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sheets/sheet15.xml" ContentType="application/vnd.openxmlformats-officedocument.spreadsheetml.worksheet+xml"/>
  <Override PartName="/docProps/core.xml" ContentType="application/vnd.openxmlformats-package.core-properties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8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worksheets/sheet3.xml" ContentType="application/vnd.openxmlformats-officedocument.spreadsheetml.worksheet+xml"/>
  <Override PartName="/xl/worksheets/sheet7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0.xml" ContentType="application/vnd.openxmlformats-officedocument.spreadsheetml.worksheet+xml"/>
  <Override PartName="/xl/worksheets/sheet1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24-25雪季收入汇总" sheetId="1" r:id="rId3"/>
    <sheet name="24-25雪季收入明细" sheetId="2" r:id="rId4"/>
    <sheet name="万龙租赁" sheetId="3" r:id="rId5"/>
    <sheet name="旗舰租赁" sheetId="4" r:id="rId6"/>
    <sheet name="南山租赁" sheetId="5" r:id="rId7"/>
    <sheet name="养护日报表" sheetId="6" r:id="rId8"/>
    <sheet name="七色米零售报表" sheetId="7" r:id="rId9"/>
    <sheet name="备忘录" sheetId="8" r:id="rId10"/>
    <sheet name="小程序零售报表" sheetId="9" r:id="rId11"/>
    <sheet name="万龙雪票" sheetId="10" r:id="rId12"/>
    <sheet name="微信南山雪票" sheetId="11" r:id="rId13"/>
    <sheet name="小程序万龙雪票" sheetId="12" r:id="rId14"/>
    <sheet name="25-26雪季预定" sheetId="13" r:id="rId15"/>
    <sheet name="七色米南山雪票" sheetId="14" r:id="rId16"/>
    <sheet name="付南山雪票款" sheetId="15" r:id="rId17"/>
  </sheets>
  <definedNames>
    <definedName name="Z_0A91FD30_1ACB_451A_BDAC_F3EB41F155E5_.wvu.FilterData" localSheetId="2" hidden="1">'万龙租赁'!$E$1:$Q$1087</definedName>
    <definedName name="Z_596D7A51_EF76_4674_BD84_35F251782A60_.wvu.FilterData" localSheetId="8" hidden="1">'小程序零售报表'!$B$2:$O$436</definedName>
  </definedNames>
  <calcPr/>
  <customWorkbookViews>
    <customWorkbookView name="【寇芳】13831383729 的视图" guid="{0A91FD30-1ACB-451A-BDAC-F3EB41F155E5}" maximized="1" windowWidth="1415" windowHeight="872" activeSheetId="3"/>
    <customWorkbookView name="【寇芳】13831383729 的视图_1" guid="{596D7A51-EF76-4674-BD84-35F251782A60}" maximized="1" windowWidth="1415" windowHeight="872" activeSheetId="9"/>
  </customWorkbookViews>
</workbook>
</file>

<file path=xl/sharedStrings.xml><?xml version="1.0" encoding="utf-8"?>
<sst xmlns="http://schemas.openxmlformats.org/spreadsheetml/2006/main" count="14821" uniqueCount="14821">
  <si>
    <t/>
  </si>
  <si>
    <t>序号</t>
  </si>
  <si>
    <t>姓名</t>
  </si>
  <si>
    <t>电话</t>
  </si>
  <si>
    <t>购买金额</t>
  </si>
  <si>
    <t>储值金额</t>
  </si>
  <si>
    <t>储值来源</t>
  </si>
  <si>
    <t>有效期</t>
  </si>
  <si>
    <t>七色米销售单</t>
  </si>
  <si>
    <t>可用业务</t>
  </si>
  <si>
    <t>赵永志</t>
  </si>
  <si>
    <t>预定25-26</t>
  </si>
  <si>
    <t>2027.3.31</t>
  </si>
  <si>
    <t>XSD20250208002I</t>
  </si>
  <si>
    <t>修刃、打蜡、租赁、非雪季养护寄存（无增值包）</t>
  </si>
  <si>
    <t>万龙店</t>
  </si>
  <si>
    <t>朱智</t>
  </si>
  <si>
    <t>XSD20250206023I</t>
  </si>
  <si>
    <t>汪先生</t>
  </si>
  <si>
    <t>XSD20250204025I</t>
  </si>
  <si>
    <t>翟剑南</t>
  </si>
  <si>
    <t>XSD20250204003A</t>
  </si>
  <si>
    <t>袁兆谦</t>
  </si>
  <si>
    <t>XSD20250203013I</t>
  </si>
  <si>
    <t>力梦伦</t>
  </si>
  <si>
    <t>XSD20250202003I</t>
  </si>
  <si>
    <t>刘琰</t>
  </si>
  <si>
    <t>XSD20250130022A</t>
  </si>
  <si>
    <t>李霄凯</t>
  </si>
  <si>
    <t>XSD20250130015I</t>
  </si>
  <si>
    <t>hanha</t>
  </si>
  <si>
    <t>XSD20250125007I</t>
  </si>
  <si>
    <t>马先生</t>
  </si>
  <si>
    <t>XSD20250121006I</t>
  </si>
  <si>
    <t>孙先生</t>
  </si>
  <si>
    <t>现货雪板送</t>
  </si>
  <si>
    <t>XSD20250204031I</t>
  </si>
  <si>
    <t>秦先生</t>
  </si>
  <si>
    <t>XSD20250203027A</t>
  </si>
  <si>
    <t>王先生</t>
  </si>
  <si>
    <t>XSD20250202009A</t>
  </si>
  <si>
    <t>刘女士</t>
  </si>
  <si>
    <t>储值送雪板</t>
  </si>
  <si>
    <t>XSD20250209013A</t>
  </si>
  <si>
    <t>`2024-12-19 22:26:14</t>
  </si>
  <si>
    <t>`wxd1310896f2aa68bb</t>
  </si>
  <si>
    <t>`1636140745</t>
  </si>
  <si>
    <t>`0</t>
  </si>
  <si>
    <t>`</t>
  </si>
  <si>
    <t>`4200002363202412196830551366</t>
  </si>
  <si>
    <t>`QJ_XP_20241219_042754_ZF_01</t>
  </si>
  <si>
    <t>`oHdTn5Wlwy37YA6kmJP6zE9AoTlI</t>
  </si>
  <si>
    <t>`JSAPI</t>
  </si>
  <si>
    <t>`SUCCESS</t>
  </si>
  <si>
    <t>`BOC_CREDIT</t>
  </si>
  <si>
    <t>`CNY</t>
  </si>
  <si>
    <t>`0.14</t>
  </si>
  <si>
    <t>`0.00</t>
  </si>
  <si>
    <t>`租赁</t>
  </si>
  <si>
    <t>`0.00000</t>
  </si>
  <si>
    <t>`0.54%</t>
  </si>
  <si>
    <t>`2024-12-19 22:09:30</t>
  </si>
  <si>
    <t>`4200002368202412190711419979</t>
  </si>
  <si>
    <t>`QJ_XP_20241219_042748_ZF_01</t>
  </si>
  <si>
    <t>`0.11</t>
  </si>
  <si>
    <t>`2024-12-19 22:56:25</t>
  </si>
  <si>
    <t>`4200002370202412197726571637</t>
  </si>
  <si>
    <t>`QJ_XP_20241219_042759_ZF_01</t>
  </si>
  <si>
    <t>`0.08</t>
  </si>
  <si>
    <t>`2024-12-19 22:39:30</t>
  </si>
  <si>
    <t>`4200002373202412194657595334</t>
  </si>
  <si>
    <t>`QJ_XP_20241219_042755_ZF_01</t>
  </si>
  <si>
    <t>`2024-12-19 22:50:46</t>
  </si>
  <si>
    <t>`4200002383202412192767242960</t>
  </si>
  <si>
    <t>`QJ_XP_20241219_042757_ZF_01</t>
  </si>
  <si>
    <t>`2024-12-19 22:25:27</t>
  </si>
  <si>
    <t>`4200002388202412192217351495</t>
  </si>
  <si>
    <t>`QJ_XP_20241219_042753_ZF_01</t>
  </si>
  <si>
    <t>`2024-12-19 21:35:18</t>
  </si>
  <si>
    <t>`4200002388202412199699549948</t>
  </si>
  <si>
    <t>`QJ_XP_20241219_042740_ZF_01</t>
  </si>
  <si>
    <t>`2024-12-19 22:19:14</t>
  </si>
  <si>
    <t>`4200002389202412198416476825</t>
  </si>
  <si>
    <t>`QJ_XP_20241219_042752_ZF_01</t>
  </si>
  <si>
    <t>`2024-12-19 22:10:33</t>
  </si>
  <si>
    <t>`4200002390202412196675847654</t>
  </si>
  <si>
    <t>`QJ_XP_20241219_042749_ZF_01</t>
  </si>
  <si>
    <t>`2024-12-19 21:55:21</t>
  </si>
  <si>
    <t>`4200002488202412192682570706</t>
  </si>
  <si>
    <t>`QJ_XP_20241219_042747_ZF_01</t>
  </si>
  <si>
    <t>`2024-12-19 22:15:39</t>
  </si>
  <si>
    <t>`4200002489202412195356559746</t>
  </si>
  <si>
    <t>`QJ_XP_20241219_042751_ZF_01</t>
  </si>
  <si>
    <t>`2024-12-19 20:14:37</t>
  </si>
  <si>
    <t>`4200002496202412195256641423</t>
  </si>
  <si>
    <t>`QJ_XP_20241219_042734_ZF_01</t>
  </si>
  <si>
    <t>`2024-12-19 21:04:40</t>
  </si>
  <si>
    <t>`4200002503202412193198167017</t>
  </si>
  <si>
    <t>`QJ_XP_20241219_042738_ZF_01</t>
  </si>
  <si>
    <t>`0.19</t>
  </si>
  <si>
    <t>`2024-12-19 20:18:03</t>
  </si>
  <si>
    <t>`4200002503202412195996553488</t>
  </si>
  <si>
    <t>`QJ_XP_20241219_042735_ZF_01</t>
  </si>
  <si>
    <t>`2024-12-19 21:54:12</t>
  </si>
  <si>
    <t>`4200002507202412199931616380</t>
  </si>
  <si>
    <t>`QJ_XP_20241219_042746_ZF_01</t>
  </si>
  <si>
    <t>`2024-12-19 21:15:44</t>
  </si>
  <si>
    <t>`4200002511202412198453095881</t>
  </si>
  <si>
    <t>`QJ_XP_20241219_042739_ZF_01</t>
  </si>
  <si>
    <t>`2024-12-19 20:39:23</t>
  </si>
  <si>
    <t>`4200002514202412197353324959</t>
  </si>
  <si>
    <t>`QJ_XP_20241219_042737_ZF_01</t>
  </si>
  <si>
    <t>`2024-12-19 22:11:58</t>
  </si>
  <si>
    <t>`4200002516202412197130317877</t>
  </si>
  <si>
    <t>`QJ_XP_20241219_042750_ZF_01</t>
  </si>
  <si>
    <t>`2024-12-20 19:33:17</t>
  </si>
  <si>
    <t>`REFUND</t>
  </si>
  <si>
    <t>`50300601602024122012108327636</t>
  </si>
  <si>
    <t>`QJ_XP_20241219_042754_ZF_01_TK_01_20241220</t>
  </si>
  <si>
    <t>`ORIGINAL</t>
  </si>
  <si>
    <t>`2024-12-20 19:27:23</t>
  </si>
  <si>
    <t>`50301901732024122057829453201</t>
  </si>
  <si>
    <t>`QJ_XP_20241219_042748_ZF_01_TK_01_20241220</t>
  </si>
  <si>
    <t>`2024-12-20 19:34:29</t>
  </si>
  <si>
    <t>`50303701712024122051144801438</t>
  </si>
  <si>
    <t>`QJ_XP_20241219_042759_ZF_01_TK_01_20241220</t>
  </si>
  <si>
    <t>`2024-12-20 19:33:24</t>
  </si>
  <si>
    <t>`50301401732024122025687992724</t>
  </si>
  <si>
    <t>`QJ_XP_20241219_042755_ZF_01_TK_01_20241220</t>
  </si>
  <si>
    <t>`2024-12-20 19:33:31</t>
  </si>
  <si>
    <t>`50300001682024122000441940146</t>
  </si>
  <si>
    <t>`QJ_XP_20241219_042757_ZF_01_TK_01_20241220</t>
  </si>
  <si>
    <t>`2024-12-20 19:33:13</t>
  </si>
  <si>
    <t>`50301501732024122009029816380</t>
  </si>
  <si>
    <t>`QJ_XP_20241219_042753_ZF_01_TK_01_20241220</t>
  </si>
  <si>
    <t>`2024-12-20 19:26:45</t>
  </si>
  <si>
    <t>`50302801782024122065204720853</t>
  </si>
  <si>
    <t>`QJ_XP_20241219_042740_ZF_01_TK_01_20241220</t>
  </si>
  <si>
    <t>`2024-12-20 19:33:08</t>
  </si>
  <si>
    <t>`50302501622024122067882619760</t>
  </si>
  <si>
    <t>`QJ_XP_20241219_042752_ZF_01_TK_01_20241220</t>
  </si>
  <si>
    <t>`2024-12-20 19:27:28</t>
  </si>
  <si>
    <t>`50301401892024122057710874471</t>
  </si>
  <si>
    <t>`QJ_XP_20241219_042749_ZF_01_TK_01_20241220</t>
  </si>
  <si>
    <t>`2024-12-20 19:27:00</t>
  </si>
  <si>
    <t>`50302601742024122058326942582</t>
  </si>
  <si>
    <t>`QJ_XP_20241219_042747_ZF_01_TK_01_20241220</t>
  </si>
  <si>
    <t>`2024-12-20 19:33:03</t>
  </si>
  <si>
    <t>`50302601662024122007017354329</t>
  </si>
  <si>
    <t>`QJ_XP_20241219_042751_ZF_01_TK_01_20241220</t>
  </si>
  <si>
    <t>`2024-12-20 19:24:13</t>
  </si>
  <si>
    <t>`50302301742024122050431371451</t>
  </si>
  <si>
    <t>`QJ_XP_20241219_042734_ZF_01_TK_01_20241220</t>
  </si>
  <si>
    <t>`2024-12-20 19:25:22</t>
  </si>
  <si>
    <t>`50301701892024122000301644475</t>
  </si>
  <si>
    <t>`QJ_XP_20241219_042738_ZF_01_TK_01_20241220</t>
  </si>
  <si>
    <t>`2024-12-20 19:24:23</t>
  </si>
  <si>
    <t>`50300801802024122013453675551</t>
  </si>
  <si>
    <t>`QJ_XP_20241219_042735_ZF_01_TK_01_20241220</t>
  </si>
  <si>
    <t>`2024-12-20 17:50:13</t>
  </si>
  <si>
    <t>`4200002506202412204746621757</t>
  </si>
  <si>
    <t>`QJ_XP_20241220_042803_ZF_01</t>
  </si>
  <si>
    <t>`CMB_CREDIT</t>
  </si>
  <si>
    <t>`2024-12-20 19:34:46</t>
  </si>
  <si>
    <t>`50303701912024122059328924086</t>
  </si>
  <si>
    <t>`QJ_XP_20241220_042803_ZF_01_TK_01_20241220</t>
  </si>
  <si>
    <t>`2024-12-20 19:26:52</t>
  </si>
  <si>
    <t>`50302001662024122024266958475</t>
  </si>
  <si>
    <t>`QJ_XP_20241219_042746_ZF_01_TK_01_20241220</t>
  </si>
  <si>
    <t>`2024-12-20 19:25:57</t>
  </si>
  <si>
    <t>`50300101802024122061549253086</t>
  </si>
  <si>
    <t>`QJ_XP_20241219_042739_ZF_01_TK_01_20241220</t>
  </si>
  <si>
    <t>`2024-12-20 19:25:05</t>
  </si>
  <si>
    <t>`50303901752024122034449546810</t>
  </si>
  <si>
    <t>`QJ_XP_20241219_042737_ZF_01_TK_01_20241220</t>
  </si>
  <si>
    <t>`2024-12-20 19:32:29</t>
  </si>
  <si>
    <t>`50303701712024122035605437092</t>
  </si>
  <si>
    <t>`QJ_XP_20241219_042750_ZF_01_TK_01_20241220</t>
  </si>
  <si>
    <t>`2024-12-21 19:42:01</t>
  </si>
  <si>
    <t>`4200002367202412210830996780</t>
  </si>
  <si>
    <t>`QJ_XP_20241221_042997_ZF_01</t>
  </si>
  <si>
    <t>`0.21</t>
  </si>
  <si>
    <t>`2024-12-21 19:42:34</t>
  </si>
  <si>
    <t>`50302001902024122117480418433</t>
  </si>
  <si>
    <t>`QJ_XP_20241221_042997_ZF_01_TK_01_20241221</t>
  </si>
  <si>
    <t>`2024-12-21 19:24:15</t>
  </si>
  <si>
    <t>`4200002367202412211906970179</t>
  </si>
  <si>
    <t>`QJ_XP_20241221_042991_ZF_01</t>
  </si>
  <si>
    <t>`2024-12-21 19:25:51</t>
  </si>
  <si>
    <t>`50301901852024122164172596544</t>
  </si>
  <si>
    <t>`QJ_XP_20241221_042991_ZF_01_TK_01_20241221</t>
  </si>
  <si>
    <t>`2024-12-21 17:46:25</t>
  </si>
  <si>
    <t>`4200002367202412215761574957</t>
  </si>
  <si>
    <t>`QJ_XP_20241221_042973_ZF_01</t>
  </si>
  <si>
    <t>`2024-12-21 17:50:10</t>
  </si>
  <si>
    <t>`50303701832024122134891726200</t>
  </si>
  <si>
    <t>`QJ_XP_20241221_042973_ZF_01_TK_01_20241221</t>
  </si>
  <si>
    <t>`2024-12-21 21:57:02</t>
  </si>
  <si>
    <t>`4200002370202412214990644266</t>
  </si>
  <si>
    <t>`QJ_XP_20241221_043012_ZF_01</t>
  </si>
  <si>
    <t>`2024-12-21 21:57:13</t>
  </si>
  <si>
    <t>`50302601702024122156844601194</t>
  </si>
  <si>
    <t>`QJ_XP_20241221_043012_ZF_01_TK_01_20241221</t>
  </si>
  <si>
    <t>`2024-12-21 08:49:39</t>
  </si>
  <si>
    <t>`4200002370202412217065578319</t>
  </si>
  <si>
    <t>`QJ_XP_20241221_042838_ZF_01</t>
  </si>
  <si>
    <t>`2024-12-21 09:01:27</t>
  </si>
  <si>
    <t>`4200002374202412215806044902</t>
  </si>
  <si>
    <t>`QJ_XP_20241221_042842_ZF_01</t>
  </si>
  <si>
    <t>`2024-12-21 17:50:58</t>
  </si>
  <si>
    <t>`4200002376202412211326029380</t>
  </si>
  <si>
    <t>`QJ_XP_20241221_042975_ZF_01</t>
  </si>
  <si>
    <t>`2024-12-21 17:52:26</t>
  </si>
  <si>
    <t>`50302001862024122117295440752</t>
  </si>
  <si>
    <t>`QJ_XP_20241221_042975_ZF_01_TK_01_20241221</t>
  </si>
  <si>
    <t>`2024-12-21 19:43:32</t>
  </si>
  <si>
    <t>`4200002376202412218726276434</t>
  </si>
  <si>
    <t>`QJ_XP_20241221_042998_ZF_01</t>
  </si>
  <si>
    <t>`0.17</t>
  </si>
  <si>
    <t>`2024-12-21 19:44:14</t>
  </si>
  <si>
    <t>`50303401872024122179854053942</t>
  </si>
  <si>
    <t>`QJ_XP_20241221_042998_ZF_01_TK_01_20241221</t>
  </si>
  <si>
    <t>`2024-12-21 20:18:41</t>
  </si>
  <si>
    <t>`4200002379202412212236940285</t>
  </si>
  <si>
    <t>`QJ_XP_20241221_043005_ZF_01</t>
  </si>
  <si>
    <t>`2024-12-21 20:20:01</t>
  </si>
  <si>
    <t>`50300501722024122151318273885</t>
  </si>
  <si>
    <t>`QJ_XP_20241221_043005_ZF_01_TK_01_20241221</t>
  </si>
  <si>
    <t>`2024-12-21 19:28:46</t>
  </si>
  <si>
    <t>`4200002381202412213740634322</t>
  </si>
  <si>
    <t>`QJ_XP_20241221_042995_ZF_01</t>
  </si>
  <si>
    <t>`2024-12-21 19:32:10</t>
  </si>
  <si>
    <t>`50300201682024122193565303884</t>
  </si>
  <si>
    <t>`QJ_XP_20241221_042995_ZF_01_TK_01_20241221</t>
  </si>
  <si>
    <t>`2024-12-21 08:48:03</t>
  </si>
  <si>
    <t>`4200002385202412215016327475</t>
  </si>
  <si>
    <t>`QJ_XP_20241221_042836_ZF_01</t>
  </si>
  <si>
    <t>`2024-12-21 12:41:03</t>
  </si>
  <si>
    <t>`4200002387202412217029556553</t>
  </si>
  <si>
    <t>`QJ_XP_20241221_042902_ZF_01</t>
  </si>
  <si>
    <t>`2024-12-21 17:15:41</t>
  </si>
  <si>
    <t>`50303301672024122199218637048</t>
  </si>
  <si>
    <t>`QJ_XP_20241221_042902_ZF_01_TK_01_20241221</t>
  </si>
  <si>
    <t>`2024-12-21 21:53:00</t>
  </si>
  <si>
    <t>`4200002388202412210200279798</t>
  </si>
  <si>
    <t>`QJ_XP_20241221_043010_ZF_01</t>
  </si>
  <si>
    <t>`2024-12-21 21:53:17</t>
  </si>
  <si>
    <t>`50303801712024122100511373269</t>
  </si>
  <si>
    <t>`QJ_XP_20241221_043010_ZF_01_TK_01_20241221</t>
  </si>
  <si>
    <t>`2024-12-21 08:51:08</t>
  </si>
  <si>
    <t>`4200002390202412214166334573</t>
  </si>
  <si>
    <t>`QJ_XP_20241221_042840_ZF_01</t>
  </si>
  <si>
    <t>`2024-12-21 20:15:55</t>
  </si>
  <si>
    <t>`4200002486202412218295209957</t>
  </si>
  <si>
    <t>`QJ_XP_20241221_043004_ZF_01</t>
  </si>
  <si>
    <t>`2024-12-21 20:20:22</t>
  </si>
  <si>
    <t>`50303701632024122145236605985</t>
  </si>
  <si>
    <t>`QJ_XP_20241221_043004_ZF_01_TK_01_20241221</t>
  </si>
  <si>
    <t>`2024-12-21 12:53:10</t>
  </si>
  <si>
    <t>`4200002487202412212941402201</t>
  </si>
  <si>
    <t>`QJ_XP_20241221_042904_ZF_01</t>
  </si>
  <si>
    <t>`2024-12-21 17:15:47</t>
  </si>
  <si>
    <t>`50300101882024122105877703053</t>
  </si>
  <si>
    <t>`QJ_XP_20241221_042904_ZF_01_TK_01_20241221</t>
  </si>
  <si>
    <t>`2024-12-21 08:41:16</t>
  </si>
  <si>
    <t>`4200002490202412215284384923</t>
  </si>
  <si>
    <t>`QJ_XP_20241221_042832_ZF_01</t>
  </si>
  <si>
    <t>`2024-12-21 19:25:02</t>
  </si>
  <si>
    <t>`4200002492202412213984248269</t>
  </si>
  <si>
    <t>`QJ_XP_20241221_042992_ZF_01</t>
  </si>
  <si>
    <t>`2024-12-21 19:25:55</t>
  </si>
  <si>
    <t>`50302901862024122121732961796</t>
  </si>
  <si>
    <t>`QJ_XP_20241221_042992_ZF_01_TK_01_20241221</t>
  </si>
  <si>
    <t>`2024-12-21 17:54:38</t>
  </si>
  <si>
    <t>`4200002493202412211553861375</t>
  </si>
  <si>
    <t>`QJ_XP_20241221_042977_ZF_01</t>
  </si>
  <si>
    <t>`2024-12-21 19:17:28</t>
  </si>
  <si>
    <t>`50301501852024122177708764397</t>
  </si>
  <si>
    <t>`QJ_XP_20241221_042977_ZF_01_TK_01_20241221</t>
  </si>
  <si>
    <t>`2024-12-21 12:21:50</t>
  </si>
  <si>
    <t>`4200002496202412216678499700</t>
  </si>
  <si>
    <t>`QJ_XP_20241221_042895_ZF_01</t>
  </si>
  <si>
    <t>`2024-12-21 17:15:12</t>
  </si>
  <si>
    <t>`50302001782024122104624748224</t>
  </si>
  <si>
    <t>`QJ_XP_20241221_042895_ZF_01_TK_01_20241221</t>
  </si>
  <si>
    <t>`2024-12-21 19:27:52</t>
  </si>
  <si>
    <t>`4200002497202412210549449459</t>
  </si>
  <si>
    <t>`QJ_XP_20241221_042994_ZF_01</t>
  </si>
  <si>
    <t>`2024-12-21 19:39:08</t>
  </si>
  <si>
    <t>`50301901772024122106199658945</t>
  </si>
  <si>
    <t>`QJ_XP_20241221_042994_ZF_01_TK_01_20241221</t>
  </si>
  <si>
    <t>`2024-12-21 12:20:07</t>
  </si>
  <si>
    <t>`4200002500202412210023086386</t>
  </si>
  <si>
    <t>`QJ_XP_20241221_042893_ZF_01</t>
  </si>
  <si>
    <t>`2024-12-21 16:43:54</t>
  </si>
  <si>
    <t>`50302601902024122144012015652</t>
  </si>
  <si>
    <t>`QJ_XP_20241221_042893_ZF_01_TK_01_20241221</t>
  </si>
  <si>
    <t>`2024-12-21 08:45:34</t>
  </si>
  <si>
    <t>`4200002501202412212140075181</t>
  </si>
  <si>
    <t>`QJ_XP_20241221_042835_ZF_01</t>
  </si>
  <si>
    <t>`2024-12-21 21:53:45</t>
  </si>
  <si>
    <t>`4200002502202412211060440703</t>
  </si>
  <si>
    <t>`QJ_XP_20241221_043011_ZF_01</t>
  </si>
  <si>
    <t>`2024-12-21 21:58:39</t>
  </si>
  <si>
    <t>`50302301662024122107962639426</t>
  </si>
  <si>
    <t>`QJ_XP_20241221_043011_ZF_01_TK_01_20241221</t>
  </si>
  <si>
    <t>`2024-12-21 20:24:13</t>
  </si>
  <si>
    <t>`4200002504202412216835419834</t>
  </si>
  <si>
    <t>`QJ_XP_20241221_043007_ZF_01</t>
  </si>
  <si>
    <t>`2024-12-21 20:25:06</t>
  </si>
  <si>
    <t>`50303401912024122127024543646</t>
  </si>
  <si>
    <t>`QJ_XP_20241221_043007_ZF_01_TK_01_20241221</t>
  </si>
  <si>
    <t>`2024-12-21 21:57:44</t>
  </si>
  <si>
    <t>`4200002506202412218249150296</t>
  </si>
  <si>
    <t>`QJ_XP_20241221_043013_ZF_01</t>
  </si>
  <si>
    <t>`2024-12-21 21:50:56</t>
  </si>
  <si>
    <t>`4200002508202412218986889401</t>
  </si>
  <si>
    <t>`QJ_XP_20241221_043009_ZF_01</t>
  </si>
  <si>
    <t>`2024-12-21 21:52:08</t>
  </si>
  <si>
    <t>`50300101722024122168949584054</t>
  </si>
  <si>
    <t>`QJ_XP_20241221_043009_ZF_01_TK_01_20241221</t>
  </si>
  <si>
    <t>`2024-12-21 20:21:28</t>
  </si>
  <si>
    <t>`4200002510202412211513178450</t>
  </si>
  <si>
    <t>`QJ_XP_20241221_043006_ZF_01</t>
  </si>
  <si>
    <t>`2024-12-21 20:21:50</t>
  </si>
  <si>
    <t>`50301001812024122174663841185</t>
  </si>
  <si>
    <t>`QJ_XP_20241221_043006_ZF_01_TK_01_20241221</t>
  </si>
  <si>
    <t>`2024-12-21 19:46:54</t>
  </si>
  <si>
    <t>`4200002510202412211686730247</t>
  </si>
  <si>
    <t>`QJ_XP_20241221_042999_ZF_01</t>
  </si>
  <si>
    <t>`0.38</t>
  </si>
  <si>
    <t>`2024-12-21 19:51:25</t>
  </si>
  <si>
    <t>`50300701602024122135976652124</t>
  </si>
  <si>
    <t>`QJ_XP_20241221_042999_ZF_01_TK_01_20241221</t>
  </si>
  <si>
    <t>`2024-12-21 17:38:55</t>
  </si>
  <si>
    <t>`4200002511202412216693495596</t>
  </si>
  <si>
    <t>`QJ_XP_20241221_042972_ZF_01</t>
  </si>
  <si>
    <t>`2024-12-21 17:53:23</t>
  </si>
  <si>
    <t>`4200002516202412213954563240</t>
  </si>
  <si>
    <t>`QJ_XP_20241221_042976_ZF_01</t>
  </si>
  <si>
    <t>`2024-12-21 17:53:44</t>
  </si>
  <si>
    <t>`50300001642024122125517618814</t>
  </si>
  <si>
    <t>`QJ_XP_20241221_042976_ZF_01_TK_01_20241221</t>
  </si>
  <si>
    <t>`2024-12-21 19:25:30</t>
  </si>
  <si>
    <t>`4200002519202412219002575474</t>
  </si>
  <si>
    <t>`QJ_XP_20241221_042993_ZF_01</t>
  </si>
  <si>
    <t>`2024-12-21 19:26:22</t>
  </si>
  <si>
    <t>`50303401712024122125871289826</t>
  </si>
  <si>
    <t>`QJ_XP_20241221_042993_ZF_01_TK_01_20241221</t>
  </si>
  <si>
    <t>`2024-12-23 09:47:59</t>
  </si>
  <si>
    <t>`50301601812024122347572787799</t>
  </si>
  <si>
    <t>`QJ_XP_20241221_043013_ZF_01_TK_01_20241223</t>
  </si>
  <si>
    <t>`2024-12-23 09:47:43</t>
  </si>
  <si>
    <t>`4200002514202412238051236855</t>
  </si>
  <si>
    <t>`QJ_XP_20241223_043122_ZF_01</t>
  </si>
  <si>
    <t>`0.09</t>
  </si>
  <si>
    <t>`2024-12-23 09:48:22</t>
  </si>
  <si>
    <t>`50301501652024122337346197259</t>
  </si>
  <si>
    <t>`QJ_XP_20241223_043122_ZF_01_TK_01_20241223</t>
  </si>
  <si>
    <t>`2024-12-25 21:59:16</t>
  </si>
  <si>
    <t>`4200002368202412253439639887</t>
  </si>
  <si>
    <t>`QJ_XP_20241225_043301_ZF_01</t>
  </si>
  <si>
    <t>`2024-12-25 19:36:56</t>
  </si>
  <si>
    <t>`4200002370202412256976091060</t>
  </si>
  <si>
    <t>`QJ_XP_20241225_043291_ZF_01</t>
  </si>
  <si>
    <t>`2024-12-25 19:38:22</t>
  </si>
  <si>
    <t>`50302001782024122538469277925</t>
  </si>
  <si>
    <t>`QJ_XP_20241225_043291_ZF_01_TK_01_20241225</t>
  </si>
  <si>
    <t>`2024-12-25 21:50:23</t>
  </si>
  <si>
    <t>`4200002493202412258518310622</t>
  </si>
  <si>
    <t>`QJ_XP_20241225_043300_ZF_01</t>
  </si>
  <si>
    <t>`2024-12-25 21:58:44</t>
  </si>
  <si>
    <t>`50302201822024122527546914004</t>
  </si>
  <si>
    <t>`QJ_XP_20241225_043300_ZF_01_TK_01_20241225</t>
  </si>
  <si>
    <t>`2024-12-26 18:39:38</t>
  </si>
  <si>
    <t>`4200002364202412267992507238</t>
  </si>
  <si>
    <t>`QJ_XP_20241226_043384_ZF_01</t>
  </si>
  <si>
    <t>`oHdTn5enw9r05VeyOd5AnR4obmEA</t>
  </si>
  <si>
    <t>`2024-12-26 19:15:11</t>
  </si>
  <si>
    <t>`50303801632024122609605586906</t>
  </si>
  <si>
    <t>`QJ_XP_20241226_043384_ZF_01_TK_01_20241226</t>
  </si>
  <si>
    <t>`2024-12-27 22:41:29</t>
  </si>
  <si>
    <t>`4200002364202412271170256154</t>
  </si>
  <si>
    <t>`QJ_XP_20241227_043504_ZF_01</t>
  </si>
  <si>
    <t>`oHdTn5RBMZkgDb8KDc09Mbmm-j58</t>
  </si>
  <si>
    <t>`OTHERS</t>
  </si>
  <si>
    <t>`1600.00</t>
  </si>
  <si>
    <t>`8.64000</t>
  </si>
  <si>
    <t>`2024-12-27 23:12:28</t>
  </si>
  <si>
    <t>`4200002373202412273379009122</t>
  </si>
  <si>
    <t>`QJ_XP_20241227_043507_ZF_01</t>
  </si>
  <si>
    <t>`2024-12-27 17:59:14</t>
  </si>
  <si>
    <t>`4200002502202412276023501979</t>
  </si>
  <si>
    <t>`QJ_XP_20241227_043472_ZF_01</t>
  </si>
  <si>
    <t>`1010.00</t>
  </si>
  <si>
    <t>`5.45000</t>
  </si>
  <si>
    <t>`2024-12-28 16:53:54</t>
  </si>
  <si>
    <t>`50300701802024122893341982379</t>
  </si>
  <si>
    <t>`QJ_XP_20241225_043301_ZF_01_TK_01_20241228</t>
  </si>
  <si>
    <t>`2024-12-31 19:02:31</t>
  </si>
  <si>
    <t>`4200002372202412316211298338</t>
  </si>
  <si>
    <t>`QJ_XP_20241231_043948_ZF_01</t>
  </si>
  <si>
    <t>`oHdTn5TsXAwIzkSY64wWcAblQ93U</t>
  </si>
  <si>
    <t>`CMB_DEBIT</t>
  </si>
  <si>
    <t>`433.00</t>
  </si>
  <si>
    <t>`2.34000</t>
  </si>
  <si>
    <t>`2024-12-31 19:02:37</t>
  </si>
  <si>
    <t>`50301801692024123190646371089</t>
  </si>
  <si>
    <t>`QJ_XP_20241231_043948_ZF_01_TK_01_20241231</t>
  </si>
  <si>
    <t>`-2.34000</t>
  </si>
  <si>
    <t>`2024-12-31 11:43:52</t>
  </si>
  <si>
    <t>`4200002380202412314026446539</t>
  </si>
  <si>
    <t>`QJ_XP_20241231_043797_ZF_01</t>
  </si>
  <si>
    <t>`2024-12-31 08:10:07</t>
  </si>
  <si>
    <t>`4200002384202412319948876613</t>
  </si>
  <si>
    <t>`QJ_XP_20241231_043894_ZF_01</t>
  </si>
  <si>
    <t>`oHdTn5XzdErjCwQLy4JjIMXcwXJY</t>
  </si>
  <si>
    <t>`ICBC_CREDIT</t>
  </si>
  <si>
    <t>`348.00</t>
  </si>
  <si>
    <t>`1.88000</t>
  </si>
  <si>
    <t>`2024-12-31 11:30:01</t>
  </si>
  <si>
    <t>`4200002388202412317229991882</t>
  </si>
  <si>
    <t>`QJ_XP_20241231_043796_ZF_01</t>
  </si>
  <si>
    <t>`2024-12-31 19:21:59</t>
  </si>
  <si>
    <t>`4200002497202412313755457547</t>
  </si>
  <si>
    <t>`QJ_XP_20241231_043949_ZF_01</t>
  </si>
  <si>
    <t>`2025-01-01 09:16:42</t>
  </si>
  <si>
    <t>`4200002383202501014891164994</t>
  </si>
  <si>
    <t>`QJ_XP_20250101_043962_ZF_01</t>
  </si>
  <si>
    <t>`oHdTn5VnsHcKjcpMN3dpigNd8stA</t>
  </si>
  <si>
    <t>`479.00</t>
  </si>
  <si>
    <t>`2.59000</t>
  </si>
  <si>
    <t>`2025-01-01 12:09:24</t>
  </si>
  <si>
    <t>`4200002520202501011079581305</t>
  </si>
  <si>
    <t>`QJ_XP_20250101_043975_ZF_01</t>
  </si>
  <si>
    <t>`SPDB_DEBIT</t>
  </si>
  <si>
    <t>`2025-01-02 15:56:39</t>
  </si>
  <si>
    <t>`4200002363202501024871603562</t>
  </si>
  <si>
    <t>`QJ_XP_20250102_044074_ZF_01</t>
  </si>
  <si>
    <t>`oHdTn5XweSbNklGsYWvcxnzYnBHc</t>
  </si>
  <si>
    <t>`2025-01-02 23:55:09</t>
  </si>
  <si>
    <t>`4200002367202501026059579890</t>
  </si>
  <si>
    <t>`QJ_XP_20250102_044111_ZF_01</t>
  </si>
  <si>
    <t>`oHdTn5e51R-eLtu6jInBsu1e9C5Y</t>
  </si>
  <si>
    <t>`800.00</t>
  </si>
  <si>
    <t>`4.32000</t>
  </si>
  <si>
    <t>`2025-01-02 19:07:26</t>
  </si>
  <si>
    <t>`4200002491202501025773265034</t>
  </si>
  <si>
    <t>`QJ_XP_20250102_044099_ZF_01</t>
  </si>
  <si>
    <t>`oHdTn5St5BNS2rV0LlDCou6YTPLw</t>
  </si>
  <si>
    <t>`2025-01-02 23:55:48</t>
  </si>
  <si>
    <t>`4200002517202501029810265066</t>
  </si>
  <si>
    <t>`QJ_XP_20250102_044112_ZF_01</t>
  </si>
  <si>
    <t>`oHdTn5TfFvrp-Dffz-UHZWaWlieU</t>
  </si>
  <si>
    <t>`CCB_DEBIT</t>
  </si>
  <si>
    <t>`2025-01-03 14:43:47</t>
  </si>
  <si>
    <t>`4200002363202501031103655052</t>
  </si>
  <si>
    <t>`QJ_XP_20250103_044171_ZF_01</t>
  </si>
  <si>
    <t>`oHdTn5RwSKaTRG1sD6vp_qhJhP8g</t>
  </si>
  <si>
    <t>`2025-01-03 08:43:01</t>
  </si>
  <si>
    <t>`4200002363202501039248290638</t>
  </si>
  <si>
    <t>`QJ_XP_20250103_044115_ZF_01</t>
  </si>
  <si>
    <t>`oHdTn5RfzTAGw_-7cU6Rxlt7WnR0</t>
  </si>
  <si>
    <t>`2025-01-03 14:19:19</t>
  </si>
  <si>
    <t>`4200002365202501030394157264</t>
  </si>
  <si>
    <t>`QJ_XP_20250103_044166_ZF_01</t>
  </si>
  <si>
    <t>`oHdTn5X09ku9puOeY4R9cUXtPrAQ</t>
  </si>
  <si>
    <t>`CITIC_CREDIT</t>
  </si>
  <si>
    <t>`471.00</t>
  </si>
  <si>
    <t>`2.54000</t>
  </si>
  <si>
    <t>`2025-01-03 21:22:13</t>
  </si>
  <si>
    <t>`4200002371202501036209437046</t>
  </si>
  <si>
    <t>`QJ_XP_20250103_044214_ZF_01</t>
  </si>
  <si>
    <t>`oHdTn5XHtPAWJrqwtQhUaGuqCuz0</t>
  </si>
  <si>
    <t>`2025-01-03 09:07:19</t>
  </si>
  <si>
    <t>`4200002373202501031744791728</t>
  </si>
  <si>
    <t>`QJ_XP_20250103_044121_ZF_01</t>
  </si>
  <si>
    <t>`oHdTn5eN8iE1Glu77vxsJCLyqvyw</t>
  </si>
  <si>
    <t>`1916.00</t>
  </si>
  <si>
    <t>`10.35000</t>
  </si>
  <si>
    <t>`2025-01-03 14:15:45</t>
  </si>
  <si>
    <t>`4200002378202501031935752344</t>
  </si>
  <si>
    <t>`QJ_XP_20250103_044165_ZF_01</t>
  </si>
  <si>
    <t>`2025-01-03 14:21:51</t>
  </si>
  <si>
    <t>`50302401942025010331141081948</t>
  </si>
  <si>
    <t>`QJ_XP_20250103_044165_ZF_01_TK_01_20250103</t>
  </si>
  <si>
    <t>`2025-01-03 14:21:41</t>
  </si>
  <si>
    <t>`4200002490202501039441678095</t>
  </si>
  <si>
    <t>`QJ_XP_20250103_044167_ZF_01</t>
  </si>
  <si>
    <t>`395.00</t>
  </si>
  <si>
    <t>`2.13000</t>
  </si>
  <si>
    <t>`2025-01-03 10:34:03</t>
  </si>
  <si>
    <t>`4200002495202501031352382571</t>
  </si>
  <si>
    <t>`QJ_XP_20250103_044133_ZF_01</t>
  </si>
  <si>
    <t>`oHdTn5frYUFRgduS6Mues1x2YcGM</t>
  </si>
  <si>
    <t>`2025-01-03 10:43:46</t>
  </si>
  <si>
    <t>`4200002507202501037463529035</t>
  </si>
  <si>
    <t>`QJ_XP_20250103_044141_ZF_01</t>
  </si>
  <si>
    <t>`oHdTn5XTvF7OaDZYWaIDvz5s5isQ</t>
  </si>
  <si>
    <t>`958.00</t>
  </si>
  <si>
    <t>`5.17000</t>
  </si>
  <si>
    <t>`2025-01-03 10:08:27</t>
  </si>
  <si>
    <t>`4200002510202501035538183657</t>
  </si>
  <si>
    <t>`QJ_XP_20250103_044127_ZF_01</t>
  </si>
  <si>
    <t>`oHdTn5Y1l6axbg_BAmY-cejOUu40</t>
  </si>
  <si>
    <t>`2025-01-03 19:46:10</t>
  </si>
  <si>
    <t>`4200002512202501039080718049</t>
  </si>
  <si>
    <t>`QJ_XP_20250103_044202_ZF_01</t>
  </si>
  <si>
    <t>`185.00</t>
  </si>
  <si>
    <t>`1.00000</t>
  </si>
  <si>
    <t>`2025-01-03 16:11:39</t>
  </si>
  <si>
    <t>`4200002517202501035946862318</t>
  </si>
  <si>
    <t>`QJ_XP_20250103_044178_ZF_01</t>
  </si>
  <si>
    <t>`2025-01-03 21:21:23</t>
  </si>
  <si>
    <t>`50303802152025010378172756457</t>
  </si>
  <si>
    <t>`QJ_XP_20250103_044178_ZF_01_TK_01_20250103</t>
  </si>
  <si>
    <t>`-4.32000</t>
  </si>
  <si>
    <t>`2025-01-03 18:00:33</t>
  </si>
  <si>
    <t>`4200002518202501031762112661</t>
  </si>
  <si>
    <t>`QJ_XP_20250103_044191_ZF_01</t>
  </si>
  <si>
    <t>`oHdTn5c37nPiKhh4IuXr7u4apFSU</t>
  </si>
  <si>
    <t>`COMM_DEBIT</t>
  </si>
  <si>
    <t>`370.00</t>
  </si>
  <si>
    <t>`2.00000</t>
  </si>
  <si>
    <t>`2025-01-03 17:54:59</t>
  </si>
  <si>
    <t>`4200002520202501033958269942</t>
  </si>
  <si>
    <t>`QJ_XP_20250103_044189_ZF_01</t>
  </si>
  <si>
    <t>`oHdTn5V7jnMfYbzeYWeHHrs5TalM</t>
  </si>
  <si>
    <t>`2025-01-04 18:16:35</t>
  </si>
  <si>
    <t>`4200002378202501044819082251</t>
  </si>
  <si>
    <t>`QJ_XP_20250104_044390_ZF_01</t>
  </si>
  <si>
    <t>`oHdTn5VWgJHBPOoeVj08ZY22C5Bg</t>
  </si>
  <si>
    <t>`425.00</t>
  </si>
  <si>
    <t>`2.30000</t>
  </si>
  <si>
    <t>`2025-01-04 08:49:41</t>
  </si>
  <si>
    <t>`4200002383202501045142787847</t>
  </si>
  <si>
    <t>`QJ_XP_20250104_044233_ZF_01</t>
  </si>
  <si>
    <t>`2025-01-04 10:09:15</t>
  </si>
  <si>
    <t>`4200002390202501047348908795</t>
  </si>
  <si>
    <t>`QJ_XP_20250104_044258_ZF_01</t>
  </si>
  <si>
    <t>`oHdTn5ULxEoUc3FWTsTxECiJUOzA</t>
  </si>
  <si>
    <t>`2025-01-04 11:52:26</t>
  </si>
  <si>
    <t>`4200002486202501040204230279</t>
  </si>
  <si>
    <t>`QJ_XP_20250104_044295_ZF_01</t>
  </si>
  <si>
    <t>`oHdTn5dAvz63fulrW5Z7fNZEJTrg</t>
  </si>
  <si>
    <t>`2025-01-04 09:44:57</t>
  </si>
  <si>
    <t>`4200002502202501045668282376</t>
  </si>
  <si>
    <t>`QJ_XP_20250104_044253_ZF_01</t>
  </si>
  <si>
    <t>`oHdTn5UAJSWzTcnw-vSTQkIH7VK0</t>
  </si>
  <si>
    <t>`1413.00</t>
  </si>
  <si>
    <t>`7.63000</t>
  </si>
  <si>
    <t>`2025-01-04 13:29:49</t>
  </si>
  <si>
    <t>`4200002503202501040962407379</t>
  </si>
  <si>
    <t>`QJ_XP_20250104_044323_ZF_01</t>
  </si>
  <si>
    <t>`oHdTn5U2FsNWKhvfnL-KtiUJi3g4</t>
  </si>
  <si>
    <t>`2025-01-04 09:42:27</t>
  </si>
  <si>
    <t>`4200002505202501043186777014</t>
  </si>
  <si>
    <t>`QJ_XP_20250104_044251_ZF_01</t>
  </si>
  <si>
    <t>`oHdTn5ccnOjUoX-vpWn3rdGg3jTI</t>
  </si>
  <si>
    <t>`CCB_CREDIT</t>
  </si>
  <si>
    <t>`1415.00</t>
  </si>
  <si>
    <t>`7.64000</t>
  </si>
  <si>
    <t>`2025-01-04 11:21:12</t>
  </si>
  <si>
    <t>`4200002506202501048464018794</t>
  </si>
  <si>
    <t>`QJ_XP_20250104_044281_ZF_01</t>
  </si>
  <si>
    <t>`oHdTn5YG_zNtCpIXDEC9tT2tEZNI</t>
  </si>
  <si>
    <t>`COMM_CREDIT</t>
  </si>
  <si>
    <t>`2025-01-04 11:16:54</t>
  </si>
  <si>
    <t>`4200002509202501041737125746</t>
  </si>
  <si>
    <t>`QJ_XP_20250104_044277_ZF_01</t>
  </si>
  <si>
    <t>`2025-01-04 17:35:37</t>
  </si>
  <si>
    <t>`4200002510202501041022877852</t>
  </si>
  <si>
    <t>`QJ_XP_20250104_044383_ZF_01</t>
  </si>
  <si>
    <t>`oHdTn5U6YyHfUg2aAGMeYxd56HF4</t>
  </si>
  <si>
    <t>`2025-01-04 11:19:46</t>
  </si>
  <si>
    <t>`4200002513202501045649790969</t>
  </si>
  <si>
    <t>`QJ_XP_20250104_044279_ZF_01</t>
  </si>
  <si>
    <t>`oHdTn5TEnRDJDTOYGkGB0RZ5MY3o</t>
  </si>
  <si>
    <t>`GDB_CREDIT</t>
  </si>
  <si>
    <t>`2025-01-04 07:46:03</t>
  </si>
  <si>
    <t>`4200002520202501048111618179</t>
  </si>
  <si>
    <t>`QJ_XP_20250104_044223_ZF_01</t>
  </si>
  <si>
    <t>`oHdTn5WxsIWe12f33QH3rj98HlnI</t>
  </si>
  <si>
    <t>`535.00</t>
  </si>
  <si>
    <t>`2.89000</t>
  </si>
  <si>
    <t>`2025-01-05 18:28:36</t>
  </si>
  <si>
    <t>`4200002364202501054441066179</t>
  </si>
  <si>
    <t>`QJ_XP_20250105_044504_ZF_01</t>
  </si>
  <si>
    <t>`2025-01-05 08:32:41</t>
  </si>
  <si>
    <t>`4200002373202501059893866579</t>
  </si>
  <si>
    <t>`QJ_XP_20250105_044405_ZF_01</t>
  </si>
  <si>
    <t>`oHdTn5QrEcBU-n9iX1wI6_c0qCic</t>
  </si>
  <si>
    <t>`2025-01-05 12:42:44</t>
  </si>
  <si>
    <t>`4200002380202501053839453318</t>
  </si>
  <si>
    <t>`QJ_XP_20250105_044451_ZF_01</t>
  </si>
  <si>
    <t>`oHdTn5f36vylV_9BarH97i-f69vM</t>
  </si>
  <si>
    <t>`2026.00</t>
  </si>
  <si>
    <t>`10.94000</t>
  </si>
  <si>
    <t>`2025-01-05 12:42:11</t>
  </si>
  <si>
    <t>`4200002387202501051994705792</t>
  </si>
  <si>
    <t>`QJ_XP_20250105_044449_ZF_01</t>
  </si>
  <si>
    <t>`2025-01-05 12:28:13</t>
  </si>
  <si>
    <t>`4200002389202501058567327265</t>
  </si>
  <si>
    <t>`QJ_XP_20250105_044444_ZF_01</t>
  </si>
  <si>
    <t>`oHdTn5fOOF2ASyvHWCOBMmGlHGYE</t>
  </si>
  <si>
    <t>`920.00</t>
  </si>
  <si>
    <t>`4.97000</t>
  </si>
  <si>
    <t>`2025-01-05 08:22:52</t>
  </si>
  <si>
    <t>`4200002496202501059673661368</t>
  </si>
  <si>
    <t>`QJ_XP_20250105_044401_ZF_01</t>
  </si>
  <si>
    <t>`oHdTn5Q4mWvUSP6OXjTjiymvjdgw</t>
  </si>
  <si>
    <t>`2025-01-05 17:56:00</t>
  </si>
  <si>
    <t>`4200002506202501053370774287</t>
  </si>
  <si>
    <t>`QJ_XP_20250105_044501_ZF_01</t>
  </si>
  <si>
    <t>`oHdTn5eCYTW0NYeAOolTcxSmJe5Y</t>
  </si>
  <si>
    <t>`2025-01-05 08:59:15</t>
  </si>
  <si>
    <t>`4200002507202501050834746819</t>
  </si>
  <si>
    <t>`QJ_XP_20250105_044409_ZF_01</t>
  </si>
  <si>
    <t>`2025-01-05 09:12:20</t>
  </si>
  <si>
    <t>`4200002515202501059061730635</t>
  </si>
  <si>
    <t>`QJ_XP_20250105_044411_ZF_01</t>
  </si>
  <si>
    <t>`oHdTn5db76bvRnxSAlGcGNION5s8</t>
  </si>
  <si>
    <t>`2025-01-06 10:22:53</t>
  </si>
  <si>
    <t>`4200002492202501065977373202</t>
  </si>
  <si>
    <t>`QJ_XP_20250106_044524_ZF_01</t>
  </si>
  <si>
    <t>`oHdTn5UBo8lefkwsqO43BR8iOwSk</t>
  </si>
  <si>
    <t>`2025-01-06 02:54:34</t>
  </si>
  <si>
    <t>`4200002503202501067147825896</t>
  </si>
  <si>
    <t>`QJ_XP_20250106_044516_ZF_01</t>
  </si>
  <si>
    <t>`oHdTn5W62jeSFKY3jit_eAdQZox0</t>
  </si>
  <si>
    <t>`PSBC_DEBIT</t>
  </si>
  <si>
    <t>`2025-01-07 18:17:37</t>
  </si>
  <si>
    <t>`4200002363202501070207719641</t>
  </si>
  <si>
    <t>`QJ_XP_20250107_044638_ZF_01</t>
  </si>
  <si>
    <t>`oHdTn5RF-egOYUZgtDGSqRwgnKQw</t>
  </si>
  <si>
    <t>`2025-01-07 19:07:47</t>
  </si>
  <si>
    <t>`4200002363202501075848803385</t>
  </si>
  <si>
    <t>`QJ_XP_20250107_044641_ZF_01</t>
  </si>
  <si>
    <t>`oHdTn5dpSJn3r4b2Ry8ewmpo_OGo</t>
  </si>
  <si>
    <t>`1051.00</t>
  </si>
  <si>
    <t>`5.68000</t>
  </si>
  <si>
    <t>`2025-01-07 11:48:10</t>
  </si>
  <si>
    <t>`4200002364202501077952948557</t>
  </si>
  <si>
    <t>`QJ_XP_20250107_044595_ZF_01</t>
  </si>
  <si>
    <t>`716.00</t>
  </si>
  <si>
    <t>`3.87000</t>
  </si>
  <si>
    <t>`2025-01-07 08:48:01</t>
  </si>
  <si>
    <t>`4200002377202501072806795483</t>
  </si>
  <si>
    <t>`QJ_XP_20250107_044565_ZF_01</t>
  </si>
  <si>
    <t>`2025-01-07 10:21:38</t>
  </si>
  <si>
    <t>`4200002496202501078805993052</t>
  </si>
  <si>
    <t>`QJ_XP_20250107_044578_ZF_01</t>
  </si>
  <si>
    <t>`oHdTn5eHqo86ocVn2NxQP0y2BrXc</t>
  </si>
  <si>
    <t>`902.00</t>
  </si>
  <si>
    <t>`4.87000</t>
  </si>
  <si>
    <t>`2025-01-07 19:08:37</t>
  </si>
  <si>
    <t>`4200002500202501079461607486</t>
  </si>
  <si>
    <t>`QJ_XP_20250107_044642_ZF_01</t>
  </si>
  <si>
    <t>`2025-01-08 18:15:31</t>
  </si>
  <si>
    <t>`4200002376202501082593721552</t>
  </si>
  <si>
    <t>`QJ_XP_20250108_044695_ZF_01</t>
  </si>
  <si>
    <t>`oHdTn5R9A5cIXF-oKyZ9AToM_0FQ</t>
  </si>
  <si>
    <t>`2025-01-08 08:23:18</t>
  </si>
  <si>
    <t>`4200002387202501080675603472</t>
  </si>
  <si>
    <t>`QJ_XP_20250108_044652_ZF_01</t>
  </si>
  <si>
    <t>`oHdTn5Qmtrh2GnICMHAu7mW1QB6A</t>
  </si>
  <si>
    <t>`ICBC_DEBIT</t>
  </si>
  <si>
    <t>`2025-01-08 08:35:31</t>
  </si>
  <si>
    <t>`4200002388202501087745826185</t>
  </si>
  <si>
    <t>`QJ_XP_20250108_044653_ZF_01</t>
  </si>
  <si>
    <t>`2025-01-08 21:55:10</t>
  </si>
  <si>
    <t>`4200002485202501088230602152</t>
  </si>
  <si>
    <t>`QJ_XP_20250108_044704_ZF_01</t>
  </si>
  <si>
    <t>`2025-01-08 07:40:47</t>
  </si>
  <si>
    <t>`4200002486202501080885620462</t>
  </si>
  <si>
    <t>`QJ_XP_20250108_044648_ZF_01</t>
  </si>
  <si>
    <t>`oHdTn5dcL8Ao5NavV5vEzdXdfPmo</t>
  </si>
  <si>
    <t>`2102.00</t>
  </si>
  <si>
    <t>`11.35000</t>
  </si>
  <si>
    <t>`2025-01-08 07:44:16</t>
  </si>
  <si>
    <t>`4200002490202501083668298823</t>
  </si>
  <si>
    <t>`QJ_XP_20250108_044649_ZF_01</t>
  </si>
  <si>
    <t>`oHdTn5cDKFU3iGXFp8l7VuVTNxoY</t>
  </si>
  <si>
    <t>`2025-01-08 08:06:28</t>
  </si>
  <si>
    <t>`4200002513202501085314239571</t>
  </si>
  <si>
    <t>`QJ_XP_20250108_044650_ZF_01</t>
  </si>
  <si>
    <t>`oHdTn5acbys3tR-PpQOm1Pp0uWDA</t>
  </si>
  <si>
    <t>`CIB_DEBIT</t>
  </si>
  <si>
    <t>`498.00</t>
  </si>
  <si>
    <t>`2.69000</t>
  </si>
  <si>
    <t>`2025-01-09 14:48:08</t>
  </si>
  <si>
    <t>`4200002364202501099280005427</t>
  </si>
  <si>
    <t>`QJ_XP_20250109_044747_ZF_01</t>
  </si>
  <si>
    <t>`oHdTn5dWCFYzo8Ado_VwNzlS31Kk</t>
  </si>
  <si>
    <t>`480.00</t>
  </si>
  <si>
    <t>`2025-01-09 10:12:36</t>
  </si>
  <si>
    <t>`4200002496202501097894467234</t>
  </si>
  <si>
    <t>`QJ_XP_20250109_044718_ZF_01</t>
  </si>
  <si>
    <t>`oHdTn5UbVUgv1XW6-ioYT8EYlKmk</t>
  </si>
  <si>
    <t>`1299.00</t>
  </si>
  <si>
    <t>`7.01000</t>
  </si>
  <si>
    <t>`2025-01-09 16:51:50</t>
  </si>
  <si>
    <t>`4200002504202501098871302105</t>
  </si>
  <si>
    <t>`QJ_XP_20250109_044755_ZF_01</t>
  </si>
  <si>
    <t>`oHdTn5dTGJbeSdRwVINeeRFRw02I</t>
  </si>
  <si>
    <t>`BOB_DEBIT</t>
  </si>
  <si>
    <t>`2025-01-09 08:55:16</t>
  </si>
  <si>
    <t>`4200002507202501093814662710</t>
  </si>
  <si>
    <t>`QJ_XP_20250109_044709_ZF_01</t>
  </si>
  <si>
    <t>`2025-01-09 18:36:17</t>
  </si>
  <si>
    <t>`4200002515202501095225555817</t>
  </si>
  <si>
    <t>`QJ_XP_20250109_044765_ZF_01</t>
  </si>
  <si>
    <t>`2025-01-09 17:52:28</t>
  </si>
  <si>
    <t>`4200002517202501098996293149</t>
  </si>
  <si>
    <t>`QJ_XP_20250109_044763_ZF_01</t>
  </si>
  <si>
    <t>`2025-01-10 10:37:41</t>
  </si>
  <si>
    <t>`4200002371202501104341941672</t>
  </si>
  <si>
    <t>`QJ_XP_20250110_044788_ZF_01</t>
  </si>
  <si>
    <t>`oHdTn5b8l4HD5japA-zHjEO_3WOk</t>
  </si>
  <si>
    <t>`2025-01-10 11:34:27</t>
  </si>
  <si>
    <t>`4200002371202501109091334516</t>
  </si>
  <si>
    <t>`QJ_XP_20250110_044795_ZF_01</t>
  </si>
  <si>
    <t>`2025-01-10 19:14:13</t>
  </si>
  <si>
    <t>`4200002500202501101822683732</t>
  </si>
  <si>
    <t>`QJ_XP_20250110_044834_ZF_01</t>
  </si>
  <si>
    <t>`554.00</t>
  </si>
  <si>
    <t>`2.99000</t>
  </si>
  <si>
    <t>`2025-01-10 11:35:02</t>
  </si>
  <si>
    <t>`4200002501202501103588779307</t>
  </si>
  <si>
    <t>`QJ_XP_20250110_044796_ZF_01</t>
  </si>
  <si>
    <t>`oHdTn5SDXDRvJVef1MI5ehJwEPMg</t>
  </si>
  <si>
    <t>`GDB_DEBIT</t>
  </si>
  <si>
    <t>`866.00</t>
  </si>
  <si>
    <t>`4.68000</t>
  </si>
  <si>
    <t>`2025-01-10 23:35:17</t>
  </si>
  <si>
    <t>`4200002506202501102599231148</t>
  </si>
  <si>
    <t>`QJ_XP_20250110_044854_ZF_01</t>
  </si>
  <si>
    <t>`2025-01-10 21:24:05</t>
  </si>
  <si>
    <t>`4200002508202501106541379631</t>
  </si>
  <si>
    <t>`QJ_XP_20250110_044849_ZF_01</t>
  </si>
  <si>
    <t>`oHdTn5fYbUMIZo3jSkaNTnegsq48</t>
  </si>
  <si>
    <t>`2025-01-10 21:25:01</t>
  </si>
  <si>
    <t>`50303102032025011026410465250</t>
  </si>
  <si>
    <t>`QJ_XP_20250110_044849_ZF_01_TK_01_20250110</t>
  </si>
  <si>
    <t>`-7.64000</t>
  </si>
  <si>
    <t>`2025-01-10 08:10:37</t>
  </si>
  <si>
    <t>`4200002517202501104750039711</t>
  </si>
  <si>
    <t>`QJ_XP_20250110_044777_ZF_01</t>
  </si>
  <si>
    <t>`2025-01-10 20:12:17</t>
  </si>
  <si>
    <t>`4200002520202501108680164213</t>
  </si>
  <si>
    <t>`QJ_XP_20250110_044843_ZF_01</t>
  </si>
  <si>
    <t>`2025-01-11 10:11:06</t>
  </si>
  <si>
    <t>`4200002363202501114914476522</t>
  </si>
  <si>
    <t>`QJ_XP_20250111_044892_ZF_01</t>
  </si>
  <si>
    <t>`oHdTn5UINuUvdPMkj6csIKEmZRso</t>
  </si>
  <si>
    <t>`960.00</t>
  </si>
  <si>
    <t>`5.18000</t>
  </si>
  <si>
    <t>`2025-01-11 12:13:15</t>
  </si>
  <si>
    <t>`50302702222025011152899157266</t>
  </si>
  <si>
    <t>`QJ_XP_20250109_044747_ZF_01_TK_01_20250111</t>
  </si>
  <si>
    <t>`-2.59000</t>
  </si>
  <si>
    <t>`2025-01-11 15:14:30</t>
  </si>
  <si>
    <t>`4200002366202501118284846608</t>
  </si>
  <si>
    <t>`QJ_XP_20250111_044976_ZF_01</t>
  </si>
  <si>
    <t>`oHdTn5dHjapFEFTCyzh7tVJcWBsQ</t>
  </si>
  <si>
    <t>`2025-01-11 11:41:11</t>
  </si>
  <si>
    <t>`4200002376202501117412011793</t>
  </si>
  <si>
    <t>`QJ_XP_20250111_044915_ZF_01</t>
  </si>
  <si>
    <t>`2025-01-11 12:05:51</t>
  </si>
  <si>
    <t>`4200002377202501116142486813</t>
  </si>
  <si>
    <t>`QJ_XP_20250111_044924_ZF_01</t>
  </si>
  <si>
    <t>`2025-01-11 09:19:48</t>
  </si>
  <si>
    <t>`50303802112025011117912765272</t>
  </si>
  <si>
    <t>`QJ_XP_20250105_044451_ZF_01_TK_01_20250111</t>
  </si>
  <si>
    <t>`-10.94000</t>
  </si>
  <si>
    <t>`2025-01-11 11:34:55</t>
  </si>
  <si>
    <t>`4200002383202501113232127653</t>
  </si>
  <si>
    <t>`QJ_XP_20250111_044912_ZF_01</t>
  </si>
  <si>
    <t>`oHdTn5ZBNgIw9XgvQxPXhxC8kw_4</t>
  </si>
  <si>
    <t>`CEB_CREDIT</t>
  </si>
  <si>
    <t>`2025-01-11 10:07:34</t>
  </si>
  <si>
    <t>`4200002383202501114146576875</t>
  </si>
  <si>
    <t>`QJ_XP_20250111_044890_ZF_01</t>
  </si>
  <si>
    <t>`oHdTn5V3pImyRNbFnwdseOUUDVOM</t>
  </si>
  <si>
    <t>`828.00</t>
  </si>
  <si>
    <t>`4.47000</t>
  </si>
  <si>
    <t>`2025-01-11 09:03:49</t>
  </si>
  <si>
    <t>`4200002386202501117586159877</t>
  </si>
  <si>
    <t>`QJ_XP_20250111_044865_ZF_01</t>
  </si>
  <si>
    <t>`4204.00</t>
  </si>
  <si>
    <t>`22.70000</t>
  </si>
  <si>
    <t>`2025-01-11 09:19:26</t>
  </si>
  <si>
    <t>`50303202112025011129500975680</t>
  </si>
  <si>
    <t>`QJ_XP_20250105_044449_ZF_01_TK_01_20250111</t>
  </si>
  <si>
    <t>`2025-01-11 08:30:28</t>
  </si>
  <si>
    <t>`4200002389202501117541799306</t>
  </si>
  <si>
    <t>`QJ_XP_20250111_044858_ZF_01</t>
  </si>
  <si>
    <t>`2025-01-11 10:14:55</t>
  </si>
  <si>
    <t>`4200002498202501112888105423</t>
  </si>
  <si>
    <t>`QJ_XP_20250111_044893_ZF_01</t>
  </si>
  <si>
    <t>`oHdTn5TjmjOUlZDRl4zYG-Bga5LI</t>
  </si>
  <si>
    <t>`2025-01-11 08:35:19</t>
  </si>
  <si>
    <t>`4200002513202501117645297824</t>
  </si>
  <si>
    <t>`QJ_XP_20250111_044859_ZF_01</t>
  </si>
  <si>
    <t>`2025-01-12 20:33:14</t>
  </si>
  <si>
    <t>`4200002386202501129226518029</t>
  </si>
  <si>
    <t>`QJ_XP_20250112_045157_ZF_01</t>
  </si>
  <si>
    <t>`921.00</t>
  </si>
  <si>
    <t>`2025-01-12 10:51:27</t>
  </si>
  <si>
    <t>`4200002390202501121814694385</t>
  </si>
  <si>
    <t>`QJ_XP_20250112_045072_ZF_01</t>
  </si>
  <si>
    <t>`2025-01-12 15:20:38</t>
  </si>
  <si>
    <t>`4200002488202501126223660140</t>
  </si>
  <si>
    <t>`QJ_XP_20250112_045120_ZF_01</t>
  </si>
  <si>
    <t>`oHdTn5cD2j5DCrUWoI4yVzh2qokM</t>
  </si>
  <si>
    <t>`390.00</t>
  </si>
  <si>
    <t>`2.11000</t>
  </si>
  <si>
    <t>`2025-01-12 15:24:21</t>
  </si>
  <si>
    <t>`50302002222025011241488834123</t>
  </si>
  <si>
    <t>`QJ_XP_20250112_045120_ZF_01_TK_01_20250112</t>
  </si>
  <si>
    <t>`-2.11000</t>
  </si>
  <si>
    <t>`2025-01-12 15:23:58</t>
  </si>
  <si>
    <t>`4200002493202501126544492006</t>
  </si>
  <si>
    <t>`QJ_XP_20250112_045122_ZF_01</t>
  </si>
  <si>
    <t>`ABC_DEBIT</t>
  </si>
  <si>
    <t>`790.00</t>
  </si>
  <si>
    <t>`4.27000</t>
  </si>
  <si>
    <t>`2025-01-12 15:23:39</t>
  </si>
  <si>
    <t>`4200002505202501122130809574</t>
  </si>
  <si>
    <t>`QJ_XP_20250112_045121_ZF_01</t>
  </si>
  <si>
    <t>`2025-01-12 18:30:39</t>
  </si>
  <si>
    <t>`50301402212025011288771501714</t>
  </si>
  <si>
    <t>`QJ_XP_20250112_045121_ZF_01_TK_01_20250112</t>
  </si>
  <si>
    <t>`-2.30000</t>
  </si>
  <si>
    <t>`2025-01-12 09:37:46</t>
  </si>
  <si>
    <t>`4200002509202501122581184894</t>
  </si>
  <si>
    <t>`QJ_XP_20250112_045060_ZF_01</t>
  </si>
  <si>
    <t>`2025-01-13 23:56:30</t>
  </si>
  <si>
    <t>`4200002366202501133487411349</t>
  </si>
  <si>
    <t>`QJ_XP_20250113_045241_ZF_01</t>
  </si>
  <si>
    <t>`oHdTn5f9hmqKiP0_w2C3VkTnTfM0</t>
  </si>
  <si>
    <t>`2025-01-13 09:49:02</t>
  </si>
  <si>
    <t>`4200002493202501137259894171</t>
  </si>
  <si>
    <t>`QJ_XP_20250113_045166_ZF_01</t>
  </si>
  <si>
    <t>`2025-01-13 18:39:39</t>
  </si>
  <si>
    <t>`4200002494202501138177030861</t>
  </si>
  <si>
    <t>`QJ_XP_20250113_045219_ZF_01</t>
  </si>
  <si>
    <t>`195.00</t>
  </si>
  <si>
    <t>`1.05000</t>
  </si>
  <si>
    <t>`2025-01-13 09:39:53</t>
  </si>
  <si>
    <t>`4200002512202501132125885381</t>
  </si>
  <si>
    <t>`QJ_XP_20250113_045165_ZF_01</t>
  </si>
  <si>
    <t>`oHdTn5YlyOV-kHuiKUv60X0sndB8</t>
  </si>
  <si>
    <t>`2025-01-14 12:18:45</t>
  </si>
  <si>
    <t>`4200002488202501148351955257</t>
  </si>
  <si>
    <t>`QJ_XP_20250114_045256_ZF_01</t>
  </si>
  <si>
    <t>`oHdTn5cHfYQj9PGmUKg_GoGFu150</t>
  </si>
  <si>
    <t>`2025-01-14 21:19:48</t>
  </si>
  <si>
    <t>`4200002495202501142729508019</t>
  </si>
  <si>
    <t>`QJ_XP_20250114_045325_ZF_01</t>
  </si>
  <si>
    <t>`2025-01-14 18:09:15</t>
  </si>
  <si>
    <t>`4200002500202501147759365293</t>
  </si>
  <si>
    <t>`QJ_XP_20250114_045307_ZF_01</t>
  </si>
  <si>
    <t>`oHdTn5b6CXhKwkf3OX-o_ElHFJ10</t>
  </si>
  <si>
    <t>`2025-01-14 23:02:28</t>
  </si>
  <si>
    <t>`4200002505202501148810323304</t>
  </si>
  <si>
    <t>`QJ_XP_20250114_045333_ZF_01</t>
  </si>
  <si>
    <t>`1494.00</t>
  </si>
  <si>
    <t>`8.07000</t>
  </si>
  <si>
    <t>`2025-01-14 21:18:42</t>
  </si>
  <si>
    <t>`4200002512202501149954056773</t>
  </si>
  <si>
    <t>`QJ_XP_20250114_045324_ZF_01</t>
  </si>
  <si>
    <t>`2025-01-15 21:18:30</t>
  </si>
  <si>
    <t>`4200002388202501159627212325</t>
  </si>
  <si>
    <t>`QJ_XP_20250115_045376_ZF_01</t>
  </si>
  <si>
    <t>`2025-01-15 21:19:10</t>
  </si>
  <si>
    <t>`50300502082025011549111911291</t>
  </si>
  <si>
    <t>`QJ_XP_20250115_045376_ZF_01_TK_01_20250115</t>
  </si>
  <si>
    <t>`-8.07000</t>
  </si>
  <si>
    <t>`2025-01-15 21:20:25</t>
  </si>
  <si>
    <t>`4200002389202501156552483841</t>
  </si>
  <si>
    <t>`QJ_XP_20250115_045377_ZF_01</t>
  </si>
  <si>
    <t>`2025-01-15 21:20:46</t>
  </si>
  <si>
    <t>`50300101922025011527181056384</t>
  </si>
  <si>
    <t>`QJ_XP_20250115_045377_ZF_01_TK_01_20250115</t>
  </si>
  <si>
    <t>`2025-01-15 19:29:52</t>
  </si>
  <si>
    <t>`4200002512202501157426334691</t>
  </si>
  <si>
    <t>`QJ_XP_20250115_045374_ZF_01</t>
  </si>
  <si>
    <t>`oHdTn5VyqWR_2S3_6G9a8GPoEM3E</t>
  </si>
  <si>
    <t>`2025-01-16 17:52:32</t>
  </si>
  <si>
    <t>`4200002374202501164038862362</t>
  </si>
  <si>
    <t>`QJ_XP_20250116_045449_ZF_01</t>
  </si>
  <si>
    <t>`2025-01-16 07:32:38</t>
  </si>
  <si>
    <t>`4200002375202501167803997520</t>
  </si>
  <si>
    <t>`QJ_XP_20250116_045382_ZF_01</t>
  </si>
  <si>
    <t>`2025-01-16 22:24:45</t>
  </si>
  <si>
    <t>`4200002379202501167196075830</t>
  </si>
  <si>
    <t>`QJ_XP_20250116_045466_ZF_01</t>
  </si>
  <si>
    <t>`oHdTn5WGRtTLlMK0P-OVKeJ0J4Jc</t>
  </si>
  <si>
    <t>`2025-01-16 17:52:53</t>
  </si>
  <si>
    <t>`4200002384202501169029030515</t>
  </si>
  <si>
    <t>`QJ_XP_20250116_045450_ZF_01</t>
  </si>
  <si>
    <t>`2025-01-16 07:33:31</t>
  </si>
  <si>
    <t>`4200002389202501160903674857</t>
  </si>
  <si>
    <t>`QJ_XP_20250116_045383_ZF_01</t>
  </si>
  <si>
    <t>`2025-01-16 17:52:20</t>
  </si>
  <si>
    <t>`4200002488202501161875765757</t>
  </si>
  <si>
    <t>`QJ_XP_20250116_045448_ZF_01</t>
  </si>
  <si>
    <t>`2025-01-16 17:46:10</t>
  </si>
  <si>
    <t>`4200002488202501168174299888</t>
  </si>
  <si>
    <t>`QJ_XP_20250116_045447_ZF_01</t>
  </si>
  <si>
    <t>`585.00</t>
  </si>
  <si>
    <t>`3.16000</t>
  </si>
  <si>
    <t>`2025-01-16 17:46:16</t>
  </si>
  <si>
    <t>`50300801962025011606326127545</t>
  </si>
  <si>
    <t>`QJ_XP_20250116_045447_ZF_01_TK_01_20250116</t>
  </si>
  <si>
    <t>`-3.16000</t>
  </si>
  <si>
    <t>`2025-01-16 07:35:12</t>
  </si>
  <si>
    <t>`4200002493202501165817269560</t>
  </si>
  <si>
    <t>`QJ_XP_20250116_045384_ZF_01</t>
  </si>
  <si>
    <t>`2025-01-16 11:05:40</t>
  </si>
  <si>
    <t>`4200002493202501169805403541</t>
  </si>
  <si>
    <t>`QJ_XP_20250116_045401_ZF_01</t>
  </si>
  <si>
    <t>`oHdTn5atddAKLrOwhnqHs99_kZj4</t>
  </si>
  <si>
    <t>`2025-01-16 22:23:32</t>
  </si>
  <si>
    <t>`4200002506202501166684422254</t>
  </si>
  <si>
    <t>`QJ_XP_20250116_045464_ZF_01</t>
  </si>
  <si>
    <t>`2025-01-16 17:56:23</t>
  </si>
  <si>
    <t>`4200002509202501169725657156</t>
  </si>
  <si>
    <t>`QJ_XP_20250116_045453_ZF_01</t>
  </si>
  <si>
    <t>`2025-01-16 17:56:29</t>
  </si>
  <si>
    <t>`50303602112025011640822789109</t>
  </si>
  <si>
    <t>`QJ_XP_20250116_045453_ZF_01_TK_01_20250116</t>
  </si>
  <si>
    <t>`2025-01-16 07:31:53</t>
  </si>
  <si>
    <t>`4200002513202501161126771646</t>
  </si>
  <si>
    <t>`QJ_XP_20250116_045381_ZF_01</t>
  </si>
  <si>
    <t>`2025-01-16 07:32:01</t>
  </si>
  <si>
    <t>`50300602042025011618064448542</t>
  </si>
  <si>
    <t>`QJ_XP_20250116_045381_ZF_01_TK_01_20250116</t>
  </si>
  <si>
    <t>`2025-01-16 17:54:51</t>
  </si>
  <si>
    <t>`4200002519202501161355088278</t>
  </si>
  <si>
    <t>`QJ_XP_20250116_045452_ZF_01</t>
  </si>
  <si>
    <t>`2025-01-16 17:55:25</t>
  </si>
  <si>
    <t>`50303802192025011675044749838</t>
  </si>
  <si>
    <t>`QJ_XP_20250116_045452_ZF_01_TK_01_20250116</t>
  </si>
  <si>
    <t>`2025-01-16 22:25:36</t>
  </si>
  <si>
    <t>`4200002520202501163101873322</t>
  </si>
  <si>
    <t>`QJ_XP_20250116_045468_ZF_01</t>
  </si>
  <si>
    <t>`2025-01-17 13:39:02</t>
  </si>
  <si>
    <t>`4200002379202501179846022219</t>
  </si>
  <si>
    <t>`QJ_XP_20250117_045514_ZF_01</t>
  </si>
  <si>
    <t>`2025-01-17 23:47:12</t>
  </si>
  <si>
    <t>`4200002384202501171573480590</t>
  </si>
  <si>
    <t>`QJ_XP_20250117_045574_ZF_01</t>
  </si>
  <si>
    <t>`2025-01-17 22:45:44</t>
  </si>
  <si>
    <t>`4200002385202501171529965762</t>
  </si>
  <si>
    <t>`QJ_XP_20250117_045568_ZF_01</t>
  </si>
  <si>
    <t>`2025-01-17 23:25:09</t>
  </si>
  <si>
    <t>`4200002385202501178836385132</t>
  </si>
  <si>
    <t>`QJ_XP_20250117_045571_ZF_01</t>
  </si>
  <si>
    <t>`oHdTn5XrTpnfNukoHWMEvyYhHUGY</t>
  </si>
  <si>
    <t>`2025-01-17 22:16:50</t>
  </si>
  <si>
    <t>`4200002388202501178146869614</t>
  </si>
  <si>
    <t>`QJ_XP_20250117_045565_ZF_01</t>
  </si>
  <si>
    <t>`2025-01-17 23:21:17</t>
  </si>
  <si>
    <t>`50301402092025011743988066773</t>
  </si>
  <si>
    <t>`QJ_XP_20250117_045565_ZF_01_TK_01_20250117</t>
  </si>
  <si>
    <t>`2025-01-17 13:39:12</t>
  </si>
  <si>
    <t>`4200002485202501175778415989</t>
  </si>
  <si>
    <t>`QJ_XP_20250117_045515_ZF_01</t>
  </si>
  <si>
    <t>`2025-01-17 07:40:21</t>
  </si>
  <si>
    <t>`4200002491202501177016210215</t>
  </si>
  <si>
    <t>`QJ_XP_20250117_045469_ZF_01</t>
  </si>
  <si>
    <t>`2025-01-17 17:57:19</t>
  </si>
  <si>
    <t>`4200002494202501171229364683</t>
  </si>
  <si>
    <t>`QJ_XP_20250117_045552_ZF_01</t>
  </si>
  <si>
    <t>`oHdTn5SWuctGksUrCfiCO5uOD59M</t>
  </si>
  <si>
    <t>`2025-01-17 08:40:24</t>
  </si>
  <si>
    <t>`4200002494202501173312335603</t>
  </si>
  <si>
    <t>`QJ_XP_20250117_045473_ZF_01</t>
  </si>
  <si>
    <t>`2025-01-17 22:45:16</t>
  </si>
  <si>
    <t>`4200002494202501175327996640</t>
  </si>
  <si>
    <t>`QJ_XP_20250117_045567_ZF_01</t>
  </si>
  <si>
    <t>`2025-01-17 08:44:26</t>
  </si>
  <si>
    <t>`4200002494202501178162236217</t>
  </si>
  <si>
    <t>`QJ_XP_20250117_045474_ZF_01</t>
  </si>
  <si>
    <t>`2025-01-17 23:48:16</t>
  </si>
  <si>
    <t>`4200002495202501175731828984</t>
  </si>
  <si>
    <t>`QJ_XP_20250117_045575_ZF_01</t>
  </si>
  <si>
    <t>`2025-01-17 08:54:46</t>
  </si>
  <si>
    <t>`4200002500202501171630269441</t>
  </si>
  <si>
    <t>`QJ_XP_20250117_045478_ZF_01</t>
  </si>
  <si>
    <t>`2025-01-17 23:48:38</t>
  </si>
  <si>
    <t>`4200002503202501173160014481</t>
  </si>
  <si>
    <t>`QJ_XP_20250117_045576_ZF_01</t>
  </si>
  <si>
    <t>`2025-01-17 15:26:29</t>
  </si>
  <si>
    <t>`4200002505202501173410817563</t>
  </si>
  <si>
    <t>`QJ_XP_20250117_045530_ZF_01</t>
  </si>
  <si>
    <t>`oHdTn5WZsrotSE8i1pRUpLaPGlqg</t>
  </si>
  <si>
    <t>`2025-01-17 09:01:55</t>
  </si>
  <si>
    <t>`4200002507202501176085521429</t>
  </si>
  <si>
    <t>`QJ_XP_20250117_045482_ZF_01</t>
  </si>
  <si>
    <t>`oHdTn5bvWZ2tPCwjuc-1zf2smLz0</t>
  </si>
  <si>
    <t>`2025-01-17 09:01:30</t>
  </si>
  <si>
    <t>`4200002510202501179316131192</t>
  </si>
  <si>
    <t>`QJ_XP_20250117_045481_ZF_01</t>
  </si>
  <si>
    <t>`2025-01-17 23:25:46</t>
  </si>
  <si>
    <t>`4200002511202501173154814888</t>
  </si>
  <si>
    <t>`QJ_XP_20250117_045572_ZF_01</t>
  </si>
  <si>
    <t>`2025-01-17 23:25:52</t>
  </si>
  <si>
    <t>`50300802082025011710241971168</t>
  </si>
  <si>
    <t>`QJ_XP_20250117_045572_ZF_01_TK_01_20250117</t>
  </si>
  <si>
    <t>`2025-01-17 22:15:55</t>
  </si>
  <si>
    <t>`4200002511202501175256981303</t>
  </si>
  <si>
    <t>`QJ_XP_20250117_045563_ZF_01</t>
  </si>
  <si>
    <t>`oHdTn5eRN543bPfWpD6arDVj0W4w</t>
  </si>
  <si>
    <t>`PAB_CREDIT</t>
  </si>
  <si>
    <t>`2025-01-17 23:19:12</t>
  </si>
  <si>
    <t>`50302302102025011747346363640</t>
  </si>
  <si>
    <t>`QJ_XP_20250117_045563_ZF_01_TK_01_20250117</t>
  </si>
  <si>
    <t>`2025-01-17 08:54:32</t>
  </si>
  <si>
    <t>`4200002515202501175360172836</t>
  </si>
  <si>
    <t>`QJ_XP_20250117_045477_ZF_01</t>
  </si>
  <si>
    <t>`696.00</t>
  </si>
  <si>
    <t>`3.76000</t>
  </si>
  <si>
    <t>`2025-01-17 08:54:37</t>
  </si>
  <si>
    <t>`50303601952025011717718063674</t>
  </si>
  <si>
    <t>`QJ_XP_20250117_045477_ZF_01_TK_01_20250117</t>
  </si>
  <si>
    <t>`-3.76000</t>
  </si>
  <si>
    <t>`2025-01-17 11:48:41</t>
  </si>
  <si>
    <t>`4200002515202501175916021334</t>
  </si>
  <si>
    <t>`QJ_XP_20250117_045505_ZF_01</t>
  </si>
  <si>
    <t>`2025-01-17 23:24:21</t>
  </si>
  <si>
    <t>`4200002518202501172177593449</t>
  </si>
  <si>
    <t>`QJ_XP_20250117_045570_ZF_01</t>
  </si>
  <si>
    <t>`2025-01-17 23:24:29</t>
  </si>
  <si>
    <t>`50300902082025011714867963732</t>
  </si>
  <si>
    <t>`QJ_XP_20250117_045570_ZF_01_TK_01_20250117</t>
  </si>
  <si>
    <t>`2025-01-17 08:54:59</t>
  </si>
  <si>
    <t>`4200002519202501174956684570</t>
  </si>
  <si>
    <t>`QJ_XP_20250117_045479_ZF_01</t>
  </si>
  <si>
    <t>`2025-01-17 23:26:17</t>
  </si>
  <si>
    <t>`4200002591202501171594292254</t>
  </si>
  <si>
    <t>`QJ_XP_20250117_045573_ZF_01</t>
  </si>
  <si>
    <t>`2025-01-17 22:15:53</t>
  </si>
  <si>
    <t>`4200002591202501174880807412</t>
  </si>
  <si>
    <t>`QJ_XP_20250117_045564_ZF_01</t>
  </si>
  <si>
    <t>`2025-01-17 23:21:24</t>
  </si>
  <si>
    <t>`50301201972025011774903988317</t>
  </si>
  <si>
    <t>`QJ_XP_20250117_045564_ZF_01_TK_01_20250117</t>
  </si>
  <si>
    <t>`2025-01-17 17:55:57</t>
  </si>
  <si>
    <t>`4200002592202501171068577438</t>
  </si>
  <si>
    <t>`QJ_XP_20250117_045551_ZF_01</t>
  </si>
  <si>
    <t>`2025-01-17 08:46:31</t>
  </si>
  <si>
    <t>`4200002594202501177337039790</t>
  </si>
  <si>
    <t>`QJ_XP_20250117_045475_ZF_01</t>
  </si>
  <si>
    <t>`2025-01-17 09:03:30</t>
  </si>
  <si>
    <t>`50303002032025011719826529029</t>
  </si>
  <si>
    <t>`QJ_XP_20250117_045475_ZF_01_TK_01_20250117</t>
  </si>
  <si>
    <t>`-4.68000</t>
  </si>
  <si>
    <t>`2025-01-18 10:24:32</t>
  </si>
  <si>
    <t>`4200002383202501183380207900</t>
  </si>
  <si>
    <t>`QJ_XP_20250118_045609_ZF_01</t>
  </si>
  <si>
    <t>`oHdTn5USfgGXZ-oO9GyN1HW6DXqI</t>
  </si>
  <si>
    <t>`2025-01-18 10:20:20</t>
  </si>
  <si>
    <t>`4200002385202501183414798997</t>
  </si>
  <si>
    <t>`QJ_XP_20250118_045604_ZF_01</t>
  </si>
  <si>
    <t>`2025-01-18 20:07:37</t>
  </si>
  <si>
    <t>`50303702192025011840588868809</t>
  </si>
  <si>
    <t>`QJ_XP_20250118_045604_ZF_01_TK_01_20250118</t>
  </si>
  <si>
    <t>`-4.47000</t>
  </si>
  <si>
    <t>`2025-01-18 10:23:17</t>
  </si>
  <si>
    <t>`4200002491202501182227275996</t>
  </si>
  <si>
    <t>`QJ_XP_20250118_045608_ZF_01</t>
  </si>
  <si>
    <t>`2025-01-18 11:49:09</t>
  </si>
  <si>
    <t>`4200002492202501181594049572</t>
  </si>
  <si>
    <t>`QJ_XP_20250118_045635_ZF_01</t>
  </si>
  <si>
    <t>`2025-01-18 12:02:29</t>
  </si>
  <si>
    <t>`4200002492202501187359630344</t>
  </si>
  <si>
    <t>`QJ_XP_20250118_045637_ZF_01</t>
  </si>
  <si>
    <t>`2025-01-18 08:29:39</t>
  </si>
  <si>
    <t>`4200002497202501180553763470</t>
  </si>
  <si>
    <t>`QJ_XP_20250118_045584_ZF_01</t>
  </si>
  <si>
    <t>`2025-01-18 10:21:45</t>
  </si>
  <si>
    <t>`4200002501202501188162295675</t>
  </si>
  <si>
    <t>`QJ_XP_20250118_045605_ZF_01</t>
  </si>
  <si>
    <t>`2025-01-18 10:24:49</t>
  </si>
  <si>
    <t>`50303502232025011872205162662</t>
  </si>
  <si>
    <t>`QJ_XP_20250118_045605_ZF_01_TK_01_20250118</t>
  </si>
  <si>
    <t>`-2.99000</t>
  </si>
  <si>
    <t>`2025-01-18 16:32:22</t>
  </si>
  <si>
    <t>`4200002505202501187223168362</t>
  </si>
  <si>
    <t>`QJ_XP_20250118_045697_ZF_01</t>
  </si>
  <si>
    <t>`2025-01-18 11:48:08</t>
  </si>
  <si>
    <t>`4200002514202501182593773051</t>
  </si>
  <si>
    <t>`QJ_XP_20250118_045634_ZF_01</t>
  </si>
  <si>
    <t>`2025-01-18 11:48:27</t>
  </si>
  <si>
    <t>`50301102172025011813649156634</t>
  </si>
  <si>
    <t>`QJ_XP_20250118_045634_ZF_01_TK_01_20250118</t>
  </si>
  <si>
    <t>`2025-01-18 11:41:45</t>
  </si>
  <si>
    <t>`4200002517202501182651591885</t>
  </si>
  <si>
    <t>`QJ_XP_20250118_045631_ZF_01</t>
  </si>
  <si>
    <t>`2025-01-18 11:48:14</t>
  </si>
  <si>
    <t>`50300502122025011860093722139</t>
  </si>
  <si>
    <t>`QJ_XP_20250118_045631_ZF_01_TK_01_20250118</t>
  </si>
  <si>
    <t>`2025-01-18 10:23:00</t>
  </si>
  <si>
    <t>`4200002591202501189746762018</t>
  </si>
  <si>
    <t>`QJ_XP_20250118_045607_ZF_01</t>
  </si>
  <si>
    <t>`2025-01-18 18:55:33</t>
  </si>
  <si>
    <t>`4200002598202501188801722436</t>
  </si>
  <si>
    <t>`QJ_XP_20250118_045736_ZF_01</t>
  </si>
  <si>
    <t>`2025-01-18 07:58:32</t>
  </si>
  <si>
    <t>`4200002599202501188733423964</t>
  </si>
  <si>
    <t>`QJ_XP_20250118_045579_ZF_01</t>
  </si>
  <si>
    <t>`2025-01-18 08:10:14</t>
  </si>
  <si>
    <t>`4200002601202501182542521569</t>
  </si>
  <si>
    <t>`QJ_XP_20250118_045581_ZF_01</t>
  </si>
  <si>
    <t>`2025-01-18 16:33:16</t>
  </si>
  <si>
    <t>`4200002602202501187453827865</t>
  </si>
  <si>
    <t>`QJ_XP_20250118_045698_ZF_01</t>
  </si>
  <si>
    <t>`2025-01-18 10:22:45</t>
  </si>
  <si>
    <t>`4200002609202501185820619302</t>
  </si>
  <si>
    <t>`QJ_XP_20250118_045606_ZF_01</t>
  </si>
  <si>
    <t>`2025-01-19 10:22:19</t>
  </si>
  <si>
    <t>`4200002501202501192765356788</t>
  </si>
  <si>
    <t>`QJ_XP_20250119_045793_ZF_01</t>
  </si>
  <si>
    <t>`2025-01-19 08:48:02</t>
  </si>
  <si>
    <t>`4200002520202501195734474403</t>
  </si>
  <si>
    <t>`QJ_XP_20250119_045753_ZF_01</t>
  </si>
  <si>
    <t>`oHdTn5QO7g7m72MEXt0E_H7_8v14</t>
  </si>
  <si>
    <t>`HSBCC_CREDIT</t>
  </si>
  <si>
    <t>`475.00</t>
  </si>
  <si>
    <t>`2.57000</t>
  </si>
  <si>
    <t>`2025-01-19 08:55:48</t>
  </si>
  <si>
    <t>`4200002520202501197683209593</t>
  </si>
  <si>
    <t>`QJ_XP_20250119_045754_ZF_01</t>
  </si>
  <si>
    <t>`2025-01-19 09:25:09</t>
  </si>
  <si>
    <t>`4200002593202501196005958589</t>
  </si>
  <si>
    <t>`QJ_XP_20250119_045774_ZF_01</t>
  </si>
  <si>
    <t>`oHdTn5atqR-xcGGDy05-kLHQG28U</t>
  </si>
  <si>
    <t>`2025-01-19 09:16:18</t>
  </si>
  <si>
    <t>`4200002596202501196331356903</t>
  </si>
  <si>
    <t>`QJ_XP_20250119_045763_ZF_01</t>
  </si>
  <si>
    <t>`2025-01-19 10:22:51</t>
  </si>
  <si>
    <t>`4200002604202501199213340237</t>
  </si>
  <si>
    <t>`QJ_XP_20250119_045794_ZF_01</t>
  </si>
  <si>
    <t>`2025-01-20 13:20:48</t>
  </si>
  <si>
    <t>`4200002489202501206925469259</t>
  </si>
  <si>
    <t>`QJ_XP_20250120_045913_ZF_01</t>
  </si>
  <si>
    <t>`2025-01-20 11:34:07</t>
  </si>
  <si>
    <t>`4200002502202501208480314194</t>
  </si>
  <si>
    <t>`QJ_XP_20250120_045902_ZF_01</t>
  </si>
  <si>
    <t>`2025-01-20 00:01:11</t>
  </si>
  <si>
    <t>`4200002504202501206510042075</t>
  </si>
  <si>
    <t>`QJ_XP_20250120_045886_ZF_01</t>
  </si>
  <si>
    <t>`2025-01-20 00:01:26</t>
  </si>
  <si>
    <t>`4200002596202501206737035966</t>
  </si>
  <si>
    <t>`QJ_XP_20250120_045887_ZF_01</t>
  </si>
  <si>
    <t>`2025-01-20 08:04:33</t>
  </si>
  <si>
    <t>`50300602042025012062071716358</t>
  </si>
  <si>
    <t>`QJ_XP_20250120_045887_ZF_01_TK_01_20250120</t>
  </si>
  <si>
    <t>`-2.69000</t>
  </si>
  <si>
    <t>`2025-01-20 21:37:03</t>
  </si>
  <si>
    <t>`4200002615202501203881993623</t>
  </si>
  <si>
    <t>`QJ_XP_20250120_045948_ZF_01</t>
  </si>
  <si>
    <t>`oHdTn5YWQ2D50DWQ9GbD8i95-ty0</t>
  </si>
  <si>
    <t>`2025-01-20 13:18:55</t>
  </si>
  <si>
    <t>`4200002616202501200780901863</t>
  </si>
  <si>
    <t>`QJ_XP_20250120_045912_ZF_01</t>
  </si>
  <si>
    <t>`2025-01-21 10:33:51</t>
  </si>
  <si>
    <t>`4200002372202501219209212879</t>
  </si>
  <si>
    <t>`QJ_XP_20250121_045970_ZF_01</t>
  </si>
  <si>
    <t>`oHdTn5fRkE96d9ZNGIFIzOS3TKrM</t>
  </si>
  <si>
    <t>`2025-01-21 08:07:40</t>
  </si>
  <si>
    <t>`4200002494202501213785236450</t>
  </si>
  <si>
    <t>`QJ_XP_20250121_045950_ZF_01</t>
  </si>
  <si>
    <t>`2025-01-21 10:33:13</t>
  </si>
  <si>
    <t>`50301002212025012108536318050</t>
  </si>
  <si>
    <t>`QJ_XP_20250121_045950_ZF_01_TK_01_20250121</t>
  </si>
  <si>
    <t>`-1.88000</t>
  </si>
  <si>
    <t>`2025-01-21 09:56:39</t>
  </si>
  <si>
    <t>`4200002495202501217618310533</t>
  </si>
  <si>
    <t>`QJ_XP_20250121_045962_ZF_01</t>
  </si>
  <si>
    <t>`2025-01-21 09:57:16</t>
  </si>
  <si>
    <t>`4200002510202501215545870055</t>
  </si>
  <si>
    <t>`QJ_XP_20250121_045964_ZF_01</t>
  </si>
  <si>
    <t>`2025-01-21 08:19:26</t>
  </si>
  <si>
    <t>`4200002512202501212364631895</t>
  </si>
  <si>
    <t>`QJ_XP_20250121_045951_ZF_01</t>
  </si>
  <si>
    <t>`oHdTn5fe1LhRjSDQNiaRQ4LvN8Ho</t>
  </si>
  <si>
    <t>`2025-01-21 16:57:29</t>
  </si>
  <si>
    <t>`4200002517202501217810189568</t>
  </si>
  <si>
    <t>`QJ_XP_20250121_046003_ZF_01</t>
  </si>
  <si>
    <t>`oHdTn5fW_KOQDXFGZPjVvv1uSZpE</t>
  </si>
  <si>
    <t>`2025-01-21 08:20:31</t>
  </si>
  <si>
    <t>`4200002608202501212484971670</t>
  </si>
  <si>
    <t>`QJ_XP_20250121_045952_ZF_01</t>
  </si>
  <si>
    <t>`2025-01-22 22:37:57</t>
  </si>
  <si>
    <t>`4200002495202501229913807133</t>
  </si>
  <si>
    <t>`QJ_XP_20250122_047048_ZF_01</t>
  </si>
  <si>
    <t>`2025-01-22 22:38:17</t>
  </si>
  <si>
    <t>`50301302012025012277125100512</t>
  </si>
  <si>
    <t>`QJ_XP_20250122_047048_ZF_01_TK_01_20250122</t>
  </si>
  <si>
    <t>`-3.87000</t>
  </si>
  <si>
    <t>`2025-01-22 14:25:26</t>
  </si>
  <si>
    <t>`4200002512202501226700848869</t>
  </si>
  <si>
    <t>`QJ_XP_20250122_046046_ZF_01</t>
  </si>
  <si>
    <t>`2025-01-22 22:39:39</t>
  </si>
  <si>
    <t>`4200002519202501223330980424</t>
  </si>
  <si>
    <t>`QJ_XP_20250122_047049_ZF_01</t>
  </si>
  <si>
    <t>`2025-01-22 22:40:51</t>
  </si>
  <si>
    <t>`4200002603202501226781797545</t>
  </si>
  <si>
    <t>`QJ_XP_20250122_047050_ZF_01</t>
  </si>
  <si>
    <t>`2025-01-23 09:07:54</t>
  </si>
  <si>
    <t>`4200002487202501233098210730</t>
  </si>
  <si>
    <t>`QJ_XP_20250123_047059_ZF_01</t>
  </si>
  <si>
    <t>`oHdTn5QRlsqafP2DqMk--5UnRyBc</t>
  </si>
  <si>
    <t>`CEB_DEBIT</t>
  </si>
  <si>
    <t>`2025-01-23 07:41:30</t>
  </si>
  <si>
    <t>`4200002495202501231930734052</t>
  </si>
  <si>
    <t>`QJ_XP_20250123_047052_ZF_01</t>
  </si>
  <si>
    <t>`2025-01-23 09:23:09</t>
  </si>
  <si>
    <t>`50301202212025012367811325073</t>
  </si>
  <si>
    <t>`QJ_XP_20250123_047052_ZF_01_TK_01_20250123</t>
  </si>
  <si>
    <t>`2025-01-23 22:56:56</t>
  </si>
  <si>
    <t>`4200002496202501230113806400</t>
  </si>
  <si>
    <t>`QJ_XP_20250123_047119_ZF_01</t>
  </si>
  <si>
    <t>`oHdTn5ZZWrVCSF--irlB0GthcBJ4</t>
  </si>
  <si>
    <t>`BOC_DEBIT</t>
  </si>
  <si>
    <t>`2025-01-23 16:53:55</t>
  </si>
  <si>
    <t>`4200002506202501231685549510</t>
  </si>
  <si>
    <t>`QJ_XP_20250123_047107_ZF_01</t>
  </si>
  <si>
    <t>`2025-01-23 17:01:38</t>
  </si>
  <si>
    <t>`50303001992025012366740907848</t>
  </si>
  <si>
    <t>`QJ_XP_20250123_047107_ZF_01_TK_01_20250123</t>
  </si>
  <si>
    <t>`-1.05000</t>
  </si>
  <si>
    <t>`2025-01-23 12:51:25</t>
  </si>
  <si>
    <t>`4200002509202501230154681055</t>
  </si>
  <si>
    <t>`QJ_XP_20250123_047077_ZF_01</t>
  </si>
  <si>
    <t>`445.00</t>
  </si>
  <si>
    <t>`2.40000</t>
  </si>
  <si>
    <t>`2025-01-23 23:38:25</t>
  </si>
  <si>
    <t>`4200002509202501239376398258</t>
  </si>
  <si>
    <t>`QJ_XP_20250123_047120_ZF_01</t>
  </si>
  <si>
    <t>`oHdTn5eLTeUodIjgY22BilkPw8ng</t>
  </si>
  <si>
    <t>`2025-01-23 10:51:09</t>
  </si>
  <si>
    <t>`4200002513202501237962868878</t>
  </si>
  <si>
    <t>`QJ_XP_20250123_047068_ZF_01</t>
  </si>
  <si>
    <t>`oHdTn5eCQvQyZLPCoDYbXzcqadzI</t>
  </si>
  <si>
    <t>`2025-01-23 16:15:01</t>
  </si>
  <si>
    <t>`4200002513202501238797356203</t>
  </si>
  <si>
    <t>`QJ_XP_20250123_047096_ZF_01</t>
  </si>
  <si>
    <t>`2025-01-23 16:19:19</t>
  </si>
  <si>
    <t>`50300301962025012395782772425</t>
  </si>
  <si>
    <t>`QJ_XP_20250123_047096_ZF_01_TK_01_20250123</t>
  </si>
  <si>
    <t>`2025-01-23 16:44:10</t>
  </si>
  <si>
    <t>`4200002516202501230388698553</t>
  </si>
  <si>
    <t>`QJ_XP_20250123_047104_ZF_01</t>
  </si>
  <si>
    <t>`2025-01-23 16:53:19</t>
  </si>
  <si>
    <t>`50303302232025012327959200764</t>
  </si>
  <si>
    <t>`QJ_XP_20250123_047104_ZF_01_TK_01_20250123</t>
  </si>
  <si>
    <t>`2025-01-23 09:07:23</t>
  </si>
  <si>
    <t>`4200002604202501230664183526</t>
  </si>
  <si>
    <t>`QJ_XP_20250123_047058_ZF_01</t>
  </si>
  <si>
    <t>`2025-01-23 18:26:01</t>
  </si>
  <si>
    <t>`50300602082025012365587193988</t>
  </si>
  <si>
    <t>`QJ_XP_20250123_047058_ZF_01_TK_01_20250123</t>
  </si>
  <si>
    <t>`2025-01-23 07:42:58</t>
  </si>
  <si>
    <t>`4200002604202501231254397114</t>
  </si>
  <si>
    <t>`QJ_XP_20250123_047053_ZF_01</t>
  </si>
  <si>
    <t>`2025-01-23 18:25:44</t>
  </si>
  <si>
    <t>`50303402232025012358500542429</t>
  </si>
  <si>
    <t>`QJ_XP_20250123_047053_ZF_01_TK_01_20250123</t>
  </si>
  <si>
    <t>`2025-01-24 09:28:00</t>
  </si>
  <si>
    <t>`4200002514202501241644392610</t>
  </si>
  <si>
    <t>`QJ_XP_20250124_047133_ZF_01</t>
  </si>
  <si>
    <t>`2025-01-25 08:36:43</t>
  </si>
  <si>
    <t>`4200002491202501254425176066</t>
  </si>
  <si>
    <t>`QJ_XP_20250125_047223_ZF_01</t>
  </si>
  <si>
    <t>`2025-01-25 06:37:52</t>
  </si>
  <si>
    <t>`4200002492202501251647570571</t>
  </si>
  <si>
    <t>`QJ_XP_20250125_047217_ZF_01</t>
  </si>
  <si>
    <t>`oHdTn5aIcMhBe7FtHiYZopVLYw4Y</t>
  </si>
  <si>
    <t>`2025-01-25 07:55:07</t>
  </si>
  <si>
    <t>`4200002498202501253921401360</t>
  </si>
  <si>
    <t>`QJ_XP_20250125_047219_ZF_01</t>
  </si>
  <si>
    <t>`2025-01-25 10:15:44</t>
  </si>
  <si>
    <t>`4200002514202501259746339501</t>
  </si>
  <si>
    <t>`QJ_XP_20250125_047253_ZF_01</t>
  </si>
  <si>
    <t>`oHdTn5fPTW31MxMqbE3WmsVlsYXE</t>
  </si>
  <si>
    <t>`BOB_CREDIT</t>
  </si>
  <si>
    <t>`2025-01-25 10:03:26</t>
  </si>
  <si>
    <t>`4200002591202501251689420162</t>
  </si>
  <si>
    <t>`QJ_XP_20250125_047244_ZF_01</t>
  </si>
  <si>
    <t>`oHdTn5bPuiwVfaQDuU-Zbu774ASU</t>
  </si>
  <si>
    <t>`2025-01-25 07:40:12</t>
  </si>
  <si>
    <t>`4200002593202501253721867813</t>
  </si>
  <si>
    <t>`QJ_XP_20250125_047218_ZF_01</t>
  </si>
  <si>
    <t>`oHdTn5dw5hg882uMLgc67-bhUSH4</t>
  </si>
  <si>
    <t>`2025-01-25 08:36:27</t>
  </si>
  <si>
    <t>`4200002605202501252115726416</t>
  </si>
  <si>
    <t>`QJ_XP_20250125_047222_ZF_01</t>
  </si>
  <si>
    <t>`2025-01-25 12:16:18</t>
  </si>
  <si>
    <t>`4200002617202501252953818111</t>
  </si>
  <si>
    <t>`QJ_XP_20250125_047276_ZF_01</t>
  </si>
  <si>
    <t>`2025-01-26 11:17:57</t>
  </si>
  <si>
    <t>`50301802092025012624815845473</t>
  </si>
  <si>
    <t>`QJ_XP_20250123_047120_ZF_01_TK_01_20250126</t>
  </si>
  <si>
    <t>`2025-01-27 14:31:18</t>
  </si>
  <si>
    <t>`4200002508202501272789465514</t>
  </si>
  <si>
    <t>`QJ_XP_20250127_047466_ZF_01</t>
  </si>
  <si>
    <t>`oHdTn5e137vq6gh7egViJGOo1C4I</t>
  </si>
  <si>
    <t>`HXB_CREDIT</t>
  </si>
  <si>
    <t>`2025-01-27 17:27:16</t>
  </si>
  <si>
    <t>`50303402152025012759619669648</t>
  </si>
  <si>
    <t>`QJ_XP_20250127_047466_ZF_01_TK_01_20250127</t>
  </si>
  <si>
    <t>`2025-01-27 14:30:43</t>
  </si>
  <si>
    <t>`4200002512202501272889513078</t>
  </si>
  <si>
    <t>`QJ_XP_20250127_047465_ZF_01</t>
  </si>
  <si>
    <t>`2025-01-30 11:16:33</t>
  </si>
  <si>
    <t>`4200002498202501306289729099</t>
  </si>
  <si>
    <t>`QJ_XP_20250130_047562_ZF_01</t>
  </si>
  <si>
    <t>`oHdTn5bG2PHeex9SIp2wVCcMLmUs</t>
  </si>
  <si>
    <t>`484.00</t>
  </si>
  <si>
    <t>`2.61000</t>
  </si>
  <si>
    <t>`2025-01-30 09:41:31</t>
  </si>
  <si>
    <t>`4200002499202501308476588936</t>
  </si>
  <si>
    <t>`QJ_XP_20250130_047545_ZF_01</t>
  </si>
  <si>
    <t>`oHdTn5efVa8jFP0kAu0FYlFY_Yx8</t>
  </si>
  <si>
    <t>`577.00</t>
  </si>
  <si>
    <t>`3.12000</t>
  </si>
  <si>
    <t>`2025-01-30 14:03:07</t>
  </si>
  <si>
    <t>`4200002502202501307616400682</t>
  </si>
  <si>
    <t>`QJ_XP_20250130_047579_ZF_01</t>
  </si>
  <si>
    <t>`2025-01-30 11:18:00</t>
  </si>
  <si>
    <t>`4200002517202501308400306126</t>
  </si>
  <si>
    <t>`QJ_XP_20250130_047564_ZF_01</t>
  </si>
  <si>
    <t>`oHdTn5dBP7Pb3hRWKaKSshh03G58</t>
  </si>
  <si>
    <t>`2025-01-30 10:17:43</t>
  </si>
  <si>
    <t>`4200002606202501302950594025</t>
  </si>
  <si>
    <t>`QJ_XP_20250130_047550_ZF_01</t>
  </si>
  <si>
    <t>`oHdTn5ey_cT1Ftpig8ohRvCIi_mM</t>
  </si>
  <si>
    <t>`2025-01-30 18:18:59</t>
  </si>
  <si>
    <t>`4200002607202501301089375083</t>
  </si>
  <si>
    <t>`QJ_XP_20250130_047616_ZF_01</t>
  </si>
  <si>
    <t>`oHdTn5QbbSPiaMq_bvPz09UGhCTA</t>
  </si>
  <si>
    <t>`670.00</t>
  </si>
  <si>
    <t>`1.00</t>
  </si>
  <si>
    <t>`3.62000</t>
  </si>
  <si>
    <t>`2025-01-30 11:46:38</t>
  </si>
  <si>
    <t>`4200002616202501304050475191</t>
  </si>
  <si>
    <t>`QJ_XP_20250130_047567_ZF_01</t>
  </si>
  <si>
    <t>`oHdTn5WBdJdec8j8_SEN5V7N-DMM</t>
  </si>
  <si>
    <t>`2025-01-31 11:46:09</t>
  </si>
  <si>
    <t>`4200002487202501316909636826</t>
  </si>
  <si>
    <t>`QJ_XP_20250131_047673_ZF_01</t>
  </si>
  <si>
    <t>`996.00</t>
  </si>
  <si>
    <t>`5.38000</t>
  </si>
  <si>
    <t>`2025-01-31 10:59:53</t>
  </si>
  <si>
    <t>`4200002488202501317086622234</t>
  </si>
  <si>
    <t>`QJ_XP_20250131_047662_ZF_01</t>
  </si>
  <si>
    <t>`oHdTn5eScHKtd-8p-caMWuktswmc</t>
  </si>
  <si>
    <t>`2025-01-31 10:40:12</t>
  </si>
  <si>
    <t>`4200002489202501311199136243</t>
  </si>
  <si>
    <t>`QJ_XP_20250131_047659_ZF_01</t>
  </si>
  <si>
    <t>`oHdTn5f9fZEwES1XRB1p0U4pkcTw</t>
  </si>
  <si>
    <t>`2025-01-31 12:32:43</t>
  </si>
  <si>
    <t>`4200002490202501316143880899</t>
  </si>
  <si>
    <t>`QJ_XP_20250131_047686_ZF_01</t>
  </si>
  <si>
    <t>`oHdTn5SLg8lDD7AKOPwLrh9LTqMM</t>
  </si>
  <si>
    <t>`2025-01-31 08:39:34</t>
  </si>
  <si>
    <t>`4200002496202501319630887508</t>
  </si>
  <si>
    <t>`QJ_XP_20250131_047637_ZF_01</t>
  </si>
  <si>
    <t>`2025-01-31 09:52:24</t>
  </si>
  <si>
    <t>`4200002499202501311742983209</t>
  </si>
  <si>
    <t>`QJ_XP_20250131_047649_ZF_01</t>
  </si>
  <si>
    <t>`oHdTn5Q2H-sd0RNQzrhOKInHs2rU</t>
  </si>
  <si>
    <t>`2025-01-31 13:14:37</t>
  </si>
  <si>
    <t>`4200002499202501316702704377</t>
  </si>
  <si>
    <t>`QJ_XP_20250131_047694_ZF_01</t>
  </si>
  <si>
    <t>`oHdTn5XXmezyXPNjEe--QU1k4bDI</t>
  </si>
  <si>
    <t>`2025-01-31 10:10:33</t>
  </si>
  <si>
    <t>`4200002505202501318900599424</t>
  </si>
  <si>
    <t>`QJ_XP_20250131_047651_ZF_01</t>
  </si>
  <si>
    <t>`2025-01-31 12:32:18</t>
  </si>
  <si>
    <t>`4200002506202501316692376674</t>
  </si>
  <si>
    <t>`QJ_XP_20250131_047685_ZF_01</t>
  </si>
  <si>
    <t>`2025-01-31 10:38:28</t>
  </si>
  <si>
    <t>`4200002511202501313860918063</t>
  </si>
  <si>
    <t>`QJ_XP_20250131_047658_ZF_01</t>
  </si>
  <si>
    <t>`2025-01-31 10:40:22</t>
  </si>
  <si>
    <t>`50302302222025013129779315959</t>
  </si>
  <si>
    <t>`QJ_XP_20250131_047658_ZF_01_TK_01_20250131</t>
  </si>
  <si>
    <t>`-3.12000</t>
  </si>
  <si>
    <t>`2025-01-31 17:51:05</t>
  </si>
  <si>
    <t>`4200002511202501315364051119</t>
  </si>
  <si>
    <t>`QJ_XP_20250131_047742_ZF_01</t>
  </si>
  <si>
    <t>`oHdTn5TVLwPawMqeX1cape6Ru15A</t>
  </si>
  <si>
    <t>`2025-01-31 17:51:16</t>
  </si>
  <si>
    <t>`50303902152025013108202653981</t>
  </si>
  <si>
    <t>`QJ_XP_20250131_047742_ZF_01_TK_01_20250131</t>
  </si>
  <si>
    <t>`-5.38000</t>
  </si>
  <si>
    <t>`2025-01-31 17:51:48</t>
  </si>
  <si>
    <t>`4200002517202501315697469069</t>
  </si>
  <si>
    <t>`QJ_XP_20250131_047743_ZF_01</t>
  </si>
  <si>
    <t>`2025-01-31 10:41:55</t>
  </si>
  <si>
    <t>`4200002593202501312246130022</t>
  </si>
  <si>
    <t>`QJ_XP_20250131_047661_ZF_01</t>
  </si>
  <si>
    <t>`2025-01-31 10:35:34</t>
  </si>
  <si>
    <t>`4200002593202501314876026429</t>
  </si>
  <si>
    <t>`QJ_XP_20250131_047656_ZF_01</t>
  </si>
  <si>
    <t>`oHdTn5Yf75-3qOvxzboHx-s2aEdY</t>
  </si>
  <si>
    <t>`2025-01-31 14:04:20</t>
  </si>
  <si>
    <t>`4200002595202501317279482743</t>
  </si>
  <si>
    <t>`QJ_XP_20250131_047705_ZF_01</t>
  </si>
  <si>
    <t>`oHdTn5btHvu8czVyNJbMdiuEyZXU</t>
  </si>
  <si>
    <t>`2025-01-31 14:13:12</t>
  </si>
  <si>
    <t>`4200002596202501318405816090</t>
  </si>
  <si>
    <t>`QJ_XP_20250131_047706_ZF_01</t>
  </si>
  <si>
    <t>`2025-01-31 11:44:51</t>
  </si>
  <si>
    <t>`4200002599202501315922371999</t>
  </si>
  <si>
    <t>`QJ_XP_20250131_047671_ZF_01</t>
  </si>
  <si>
    <t>`2025-01-31 12:14:16</t>
  </si>
  <si>
    <t>`4200002603202501319960316540</t>
  </si>
  <si>
    <t>`QJ_XP_20250131_047675_ZF_01</t>
  </si>
  <si>
    <t>`2025-01-31 17:59:20</t>
  </si>
  <si>
    <t>`4200002606202501317576438674</t>
  </si>
  <si>
    <t>`QJ_XP_20250131_047744_ZF_01</t>
  </si>
  <si>
    <t>`2025-01-31 10:36:12</t>
  </si>
  <si>
    <t>`4200002611202501312412635150</t>
  </si>
  <si>
    <t>`QJ_XP_20250131_047657_ZF_01</t>
  </si>
  <si>
    <t>`2025-01-31 13:22:20</t>
  </si>
  <si>
    <t>`4200002617202501318483041977</t>
  </si>
  <si>
    <t>`QJ_XP_20250131_047696_ZF_01</t>
  </si>
  <si>
    <t>`oHdTn5cnrU6HZ7zV2lCP1RJjTf3g</t>
  </si>
  <si>
    <t>`2025-02-01 11:53:04</t>
  </si>
  <si>
    <t>`4200002487202502017669758563</t>
  </si>
  <si>
    <t>`QJ_XP_20250201_047806_ZF_01</t>
  </si>
  <si>
    <t>`oHdTn5f_Pn7yTEDTHHJ0VqMP7zbM</t>
  </si>
  <si>
    <t>`2025-02-01 19:40:23</t>
  </si>
  <si>
    <t>`4200002488202502016849458268</t>
  </si>
  <si>
    <t>`QJ_XP_20250201_047906_ZF_01</t>
  </si>
  <si>
    <t>`oHdTn5TDhxcSUOuGI3kyhVW0UNEA</t>
  </si>
  <si>
    <t>`1284.00</t>
  </si>
  <si>
    <t>`6.93000</t>
  </si>
  <si>
    <t>`2025-02-01 19:33:42</t>
  </si>
  <si>
    <t>`4200002495202502018263160780</t>
  </si>
  <si>
    <t>`QJ_XP_20250201_047905_ZF_01</t>
  </si>
  <si>
    <t>`2025-02-01 19:34:29</t>
  </si>
  <si>
    <t>`50302002062025020143751523944</t>
  </si>
  <si>
    <t>`QJ_XP_20250201_047905_ZF_01_TK_01_20250201</t>
  </si>
  <si>
    <t>`-6.93000</t>
  </si>
  <si>
    <t>`2025-02-01 09:10:08</t>
  </si>
  <si>
    <t>`4200002496202502012780119284</t>
  </si>
  <si>
    <t>`QJ_XP_20250201_047775_ZF_01</t>
  </si>
  <si>
    <t>`2025-02-01 10:14:19</t>
  </si>
  <si>
    <t>`4200002498202502018941142877</t>
  </si>
  <si>
    <t>`QJ_XP_20250201_047787_ZF_01</t>
  </si>
  <si>
    <t>`2025-02-01 12:16:44</t>
  </si>
  <si>
    <t>`4200002507202502018318385726</t>
  </si>
  <si>
    <t>`QJ_XP_20250201_047812_ZF_01</t>
  </si>
  <si>
    <t>`oHdTn5YNXLdPsLOkQSVn5lRe-Ee8</t>
  </si>
  <si>
    <t>`2025-02-01 10:05:52</t>
  </si>
  <si>
    <t>`4200002514202502013906653474</t>
  </si>
  <si>
    <t>`QJ_XP_20250201_047784_ZF_01</t>
  </si>
  <si>
    <t>`2025-02-01 11:52:08</t>
  </si>
  <si>
    <t>`4200002516202502013610275701</t>
  </si>
  <si>
    <t>`QJ_XP_20250201_047805_ZF_01</t>
  </si>
  <si>
    <t>`2025-02-01 10:57:31</t>
  </si>
  <si>
    <t>`4200002520202502015386335872</t>
  </si>
  <si>
    <t>`QJ_XP_20250201_047795_ZF_01</t>
  </si>
  <si>
    <t>`2025-02-01 08:46:13</t>
  </si>
  <si>
    <t>`4200002596202502012455786955</t>
  </si>
  <si>
    <t>`QJ_XP_20250201_047771_ZF_01</t>
  </si>
  <si>
    <t>`2025-02-02 08:10:10</t>
  </si>
  <si>
    <t>`50302801942025020240147527983</t>
  </si>
  <si>
    <t>`QJ_XP_20250201_047906_ZF_01_TK_01_20250202</t>
  </si>
  <si>
    <t>`2025-02-02 11:57:41</t>
  </si>
  <si>
    <t>`4200002488202502022055108947</t>
  </si>
  <si>
    <t>`QJ_XP_20250202_047959_ZF_01</t>
  </si>
  <si>
    <t>`2025-02-02 10:09:17</t>
  </si>
  <si>
    <t>`4200002491202502026905093051</t>
  </si>
  <si>
    <t>`QJ_XP_20250202_047932_ZF_01</t>
  </si>
  <si>
    <t>`oHdTn5RdpF8J7L2kOe-wqaGbV2E4</t>
  </si>
  <si>
    <t>`2025-02-02 18:56:07</t>
  </si>
  <si>
    <t>`50301102492025020290035441775</t>
  </si>
  <si>
    <t>`QJ_XP_20250202_047932_ZF_01_TK_01_20250202</t>
  </si>
  <si>
    <t>`2025-02-02 09:50:04</t>
  </si>
  <si>
    <t>`4200002495202502023103432262</t>
  </si>
  <si>
    <t>`QJ_XP_20250202_047927_ZF_01</t>
  </si>
  <si>
    <t>`2025-02-02 21:07:42</t>
  </si>
  <si>
    <t>`4200002497202502022132570429</t>
  </si>
  <si>
    <t>`QJ_XP_20250202_048059_ZF_01</t>
  </si>
  <si>
    <t>`2025-02-02 11:05:00</t>
  </si>
  <si>
    <t>`4200002498202502021133631103</t>
  </si>
  <si>
    <t>`QJ_XP_20250202_047945_ZF_01</t>
  </si>
  <si>
    <t>`oHdTn5aFnGTyC9tL-SfAmQPJPXps</t>
  </si>
  <si>
    <t>`2025-02-02 11:45:16</t>
  </si>
  <si>
    <t>`4200002512202502026281613903</t>
  </si>
  <si>
    <t>`QJ_XP_20250202_047955_ZF_01</t>
  </si>
  <si>
    <t>`oHdTn5YfsyJG0hYg6zyCo9TM7CD8</t>
  </si>
  <si>
    <t>`2025-02-02 16:54:33</t>
  </si>
  <si>
    <t>`4200002513202502029750288017</t>
  </si>
  <si>
    <t>`QJ_XP_20250202_048020_ZF_01</t>
  </si>
  <si>
    <t>`2025-02-02 21:08:08</t>
  </si>
  <si>
    <t>`4200002514202502021641886701</t>
  </si>
  <si>
    <t>`QJ_XP_20250202_048060_ZF_01</t>
  </si>
  <si>
    <t>`2025-02-02 08:01:30</t>
  </si>
  <si>
    <t>`4200002520202502027836288547</t>
  </si>
  <si>
    <t>`QJ_XP_20250202_047915_ZF_01</t>
  </si>
  <si>
    <t>`2025-02-02 08:24:03</t>
  </si>
  <si>
    <t>`4200002596202502025742861589</t>
  </si>
  <si>
    <t>`QJ_XP_20250202_047917_ZF_01</t>
  </si>
  <si>
    <t>`2025-02-02 09:50:12</t>
  </si>
  <si>
    <t>`50302902382025020242222718334</t>
  </si>
  <si>
    <t>`QJ_XP_20250202_047917_ZF_01_TK_01_20250202</t>
  </si>
  <si>
    <t>`-3.62000</t>
  </si>
  <si>
    <t>`2025-02-02 16:55:05</t>
  </si>
  <si>
    <t>`4200002599202502021420876907</t>
  </si>
  <si>
    <t>`QJ_XP_20250202_048021_ZF_01</t>
  </si>
  <si>
    <t>`2025-02-02 10:08:15</t>
  </si>
  <si>
    <t>`4200002604202502025267842540</t>
  </si>
  <si>
    <t>`QJ_XP_20250202_047931_ZF_01</t>
  </si>
  <si>
    <t>`2025-02-02 18:58:56</t>
  </si>
  <si>
    <t>`50302002542025020226565364966</t>
  </si>
  <si>
    <t>`QJ_XP_20250202_047931_ZF_01_TK_01_20250202</t>
  </si>
  <si>
    <t>`2025-02-02 12:16:09</t>
  </si>
  <si>
    <t>`4200002613202502027324912077</t>
  </si>
  <si>
    <t>`QJ_XP_20250202_047965_ZF_01</t>
  </si>
  <si>
    <t>`oHdTn5Z5aI617SnNLWJLc0BI1hQI</t>
  </si>
  <si>
    <t>`2025-02-02 20:28:35</t>
  </si>
  <si>
    <t>`4200002618202502028861140219</t>
  </si>
  <si>
    <t>`QJ_XP_20250202_048055_ZF_01</t>
  </si>
  <si>
    <t>`oHdTn5Zc2cMVqSvSuvjX8OFaSNQc</t>
  </si>
  <si>
    <t>`CMBC_DEBIT</t>
  </si>
  <si>
    <t>`2025-02-03 22:11:01</t>
  </si>
  <si>
    <t>`4200002490202502038564656588</t>
  </si>
  <si>
    <t>`QJ_XP_20250203_048185_ZF_01</t>
  </si>
  <si>
    <t>`CMBC_CREDIT</t>
  </si>
  <si>
    <t>`215.00</t>
  </si>
  <si>
    <t>`1.16000</t>
  </si>
  <si>
    <t>`2025-02-03 22:11:09</t>
  </si>
  <si>
    <t>`50302802502025020347617091066</t>
  </si>
  <si>
    <t>`QJ_XP_20250203_048185_ZF_01_TK_01_20250203</t>
  </si>
  <si>
    <t>`-1.16000</t>
  </si>
  <si>
    <t>`2025-02-03 08:36:41</t>
  </si>
  <si>
    <t>`4200002496202502036626867975</t>
  </si>
  <si>
    <t>`QJ_XP_20250203_048065_ZF_01</t>
  </si>
  <si>
    <t>`oHdTn5WREhvebVJucwws-S4hnOKQ</t>
  </si>
  <si>
    <t>`2025-02-03 09:13:21</t>
  </si>
  <si>
    <t>`4200002511202502032411712812</t>
  </si>
  <si>
    <t>`QJ_XP_20250203_048071_ZF_01</t>
  </si>
  <si>
    <t>`2025-02-03 22:12:01</t>
  </si>
  <si>
    <t>`4200002514202502031936343207</t>
  </si>
  <si>
    <t>`QJ_XP_20250203_048186_ZF_01</t>
  </si>
  <si>
    <t>`2025-02-03 22:14:07</t>
  </si>
  <si>
    <t>`50300702402025020373487071680</t>
  </si>
  <si>
    <t>`QJ_XP_20250203_048186_ZF_01_TK_01_20250203</t>
  </si>
  <si>
    <t>`2025-02-03 10:00:03</t>
  </si>
  <si>
    <t>`4200002518202502031122069031</t>
  </si>
  <si>
    <t>`QJ_XP_20250203_048083_ZF_01</t>
  </si>
  <si>
    <t>`2025-02-03 22:40:47</t>
  </si>
  <si>
    <t>`4200002599202502035257002124</t>
  </si>
  <si>
    <t>`QJ_XP_20250203_048187_ZF_01</t>
  </si>
  <si>
    <t>`oHdTn5bZcR5S4eGppWumSBEKCpcE</t>
  </si>
  <si>
    <t>`2025-02-03 22:43:16</t>
  </si>
  <si>
    <t>`50300402442025020347154360449</t>
  </si>
  <si>
    <t>`QJ_XP_20250203_048187_ZF_01_TK_01_20250203</t>
  </si>
  <si>
    <t>`2025-02-04 14:19:22</t>
  </si>
  <si>
    <t>`4200002498202502045675595672</t>
  </si>
  <si>
    <t>`QJ_XP_20250204_048223_ZF_01</t>
  </si>
  <si>
    <t>`oHdTn5Qik4iPxIKCKpB4u26D4Uas</t>
  </si>
  <si>
    <t>`2025-02-04 11:03:01</t>
  </si>
  <si>
    <t>`4200002501202502040426998972</t>
  </si>
  <si>
    <t>`QJ_XP_20250204_048208_ZF_01</t>
  </si>
  <si>
    <t>`2025-02-04 08:35:18</t>
  </si>
  <si>
    <t>`4200002512202502049567741084</t>
  </si>
  <si>
    <t>`QJ_XP_20250204_048192_ZF_01</t>
  </si>
  <si>
    <t>`2025-02-04 08:49:43</t>
  </si>
  <si>
    <t>`4200002594202502046724584550</t>
  </si>
  <si>
    <t>`QJ_XP_20250204_048193_ZF_01</t>
  </si>
  <si>
    <t>`2025-02-04 07:46:58</t>
  </si>
  <si>
    <t>`4200002599202502048918731831</t>
  </si>
  <si>
    <t>`QJ_XP_20250204_048188_ZF_01</t>
  </si>
  <si>
    <t>`2025-02-04 09:43:04</t>
  </si>
  <si>
    <t>`4200002601202502045571009604</t>
  </si>
  <si>
    <t>`QJ_XP_20250204_048198_ZF_01</t>
  </si>
  <si>
    <t>`2025-02-04 09:44:27</t>
  </si>
  <si>
    <t>`4200002604202502041605099246</t>
  </si>
  <si>
    <t>`QJ_XP_20250204_048200_ZF_01</t>
  </si>
  <si>
    <t>`2025-02-04 11:15:29</t>
  </si>
  <si>
    <t>`4200002609202502044415521655</t>
  </si>
  <si>
    <t>`QJ_XP_20250204_048212_ZF_01</t>
  </si>
  <si>
    <t>`oHdTn5X7joy9ZvrWMRCulHiK8zvQ</t>
  </si>
  <si>
    <t>`2025-02-04 09:43:29</t>
  </si>
  <si>
    <t>`4200002615202502047022448107</t>
  </si>
  <si>
    <t>`QJ_XP_20250204_048199_ZF_01</t>
  </si>
  <si>
    <t>`oHdTn5Sb4n0Zi551e9fKXnyB_ch0</t>
  </si>
  <si>
    <t>`6.00</t>
  </si>
  <si>
    <t>`2025-02-04 08:08:26</t>
  </si>
  <si>
    <t>`4200002618202502040984002344</t>
  </si>
  <si>
    <t>`QJ_XP_20250204_048190_ZF_01</t>
  </si>
  <si>
    <t>`oHdTn5UlGkcqh_4WGE7AWwpeZVlA</t>
  </si>
  <si>
    <t>`2025-02-05 17:37:35</t>
  </si>
  <si>
    <t>`4200002487202502055479027896</t>
  </si>
  <si>
    <t>`QJ_XP_20250205_048311_ZF_01</t>
  </si>
  <si>
    <t>`oHdTn5dgqzIXryK-yQaV8u-hqIVg</t>
  </si>
  <si>
    <t>`2025-02-05 22:45:35</t>
  </si>
  <si>
    <t>`4200002488202502054455261199</t>
  </si>
  <si>
    <t>`QJ_XP_20250205_048322_ZF_01</t>
  </si>
  <si>
    <t>`oHdTn5YP4VVDC4hdG4A2lpPvNW-c</t>
  </si>
  <si>
    <t>`2025-02-05 08:24:45</t>
  </si>
  <si>
    <t>`4200002499202502054424821982</t>
  </si>
  <si>
    <t>`QJ_XP_20250205_048262_ZF_01</t>
  </si>
  <si>
    <t>`2025-02-05 15:55:41</t>
  </si>
  <si>
    <t>`4200002499202502059752054547</t>
  </si>
  <si>
    <t>`QJ_XP_20250205_048302_ZF_01</t>
  </si>
  <si>
    <t>`AIB_DEBIT</t>
  </si>
  <si>
    <t>`2025-02-05 15:57:13</t>
  </si>
  <si>
    <t>`50302702382025020541832445184</t>
  </si>
  <si>
    <t>`QJ_XP_20250205_048302_ZF_01_TK_01_20250205</t>
  </si>
  <si>
    <t>`2025-02-05 22:44:37</t>
  </si>
  <si>
    <t>`4200002511202502056572009362</t>
  </si>
  <si>
    <t>`QJ_XP_20250205_048321_ZF_01</t>
  </si>
  <si>
    <t>`2025-02-05 22:44:48</t>
  </si>
  <si>
    <t>`50300202322025020570198988487</t>
  </si>
  <si>
    <t>`QJ_XP_20250205_048321_ZF_01_TK_01_20250205</t>
  </si>
  <si>
    <t>`2025-02-05 17:37:04</t>
  </si>
  <si>
    <t>`4200002592202502059223436039</t>
  </si>
  <si>
    <t>`QJ_XP_20250205_048310_ZF_01</t>
  </si>
  <si>
    <t>`2025-02-05 13:08:26</t>
  </si>
  <si>
    <t>`4200002596202502051634931016</t>
  </si>
  <si>
    <t>`QJ_XP_20250205_048285_ZF_01</t>
  </si>
  <si>
    <t>`oHdTn5VGs2vbg-B-clCSGBO5bToc</t>
  </si>
  <si>
    <t>`2025-02-05 17:38:17</t>
  </si>
  <si>
    <t>`4200002600202502058964948989</t>
  </si>
  <si>
    <t>`QJ_XP_20250205_048312_ZF_01</t>
  </si>
  <si>
    <t>`2025-02-06 19:41:36</t>
  </si>
  <si>
    <t>`4200002488202502063509997562</t>
  </si>
  <si>
    <t>`QJ_XP_20250206_048395_ZF_01</t>
  </si>
  <si>
    <t>`2025-02-06 19:41:47</t>
  </si>
  <si>
    <t>`50300202362025020622730725116</t>
  </si>
  <si>
    <t>`QJ_XP_20250206_048395_ZF_01_TK_01_20250206</t>
  </si>
  <si>
    <t>`2025-02-06 18:58:33</t>
  </si>
  <si>
    <t>`4200002490202502060773565668</t>
  </si>
  <si>
    <t>`QJ_XP_20250206_048393_ZF_01</t>
  </si>
  <si>
    <t>`2025-02-06 19:01:56</t>
  </si>
  <si>
    <t>`50302802462025020656455147145</t>
  </si>
  <si>
    <t>`QJ_XP_20250206_048393_ZF_01_TK_01_20250206</t>
  </si>
  <si>
    <t>`2025-02-06 22:29:36</t>
  </si>
  <si>
    <t>`4200002505202502065004003235</t>
  </si>
  <si>
    <t>`QJ_XP_20250206_048409_ZF_01</t>
  </si>
  <si>
    <t>`oHdTn5ZdwwIF38TtQ2fhbpnC1eiQ</t>
  </si>
  <si>
    <t>`2025-02-06 23:14:04</t>
  </si>
  <si>
    <t>`4200002592202502067631849291</t>
  </si>
  <si>
    <t>`QJ_XP_20250206_048411_ZF_01</t>
  </si>
  <si>
    <t>`2025-02-06 18:22:21</t>
  </si>
  <si>
    <t>`4200002594202502068992428230</t>
  </si>
  <si>
    <t>`QJ_XP_20250206_048389_ZF_01</t>
  </si>
  <si>
    <t>`oHdTn5bTpjFZAM11JgtBbCRwY7_w</t>
  </si>
  <si>
    <t>`MASTERCARD_CREDIT</t>
  </si>
  <si>
    <t>`2025-02-06 19:12:40</t>
  </si>
  <si>
    <t>`50303002312025020610852715010</t>
  </si>
  <si>
    <t>`QJ_XP_20250206_048389_ZF_01_TK_01_20250206</t>
  </si>
  <si>
    <t>`2025-02-06 13:10:53</t>
  </si>
  <si>
    <t>`4200002603202502062578320224</t>
  </si>
  <si>
    <t>`QJ_XP_20250206_048349_ZF_01</t>
  </si>
  <si>
    <t>`2025-02-06 22:30:27</t>
  </si>
  <si>
    <t>`4200002605202502064287459439</t>
  </si>
  <si>
    <t>`QJ_XP_20250206_048410_ZF_01</t>
  </si>
  <si>
    <t>`2025-02-06 19:43:18</t>
  </si>
  <si>
    <t>`4200002612202502062234202744</t>
  </si>
  <si>
    <t>`QJ_XP_20250206_048396_ZF_01</t>
  </si>
  <si>
    <t>`2025-02-07 22:20:29</t>
  </si>
  <si>
    <t>`4200002490202502071810359428</t>
  </si>
  <si>
    <t>`QJ_XP_20250207_048501_ZF_01</t>
  </si>
  <si>
    <t>`2025-02-07 07:34:57</t>
  </si>
  <si>
    <t>`4200002490202502074618226356</t>
  </si>
  <si>
    <t>`QJ_XP_20250207_048412_ZF_01</t>
  </si>
  <si>
    <t>`2025-02-07 10:42:37</t>
  </si>
  <si>
    <t>`4200002492202502071127819584</t>
  </si>
  <si>
    <t>`QJ_XP_20250207_048429_ZF_01</t>
  </si>
  <si>
    <t>`oHdTn5TULoEptArzLXxOQrJ5VOgs</t>
  </si>
  <si>
    <t>`2025-02-07 15:34:36</t>
  </si>
  <si>
    <t>`4200002496202502073168814958</t>
  </si>
  <si>
    <t>`QJ_XP_20250207_048465_ZF_01</t>
  </si>
  <si>
    <t>`oHdTn5ZKE-hLpXNMHgE8FEw4ArI4</t>
  </si>
  <si>
    <t>`2025-02-07 15:35:24</t>
  </si>
  <si>
    <t>`4200002501202502070748664915</t>
  </si>
  <si>
    <t>`QJ_XP_20250207_048466_ZF_01</t>
  </si>
  <si>
    <t>`2025-02-07 15:42:10</t>
  </si>
  <si>
    <t>`4200002503202502074781443375</t>
  </si>
  <si>
    <t>`QJ_XP_20250207_048469_ZF_01</t>
  </si>
  <si>
    <t>`2025-02-07 07:14:09</t>
  </si>
  <si>
    <t>`50303502272025020724157504224</t>
  </si>
  <si>
    <t>`QJ_XP_20250206_048409_ZF_01_TK_01_20250207</t>
  </si>
  <si>
    <t>`2025-02-07 15:33:17</t>
  </si>
  <si>
    <t>`4200002507202502072159873200</t>
  </si>
  <si>
    <t>`QJ_XP_20250207_048464_ZF_01</t>
  </si>
  <si>
    <t>`2025-02-07 14:20:30</t>
  </si>
  <si>
    <t>`4200002510202502078341322389</t>
  </si>
  <si>
    <t>`QJ_XP_20250207_048452_ZF_01</t>
  </si>
  <si>
    <t>`oHdTn5RbUPFe_t9WKVCZym2mzE48</t>
  </si>
  <si>
    <t>`2025-02-07 07:35:22</t>
  </si>
  <si>
    <t>`4200002510202502079503977941</t>
  </si>
  <si>
    <t>`QJ_XP_20250207_048413_ZF_01</t>
  </si>
  <si>
    <t>`2025-02-07 15:32:55</t>
  </si>
  <si>
    <t>`4200002514202502076363891601</t>
  </si>
  <si>
    <t>`QJ_XP_20250207_048463_ZF_01</t>
  </si>
  <si>
    <t>`2025-02-07 16:25:58</t>
  </si>
  <si>
    <t>`4200002516202502074379527257</t>
  </si>
  <si>
    <t>`QJ_XP_20250207_048471_ZF_01</t>
  </si>
  <si>
    <t>`oHdTn5buQ1IWbDmu-HpwIbEHJ85s</t>
  </si>
  <si>
    <t>`2025-02-07 10:42:57</t>
  </si>
  <si>
    <t>`4200002591202502075922596289</t>
  </si>
  <si>
    <t>`QJ_XP_20250207_048430_ZF_01</t>
  </si>
  <si>
    <t>`2025-02-07 13:05:19</t>
  </si>
  <si>
    <t>`4200002599202502076706137156</t>
  </si>
  <si>
    <t>`QJ_XP_20250207_048443_ZF_01</t>
  </si>
  <si>
    <t>`2025-02-07 15:32:42</t>
  </si>
  <si>
    <t>`4200002602202502070716639763</t>
  </si>
  <si>
    <t>`QJ_XP_20250207_048462_ZF_01</t>
  </si>
  <si>
    <t>`2025-02-07 07:12:27</t>
  </si>
  <si>
    <t>`50303902472025020710940315861</t>
  </si>
  <si>
    <t>`QJ_XP_20250206_048410_ZF_01_TK_01_20250207</t>
  </si>
  <si>
    <t>`2025-02-07 14:20:56</t>
  </si>
  <si>
    <t>`4200002611202502079772828245</t>
  </si>
  <si>
    <t>`QJ_XP_20250207_048453_ZF_01</t>
  </si>
  <si>
    <t>`2025-02-07 10:27:50</t>
  </si>
  <si>
    <t>`4200002613202502070564400249</t>
  </si>
  <si>
    <t>`QJ_XP_20250207_048426_ZF_01</t>
  </si>
  <si>
    <t>`2025-02-07 15:36:25</t>
  </si>
  <si>
    <t>`4200002616202502070641730463</t>
  </si>
  <si>
    <t>`QJ_XP_20250207_048468_ZF_01</t>
  </si>
  <si>
    <t>`2025-02-08 09:17:24</t>
  </si>
  <si>
    <t>`50301702452025020844729054098</t>
  </si>
  <si>
    <t>`QJ_XP_20250207_048471_ZF_01_TK_01_20250208</t>
  </si>
  <si>
    <t>`2025-02-08 18:04:24</t>
  </si>
  <si>
    <t>`4200002519202502083167270983</t>
  </si>
  <si>
    <t>`QJ_XP_20250208_048555_ZF_01</t>
  </si>
  <si>
    <t>`2025-02-08 18:03:51</t>
  </si>
  <si>
    <t>`4200002610202502089072187576</t>
  </si>
  <si>
    <t>`QJ_XP_20250208_048554_ZF_01</t>
  </si>
  <si>
    <t>`2025-02-08 09:16:52</t>
  </si>
  <si>
    <t>`4200002612202502080248816832</t>
  </si>
  <si>
    <t>`QJ_XP_20250208_048508_ZF_01</t>
  </si>
  <si>
    <t>`2025-02-09 09:15:22</t>
  </si>
  <si>
    <t>`4200002487202502097224015886</t>
  </si>
  <si>
    <t>`QJ_XP_20250209_048574_ZF_01</t>
  </si>
  <si>
    <t>`2025-02-09 09:15:00</t>
  </si>
  <si>
    <t>`4200002489202502099942375865</t>
  </si>
  <si>
    <t>`QJ_XP_20250209_048573_ZF_01</t>
  </si>
  <si>
    <t>`2025-02-09 10:16:27</t>
  </si>
  <si>
    <t>`4200002499202502092849615643</t>
  </si>
  <si>
    <t>`QJ_XP_20250209_048592_ZF_01</t>
  </si>
  <si>
    <t>`2025-02-09 09:03:06</t>
  </si>
  <si>
    <t>`4200002510202502095358142113</t>
  </si>
  <si>
    <t>`QJ_XP_20250209_048570_ZF_01</t>
  </si>
  <si>
    <t>`2025-02-09 08:10:04</t>
  </si>
  <si>
    <t>`4200002511202502090303895571</t>
  </si>
  <si>
    <t>`QJ_XP_20250209_048566_ZF_01</t>
  </si>
  <si>
    <t>`2025-02-09 12:18:59</t>
  </si>
  <si>
    <t>`4200002520202502098668500783</t>
  </si>
  <si>
    <t>`QJ_XP_20250209_048622_ZF_01</t>
  </si>
  <si>
    <t>`2025-02-09 10:08:43</t>
  </si>
  <si>
    <t>`4200002599202502098921742914</t>
  </si>
  <si>
    <t>`QJ_XP_20250209_048587_ZF_01</t>
  </si>
  <si>
    <t>`2025-02-09 09:14:12</t>
  </si>
  <si>
    <t>`4200002600202502098382108597</t>
  </si>
  <si>
    <t>`QJ_XP_20250209_048572_ZF_01</t>
  </si>
  <si>
    <t>`2025-02-09 09:56:06</t>
  </si>
  <si>
    <t>`4200002606202502093587457058</t>
  </si>
  <si>
    <t>`QJ_XP_20250209_048582_ZF_01</t>
  </si>
  <si>
    <t>`2025-02-09 10:07:54</t>
  </si>
  <si>
    <t>`4200002617202502098846959699</t>
  </si>
  <si>
    <t>`QJ_XP_20250209_048586_ZF_01</t>
  </si>
  <si>
    <t>`2025-02-10 10:45:08</t>
  </si>
  <si>
    <t>`4200002486202502103678888486</t>
  </si>
  <si>
    <t>`QJ_XP_20250210_048702_ZF_01</t>
  </si>
  <si>
    <t>`oHdTn5TqBrFd9j0l4EdVB81aKLuA</t>
  </si>
  <si>
    <t>`2025-02-10 08:28:59</t>
  </si>
  <si>
    <t>`4200002591202502102129488147</t>
  </si>
  <si>
    <t>`QJ_XP_20250210_048693_ZF_01</t>
  </si>
  <si>
    <t>`2025-02-10 21:22:17</t>
  </si>
  <si>
    <t>`4200002596202502103642884007</t>
  </si>
  <si>
    <t>`QJ_XP_20250210_048741_ZF_01</t>
  </si>
  <si>
    <t>`oHdTn5cAWzfOW1KNiIGEAF9VGx3A</t>
  </si>
  <si>
    <t>`2025-02-11 08:02:27</t>
  </si>
  <si>
    <t>`4200002488202502116188324607</t>
  </si>
  <si>
    <t>`QJ_XP_20250211_048746_ZF_01</t>
  </si>
  <si>
    <t>`oHdTn5U1L9LZqLFLvOsuvfyvOm10</t>
  </si>
  <si>
    <t>`2025-02-11 23:46:00</t>
  </si>
  <si>
    <t>`4200002509202502115230359087</t>
  </si>
  <si>
    <t>`QJ_XP_20250211_048797_ZF_01</t>
  </si>
  <si>
    <t>`oHdTn5W2EKqN2LgHiFse9oRJxlpc</t>
  </si>
  <si>
    <t>`2025-02-11 13:19:43</t>
  </si>
  <si>
    <t>`4200002611202502115995711211</t>
  </si>
  <si>
    <t>`QJ_XP_20250211_048769_ZF_01</t>
  </si>
  <si>
    <t>`oHdTn5XfBTaViPHiL1YB3WS5Lv8Y</t>
  </si>
  <si>
    <t>`2025-02-12 10:14:57</t>
  </si>
  <si>
    <t>`4200002493202502120159393851</t>
  </si>
  <si>
    <t>`QJ_XP_20250212_048801_ZF_01</t>
  </si>
  <si>
    <t>`oHdTn5QjGOwz8QdW2vkVqinjGroM</t>
  </si>
  <si>
    <t>`2025-02-12 17:25:51</t>
  </si>
  <si>
    <t>`4200002494202502125385011328</t>
  </si>
  <si>
    <t>`QJ_XP_20250212_048833_ZF_01</t>
  </si>
  <si>
    <t>`430.00</t>
  </si>
  <si>
    <t>`2.32000</t>
  </si>
  <si>
    <t>`2025-02-12 14:35:44</t>
  </si>
  <si>
    <t>`4200002507202502127670318973</t>
  </si>
  <si>
    <t>`QJ_XP_20250212_048822_ZF_01</t>
  </si>
  <si>
    <t>`2025-02-12 17:26:21</t>
  </si>
  <si>
    <t>`4200002607202502129456683477</t>
  </si>
  <si>
    <t>`QJ_XP_20250212_048834_ZF_01</t>
  </si>
  <si>
    <t>`2025-02-12 14:35:19</t>
  </si>
  <si>
    <t>`4200002607202502129482368767</t>
  </si>
  <si>
    <t>`QJ_XP_20250212_048821_ZF_01</t>
  </si>
  <si>
    <t>`2025-02-13 10:11:09</t>
  </si>
  <si>
    <t>`4200002488202502131846614989</t>
  </si>
  <si>
    <t>`QJ_XP_20250213_048853_ZF_01</t>
  </si>
  <si>
    <t>`oHdTn5VVKBlMhEFGBJC7yzb7Zpm4</t>
  </si>
  <si>
    <t>`1043.00</t>
  </si>
  <si>
    <t>`5.00</t>
  </si>
  <si>
    <t>`5.63000</t>
  </si>
  <si>
    <t>`2025-02-13 23:06:14</t>
  </si>
  <si>
    <t>`4200002492202502137853585680</t>
  </si>
  <si>
    <t>`QJ_XP_20250213_048917_ZF_01</t>
  </si>
  <si>
    <t>`oHdTn5fjlRD3J5Ap9Up9n3xg91x4</t>
  </si>
  <si>
    <t>`2025-02-13 22:11:46</t>
  </si>
  <si>
    <t>`4200002497202502137335695123</t>
  </si>
  <si>
    <t>`QJ_XP_20250213_048915_ZF_01</t>
  </si>
  <si>
    <t>`oHdTn5fJIwRm2bDSQYSx3VN7zQXY</t>
  </si>
  <si>
    <t>`2025-02-13 11:06:19</t>
  </si>
  <si>
    <t>`4200002501202502134410816673</t>
  </si>
  <si>
    <t>`QJ_XP_20250213_048861_ZF_01</t>
  </si>
  <si>
    <t>`oHdTn5cga4CQVDk7sU7A71SzhbvQ</t>
  </si>
  <si>
    <t>`2025-02-13 11:07:01</t>
  </si>
  <si>
    <t>`4200002515202502134214294577</t>
  </si>
  <si>
    <t>`QJ_XP_20250213_048862_ZF_01</t>
  </si>
  <si>
    <t>`2025-02-13 09:39:00</t>
  </si>
  <si>
    <t>`4200002517202502132185415086</t>
  </si>
  <si>
    <t>`QJ_XP_20250213_048852_ZF_01</t>
  </si>
  <si>
    <t>`oHdTn5Q70ju_J2-i--t1slMqCDRo</t>
  </si>
  <si>
    <t>`829.00</t>
  </si>
  <si>
    <t>`4.48000</t>
  </si>
  <si>
    <t>`2025-02-13 15:28:20</t>
  </si>
  <si>
    <t>`4200002594202502135378422428</t>
  </si>
  <si>
    <t>`QJ_XP_20250213_048885_ZF_01</t>
  </si>
  <si>
    <t>`oHdTn5Sb5OYQcb8VhoqDiv6GZ6BM</t>
  </si>
  <si>
    <t>`2025-02-13 11:18:08</t>
  </si>
  <si>
    <t>`4200002609202502133558228866</t>
  </si>
  <si>
    <t>`QJ_XP_20250213_048864_ZF_01</t>
  </si>
  <si>
    <t>`2025-02-13 22:05:13</t>
  </si>
  <si>
    <t>`4200002609202502138800792285</t>
  </si>
  <si>
    <t>`QJ_XP_20250213_048913_ZF_01</t>
  </si>
  <si>
    <t>`490.00</t>
  </si>
  <si>
    <t>`2.65000</t>
  </si>
  <si>
    <t>`2025-02-14 21:36:50</t>
  </si>
  <si>
    <t>`4200002493202502146425601884</t>
  </si>
  <si>
    <t>`QJ_XP_20250214_048976_ZF_01</t>
  </si>
  <si>
    <t>`oHdTn5TCrUlMYCrpVMMb-4yTIf7U</t>
  </si>
  <si>
    <t>`2025-02-14 07:45:31</t>
  </si>
  <si>
    <t>`4200002506202502143267983933</t>
  </si>
  <si>
    <t>`QJ_XP_20250214_048918_ZF_01</t>
  </si>
  <si>
    <t>`2025-02-14 09:56:22</t>
  </si>
  <si>
    <t>`4200002510202502147339937442</t>
  </si>
  <si>
    <t>`QJ_XP_20250214_048927_ZF_01</t>
  </si>
  <si>
    <t>`2025-02-14 08:19:46</t>
  </si>
  <si>
    <t>`4200002517202502141011150876</t>
  </si>
  <si>
    <t>`QJ_XP_20250214_048919_ZF_01</t>
  </si>
  <si>
    <t>`oHdTn5a-0Jw3Hyy8BE3EJtY3G61o</t>
  </si>
  <si>
    <t>`2025-02-14 16:36:51</t>
  </si>
  <si>
    <t>`4200002591202502141196628482</t>
  </si>
  <si>
    <t>`QJ_XP_20250214_048959_ZF_01</t>
  </si>
  <si>
    <t>`2025-02-14 16:36:05</t>
  </si>
  <si>
    <t>`4200002591202502141387636415</t>
  </si>
  <si>
    <t>`QJ_XP_20250214_048958_ZF_01</t>
  </si>
  <si>
    <t>`2025-02-14 09:56:45</t>
  </si>
  <si>
    <t>`4200002601202502146748647824</t>
  </si>
  <si>
    <t>`QJ_XP_20250214_048928_ZF_01</t>
  </si>
  <si>
    <t>`2025-02-14 21:36:23</t>
  </si>
  <si>
    <t>`4200002605202502149111852230</t>
  </si>
  <si>
    <t>`QJ_XP_20250214_048975_ZF_01</t>
  </si>
  <si>
    <t>`oHdTn5bS-8yNBevBzQsK3bFjw3ns</t>
  </si>
  <si>
    <t>`2025-02-14 21:44:34</t>
  </si>
  <si>
    <t>`4200002607202502148173516535</t>
  </si>
  <si>
    <t>`QJ_XP_20250214_048979_ZF_01</t>
  </si>
  <si>
    <t>`oHdTn5TJcwPDZYAhS4nN-YAuoM_I</t>
  </si>
  <si>
    <t>`2025-02-14 21:46:43</t>
  </si>
  <si>
    <t>`4200002614202502144221082514</t>
  </si>
  <si>
    <t>`QJ_XP_20250214_048980_ZF_01</t>
  </si>
  <si>
    <t>`2025-02-15 16:13:21</t>
  </si>
  <si>
    <t>`4200002488202502156538741783</t>
  </si>
  <si>
    <t>`QJ_XP_20250215_049130_ZF_01</t>
  </si>
  <si>
    <t>`oHdTn5W9JMWkK3nq3WodmNgCZ_jU</t>
  </si>
  <si>
    <t>`2025-02-15 16:16:09</t>
  </si>
  <si>
    <t>`4200002491202502150842596414</t>
  </si>
  <si>
    <t>`QJ_XP_20250215_049134_ZF_01</t>
  </si>
  <si>
    <t>`2025-02-15 15:58:23</t>
  </si>
  <si>
    <t>`4200002496202502151710476791</t>
  </si>
  <si>
    <t>`QJ_XP_20250215_049125_ZF_01</t>
  </si>
  <si>
    <t>`oHdTn5XgZaU39K8E22ISSjcvC_2M</t>
  </si>
  <si>
    <t>`559.00</t>
  </si>
  <si>
    <t>`3.02000</t>
  </si>
  <si>
    <t>`2025-02-15 08:29:07</t>
  </si>
  <si>
    <t>`4200002496202502158368129160</t>
  </si>
  <si>
    <t>`QJ_XP_20250215_048994_ZF_01</t>
  </si>
  <si>
    <t>`oHdTn5fidtnhdBzmXMt5RlnrFzRw</t>
  </si>
  <si>
    <t>`2025-02-15 16:14:36</t>
  </si>
  <si>
    <t>`4200002499202502158687542631</t>
  </si>
  <si>
    <t>`QJ_XP_20250215_049131_ZF_01</t>
  </si>
  <si>
    <t>`2025-02-15 12:23:33</t>
  </si>
  <si>
    <t>`4200002500202502153367085281</t>
  </si>
  <si>
    <t>`QJ_XP_20250215_049059_ZF_01</t>
  </si>
  <si>
    <t>`396.00</t>
  </si>
  <si>
    <t>`2.14000</t>
  </si>
  <si>
    <t>`2025-02-15 08:31:15</t>
  </si>
  <si>
    <t>`4200002513202502157997044732</t>
  </si>
  <si>
    <t>`QJ_XP_20250215_048996_ZF_01</t>
  </si>
  <si>
    <t>`2025-02-15 16:16:57</t>
  </si>
  <si>
    <t>`4200002596202502153817804353</t>
  </si>
  <si>
    <t>`QJ_XP_20250215_049135_ZF_01</t>
  </si>
  <si>
    <t>`2025-02-15 16:12:56</t>
  </si>
  <si>
    <t>`4200002598202502157515001293</t>
  </si>
  <si>
    <t>`QJ_XP_20250215_049129_ZF_01</t>
  </si>
  <si>
    <t>`2025-02-15 10:26:46</t>
  </si>
  <si>
    <t>`4200002598202502159049961519</t>
  </si>
  <si>
    <t>`QJ_XP_20250215_049027_ZF_01</t>
  </si>
  <si>
    <t>`oHdTn5UHR9JA2xNY4tPZv5VnvJVg</t>
  </si>
  <si>
    <t>`2025-02-15 10:27:09</t>
  </si>
  <si>
    <t>`4200002602202502157842867860</t>
  </si>
  <si>
    <t>`QJ_XP_20250215_049028_ZF_01</t>
  </si>
  <si>
    <t>`2025-02-15 08:25:16</t>
  </si>
  <si>
    <t>`4200002602202502158069090347</t>
  </si>
  <si>
    <t>`QJ_XP_20250215_048993_ZF_01</t>
  </si>
  <si>
    <t>`2025-02-15 11:28:48</t>
  </si>
  <si>
    <t>`4200002603202502151155322797</t>
  </si>
  <si>
    <t>`QJ_XP_20250215_049048_ZF_01</t>
  </si>
  <si>
    <t>`oHdTn5Z0hSgin4J2UOXEBD_1z12Y</t>
  </si>
  <si>
    <t>`2025-02-15 09:26:21</t>
  </si>
  <si>
    <t>`4200002607202502159770887641</t>
  </si>
  <si>
    <t>`QJ_XP_20250215_049011_ZF_01</t>
  </si>
  <si>
    <t>`2025-02-15 08:24:50</t>
  </si>
  <si>
    <t>`4200002608202502157604549373</t>
  </si>
  <si>
    <t>`QJ_XP_20250215_048992_ZF_01</t>
  </si>
  <si>
    <t>`2025-02-15 09:26:58</t>
  </si>
  <si>
    <t>`4200002617202502151540678967</t>
  </si>
  <si>
    <t>`QJ_XP_20250215_049012_ZF_01</t>
  </si>
  <si>
    <t>`2025-02-16 07:25:17</t>
  </si>
  <si>
    <t>`4200002485202502167534918822</t>
  </si>
  <si>
    <t>`QJ_XP_20250216_049177_ZF_01</t>
  </si>
  <si>
    <t>`2025-02-16 22:10:13</t>
  </si>
  <si>
    <t>`4200002497202502167749431249</t>
  </si>
  <si>
    <t>`QJ_XP_20250216_049274_ZF_01</t>
  </si>
  <si>
    <t>`oHdTn5cKQmQo_-gN4R5_r-rtTOLA</t>
  </si>
  <si>
    <t>`2025-02-16 08:44:27</t>
  </si>
  <si>
    <t>`4200002502202502162288819410</t>
  </si>
  <si>
    <t>`QJ_XP_20250216_049186_ZF_01</t>
  </si>
  <si>
    <t>`2025-02-16 11:35:05</t>
  </si>
  <si>
    <t>`4200002508202502167732156918</t>
  </si>
  <si>
    <t>`QJ_XP_20250216_049219_ZF_01</t>
  </si>
  <si>
    <t>`oHdTn5ff5AKITggYJRQvRtTDkJ2I</t>
  </si>
  <si>
    <t>`2025-02-16 11:34:29</t>
  </si>
  <si>
    <t>`4200002517202502162122602080</t>
  </si>
  <si>
    <t>`QJ_XP_20250216_049218_ZF_01</t>
  </si>
  <si>
    <t>`2025-02-16 09:26:07</t>
  </si>
  <si>
    <t>`4200002596202502167438065237</t>
  </si>
  <si>
    <t>`QJ_XP_20250216_049190_ZF_01</t>
  </si>
  <si>
    <t>`2025-02-17 11:55:24</t>
  </si>
  <si>
    <t>`4200002488202502174301970505</t>
  </si>
  <si>
    <t>`QJ_XP_20250217_049293_ZF_01</t>
  </si>
  <si>
    <t>`oHdTn5RjIxiA1hf7sLhVXfeUM0Gw</t>
  </si>
  <si>
    <t>`661.00</t>
  </si>
  <si>
    <t>`3.57000</t>
  </si>
  <si>
    <t>`2025-02-17 13:43:58</t>
  </si>
  <si>
    <t>`4200002498202502171367009766</t>
  </si>
  <si>
    <t>`QJ_XP_20250217_049299_ZF_01</t>
  </si>
  <si>
    <t>`oHdTn5Ss-JlyzHxKlY0yI9IIuwi4</t>
  </si>
  <si>
    <t>`2025-02-17 17:50:35</t>
  </si>
  <si>
    <t>`4200002516202502175620780623</t>
  </si>
  <si>
    <t>`QJ_XP_20250217_049312_ZF_01</t>
  </si>
  <si>
    <t>`oHdTn5X57jQ14uaRZXhTNgCjYEj8</t>
  </si>
  <si>
    <t>`2025-02-17 11:55:47</t>
  </si>
  <si>
    <t>`4200002598202502172385320098</t>
  </si>
  <si>
    <t>`QJ_XP_20250217_049294_ZF_01</t>
  </si>
  <si>
    <t>`2025-02-17 08:59:51</t>
  </si>
  <si>
    <t>`4200002607202502178678323956</t>
  </si>
  <si>
    <t>`QJ_XP_20250217_049278_ZF_01</t>
  </si>
  <si>
    <t>`oHdTn5T55lsScZ9DHssTcAUKzXkc</t>
  </si>
  <si>
    <t>`2025-02-18 09:51:02</t>
  </si>
  <si>
    <t>`4200002485202502183647448656</t>
  </si>
  <si>
    <t>`QJ_XP_20250218_049326_ZF_01</t>
  </si>
  <si>
    <t>`oHdTn5VH02T5P2bG_76U3jhJuJfs</t>
  </si>
  <si>
    <t>`2025-02-18 19:43:14</t>
  </si>
  <si>
    <t>`4200002607202502180527109803</t>
  </si>
  <si>
    <t>`QJ_XP_20250218_049367_ZF_01</t>
  </si>
  <si>
    <t>`oHdTn5SxgBzH39kqiKT54EZi3Of8</t>
  </si>
  <si>
    <t>`838.00</t>
  </si>
  <si>
    <t>`4.53000</t>
  </si>
  <si>
    <t>`2025-02-19 16:37:51</t>
  </si>
  <si>
    <t>`4200002594202502195565703588</t>
  </si>
  <si>
    <t>`QJ_XP_20250219_049397_ZF_01</t>
  </si>
  <si>
    <t>`2025-02-19 10:11:21</t>
  </si>
  <si>
    <t>`4200002594202502195585457952</t>
  </si>
  <si>
    <t>`QJ_XP_20250219_049377_ZF_01</t>
  </si>
  <si>
    <t>`2025-02-20 09:05:40</t>
  </si>
  <si>
    <t>`50302802462025022058485654169</t>
  </si>
  <si>
    <t>`QJ_XP_20250219_049397_ZF_01_TK_01_20250220</t>
  </si>
  <si>
    <t>`2025-02-20 10:00:34</t>
  </si>
  <si>
    <t>`4200002610202502208437086778</t>
  </si>
  <si>
    <t>`QJ_XP_20250220_049425_ZF_01</t>
  </si>
  <si>
    <t>`2025-02-21 08:54:30</t>
  </si>
  <si>
    <t>`4200002505202502215155674968</t>
  </si>
  <si>
    <t>`QJ_XP_20250221_050315_ZF_01</t>
  </si>
  <si>
    <t>`oHdTn5dUqbAvShTc7s6JzgdEj7n4</t>
  </si>
  <si>
    <t>`415.00</t>
  </si>
  <si>
    <t>`2.24000</t>
  </si>
  <si>
    <t>`2025-02-21 17:25:33</t>
  </si>
  <si>
    <t>`4200002510202502214605464694</t>
  </si>
  <si>
    <t>`QJ_XP_20250221_050365_ZF_01</t>
  </si>
  <si>
    <t>`oHdTn5RSQgJaXpYhaf3UDvoZf6SU</t>
  </si>
  <si>
    <t>`2025-02-21 13:30:00</t>
  </si>
  <si>
    <t>`4200002614202502217096610364</t>
  </si>
  <si>
    <t>`QJ_XP_20250221_050347_ZF_01</t>
  </si>
  <si>
    <t>`oHdTn5cMj7M_cPXmEq61yNoGLIfU</t>
  </si>
  <si>
    <t>`2025-02-21 09:47:38</t>
  </si>
  <si>
    <t>`4200002616202502214419181409</t>
  </si>
  <si>
    <t>`QJ_XP_20250221_050324_ZF_01</t>
  </si>
  <si>
    <t>`2025-02-22 09:21:45</t>
  </si>
  <si>
    <t>`4200002487202502220273431017</t>
  </si>
  <si>
    <t>`QJ_XP_20250222_050404_ZF_01</t>
  </si>
  <si>
    <t>`2025-02-22 09:22:06</t>
  </si>
  <si>
    <t>`4200002492202502224129757293</t>
  </si>
  <si>
    <t>`QJ_XP_20250222_050405_ZF_01</t>
  </si>
  <si>
    <t>`2025-02-22 21:26:18</t>
  </si>
  <si>
    <t>`4200002502202502226393171297</t>
  </si>
  <si>
    <t>`QJ_XP_20250222_050577_ZF_01</t>
  </si>
  <si>
    <t>`oHdTn5fb1Pa1dmEF1KIsoaQkgFLM</t>
  </si>
  <si>
    <t>`2025-02-22 07:47:41</t>
  </si>
  <si>
    <t>`4200002506202502229053684757</t>
  </si>
  <si>
    <t>`QJ_XP_20250222_050383_ZF_01</t>
  </si>
  <si>
    <t>`oHdTn5RG9evg9OntJmi0Xr7ow9V8</t>
  </si>
  <si>
    <t>`2025-02-22 14:37:47</t>
  </si>
  <si>
    <t>`4200002508202502220945029803</t>
  </si>
  <si>
    <t>`QJ_XP_20250222_050503_ZF_01</t>
  </si>
  <si>
    <t>`2025-02-22 14:38:44</t>
  </si>
  <si>
    <t>`4200002516202502223376669116</t>
  </si>
  <si>
    <t>`QJ_XP_20250222_050505_ZF_01</t>
  </si>
  <si>
    <t>`2025-02-22 21:28:24</t>
  </si>
  <si>
    <t>`4200002517202502226006231165</t>
  </si>
  <si>
    <t>`QJ_XP_20250222_050580_ZF_01</t>
  </si>
  <si>
    <t>`2025-02-22 16:55:29</t>
  </si>
  <si>
    <t>`4200002518202502224523000722</t>
  </si>
  <si>
    <t>`QJ_XP_20250222_050532_ZF_01</t>
  </si>
  <si>
    <t>`2025-02-22 21:25:19</t>
  </si>
  <si>
    <t>`4200002592202502227706091645</t>
  </si>
  <si>
    <t>`QJ_XP_20250222_050575_ZF_01</t>
  </si>
  <si>
    <t>`2025-02-22 21:25:29</t>
  </si>
  <si>
    <t>`50300502362025022297199091815</t>
  </si>
  <si>
    <t>`QJ_XP_20250222_050575_ZF_01_TK_01_20250222</t>
  </si>
  <si>
    <t>`-2.65000</t>
  </si>
  <si>
    <t>`2025-02-22 21:25:49</t>
  </si>
  <si>
    <t>`4200002593202502224386839143</t>
  </si>
  <si>
    <t>`QJ_XP_20250222_050576_ZF_01</t>
  </si>
  <si>
    <t>`2025-02-22 21:27:53</t>
  </si>
  <si>
    <t>`4200002594202502222517365174</t>
  </si>
  <si>
    <t>`QJ_XP_20250222_050579_ZF_01</t>
  </si>
  <si>
    <t>`2025-02-22 07:47:10</t>
  </si>
  <si>
    <t>`4200002607202502229404906415</t>
  </si>
  <si>
    <t>`QJ_XP_20250222_050382_ZF_01</t>
  </si>
  <si>
    <t>`2025-02-22 13:17:00</t>
  </si>
  <si>
    <t>`4200002608202502224775723996</t>
  </si>
  <si>
    <t>`QJ_XP_20250222_050475_ZF_01</t>
  </si>
  <si>
    <t>`2025-02-22 21:26:47</t>
  </si>
  <si>
    <t>`4200002609202502228629035104</t>
  </si>
  <si>
    <t>`QJ_XP_20250222_050578_ZF_01</t>
  </si>
  <si>
    <t>`2025-02-22 14:38:22</t>
  </si>
  <si>
    <t>`4200002610202502225841042508</t>
  </si>
  <si>
    <t>`QJ_XP_20250222_050504_ZF_01</t>
  </si>
  <si>
    <t>`2025-02-22 12:28:33</t>
  </si>
  <si>
    <t>`4200002610202502228846345854</t>
  </si>
  <si>
    <t>`QJ_XP_20250222_050460_ZF_01</t>
  </si>
  <si>
    <t>`oHdTn5Sf4X7JYZkOrcl9Cxwxb6gM</t>
  </si>
  <si>
    <t>`2025-02-23 09:21:19</t>
  </si>
  <si>
    <t>`4200002505202502237616088644</t>
  </si>
  <si>
    <t>`QJ_XP_20250223_050590_ZF_01</t>
  </si>
  <si>
    <t>`2025-02-23 09:29:28</t>
  </si>
  <si>
    <t>`4200002515202502239234992767</t>
  </si>
  <si>
    <t>`QJ_XP_20250223_050600_ZF_01</t>
  </si>
  <si>
    <t>`oHdTn5WFc8RfTyUhNCx1JkG_CSRY</t>
  </si>
  <si>
    <t>`2025-02-23 07:58:42</t>
  </si>
  <si>
    <t>`4200002516202502235158822972</t>
  </si>
  <si>
    <t>`QJ_XP_20250223_050581_ZF_01</t>
  </si>
  <si>
    <t>`2025-02-23 09:21:05</t>
  </si>
  <si>
    <t>`4200002592202502236512067785</t>
  </si>
  <si>
    <t>`QJ_XP_20250223_050589_ZF_01</t>
  </si>
  <si>
    <t>`2025-02-23 09:28:28</t>
  </si>
  <si>
    <t>`4200002595202502233192934549</t>
  </si>
  <si>
    <t>`QJ_XP_20250223_050596_ZF_01</t>
  </si>
  <si>
    <t>`2025-02-23 09:21:40</t>
  </si>
  <si>
    <t>`4200002596202502233616993415</t>
  </si>
  <si>
    <t>`QJ_XP_20250223_050591_ZF_01</t>
  </si>
  <si>
    <t>`2025-02-23 10:35:41</t>
  </si>
  <si>
    <t>`4200002597202502239613579835</t>
  </si>
  <si>
    <t>`QJ_XP_20250223_050617_ZF_01</t>
  </si>
  <si>
    <t>`2025-02-23 11:16:41</t>
  </si>
  <si>
    <t>`4200002607202502236400504970</t>
  </si>
  <si>
    <t>`QJ_XP_20250223_050623_ZF_01</t>
  </si>
  <si>
    <t>`oHdTn5UCndQ0RwAyUKTmh0aFgb5c</t>
  </si>
  <si>
    <t>`2025-02-23 11:23:40</t>
  </si>
  <si>
    <t>`50301002252025022396926981633</t>
  </si>
  <si>
    <t>`QJ_XP_20250223_050623_ZF_01_TK_01_20250223</t>
  </si>
  <si>
    <t>`-2.14000</t>
  </si>
  <si>
    <t>`2025-02-24 17:00:08</t>
  </si>
  <si>
    <t>`4200002492202502244610254350</t>
  </si>
  <si>
    <t>`QJ_XP_20250224_050701_ZF_01</t>
  </si>
  <si>
    <t>`oHdTn5U_mXixm-98ADpnTpGx7R9A</t>
  </si>
  <si>
    <t>`2025-02-24 16:49:22</t>
  </si>
  <si>
    <t>`4200002605202502249081460132</t>
  </si>
  <si>
    <t>`QJ_XP_20250224_050699_ZF_01</t>
  </si>
  <si>
    <t>`2025-02-27 21:37:20</t>
  </si>
  <si>
    <t>`4200002496202502273563966943</t>
  </si>
  <si>
    <t>`QJ_XP_20250227_050811_ZF_01</t>
  </si>
  <si>
    <t>`oHdTn5ZL1SBEykVtr5ouByJs34Gc</t>
  </si>
  <si>
    <t>`447.00</t>
  </si>
  <si>
    <t>`2.41000</t>
  </si>
  <si>
    <t>`2025-02-27 21:08:38</t>
  </si>
  <si>
    <t>`4200002597202502277598367088</t>
  </si>
  <si>
    <t>`QJ_XP_20250227_050809_ZF_01</t>
  </si>
  <si>
    <t>`oHdTn5Wh6rQYDD31TRO8vlJGNTtc</t>
  </si>
  <si>
    <t>`2025-02-27 12:01:31</t>
  </si>
  <si>
    <t>`4200002618202502278823361821</t>
  </si>
  <si>
    <t>`QJ_XP_20250227_050774_ZF_01</t>
  </si>
  <si>
    <t>`oHdTn5e-O7sbqGmQXtn0bafa3hTI</t>
  </si>
  <si>
    <t>`2025-02-28 23:48:25</t>
  </si>
  <si>
    <t>`4200002491202502287189051308</t>
  </si>
  <si>
    <t>`QJ_XP_20250228_050860_ZF_01</t>
  </si>
  <si>
    <t>`2025-02-28 14:04:47</t>
  </si>
  <si>
    <t>`4200002496202502289611367720</t>
  </si>
  <si>
    <t>`QJ_XP_20250228_050839_ZF_01</t>
  </si>
  <si>
    <t>`2025-02-28 23:46:35</t>
  </si>
  <si>
    <t>`4200002508202502287339533271</t>
  </si>
  <si>
    <t>`QJ_XP_20250228_050859_ZF_01</t>
  </si>
  <si>
    <t>`2025-02-28 08:02:53</t>
  </si>
  <si>
    <t>`4200002510202502281678077243</t>
  </si>
  <si>
    <t>`QJ_XP_20250228_050815_ZF_01</t>
  </si>
  <si>
    <t>`oHdTn5e9495ttCyMlXDFQhk3kn0k</t>
  </si>
  <si>
    <t>`2025-02-28 09:34:36</t>
  </si>
  <si>
    <t>`4200002600202502280888950660</t>
  </si>
  <si>
    <t>`QJ_XP_20250228_050823_ZF_01</t>
  </si>
  <si>
    <t>`oHdTn5f7RhjkOMn3vzKVvV4rqDoU</t>
  </si>
  <si>
    <t>`2025-02-28 12:00:52</t>
  </si>
  <si>
    <t>`4200002600202502284403396424</t>
  </si>
  <si>
    <t>`QJ_XP_20250228_050831_ZF_01</t>
  </si>
  <si>
    <t>`oHdTn5clgbXnrh7jprSUBNmkBve4</t>
  </si>
  <si>
    <t>`ABC_CREDIT</t>
  </si>
  <si>
    <t>`2025-03-01 07:24:20</t>
  </si>
  <si>
    <t>`4200002492202503018876811585</t>
  </si>
  <si>
    <t>`QJ_XP_20250301_050863_ZF_01</t>
  </si>
  <si>
    <t>`oHdTn5SjCWYAWs4_wEBTEzm13RAg</t>
  </si>
  <si>
    <t>`2025-03-01 07:15:24</t>
  </si>
  <si>
    <t>`4200002495202503013935099567</t>
  </si>
  <si>
    <t>`QJ_XP_20250301_050861_ZF_01</t>
  </si>
  <si>
    <t>`2025-03-01 09:41:27</t>
  </si>
  <si>
    <t>`4200002495202503014138112231</t>
  </si>
  <si>
    <t>`QJ_XP_20250301_050890_ZF_01</t>
  </si>
  <si>
    <t>`oHdTn5VNOT0Y7A2dSWDjvVMjP1g0</t>
  </si>
  <si>
    <t>`2025-03-01 08:19:40</t>
  </si>
  <si>
    <t>`4200002503202503012591880891</t>
  </si>
  <si>
    <t>`QJ_XP_20250301_050868_ZF_01</t>
  </si>
  <si>
    <t>`oHdTn5QOOfavlqhpivM4Y843Iu0g</t>
  </si>
  <si>
    <t>`2025-03-01 08:02:00</t>
  </si>
  <si>
    <t>`4200002503202503019597387536</t>
  </si>
  <si>
    <t>`QJ_XP_20250301_050864_ZF_01</t>
  </si>
  <si>
    <t>`2025-03-01 13:02:13</t>
  </si>
  <si>
    <t>`4200002504202503012066867463</t>
  </si>
  <si>
    <t>`QJ_XP_20250301_050943_ZF_01</t>
  </si>
  <si>
    <t>`2025-03-01 08:47:40</t>
  </si>
  <si>
    <t>`4200002505202503018572351605</t>
  </si>
  <si>
    <t>`QJ_XP_20250301_050878_ZF_01</t>
  </si>
  <si>
    <t>`2025-03-01 11:24:20</t>
  </si>
  <si>
    <t>`4200002507202503014442820687</t>
  </si>
  <si>
    <t>`QJ_XP_20250301_050920_ZF_01</t>
  </si>
  <si>
    <t>`oHdTn5dfyhe0vcX25H9WZKpZLV8Y</t>
  </si>
  <si>
    <t>`2025-03-01 08:04:50</t>
  </si>
  <si>
    <t>`4200002512202503015941526322</t>
  </si>
  <si>
    <t>`QJ_XP_20250301_050865_ZF_01</t>
  </si>
  <si>
    <t>`2025-03-01 13:02:49</t>
  </si>
  <si>
    <t>`4200002512202503017305455564</t>
  </si>
  <si>
    <t>`QJ_XP_20250301_050944_ZF_01</t>
  </si>
  <si>
    <t>`2025-03-01 11:24:49</t>
  </si>
  <si>
    <t>`4200002513202503016900287282</t>
  </si>
  <si>
    <t>`QJ_XP_20250301_050921_ZF_01</t>
  </si>
  <si>
    <t>`2025-03-01 08:38:42</t>
  </si>
  <si>
    <t>`4200002513202503019914555006</t>
  </si>
  <si>
    <t>`QJ_XP_20250301_050871_ZF_01</t>
  </si>
  <si>
    <t>`2025-03-01 09:16:13</t>
  </si>
  <si>
    <t>`4200002514202503015721367597</t>
  </si>
  <si>
    <t>`QJ_XP_20250301_050886_ZF_01</t>
  </si>
  <si>
    <t>`2025-03-01 23:37:10</t>
  </si>
  <si>
    <t>`4200002519202503010142887574</t>
  </si>
  <si>
    <t>`QJ_XP_20250301_051033_ZF_01</t>
  </si>
  <si>
    <t>`oHdTn5fpKzJFRaU9wty6Za-1Kxbo</t>
  </si>
  <si>
    <t>`2025-03-01 08:38:39</t>
  </si>
  <si>
    <t>`4200002519202503010624206335</t>
  </si>
  <si>
    <t>`QJ_XP_20250301_050870_ZF_01</t>
  </si>
  <si>
    <t>`2025-03-01 23:36:32</t>
  </si>
  <si>
    <t>`4200002591202503014067601353</t>
  </si>
  <si>
    <t>`QJ_XP_20250301_051032_ZF_01</t>
  </si>
  <si>
    <t>`2025-03-01 23:36:43</t>
  </si>
  <si>
    <t>`50303302312025030141620490228</t>
  </si>
  <si>
    <t>`QJ_XP_20250301_051032_ZF_01_TK_01_20250301</t>
  </si>
  <si>
    <t>`-3.02000</t>
  </si>
  <si>
    <t>`2025-03-01 13:23:30</t>
  </si>
  <si>
    <t>`4200002592202503012880029028</t>
  </si>
  <si>
    <t>`QJ_XP_20250301_050948_ZF_01</t>
  </si>
  <si>
    <t>`oHdTn5Z-bx--z_INa1B0hNkmGUhA</t>
  </si>
  <si>
    <t>`2025-03-01 09:14:49</t>
  </si>
  <si>
    <t>`4200002597202503011200475608</t>
  </si>
  <si>
    <t>`QJ_XP_20250301_050884_ZF_01</t>
  </si>
  <si>
    <t>`2025-03-01 07:17:45</t>
  </si>
  <si>
    <t>`4200002603202503013400869522</t>
  </si>
  <si>
    <t>`QJ_XP_20250301_050862_ZF_01</t>
  </si>
  <si>
    <t>`oHdTn5XtIlGzaSDlkW8b8DlDF_oo</t>
  </si>
  <si>
    <t>`PAB_DEBIT</t>
  </si>
  <si>
    <t>`2025-03-01 11:44:38</t>
  </si>
  <si>
    <t>`4200002613202503011569583569</t>
  </si>
  <si>
    <t>`QJ_XP_20250301_050925_ZF_01</t>
  </si>
  <si>
    <t>`2025-03-01 12:02:58</t>
  </si>
  <si>
    <t>`4200002613202503014977575430</t>
  </si>
  <si>
    <t>`QJ_XP_20250301_050929_ZF_01</t>
  </si>
  <si>
    <t>`oHdTn5UW2rwMks9RpH-DGNXxhNPc</t>
  </si>
  <si>
    <t>`2025-03-02 12:32:18</t>
  </si>
  <si>
    <t>`4200002499202503027004964351</t>
  </si>
  <si>
    <t>`QJ_XP_20250302_051075_ZF_01</t>
  </si>
  <si>
    <t>`2025-03-02 12:32:24</t>
  </si>
  <si>
    <t>`50303102432025030252824879731</t>
  </si>
  <si>
    <t>`QJ_XP_20250302_051075_ZF_01_TK_01_20250302</t>
  </si>
  <si>
    <t>`2025-03-02 09:29:13</t>
  </si>
  <si>
    <t>`4200002507202503023518469737</t>
  </si>
  <si>
    <t>`QJ_XP_20250302_051043_ZF_01</t>
  </si>
  <si>
    <t>`oHdTn5a6unP6DtB-RRJ3HGxm3zrw</t>
  </si>
  <si>
    <t>`2025-03-02 12:29:09</t>
  </si>
  <si>
    <t>`4200002512202503022543314131</t>
  </si>
  <si>
    <t>`QJ_XP_20250302_051073_ZF_01</t>
  </si>
  <si>
    <t>`2025-03-02 12:31:46</t>
  </si>
  <si>
    <t>`50301102452025030208757667070</t>
  </si>
  <si>
    <t>`QJ_XP_20250302_051073_ZF_01_TK_01_20250302</t>
  </si>
  <si>
    <t>`2025-03-03 08:12:06</t>
  </si>
  <si>
    <t>`4200002496202503033624722951</t>
  </si>
  <si>
    <t>`QJ_XP_20250303_051119_ZF_01</t>
  </si>
  <si>
    <t>`oHdTn5YmiI7DLWE-zNo-lAyloFq0</t>
  </si>
  <si>
    <t>`2025-03-03 13:16:10</t>
  </si>
  <si>
    <t>`4200002497202503036533259292</t>
  </si>
  <si>
    <t>`QJ_XP_20250303_051136_ZF_01</t>
  </si>
  <si>
    <t>`420.00</t>
  </si>
  <si>
    <t>`2.27000</t>
  </si>
  <si>
    <t>`2025-03-03 10:18:38</t>
  </si>
  <si>
    <t>`4200002516202503031240076633</t>
  </si>
  <si>
    <t>`QJ_XP_20250303_051126_ZF_01</t>
  </si>
  <si>
    <t>`oHdTn5SgZ2w_WklYQYID6L0STmZE</t>
  </si>
  <si>
    <t>`2025-03-03 07:57:10</t>
  </si>
  <si>
    <t>`4200002519202503036556979761</t>
  </si>
  <si>
    <t>`QJ_XP_20250303_051115_ZF_01</t>
  </si>
  <si>
    <t>`2025-03-03 07:57:51</t>
  </si>
  <si>
    <t>`4200002520202503039605567890</t>
  </si>
  <si>
    <t>`QJ_XP_20250303_051116_ZF_01</t>
  </si>
  <si>
    <t>`2025-03-03 10:18:04</t>
  </si>
  <si>
    <t>`4200002594202503035728136012</t>
  </si>
  <si>
    <t>`QJ_XP_20250303_051125_ZF_01</t>
  </si>
  <si>
    <t>`2025-03-03 08:12:51</t>
  </si>
  <si>
    <t>`4200002600202503032008266320</t>
  </si>
  <si>
    <t>`QJ_XP_20250303_051120_ZF_01</t>
  </si>
  <si>
    <t>`2025-03-04 09:03:13</t>
  </si>
  <si>
    <t>`4200002492202503045890221384</t>
  </si>
  <si>
    <t>`QJ_XP_20250304_051155_ZF_01</t>
  </si>
  <si>
    <t>`oHdTn5e7zY0TR5c8aaGCrUkX4M9w</t>
  </si>
  <si>
    <t>`2025-03-04 09:03:48</t>
  </si>
  <si>
    <t>`4200002494202503040546554329</t>
  </si>
  <si>
    <t>`QJ_XP_20250304_051156_ZF_01</t>
  </si>
  <si>
    <t>`2025-03-05 09:59:39</t>
  </si>
  <si>
    <t>`4200002488202503055731598479</t>
  </si>
  <si>
    <t>`QJ_XP_20250305_051170_ZF_01</t>
  </si>
  <si>
    <t>`2025-03-06 11:17:53</t>
  </si>
  <si>
    <t>`4200002492202503060608322727</t>
  </si>
  <si>
    <t>`QJ_XP_20250306_051192_ZF_01</t>
  </si>
  <si>
    <t>`oHdTn5ZCiN67SZw73I14IlXmCSqY</t>
  </si>
  <si>
    <t>`2025-03-06 11:18:39</t>
  </si>
  <si>
    <t>`4200002494202503065172717368</t>
  </si>
  <si>
    <t>`QJ_XP_20250306_051193_ZF_01</t>
  </si>
  <si>
    <t>`2025-03-06 07:40:08</t>
  </si>
  <si>
    <t>`4200002604202503066759798297</t>
  </si>
  <si>
    <t>`QJ_XP_20250306_051187_ZF_01</t>
  </si>
  <si>
    <t>`2025-03-06 08:37:55</t>
  </si>
  <si>
    <t>`50303702772025030649120482927</t>
  </si>
  <si>
    <t>`QJ_XP_20250306_051187_ZF_01_TK_01_20250306</t>
  </si>
  <si>
    <t>`2025-03-07 09:14:06</t>
  </si>
  <si>
    <t>`4200002510202503076584257721</t>
  </si>
  <si>
    <t>`QJ_XP_20250307_051218_ZF_01</t>
  </si>
  <si>
    <t>`oHdTn5Vf-LmyrXdDCbP-GFKngJiU</t>
  </si>
  <si>
    <t>`2025-03-07 15:37:43</t>
  </si>
  <si>
    <t>`4200002591202503074441157760</t>
  </si>
  <si>
    <t>`QJ_XP_20250307_051235_ZF_01</t>
  </si>
  <si>
    <t>`oHdTn5YJDjbT36fzMNYRWukruMdc</t>
  </si>
  <si>
    <t>`2025-03-07 08:32:30</t>
  </si>
  <si>
    <t>`4200002600202503075406534681</t>
  </si>
  <si>
    <t>`QJ_XP_20250307_051216_ZF_01</t>
  </si>
  <si>
    <t>`2025-03-08 09:26:22</t>
  </si>
  <si>
    <t>`4200002500202503081491335481</t>
  </si>
  <si>
    <t>`QJ_XP_20250308_051269_ZF_01</t>
  </si>
  <si>
    <t>`oHdTn5axs6coIx_HgFfwFtvL7Q8M</t>
  </si>
  <si>
    <t>`2025-03-08 09:25:54</t>
  </si>
  <si>
    <t>`4200002505202503088251829989</t>
  </si>
  <si>
    <t>`QJ_XP_20250308_051268_ZF_01</t>
  </si>
  <si>
    <t>`2025-03-08 09:27:41</t>
  </si>
  <si>
    <t>`4200002592202503083105605900</t>
  </si>
  <si>
    <t>`QJ_XP_20250308_051270_ZF_01</t>
  </si>
  <si>
    <t>`oHdTn5fTZNsD-e7iIhSnbaoGJVsw</t>
  </si>
  <si>
    <t>`1.08</t>
  </si>
  <si>
    <t>`2025-03-08 09:07:17</t>
  </si>
  <si>
    <t>`4200002611202503082020128628</t>
  </si>
  <si>
    <t>`QJ_XP_20250308_051261_ZF_01</t>
  </si>
  <si>
    <t>`2025-03-08 09:31:18</t>
  </si>
  <si>
    <t>`4200002635202503088959037740</t>
  </si>
  <si>
    <t>`QJ_XP_20250308_051274_ZF_01</t>
  </si>
  <si>
    <t>`2025-03-08 09:29:29</t>
  </si>
  <si>
    <t>`4200002636202503081142562850</t>
  </si>
  <si>
    <t>`QJ_XP_20250308_051273_ZF_01</t>
  </si>
  <si>
    <t>`oHdTn5WTap3Gnelg_Qrotsiw7s9g</t>
  </si>
  <si>
    <t>`2025-03-08 09:05:41</t>
  </si>
  <si>
    <t>`4200002639202503082267034488</t>
  </si>
  <si>
    <t>`QJ_XP_20250308_051260_ZF_01</t>
  </si>
  <si>
    <t>`2025-03-09 09:05:32</t>
  </si>
  <si>
    <t>`4200002509202503098259204659</t>
  </si>
  <si>
    <t>`QJ_XP_20250309_051373_ZF_01</t>
  </si>
  <si>
    <t>`oHdTn5d5C_RzIXPctQF78JKWHNRY</t>
  </si>
  <si>
    <t>`2025-03-09 09:05:54</t>
  </si>
  <si>
    <t>`4200002611202503094802031192</t>
  </si>
  <si>
    <t>`QJ_XP_20250309_051374_ZF_01</t>
  </si>
  <si>
    <t>`2025-03-09 08:44:43</t>
  </si>
  <si>
    <t>`4200002618202503098557854810</t>
  </si>
  <si>
    <t>`QJ_XP_20250309_051371_ZF_01</t>
  </si>
  <si>
    <t>`oHdTn5WiT2ZhdFAd151MmW0DXV-w</t>
  </si>
  <si>
    <t>`2025-03-09 11:22:15</t>
  </si>
  <si>
    <t>`4200002635202503094795828153</t>
  </si>
  <si>
    <t>`QJ_XP_20250309_051397_ZF_01</t>
  </si>
  <si>
    <t>`2025-03-10 14:21:39</t>
  </si>
  <si>
    <t>`4200002514202503106287404052</t>
  </si>
  <si>
    <t>`QJ_XP_20250310_051454_ZF_01</t>
  </si>
  <si>
    <t>`2025-03-10 14:21:50</t>
  </si>
  <si>
    <t>`4200002652202503107656966924</t>
  </si>
  <si>
    <t>`QJ_XP_20250310_051455_ZF_01</t>
  </si>
  <si>
    <t>`oHdTn5YSkYlsOEC5T1WhJpCvi5CY</t>
  </si>
  <si>
    <t>`2025-03-10 14:21:55</t>
  </si>
  <si>
    <t>`4200002653202503100782721737</t>
  </si>
  <si>
    <t>`QJ_XP_20250310_051456_ZF_01</t>
  </si>
  <si>
    <t>`oHdTn5afCtB9elfqjaTxVzHKNi7M</t>
  </si>
  <si>
    <t>`2025-03-11 22:43:07</t>
  </si>
  <si>
    <t>`4200002600202503110076702458</t>
  </si>
  <si>
    <t>`QJ_XP_20250311_051510_ZF_01</t>
  </si>
  <si>
    <t>`oHdTn5bROxsRwQdjmmENZuHDa5pU</t>
  </si>
  <si>
    <t>`2025-03-11 22:44:53</t>
  </si>
  <si>
    <t>`4200002608202503118385565235</t>
  </si>
  <si>
    <t>`QJ_XP_20250311_051511_ZF_01</t>
  </si>
  <si>
    <t>`2025-03-11 09:01:57</t>
  </si>
  <si>
    <t>`4200002647202503116399399785</t>
  </si>
  <si>
    <t>`QJ_XP_20250311_051484_ZF_01</t>
  </si>
  <si>
    <t>`oHdTn5TrFHIsuQW2NSEAWRp66IPo</t>
  </si>
  <si>
    <t>`SPDB_CREDIT</t>
  </si>
  <si>
    <t>`2025-03-11 18:26:33</t>
  </si>
  <si>
    <t>`4200002655202503113946938193</t>
  </si>
  <si>
    <t>`QJ_XP_20250311_051508_ZF_01</t>
  </si>
  <si>
    <t>`oHdTn5X4kXGS3uNuzUx8EHVFoQEw</t>
  </si>
  <si>
    <t>`2025-03-14 22:47:48</t>
  </si>
  <si>
    <t>`4200002611202503146349496295</t>
  </si>
  <si>
    <t>`QJ_XP_20250314_052457_ZF_01</t>
  </si>
  <si>
    <t>`oHdTn5eyNK0PHi40iOKm0bNKFD_I</t>
  </si>
  <si>
    <t>`2025-03-14 22:48:35</t>
  </si>
  <si>
    <t>`50301502852025031494149836413</t>
  </si>
  <si>
    <t>`QJ_XP_20250314_052457_ZF_01_TK_01_20250314</t>
  </si>
  <si>
    <t>`2025-03-14 08:48:03</t>
  </si>
  <si>
    <t>`4200002611202503148045200583</t>
  </si>
  <si>
    <t>`QJ_XP_20250314_051560_ZF_01</t>
  </si>
  <si>
    <t>`oHdTn5ROeftdwkf1x-QD4k5u0N50</t>
  </si>
  <si>
    <t>`2025-03-14 13:40:18</t>
  </si>
  <si>
    <t>`4200002618202503145642496475</t>
  </si>
  <si>
    <t>`QJ_XP_20250314_051580_ZF_01</t>
  </si>
  <si>
    <t>`2025-03-14 17:09:34</t>
  </si>
  <si>
    <t>`50301902712025031440881644274</t>
  </si>
  <si>
    <t>`QJ_XP_20250314_051580_ZF_01_TK_01_20250314</t>
  </si>
  <si>
    <t>`-2.27000</t>
  </si>
  <si>
    <t>`2025-03-14 22:49:28</t>
  </si>
  <si>
    <t>`4200002634202503141894382923</t>
  </si>
  <si>
    <t>`QJ_XP_20250314_052458_ZF_01</t>
  </si>
  <si>
    <t>`oHdTn5fnSsdRQgTdPkoxJu59x1-E</t>
  </si>
  <si>
    <t>`2025-03-14 22:49:48</t>
  </si>
  <si>
    <t>`50300302762025031495808189065</t>
  </si>
  <si>
    <t>`QJ_XP_20250314_052458_ZF_01_TK_01_20250314</t>
  </si>
  <si>
    <t>`2025-03-14 09:59:27</t>
  </si>
  <si>
    <t>`4200002637202503146051715354</t>
  </si>
  <si>
    <t>`QJ_XP_20250314_051564_ZF_01</t>
  </si>
  <si>
    <t>`oHdTn5XS5f1QDNkyXNcd1nBc4RzI</t>
  </si>
  <si>
    <t>`2025-03-14 10:00:10</t>
  </si>
  <si>
    <t>`4200002654202503141355913859</t>
  </si>
  <si>
    <t>`QJ_XP_20250314_051565_ZF_01</t>
  </si>
  <si>
    <t>`2025-03-14 22:45:51</t>
  </si>
  <si>
    <t>`4200002655202503145402856531</t>
  </si>
  <si>
    <t>`QJ_XP_20250314_052454_ZF_01</t>
  </si>
  <si>
    <t>`oHdTn5adpAZtvlnBTIldQk3z1kP4</t>
  </si>
  <si>
    <t>`2025-03-14 22:46:36</t>
  </si>
  <si>
    <t>`50301502772025031425663050317</t>
  </si>
  <si>
    <t>`QJ_XP_20250314_052454_ZF_01_TK_01_20250314</t>
  </si>
  <si>
    <t>`-2.24000</t>
  </si>
  <si>
    <t>`2025-03-14 08:59:08</t>
  </si>
  <si>
    <t>`4200002658202503141149869176</t>
  </si>
  <si>
    <t>`QJ_XP_20250314_051562_ZF_01</t>
  </si>
  <si>
    <t>`2025-03-14 22:47:22</t>
  </si>
  <si>
    <t>`4200002666202503145230507715</t>
  </si>
  <si>
    <t>`QJ_XP_20250314_052456_ZF_01</t>
  </si>
  <si>
    <t>`2025-03-14 22:48:09</t>
  </si>
  <si>
    <t>`50301102752025031466197608479</t>
  </si>
  <si>
    <t>`QJ_XP_20250314_052456_ZF_01_TK_01_20250314</t>
  </si>
  <si>
    <t>`2025-03-15 08:11:17</t>
  </si>
  <si>
    <t>`4200002591202503150029775512</t>
  </si>
  <si>
    <t>`QJ_XP_20250315_052470_ZF_01</t>
  </si>
  <si>
    <t>`oHdTn5VbVGQB1SmMlTVfxjY-b0ZI</t>
  </si>
  <si>
    <t>`2.00</t>
  </si>
  <si>
    <t>`2025-03-15 08:11:25</t>
  </si>
  <si>
    <t>`50302402712025031540829253094</t>
  </si>
  <si>
    <t>`QJ_XP_20250315_052470_ZF_01_TK_01_20250315</t>
  </si>
  <si>
    <t>`2025-03-15 08:31:30</t>
  </si>
  <si>
    <t>`4200002591202503150451296151</t>
  </si>
  <si>
    <t>`QJ_XP_20250315_052482_ZF_01</t>
  </si>
  <si>
    <t>`oHdTn5e7kp8omtj8RU3RXJQ3_NyA</t>
  </si>
  <si>
    <t>`2025-03-15 08:44:23</t>
  </si>
  <si>
    <t>`50301102712025031532175300481</t>
  </si>
  <si>
    <t>`QJ_XP_20250315_052482_ZF_01_TK_01_20250315</t>
  </si>
  <si>
    <t>`2025-03-15 09:31:19</t>
  </si>
  <si>
    <t>`4200002595202503156425523980</t>
  </si>
  <si>
    <t>`QJ_XP_20250315_052511_ZF_01</t>
  </si>
  <si>
    <t>`oHdTn5R4dSWxtCPmSLrfLMP71Ico</t>
  </si>
  <si>
    <t>`2025-03-15 09:50:34</t>
  </si>
  <si>
    <t>`4200002600202503159084925347</t>
  </si>
  <si>
    <t>`QJ_XP_20250315_052525_ZF_01</t>
  </si>
  <si>
    <t>`2025-03-15 08:26:27</t>
  </si>
  <si>
    <t>`4200002604202503153981921909</t>
  </si>
  <si>
    <t>`QJ_XP_20250315_052477_ZF_01</t>
  </si>
  <si>
    <t>`2025-03-15 08:31:47</t>
  </si>
  <si>
    <t>`50303702862025031551015783786</t>
  </si>
  <si>
    <t>`QJ_XP_20250315_052477_ZF_01_TK_01_20250315</t>
  </si>
  <si>
    <t>`2025-03-15 08:00:01</t>
  </si>
  <si>
    <t>`4200002604202503155408853709</t>
  </si>
  <si>
    <t>`QJ_XP_20250315_052466_ZF_01</t>
  </si>
  <si>
    <t>`oHdTn5TwDh2Cgt77K1_dOj8qIVq8</t>
  </si>
  <si>
    <t>`2025-03-15 08:00:24</t>
  </si>
  <si>
    <t>`50301702822025031576316147375</t>
  </si>
  <si>
    <t>`QJ_XP_20250315_052466_ZF_01_TK_01_20250315</t>
  </si>
  <si>
    <t>`2025-03-15 08:34:15</t>
  </si>
  <si>
    <t>`4200002605202503150636990546</t>
  </si>
  <si>
    <t>`QJ_XP_20250315_052483_ZF_01</t>
  </si>
  <si>
    <t>`2025-03-15 08:34:29</t>
  </si>
  <si>
    <t>`50303402702025031554477097030</t>
  </si>
  <si>
    <t>`QJ_XP_20250315_052483_ZF_01_TK_01_20250315</t>
  </si>
  <si>
    <t>`2025-03-15 07:50:25</t>
  </si>
  <si>
    <t>`4200002607202503151088335181</t>
  </si>
  <si>
    <t>`QJ_XP_20250315_052461_ZF_01</t>
  </si>
  <si>
    <t>`2025-03-15 07:50:42</t>
  </si>
  <si>
    <t>`50303302702025031525408059837</t>
  </si>
  <si>
    <t>`QJ_XP_20250315_052461_ZF_01_TK_01_20250315</t>
  </si>
  <si>
    <t>`2025-03-15 07:55:59</t>
  </si>
  <si>
    <t>`4200002608202503151163781634</t>
  </si>
  <si>
    <t>`QJ_XP_20250315_052464_ZF_01</t>
  </si>
  <si>
    <t>`2025-03-15 08:37:20</t>
  </si>
  <si>
    <t>`50302602752025031502450559370</t>
  </si>
  <si>
    <t>`QJ_XP_20250315_052464_ZF_01_TK_01_20250315</t>
  </si>
  <si>
    <t>`2025-03-15 08:45:52</t>
  </si>
  <si>
    <t>`4200002613202503152939202243</t>
  </si>
  <si>
    <t>`QJ_XP_20250315_052492_ZF_01</t>
  </si>
  <si>
    <t>`oHdTn5aXel7uVLvZIKc5T5GCr5E0</t>
  </si>
  <si>
    <t>`2025-03-15 08:13:58</t>
  </si>
  <si>
    <t>`4200002614202503157392319751</t>
  </si>
  <si>
    <t>`QJ_XP_20250315_052473_ZF_01</t>
  </si>
  <si>
    <t>`2025-03-15 08:15:31</t>
  </si>
  <si>
    <t>`50301502632025031576756517033</t>
  </si>
  <si>
    <t>`QJ_XP_20250315_052473_ZF_01_TK_01_20250315</t>
  </si>
  <si>
    <t>`2025-03-15 08:26:13</t>
  </si>
  <si>
    <t>`4200002615202503150131143242</t>
  </si>
  <si>
    <t>`QJ_XP_20250315_052476_ZF_01</t>
  </si>
  <si>
    <t>`oHdTn5ZAYGVmsRbH9FRmuCFCiNl0</t>
  </si>
  <si>
    <t>`2025-03-15 08:42:41</t>
  </si>
  <si>
    <t>`50303402762025031537903679628</t>
  </si>
  <si>
    <t>`QJ_XP_20250315_052476_ZF_01_TK_01_20250315</t>
  </si>
  <si>
    <t>`2025-03-15 17:16:35</t>
  </si>
  <si>
    <t>`4200002617202503154642338905</t>
  </si>
  <si>
    <t>`QJ_XP_20250315_051454_ZF_01</t>
  </si>
  <si>
    <t>`0.01</t>
  </si>
  <si>
    <t>`2025-03-15 14:53:09</t>
  </si>
  <si>
    <t>`4200002634202503151849672364</t>
  </si>
  <si>
    <t>`QJ_XP_20250315_051453_ZF_01</t>
  </si>
  <si>
    <t>`2025-03-15 10:00:01</t>
  </si>
  <si>
    <t>`4200002636202503156781830577</t>
  </si>
  <si>
    <t>`QJ_XP_20250315_052529_ZF_01</t>
  </si>
  <si>
    <t>`2025-03-15 08:30:29</t>
  </si>
  <si>
    <t>`4200002639202503153934568941</t>
  </si>
  <si>
    <t>`QJ_XP_20250315_052480_ZF_01</t>
  </si>
  <si>
    <t>`2025-03-15 08:30:35</t>
  </si>
  <si>
    <t>`50302902862025031578295365888</t>
  </si>
  <si>
    <t>`QJ_XP_20250315_052480_ZF_01_TK_01_20250315</t>
  </si>
  <si>
    <t>`2025-03-15 08:44:14</t>
  </si>
  <si>
    <t>`4200002642202503155464807769</t>
  </si>
  <si>
    <t>`QJ_XP_20250315_052491_ZF_01</t>
  </si>
  <si>
    <t>`2025-03-15 09:58:23</t>
  </si>
  <si>
    <t>`4200002643202503154979474770</t>
  </si>
  <si>
    <t>`QJ_XP_20250315_052528_ZF_01</t>
  </si>
  <si>
    <t>`2025-03-15 10:31:49</t>
  </si>
  <si>
    <t>`4200002643202503159487355963</t>
  </si>
  <si>
    <t>`QJ_XP_20250315_052537_ZF_01</t>
  </si>
  <si>
    <t>`oHdTn5Q90v8bZ436U5pq_Wu8gY78</t>
  </si>
  <si>
    <t>`2025-03-15 10:33:24</t>
  </si>
  <si>
    <t>`4200002644202503151817341257</t>
  </si>
  <si>
    <t>`QJ_XP_20250315_052538_ZF_01</t>
  </si>
  <si>
    <t>`2025-03-15 06:15:40</t>
  </si>
  <si>
    <t>`4200002645202503157350129955</t>
  </si>
  <si>
    <t>`QJ_XP_20250315_052459_ZF_01</t>
  </si>
  <si>
    <t>`2025-03-15 06:16:26</t>
  </si>
  <si>
    <t>`50302302592025031560745518929</t>
  </si>
  <si>
    <t>`QJ_XP_20250315_052459_ZF_01_TK_01_20250315</t>
  </si>
  <si>
    <t>`2025-03-15 08:56:41</t>
  </si>
  <si>
    <t>`4200002649202503150302292907</t>
  </si>
  <si>
    <t>`QJ_XP_20250315_052498_ZF_01</t>
  </si>
  <si>
    <t>`2025-03-15 07:57:58</t>
  </si>
  <si>
    <t>`4200002652202503157438340505</t>
  </si>
  <si>
    <t>`QJ_XP_20250315_052465_ZF_01</t>
  </si>
  <si>
    <t>`2025-03-15 07:58:14</t>
  </si>
  <si>
    <t>`50302502582025031560931911192</t>
  </si>
  <si>
    <t>`QJ_XP_20250315_052465_ZF_01_TK_01_20250315</t>
  </si>
  <si>
    <t>`2025-03-15 08:31:13</t>
  </si>
  <si>
    <t>`4200002653202503151879878401</t>
  </si>
  <si>
    <t>`QJ_XP_20250315_052481_ZF_01</t>
  </si>
  <si>
    <t>`2025-03-15 08:31:20</t>
  </si>
  <si>
    <t>`50302102562025031518419330059</t>
  </si>
  <si>
    <t>`QJ_XP_20250315_052481_ZF_01_TK_01_20250315</t>
  </si>
  <si>
    <t>`2025-03-15 09:50:18</t>
  </si>
  <si>
    <t>`4200002653202503159870896107</t>
  </si>
  <si>
    <t>`QJ_XP_20250315_052524_ZF_01</t>
  </si>
  <si>
    <t>`2025-03-15 07:51:14</t>
  </si>
  <si>
    <t>`4200002654202503152899645708</t>
  </si>
  <si>
    <t>`QJ_XP_20250315_052462_ZF_01</t>
  </si>
  <si>
    <t>`2025-03-15 07:51:31</t>
  </si>
  <si>
    <t>`50300802822025031506882171684</t>
  </si>
  <si>
    <t>`QJ_XP_20250315_052462_ZF_01_TK_01_20250315</t>
  </si>
  <si>
    <t>`2025-03-15 23:07:28</t>
  </si>
  <si>
    <t>`4200002659202503151315453067</t>
  </si>
  <si>
    <t>`QJ_XP_20250315_052667_ZF_01</t>
  </si>
  <si>
    <t>`oHdTn5Ry9dBWKMydiLk7S0KO5ogE</t>
  </si>
  <si>
    <t>`2025-03-15 08:42:05</t>
  </si>
  <si>
    <t>`4200002663202503156042976244</t>
  </si>
  <si>
    <t>`QJ_XP_20250315_052488_ZF_01</t>
  </si>
  <si>
    <t>`oHdTn5a0JEbKh7Rm31ilTEXGJ32Y</t>
  </si>
  <si>
    <t>`2025-03-15 08:50:58</t>
  </si>
  <si>
    <t>`50301202802025031597752722135</t>
  </si>
  <si>
    <t>`QJ_XP_20250315_052488_ZF_01_TK_01_20250315</t>
  </si>
  <si>
    <t>`2025-03-15 06:26:04</t>
  </si>
  <si>
    <t>`4200002664202503155163873563</t>
  </si>
  <si>
    <t>`QJ_XP_20250315_052460_ZF_01</t>
  </si>
  <si>
    <t>`2025-03-15 06:26:58</t>
  </si>
  <si>
    <t>`50301502842025031506026460052</t>
  </si>
  <si>
    <t>`QJ_XP_20250315_052460_ZF_01_TK_01_20250315</t>
  </si>
  <si>
    <t>`2025-03-15 08:43:30</t>
  </si>
  <si>
    <t>`4200002667202503156925748662</t>
  </si>
  <si>
    <t>`QJ_XP_20250315_052489_ZF_01</t>
  </si>
  <si>
    <t>`2025-03-16 21:00:55</t>
  </si>
  <si>
    <t>`4200002592202503164724244257</t>
  </si>
  <si>
    <t>`QJ_XP_20250316_053495_ZF_01</t>
  </si>
  <si>
    <t>`2025-03-16 21:14:27</t>
  </si>
  <si>
    <t>`50303702652025031637279573328</t>
  </si>
  <si>
    <t>`QJ_XP_20250316_053495_ZF_01_TK_01_20250316</t>
  </si>
  <si>
    <t>`2025-03-16 08:09:32</t>
  </si>
  <si>
    <t>`4200002595202503162004482556</t>
  </si>
  <si>
    <t>`QJ_XP_20250316_052674_ZF_01</t>
  </si>
  <si>
    <t>`2025-03-16 11:10:27</t>
  </si>
  <si>
    <t>`4200002599202503161887786914</t>
  </si>
  <si>
    <t>`QJ_XP_20250316_052725_ZF_01</t>
  </si>
  <si>
    <t>`oHdTn5QKrYOm-_xUpaCDv8DKSaFU</t>
  </si>
  <si>
    <t>`2025-03-16 11:12:10</t>
  </si>
  <si>
    <t>`4200002600202503166922942858</t>
  </si>
  <si>
    <t>`QJ_XP_20250316_052726_ZF_01</t>
  </si>
  <si>
    <t>`oHdTn5fBVY_02ciLwB-Sba6YMKrI</t>
  </si>
  <si>
    <t>`2025-03-16 12:44:00</t>
  </si>
  <si>
    <t>`4200002605202503162280030312</t>
  </si>
  <si>
    <t>`QJ_XP_20250316_052748_ZF_01</t>
  </si>
  <si>
    <t>`oHdTn5RotPjfHj9EurZ3h1m5zjHw</t>
  </si>
  <si>
    <t>`2025-03-16 21:20:59</t>
  </si>
  <si>
    <t>`4200002605202503163148766240</t>
  </si>
  <si>
    <t>`QJ_XP_20250316_053497_ZF_01</t>
  </si>
  <si>
    <t>`2025-03-16 21:50:41</t>
  </si>
  <si>
    <t>`50302802722025031630387223937</t>
  </si>
  <si>
    <t>`QJ_XP_20250316_053497_ZF_01_TK_01_20250316</t>
  </si>
  <si>
    <t>`2025-03-16 12:11:06</t>
  </si>
  <si>
    <t>`4200002605202503165601960967</t>
  </si>
  <si>
    <t>`QJ_XP_20250316_052739_ZF_01</t>
  </si>
  <si>
    <t>`oHdTn5a-QS5pXjvteRhhhwG8x-rA</t>
  </si>
  <si>
    <t>`2025-03-16 08:40:19</t>
  </si>
  <si>
    <t>`4200002605202503166589223004</t>
  </si>
  <si>
    <t>`QJ_XP_20250316_052690_ZF_01</t>
  </si>
  <si>
    <t>`2025-03-16 18:41:26</t>
  </si>
  <si>
    <t>`4200002606202503161251053073</t>
  </si>
  <si>
    <t>`QJ_XP_20250316_053487_ZF_01</t>
  </si>
  <si>
    <t>`2025-03-16 20:53:12</t>
  </si>
  <si>
    <t>`50300102832025031638135820979</t>
  </si>
  <si>
    <t>`QJ_XP_20250316_053487_ZF_01_TK_01_20250316</t>
  </si>
  <si>
    <t>`2025-03-16 08:32:49</t>
  </si>
  <si>
    <t>`4200002606202503163515192048</t>
  </si>
  <si>
    <t>`QJ_XP_20250316_052684_ZF_01</t>
  </si>
  <si>
    <t>`2025-03-16 18:18:28</t>
  </si>
  <si>
    <t>`4200002609202503164008810305</t>
  </si>
  <si>
    <t>`QJ_XP_20250316_053482_ZF_01</t>
  </si>
  <si>
    <t>`2025-03-16 18:30:57</t>
  </si>
  <si>
    <t>`50302502622025031604738610139</t>
  </si>
  <si>
    <t>`QJ_XP_20250316_053482_ZF_01_TK_01_20250316</t>
  </si>
  <si>
    <t>`2025-03-16 08:04:53</t>
  </si>
  <si>
    <t>`4200002612202503166652307049</t>
  </si>
  <si>
    <t>`QJ_XP_20250316_052670_ZF_01</t>
  </si>
  <si>
    <t>`2025-03-16 09:29:28</t>
  </si>
  <si>
    <t>`4200002614202503168370303019</t>
  </si>
  <si>
    <t>`QJ_XP_20250316_052700_ZF_01</t>
  </si>
  <si>
    <t>`2025-03-16 20:20:41</t>
  </si>
  <si>
    <t>`4200002615202503163546236714</t>
  </si>
  <si>
    <t>`QJ_XP_20250316_053492_ZF_01</t>
  </si>
  <si>
    <t>`2025-03-16 15:20:12</t>
  </si>
  <si>
    <t>`4200002618202503162090318020</t>
  </si>
  <si>
    <t>`QJ_XP_20250316_053473_ZF_01</t>
  </si>
  <si>
    <t>`2025-03-16 15:58:49</t>
  </si>
  <si>
    <t>`50301202822025031677906166056</t>
  </si>
  <si>
    <t>`QJ_XP_20250316_053473_ZF_01_TK_01_20250316</t>
  </si>
  <si>
    <t>`2025-03-16 21:42:39</t>
  </si>
  <si>
    <t>`4200002634202503161249655298</t>
  </si>
  <si>
    <t>`QJ_XP_20250316_053498_ZF_01</t>
  </si>
  <si>
    <t>`2025-03-16 21:50:20</t>
  </si>
  <si>
    <t>`50303802812025031644975059075</t>
  </si>
  <si>
    <t>`QJ_XP_20250316_053498_ZF_01_TK_01_20250316</t>
  </si>
  <si>
    <t>`2025-03-16 08:24:11</t>
  </si>
  <si>
    <t>`4200002634202503164986846495</t>
  </si>
  <si>
    <t>`QJ_XP_20250316_052679_ZF_01</t>
  </si>
  <si>
    <t>`oHdTn5X71wT62-3U4Hsbl0cKMdEQ</t>
  </si>
  <si>
    <t>`2025-03-16 08:21:10</t>
  </si>
  <si>
    <t>`4200002637202503163128698575</t>
  </si>
  <si>
    <t>`QJ_XP_20250316_052677_ZF_01</t>
  </si>
  <si>
    <t>`2025-03-16 18:31:34</t>
  </si>
  <si>
    <t>`4200002637202503166866467452</t>
  </si>
  <si>
    <t>`QJ_XP_20250316_053483_ZF_01</t>
  </si>
  <si>
    <t>`2025-03-16 22:19:06</t>
  </si>
  <si>
    <t>`4200002641202503169805887388</t>
  </si>
  <si>
    <t>`QJ_XP_20250316_053502_ZF_01</t>
  </si>
  <si>
    <t>`2025-03-16 11:13:30</t>
  </si>
  <si>
    <t>`4200002642202503161428354968</t>
  </si>
  <si>
    <t>`QJ_XP_20250316_052727_ZF_01</t>
  </si>
  <si>
    <t>`2025-03-16 12:44:39</t>
  </si>
  <si>
    <t>`4200002642202503163872914924</t>
  </si>
  <si>
    <t>`QJ_XP_20250316_052750_ZF_01</t>
  </si>
  <si>
    <t>`2025-03-16 21:51:18</t>
  </si>
  <si>
    <t>`4200002642202503166440054999</t>
  </si>
  <si>
    <t>`QJ_XP_20250316_053501_ZF_01</t>
  </si>
  <si>
    <t>`2025-03-16 08:09:13</t>
  </si>
  <si>
    <t>`4200002644202503162820991088</t>
  </si>
  <si>
    <t>`QJ_XP_20250316_052673_ZF_01</t>
  </si>
  <si>
    <t>`2025-03-16 10:55:37</t>
  </si>
  <si>
    <t>`4200002648202503160464295494</t>
  </si>
  <si>
    <t>`QJ_XP_20250316_052723_ZF_01</t>
  </si>
  <si>
    <t>`2025-03-16 11:10:12</t>
  </si>
  <si>
    <t>`50303402692025031612553096486</t>
  </si>
  <si>
    <t>`QJ_XP_20250316_052723_ZF_01_TK_01_20250316</t>
  </si>
  <si>
    <t>`2025-03-16 21:49:13</t>
  </si>
  <si>
    <t>`4200002648202503167112227319</t>
  </si>
  <si>
    <t>`QJ_XP_20250316_053500_ZF_01</t>
  </si>
  <si>
    <t>`2025-03-16 21:00:10</t>
  </si>
  <si>
    <t>`4200002648202503168742242017</t>
  </si>
  <si>
    <t>`QJ_XP_20250316_053494_ZF_01</t>
  </si>
  <si>
    <t>`2025-03-16 21:00:21</t>
  </si>
  <si>
    <t>`50303302652025031625352263240</t>
  </si>
  <si>
    <t>`QJ_XP_20250316_053494_ZF_01_TK_01_20250316</t>
  </si>
  <si>
    <t>`2025-03-16 08:06:54</t>
  </si>
  <si>
    <t>`4200002649202503161191362748</t>
  </si>
  <si>
    <t>`QJ_XP_20250316_052672_ZF_01</t>
  </si>
  <si>
    <t>`2025-03-16 08:33:06</t>
  </si>
  <si>
    <t>`4200002650202503165061170937</t>
  </si>
  <si>
    <t>`QJ_XP_20250316_052686_ZF_01</t>
  </si>
  <si>
    <t>`2025-03-16 18:36:07</t>
  </si>
  <si>
    <t>`4200002650202503167518552339</t>
  </si>
  <si>
    <t>`QJ_XP_20250316_053485_ZF_01</t>
  </si>
  <si>
    <t>`2025-03-16 08:46:45</t>
  </si>
  <si>
    <t>`4200002650202503169074642829</t>
  </si>
  <si>
    <t>`QJ_XP_20250316_052692_ZF_01</t>
  </si>
  <si>
    <t>`oHdTn5YmBeVa6DP-v3gOx5h_2AlY</t>
  </si>
  <si>
    <t>`2025-03-16 21:14:48</t>
  </si>
  <si>
    <t>`4200002651202503161207356464</t>
  </si>
  <si>
    <t>`QJ_XP_20250316_053496_ZF_01</t>
  </si>
  <si>
    <t>`2025-03-16 21:20:32</t>
  </si>
  <si>
    <t>`50301602862025031692847973133</t>
  </si>
  <si>
    <t>`QJ_XP_20250316_053496_ZF_01_TK_01_20250316</t>
  </si>
  <si>
    <t>`2025-03-16 22:22:00</t>
  </si>
  <si>
    <t>`4200002653202503165431047300</t>
  </si>
  <si>
    <t>`QJ_XP_20250316_053503_ZF_01</t>
  </si>
  <si>
    <t>`2025-03-16 10:55:15</t>
  </si>
  <si>
    <t>`4200002660202503161799841075</t>
  </si>
  <si>
    <t>`QJ_XP_20250316_052722_ZF_01</t>
  </si>
  <si>
    <t>`2025-03-17 18:43:29</t>
  </si>
  <si>
    <t>`4200002605202503172521266048</t>
  </si>
  <si>
    <t>`QJ_XP_20250317_053536_ZF_01</t>
  </si>
  <si>
    <t>`177.00</t>
  </si>
  <si>
    <t>`0.96000</t>
  </si>
  <si>
    <t>`2025-03-17 19:23:18</t>
  </si>
  <si>
    <t>`50302402682025031784492148353</t>
  </si>
  <si>
    <t>`QJ_XP_20250317_053536_ZF_01_TK_01_20250317</t>
  </si>
  <si>
    <t>`-0.96000</t>
  </si>
  <si>
    <t>`2025-03-17 15:36:41</t>
  </si>
  <si>
    <t>`4200002612202503173682064689</t>
  </si>
  <si>
    <t>`QJ_XP_20250317_053525_ZF_01</t>
  </si>
  <si>
    <t>`180.00</t>
  </si>
  <si>
    <t>`0.97000</t>
  </si>
  <si>
    <t>`2025-03-17 15:42:09</t>
  </si>
  <si>
    <t>`50301302602025031710109806519</t>
  </si>
  <si>
    <t>`QJ_XP_20250317_053525_ZF_01_TK_01_20250317</t>
  </si>
  <si>
    <t>`-0.97000</t>
  </si>
  <si>
    <t>`2025-03-17 12:58:29</t>
  </si>
  <si>
    <t>`50301002792025031714486350452</t>
  </si>
  <si>
    <t>`1578559702025031635462367141742187478</t>
  </si>
  <si>
    <t>`2025-03-17 09:57:23</t>
  </si>
  <si>
    <t>`4200002617202503172413154710</t>
  </si>
  <si>
    <t>`QJ_XP_20250317_053510_ZF_01</t>
  </si>
  <si>
    <t>`359.00</t>
  </si>
  <si>
    <t>`1.94000</t>
  </si>
  <si>
    <t>`2025-03-17 13:07:02</t>
  </si>
  <si>
    <t>`50303202812025031782107362590</t>
  </si>
  <si>
    <t>`1578559702025031668664674521742187985</t>
  </si>
  <si>
    <t>`2025-03-17 12:55:44</t>
  </si>
  <si>
    <t>`50302402582025031722792387057</t>
  </si>
  <si>
    <t>`1578559702025031698058873881742187276</t>
  </si>
  <si>
    <t>`2025-03-17 09:57:40</t>
  </si>
  <si>
    <t>`4200002641202503172469662930</t>
  </si>
  <si>
    <t>`QJ_XP_20250317_053511_ZF_01</t>
  </si>
  <si>
    <t>`2025-03-17 12:57:13</t>
  </si>
  <si>
    <t>`50301902832025031718740445137</t>
  </si>
  <si>
    <t>`1578559702025031664400549991742187402</t>
  </si>
  <si>
    <t>`2025-03-17 18:51:39</t>
  </si>
  <si>
    <t>`4200002644202503170197583905</t>
  </si>
  <si>
    <t>`QJ_XP_20250317_053537_ZF_01</t>
  </si>
  <si>
    <t>`2025-03-17 19:23:14</t>
  </si>
  <si>
    <t>`50301702782025031738951826670</t>
  </si>
  <si>
    <t>`QJ_XP_20250317_053537_ZF_01_TK_01_20250317</t>
  </si>
  <si>
    <t>`2025-03-17 18:17:33</t>
  </si>
  <si>
    <t>`4200002645202503177409841260</t>
  </si>
  <si>
    <t>`QJ_XP_20250317_053534_ZF_01</t>
  </si>
  <si>
    <t>`2025-03-17 18:43:51</t>
  </si>
  <si>
    <t>`50302002862025031784993060869</t>
  </si>
  <si>
    <t>`QJ_XP_20250317_053534_ZF_01_TK_01_20250317</t>
  </si>
  <si>
    <t>`2025-03-17 13:02:24</t>
  </si>
  <si>
    <t>`50303102672025031700821280045</t>
  </si>
  <si>
    <t>`1578559702025031671122273191742187726</t>
  </si>
  <si>
    <t>`2025-03-17 13:00:45</t>
  </si>
  <si>
    <t>`50303502572025031795536761102</t>
  </si>
  <si>
    <t>`1578559702025031675185523391742187554</t>
  </si>
  <si>
    <t>`2025-03-17 12:53:49</t>
  </si>
  <si>
    <t>`50303202822025031786910721712</t>
  </si>
  <si>
    <t>`QJ_XP_20250316_053503_ZF_01_TK_01_20250317</t>
  </si>
  <si>
    <t>`2025-03-17 15:43:34</t>
  </si>
  <si>
    <t>`4200002656202503172487431315</t>
  </si>
  <si>
    <t>`QJ_XP_20250317_053527_ZF_01</t>
  </si>
  <si>
    <t>`2025-03-17 18:17:55</t>
  </si>
  <si>
    <t>`50303502832025031713371627723</t>
  </si>
  <si>
    <t>`QJ_XP_20250317_053527_ZF_01_TK_01_20250317</t>
  </si>
  <si>
    <t>`2025-03-17 18:36:29</t>
  </si>
  <si>
    <t>`4200002658202503177431041451</t>
  </si>
  <si>
    <t>`QJ_XP_20250317_053535_ZF_01</t>
  </si>
  <si>
    <t>`2025-03-17 18:43:58</t>
  </si>
  <si>
    <t>`50302702732025031726245094158</t>
  </si>
  <si>
    <t>`QJ_XP_20250317_053535_ZF_01_TK_01_20250317</t>
  </si>
  <si>
    <t>`2025-03-17 19:31:24</t>
  </si>
  <si>
    <t>`4200002658202503179293602757</t>
  </si>
  <si>
    <t>`QJ_XP_20250317_053538_ZF_01</t>
  </si>
  <si>
    <t>`2025-03-17 19:34:05</t>
  </si>
  <si>
    <t>`50302902752025031700069233351</t>
  </si>
  <si>
    <t>`QJ_XP_20250317_053538_ZF_01_TK_01_20250317</t>
  </si>
  <si>
    <t>`2025-03-18 20:50:08</t>
  </si>
  <si>
    <t>`4200002601202503188909526501</t>
  </si>
  <si>
    <t>`QJ_XP_20250318_053572_ZF_01</t>
  </si>
  <si>
    <t>`385.00</t>
  </si>
  <si>
    <t>`2.08000</t>
  </si>
  <si>
    <t>`2025-03-18 21:47:35</t>
  </si>
  <si>
    <t>`50302102662025031857788141036</t>
  </si>
  <si>
    <t>`QJ_XP_20250318_053572_ZF_01_TK_01_20250318</t>
  </si>
  <si>
    <t>`-2.08000</t>
  </si>
  <si>
    <t>`2025-03-18 07:59:48</t>
  </si>
  <si>
    <t>`4200002637202503184536567329</t>
  </si>
  <si>
    <t>`QJ_XP_20250318_053542_ZF_01</t>
  </si>
  <si>
    <t>`568.00</t>
  </si>
  <si>
    <t>`3.07000</t>
  </si>
  <si>
    <t>`2025-03-18 08:58:38</t>
  </si>
  <si>
    <t>`50302102842025031857170097057</t>
  </si>
  <si>
    <t>`QJ_XP_20250318_053542_ZF_01_TK_01_20250318</t>
  </si>
  <si>
    <t>`-3.07000</t>
  </si>
  <si>
    <t>`2025-03-18 20:51:31</t>
  </si>
  <si>
    <t>`4200002638202503189299432891</t>
  </si>
  <si>
    <t>`QJ_XP_20250318_053573_ZF_01</t>
  </si>
  <si>
    <t>`2025-03-18 20:45:19</t>
  </si>
  <si>
    <t>`4200002654202503183250899126</t>
  </si>
  <si>
    <t>`QJ_XP_20250318_053571_ZF_01</t>
  </si>
  <si>
    <t>`2025-03-18 20:48:25</t>
  </si>
  <si>
    <t>`50300602802025031887793442007</t>
  </si>
  <si>
    <t>`QJ_XP_20250318_053571_ZF_01_TK_01_20250318</t>
  </si>
  <si>
    <t>`2025-03-19 08:08:50</t>
  </si>
  <si>
    <t>`4200002645202503192056447012</t>
  </si>
  <si>
    <t>`QJ_XP_20250319_053574_ZF_01</t>
  </si>
  <si>
    <t>`717.00</t>
  </si>
  <si>
    <t>`2025-03-20 14:34:32</t>
  </si>
  <si>
    <t>`4200002644202503200206942807</t>
  </si>
  <si>
    <t>`QJ_XP_20250320_053629_ZF_01</t>
  </si>
  <si>
    <t>`oHdTn5aBR2V5fjjUN6D1LH2PXSb4</t>
  </si>
  <si>
    <t>`2025-03-21 17:51:58</t>
  </si>
  <si>
    <t>`4200002643202503211239527618</t>
  </si>
  <si>
    <t>`QJ_XP_20250321_053677_ZF_01</t>
  </si>
  <si>
    <t>`2025-03-22 09:38:40</t>
  </si>
  <si>
    <t>`4200002596202503226553971020</t>
  </si>
  <si>
    <t>`QJ_XP_20250322_053692_ZF_01</t>
  </si>
  <si>
    <t>`oHdTn5fQ2m_l22B7Str2quYE_tj0</t>
  </si>
  <si>
    <t>`386.00</t>
  </si>
  <si>
    <t>`2025-03-22 09:58:37</t>
  </si>
  <si>
    <t>`4200002605202503221347415810</t>
  </si>
  <si>
    <t>`QJ_XP_20250322_053694_ZF_01</t>
  </si>
  <si>
    <t>`oHdTn5Wcs7NNcwEuMHekQr8B-yko</t>
  </si>
  <si>
    <t>`443.00</t>
  </si>
  <si>
    <t>`2.39000</t>
  </si>
  <si>
    <t>`2025-03-22 08:58:31</t>
  </si>
  <si>
    <t>`4200002640202503224337907833</t>
  </si>
  <si>
    <t>`QJ_XP_20250322_053681_ZF_01</t>
  </si>
  <si>
    <t>`oHdTn5TOKTEcWJjeP7E8C8iYYFuw</t>
  </si>
  <si>
    <t>`2025-03-22 08:59:26</t>
  </si>
  <si>
    <t>`4200002649202503229548762688</t>
  </si>
  <si>
    <t>`QJ_XP_20250322_053682_ZF_01</t>
  </si>
  <si>
    <t>`2025-03-23 08:49:32</t>
  </si>
  <si>
    <t>`4200002591202503235583014331</t>
  </si>
  <si>
    <t>`QJ_XP_20250323_053749_ZF_01</t>
  </si>
  <si>
    <t>`oHdTn5XcLzjAROXT7oSM1ChmlBmk</t>
  </si>
  <si>
    <t>`2025-03-23 10:06:28</t>
  </si>
  <si>
    <t>`4200002614202503230702340747</t>
  </si>
  <si>
    <t>`QJ_XP_20250323_053758_ZF_01</t>
  </si>
  <si>
    <t>`oHdTn5XtaF6suFCCDm1bfx9vo-wI</t>
  </si>
  <si>
    <t>`2025-03-26 09:35:19</t>
  </si>
  <si>
    <t>`4200002604202503263924341778</t>
  </si>
  <si>
    <t>`QJ_XP_20250326_053811_ZF_01</t>
  </si>
  <si>
    <t>`oHdTn5XsUizslIF8xwPzlPQ-LvFk</t>
  </si>
  <si>
    <t>`292.00</t>
  </si>
  <si>
    <t>`1.58000</t>
  </si>
  <si>
    <t>`2025-03-26 09:34:56</t>
  </si>
  <si>
    <t>`4200002611202503262164936678</t>
  </si>
  <si>
    <t>`QJ_XP_20250326_053810_ZF_01</t>
  </si>
  <si>
    <t>`2025-03-26 09:34:15</t>
  </si>
  <si>
    <t>`4200002644202503265424908016</t>
  </si>
  <si>
    <t>`QJ_XP_20250326_053809_ZF_01</t>
  </si>
  <si>
    <t>`2025-03-28 09:13:21</t>
  </si>
  <si>
    <t>`4200002597202503285555388192</t>
  </si>
  <si>
    <t>`QJ_XP_20250328_053883_ZF_01</t>
  </si>
  <si>
    <t>`oHdTn5VnqzOHaCjqOZ8EzCebOScw</t>
  </si>
  <si>
    <t>`2025-03-28 10:50:26</t>
  </si>
  <si>
    <t>`4200002598202503284588285431</t>
  </si>
  <si>
    <t>`QJ_XP_20250328_053892_ZF_01</t>
  </si>
  <si>
    <t>`oHdTn5eqn2FMBBw92oIcyxx4vHpY</t>
  </si>
  <si>
    <t>`244.00</t>
  </si>
  <si>
    <t>`1.32000</t>
  </si>
  <si>
    <t>`2025-03-28 09:13:31</t>
  </si>
  <si>
    <t>`4200002618202503280212356343</t>
  </si>
  <si>
    <t>`QJ_XP_20250328_053884_ZF_01</t>
  </si>
  <si>
    <t>`oHdTn5eTYQVa_ytEJQdCauyiYp0U</t>
  </si>
  <si>
    <t>`2025-03-28 10:43:56</t>
  </si>
  <si>
    <t>`4200002646202503283867923988</t>
  </si>
  <si>
    <t>`QJ_XP_20250328_053890_ZF_01</t>
  </si>
  <si>
    <t>`2025-03-28 09:14:08</t>
  </si>
  <si>
    <t>`4200002654202503289439235374</t>
  </si>
  <si>
    <t>`QJ_XP_20250328_053885_ZF_01</t>
  </si>
  <si>
    <t>`oHdTn5bMmZ7-OGCEsIochAyvNbrc</t>
  </si>
  <si>
    <t>`2025-03-29 19:17:28</t>
  </si>
  <si>
    <t>`50303102472025032953767584603</t>
  </si>
  <si>
    <t>`QJ_XP_20250215_049131_ZF_01_TK_01_20250329</t>
  </si>
  <si>
    <t>`2025-03-29 11:43:22</t>
  </si>
  <si>
    <t>`4200002593202503295558215681</t>
  </si>
  <si>
    <t>`QJ_XP_20250329_053951_ZF_01</t>
  </si>
  <si>
    <t>`oHdTn5Rgwnd2R4WjhSSokryFW-20</t>
  </si>
  <si>
    <t>`345.00</t>
  </si>
  <si>
    <t>`1.86000</t>
  </si>
  <si>
    <t>`2025-03-29 11:46:01</t>
  </si>
  <si>
    <t>`4200002614202503296637112292</t>
  </si>
  <si>
    <t>`QJ_XP_20250329_053952_ZF_01</t>
  </si>
  <si>
    <t>`2025-03-29 07:45:06</t>
  </si>
  <si>
    <t>`4200002616202503298210525479</t>
  </si>
  <si>
    <t>`QJ_XP_20250329_053917_ZF_01</t>
  </si>
  <si>
    <t>`oHdTn5f9aCMW7Ci38GQnrfRR_PHE</t>
  </si>
  <si>
    <t>`2025-03-29 08:06:18</t>
  </si>
  <si>
    <t>`50303902592025032920618917786</t>
  </si>
  <si>
    <t>`QJ_XP_20250329_053917_ZF_01_TK_01_20250329</t>
  </si>
  <si>
    <t>`2025-03-29 18:28:43</t>
  </si>
  <si>
    <t>`4200002634202503292632464165</t>
  </si>
  <si>
    <t>`QJ_XP_20250329_053979_ZF_01</t>
  </si>
  <si>
    <t>`2025-03-29 09:23:42</t>
  </si>
  <si>
    <t>`4200002637202503295807283951</t>
  </si>
  <si>
    <t>`QJ_XP_20250329_053932_ZF_01</t>
  </si>
  <si>
    <t>`2025-03-29 09:28:21</t>
  </si>
  <si>
    <t>`50303102672025032988936343142</t>
  </si>
  <si>
    <t>`QJ_XP_20250329_053932_ZF_01_TK_01_20250329</t>
  </si>
  <si>
    <t>`2025-03-29 07:41:44</t>
  </si>
  <si>
    <t>`4200002658202503292160872345</t>
  </si>
  <si>
    <t>`QJ_XP_20250329_053915_ZF_01</t>
  </si>
  <si>
    <t>`oHdTn5dZTTev5LfwoS-bIWzaV_n0</t>
  </si>
  <si>
    <t>`2025-03-29 08:06:08</t>
  </si>
  <si>
    <t>`50302502582025032975737865787</t>
  </si>
  <si>
    <t>`QJ_XP_20250329_053915_ZF_01_TK_01_20250329</t>
  </si>
  <si>
    <t>`2025-03-29 18:28:25</t>
  </si>
  <si>
    <t>`4200002665202503294879947393</t>
  </si>
  <si>
    <t>`QJ_XP_20250329_053978_ZF_01</t>
  </si>
  <si>
    <t>`2025-03-30 11:33:34</t>
  </si>
  <si>
    <t>`4200002605202503305438753816</t>
  </si>
  <si>
    <t>`QJ_XP_20250330_054016_ZF_01</t>
  </si>
  <si>
    <t>`oHdTn5ea_gYS5eJ8CvBkbHiET1C0</t>
  </si>
  <si>
    <t>`275.00</t>
  </si>
  <si>
    <t>`1.49000</t>
  </si>
  <si>
    <t>`2025-03-30 08:41:26</t>
  </si>
  <si>
    <t>`4200002605202503307260340909</t>
  </si>
  <si>
    <t>`QJ_XP_20250330_053988_ZF_01</t>
  </si>
  <si>
    <t>`392.00</t>
  </si>
  <si>
    <t>`2.12000</t>
  </si>
  <si>
    <t>`2025-03-30 09:03:29</t>
  </si>
  <si>
    <t>`4200002606202503307801628729</t>
  </si>
  <si>
    <t>`QJ_XP_20250330_053991_ZF_01</t>
  </si>
  <si>
    <t>`2025-03-30 11:32:49</t>
  </si>
  <si>
    <t>`4200002640202503301633066035</t>
  </si>
  <si>
    <t>`QJ_XP_20250330_054015_ZF_01</t>
  </si>
  <si>
    <t>`2025-03-30 08:45:13</t>
  </si>
  <si>
    <t>`4200002668202503302891921356</t>
  </si>
  <si>
    <t>`QJ_XP_20250330_053989_ZF_01</t>
  </si>
  <si>
    <t>`2025-03-30 09:02:07</t>
  </si>
  <si>
    <t>`50303602632025033092127014070</t>
  </si>
  <si>
    <t>`QJ_XP_20250330_053989_ZF_01_TK_01_20250330</t>
  </si>
  <si>
    <t>`-2.12000</t>
  </si>
  <si>
    <t>`2025-04-04 07:32:36</t>
  </si>
  <si>
    <t>`4200002658202504045126668815</t>
  </si>
  <si>
    <t>`QJ_XP_20250404_055125_ZF_01</t>
  </si>
  <si>
    <t>`2025-04-06 10:58:33</t>
  </si>
  <si>
    <t>`4200002592202504062869488363</t>
  </si>
  <si>
    <t>`QJ_XP_20250406_055190_ZF_01</t>
  </si>
  <si>
    <t>`oHdTn5cQQ7tqJijPHMPO00GmLwto</t>
  </si>
  <si>
    <t>`335.00</t>
  </si>
  <si>
    <t>`1.81000</t>
  </si>
  <si>
    <t>`2025-04-06 07:49:04</t>
  </si>
  <si>
    <t>`4200002599202504060333317872</t>
  </si>
  <si>
    <t>`QJ_XP_20250406_055182_ZF_01</t>
  </si>
  <si>
    <t>`oHdTn5VjaIAF5B4oKYWp6DHnzjWw</t>
  </si>
  <si>
    <t>`2025-04-06 10:59:16</t>
  </si>
  <si>
    <t>`4200002611202504061267144780</t>
  </si>
  <si>
    <t>`QJ_XP_20250406_055191_ZF_01</t>
  </si>
  <si>
    <t>业务日期</t>
  </si>
  <si>
    <t>单据编号</t>
  </si>
  <si>
    <t>所属门店</t>
  </si>
  <si>
    <t>仓库</t>
  </si>
  <si>
    <t>总计金额</t>
  </si>
  <si>
    <t>实收金额</t>
  </si>
  <si>
    <t>特殊情况</t>
  </si>
  <si>
    <t>结算方式</t>
  </si>
  <si>
    <t>经手人</t>
  </si>
  <si>
    <t>备注</t>
  </si>
  <si>
    <t>XSD20241114000I</t>
  </si>
  <si>
    <t>【崇礼】【旗舰店】</t>
  </si>
  <si>
    <t>【旗舰】零售商品仓</t>
  </si>
  <si>
    <t>京东收银-ZB</t>
  </si>
  <si>
    <t>旗舰王政</t>
  </si>
  <si>
    <t>XSD20241103000I</t>
  </si>
  <si>
    <t>【总部】</t>
  </si>
  <si>
    <t>【总部】布乖</t>
  </si>
  <si>
    <t>XSD20241107000</t>
  </si>
  <si>
    <t>【旗舰】布乖</t>
  </si>
  <si>
    <t>XSD20241109001I</t>
  </si>
  <si>
    <t>11.22提现8997</t>
  </si>
  <si>
    <t>现金-ZB</t>
  </si>
  <si>
    <t>XSD20241109000I</t>
  </si>
  <si>
    <t>【万龙体验】零售商品仓</t>
  </si>
  <si>
    <t>【小程序】微信-ZB</t>
  </si>
  <si>
    <t>XSD20241110002I</t>
  </si>
  <si>
    <t>未收款</t>
  </si>
  <si>
    <t>等雪服调换完后一起结账</t>
  </si>
  <si>
    <t>XSD20241110001I</t>
  </si>
  <si>
    <t>银行转账-ZB</t>
  </si>
  <si>
    <t>赠送</t>
  </si>
  <si>
    <t>XSD20241110000I</t>
  </si>
  <si>
    <t>【旗舰】租赁试滑仓</t>
  </si>
  <si>
    <t>XSD20241111000A</t>
  </si>
  <si>
    <t>【崇礼】【万龙店】</t>
  </si>
  <si>
    <t>【万龙体验】租赁试滑仓</t>
  </si>
  <si>
    <t>【小程序】微信-WL</t>
  </si>
  <si>
    <t>【万龙】肖志强</t>
  </si>
  <si>
    <t>儿童成长计划  小程序单号40676</t>
  </si>
  <si>
    <t>XSD20241117001A</t>
  </si>
  <si>
    <t>【小程序】微信-QJ</t>
  </si>
  <si>
    <t>旗舰_修姜山</t>
  </si>
  <si>
    <t>富龙教练 订单号:40729</t>
  </si>
  <si>
    <t>XSD20241116003A</t>
  </si>
  <si>
    <t>现金在店长手里</t>
  </si>
  <si>
    <t>现金-WL</t>
  </si>
  <si>
    <t>定单号40825</t>
  </si>
  <si>
    <t>XSD20241116002A</t>
  </si>
  <si>
    <t>定单号40787</t>
  </si>
  <si>
    <t>XSD20241116001A</t>
  </si>
  <si>
    <t>订单号40780</t>
  </si>
  <si>
    <t>XSD20241116000A</t>
  </si>
  <si>
    <t>订单号40752</t>
  </si>
  <si>
    <t>XSD20241117002A</t>
  </si>
  <si>
    <t>万龙_张小飞</t>
  </si>
  <si>
    <t>订单号40888</t>
  </si>
  <si>
    <t>XSD20241117000A</t>
  </si>
  <si>
    <t>订单号40857</t>
  </si>
  <si>
    <t>XSD20241118000A</t>
  </si>
  <si>
    <t>订单号40923</t>
  </si>
  <si>
    <t>XSD20241120000A</t>
  </si>
  <si>
    <t>崔洋招待  孙亚先</t>
  </si>
  <si>
    <t>XSD20241121000I</t>
  </si>
  <si>
    <t>杨总</t>
  </si>
  <si>
    <t>XSD20241122000I</t>
  </si>
  <si>
    <t>XSD20241123006I</t>
  </si>
  <si>
    <t>微信4775收款</t>
  </si>
  <si>
    <t>万龙_修姜山</t>
  </si>
  <si>
    <t>雪蜡</t>
  </si>
  <si>
    <t>XSD20241123004I</t>
  </si>
  <si>
    <t>11.23提现8997</t>
  </si>
  <si>
    <t>公司管理员</t>
  </si>
  <si>
    <t>XSD20241123005I</t>
  </si>
  <si>
    <t>XSD20241123002I</t>
  </si>
  <si>
    <t>XSD20241123001A</t>
  </si>
  <si>
    <t>XSD20241123000A</t>
  </si>
  <si>
    <t>订单号：41005</t>
  </si>
  <si>
    <t>XSD20241124001A</t>
  </si>
  <si>
    <t>儿童成长计划  小程序订单号：41111</t>
  </si>
  <si>
    <t>XSD20241124000I</t>
  </si>
  <si>
    <t>微信1865收款</t>
  </si>
  <si>
    <t>小程序41098</t>
  </si>
  <si>
    <t>XSD20241125003A</t>
  </si>
  <si>
    <t>小程序订单号：41155</t>
  </si>
  <si>
    <t>XSD20241125002A</t>
  </si>
  <si>
    <t>小程序订单号：41154</t>
  </si>
  <si>
    <t>XSD20241125001I</t>
  </si>
  <si>
    <t>11.25提现8997</t>
  </si>
  <si>
    <t>批发业务</t>
  </si>
  <si>
    <t>XSD20241125000A</t>
  </si>
  <si>
    <t>小程序订单号：41139</t>
  </si>
  <si>
    <t>XSD20241126000I</t>
  </si>
  <si>
    <t>张凯微信收款转布乖微信 提现8997</t>
  </si>
  <si>
    <t>万龙_张凯</t>
  </si>
  <si>
    <t>雪蜡12.2收款</t>
  </si>
  <si>
    <t>XSD20241128000A</t>
  </si>
  <si>
    <t>【北京】【南山店】</t>
  </si>
  <si>
    <t>【总部】崇礼新景家园固定资产仓</t>
  </si>
  <si>
    <t>11.28提现8997</t>
  </si>
  <si>
    <t>现金-NS</t>
  </si>
  <si>
    <t>南山店员02</t>
  </si>
  <si>
    <t>XSD20241129001A</t>
  </si>
  <si>
    <t>订单号：41218</t>
  </si>
  <si>
    <t>XSD20241129000A</t>
  </si>
  <si>
    <t>XSD20241130006I</t>
  </si>
  <si>
    <t>XSD20241130005I</t>
  </si>
  <si>
    <t>XSD20241130004I</t>
  </si>
  <si>
    <t>11.30提现8997</t>
  </si>
  <si>
    <t>微信转账-LX</t>
  </si>
  <si>
    <t>【旗舰】舒武新</t>
  </si>
  <si>
    <t>发快递试号 微信转布乖 提现8997</t>
  </si>
  <si>
    <t>XSD20241130003A</t>
  </si>
  <si>
    <t>【南山】零售商品仓</t>
  </si>
  <si>
    <t>【南山】张新健</t>
  </si>
  <si>
    <t>XSD20241130002A</t>
  </si>
  <si>
    <t>订单号：41391</t>
  </si>
  <si>
    <t>XSD20241130000I</t>
  </si>
  <si>
    <t>XSD20241130000A</t>
  </si>
  <si>
    <t>微信小程序订单号：41273</t>
  </si>
  <si>
    <t>XSD20241201000I</t>
  </si>
  <si>
    <t>万龙_许进升</t>
  </si>
  <si>
    <t>11.30七色米与小程序订单核对完成调账之后金额为：54982</t>
  </si>
  <si>
    <t>XSD20241201006A</t>
  </si>
  <si>
    <t>订单号:41518</t>
  </si>
  <si>
    <t>XSD20241201007I</t>
  </si>
  <si>
    <t>订单号： 41520</t>
  </si>
  <si>
    <t>XSD20241201004A</t>
  </si>
  <si>
    <t>订单号：41484</t>
  </si>
  <si>
    <t>XSD20241201003A</t>
  </si>
  <si>
    <t>订单号：41467</t>
  </si>
  <si>
    <t>XSD20241201002A</t>
  </si>
  <si>
    <t>订单号：41459</t>
  </si>
  <si>
    <t>XSD20241201001A</t>
  </si>
  <si>
    <t>订单号：41458</t>
  </si>
  <si>
    <t>XSD20241202006I</t>
  </si>
  <si>
    <t>【旗舰】崔洋</t>
  </si>
  <si>
    <t>XSD20241202005A</t>
  </si>
  <si>
    <t>订单号：41557</t>
  </si>
  <si>
    <t>XSD20241202004A</t>
  </si>
  <si>
    <t>崔洋给客户弄报废了</t>
  </si>
  <si>
    <t>XSD20241202003A</t>
  </si>
  <si>
    <t>订单号：41538</t>
  </si>
  <si>
    <t>XSD20241202002A</t>
  </si>
  <si>
    <t>订单号：41530</t>
  </si>
  <si>
    <t>XSD20241202001A</t>
  </si>
  <si>
    <t>XSD20241202000A</t>
  </si>
  <si>
    <t>XSD20241203001A</t>
  </si>
  <si>
    <t>订单号：41574</t>
  </si>
  <si>
    <t>XSD20241203000A</t>
  </si>
  <si>
    <t>XSD20241205006A</t>
  </si>
  <si>
    <t>【小程序】微信-NS</t>
  </si>
  <si>
    <t>南山店员01</t>
  </si>
  <si>
    <t>XSD20241205005</t>
  </si>
  <si>
    <t>批发业务 微信转布乖 提现8997</t>
  </si>
  <si>
    <t>XSD20241205004</t>
  </si>
  <si>
    <t>调换货品</t>
  </si>
  <si>
    <t>XSD20241205003A</t>
  </si>
  <si>
    <t>XSD20241205002A</t>
  </si>
  <si>
    <t>【南山】舒武新</t>
  </si>
  <si>
    <t>XSD20241205001A</t>
  </si>
  <si>
    <t>订单号：41630</t>
  </si>
  <si>
    <t>XSD20241205000A</t>
  </si>
  <si>
    <t>41598      41597</t>
  </si>
  <si>
    <t>XSD20241206011A</t>
  </si>
  <si>
    <t>南山_孙亚先</t>
  </si>
  <si>
    <t>XSD20241206010A</t>
  </si>
  <si>
    <t>京东收银-NS</t>
  </si>
  <si>
    <t>XSD20241206009A</t>
  </si>
  <si>
    <t>XSD20241206008A</t>
  </si>
  <si>
    <t>XSD20241206007A</t>
  </si>
  <si>
    <t>XSD20241206005A</t>
  </si>
  <si>
    <t>XSD20241206003A</t>
  </si>
  <si>
    <t>旗舰店员01</t>
  </si>
  <si>
    <t>XSD20241206002A</t>
  </si>
  <si>
    <t>订单号：41667</t>
  </si>
  <si>
    <t>XSD20241206001A</t>
  </si>
  <si>
    <t>订单号：41668</t>
  </si>
  <si>
    <t>XSD20241206006A</t>
  </si>
  <si>
    <t>XSD20241207024I</t>
  </si>
  <si>
    <t>哒哒转布乖 提现8997</t>
  </si>
  <si>
    <t>XSD20241207022I</t>
  </si>
  <si>
    <t>【作废】回收无效仓库店</t>
  </si>
  <si>
    <t>体验_张凯</t>
  </si>
  <si>
    <t>小程序41785</t>
  </si>
  <si>
    <t>XSD20241207020A</t>
  </si>
  <si>
    <t>XSD20241207021A</t>
  </si>
  <si>
    <t>林鹏带</t>
  </si>
  <si>
    <t>XSD20241207023A</t>
  </si>
  <si>
    <t>XSD20241207017A</t>
  </si>
  <si>
    <t>XSD20241207016A</t>
  </si>
  <si>
    <t>XSD20241207018A</t>
  </si>
  <si>
    <t>【万龙服务】零售商品仓</t>
  </si>
  <si>
    <t>XSD20241207015A</t>
  </si>
  <si>
    <t>XSD20241207014A</t>
  </si>
  <si>
    <t>XSD20241207013A</t>
  </si>
  <si>
    <t>订单号：41809</t>
  </si>
  <si>
    <t>XSD20241207012A</t>
  </si>
  <si>
    <t>XSD20241207011A</t>
  </si>
  <si>
    <t>XSD20241207010A</t>
  </si>
  <si>
    <t>XSD20241207007A</t>
  </si>
  <si>
    <t>XSD20241207008A</t>
  </si>
  <si>
    <t>订单号：41783</t>
  </si>
  <si>
    <t>XSD20241207006I</t>
  </si>
  <si>
    <t>小程序41772</t>
  </si>
  <si>
    <t>XSD20241207005A</t>
  </si>
  <si>
    <t>XSD20241207004A</t>
  </si>
  <si>
    <t>XSD20241207003A</t>
  </si>
  <si>
    <t>XSD20241207001A</t>
  </si>
  <si>
    <t>XSD20241207000A</t>
  </si>
  <si>
    <t>XSD20241208016A</t>
  </si>
  <si>
    <t>XSD20241208015A</t>
  </si>
  <si>
    <t>XSD20241208013A</t>
  </si>
  <si>
    <t>销售先于建立档案</t>
  </si>
  <si>
    <t>XSD20241208014A</t>
  </si>
  <si>
    <t>订单号：41937</t>
  </si>
  <si>
    <t>XSD20241208012A</t>
  </si>
  <si>
    <t>XSD20241208011A</t>
  </si>
  <si>
    <t>XSD20241208010A</t>
  </si>
  <si>
    <t>XSD20241208006A</t>
  </si>
  <si>
    <t>XSD20241208005A</t>
  </si>
  <si>
    <t>小程序进不去  教练</t>
  </si>
  <si>
    <t>XSD20241208003A</t>
  </si>
  <si>
    <t>订单号：41956</t>
  </si>
  <si>
    <t>XSD20241208002A</t>
  </si>
  <si>
    <t>XSD20241208001A</t>
  </si>
  <si>
    <t>XSD20241208000A</t>
  </si>
  <si>
    <t>XSD20241209006A</t>
  </si>
  <si>
    <t>XSD20241209005A</t>
  </si>
  <si>
    <t>XSD20241209003A</t>
  </si>
  <si>
    <t>XSD20241209002A</t>
  </si>
  <si>
    <t>XSD20241209001A</t>
  </si>
  <si>
    <t>XSD20241209000A</t>
  </si>
  <si>
    <t>XSD20241210003A</t>
  </si>
  <si>
    <t>XSD20241210002A</t>
  </si>
  <si>
    <t>XSD20241210001A</t>
  </si>
  <si>
    <t>XSD20241210000A</t>
  </si>
  <si>
    <t>XSD20241211008A</t>
  </si>
  <si>
    <t>8997提现</t>
  </si>
  <si>
    <t>【南山】布乖</t>
  </si>
  <si>
    <t>12.12提现8997</t>
  </si>
  <si>
    <t>XSD20241211007A</t>
  </si>
  <si>
    <t>XSD20241211006A</t>
  </si>
  <si>
    <t>XSD20241211004A</t>
  </si>
  <si>
    <t>XSD20241211003A</t>
  </si>
  <si>
    <t>XSD20241211002A</t>
  </si>
  <si>
    <t>XSD20241211000A</t>
  </si>
  <si>
    <t>XSD20241212008A</t>
  </si>
  <si>
    <t>XSD20241212007A</t>
  </si>
  <si>
    <t>XSD20241212006A</t>
  </si>
  <si>
    <t>XSD20241212005A</t>
  </si>
  <si>
    <t>南山店长</t>
  </si>
  <si>
    <t>XSD20241212004A</t>
  </si>
  <si>
    <t>XSD20241212003A</t>
  </si>
  <si>
    <t>XSD20241212002A</t>
  </si>
  <si>
    <t>12.12七色米与小程序订单核对完成调账之后金额为：49783</t>
  </si>
  <si>
    <t>XSD20241213007A</t>
  </si>
  <si>
    <t>XSD20241217010I</t>
  </si>
  <si>
    <t>XSD20241213004A</t>
  </si>
  <si>
    <t>XSD20241213005A</t>
  </si>
  <si>
    <t>XSD20241213003A</t>
  </si>
  <si>
    <t>XSD20241213002A</t>
  </si>
  <si>
    <t>XSD20241213001A</t>
  </si>
  <si>
    <t>XSD20241213000A</t>
  </si>
  <si>
    <t>XSD20241214030I</t>
  </si>
  <si>
    <t>XSD20241214029A</t>
  </si>
  <si>
    <t>南山_王倩</t>
  </si>
  <si>
    <t>XSD20241214028A</t>
  </si>
  <si>
    <t>XSD20241217008A</t>
  </si>
  <si>
    <t>XSD20241214027I</t>
  </si>
  <si>
    <t>组合收款-ZB</t>
  </si>
  <si>
    <t>XSD20241214025A</t>
  </si>
  <si>
    <t>XSD20241214024A</t>
  </si>
  <si>
    <t>XSD20241214023A</t>
  </si>
  <si>
    <t>XSD20241214021A</t>
  </si>
  <si>
    <t>XSD20241214020A</t>
  </si>
  <si>
    <t>XSD20241214019A</t>
  </si>
  <si>
    <t>XSD20241214018A</t>
  </si>
  <si>
    <t>XSD20241214016A</t>
  </si>
  <si>
    <t>XSD20241214014A</t>
  </si>
  <si>
    <t>XSD20241214013A</t>
  </si>
  <si>
    <t>XSD20241214012A</t>
  </si>
  <si>
    <t>XSD20241214011A</t>
  </si>
  <si>
    <t>XSD20241214010A</t>
  </si>
  <si>
    <t>XSD20241214009A</t>
  </si>
  <si>
    <t>XSD20241214008A</t>
  </si>
  <si>
    <t>XSD20241214015A</t>
  </si>
  <si>
    <t>XSD20241214006I</t>
  </si>
  <si>
    <t>XSD20241214005A</t>
  </si>
  <si>
    <t>XSD20241214004A</t>
  </si>
  <si>
    <t>XSD20241214022A</t>
  </si>
  <si>
    <t>XSD20241214003A</t>
  </si>
  <si>
    <t>XSD20241214002A</t>
  </si>
  <si>
    <t>XSD20241214001A</t>
  </si>
  <si>
    <t>XSD20241214000A</t>
  </si>
  <si>
    <t>XSD20241215017A</t>
  </si>
  <si>
    <t>XSD20241215016A</t>
  </si>
  <si>
    <t>XSD20241215015A</t>
  </si>
  <si>
    <t>微信4775</t>
  </si>
  <si>
    <t>XSD20241215014A</t>
  </si>
  <si>
    <t>XSD20241215013I</t>
  </si>
  <si>
    <t>XSD20241215012I</t>
  </si>
  <si>
    <t>XSD20241215011A</t>
  </si>
  <si>
    <t>XSD20241215010A</t>
  </si>
  <si>
    <t>XSD20241215009A</t>
  </si>
  <si>
    <t>XSD20241215008A</t>
  </si>
  <si>
    <t>XSD20241215007A</t>
  </si>
  <si>
    <t>XSD20241217007A</t>
  </si>
  <si>
    <t>XSD20241215005A</t>
  </si>
  <si>
    <t>现金</t>
  </si>
  <si>
    <t>XSD20241215006A</t>
  </si>
  <si>
    <t>银行转账-WL</t>
  </si>
  <si>
    <t>XSD20241215004A</t>
  </si>
  <si>
    <t>XSD20241215003A</t>
  </si>
  <si>
    <t>XSD20241215002A</t>
  </si>
  <si>
    <t>XSD20241215001A</t>
  </si>
  <si>
    <t>XSD20241215000A</t>
  </si>
  <si>
    <t>XSD20241216009A</t>
  </si>
  <si>
    <t>XSD20241216007A</t>
  </si>
  <si>
    <t>XSD20241216006A</t>
  </si>
  <si>
    <t>XSD20241216004A</t>
  </si>
  <si>
    <t>XSD20241216003A</t>
  </si>
  <si>
    <t>万龙店员01</t>
  </si>
  <si>
    <t>XSD20241216002A</t>
  </si>
  <si>
    <t>XSD20241216001A</t>
  </si>
  <si>
    <t>XSD20241217016I</t>
  </si>
  <si>
    <t>XSD20241217015A</t>
  </si>
  <si>
    <t>XSD20241217014I</t>
  </si>
  <si>
    <t>XSD20241217012A</t>
  </si>
  <si>
    <t>XSD20241217013A</t>
  </si>
  <si>
    <t>XSD20241217011I</t>
  </si>
  <si>
    <t>XSD20241217009A</t>
  </si>
  <si>
    <t>XSD20241217003A</t>
  </si>
  <si>
    <t>XSD20241217001A</t>
  </si>
  <si>
    <t>XSD20241217000A</t>
  </si>
  <si>
    <t>XSD20241218015A</t>
  </si>
  <si>
    <t>XSD20241218014A</t>
  </si>
  <si>
    <t>XSD20241218013I</t>
  </si>
  <si>
    <t>招行8997</t>
  </si>
  <si>
    <t>XSD20241218012A</t>
  </si>
  <si>
    <t>京东收银</t>
  </si>
  <si>
    <t>XSD20241218011A</t>
  </si>
  <si>
    <t>XSD20241219000A</t>
  </si>
  <si>
    <t>XSD20241218008A</t>
  </si>
  <si>
    <t>XSD20241218007A</t>
  </si>
  <si>
    <t>XSD20241218006A</t>
  </si>
  <si>
    <t>XSD20241218005A</t>
  </si>
  <si>
    <t>XSD20241218004A</t>
  </si>
  <si>
    <t>XSD20241218003A</t>
  </si>
  <si>
    <t>XSD20241218002A</t>
  </si>
  <si>
    <t>XSD20241219012A</t>
  </si>
  <si>
    <t>XSD20241219009A</t>
  </si>
  <si>
    <t>XSD20241219008A</t>
  </si>
  <si>
    <t>XSD20241219007A</t>
  </si>
  <si>
    <t>XSD20241219006A</t>
  </si>
  <si>
    <t>XSD20241219005A</t>
  </si>
  <si>
    <t>XSD20241219004A</t>
  </si>
  <si>
    <t>XSD20241219003A</t>
  </si>
  <si>
    <t>XSD20241219002A</t>
  </si>
  <si>
    <t>XSD20241219001A</t>
  </si>
  <si>
    <t>XSD20241220017A</t>
  </si>
  <si>
    <t>XSD20241220016A</t>
  </si>
  <si>
    <t>XSD20241220015A</t>
  </si>
  <si>
    <t>XSD20241220013A</t>
  </si>
  <si>
    <t>XSD20241220012A</t>
  </si>
  <si>
    <t>XSD20241221022A</t>
  </si>
  <si>
    <t>微信3350</t>
  </si>
  <si>
    <t>XSD20241220011A</t>
  </si>
  <si>
    <t>XSD20241220010A</t>
  </si>
  <si>
    <t>XSD20241221019A</t>
  </si>
  <si>
    <t>XSD20241220009A</t>
  </si>
  <si>
    <t>XSD20241221018A</t>
  </si>
  <si>
    <t>XSD20241220008A</t>
  </si>
  <si>
    <t>XSD20241221016A</t>
  </si>
  <si>
    <t>XSD20241220001A</t>
  </si>
  <si>
    <t>XSD20241220000A</t>
  </si>
  <si>
    <t>XSD20241221026A</t>
  </si>
  <si>
    <t>XSD20241221024A</t>
  </si>
  <si>
    <t>万龙店长</t>
  </si>
  <si>
    <t>XSD20241221025A</t>
  </si>
  <si>
    <t>XSD20241221023A</t>
  </si>
  <si>
    <t>XSD20241221020A</t>
  </si>
  <si>
    <t>XSD20241222003A</t>
  </si>
  <si>
    <t>XSD20241221017A</t>
  </si>
  <si>
    <t>XSD20241221015A</t>
  </si>
  <si>
    <t>XSD20241221014A</t>
  </si>
  <si>
    <t>XSD20241221013A</t>
  </si>
  <si>
    <t>XSD20241221012I</t>
  </si>
  <si>
    <t>XSD20241221011A</t>
  </si>
  <si>
    <t>XSD20241221010A</t>
  </si>
  <si>
    <t>XSD20241221008I</t>
  </si>
  <si>
    <t>XSD20241221007A</t>
  </si>
  <si>
    <t>XSD20241221005A</t>
  </si>
  <si>
    <t>XSD20241221004A</t>
  </si>
  <si>
    <t>XSD20241221003A</t>
  </si>
  <si>
    <t>XSD20241221002A</t>
  </si>
  <si>
    <t>XSD20241221001A</t>
  </si>
  <si>
    <t>XSD20241221000A</t>
  </si>
  <si>
    <t>XSD20241222023A</t>
  </si>
  <si>
    <t>收款299</t>
  </si>
  <si>
    <t>XSD20241222022I</t>
  </si>
  <si>
    <t>【万龙】张亮</t>
  </si>
  <si>
    <t>XSD20241222020A</t>
  </si>
  <si>
    <t>XSD20241222019A</t>
  </si>
  <si>
    <t>XSD20241222018A</t>
  </si>
  <si>
    <t>XSD20241222017A</t>
  </si>
  <si>
    <t>XSD20241222016A</t>
  </si>
  <si>
    <t>XSD20241222015A</t>
  </si>
  <si>
    <t>XSD20241222014A</t>
  </si>
  <si>
    <t>XSD20241222013A</t>
  </si>
  <si>
    <t>XSD20241222011I</t>
  </si>
  <si>
    <t>XSD20241222010A</t>
  </si>
  <si>
    <t>XSD20241222009A</t>
  </si>
  <si>
    <t>XSD20241222007A</t>
  </si>
  <si>
    <t>XSD20241222004A</t>
  </si>
  <si>
    <t>XSD20241222002A</t>
  </si>
  <si>
    <t>XSD20241222001A</t>
  </si>
  <si>
    <t>12.22七色米与小程序订单核对完成调账之后金额为：121763</t>
  </si>
  <si>
    <t>XSD20241223014A</t>
  </si>
  <si>
    <t>【旗舰】张亮</t>
  </si>
  <si>
    <t>XSD20241223012A</t>
  </si>
  <si>
    <t>京东收银-QJ</t>
  </si>
  <si>
    <t>XSD20241223010A</t>
  </si>
  <si>
    <t>XSD20241223011A</t>
  </si>
  <si>
    <t>XSD20241223005A</t>
  </si>
  <si>
    <t>XSD20241223004A</t>
  </si>
  <si>
    <t>XSD20241223003I</t>
  </si>
  <si>
    <t>XSD20241223002A</t>
  </si>
  <si>
    <t>XSD20241223001A</t>
  </si>
  <si>
    <t>XSD20241223000A</t>
  </si>
  <si>
    <t>XSD20241224013A</t>
  </si>
  <si>
    <t>XSD20241224010I</t>
  </si>
  <si>
    <t>XSD20241224007A</t>
  </si>
  <si>
    <t>XSD20241224007I</t>
  </si>
  <si>
    <t>XSD20241224006A</t>
  </si>
  <si>
    <t>XSD20241224005A</t>
  </si>
  <si>
    <t>XSD20241224004A</t>
  </si>
  <si>
    <t>XSD20241224002A</t>
  </si>
  <si>
    <t>XSD20241224001A</t>
  </si>
  <si>
    <t>XSD20241224000A</t>
  </si>
  <si>
    <t>XSD20241225010A</t>
  </si>
  <si>
    <t>XSD20241225009A</t>
  </si>
  <si>
    <t>XSD20241225008A</t>
  </si>
  <si>
    <t>XSD20241225007A</t>
  </si>
  <si>
    <t>XSD20241225006A</t>
  </si>
  <si>
    <t>XSD20241225005A</t>
  </si>
  <si>
    <t>XSD20241225004A</t>
  </si>
  <si>
    <t>XSD20241225003A</t>
  </si>
  <si>
    <t>XSD20241225002A</t>
  </si>
  <si>
    <t>XSD20241225001I</t>
  </si>
  <si>
    <t>XSD20241226002A</t>
  </si>
  <si>
    <t>XSD20241226001A</t>
  </si>
  <si>
    <t>XSD20241225000A</t>
  </si>
  <si>
    <t>XSD20241226016A</t>
  </si>
  <si>
    <t>XSD20241226014A</t>
  </si>
  <si>
    <t>XSD20241226013A</t>
  </si>
  <si>
    <t>XSD20241226015A</t>
  </si>
  <si>
    <t>XSD20241226011A</t>
  </si>
  <si>
    <t>XSD20241226010A</t>
  </si>
  <si>
    <t>XSD20241226009A</t>
  </si>
  <si>
    <t>XSD20241226008A</t>
  </si>
  <si>
    <t>XSD20241226007A</t>
  </si>
  <si>
    <t>XSD20241226006A</t>
  </si>
  <si>
    <t>XSD20241226005A</t>
  </si>
  <si>
    <t>XSD20241226003A</t>
  </si>
  <si>
    <t>XSD20241226003I</t>
  </si>
  <si>
    <t>XSD20241226000A</t>
  </si>
  <si>
    <t>XSD20241227025A</t>
  </si>
  <si>
    <t>XSD20241227024A</t>
  </si>
  <si>
    <t>XSD20241227023A</t>
  </si>
  <si>
    <t>XSD20241227022A</t>
  </si>
  <si>
    <t>XSD20241227021A</t>
  </si>
  <si>
    <t>XSD20241227020A</t>
  </si>
  <si>
    <t>XSD20241227019A</t>
  </si>
  <si>
    <t>XSD20241227018A</t>
  </si>
  <si>
    <t>XSD20241227017A</t>
  </si>
  <si>
    <t>XSD20241227016A</t>
  </si>
  <si>
    <t>XSD20241227015A</t>
  </si>
  <si>
    <t>XSD20241227014A</t>
  </si>
  <si>
    <t>XSD20241227013A</t>
  </si>
  <si>
    <t>XSD20241227012A</t>
  </si>
  <si>
    <t>XSD20241227011A</t>
  </si>
  <si>
    <t>XSD20241227010A</t>
  </si>
  <si>
    <t>XSD20241227009A</t>
  </si>
  <si>
    <t>XSD20241227008A</t>
  </si>
  <si>
    <t>XSD20241227007A</t>
  </si>
  <si>
    <t>XSD20241227006A</t>
  </si>
  <si>
    <t>XSD20241227005A</t>
  </si>
  <si>
    <t>XSD20241227004A</t>
  </si>
  <si>
    <t>XSD20241227003A</t>
  </si>
  <si>
    <t>XSD20241227002A</t>
  </si>
  <si>
    <t>XSD20241227000A</t>
  </si>
  <si>
    <t>XSD20241228025I</t>
  </si>
  <si>
    <t>XSD20241228025A</t>
  </si>
  <si>
    <t>XSD20241228024A</t>
  </si>
  <si>
    <t>XSD20241228023A</t>
  </si>
  <si>
    <t>XSD20241228022A</t>
  </si>
  <si>
    <t>XSD20241228021A</t>
  </si>
  <si>
    <t>XSD20241228020A</t>
  </si>
  <si>
    <t>XSD20241228018A</t>
  </si>
  <si>
    <t>XSD20241228019A</t>
  </si>
  <si>
    <t>现金140，微信28</t>
  </si>
  <si>
    <t>现金+微信</t>
  </si>
  <si>
    <t>XSD20241228017A</t>
  </si>
  <si>
    <t>XSD20241228016A</t>
  </si>
  <si>
    <t>XSD20241228015A</t>
  </si>
  <si>
    <t>XSD20241228014A</t>
  </si>
  <si>
    <t>XSD20241228012A</t>
  </si>
  <si>
    <t>XSD20241228011A</t>
  </si>
  <si>
    <t>XSD20241228013A</t>
  </si>
  <si>
    <t>XSD20241228010A</t>
  </si>
  <si>
    <t>微信160，京东收银8</t>
  </si>
  <si>
    <t>XSD20241228009A</t>
  </si>
  <si>
    <t>XSD20241228008A</t>
  </si>
  <si>
    <t>XSD20241228007A</t>
  </si>
  <si>
    <t>XSD20241228005A</t>
  </si>
  <si>
    <t>XSD20241228004A</t>
  </si>
  <si>
    <t>XSD20241228003A</t>
  </si>
  <si>
    <t>XSD20241228002A</t>
  </si>
  <si>
    <t>XSD20241229023A</t>
  </si>
  <si>
    <t>XSD20241229022A</t>
  </si>
  <si>
    <t>XSD20241229021A</t>
  </si>
  <si>
    <t>XSD20241229020A</t>
  </si>
  <si>
    <t>XSD20241229019A</t>
  </si>
  <si>
    <t>XSD20241229018A</t>
  </si>
  <si>
    <t>XSD20241229017A</t>
  </si>
  <si>
    <t>XSD20241229016A</t>
  </si>
  <si>
    <t>XSD20241229015A</t>
  </si>
  <si>
    <t>XSD20241229014A</t>
  </si>
  <si>
    <t>XSD20241229013A</t>
  </si>
  <si>
    <t>XSD20241229012A</t>
  </si>
  <si>
    <t>XSD20241229011A</t>
  </si>
  <si>
    <t>XSD20241229010I</t>
  </si>
  <si>
    <t>XSD20241229009A</t>
  </si>
  <si>
    <t>XSD20241229008A</t>
  </si>
  <si>
    <t>XSD20241229006A</t>
  </si>
  <si>
    <t>XSD20241229005A</t>
  </si>
  <si>
    <t>XSD20241229004A</t>
  </si>
  <si>
    <t>XSD20241229004I</t>
  </si>
  <si>
    <t>XSD20241229003A</t>
  </si>
  <si>
    <t>XSD20241230000A</t>
  </si>
  <si>
    <t>XSD20241229002A</t>
  </si>
  <si>
    <t>XSD20241229001A</t>
  </si>
  <si>
    <t>12.29七色米与小程序订单核对完成调账之后金额为：85868.6</t>
  </si>
  <si>
    <t>XSD20250101020I</t>
  </si>
  <si>
    <t>XSD20241230015A</t>
  </si>
  <si>
    <t>XSD20241230014A</t>
  </si>
  <si>
    <t>XSD20241230013A</t>
  </si>
  <si>
    <t>XSD20241230012A</t>
  </si>
  <si>
    <t>XSD20241230011A</t>
  </si>
  <si>
    <t>XSD20241230010A</t>
  </si>
  <si>
    <t>XSD20241230008A</t>
  </si>
  <si>
    <t>XSD20241230007A</t>
  </si>
  <si>
    <t>XSD20241230005A</t>
  </si>
  <si>
    <t>XSD20241230009A</t>
  </si>
  <si>
    <t>旗舰_张凯</t>
  </si>
  <si>
    <t>XSD20241230006A</t>
  </si>
  <si>
    <t>XSD20241230004A</t>
  </si>
  <si>
    <t>XSD20241230003A</t>
  </si>
  <si>
    <t>XSD20241230002A</t>
  </si>
  <si>
    <t>XSD20241230001A</t>
  </si>
  <si>
    <t>XSD20241231009A</t>
  </si>
  <si>
    <t>XSD20241231008I</t>
  </si>
  <si>
    <t>XSD20241231007A</t>
  </si>
  <si>
    <t>XSD20241231006A</t>
  </si>
  <si>
    <t>XSD20241231004A</t>
  </si>
  <si>
    <t>XSD20241231003A</t>
  </si>
  <si>
    <t>XSD20241231002A</t>
  </si>
  <si>
    <t>XSD20241231001A</t>
  </si>
  <si>
    <t>XSD20241231000A</t>
  </si>
  <si>
    <t>12.31七色料与小程序订单核对完成调账之后金额为：18576</t>
  </si>
  <si>
    <t>XSD20250101019A</t>
  </si>
  <si>
    <t>XSD20250101018A</t>
  </si>
  <si>
    <t>XSD20250101017</t>
  </si>
  <si>
    <t>XSD20250101016A</t>
  </si>
  <si>
    <t>XSD20250101015A</t>
  </si>
  <si>
    <t>XSD20250101014A</t>
  </si>
  <si>
    <t>XSD20250101013A</t>
  </si>
  <si>
    <t>XSD20250101012A</t>
  </si>
  <si>
    <t>XSD20250101011A</t>
  </si>
  <si>
    <t>XSD20250101003A</t>
  </si>
  <si>
    <t>XSD20250101002A</t>
  </si>
  <si>
    <t>XSD20250101001A</t>
  </si>
  <si>
    <t>XSD20250101000A</t>
  </si>
  <si>
    <t>XSD20250103010A</t>
  </si>
  <si>
    <t>【万龙】白雪景</t>
  </si>
  <si>
    <t>XSD20250102011A</t>
  </si>
  <si>
    <t>XSD20250102010A</t>
  </si>
  <si>
    <t>XSD20250102009A</t>
  </si>
  <si>
    <t>XSD20250102008A</t>
  </si>
  <si>
    <t>XSD20250102007A</t>
  </si>
  <si>
    <t>XSD20250101010I</t>
  </si>
  <si>
    <t>【万龙】崔洋</t>
  </si>
  <si>
    <t>XSD20250102004A</t>
  </si>
  <si>
    <t>XSD20250102003A</t>
  </si>
  <si>
    <t>XSD20250102001A</t>
  </si>
  <si>
    <t>XSD20250102000A</t>
  </si>
  <si>
    <t>XSD20250103021A</t>
  </si>
  <si>
    <t>XSD20250103020A</t>
  </si>
  <si>
    <t>XSD20250103019A</t>
  </si>
  <si>
    <t>XSD20250103018I</t>
  </si>
  <si>
    <t>XSD20250103017A</t>
  </si>
  <si>
    <t>XSD20250103016A</t>
  </si>
  <si>
    <t>XSD20250103015A</t>
  </si>
  <si>
    <t>XSD20250103012A</t>
  </si>
  <si>
    <t>XSD20250103011A</t>
  </si>
  <si>
    <t>XSD20250103009A</t>
  </si>
  <si>
    <t>XSD20250103008A</t>
  </si>
  <si>
    <t>XSD20250103007A</t>
  </si>
  <si>
    <t>XSD20250103006A</t>
  </si>
  <si>
    <t>XSD20250103003A</t>
  </si>
  <si>
    <t>XSD20250103002A</t>
  </si>
  <si>
    <t>XSD20250103001A</t>
  </si>
  <si>
    <t>XSD20250103000A</t>
  </si>
  <si>
    <t>XSD20250104024A</t>
  </si>
  <si>
    <t>XSD20250104023A</t>
  </si>
  <si>
    <t>XSD20250104022A</t>
  </si>
  <si>
    <t>XSD20250104021A</t>
  </si>
  <si>
    <t>XSD20250104020A</t>
  </si>
  <si>
    <t>XSD20250104019A</t>
  </si>
  <si>
    <t>XSD20250104018A</t>
  </si>
  <si>
    <t>XSD20250104017A</t>
  </si>
  <si>
    <t>XSD20250104016A</t>
  </si>
  <si>
    <t>XSD20250104015A</t>
  </si>
  <si>
    <t>XSD20250104014A</t>
  </si>
  <si>
    <t>XSD20250104013A</t>
  </si>
  <si>
    <t>XSD20250104012A</t>
  </si>
  <si>
    <t>XSD20250104011A</t>
  </si>
  <si>
    <t>XSD20250104010A</t>
  </si>
  <si>
    <t>XSD20250104009A</t>
  </si>
  <si>
    <t>XSD20250104008A</t>
  </si>
  <si>
    <t>XSD20250104006A</t>
  </si>
  <si>
    <t>XSD20250104005A</t>
  </si>
  <si>
    <t>XSD20250104004A</t>
  </si>
  <si>
    <t>XSD20250104003A</t>
  </si>
  <si>
    <t>XSD20250104002A</t>
  </si>
  <si>
    <t>XSD20250104001A</t>
  </si>
  <si>
    <t>XSD20250104000A</t>
  </si>
  <si>
    <t>XSD20250105013A</t>
  </si>
  <si>
    <t>XSD20250105012A</t>
  </si>
  <si>
    <t>XSD20250105011A</t>
  </si>
  <si>
    <t>XSD20250105009A</t>
  </si>
  <si>
    <t>XSD20250105008A</t>
  </si>
  <si>
    <t>XSD20250105007I</t>
  </si>
  <si>
    <t>XSD20250105006A</t>
  </si>
  <si>
    <t>XSD20250105005A</t>
  </si>
  <si>
    <t>XSD20250105004A</t>
  </si>
  <si>
    <t>XSD20250105003A</t>
  </si>
  <si>
    <t>XSD20250105001A</t>
  </si>
  <si>
    <t>XSD20250105002A</t>
  </si>
  <si>
    <t>此笔订单需要手工退给客人51差价</t>
  </si>
  <si>
    <t>XSD20250105000A</t>
  </si>
  <si>
    <t>XSD20250106005A</t>
  </si>
  <si>
    <t>XSD20250106004A</t>
  </si>
  <si>
    <t>XSD20250106003A</t>
  </si>
  <si>
    <t>XSD20250106002A</t>
  </si>
  <si>
    <t>欠款结算</t>
  </si>
  <si>
    <t>万龙_王政</t>
  </si>
  <si>
    <t>XSD20250106001A</t>
  </si>
  <si>
    <t>XSD20250106000A</t>
  </si>
  <si>
    <t>XSD20250107024A</t>
  </si>
  <si>
    <t>XSD20250107019A</t>
  </si>
  <si>
    <t>XSD20250107018A</t>
  </si>
  <si>
    <t>XSD20250107016I</t>
  </si>
  <si>
    <t>XSD20250107015I</t>
  </si>
  <si>
    <t>【万龙】布乖</t>
  </si>
  <si>
    <t>XSD20250107014I</t>
  </si>
  <si>
    <t>京东收银-WL</t>
  </si>
  <si>
    <t>XSD20250107012I</t>
  </si>
  <si>
    <t>XSD20250107011A</t>
  </si>
  <si>
    <t>XSD20250107011I</t>
  </si>
  <si>
    <t>XSD20250107010A</t>
  </si>
  <si>
    <t>XSD20250107009A</t>
  </si>
  <si>
    <t>XSD20250107008A</t>
  </si>
  <si>
    <t>XSD20250107007A</t>
  </si>
  <si>
    <t>XSD20250107006A</t>
  </si>
  <si>
    <t>XSD20250107005A</t>
  </si>
  <si>
    <t>XSD20250107004A</t>
  </si>
  <si>
    <t>此笔订单欠费29元</t>
  </si>
  <si>
    <t>XSD20250107003A</t>
  </si>
  <si>
    <t>XSD20250107001A</t>
  </si>
  <si>
    <t>XSD20250107000A</t>
  </si>
  <si>
    <t>XSD20250107002A</t>
  </si>
  <si>
    <t>XSD20250108013A</t>
  </si>
  <si>
    <t>XSD20250108012A</t>
  </si>
  <si>
    <t>XSD20250108011A</t>
  </si>
  <si>
    <t>XSD20250108010A</t>
  </si>
  <si>
    <t>XSD20250108009A</t>
  </si>
  <si>
    <t>XSD20250108008A</t>
  </si>
  <si>
    <t>XSD20250108006A</t>
  </si>
  <si>
    <t>XSD20250108005A</t>
  </si>
  <si>
    <t>XSD20250108004A</t>
  </si>
  <si>
    <t>XSD20250108003A</t>
  </si>
  <si>
    <t>XSD20250108002A</t>
  </si>
  <si>
    <t>XSD20250108001A</t>
  </si>
  <si>
    <t>XSD20250108000A</t>
  </si>
  <si>
    <t>XSD20250109016I</t>
  </si>
  <si>
    <t>XSD20250109015A</t>
  </si>
  <si>
    <t>XSD20250109014A</t>
  </si>
  <si>
    <t>XSD20250109013A</t>
  </si>
  <si>
    <t>XSD20250109012A</t>
  </si>
  <si>
    <t>XSD20250109010A</t>
  </si>
  <si>
    <t>XSD20250109009A</t>
  </si>
  <si>
    <t>XSD20250109008A</t>
  </si>
  <si>
    <t>XSD20250109006A</t>
  </si>
  <si>
    <t>XSD20250109005A</t>
  </si>
  <si>
    <t>XSD20250109004A</t>
  </si>
  <si>
    <t>XSD20250109003A</t>
  </si>
  <si>
    <t>XSD20250109002A</t>
  </si>
  <si>
    <t>XSD20250109001A</t>
  </si>
  <si>
    <t>XSD20250109000A</t>
  </si>
  <si>
    <t>XSD20250110015A</t>
  </si>
  <si>
    <t>XSD20250110014A</t>
  </si>
  <si>
    <t>XSD20250110013A</t>
  </si>
  <si>
    <t>XSD20250110012A</t>
  </si>
  <si>
    <t>XSD20250110011A</t>
  </si>
  <si>
    <t>XSD20250110010A</t>
  </si>
  <si>
    <t>XSD20250110009A</t>
  </si>
  <si>
    <t>XSD20250110008A</t>
  </si>
  <si>
    <t>XSD20250110007A</t>
  </si>
  <si>
    <t>XSD20250110006A</t>
  </si>
  <si>
    <t>XSD20250110005A</t>
  </si>
  <si>
    <t>XSD20250110004A</t>
  </si>
  <si>
    <t>XSD20250110003A</t>
  </si>
  <si>
    <t>XSD20250110002A</t>
  </si>
  <si>
    <t>XSD20250111004A</t>
  </si>
  <si>
    <t>XSD20250110001A</t>
  </si>
  <si>
    <t>XSD20250110000A</t>
  </si>
  <si>
    <t>XSD20250111002A</t>
  </si>
  <si>
    <t>XSD20250111031A</t>
  </si>
  <si>
    <t>XSD20250111030A</t>
  </si>
  <si>
    <t>XSD20250111029A</t>
  </si>
  <si>
    <t>XSD20250111028A</t>
  </si>
  <si>
    <t>XSD20250111026A</t>
  </si>
  <si>
    <t>XSD20250111025A</t>
  </si>
  <si>
    <t>XSD20250111024A</t>
  </si>
  <si>
    <t>XSD20250111023A</t>
  </si>
  <si>
    <t>XSD20250111022A</t>
  </si>
  <si>
    <t>XSD20250111021I</t>
  </si>
  <si>
    <t>XSD20250111019A</t>
  </si>
  <si>
    <t>XSD20250111020A</t>
  </si>
  <si>
    <t>XSD20250111018A</t>
  </si>
  <si>
    <t>XSD20250111016A</t>
  </si>
  <si>
    <t>XSD20250111017A</t>
  </si>
  <si>
    <t>XSD20250111013A</t>
  </si>
  <si>
    <t>XSD20250111012A</t>
  </si>
  <si>
    <t>XSD20250111011A</t>
  </si>
  <si>
    <t>XSD20250111010A</t>
  </si>
  <si>
    <t>XSD20250111009A</t>
  </si>
  <si>
    <t>XSD20250111008A</t>
  </si>
  <si>
    <t>XSD20250111007A</t>
  </si>
  <si>
    <t>XSD20250111006A</t>
  </si>
  <si>
    <t>XSD20250111005A</t>
  </si>
  <si>
    <t>XSD20250111003A</t>
  </si>
  <si>
    <t>XSD20250111001A</t>
  </si>
  <si>
    <t>XSD20250111000A</t>
  </si>
  <si>
    <t>XSD20250112022A</t>
  </si>
  <si>
    <t>XSD20250112021A</t>
  </si>
  <si>
    <t>XSD20250112020A</t>
  </si>
  <si>
    <t>XSD20250112019A</t>
  </si>
  <si>
    <t>XSD20250112018A</t>
  </si>
  <si>
    <t>XSD20250112014A</t>
  </si>
  <si>
    <t>XSD20250112015A</t>
  </si>
  <si>
    <t>XSD20250112007A</t>
  </si>
  <si>
    <t>XSD20250112006A</t>
  </si>
  <si>
    <t>XSD20250112005A</t>
  </si>
  <si>
    <t>XSD20250112004A</t>
  </si>
  <si>
    <t>XSD20250112002A</t>
  </si>
  <si>
    <t>XSD20250112001A</t>
  </si>
  <si>
    <t>XSD20250112003A</t>
  </si>
  <si>
    <t>XSD20250112000A</t>
  </si>
  <si>
    <t>XSD20250113025I</t>
  </si>
  <si>
    <t>XSD20250113023I</t>
  </si>
  <si>
    <t>旗舰_韩冬垚</t>
  </si>
  <si>
    <t>XSD20250113022A</t>
  </si>
  <si>
    <t>XSD20250113021A</t>
  </si>
  <si>
    <t>XSD20250113020A</t>
  </si>
  <si>
    <t>XSD20250113019A</t>
  </si>
  <si>
    <t>XSD20250113018A</t>
  </si>
  <si>
    <t>XSD20250113017A</t>
  </si>
  <si>
    <t>XSD20250113016A</t>
  </si>
  <si>
    <t>XSD20250113015A</t>
  </si>
  <si>
    <t>XSD20250113014A</t>
  </si>
  <si>
    <t>XSD20250113013A</t>
  </si>
  <si>
    <t>XSD20250113012A</t>
  </si>
  <si>
    <t>XSD20250113011A</t>
  </si>
  <si>
    <t>XSD20250113010A</t>
  </si>
  <si>
    <t>XSD20250113009A</t>
  </si>
  <si>
    <t>XSD20250113008A</t>
  </si>
  <si>
    <t>XSD20250114017A</t>
  </si>
  <si>
    <t>XSD20250113006A</t>
  </si>
  <si>
    <t>XSD20250113005A</t>
  </si>
  <si>
    <t>XSD20250113004A</t>
  </si>
  <si>
    <t>XSD20250113003A</t>
  </si>
  <si>
    <t>XSD20250113002A</t>
  </si>
  <si>
    <t>XSD20250113001A</t>
  </si>
  <si>
    <t>XSD20250113000A</t>
  </si>
  <si>
    <t>XSD20250114032A</t>
  </si>
  <si>
    <t>XSD20250114031I</t>
  </si>
  <si>
    <t>XSD20250114030I</t>
  </si>
  <si>
    <t>XSD20250114029A</t>
  </si>
  <si>
    <t>XSD20250114027A</t>
  </si>
  <si>
    <t>XSD20250114026A</t>
  </si>
  <si>
    <t>XSD20250114025A</t>
  </si>
  <si>
    <t>XSD20250114024A</t>
  </si>
  <si>
    <t>XSD20250114023A</t>
  </si>
  <si>
    <t>XSD20250114022A</t>
  </si>
  <si>
    <t>XSD20250114021A</t>
  </si>
  <si>
    <t>XSD20250114020A</t>
  </si>
  <si>
    <t>XSD20250114020I</t>
  </si>
  <si>
    <t>XSD20250114018I</t>
  </si>
  <si>
    <t>XSD20250114018A</t>
  </si>
  <si>
    <t>XSD20250114016A</t>
  </si>
  <si>
    <t>XSD20250114015A</t>
  </si>
  <si>
    <t>XSD20250114014I</t>
  </si>
  <si>
    <t>XSD20250114013A</t>
  </si>
  <si>
    <t>XSD20250114012A</t>
  </si>
  <si>
    <t>XSD20250114011A</t>
  </si>
  <si>
    <t>XSD20250114010A</t>
  </si>
  <si>
    <t>XSD20250114009A</t>
  </si>
  <si>
    <t>XSD20250114008A</t>
  </si>
  <si>
    <t>XSD20250114006A</t>
  </si>
  <si>
    <t>XSD20250114005A</t>
  </si>
  <si>
    <t>XSD20250114007A</t>
  </si>
  <si>
    <t>XSD20250114004A</t>
  </si>
  <si>
    <t>XSD20250114002A</t>
  </si>
  <si>
    <t>XSD20250114003A</t>
  </si>
  <si>
    <t>XSD20250114001A</t>
  </si>
  <si>
    <t>XSD20250114000A</t>
  </si>
  <si>
    <t>XSD20250115007A</t>
  </si>
  <si>
    <t>XSD20250115006A</t>
  </si>
  <si>
    <t>XSD20250115005A</t>
  </si>
  <si>
    <t>XSD20250115004A</t>
  </si>
  <si>
    <t>XSD20250115003A</t>
  </si>
  <si>
    <t>XSD20250115002A</t>
  </si>
  <si>
    <t>XSD20250115001A</t>
  </si>
  <si>
    <t>XSD20250115000A</t>
  </si>
  <si>
    <t>XSD20250116014A</t>
  </si>
  <si>
    <t>XSD20250116013A</t>
  </si>
  <si>
    <t>XSD20250116012A</t>
  </si>
  <si>
    <t>XSD20250116011A</t>
  </si>
  <si>
    <t>XSD20250116010A</t>
  </si>
  <si>
    <t>XSD20250116009A</t>
  </si>
  <si>
    <t>XSD20250116008A</t>
  </si>
  <si>
    <t>XSD20250116007A</t>
  </si>
  <si>
    <t>XSD20250116006A</t>
  </si>
  <si>
    <t>XSD20250116005A</t>
  </si>
  <si>
    <t>XSD20250116004A</t>
  </si>
  <si>
    <t>XSD20250116003A</t>
  </si>
  <si>
    <t>XSD20250116002A</t>
  </si>
  <si>
    <t>XSD20250116001A</t>
  </si>
  <si>
    <t>XSD20250116000A</t>
  </si>
  <si>
    <t>XSD20250117015A</t>
  </si>
  <si>
    <t>XSD20250117014A</t>
  </si>
  <si>
    <t>旗舰店长</t>
  </si>
  <si>
    <t>XSD20250117013A</t>
  </si>
  <si>
    <t>XSD20250117012A</t>
  </si>
  <si>
    <t>XSD20250117010A</t>
  </si>
  <si>
    <t>XSD20250117009A</t>
  </si>
  <si>
    <t>XSD20250117008A</t>
  </si>
  <si>
    <t>XSD20250117007A</t>
  </si>
  <si>
    <t>XSD20250117006A</t>
  </si>
  <si>
    <t>XSD20250117005A</t>
  </si>
  <si>
    <t>XSD20250117004A</t>
  </si>
  <si>
    <t>XSD20250117003A</t>
  </si>
  <si>
    <t>XSD20250117002A</t>
  </si>
  <si>
    <t>【小程序】支付宝-NS</t>
  </si>
  <si>
    <t>XSD20250117001A</t>
  </si>
  <si>
    <t>XSD20250117000A</t>
  </si>
  <si>
    <t>XSD20250118024A</t>
  </si>
  <si>
    <t>XSD20250118023I</t>
  </si>
  <si>
    <t>XSD20250118022A</t>
  </si>
  <si>
    <t>XSD20250118021A</t>
  </si>
  <si>
    <t>XSD20250118020A</t>
  </si>
  <si>
    <t>XSD20250118019A</t>
  </si>
  <si>
    <t>XSD20250118018A</t>
  </si>
  <si>
    <t>XSD20250118017A</t>
  </si>
  <si>
    <t>XSD20250118016I</t>
  </si>
  <si>
    <t>XSD20250118015A</t>
  </si>
  <si>
    <t>XSD20250118013A</t>
  </si>
  <si>
    <t>XSD20250118014A</t>
  </si>
  <si>
    <t>XSD20250118012A</t>
  </si>
  <si>
    <t>XSD20250118011A</t>
  </si>
  <si>
    <t>XSD20250118010A</t>
  </si>
  <si>
    <t>XSD20250118009A</t>
  </si>
  <si>
    <t>XSD20250118008A</t>
  </si>
  <si>
    <t>XSD20250118007A</t>
  </si>
  <si>
    <t>XSD20250118006A</t>
  </si>
  <si>
    <t>XSD20250118005A</t>
  </si>
  <si>
    <t>XSD20250118004A</t>
  </si>
  <si>
    <t>XSD20250118003A</t>
  </si>
  <si>
    <t>XSD20250118002A</t>
  </si>
  <si>
    <t>XSD20250118000A</t>
  </si>
  <si>
    <t>XSD20250119013I</t>
  </si>
  <si>
    <t>XSD20250119012A</t>
  </si>
  <si>
    <t>XSD20250119011I</t>
  </si>
  <si>
    <t>XSD20250119010A</t>
  </si>
  <si>
    <t>XSD20250119009A</t>
  </si>
  <si>
    <t>XSD20250119008A</t>
  </si>
  <si>
    <t>XSD20250119007A</t>
  </si>
  <si>
    <t>XSD20250119006A</t>
  </si>
  <si>
    <t>XSD20250119005A</t>
  </si>
  <si>
    <t>XSD20250119004A</t>
  </si>
  <si>
    <t>XSD20250119003A</t>
  </si>
  <si>
    <t>XSD20250119002A</t>
  </si>
  <si>
    <t>XSD20250119001I</t>
  </si>
  <si>
    <t>XSD20250119000A</t>
  </si>
  <si>
    <t>XSD20250120014A</t>
  </si>
  <si>
    <t>XSD20250120013A</t>
  </si>
  <si>
    <t>XSD20250120011A</t>
  </si>
  <si>
    <t>XSD20250120012A</t>
  </si>
  <si>
    <t>XSD20250120010A</t>
  </si>
  <si>
    <t>XSD20250120009A</t>
  </si>
  <si>
    <t>XSD20250120008A</t>
  </si>
  <si>
    <t>XSD20250120007A</t>
  </si>
  <si>
    <t>XSD20250122007A</t>
  </si>
  <si>
    <t>XSD20250120006A</t>
  </si>
  <si>
    <t>XSD20250120005A</t>
  </si>
  <si>
    <t>XSD20250120004A</t>
  </si>
  <si>
    <t>XSD20250120003A</t>
  </si>
  <si>
    <t>XSD20250120002I</t>
  </si>
  <si>
    <t>XSD20250120001A</t>
  </si>
  <si>
    <t>XSD20250120000A</t>
  </si>
  <si>
    <t>万龙体验</t>
  </si>
  <si>
    <t>25-26预定</t>
  </si>
  <si>
    <t>XSD20250121005A</t>
  </si>
  <si>
    <t>XSD20250123002A</t>
  </si>
  <si>
    <t>XSD20250121004A</t>
  </si>
  <si>
    <t>XSD20250121003A</t>
  </si>
  <si>
    <t>XSD20250121002I</t>
  </si>
  <si>
    <t>崇礼旗舰店</t>
  </si>
  <si>
    <t>XSD20250121001I</t>
  </si>
  <si>
    <t>XSD20250121000A</t>
  </si>
  <si>
    <t>XSD20250122010A</t>
  </si>
  <si>
    <t>XSD20250122008A</t>
  </si>
  <si>
    <t>XSD20250122006A</t>
  </si>
  <si>
    <t>XSD20250122005A</t>
  </si>
  <si>
    <t>XSD20250122004A</t>
  </si>
  <si>
    <t>XSD20250122003A</t>
  </si>
  <si>
    <t>XSD20250122002A</t>
  </si>
  <si>
    <t>XSD20250122000A</t>
  </si>
  <si>
    <t>XSD20250122001A</t>
  </si>
  <si>
    <t>XSD20250123027A</t>
  </si>
  <si>
    <t>XSD20250123026A</t>
  </si>
  <si>
    <t>XSD20250123023A</t>
  </si>
  <si>
    <t>XSD20250123019A</t>
  </si>
  <si>
    <t>XSD20250123001A</t>
  </si>
  <si>
    <t>XSD20250123000A</t>
  </si>
  <si>
    <t>XSD20250125000A</t>
  </si>
  <si>
    <t>XSD20250124015A</t>
  </si>
  <si>
    <t>XSD20250124014I</t>
  </si>
  <si>
    <t>XSD20250124013A</t>
  </si>
  <si>
    <t>XSD20250124012I</t>
  </si>
  <si>
    <t>XSD20250124011I</t>
  </si>
  <si>
    <t>XSD20250124010A</t>
  </si>
  <si>
    <t>XSD20250124009A</t>
  </si>
  <si>
    <t>XSD20250124008A</t>
  </si>
  <si>
    <t>XSD20250124007A</t>
  </si>
  <si>
    <t>XSD20250124006A</t>
  </si>
  <si>
    <t>XSD20250124005A</t>
  </si>
  <si>
    <t>XSD20250124004A</t>
  </si>
  <si>
    <t>XSD20250124003A</t>
  </si>
  <si>
    <t>XSD20250124002A</t>
  </si>
  <si>
    <t>XSD20250124001A</t>
  </si>
  <si>
    <t>XSD20250124000A</t>
  </si>
  <si>
    <t>XSD20250125025I</t>
  </si>
  <si>
    <t>XSD20250125024I</t>
  </si>
  <si>
    <t>XSD20250125023A</t>
  </si>
  <si>
    <t>XSD20250125022A</t>
  </si>
  <si>
    <t>XSD20250125021A</t>
  </si>
  <si>
    <t>XSD20250125020A</t>
  </si>
  <si>
    <t>XSD20250125019A</t>
  </si>
  <si>
    <t>XSD20250125018A</t>
  </si>
  <si>
    <t>XSD20250125017I</t>
  </si>
  <si>
    <t>XSD20250125016I</t>
  </si>
  <si>
    <t>XSD20250125015A</t>
  </si>
  <si>
    <t>XSD20250125014A</t>
  </si>
  <si>
    <t>XSD20250125013A</t>
  </si>
  <si>
    <t>XSD20250125011A</t>
  </si>
  <si>
    <t>XSD20250125009A</t>
  </si>
  <si>
    <t>XSD20250125010A</t>
  </si>
  <si>
    <t>XSD20250125008A</t>
  </si>
  <si>
    <t>XSD20250125007A</t>
  </si>
  <si>
    <t>XSD20250125006I</t>
  </si>
  <si>
    <t>XSD20250125005I</t>
  </si>
  <si>
    <t>XSD20250125004A</t>
  </si>
  <si>
    <t>XSD20250125003A</t>
  </si>
  <si>
    <t>XSD20250125002A</t>
  </si>
  <si>
    <t>XSD20250125001A</t>
  </si>
  <si>
    <t>XSD20250126013A</t>
  </si>
  <si>
    <t>XSD20250126012A</t>
  </si>
  <si>
    <t>XSD20250126010A</t>
  </si>
  <si>
    <t>XSD20250126011A</t>
  </si>
  <si>
    <t>XSD20250126009I</t>
  </si>
  <si>
    <t>XSD20250126008A</t>
  </si>
  <si>
    <t>XSD20250126007A</t>
  </si>
  <si>
    <t>XSD20250126006A</t>
  </si>
  <si>
    <t>XSD20250126005A</t>
  </si>
  <si>
    <t>XSD20250126004A</t>
  </si>
  <si>
    <t>XSD20250126003A</t>
  </si>
  <si>
    <t>XSD20250126002A</t>
  </si>
  <si>
    <t>XSD20250126001A</t>
  </si>
  <si>
    <t>XSD20250126000A</t>
  </si>
  <si>
    <t>XSD20250127031A</t>
  </si>
  <si>
    <t>XSD20250127030A</t>
  </si>
  <si>
    <t>XSD20250127029A</t>
  </si>
  <si>
    <t>XSD20250127028A</t>
  </si>
  <si>
    <t>XSD20250127026A</t>
  </si>
  <si>
    <t>XSD20250127025A</t>
  </si>
  <si>
    <t>XSD20250127024A</t>
  </si>
  <si>
    <t>XSD20250127022A</t>
  </si>
  <si>
    <t>XSD20250127021A</t>
  </si>
  <si>
    <t>XSD20250127023A</t>
  </si>
  <si>
    <t>XSD20250127010A</t>
  </si>
  <si>
    <t>XSD20250127009A</t>
  </si>
  <si>
    <t>XSD20250127008A</t>
  </si>
  <si>
    <t>XSD20250127007A</t>
  </si>
  <si>
    <t>XSD20250127006A</t>
  </si>
  <si>
    <t>XSD20250127005A</t>
  </si>
  <si>
    <t>XSD20250127004A</t>
  </si>
  <si>
    <t>XSD20250127003A</t>
  </si>
  <si>
    <t>XSD20250127002A</t>
  </si>
  <si>
    <t>XSD20250127001A</t>
  </si>
  <si>
    <t>XSD20250127000A</t>
  </si>
  <si>
    <t>XSD20250128004A</t>
  </si>
  <si>
    <t>XSD20250128003A</t>
  </si>
  <si>
    <t>XSD20250128002A</t>
  </si>
  <si>
    <t>XSD20250128001A</t>
  </si>
  <si>
    <t>XSD20250128000A</t>
  </si>
  <si>
    <t>XSD20250129002A</t>
  </si>
  <si>
    <t>XSD20250129001A</t>
  </si>
  <si>
    <t>XSD20250129000A</t>
  </si>
  <si>
    <t>XSD20250130023A</t>
  </si>
  <si>
    <t>XSD20250131023A</t>
  </si>
  <si>
    <t>南山店</t>
  </si>
  <si>
    <t xml:space="preserve">京东收银-NS
</t>
  </si>
  <si>
    <t>刘琰13801361262</t>
  </si>
  <si>
    <t>XSD20250130021A</t>
  </si>
  <si>
    <t>XSD20250130020A</t>
  </si>
  <si>
    <t>XSD20250130019A</t>
  </si>
  <si>
    <t>XSD20250130018A</t>
  </si>
  <si>
    <t>XSD20250130017A</t>
  </si>
  <si>
    <t>万龙_韩冬垚</t>
  </si>
  <si>
    <t>XSD20250130014A</t>
  </si>
  <si>
    <t>XSD20250130016A</t>
  </si>
  <si>
    <t>XSD20250131008A</t>
  </si>
  <si>
    <t>张亮</t>
  </si>
  <si>
    <t>18611667889 李霄凯</t>
  </si>
  <si>
    <t>XSD20250130013A</t>
  </si>
  <si>
    <t>XSD20250130012A</t>
  </si>
  <si>
    <t>XSD20250130011A</t>
  </si>
  <si>
    <t>XSD20250130010A</t>
  </si>
  <si>
    <t>XSD20250130009A</t>
  </si>
  <si>
    <t>XSD20250130008A</t>
  </si>
  <si>
    <t>XSD20250130007A</t>
  </si>
  <si>
    <t>XSD20250130006A</t>
  </si>
  <si>
    <t>XSD20250130005A</t>
  </si>
  <si>
    <t>XSD20250130004A</t>
  </si>
  <si>
    <t>XSD20250130003A</t>
  </si>
  <si>
    <t>XSD20250130002A</t>
  </si>
  <si>
    <t>XSD20250130001A</t>
  </si>
  <si>
    <t>XSD20250130000A</t>
  </si>
  <si>
    <t>XSD20250131031A</t>
  </si>
  <si>
    <t>XSD20250131030A</t>
  </si>
  <si>
    <t>XSD20250131029A</t>
  </si>
  <si>
    <t>XSD20250131028A</t>
  </si>
  <si>
    <t>XSD20250131027A</t>
  </si>
  <si>
    <t>XSD20250131026A</t>
  </si>
  <si>
    <t>XSD20250131025A</t>
  </si>
  <si>
    <t>XSD20250131024A</t>
  </si>
  <si>
    <t>XSD20250131022A</t>
  </si>
  <si>
    <t>XSD20250131021A</t>
  </si>
  <si>
    <t>XSD20250131020A</t>
  </si>
  <si>
    <t>XSD20250131019A</t>
  </si>
  <si>
    <t>XSD20250131018A</t>
  </si>
  <si>
    <t>XSD20250131017A</t>
  </si>
  <si>
    <t>XSD20250131016A</t>
  </si>
  <si>
    <t>XSD20250131015A</t>
  </si>
  <si>
    <t>XSD20250131014A</t>
  </si>
  <si>
    <t>XSD20250131013A</t>
  </si>
  <si>
    <t>XSD20250131012A</t>
  </si>
  <si>
    <t>XSD20250131011A</t>
  </si>
  <si>
    <t>XSD20250131010A</t>
  </si>
  <si>
    <t>XSD20250201024A</t>
  </si>
  <si>
    <t>XSD20250131007A</t>
  </si>
  <si>
    <t>XSD20250131005A</t>
  </si>
  <si>
    <t>XSD20250131006A</t>
  </si>
  <si>
    <t>XSD20250131004A</t>
  </si>
  <si>
    <t>XSD20250201025A</t>
  </si>
  <si>
    <t>XSD20250131003A</t>
  </si>
  <si>
    <t>XSD20250131002A</t>
  </si>
  <si>
    <t>XSD20250201001A</t>
  </si>
  <si>
    <t>XSD20250131001A</t>
  </si>
  <si>
    <t>XSD20250131000A</t>
  </si>
  <si>
    <t>XSD20250201050I</t>
  </si>
  <si>
    <t>XSD20250201049A</t>
  </si>
  <si>
    <t>XSD20250201048A</t>
  </si>
  <si>
    <t>XSD20250201047A</t>
  </si>
  <si>
    <t>XSD20250201045I</t>
  </si>
  <si>
    <t>XSD20250201045A</t>
  </si>
  <si>
    <t>XSD20250201044A</t>
  </si>
  <si>
    <t>XSD20250201043A</t>
  </si>
  <si>
    <t>XSD20250201042A</t>
  </si>
  <si>
    <t>XSD20250201041A</t>
  </si>
  <si>
    <t>XSD20250201040A</t>
  </si>
  <si>
    <t>XSD20250203021A</t>
  </si>
  <si>
    <t>XSD20250201039A</t>
  </si>
  <si>
    <t>XSD20250201038A</t>
  </si>
  <si>
    <t>XSD20250201037I</t>
  </si>
  <si>
    <t>【总部】重兴园零售仓</t>
  </si>
  <si>
    <t>XSD20250201036A</t>
  </si>
  <si>
    <t>XSD20250201035I</t>
  </si>
  <si>
    <t>XSD20250201034A</t>
  </si>
  <si>
    <t>XSD20250201032A</t>
  </si>
  <si>
    <t>XSD20250201033A</t>
  </si>
  <si>
    <t>XSD20250201030A</t>
  </si>
  <si>
    <t>XSD20250201029A</t>
  </si>
  <si>
    <t>XSD20250201029I</t>
  </si>
  <si>
    <t>现金-QJ</t>
  </si>
  <si>
    <t>XSD20250201028A</t>
  </si>
  <si>
    <t>XSD20250201027A</t>
  </si>
  <si>
    <t>XSD20250201026I</t>
  </si>
  <si>
    <t>XSD20250201010A</t>
  </si>
  <si>
    <t>XSD20250201015A</t>
  </si>
  <si>
    <t>XSD20250201005A</t>
  </si>
  <si>
    <t>XSD20250201004A</t>
  </si>
  <si>
    <t>XSD20250201003A</t>
  </si>
  <si>
    <t>XSD20250201002A</t>
  </si>
  <si>
    <t>XSD20250201000A</t>
  </si>
  <si>
    <t>XSD20250202017A</t>
  </si>
  <si>
    <t>XSD20250202016A</t>
  </si>
  <si>
    <t>XSD20250202015A</t>
  </si>
  <si>
    <t>XSD20250202014A</t>
  </si>
  <si>
    <t>XSD20250202013I</t>
  </si>
  <si>
    <t>XSD20250202012A</t>
  </si>
  <si>
    <t>XSD20250202011A</t>
  </si>
  <si>
    <t>XSD20250202010A</t>
  </si>
  <si>
    <t>旗舰店</t>
  </si>
  <si>
    <t>XSD20250202008A</t>
  </si>
  <si>
    <t>XSD20250202007A</t>
  </si>
  <si>
    <t>XSD20250202006A</t>
  </si>
  <si>
    <t>XSD20250202005A</t>
  </si>
  <si>
    <t>XSD20250202004A</t>
  </si>
  <si>
    <t>XSD20250202002A</t>
  </si>
  <si>
    <t>XSD20250203004A</t>
  </si>
  <si>
    <t>XSD20250202001A</t>
  </si>
  <si>
    <t>XSD20250202000A</t>
  </si>
  <si>
    <t>XSD20250203031A</t>
  </si>
  <si>
    <t>XSD20250204000A</t>
  </si>
  <si>
    <t>XSD20250203030A</t>
  </si>
  <si>
    <t>XSD20250203029A</t>
  </si>
  <si>
    <t>XSD20250203028A</t>
  </si>
  <si>
    <t>XSD20250203026A</t>
  </si>
  <si>
    <t>XSD20250203025A</t>
  </si>
  <si>
    <t>XSD20250203024A</t>
  </si>
  <si>
    <t>XSD20250203023A</t>
  </si>
  <si>
    <t>XSD20250203022A</t>
  </si>
  <si>
    <t>XSD20250203020A</t>
  </si>
  <si>
    <t>XSD20250203018A</t>
  </si>
  <si>
    <t>XSD20250203017A</t>
  </si>
  <si>
    <t>XSD20250203019A</t>
  </si>
  <si>
    <t>XSD20250203016I</t>
  </si>
  <si>
    <t>银行转账-QJ</t>
  </si>
  <si>
    <t>XSD20250203015A</t>
  </si>
  <si>
    <t>XSD20250203013A</t>
  </si>
  <si>
    <t>XSD20250203012A</t>
  </si>
  <si>
    <t>XSD20250203011A</t>
  </si>
  <si>
    <t>XSD20250203010A</t>
  </si>
  <si>
    <t>XSD20250203009A</t>
  </si>
  <si>
    <t>XSD20250203008A</t>
  </si>
  <si>
    <t>XSD20250203007A</t>
  </si>
  <si>
    <t>XSD20250203005A</t>
  </si>
  <si>
    <t>XSD20250203006A</t>
  </si>
  <si>
    <t>XSD20250203003A</t>
  </si>
  <si>
    <t>XSD20250203002A</t>
  </si>
  <si>
    <t>XSD20250203001A</t>
  </si>
  <si>
    <t>XSD20250203000A</t>
  </si>
  <si>
    <t>XSD20250204033I</t>
  </si>
  <si>
    <t>XSD20250204032I</t>
  </si>
  <si>
    <t>XSD20250204030A</t>
  </si>
  <si>
    <t>XSD20250204029A</t>
  </si>
  <si>
    <t>XSD20250204028A</t>
  </si>
  <si>
    <t>XSD20250204026A</t>
  </si>
  <si>
    <t>XSD20250204013A</t>
  </si>
  <si>
    <t>XSD20250204009A</t>
  </si>
  <si>
    <t>XSD20250204010A</t>
  </si>
  <si>
    <t>XSD20250204008A</t>
  </si>
  <si>
    <t>XSD20250204007A</t>
  </si>
  <si>
    <t>XSD20250204006A</t>
  </si>
  <si>
    <t>XSD20250204005A</t>
  </si>
  <si>
    <t>XSD20250206005A</t>
  </si>
  <si>
    <t>XSD20250204004A</t>
  </si>
  <si>
    <t>XSD20250204002A</t>
  </si>
  <si>
    <t>XSD20250204001A</t>
  </si>
  <si>
    <t>XSD20250205007A</t>
  </si>
  <si>
    <t>XSD20250205005A</t>
  </si>
  <si>
    <t>XSD20250205006A</t>
  </si>
  <si>
    <t>XSD20250205004A</t>
  </si>
  <si>
    <t>XSD20250205003I</t>
  </si>
  <si>
    <t>XSD20250205002I</t>
  </si>
  <si>
    <t>XSD20250205001A</t>
  </si>
  <si>
    <t>XSD20250205000A</t>
  </si>
  <si>
    <t>XSD20250206025I</t>
  </si>
  <si>
    <t>XSD20250206024A</t>
  </si>
  <si>
    <t>XSD20250206022A</t>
  </si>
  <si>
    <t>XSD20250206021A</t>
  </si>
  <si>
    <t>XSD20250206020A</t>
  </si>
  <si>
    <t>XSD20250206019A</t>
  </si>
  <si>
    <t>XSD20250206017A</t>
  </si>
  <si>
    <t>XSD20250206016A</t>
  </si>
  <si>
    <t>XSD20250206015A</t>
  </si>
  <si>
    <t>XSD20250206014A</t>
  </si>
  <si>
    <t>XSD20250206013A</t>
  </si>
  <si>
    <t>XSD20250206012A</t>
  </si>
  <si>
    <t>XSD20250206011A</t>
  </si>
  <si>
    <t>XSD20250206010A</t>
  </si>
  <si>
    <t>XSD20250206009A</t>
  </si>
  <si>
    <t>XSD20250206008A</t>
  </si>
  <si>
    <t>XSD20250206007A</t>
  </si>
  <si>
    <t>XSD20250206006A</t>
  </si>
  <si>
    <t>XSD20250206004A</t>
  </si>
  <si>
    <t>XSD20250206003A</t>
  </si>
  <si>
    <t>XSD20250208008A</t>
  </si>
  <si>
    <t>XSD20250208007A</t>
  </si>
  <si>
    <t>XSD20250206002A</t>
  </si>
  <si>
    <t>XSD20250206001A</t>
  </si>
  <si>
    <t>XSD20250206000A</t>
  </si>
  <si>
    <t>XSD20250207019A</t>
  </si>
  <si>
    <t>XSD20250208006A</t>
  </si>
  <si>
    <t>XSD20250207018A</t>
  </si>
  <si>
    <t>XSD20250207017A</t>
  </si>
  <si>
    <t>XSD20250207016A</t>
  </si>
  <si>
    <t>XSD20250207015A</t>
  </si>
  <si>
    <t>XSD20250207014A</t>
  </si>
  <si>
    <t>XSD20250207013A</t>
  </si>
  <si>
    <t>XSD20250207012A</t>
  </si>
  <si>
    <t>XSD20250207011A</t>
  </si>
  <si>
    <t>XSD20250207010A</t>
  </si>
  <si>
    <t>XSD20250207009A</t>
  </si>
  <si>
    <t>XSD20250207008A</t>
  </si>
  <si>
    <t>XSD20250207007A</t>
  </si>
  <si>
    <t>XSD20250207006A</t>
  </si>
  <si>
    <t>XSD20250207005A</t>
  </si>
  <si>
    <t>XSD20250207004A</t>
  </si>
  <si>
    <t>XSD20250207003A</t>
  </si>
  <si>
    <t>XSD20250207002A</t>
  </si>
  <si>
    <t>XSD20250207001A</t>
  </si>
  <si>
    <t>XSD20250207000A</t>
  </si>
  <si>
    <t>XSD20250208010A</t>
  </si>
  <si>
    <t>XSD20250208009A</t>
  </si>
  <si>
    <t>XSD20250208005A</t>
  </si>
  <si>
    <t>XSD20250208004A</t>
  </si>
  <si>
    <t>XSD20250208003A</t>
  </si>
  <si>
    <t>XSD20250208001A</t>
  </si>
  <si>
    <t>XSD20250208000A</t>
  </si>
  <si>
    <t>XSD20250209019A</t>
  </si>
  <si>
    <t>XSD20250209018A</t>
  </si>
  <si>
    <t>XSD20250209017I</t>
  </si>
  <si>
    <t>XSD20250209015A</t>
  </si>
  <si>
    <t>XSD20250209014A</t>
  </si>
  <si>
    <t>XSD20250208011I</t>
  </si>
  <si>
    <t>XSD20250209012A</t>
  </si>
  <si>
    <t>XSD20250209011A</t>
  </si>
  <si>
    <t>XSD20250209010A</t>
  </si>
  <si>
    <t>XSD20250209009A</t>
  </si>
  <si>
    <t>XSD20250209008A</t>
  </si>
  <si>
    <t>XSD20250209007A</t>
  </si>
  <si>
    <t>XSD20250209006A</t>
  </si>
  <si>
    <t>XSD20250209005A</t>
  </si>
  <si>
    <t>XSD20250209004A</t>
  </si>
  <si>
    <t>XSD20250209003A</t>
  </si>
  <si>
    <t>XSD20250209002A</t>
  </si>
  <si>
    <t>XSD20250209001A</t>
  </si>
  <si>
    <t>XSD20250209000A</t>
  </si>
  <si>
    <t>XSD20250210027A</t>
  </si>
  <si>
    <t>XSD20250210026A</t>
  </si>
  <si>
    <t>XSD20250210025A</t>
  </si>
  <si>
    <t>XSD20250210024A</t>
  </si>
  <si>
    <t>XSD20250210023A</t>
  </si>
  <si>
    <t>XSD20250210003A</t>
  </si>
  <si>
    <t>XSD20250210002A</t>
  </si>
  <si>
    <t>XSD20250210001A</t>
  </si>
  <si>
    <t>XSD20250210000A</t>
  </si>
  <si>
    <t>XSD20250211011A</t>
  </si>
  <si>
    <t>XSD20250211010I</t>
  </si>
  <si>
    <t>XSD20250211009I</t>
  </si>
  <si>
    <t>XSD20250211008A</t>
  </si>
  <si>
    <t>XSD20250213008A</t>
  </si>
  <si>
    <t>XSD20250211007I</t>
  </si>
  <si>
    <t>XSD20250211006A</t>
  </si>
  <si>
    <t>XSD20250211005A</t>
  </si>
  <si>
    <t>XSD20250211004A</t>
  </si>
  <si>
    <t>XSD20250211003A</t>
  </si>
  <si>
    <t>XSD20250211002A</t>
  </si>
  <si>
    <t>XSD20250211001A</t>
  </si>
  <si>
    <t>XSD20250211000A</t>
  </si>
  <si>
    <t>XSD20250212012A</t>
  </si>
  <si>
    <t>XSD20250212011A</t>
  </si>
  <si>
    <t>XSD20250212010A</t>
  </si>
  <si>
    <t>XSD20250212009A</t>
  </si>
  <si>
    <t>XSD20250212008I</t>
  </si>
  <si>
    <t>XSD20250212007A</t>
  </si>
  <si>
    <t>XSD20250212006A</t>
  </si>
  <si>
    <t>XSD20250212005A</t>
  </si>
  <si>
    <t>XSD20250212004A</t>
  </si>
  <si>
    <t>XSD20250212003A</t>
  </si>
  <si>
    <t>XSD20250212002A</t>
  </si>
  <si>
    <t>XSD20250212001A</t>
  </si>
  <si>
    <t>XSD20250213011I</t>
  </si>
  <si>
    <t>XSD20250213010A</t>
  </si>
  <si>
    <t>XSD20250213009A</t>
  </si>
  <si>
    <t>XSD20250213007A</t>
  </si>
  <si>
    <t>XSD20250213006A</t>
  </si>
  <si>
    <t>XSD20250213005A</t>
  </si>
  <si>
    <t>XSD20250213004A</t>
  </si>
  <si>
    <t>XSD20250213003A</t>
  </si>
  <si>
    <t>XSD20250213002A</t>
  </si>
  <si>
    <t>XSD20250213001A</t>
  </si>
  <si>
    <t>XSD20250213000A</t>
  </si>
  <si>
    <t>XSD20250214024A</t>
  </si>
  <si>
    <t>XSD20250214023A</t>
  </si>
  <si>
    <t>XSD20250214022A</t>
  </si>
  <si>
    <t>XSD20250214020A</t>
  </si>
  <si>
    <t>XSD20250214019A</t>
  </si>
  <si>
    <t>XSD20250214018A</t>
  </si>
  <si>
    <t>XSD20250214000A</t>
  </si>
  <si>
    <t>XSD20250215010A</t>
  </si>
  <si>
    <t>XSD20250215009A</t>
  </si>
  <si>
    <t>XSD20250215008A</t>
  </si>
  <si>
    <t>XSD20250215007A</t>
  </si>
  <si>
    <t>XSD20250216000I</t>
  </si>
  <si>
    <t>XSD20250215006A</t>
  </si>
  <si>
    <t>XSD20250215005A</t>
  </si>
  <si>
    <t>XSD20250215004A</t>
  </si>
  <si>
    <t>XSD20250215003A</t>
  </si>
  <si>
    <t>XSD20250215002A</t>
  </si>
  <si>
    <t>XSD20250215001A</t>
  </si>
  <si>
    <t>XSD20250215000A</t>
  </si>
  <si>
    <t>XSD20250216008A</t>
  </si>
  <si>
    <t>XSD20250216007A</t>
  </si>
  <si>
    <t>XSD20250216006A</t>
  </si>
  <si>
    <t>XSD20250216005A</t>
  </si>
  <si>
    <t>XSD20250216004A</t>
  </si>
  <si>
    <t>XSD20250216003A</t>
  </si>
  <si>
    <t>XSD20250216002A</t>
  </si>
  <si>
    <t>XSD20250216001A</t>
  </si>
  <si>
    <t>XSD20250217004A</t>
  </si>
  <si>
    <t>XSD20250217003A</t>
  </si>
  <si>
    <t>XSD20250217002A</t>
  </si>
  <si>
    <t>XSD20250217001A</t>
  </si>
  <si>
    <t>XSD20250217000A</t>
  </si>
  <si>
    <t>XSD20250218012A</t>
  </si>
  <si>
    <t>XSD20250220018I</t>
  </si>
  <si>
    <t>XSD20250218010A</t>
  </si>
  <si>
    <t>XSD20250218009A</t>
  </si>
  <si>
    <t>XSD20250218008A</t>
  </si>
  <si>
    <t>XSD20250218007A</t>
  </si>
  <si>
    <t>XSD20250218006A</t>
  </si>
  <si>
    <t>XSD20250218005I</t>
  </si>
  <si>
    <t>XSD20250218004I</t>
  </si>
  <si>
    <t>XSD20250218003A</t>
  </si>
  <si>
    <t>XSD20250218002A</t>
  </si>
  <si>
    <t>XSD20250218001A</t>
  </si>
  <si>
    <t>XSD20250218000A</t>
  </si>
  <si>
    <t>XSD20250219005A</t>
  </si>
  <si>
    <t>XSD20250219003A</t>
  </si>
  <si>
    <t>XSD20250219004A</t>
  </si>
  <si>
    <t>XSD20250219002A</t>
  </si>
  <si>
    <t>XSD20250223006A</t>
  </si>
  <si>
    <t>XSD20250219001A</t>
  </si>
  <si>
    <t>XSD20250219000I</t>
  </si>
  <si>
    <t>XSD20250220017A</t>
  </si>
  <si>
    <t>XSD20250221007A</t>
  </si>
  <si>
    <t>XSD20250220015A</t>
  </si>
  <si>
    <t>XSD20250220014A</t>
  </si>
  <si>
    <t>XSD20250220002A</t>
  </si>
  <si>
    <t>XSD20250220001A</t>
  </si>
  <si>
    <t>XSD20250220000A</t>
  </si>
  <si>
    <t>XSD20250221005I</t>
  </si>
  <si>
    <t>XSD20250221012A</t>
  </si>
  <si>
    <t>XSD20250221011A</t>
  </si>
  <si>
    <t>XSD20250221010A</t>
  </si>
  <si>
    <t>XSD20250221009A</t>
  </si>
  <si>
    <t>XSD20250221008I</t>
  </si>
  <si>
    <t>XSD20250221006I</t>
  </si>
  <si>
    <t>XSD20250221004A</t>
  </si>
  <si>
    <t>XSD20250221003A</t>
  </si>
  <si>
    <t>XSD20250221002A</t>
  </si>
  <si>
    <t>XSD20250221001A</t>
  </si>
  <si>
    <t>XSD20250221000A</t>
  </si>
  <si>
    <t>XSD20250222012A</t>
  </si>
  <si>
    <t>XSD20250222011A</t>
  </si>
  <si>
    <t>XSD20250222010A</t>
  </si>
  <si>
    <t>XSD20250222009A</t>
  </si>
  <si>
    <t>XSD20250222008A</t>
  </si>
  <si>
    <t>XSD20250222007A</t>
  </si>
  <si>
    <t>XSD20250222006A</t>
  </si>
  <si>
    <t>XSD20250222005A</t>
  </si>
  <si>
    <t>XSD20250222004A</t>
  </si>
  <si>
    <t>XSD20250222000A</t>
  </si>
  <si>
    <t>XSD20250223009A</t>
  </si>
  <si>
    <t>XSD20250223008A</t>
  </si>
  <si>
    <t>XSD20250223007I</t>
  </si>
  <si>
    <t>XSD20250223005A</t>
  </si>
  <si>
    <t>XSD20250223004A</t>
  </si>
  <si>
    <t>XSD20250223003A</t>
  </si>
  <si>
    <t>XSD20250223002A</t>
  </si>
  <si>
    <t>XSD20250223001A</t>
  </si>
  <si>
    <t>XSD20250223000A</t>
  </si>
  <si>
    <t>XSD20250224003A</t>
  </si>
  <si>
    <t>XSD20250224002A</t>
  </si>
  <si>
    <t>XSD20250224001A</t>
  </si>
  <si>
    <t>XSD20250224000A</t>
  </si>
  <si>
    <t>XSD20250226009A</t>
  </si>
  <si>
    <t>XSD20250226010I</t>
  </si>
  <si>
    <t>XSD20250225006I</t>
  </si>
  <si>
    <t>XSD20250225005A</t>
  </si>
  <si>
    <t>XSD20250225004I</t>
  </si>
  <si>
    <t>XSD20250225003A</t>
  </si>
  <si>
    <t>XSD20250225002A</t>
  </si>
  <si>
    <t>XSD20250225001A</t>
  </si>
  <si>
    <t>XSD20250225000A</t>
  </si>
  <si>
    <t>XSD20250226010A</t>
  </si>
  <si>
    <t>XSD20250227003A</t>
  </si>
  <si>
    <t>XSD20250226008A</t>
  </si>
  <si>
    <t>XSD20250227009A</t>
  </si>
  <si>
    <t>XSD20250227007I</t>
  </si>
  <si>
    <t>XSD20250227006A</t>
  </si>
  <si>
    <t>XSD20250227005A</t>
  </si>
  <si>
    <t>XSD20250227004A</t>
  </si>
  <si>
    <t>XSD20250227002A</t>
  </si>
  <si>
    <t>XSD20250227001A</t>
  </si>
  <si>
    <t>XSD20250227000A</t>
  </si>
  <si>
    <t>XSD20250228004A</t>
  </si>
  <si>
    <t>XSD20250228000A</t>
  </si>
  <si>
    <t>XSD20250301003A</t>
  </si>
  <si>
    <t>XSD20250302001A</t>
  </si>
  <si>
    <t>XSD20250301002A</t>
  </si>
  <si>
    <t>XSD20250301001A</t>
  </si>
  <si>
    <t>XSD20250302003A</t>
  </si>
  <si>
    <t>XSD20250302002A</t>
  </si>
  <si>
    <t>XSD20250302000A</t>
  </si>
  <si>
    <t>XSD20250304003A</t>
  </si>
  <si>
    <t>XSD20250304004A</t>
  </si>
  <si>
    <t>XSD20250304000A</t>
  </si>
  <si>
    <t>XSD20250304005I</t>
  </si>
  <si>
    <t>XSD20250305000A</t>
  </si>
  <si>
    <t>XSD20250305002A</t>
  </si>
  <si>
    <t>XSD20250307000A</t>
  </si>
  <si>
    <t>【旗舰】问题商品仓</t>
  </si>
  <si>
    <t>XSD20250308000A</t>
  </si>
  <si>
    <t>XSD20250308001A</t>
  </si>
  <si>
    <t>XSD20250308002A</t>
  </si>
  <si>
    <t>XSD20250308003A</t>
  </si>
  <si>
    <t>XSD20250309000A</t>
  </si>
  <si>
    <t>XSD20250309002A</t>
  </si>
  <si>
    <t>XSD20250309003A</t>
  </si>
  <si>
    <t>XSD20250309004A</t>
  </si>
  <si>
    <t>XSD20250310000A</t>
  </si>
  <si>
    <t>XSD20250311000</t>
  </si>
  <si>
    <t>【旗舰】盘点仓-20250221</t>
  </si>
  <si>
    <t>XSD20250327004A</t>
  </si>
  <si>
    <t>XSD20250312000</t>
  </si>
  <si>
    <t>XSD20250313000A</t>
  </si>
  <si>
    <t>XSD20250315000A</t>
  </si>
  <si>
    <t>XSD20250315001A</t>
  </si>
  <si>
    <t>XSD20250315002I</t>
  </si>
  <si>
    <t>XSD20250315003A</t>
  </si>
  <si>
    <t>XSD20250315004A</t>
  </si>
  <si>
    <t>XSD20250315005A</t>
  </si>
  <si>
    <t>XSD20250316000A</t>
  </si>
  <si>
    <t>XSD20250316001A</t>
  </si>
  <si>
    <t>XSD20250317000A</t>
  </si>
  <si>
    <t>XSD20250316002A</t>
  </si>
  <si>
    <t>XSD20250316003A</t>
  </si>
  <si>
    <t>XSD20250316004</t>
  </si>
  <si>
    <t>XSD20250316006A</t>
  </si>
  <si>
    <t>XSD20250316007A</t>
  </si>
  <si>
    <t>XSD20250316008A</t>
  </si>
  <si>
    <t>XSD20250319000A</t>
  </si>
  <si>
    <t>XSD20250319001A</t>
  </si>
  <si>
    <t>XSD20250320000A</t>
  </si>
  <si>
    <t>XSD20250320001A</t>
  </si>
  <si>
    <t>XSD20250320002A</t>
  </si>
  <si>
    <t>XSD20250320003A</t>
  </si>
  <si>
    <t>XSD20250321000I</t>
  </si>
  <si>
    <t>XSD20250322000A</t>
  </si>
  <si>
    <t>XSD20250322001I</t>
  </si>
  <si>
    <t>XSD20250323000A</t>
  </si>
  <si>
    <t>XSD20250323001I</t>
  </si>
  <si>
    <t>XSD20250331002I</t>
  </si>
  <si>
    <t>XSD20250326000A</t>
  </si>
  <si>
    <t>XSD20250327000A</t>
  </si>
  <si>
    <t>XSD20250327001A</t>
  </si>
  <si>
    <t>【万龙】王政</t>
  </si>
  <si>
    <t>XSD20250327002A</t>
  </si>
  <si>
    <t>XSD20250327003A</t>
  </si>
  <si>
    <t>XSD20250328003A</t>
  </si>
  <si>
    <t>XSD20250328005A</t>
  </si>
  <si>
    <t>XSD20250328011A</t>
  </si>
  <si>
    <t>XSD20250329000A</t>
  </si>
  <si>
    <t>XSD20250329001A</t>
  </si>
  <si>
    <t>XSD20250329002A</t>
  </si>
  <si>
    <t>XSD20250329003A</t>
  </si>
  <si>
    <t>XSD20250330000A</t>
  </si>
  <si>
    <t>XSD20250330001A</t>
  </si>
  <si>
    <t>XSD20250330002A</t>
  </si>
  <si>
    <t>XSD20250330003A</t>
  </si>
  <si>
    <t>XSD20250331001I</t>
  </si>
  <si>
    <t>XSD20250404000A</t>
  </si>
  <si>
    <t>【崇礼-万龙店】</t>
  </si>
  <si>
    <t>【万龙】① 小程序 - 微信</t>
  </si>
  <si>
    <t>XSD20250405000A</t>
  </si>
  <si>
    <t>【万龙】张小飞</t>
  </si>
  <si>
    <t>XSD20250405001A</t>
  </si>
  <si>
    <t>XSD20250405002A</t>
  </si>
  <si>
    <t>【崇礼-旗舰店】</t>
  </si>
  <si>
    <t>【旗舰】① 小程序 - 微信</t>
  </si>
  <si>
    <t>【旗舰】韩冬垚</t>
  </si>
  <si>
    <t>XSD20250406000A</t>
  </si>
  <si>
    <t>XSD20250406001A</t>
  </si>
  <si>
    <t>订单ID</t>
  </si>
  <si>
    <t>门店</t>
  </si>
  <si>
    <t>押金</t>
  </si>
  <si>
    <t>退款</t>
  </si>
  <si>
    <t>结余</t>
  </si>
  <si>
    <t>损坏赔偿</t>
  </si>
  <si>
    <t>租金</t>
  </si>
  <si>
    <t>支付方式</t>
  </si>
  <si>
    <t>日期</t>
  </si>
  <si>
    <t>时间</t>
  </si>
  <si>
    <t>接待</t>
  </si>
  <si>
    <t>段 先生</t>
  </si>
  <si>
    <t>微信支付</t>
  </si>
  <si>
    <t>崔洋（个人）</t>
  </si>
  <si>
    <t>徐 先生</t>
  </si>
  <si>
    <t>姜山（工作号）</t>
  </si>
  <si>
    <t>张 先生</t>
  </si>
  <si>
    <t>白雪景（工作号）</t>
  </si>
  <si>
    <t>崔 先生</t>
  </si>
  <si>
    <t>肖志强（工作号）</t>
  </si>
  <si>
    <t>李哥 先生</t>
  </si>
  <si>
    <t>魏 先生</t>
  </si>
  <si>
    <t>胡 先生</t>
  </si>
  <si>
    <t>曹 女士</t>
  </si>
  <si>
    <t>王一顺 先生</t>
  </si>
  <si>
    <t>于洋 先生</t>
  </si>
  <si>
    <t>杨 先生</t>
  </si>
  <si>
    <t>王 女士</t>
  </si>
  <si>
    <t>张浩 先生</t>
  </si>
  <si>
    <t>王 先生</t>
  </si>
  <si>
    <t>张凯</t>
  </si>
  <si>
    <t>郭 女士</t>
  </si>
  <si>
    <t>赵 女士</t>
  </si>
  <si>
    <t>韩冬垚</t>
  </si>
  <si>
    <t>丁丁 女士</t>
  </si>
  <si>
    <t>陈 女士</t>
  </si>
  <si>
    <t>刘 先生</t>
  </si>
  <si>
    <t>孙 先生</t>
  </si>
  <si>
    <t>张凯（工作）</t>
  </si>
  <si>
    <t>张 女士</t>
  </si>
  <si>
    <t>程伟鹏 先生</t>
  </si>
  <si>
    <t>陶 女士</t>
  </si>
  <si>
    <t>张小飞</t>
  </si>
  <si>
    <t>马楠 先生</t>
  </si>
  <si>
    <t>宋 先生</t>
  </si>
  <si>
    <t>赵 先生</t>
  </si>
  <si>
    <t>陈 先生</t>
  </si>
  <si>
    <t>布乖</t>
  </si>
  <si>
    <t>傅 女士</t>
  </si>
  <si>
    <t>赵楠 先生</t>
  </si>
  <si>
    <t>布乖 女士</t>
  </si>
  <si>
    <t>刘奕臻 先生</t>
  </si>
  <si>
    <t>曹 先生</t>
  </si>
  <si>
    <t>沈 先生</t>
  </si>
  <si>
    <t>许 女士</t>
  </si>
  <si>
    <t>臧 先生</t>
  </si>
  <si>
    <t>刘 女士</t>
  </si>
  <si>
    <t>吕 先生</t>
  </si>
  <si>
    <t>宋 女士</t>
  </si>
  <si>
    <t>小林 女士</t>
  </si>
  <si>
    <t>董 女士</t>
  </si>
  <si>
    <t>高 女士</t>
  </si>
  <si>
    <t>24-25雪季易龙雪聚收入汇总</t>
  </si>
  <si>
    <t>总收入</t>
  </si>
  <si>
    <t>租赁收入</t>
  </si>
  <si>
    <t>养护收入</t>
  </si>
  <si>
    <t>零售收入</t>
  </si>
  <si>
    <t>门店名称</t>
  </si>
  <si>
    <t>儿童成长计划押金</t>
  </si>
  <si>
    <t>儿童成长计划租金</t>
  </si>
  <si>
    <t>客户姓名</t>
  </si>
  <si>
    <t>收款方式</t>
  </si>
  <si>
    <t>各门店收入</t>
  </si>
  <si>
    <t>业务名称</t>
  </si>
  <si>
    <t>租赁</t>
  </si>
  <si>
    <t>养护</t>
  </si>
  <si>
    <t>零售</t>
  </si>
  <si>
    <t>收款合计</t>
  </si>
  <si>
    <t>11月收款合计</t>
  </si>
  <si>
    <t>陈美红</t>
  </si>
  <si>
    <t>万龙微信4775收款</t>
  </si>
  <si>
    <t>12月收款合计</t>
  </si>
  <si>
    <t>01月收款合计</t>
  </si>
  <si>
    <t>02月收款合计</t>
  </si>
  <si>
    <t>03月收款合计</t>
  </si>
  <si>
    <t>04月收款合计</t>
  </si>
  <si>
    <t>1、万龙租赁1.9客人将板丢失，押金5000做为雪板赔偿，故收入做到万龙零售中</t>
  </si>
  <si>
    <t>2、旗舰零售12.17收款4200实际为南山店零售，故调出，收入做到南山店中</t>
  </si>
  <si>
    <t>万龙</t>
  </si>
  <si>
    <t>旗舰</t>
  </si>
  <si>
    <t>南山</t>
  </si>
  <si>
    <t>孙亚先（个人）</t>
  </si>
  <si>
    <t>杨 女士</t>
  </si>
  <si>
    <t>张新健</t>
  </si>
  <si>
    <t>阮 女士</t>
  </si>
  <si>
    <t>李 女士</t>
  </si>
  <si>
    <t>先生</t>
  </si>
  <si>
    <t>1 先生</t>
  </si>
  <si>
    <t>王倩 女士</t>
  </si>
  <si>
    <t>田 女士</t>
  </si>
  <si>
    <t>王倩</t>
  </si>
  <si>
    <t>王禹 先生</t>
  </si>
  <si>
    <t>鲍 女士</t>
  </si>
  <si>
    <t>李 先生</t>
  </si>
  <si>
    <t>钟 先生</t>
  </si>
  <si>
    <t>周 女士</t>
  </si>
  <si>
    <t>林 女士</t>
  </si>
  <si>
    <t>孙亚先（个人） 女士</t>
  </si>
  <si>
    <t>胡 女士</t>
  </si>
  <si>
    <t>韩明 先生</t>
  </si>
  <si>
    <t>黄 先生</t>
  </si>
  <si>
    <t>雷 先生</t>
  </si>
  <si>
    <t>侯 先生</t>
  </si>
  <si>
    <t>吴 先生</t>
  </si>
  <si>
    <t>孔 先生</t>
  </si>
  <si>
    <t>蔡 先生</t>
  </si>
  <si>
    <t>此订单租金为80</t>
  </si>
  <si>
    <t>邓 女士</t>
  </si>
  <si>
    <t>赵旻鹏 先生</t>
  </si>
  <si>
    <t>俞 先生</t>
  </si>
  <si>
    <t>邱 女士</t>
  </si>
  <si>
    <t>叶 女士</t>
  </si>
  <si>
    <t>关 先生</t>
  </si>
  <si>
    <t>姜 先生</t>
  </si>
  <si>
    <t>冯壹暄 女士</t>
  </si>
  <si>
    <t>丁 女士</t>
  </si>
  <si>
    <t>孙 女士</t>
  </si>
  <si>
    <t>向迎 女士</t>
  </si>
  <si>
    <t>罗 女士</t>
  </si>
  <si>
    <t>韩 先生</t>
  </si>
  <si>
    <t>江 先生</t>
  </si>
  <si>
    <t>傅 先生</t>
  </si>
  <si>
    <t>吕 女士</t>
  </si>
  <si>
    <t>罗 先生</t>
  </si>
  <si>
    <t>周 先生</t>
  </si>
  <si>
    <t>熊 先生</t>
  </si>
  <si>
    <t>雷 女士</t>
  </si>
  <si>
    <t>张新健 先生</t>
  </si>
  <si>
    <t>安 女士</t>
  </si>
  <si>
    <t>刘梓宸 先生</t>
  </si>
  <si>
    <t>舒武新 先生</t>
  </si>
  <si>
    <t>温 女士</t>
  </si>
  <si>
    <t>徐 女士</t>
  </si>
  <si>
    <t>俊俊 女士</t>
  </si>
  <si>
    <t>谢 女士</t>
  </si>
  <si>
    <t>谢 先生</t>
  </si>
  <si>
    <t>申申 女士</t>
  </si>
  <si>
    <t>高 先生</t>
  </si>
  <si>
    <t>冯霞</t>
  </si>
  <si>
    <t>金 先生</t>
  </si>
  <si>
    <t>康 先生</t>
  </si>
  <si>
    <t>舒武新</t>
  </si>
  <si>
    <t>井 先生</t>
  </si>
  <si>
    <t>牟 女士</t>
  </si>
  <si>
    <t>张彧 女士</t>
  </si>
  <si>
    <t>袁 先生</t>
  </si>
  <si>
    <t>流水号</t>
  </si>
  <si>
    <t>类型</t>
  </si>
  <si>
    <t>品牌</t>
  </si>
  <si>
    <t>长度</t>
  </si>
  <si>
    <t>角度</t>
  </si>
  <si>
    <t>修刃</t>
  </si>
  <si>
    <t>打蜡</t>
  </si>
  <si>
    <t>刮蜡</t>
  </si>
  <si>
    <t>其它</t>
  </si>
  <si>
    <t>维修技师</t>
  </si>
  <si>
    <t>附加费用</t>
  </si>
  <si>
    <t>订单号</t>
  </si>
  <si>
    <t>金额</t>
  </si>
  <si>
    <t>万龙服务中心</t>
  </si>
  <si>
    <t>241130-00048</t>
  </si>
  <si>
    <t>单板</t>
  </si>
  <si>
    <t>Gray</t>
  </si>
  <si>
    <t>--</t>
  </si>
  <si>
    <t>其它,粘板面</t>
  </si>
  <si>
    <t>(个人)张亮</t>
  </si>
  <si>
    <t>241130-00047</t>
  </si>
  <si>
    <t>双板</t>
  </si>
  <si>
    <t>Ogasaka/小贺</t>
  </si>
  <si>
    <t>241130-00046</t>
  </si>
  <si>
    <t>王政</t>
  </si>
  <si>
    <t>800元机打蜡卡消费</t>
  </si>
  <si>
    <t>(个人)王政</t>
  </si>
  <si>
    <t>241130-00045</t>
  </si>
  <si>
    <t>Burton</t>
  </si>
  <si>
    <t>2付板</t>
  </si>
  <si>
    <t>241130-00044</t>
  </si>
  <si>
    <t>Volkl/沃克</t>
  </si>
  <si>
    <t>241130-00043</t>
  </si>
  <si>
    <t>未知品牌/未知品牌</t>
  </si>
  <si>
    <t>粘板面</t>
  </si>
  <si>
    <t>241130-00042</t>
  </si>
  <si>
    <t>241130-00041</t>
  </si>
  <si>
    <t>241130-00040</t>
  </si>
  <si>
    <t>241130-00039</t>
  </si>
  <si>
    <t>Jones</t>
  </si>
  <si>
    <t>241130-00038</t>
  </si>
  <si>
    <t>Rossignol/金鸡</t>
  </si>
  <si>
    <t>241130-00037</t>
  </si>
  <si>
    <t>241130-00036</t>
  </si>
  <si>
    <t>241130-00035</t>
  </si>
  <si>
    <t>241130-00034</t>
  </si>
  <si>
    <t>Capita</t>
  </si>
  <si>
    <t>粘板面,其它</t>
  </si>
  <si>
    <t>241130-00033</t>
  </si>
  <si>
    <t>Faction</t>
  </si>
  <si>
    <t>其它,补板底</t>
  </si>
  <si>
    <t>241130-00032</t>
  </si>
  <si>
    <t>241130-00031</t>
  </si>
  <si>
    <t>241130-00030</t>
  </si>
  <si>
    <t>241130-00029</t>
  </si>
  <si>
    <t>Dynastar</t>
  </si>
  <si>
    <t>241130-00028</t>
  </si>
  <si>
    <t>螺丝</t>
  </si>
  <si>
    <t>241130-00027</t>
  </si>
  <si>
    <t>Fischer/费舍尔</t>
  </si>
  <si>
    <t>241130-00026</t>
  </si>
  <si>
    <t>Kessler</t>
  </si>
  <si>
    <t>241130-00025</t>
  </si>
  <si>
    <t>241130-00024</t>
  </si>
  <si>
    <t>241130-00023</t>
  </si>
  <si>
    <t>Head/海德</t>
  </si>
  <si>
    <t>241130-00022</t>
  </si>
  <si>
    <t>241130-00021</t>
  </si>
  <si>
    <t>Stockli/斯托克林</t>
  </si>
  <si>
    <t>241130-00020</t>
  </si>
  <si>
    <t>241130-00019</t>
  </si>
  <si>
    <t>241130-00018</t>
  </si>
  <si>
    <t>241130-00017</t>
  </si>
  <si>
    <t>241130-00016</t>
  </si>
  <si>
    <t>241130-00015</t>
  </si>
  <si>
    <t>241130-00014</t>
  </si>
  <si>
    <t>双板固定器</t>
  </si>
  <si>
    <t>241130-00013</t>
  </si>
  <si>
    <t>安固定器</t>
  </si>
  <si>
    <t>241130-00012</t>
  </si>
  <si>
    <t>其它,螺丝</t>
  </si>
  <si>
    <t>241130-00011</t>
  </si>
  <si>
    <t>其它,绑带</t>
  </si>
  <si>
    <t>241130-00010</t>
  </si>
  <si>
    <t>241130-00009</t>
  </si>
  <si>
    <t>241130-00008</t>
  </si>
  <si>
    <t>241130-00007</t>
  </si>
  <si>
    <t>241130-00006</t>
  </si>
  <si>
    <t>241130-00005</t>
  </si>
  <si>
    <t>241130-00004</t>
  </si>
  <si>
    <t>241130-00003</t>
  </si>
  <si>
    <t>241130-00002</t>
  </si>
  <si>
    <t>241130-00001</t>
  </si>
  <si>
    <t>241129-00017</t>
  </si>
  <si>
    <t>241129-00016</t>
  </si>
  <si>
    <t>Atomic/阿托米克</t>
  </si>
  <si>
    <t>241129-00015</t>
  </si>
  <si>
    <t>螺丝,其它</t>
  </si>
  <si>
    <t>241129-00014</t>
  </si>
  <si>
    <t>Salomon/索罗门</t>
  </si>
  <si>
    <t>241129-00013</t>
  </si>
  <si>
    <t>241129-00012</t>
  </si>
  <si>
    <t>甫山雪板</t>
  </si>
  <si>
    <t>241129-00011</t>
  </si>
  <si>
    <t>241129-00010</t>
  </si>
  <si>
    <t>241129-00009</t>
  </si>
  <si>
    <t>241129-00008</t>
  </si>
  <si>
    <t>241129-00007</t>
  </si>
  <si>
    <t>241129-00006</t>
  </si>
  <si>
    <t>241129-00005</t>
  </si>
  <si>
    <t>241129-00004</t>
  </si>
  <si>
    <t>粘固定器</t>
  </si>
  <si>
    <t>241129-00003</t>
  </si>
  <si>
    <t>241129-00002</t>
  </si>
  <si>
    <t>241129-00001</t>
  </si>
  <si>
    <t>补板底</t>
  </si>
  <si>
    <t>241128-00013</t>
  </si>
  <si>
    <t>Nobaday</t>
  </si>
  <si>
    <t>241128-00012</t>
  </si>
  <si>
    <t>241128-00011</t>
  </si>
  <si>
    <t>241128-00010</t>
  </si>
  <si>
    <t>Elan/伊兰</t>
  </si>
  <si>
    <t>241128-00009</t>
  </si>
  <si>
    <t>10次卡用户</t>
  </si>
  <si>
    <t>241128-00007</t>
  </si>
  <si>
    <t>241128-00008</t>
  </si>
  <si>
    <t>241128-00006</t>
  </si>
  <si>
    <t>800元雪季打蜡卡</t>
  </si>
  <si>
    <t>241128-00005</t>
  </si>
  <si>
    <t>241128-00004</t>
  </si>
  <si>
    <t>241128-00003</t>
  </si>
  <si>
    <t>241128-00002</t>
  </si>
  <si>
    <t>Nordica/诺迪卡</t>
  </si>
  <si>
    <t>241128-00001</t>
  </si>
  <si>
    <t>241127-00013</t>
  </si>
  <si>
    <t>241127-00012</t>
  </si>
  <si>
    <t>241127-00011</t>
  </si>
  <si>
    <t>24.25机打蜡</t>
  </si>
  <si>
    <t>241127-00010</t>
  </si>
  <si>
    <t>机打蜡</t>
  </si>
  <si>
    <t>241127-00009</t>
  </si>
  <si>
    <t>241127-00008</t>
  </si>
  <si>
    <t>241127-00007</t>
  </si>
  <si>
    <t>241127-00006</t>
  </si>
  <si>
    <t>241127-00005</t>
  </si>
  <si>
    <t>241127-00004</t>
  </si>
  <si>
    <t>241127-00003</t>
  </si>
  <si>
    <t>F2</t>
  </si>
  <si>
    <t>241127-00002</t>
  </si>
  <si>
    <t>前绑带齿条</t>
  </si>
  <si>
    <t>241127-00001</t>
  </si>
  <si>
    <t>Nitro</t>
  </si>
  <si>
    <t>?159</t>
  </si>
  <si>
    <t>241126-00017</t>
  </si>
  <si>
    <t>241126-00016</t>
  </si>
  <si>
    <t>241126-00015</t>
  </si>
  <si>
    <t>241126-00013</t>
  </si>
  <si>
    <t>241126-00014</t>
  </si>
  <si>
    <t>241126-00012</t>
  </si>
  <si>
    <t>万龙质保</t>
  </si>
  <si>
    <t>241126-00011</t>
  </si>
  <si>
    <t>241126-00009</t>
  </si>
  <si>
    <t>241126-00008</t>
  </si>
  <si>
    <t>241126-00007</t>
  </si>
  <si>
    <t>241126-00006</t>
  </si>
  <si>
    <t>241126-00005</t>
  </si>
  <si>
    <t>办24.25机打蜡</t>
  </si>
  <si>
    <t>241126-00004</t>
  </si>
  <si>
    <t>241126-00003</t>
  </si>
  <si>
    <t>241126-00010</t>
  </si>
  <si>
    <t>241126-00002</t>
  </si>
  <si>
    <t>241126-00001</t>
  </si>
  <si>
    <t>241125-00010</t>
  </si>
  <si>
    <t>241125-00011</t>
  </si>
  <si>
    <t>241125-00009</t>
  </si>
  <si>
    <t>241125-00008</t>
  </si>
  <si>
    <t>241125-00007</t>
  </si>
  <si>
    <t>241125-00006</t>
  </si>
  <si>
    <t>241125-00005</t>
  </si>
  <si>
    <t>241125-00004</t>
  </si>
  <si>
    <t>241125-00003</t>
  </si>
  <si>
    <t>241125-00002</t>
  </si>
  <si>
    <t>241125-00001</t>
  </si>
  <si>
    <t>241124-00029</t>
  </si>
  <si>
    <t>241124-00028</t>
  </si>
  <si>
    <t>241124-00027</t>
  </si>
  <si>
    <t>底盘螺丝一套</t>
  </si>
  <si>
    <t>241124-00026</t>
  </si>
  <si>
    <t>241124-00024</t>
  </si>
  <si>
    <t>241124-00025</t>
  </si>
  <si>
    <t>241124-00023</t>
  </si>
  <si>
    <t>241124-00022</t>
  </si>
  <si>
    <t>241124-00021</t>
  </si>
  <si>
    <t>241124-00020</t>
  </si>
  <si>
    <t>241124-00019</t>
  </si>
  <si>
    <t>241124-00018</t>
  </si>
  <si>
    <t>前绑带连接条</t>
  </si>
  <si>
    <t>241124-00017</t>
  </si>
  <si>
    <t>241124-00016</t>
  </si>
  <si>
    <t>241124-00015</t>
  </si>
  <si>
    <t>241124-00014</t>
  </si>
  <si>
    <t>241124-00013</t>
  </si>
  <si>
    <t>装固定器</t>
  </si>
  <si>
    <t>241124-00011</t>
  </si>
  <si>
    <t>241124-00012</t>
  </si>
  <si>
    <t>241124-00010</t>
  </si>
  <si>
    <t>241124-00009</t>
  </si>
  <si>
    <t>241124-00008</t>
  </si>
  <si>
    <t>241124-00007</t>
  </si>
  <si>
    <t>241124-00006</t>
  </si>
  <si>
    <t>241124-00004</t>
  </si>
  <si>
    <t>241124-00005</t>
  </si>
  <si>
    <t>241124-00003</t>
  </si>
  <si>
    <t>241124-00002</t>
  </si>
  <si>
    <t>DPS</t>
  </si>
  <si>
    <t>241124-00001</t>
  </si>
  <si>
    <t>241123-00039</t>
  </si>
  <si>
    <t>241123-00038</t>
  </si>
  <si>
    <t>241123-00036</t>
  </si>
  <si>
    <t>241123-00037</t>
  </si>
  <si>
    <t>241123-00035</t>
  </si>
  <si>
    <t>241123-00034</t>
  </si>
  <si>
    <t>241123-00033</t>
  </si>
  <si>
    <t>241123-00032</t>
  </si>
  <si>
    <t>241123-00031</t>
  </si>
  <si>
    <t>241123-00030</t>
  </si>
  <si>
    <t>241123-00029</t>
  </si>
  <si>
    <t>241123-00028</t>
  </si>
  <si>
    <t>241123-00027</t>
  </si>
  <si>
    <t>241123-00026</t>
  </si>
  <si>
    <t>241123-00025</t>
  </si>
  <si>
    <t>241123-00024</t>
  </si>
  <si>
    <t>未知</t>
  </si>
  <si>
    <t>241123-00023</t>
  </si>
  <si>
    <t>买雪票送打蜡</t>
  </si>
  <si>
    <t>241123-00022</t>
  </si>
  <si>
    <t>241123-00021</t>
  </si>
  <si>
    <t>241123-00020</t>
  </si>
  <si>
    <t>241123-00019</t>
  </si>
  <si>
    <t>241123-00018</t>
  </si>
  <si>
    <t>一付单打蜡共2付板</t>
  </si>
  <si>
    <t>241123-00017</t>
  </si>
  <si>
    <t>其它,双板固定器</t>
  </si>
  <si>
    <t>怀北</t>
  </si>
  <si>
    <t>241123-00016</t>
  </si>
  <si>
    <t>APO</t>
  </si>
  <si>
    <t>苍杰</t>
  </si>
  <si>
    <t>241123-00014</t>
  </si>
  <si>
    <t>241123-00015</t>
  </si>
  <si>
    <t>241123-00013</t>
  </si>
  <si>
    <t>241123-00012</t>
  </si>
  <si>
    <t>241123-00011</t>
  </si>
  <si>
    <t>办1000元机打蜡</t>
  </si>
  <si>
    <t>241123-00010</t>
  </si>
  <si>
    <t>241123-00009</t>
  </si>
  <si>
    <t>241123-00008</t>
  </si>
  <si>
    <t>调固定器</t>
  </si>
  <si>
    <t>241123-00007</t>
  </si>
  <si>
    <t>241123-00006</t>
  </si>
  <si>
    <t>241123-00005</t>
  </si>
  <si>
    <t>241123-00004</t>
  </si>
  <si>
    <t>241123-00003</t>
  </si>
  <si>
    <t>固定器</t>
  </si>
  <si>
    <t>241123-00002</t>
  </si>
  <si>
    <t>241123-00001</t>
  </si>
  <si>
    <t>241122-00017</t>
  </si>
  <si>
    <t>241122-00016</t>
  </si>
  <si>
    <t>241122-00015</t>
  </si>
  <si>
    <t>Blizzard/暴风雪</t>
  </si>
  <si>
    <t>241122-00014</t>
  </si>
  <si>
    <t>241122-00013</t>
  </si>
  <si>
    <t>241122-00012</t>
  </si>
  <si>
    <t>241122-00011</t>
  </si>
  <si>
    <t>241122-00010</t>
  </si>
  <si>
    <t>241122-00009</t>
  </si>
  <si>
    <t>南山宋总（招待）</t>
  </si>
  <si>
    <t>241122-00008</t>
  </si>
  <si>
    <t>241122-00007</t>
  </si>
  <si>
    <t>241122-00006</t>
  </si>
  <si>
    <t>241122-00005</t>
  </si>
  <si>
    <t>241122-00004</t>
  </si>
  <si>
    <t>241122-00003</t>
  </si>
  <si>
    <t>?170</t>
  </si>
  <si>
    <t>241122-00002</t>
  </si>
  <si>
    <t>李甫山</t>
  </si>
  <si>
    <t>241122-00001</t>
  </si>
  <si>
    <t>241121-00011</t>
  </si>
  <si>
    <t>241121-00010</t>
  </si>
  <si>
    <t>241121-00009</t>
  </si>
  <si>
    <t>招待（崔洋）</t>
  </si>
  <si>
    <t>241121-00008</t>
  </si>
  <si>
    <t>241121-00007</t>
  </si>
  <si>
    <t>241121-00006</t>
  </si>
  <si>
    <t>241121-00005</t>
  </si>
  <si>
    <t>241121-00004</t>
  </si>
  <si>
    <t>241121-00003</t>
  </si>
  <si>
    <t>241121-00002</t>
  </si>
  <si>
    <t>241121-00001</t>
  </si>
  <si>
    <t>241120-00009</t>
  </si>
  <si>
    <t>241120-00008</t>
  </si>
  <si>
    <t>241120-00007</t>
  </si>
  <si>
    <t>241120-00006</t>
  </si>
  <si>
    <t>241120-00005</t>
  </si>
  <si>
    <t>扳雪扒</t>
  </si>
  <si>
    <t>241120-00004</t>
  </si>
  <si>
    <t>241120-00003</t>
  </si>
  <si>
    <t>241120-00002</t>
  </si>
  <si>
    <t>241120-00001</t>
  </si>
  <si>
    <t>241119-00009</t>
  </si>
  <si>
    <t>241119-00008</t>
  </si>
  <si>
    <t>241119-00007</t>
  </si>
  <si>
    <t>241119-00005</t>
  </si>
  <si>
    <t>241119-00006</t>
  </si>
  <si>
    <t>241119-00004</t>
  </si>
  <si>
    <t>241119-00003</t>
  </si>
  <si>
    <t>万龙抖音运营（崔洋招待）</t>
  </si>
  <si>
    <t>241119-00002</t>
  </si>
  <si>
    <t>241119-00001</t>
  </si>
  <si>
    <t>241118-00013</t>
  </si>
  <si>
    <t>241118-00012</t>
  </si>
  <si>
    <t>241118-00011</t>
  </si>
  <si>
    <t>241118-00010</t>
  </si>
  <si>
    <t>241118-00009</t>
  </si>
  <si>
    <t>241118-00008</t>
  </si>
  <si>
    <t>241118-00007</t>
  </si>
  <si>
    <t>241118-00006</t>
  </si>
  <si>
    <t>241118-00005</t>
  </si>
  <si>
    <t>241118-00004</t>
  </si>
  <si>
    <t>241118-00003</t>
  </si>
  <si>
    <t>241118-00002</t>
  </si>
  <si>
    <t>241118-00001</t>
  </si>
  <si>
    <t>241117-00032</t>
  </si>
  <si>
    <t>241117-00031</t>
  </si>
  <si>
    <t>241117-00030</t>
  </si>
  <si>
    <t>241117-00029</t>
  </si>
  <si>
    <t>241117-00028</t>
  </si>
  <si>
    <t>241117-00027</t>
  </si>
  <si>
    <t>241117-00026</t>
  </si>
  <si>
    <t>241117-00025</t>
  </si>
  <si>
    <t>买票票送机打蜡</t>
  </si>
  <si>
    <t>241117-00024</t>
  </si>
  <si>
    <t>241117-00023</t>
  </si>
  <si>
    <t>1800元10次卡</t>
  </si>
  <si>
    <t>241117-00022</t>
  </si>
  <si>
    <t>241117-00021</t>
  </si>
  <si>
    <t>241117-00020</t>
  </si>
  <si>
    <t>241117-00019</t>
  </si>
  <si>
    <t>241117-00018</t>
  </si>
  <si>
    <t>241117-00017</t>
  </si>
  <si>
    <t>241117-00016</t>
  </si>
  <si>
    <t>241117-00015</t>
  </si>
  <si>
    <t>241117-00014</t>
  </si>
  <si>
    <t>Ride</t>
  </si>
  <si>
    <t>241117-00013</t>
  </si>
  <si>
    <t>241117-00011</t>
  </si>
  <si>
    <t>241117-00012</t>
  </si>
  <si>
    <t>241117-00010</t>
  </si>
  <si>
    <t>241117-00009</t>
  </si>
  <si>
    <t>241117-00008</t>
  </si>
  <si>
    <t>241117-00007</t>
  </si>
  <si>
    <t>241117-00006</t>
  </si>
  <si>
    <t>Never Summer</t>
  </si>
  <si>
    <t>241117-00005</t>
  </si>
  <si>
    <t>241117-00004</t>
  </si>
  <si>
    <t>241117-00003</t>
  </si>
  <si>
    <t>241117-00002</t>
  </si>
  <si>
    <t>装固定器2付</t>
  </si>
  <si>
    <t>241117-00001</t>
  </si>
  <si>
    <t>241116-00047</t>
  </si>
  <si>
    <t>241116-00046</t>
  </si>
  <si>
    <t>241116-00045</t>
  </si>
  <si>
    <t>241116-00044</t>
  </si>
  <si>
    <t>买雪票送机打蜡</t>
  </si>
  <si>
    <t>241116-00043</t>
  </si>
  <si>
    <t>241116-00042</t>
  </si>
  <si>
    <t>241116-00041</t>
  </si>
  <si>
    <t>两副板</t>
  </si>
  <si>
    <t>241116-00040</t>
  </si>
  <si>
    <t>241116-00039</t>
  </si>
  <si>
    <t>241116-00038</t>
  </si>
  <si>
    <t>241116-00037</t>
  </si>
  <si>
    <t>241116-00036</t>
  </si>
  <si>
    <t>241116-00035</t>
  </si>
  <si>
    <t>241116-00034</t>
  </si>
  <si>
    <t>241116-00033</t>
  </si>
  <si>
    <t>241116-00032</t>
  </si>
  <si>
    <t>241116-00031</t>
  </si>
  <si>
    <t>241116-00030</t>
  </si>
  <si>
    <t>241116-00029</t>
  </si>
  <si>
    <t>241116-00028</t>
  </si>
  <si>
    <t>241116-00027</t>
  </si>
  <si>
    <t>热定型</t>
  </si>
  <si>
    <t>241116-00026</t>
  </si>
  <si>
    <t>241116-00025</t>
  </si>
  <si>
    <t>241116-00024</t>
  </si>
  <si>
    <t>241116-00023</t>
  </si>
  <si>
    <t>241116-00022</t>
  </si>
  <si>
    <t>241116-00021</t>
  </si>
  <si>
    <t>241116-00020</t>
  </si>
  <si>
    <t>241116-00019</t>
  </si>
  <si>
    <t>241116-00018</t>
  </si>
  <si>
    <t>241116-00016</t>
  </si>
  <si>
    <t>241116-00017</t>
  </si>
  <si>
    <t>241116-00015</t>
  </si>
  <si>
    <t>刮蜡（2付板）</t>
  </si>
  <si>
    <t>241116-00014</t>
  </si>
  <si>
    <t>241116-00013</t>
  </si>
  <si>
    <t>241116-00012</t>
  </si>
  <si>
    <t>241116-00011</t>
  </si>
  <si>
    <t>241116-00010</t>
  </si>
  <si>
    <t>241116-00009</t>
  </si>
  <si>
    <t>打螺丝胶</t>
  </si>
  <si>
    <t>241116-00008</t>
  </si>
  <si>
    <t>241116-00007</t>
  </si>
  <si>
    <t>241116-00006</t>
  </si>
  <si>
    <t>241116-00005</t>
  </si>
  <si>
    <t>241116-00004</t>
  </si>
  <si>
    <t>241116-00003</t>
  </si>
  <si>
    <t>241116-00002</t>
  </si>
  <si>
    <t>241116-00001</t>
  </si>
  <si>
    <t>渔阳</t>
  </si>
  <si>
    <t>241115-00015</t>
  </si>
  <si>
    <t>241115-00012</t>
  </si>
  <si>
    <t>非雪季养护（郑恺）</t>
  </si>
  <si>
    <t>241115-00013</t>
  </si>
  <si>
    <t>非雪季养护</t>
  </si>
  <si>
    <t>241115-00011</t>
  </si>
  <si>
    <t>241115-00010</t>
  </si>
  <si>
    <t>机打蜡卡</t>
  </si>
  <si>
    <t>241115-00009</t>
  </si>
  <si>
    <t>241115-00008</t>
  </si>
  <si>
    <t>241115-00014</t>
  </si>
  <si>
    <t>儿童板</t>
  </si>
  <si>
    <t>241115-00007</t>
  </si>
  <si>
    <t>241115-00006</t>
  </si>
  <si>
    <t>Line</t>
  </si>
  <si>
    <t>刘宇雪板（招待）</t>
  </si>
  <si>
    <t>241115-00005</t>
  </si>
  <si>
    <t>K2</t>
  </si>
  <si>
    <t>241115-00004</t>
  </si>
  <si>
    <t>241115-00003</t>
  </si>
  <si>
    <t>241115-00002</t>
  </si>
  <si>
    <t>241115-00001</t>
  </si>
  <si>
    <t>安装</t>
  </si>
  <si>
    <t>241114-00012</t>
  </si>
  <si>
    <t>241114-00011</t>
  </si>
  <si>
    <t>241114-00010</t>
  </si>
  <si>
    <t>241114-00009</t>
  </si>
  <si>
    <t>241114-00008</t>
  </si>
  <si>
    <t>241114-00005</t>
  </si>
  <si>
    <t>241114-00006</t>
  </si>
  <si>
    <t>241114-00007</t>
  </si>
  <si>
    <t>241114-00004</t>
  </si>
  <si>
    <t>241114-00003</t>
  </si>
  <si>
    <t>241114-00002</t>
  </si>
  <si>
    <t>次卡消费</t>
  </si>
  <si>
    <t>241114-00001</t>
  </si>
  <si>
    <t>241113-00009</t>
  </si>
  <si>
    <t>241113-00008</t>
  </si>
  <si>
    <t>孙伟博学生（次卡消费）</t>
  </si>
  <si>
    <t>241113-00007</t>
  </si>
  <si>
    <t>孙教练学生（1000元10次卡）</t>
  </si>
  <si>
    <t>241113-00006</t>
  </si>
  <si>
    <t>241113-00005</t>
  </si>
  <si>
    <t>241113-00004</t>
  </si>
  <si>
    <t>241113-00003</t>
  </si>
  <si>
    <t>241113-00002</t>
  </si>
  <si>
    <t>241113-00001</t>
  </si>
  <si>
    <t>241112-00009</t>
  </si>
  <si>
    <t>241112-00008</t>
  </si>
  <si>
    <t>241112-00007</t>
  </si>
  <si>
    <t>241112-00006</t>
  </si>
  <si>
    <t>241112-00004</t>
  </si>
  <si>
    <t>底刃除锈</t>
  </si>
  <si>
    <t>241112-00005</t>
  </si>
  <si>
    <t>241112-00003</t>
  </si>
  <si>
    <t>241112-00002</t>
  </si>
  <si>
    <t>241112-00001</t>
  </si>
  <si>
    <t>241111-00005</t>
  </si>
  <si>
    <t>万龙售后</t>
  </si>
  <si>
    <t>241111-00004</t>
  </si>
  <si>
    <t>241111-00003</t>
  </si>
  <si>
    <t>241111-00002</t>
  </si>
  <si>
    <t>241111-00001</t>
  </si>
  <si>
    <t>241110-00014</t>
  </si>
  <si>
    <t>241110-00015</t>
  </si>
  <si>
    <t>241110-00013</t>
  </si>
  <si>
    <t>241110-00011</t>
  </si>
  <si>
    <t>241110-00012</t>
  </si>
  <si>
    <t>SG</t>
  </si>
  <si>
    <t>241110-00010</t>
  </si>
  <si>
    <t>241110-00009</t>
  </si>
  <si>
    <t>241110-00008</t>
  </si>
  <si>
    <t>241110-00007</t>
  </si>
  <si>
    <t>241110-00006</t>
  </si>
  <si>
    <t>241110-00005</t>
  </si>
  <si>
    <t>241110-00004</t>
  </si>
  <si>
    <t>崔洋招待</t>
  </si>
  <si>
    <t>241110-00003</t>
  </si>
  <si>
    <t>241110-00002</t>
  </si>
  <si>
    <t>办10次卡</t>
  </si>
  <si>
    <t>241110-00001</t>
  </si>
  <si>
    <t>241109-00025</t>
  </si>
  <si>
    <t>241109-00024</t>
  </si>
  <si>
    <t>241109-00023</t>
  </si>
  <si>
    <t>241109-00022</t>
  </si>
  <si>
    <t>241109-00020</t>
  </si>
  <si>
    <t>241109-00021</t>
  </si>
  <si>
    <t>241109-00019</t>
  </si>
  <si>
    <t>孙教练10次卡</t>
  </si>
  <si>
    <t>241109-00018</t>
  </si>
  <si>
    <t>241109-00017</t>
  </si>
  <si>
    <t>241109-00016</t>
  </si>
  <si>
    <t>打缧丝胶</t>
  </si>
  <si>
    <t>241109-00015</t>
  </si>
  <si>
    <t>后绑带及连接器</t>
  </si>
  <si>
    <t>241109-00014</t>
  </si>
  <si>
    <t>241109-00013</t>
  </si>
  <si>
    <t>241109-00012</t>
  </si>
  <si>
    <t>241109-00011</t>
  </si>
  <si>
    <t>宋总（崔洋招待）</t>
  </si>
  <si>
    <t>241109-00010</t>
  </si>
  <si>
    <t>241109-00009</t>
  </si>
  <si>
    <t>241109-00008</t>
  </si>
  <si>
    <t>241109-00007</t>
  </si>
  <si>
    <t>241109-00006</t>
  </si>
  <si>
    <t>241109-00005</t>
  </si>
  <si>
    <t>241109-00003</t>
  </si>
  <si>
    <t>241109-00004</t>
  </si>
  <si>
    <t>241109-00002</t>
  </si>
  <si>
    <t>241109-00001</t>
  </si>
  <si>
    <t>固定器齿条</t>
  </si>
  <si>
    <t>241108-00011</t>
  </si>
  <si>
    <t>会员顾客</t>
  </si>
  <si>
    <t>241108-00010</t>
  </si>
  <si>
    <t>单板维修 陪螺丝</t>
  </si>
  <si>
    <t>241108-00009</t>
  </si>
  <si>
    <t>教练调固定器 6折收费</t>
  </si>
  <si>
    <t>241108-00008</t>
  </si>
  <si>
    <t>DC</t>
  </si>
  <si>
    <t>调单板固定器</t>
  </si>
  <si>
    <t>241108-00007</t>
  </si>
  <si>
    <t>241108-00006</t>
  </si>
  <si>
    <t>241108-00005</t>
  </si>
  <si>
    <t>241108-00004</t>
  </si>
  <si>
    <t>241108-00003</t>
  </si>
  <si>
    <t>241108-00002</t>
  </si>
  <si>
    <t>低温蜡</t>
  </si>
  <si>
    <t>241108-00001</t>
  </si>
  <si>
    <t>241107-00003</t>
  </si>
  <si>
    <t>孙伟博教练学生</t>
  </si>
  <si>
    <t>241107-00001</t>
  </si>
  <si>
    <t>241101-00001</t>
  </si>
  <si>
    <t>241231-00016</t>
  </si>
  <si>
    <t>241231-00015</t>
  </si>
  <si>
    <t>241231-00014</t>
  </si>
  <si>
    <t>241231-00013</t>
  </si>
  <si>
    <t>241231-00012</t>
  </si>
  <si>
    <t>241231-00011</t>
  </si>
  <si>
    <t>241231-00010</t>
  </si>
  <si>
    <t>241231-00009</t>
  </si>
  <si>
    <t>241231-00008</t>
  </si>
  <si>
    <t>241231-00007</t>
  </si>
  <si>
    <t>241231-00006</t>
  </si>
  <si>
    <t>241231-00005</t>
  </si>
  <si>
    <t>李川</t>
  </si>
  <si>
    <t>241231-00004</t>
  </si>
  <si>
    <t>241231-00003</t>
  </si>
  <si>
    <t>换止滑器</t>
  </si>
  <si>
    <t>241231-00002</t>
  </si>
  <si>
    <t>241231-00001</t>
  </si>
  <si>
    <t>241230-00019</t>
  </si>
  <si>
    <t>241230-00018</t>
  </si>
  <si>
    <t>241230-00017</t>
  </si>
  <si>
    <t>241230-00015</t>
  </si>
  <si>
    <t>241230-00016</t>
  </si>
  <si>
    <t>241230-00014</t>
  </si>
  <si>
    <t>241230-00013</t>
  </si>
  <si>
    <t>241230-00012</t>
  </si>
  <si>
    <t>241230-00011</t>
  </si>
  <si>
    <t>241230-00010</t>
  </si>
  <si>
    <t>241230-00009</t>
  </si>
  <si>
    <t>241230-00008</t>
  </si>
  <si>
    <t>241230-00007</t>
  </si>
  <si>
    <t>241230-00006</t>
  </si>
  <si>
    <t>241230-00005</t>
  </si>
  <si>
    <t>241230-00004</t>
  </si>
  <si>
    <t>Rome</t>
  </si>
  <si>
    <t>241230-00003</t>
  </si>
  <si>
    <t>241230-00001</t>
  </si>
  <si>
    <t>241230-00002</t>
  </si>
  <si>
    <t>241229-00051</t>
  </si>
  <si>
    <t>241229-00049</t>
  </si>
  <si>
    <t>241229-00050</t>
  </si>
  <si>
    <t>241229-00048</t>
  </si>
  <si>
    <t>241229-00046</t>
  </si>
  <si>
    <t>241229-00045</t>
  </si>
  <si>
    <t>241229-00047</t>
  </si>
  <si>
    <t>241229-00044</t>
  </si>
  <si>
    <t>241229-00043</t>
  </si>
  <si>
    <t>241229-00042</t>
  </si>
  <si>
    <t>241229-00041</t>
  </si>
  <si>
    <t>241229-00040</t>
  </si>
  <si>
    <t>241229-00039</t>
  </si>
  <si>
    <t>241229-00038</t>
  </si>
  <si>
    <t>241229-00037</t>
  </si>
  <si>
    <t>241229-00036</t>
  </si>
  <si>
    <t>241229-00035</t>
  </si>
  <si>
    <t>241229-00034</t>
  </si>
  <si>
    <t>241229-00033</t>
  </si>
  <si>
    <t>241229-00032</t>
  </si>
  <si>
    <t>241229-00031</t>
  </si>
  <si>
    <t>241229-00030</t>
  </si>
  <si>
    <t>241229-00029</t>
  </si>
  <si>
    <t>241229-00028</t>
  </si>
  <si>
    <t>241229-00027</t>
  </si>
  <si>
    <t>241229-00026</t>
  </si>
  <si>
    <t>241229-00025</t>
  </si>
  <si>
    <t>241229-00024</t>
  </si>
  <si>
    <t>241229-00023</t>
  </si>
  <si>
    <t>241229-00022</t>
  </si>
  <si>
    <t>241229-00021</t>
  </si>
  <si>
    <t>毅华教练</t>
  </si>
  <si>
    <t>241229-00020</t>
  </si>
  <si>
    <t>241229-00019</t>
  </si>
  <si>
    <t>241229-00018</t>
  </si>
  <si>
    <t>241229-00017</t>
  </si>
  <si>
    <t>241229-00016</t>
  </si>
  <si>
    <t>241229-00015</t>
  </si>
  <si>
    <t>241229-00014</t>
  </si>
  <si>
    <t>241229-00013</t>
  </si>
  <si>
    <t>241229-00012</t>
  </si>
  <si>
    <t>241229-00011</t>
  </si>
  <si>
    <t>Gnu</t>
  </si>
  <si>
    <t>241229-00010</t>
  </si>
  <si>
    <t>241229-00009</t>
  </si>
  <si>
    <t>241229-00008</t>
  </si>
  <si>
    <t>241229-00007</t>
  </si>
  <si>
    <t>241229-00006</t>
  </si>
  <si>
    <t>241229-00005</t>
  </si>
  <si>
    <t>邮寄</t>
  </si>
  <si>
    <t>241229-00004</t>
  </si>
  <si>
    <t>241229-00003</t>
  </si>
  <si>
    <t>241229-00002</t>
  </si>
  <si>
    <t>241229-00001</t>
  </si>
  <si>
    <t>241228-00102</t>
  </si>
  <si>
    <t>241228-00101</t>
  </si>
  <si>
    <t>241228-00100</t>
  </si>
  <si>
    <t>241228-00099</t>
  </si>
  <si>
    <t>孔带</t>
  </si>
  <si>
    <t>241228-00098</t>
  </si>
  <si>
    <t>241228-00097</t>
  </si>
  <si>
    <t>241228-00096</t>
  </si>
  <si>
    <t>241228-00095</t>
  </si>
  <si>
    <t>241228-00094</t>
  </si>
  <si>
    <t>241228-00093</t>
  </si>
  <si>
    <t>241228-00092</t>
  </si>
  <si>
    <t>241228-00091</t>
  </si>
  <si>
    <t>241228-00090</t>
  </si>
  <si>
    <t>241228-00089</t>
  </si>
  <si>
    <t>241228-00088</t>
  </si>
  <si>
    <t>241228-00087</t>
  </si>
  <si>
    <t>241228-00086</t>
  </si>
  <si>
    <t>241228-00085</t>
  </si>
  <si>
    <t>241228-00084</t>
  </si>
  <si>
    <t>241228-00083</t>
  </si>
  <si>
    <t>241228-00082</t>
  </si>
  <si>
    <t>241228-00081</t>
  </si>
  <si>
    <t>241228-00080</t>
  </si>
  <si>
    <t>241228-00078</t>
  </si>
  <si>
    <t>241228-00079</t>
  </si>
  <si>
    <t>241228-00077</t>
  </si>
  <si>
    <t>241228-00076</t>
  </si>
  <si>
    <t>超越极限</t>
  </si>
  <si>
    <t>241228-00075</t>
  </si>
  <si>
    <t>万龙教练</t>
  </si>
  <si>
    <t>241228-00074</t>
  </si>
  <si>
    <t>241228-00073</t>
  </si>
  <si>
    <t>241228-00071</t>
  </si>
  <si>
    <t>241228-00072</t>
  </si>
  <si>
    <t>241228-00070</t>
  </si>
  <si>
    <t>241228-00069</t>
  </si>
  <si>
    <t>241228-00068</t>
  </si>
  <si>
    <t>241228-00067</t>
  </si>
  <si>
    <t>241228-00066</t>
  </si>
  <si>
    <t>241228-00065</t>
  </si>
  <si>
    <t>241228-00064</t>
  </si>
  <si>
    <t>换雪粑</t>
  </si>
  <si>
    <t>241228-00063</t>
  </si>
  <si>
    <t>241228-00062</t>
  </si>
  <si>
    <t>241228-00059</t>
  </si>
  <si>
    <t>241228-00058</t>
  </si>
  <si>
    <t>241228-00057</t>
  </si>
  <si>
    <t>241228-00056</t>
  </si>
  <si>
    <t>241228-00055</t>
  </si>
  <si>
    <t>241228-00054</t>
  </si>
  <si>
    <t>241228-00053</t>
  </si>
  <si>
    <t>241228-00052</t>
  </si>
  <si>
    <t>241228-00051</t>
  </si>
  <si>
    <t>241228-00050</t>
  </si>
  <si>
    <t>241228-00049</t>
  </si>
  <si>
    <t>241228-00048</t>
  </si>
  <si>
    <t>Yes</t>
  </si>
  <si>
    <t>241228-00047</t>
  </si>
  <si>
    <t>241228-00046</t>
  </si>
  <si>
    <t>Flow</t>
  </si>
  <si>
    <t>241228-00045</t>
  </si>
  <si>
    <t>241228-00044</t>
  </si>
  <si>
    <t>241228-00043</t>
  </si>
  <si>
    <t>241228-00042</t>
  </si>
  <si>
    <t>241228-00041</t>
  </si>
  <si>
    <t>241228-00040</t>
  </si>
  <si>
    <t>241228-00039</t>
  </si>
  <si>
    <t>241228-00060</t>
  </si>
  <si>
    <t>王</t>
  </si>
  <si>
    <t>241228-00061</t>
  </si>
  <si>
    <t>241228-00038</t>
  </si>
  <si>
    <t>241228-00037</t>
  </si>
  <si>
    <t>241228-00036</t>
  </si>
  <si>
    <t>241228-00035</t>
  </si>
  <si>
    <t>241228-00034</t>
  </si>
  <si>
    <t>241228-00033</t>
  </si>
  <si>
    <t>241228-00032</t>
  </si>
  <si>
    <t>241228-00030</t>
  </si>
  <si>
    <t>241228-00031</t>
  </si>
  <si>
    <t>241228-00029</t>
  </si>
  <si>
    <t>241228-00028</t>
  </si>
  <si>
    <t>241228-00027</t>
  </si>
  <si>
    <t>241228-00026</t>
  </si>
  <si>
    <t>241228-00025</t>
  </si>
  <si>
    <t>241228-00024</t>
  </si>
  <si>
    <t>241228-00023</t>
  </si>
  <si>
    <t>241228-00022</t>
  </si>
  <si>
    <t>241228-00021</t>
  </si>
  <si>
    <t>241228-00020</t>
  </si>
  <si>
    <t>241228-00019</t>
  </si>
  <si>
    <t>241228-00018</t>
  </si>
  <si>
    <t>241228-00017</t>
  </si>
  <si>
    <t>241228-00016</t>
  </si>
  <si>
    <t>241228-00015</t>
  </si>
  <si>
    <t>Lib Tech</t>
  </si>
  <si>
    <t>241228-00014</t>
  </si>
  <si>
    <t>241228-00013</t>
  </si>
  <si>
    <t>241228-00012</t>
  </si>
  <si>
    <t>241228-00011</t>
  </si>
  <si>
    <t>241228-00010</t>
  </si>
  <si>
    <t>241228-00009</t>
  </si>
  <si>
    <t>241228-00008</t>
  </si>
  <si>
    <t>241228-00007</t>
  </si>
  <si>
    <t>241228-00006</t>
  </si>
  <si>
    <t>241228-00005</t>
  </si>
  <si>
    <t>241228-00004</t>
  </si>
  <si>
    <t>241228-00003</t>
  </si>
  <si>
    <t>241228-00002</t>
  </si>
  <si>
    <t>241228-00001</t>
  </si>
  <si>
    <t>241227-00019</t>
  </si>
  <si>
    <t>241227-00018</t>
  </si>
  <si>
    <t>241227-00016</t>
  </si>
  <si>
    <t>241227-00017</t>
  </si>
  <si>
    <t>241227-00015</t>
  </si>
  <si>
    <t>23-24办10次卡用户</t>
  </si>
  <si>
    <t>241227-00013</t>
  </si>
  <si>
    <t>241227-00012</t>
  </si>
  <si>
    <t>241227-00014</t>
  </si>
  <si>
    <t>241227-00011</t>
  </si>
  <si>
    <t>241227-00010</t>
  </si>
  <si>
    <t>241227-00009</t>
  </si>
  <si>
    <t>241227-00008</t>
  </si>
  <si>
    <t>241227-00007</t>
  </si>
  <si>
    <t>241227-00006</t>
  </si>
  <si>
    <t>241227-00005</t>
  </si>
  <si>
    <t>241227-00004</t>
  </si>
  <si>
    <t>241227-00003</t>
  </si>
  <si>
    <t>241227-00002</t>
  </si>
  <si>
    <t>241227-00001</t>
  </si>
  <si>
    <t>241226-00016</t>
  </si>
  <si>
    <t>241226-00015</t>
  </si>
  <si>
    <t>241226-00014</t>
  </si>
  <si>
    <t>241226-00013</t>
  </si>
  <si>
    <t>241226-00012</t>
  </si>
  <si>
    <t>甫山队友</t>
  </si>
  <si>
    <t>241226-00011</t>
  </si>
  <si>
    <t>241226-00010</t>
  </si>
  <si>
    <t>241226-00009</t>
  </si>
  <si>
    <t>241226-00008</t>
  </si>
  <si>
    <t>241226-00007</t>
  </si>
  <si>
    <t>241226-00006</t>
  </si>
  <si>
    <t>241226-00005</t>
  </si>
  <si>
    <t>241226-00004</t>
  </si>
  <si>
    <t>241226-00003</t>
  </si>
  <si>
    <t>241226-00002</t>
  </si>
  <si>
    <t>241226-00001</t>
  </si>
  <si>
    <t>调固定器角度</t>
  </si>
  <si>
    <t>241225-00016</t>
  </si>
  <si>
    <t>241225-00015</t>
  </si>
  <si>
    <t>241225-00014</t>
  </si>
  <si>
    <t>241225-00013</t>
  </si>
  <si>
    <t>241225-00012</t>
  </si>
  <si>
    <t>241225-00011</t>
  </si>
  <si>
    <t>241225-00010</t>
  </si>
  <si>
    <t>241225-00009</t>
  </si>
  <si>
    <t>241225-00007</t>
  </si>
  <si>
    <t>241225-00008</t>
  </si>
  <si>
    <t>241225-00006</t>
  </si>
  <si>
    <t>孙伟博学生</t>
  </si>
  <si>
    <t>241225-00005</t>
  </si>
  <si>
    <t>241225-00004</t>
  </si>
  <si>
    <t>241225-00003</t>
  </si>
  <si>
    <t>241225-00002</t>
  </si>
  <si>
    <t>241225-00001</t>
  </si>
  <si>
    <t>241224-00014</t>
  </si>
  <si>
    <t>241224-00013</t>
  </si>
  <si>
    <t>241224-00012</t>
  </si>
  <si>
    <t>241224-00011</t>
  </si>
  <si>
    <t>241224-00010</t>
  </si>
  <si>
    <t>3付板</t>
  </si>
  <si>
    <t>241224-00009</t>
  </si>
  <si>
    <t>241224-00008</t>
  </si>
  <si>
    <t>241224-00007</t>
  </si>
  <si>
    <t>齿条</t>
  </si>
  <si>
    <t>241224-00006</t>
  </si>
  <si>
    <t>3付板单板只打蜡</t>
  </si>
  <si>
    <t>241224-00005</t>
  </si>
  <si>
    <t>241224-00003</t>
  </si>
  <si>
    <t>万龙客服</t>
  </si>
  <si>
    <t>241224-00002</t>
  </si>
  <si>
    <t>241224-00001</t>
  </si>
  <si>
    <t>241224-00004</t>
  </si>
  <si>
    <t>241223-00028</t>
  </si>
  <si>
    <t>241223-00027</t>
  </si>
  <si>
    <t>241223-00026</t>
  </si>
  <si>
    <t>2付板单板打蜡</t>
  </si>
  <si>
    <t>241223-00025</t>
  </si>
  <si>
    <t>241223-00024</t>
  </si>
  <si>
    <t>?160</t>
  </si>
  <si>
    <t>241223-00023</t>
  </si>
  <si>
    <t>241223-00022</t>
  </si>
  <si>
    <t>241223-00021</t>
  </si>
  <si>
    <t>241223-00020</t>
  </si>
  <si>
    <t>241223-00019</t>
  </si>
  <si>
    <t>241223-00018</t>
  </si>
  <si>
    <t>241223-00017</t>
  </si>
  <si>
    <t>241223-00016</t>
  </si>
  <si>
    <t>241223-00015</t>
  </si>
  <si>
    <t>奔丁(崔洋招待)</t>
  </si>
  <si>
    <t>241223-00014</t>
  </si>
  <si>
    <t>Dynafit</t>
  </si>
  <si>
    <t>241223-00013</t>
  </si>
  <si>
    <t>241223-00012</t>
  </si>
  <si>
    <t>241223-00011</t>
  </si>
  <si>
    <t>241223-00010</t>
  </si>
  <si>
    <t>241223-00009</t>
  </si>
  <si>
    <t>241223-00008</t>
  </si>
  <si>
    <t>241223-00007</t>
  </si>
  <si>
    <t>241223-00006</t>
  </si>
  <si>
    <t>241223-00005</t>
  </si>
  <si>
    <t>241223-00003</t>
  </si>
  <si>
    <t>241223-00004</t>
  </si>
  <si>
    <t>241223-00002</t>
  </si>
  <si>
    <t>241223-00001</t>
  </si>
  <si>
    <t>241222-00035</t>
  </si>
  <si>
    <t>241222-00034</t>
  </si>
  <si>
    <t>241222-00033</t>
  </si>
  <si>
    <t>241222-00032</t>
  </si>
  <si>
    <t>241222-00031</t>
  </si>
  <si>
    <t>241222-00030</t>
  </si>
  <si>
    <t>241222-00029</t>
  </si>
  <si>
    <t>241222-00028</t>
  </si>
  <si>
    <t>241222-00027</t>
  </si>
  <si>
    <t>241222-00026</t>
  </si>
  <si>
    <t>241222-00025</t>
  </si>
  <si>
    <t>241222-00024</t>
  </si>
  <si>
    <t>241222-00023</t>
  </si>
  <si>
    <t>241222-00022</t>
  </si>
  <si>
    <t>241222-00021</t>
  </si>
  <si>
    <t>241222-00020</t>
  </si>
  <si>
    <t>241222-00019</t>
  </si>
  <si>
    <t>罗盘螺丝</t>
  </si>
  <si>
    <t>241222-00018</t>
  </si>
  <si>
    <t>241222-00017</t>
  </si>
  <si>
    <t>241222-00016</t>
  </si>
  <si>
    <t>24.25-10次卡用户</t>
  </si>
  <si>
    <t>241222-00015</t>
  </si>
  <si>
    <t>241222-00014</t>
  </si>
  <si>
    <t>241222-00013</t>
  </si>
  <si>
    <t>241222-00012</t>
  </si>
  <si>
    <t>241222-00011</t>
  </si>
  <si>
    <t>241222-00010</t>
  </si>
  <si>
    <t>樊佳飞</t>
  </si>
  <si>
    <t>241222-00009</t>
  </si>
  <si>
    <t>241222-00008</t>
  </si>
  <si>
    <t>241222-00007</t>
  </si>
  <si>
    <t>241222-00006</t>
  </si>
  <si>
    <t>241222-00005</t>
  </si>
  <si>
    <t>241222-00004</t>
  </si>
  <si>
    <t>孙伟博学员10次卡</t>
  </si>
  <si>
    <t>241222-00003</t>
  </si>
  <si>
    <t>孙伟博学员</t>
  </si>
  <si>
    <t>241222-00002</t>
  </si>
  <si>
    <t>241222-00001</t>
  </si>
  <si>
    <t>241221-00098</t>
  </si>
  <si>
    <t>241221-00097</t>
  </si>
  <si>
    <t>241221-00096</t>
  </si>
  <si>
    <t>241221-00095</t>
  </si>
  <si>
    <t>241221-00094</t>
  </si>
  <si>
    <t>241221-00093</t>
  </si>
  <si>
    <t>241221-00092</t>
  </si>
  <si>
    <t>修板头</t>
  </si>
  <si>
    <t>241221-00091</t>
  </si>
  <si>
    <t>241221-00090</t>
  </si>
  <si>
    <t>241221-00089</t>
  </si>
  <si>
    <t>241221-00088</t>
  </si>
  <si>
    <t>241221-00087</t>
  </si>
  <si>
    <t>241221-00086</t>
  </si>
  <si>
    <t>241221-00085</t>
  </si>
  <si>
    <t>241221-00084</t>
  </si>
  <si>
    <t>241221-00083</t>
  </si>
  <si>
    <t>241221-00082</t>
  </si>
  <si>
    <t>241221-00081</t>
  </si>
  <si>
    <t>241221-00080</t>
  </si>
  <si>
    <t>Armada/阿玛达</t>
  </si>
  <si>
    <t>241221-00079</t>
  </si>
  <si>
    <t>241221-00078</t>
  </si>
  <si>
    <t>241221-00077</t>
  </si>
  <si>
    <t>241221-00076</t>
  </si>
  <si>
    <t>241221-00075</t>
  </si>
  <si>
    <t>241221-00074</t>
  </si>
  <si>
    <t>241221-00073</t>
  </si>
  <si>
    <t>241221-00072</t>
  </si>
  <si>
    <t>241221-00071</t>
  </si>
  <si>
    <t>241221-00070</t>
  </si>
  <si>
    <t>241221-00069</t>
  </si>
  <si>
    <t>241221-00068</t>
  </si>
  <si>
    <t>241221-00067</t>
  </si>
  <si>
    <t>241221-00066</t>
  </si>
  <si>
    <t>241221-00065</t>
  </si>
  <si>
    <t>Moment</t>
  </si>
  <si>
    <t>241221-00064</t>
  </si>
  <si>
    <t>241221-00063</t>
  </si>
  <si>
    <t>241221-00062</t>
  </si>
  <si>
    <t>241221-00061</t>
  </si>
  <si>
    <t>241221-00060</t>
  </si>
  <si>
    <t>241221-00059</t>
  </si>
  <si>
    <t>241221-00058</t>
  </si>
  <si>
    <t>241221-00057</t>
  </si>
  <si>
    <t>241221-00056</t>
  </si>
  <si>
    <t>241221-00055</t>
  </si>
  <si>
    <t>241221-00054</t>
  </si>
  <si>
    <t>241221-00053</t>
  </si>
  <si>
    <t>241221-00052</t>
  </si>
  <si>
    <t>241221-00051</t>
  </si>
  <si>
    <t>241221-00050</t>
  </si>
  <si>
    <t>241221-00049</t>
  </si>
  <si>
    <t>241221-00048</t>
  </si>
  <si>
    <t>241221-00047</t>
  </si>
  <si>
    <t>241221-00046</t>
  </si>
  <si>
    <t>241221-00045</t>
  </si>
  <si>
    <t>241221-00044</t>
  </si>
  <si>
    <t>241221-00043</t>
  </si>
  <si>
    <t>241221-00042</t>
  </si>
  <si>
    <t>241221-00041</t>
  </si>
  <si>
    <t>241221-00040</t>
  </si>
  <si>
    <t>扳雪粑</t>
  </si>
  <si>
    <t>241221-00039</t>
  </si>
  <si>
    <t>241221-00038</t>
  </si>
  <si>
    <t>241221-00037</t>
  </si>
  <si>
    <t>241221-00036</t>
  </si>
  <si>
    <t>241221-00035</t>
  </si>
  <si>
    <t>241221-00034</t>
  </si>
  <si>
    <t>241221-00033</t>
  </si>
  <si>
    <t>241221-00032</t>
  </si>
  <si>
    <t>241221-00031</t>
  </si>
  <si>
    <t>241221-00030</t>
  </si>
  <si>
    <t>241221-00029</t>
  </si>
  <si>
    <t>241221-00028</t>
  </si>
  <si>
    <t>241221-00027</t>
  </si>
  <si>
    <t>241221-00026</t>
  </si>
  <si>
    <t>241221-00025</t>
  </si>
  <si>
    <t>241221-00024</t>
  </si>
  <si>
    <t>241221-00023</t>
  </si>
  <si>
    <t>241221-00022</t>
  </si>
  <si>
    <t>241221-00021</t>
  </si>
  <si>
    <t>241221-00020</t>
  </si>
  <si>
    <t>241221-00019</t>
  </si>
  <si>
    <t>241221-00018</t>
  </si>
  <si>
    <t>大齿条</t>
  </si>
  <si>
    <t>241221-00017</t>
  </si>
  <si>
    <t>Arbor</t>
  </si>
  <si>
    <t>241221-00016</t>
  </si>
  <si>
    <t>241221-00015</t>
  </si>
  <si>
    <t>241221-00014</t>
  </si>
  <si>
    <t>241221-00013</t>
  </si>
  <si>
    <t>241221-00012</t>
  </si>
  <si>
    <t>241221-00011</t>
  </si>
  <si>
    <t>241221-00010</t>
  </si>
  <si>
    <t>241221-00009</t>
  </si>
  <si>
    <t>241221-00008</t>
  </si>
  <si>
    <t>241221-00007</t>
  </si>
  <si>
    <t>241221-00006</t>
  </si>
  <si>
    <t>241221-00005</t>
  </si>
  <si>
    <t>241221-00004</t>
  </si>
  <si>
    <t>241221-00003</t>
  </si>
  <si>
    <t>241221-00002</t>
  </si>
  <si>
    <t>241221-00001</t>
  </si>
  <si>
    <t>双板固定器,其它</t>
  </si>
  <si>
    <t>241220-00022</t>
  </si>
  <si>
    <t>241220-00021</t>
  </si>
  <si>
    <t>241220-00020</t>
  </si>
  <si>
    <t>装固定器（2付板）</t>
  </si>
  <si>
    <t>241220-00019</t>
  </si>
  <si>
    <t>241220-00018</t>
  </si>
  <si>
    <t>241220-00017</t>
  </si>
  <si>
    <t>241220-00016</t>
  </si>
  <si>
    <t>241220-00015</t>
  </si>
  <si>
    <t>241220-00014</t>
  </si>
  <si>
    <t>241220-00013</t>
  </si>
  <si>
    <t>241220-00011</t>
  </si>
  <si>
    <t>241220-00012</t>
  </si>
  <si>
    <t>241220-00010</t>
  </si>
  <si>
    <t>241220-00009</t>
  </si>
  <si>
    <t>241220-00008</t>
  </si>
  <si>
    <t>241220-00007</t>
  </si>
  <si>
    <t>241220-00006</t>
  </si>
  <si>
    <t>241220-00005</t>
  </si>
  <si>
    <t>241220-00004</t>
  </si>
  <si>
    <t>241220-00002</t>
  </si>
  <si>
    <t>241220-00001</t>
  </si>
  <si>
    <t>241219-00012</t>
  </si>
  <si>
    <t>241219-00011</t>
  </si>
  <si>
    <t>241219-00010</t>
  </si>
  <si>
    <t>241219-00009</t>
  </si>
  <si>
    <t>241219-00008</t>
  </si>
  <si>
    <t>241219-00007</t>
  </si>
  <si>
    <t>241219-00006</t>
  </si>
  <si>
    <t>241219-00005</t>
  </si>
  <si>
    <t>241219-00004</t>
  </si>
  <si>
    <t>2颗</t>
  </si>
  <si>
    <t>241219-00003</t>
  </si>
  <si>
    <t>孙伟博学生（1000元次卡）</t>
  </si>
  <si>
    <t>241219-00002</t>
  </si>
  <si>
    <t>241219-00001</t>
  </si>
  <si>
    <t>241218-00033</t>
  </si>
  <si>
    <t>241218-00032</t>
  </si>
  <si>
    <t>241218-00031</t>
  </si>
  <si>
    <t>241218-00030</t>
  </si>
  <si>
    <t>241218-00029</t>
  </si>
  <si>
    <t>Kastle</t>
  </si>
  <si>
    <t>241218-00028</t>
  </si>
  <si>
    <t>241218-00027</t>
  </si>
  <si>
    <t>241218-00026</t>
  </si>
  <si>
    <t>241218-00025</t>
  </si>
  <si>
    <t>241218-00024</t>
  </si>
  <si>
    <t>241218-00023</t>
  </si>
  <si>
    <t>241218-00022</t>
  </si>
  <si>
    <t>241218-00021</t>
  </si>
  <si>
    <t>241218-00020</t>
  </si>
  <si>
    <t>241218-00019</t>
  </si>
  <si>
    <t>241218-00018</t>
  </si>
  <si>
    <t>Wed`ze/迪卡侬</t>
  </si>
  <si>
    <t>241218-00017</t>
  </si>
  <si>
    <t>241218-00016</t>
  </si>
  <si>
    <t>241218-00015</t>
  </si>
  <si>
    <t>241218-00014</t>
  </si>
  <si>
    <t>241218-00013</t>
  </si>
  <si>
    <t>241218-00012</t>
  </si>
  <si>
    <t>241218-00011</t>
  </si>
  <si>
    <t>241218-00010</t>
  </si>
  <si>
    <t>241218-00008</t>
  </si>
  <si>
    <t>241218-00009</t>
  </si>
  <si>
    <t>241218-00007</t>
  </si>
  <si>
    <t>241218-00006</t>
  </si>
  <si>
    <t>241218-00005</t>
  </si>
  <si>
    <t>241218-00004</t>
  </si>
  <si>
    <t>241218-00003</t>
  </si>
  <si>
    <t>241218-00002</t>
  </si>
  <si>
    <t>241218-00001</t>
  </si>
  <si>
    <t>241217-00026</t>
  </si>
  <si>
    <t>241217-00025</t>
  </si>
  <si>
    <t>VE</t>
  </si>
  <si>
    <t>241217-00024</t>
  </si>
  <si>
    <t>Oxess</t>
  </si>
  <si>
    <t>241217-00023</t>
  </si>
  <si>
    <t>241217-00022</t>
  </si>
  <si>
    <t>241217-00021</t>
  </si>
  <si>
    <t>241217-00020</t>
  </si>
  <si>
    <t>241217-00019</t>
  </si>
  <si>
    <t>241217-00018</t>
  </si>
  <si>
    <t>241217-00017</t>
  </si>
  <si>
    <t>241217-00016</t>
  </si>
  <si>
    <t>241217-00015</t>
  </si>
  <si>
    <t>241217-00014</t>
  </si>
  <si>
    <t>241217-00013</t>
  </si>
  <si>
    <t>241217-00012</t>
  </si>
  <si>
    <t>241217-00011</t>
  </si>
  <si>
    <t>241217-00010</t>
  </si>
  <si>
    <t>241217-00009</t>
  </si>
  <si>
    <t>241217-00008</t>
  </si>
  <si>
    <t>241217-00007</t>
  </si>
  <si>
    <t>241217-00006</t>
  </si>
  <si>
    <t>241217-00005</t>
  </si>
  <si>
    <t>241217-00004</t>
  </si>
  <si>
    <t>241217-00003</t>
  </si>
  <si>
    <t>241217-00002</t>
  </si>
  <si>
    <t>241217-00001</t>
  </si>
  <si>
    <t>241216-00023</t>
  </si>
  <si>
    <t>241216-00022</t>
  </si>
  <si>
    <t>241216-00021</t>
  </si>
  <si>
    <t>241216-00020</t>
  </si>
  <si>
    <t>241216-00019</t>
  </si>
  <si>
    <t>241216-00018</t>
  </si>
  <si>
    <t>241216-00017</t>
  </si>
  <si>
    <t>241216-00016</t>
  </si>
  <si>
    <t>粘板底</t>
  </si>
  <si>
    <t>241216-00015</t>
  </si>
  <si>
    <t>241216-00014</t>
  </si>
  <si>
    <t>241216-00013</t>
  </si>
  <si>
    <t>241216-00012</t>
  </si>
  <si>
    <t>241216-00011</t>
  </si>
  <si>
    <t>241216-00010</t>
  </si>
  <si>
    <t>241216-00009</t>
  </si>
  <si>
    <t>241216-00008</t>
  </si>
  <si>
    <t>241216-00006</t>
  </si>
  <si>
    <t>241216-00007</t>
  </si>
  <si>
    <t>241216-00005</t>
  </si>
  <si>
    <t>241216-00004</t>
  </si>
  <si>
    <t>241216-00003</t>
  </si>
  <si>
    <t>241216-00002</t>
  </si>
  <si>
    <t>241216-00001</t>
  </si>
  <si>
    <t>241215-00078</t>
  </si>
  <si>
    <t>241215-00077</t>
  </si>
  <si>
    <t>241215-00076</t>
  </si>
  <si>
    <t>241215-00075</t>
  </si>
  <si>
    <t>万龙巡逻队(崔洋招待)</t>
  </si>
  <si>
    <t>241215-00074</t>
  </si>
  <si>
    <t>241215-00073</t>
  </si>
  <si>
    <t>241215-00072</t>
  </si>
  <si>
    <t>241215-00071</t>
  </si>
  <si>
    <t>241215-00070</t>
  </si>
  <si>
    <t>241215-00069</t>
  </si>
  <si>
    <t>241215-00068</t>
  </si>
  <si>
    <t>241215-00067</t>
  </si>
  <si>
    <t>24.25办10次卡</t>
  </si>
  <si>
    <t>241215-00066</t>
  </si>
  <si>
    <t>241215-00065</t>
  </si>
  <si>
    <t>ID One</t>
  </si>
  <si>
    <t>241215-00064</t>
  </si>
  <si>
    <t>241215-00063</t>
  </si>
  <si>
    <t>241215-00062</t>
  </si>
  <si>
    <t>241215-00061</t>
  </si>
  <si>
    <t>241215-00060</t>
  </si>
  <si>
    <t>241215-00059</t>
  </si>
  <si>
    <t>241215-00058</t>
  </si>
  <si>
    <t>241215-00057</t>
  </si>
  <si>
    <t>241215-00056</t>
  </si>
  <si>
    <t>241215-00055</t>
  </si>
  <si>
    <t>241215-00054</t>
  </si>
  <si>
    <t>241215-00053</t>
  </si>
  <si>
    <t>241215-00052</t>
  </si>
  <si>
    <t>241215-00051</t>
  </si>
  <si>
    <t>好153</t>
  </si>
  <si>
    <t>241215-00050</t>
  </si>
  <si>
    <t>241215-00049</t>
  </si>
  <si>
    <t>241215-00048</t>
  </si>
  <si>
    <t>241215-00047</t>
  </si>
  <si>
    <t>241215-00046</t>
  </si>
  <si>
    <t>241215-00045</t>
  </si>
  <si>
    <t>241215-00044</t>
  </si>
  <si>
    <t>241215-00043</t>
  </si>
  <si>
    <t>241215-00042</t>
  </si>
  <si>
    <t>241215-00041</t>
  </si>
  <si>
    <t>241215-00040</t>
  </si>
  <si>
    <t>241215-00039</t>
  </si>
  <si>
    <t>底温蜡</t>
  </si>
  <si>
    <t>241215-00038</t>
  </si>
  <si>
    <t>扒扣,其它,螺丝</t>
  </si>
  <si>
    <t>前绑带扒扣</t>
  </si>
  <si>
    <t>241215-00037</t>
  </si>
  <si>
    <t>241215-00036</t>
  </si>
  <si>
    <t>241215-00035</t>
  </si>
  <si>
    <t>241215-00034</t>
  </si>
  <si>
    <t>241215-00033</t>
  </si>
  <si>
    <t>241215-00032</t>
  </si>
  <si>
    <t>241215-00031</t>
  </si>
  <si>
    <t>241215-00030</t>
  </si>
  <si>
    <t>241215-00029</t>
  </si>
  <si>
    <t>Black Crows</t>
  </si>
  <si>
    <t>241215-00028</t>
  </si>
  <si>
    <t>241215-00027</t>
  </si>
  <si>
    <t>241215-00026</t>
  </si>
  <si>
    <t>241215-00025</t>
  </si>
  <si>
    <t>241215-00024</t>
  </si>
  <si>
    <t>241215-00023</t>
  </si>
  <si>
    <t>241215-00022</t>
  </si>
  <si>
    <t>241215-00021</t>
  </si>
  <si>
    <t>241215-00020</t>
  </si>
  <si>
    <t>241215-00019</t>
  </si>
  <si>
    <t>241215-00018</t>
  </si>
  <si>
    <t>241215-00017</t>
  </si>
  <si>
    <t>241215-00016</t>
  </si>
  <si>
    <t>241215-00015</t>
  </si>
  <si>
    <t>241215-00014</t>
  </si>
  <si>
    <t>241215-00013</t>
  </si>
  <si>
    <t>视153</t>
  </si>
  <si>
    <t>241215-00012</t>
  </si>
  <si>
    <t>241215-00011</t>
  </si>
  <si>
    <t>241215-00010</t>
  </si>
  <si>
    <t>241215-00009</t>
  </si>
  <si>
    <t>241215-00008</t>
  </si>
  <si>
    <t>241215-00007</t>
  </si>
  <si>
    <t>241215-00006</t>
  </si>
  <si>
    <t>241215-00005</t>
  </si>
  <si>
    <t>241215-00004</t>
  </si>
  <si>
    <t>241215-00003</t>
  </si>
  <si>
    <t>241215-00002</t>
  </si>
  <si>
    <t>241215-00001</t>
  </si>
  <si>
    <t>241214-00067</t>
  </si>
  <si>
    <t>241214-00065</t>
  </si>
  <si>
    <t>241214-00066</t>
  </si>
  <si>
    <t>241214-00064</t>
  </si>
  <si>
    <t>241214-00063</t>
  </si>
  <si>
    <t>241214-00062</t>
  </si>
  <si>
    <t>241214-00061</t>
  </si>
  <si>
    <t>241214-00060</t>
  </si>
  <si>
    <t>241214-00059</t>
  </si>
  <si>
    <t>241214-00058</t>
  </si>
  <si>
    <t>2套罗盘螺丝</t>
  </si>
  <si>
    <t>241214-00057</t>
  </si>
  <si>
    <t>241214-00056</t>
  </si>
  <si>
    <t>241214-00055</t>
  </si>
  <si>
    <t>241214-00054</t>
  </si>
  <si>
    <t>241214-00053</t>
  </si>
  <si>
    <t>241214-00052</t>
  </si>
  <si>
    <t>241214-00051</t>
  </si>
  <si>
    <t>241214-00050</t>
  </si>
  <si>
    <t>241214-00048</t>
  </si>
  <si>
    <t>241214-00047</t>
  </si>
  <si>
    <t>241214-00049</t>
  </si>
  <si>
    <t>241214-00046</t>
  </si>
  <si>
    <t>崔洋</t>
  </si>
  <si>
    <t>241214-00045</t>
  </si>
  <si>
    <t>241214-00043</t>
  </si>
  <si>
    <t>241214-00044</t>
  </si>
  <si>
    <t>241214-00042</t>
  </si>
  <si>
    <t>241214-00041</t>
  </si>
  <si>
    <t>241214-00040</t>
  </si>
  <si>
    <t>241214-00039</t>
  </si>
  <si>
    <t>241214-00038</t>
  </si>
  <si>
    <t>241214-00036</t>
  </si>
  <si>
    <t>241214-00037</t>
  </si>
  <si>
    <t>241214-00035</t>
  </si>
  <si>
    <t>241214-00034</t>
  </si>
  <si>
    <t>241214-00032</t>
  </si>
  <si>
    <t>241214-00033</t>
  </si>
  <si>
    <t>241214-00031</t>
  </si>
  <si>
    <t>241214-00030</t>
  </si>
  <si>
    <t>241214-00029</t>
  </si>
  <si>
    <t>241214-00028</t>
  </si>
  <si>
    <t>241214-00027</t>
  </si>
  <si>
    <t>241214-00026</t>
  </si>
  <si>
    <t>241214-00025</t>
  </si>
  <si>
    <t>241214-00024</t>
  </si>
  <si>
    <t>241214-00023</t>
  </si>
  <si>
    <t>241214-00022</t>
  </si>
  <si>
    <t>241214-00021</t>
  </si>
  <si>
    <t>241214-00020</t>
  </si>
  <si>
    <t>241214-00019</t>
  </si>
  <si>
    <t>241214-00018</t>
  </si>
  <si>
    <t>241214-00017</t>
  </si>
  <si>
    <t>241214-00016</t>
  </si>
  <si>
    <t>241214-00015</t>
  </si>
  <si>
    <t>241214-00014</t>
  </si>
  <si>
    <t>241214-00013</t>
  </si>
  <si>
    <t>241214-00012</t>
  </si>
  <si>
    <t>241214-00011</t>
  </si>
  <si>
    <t>241214-00010</t>
  </si>
  <si>
    <t>241214-00009</t>
  </si>
  <si>
    <t>241214-00008</t>
  </si>
  <si>
    <t>241214-00007</t>
  </si>
  <si>
    <t>241214-00006</t>
  </si>
  <si>
    <t>241214-00005</t>
  </si>
  <si>
    <t>其它,扒扣</t>
  </si>
  <si>
    <t>小扒扣</t>
  </si>
  <si>
    <t>241214-00004</t>
  </si>
  <si>
    <t>241214-00003</t>
  </si>
  <si>
    <t>241214-00002</t>
  </si>
  <si>
    <t>241214-00001</t>
  </si>
  <si>
    <t>241213-00023</t>
  </si>
  <si>
    <t>241213-00022</t>
  </si>
  <si>
    <t>241213-00021</t>
  </si>
  <si>
    <t>241213-00020</t>
  </si>
  <si>
    <t>241213-00019</t>
  </si>
  <si>
    <t>241213-00018</t>
  </si>
  <si>
    <t>241213-00017</t>
  </si>
  <si>
    <t>241213-00016</t>
  </si>
  <si>
    <t>241213-00015</t>
  </si>
  <si>
    <t>241213-00014</t>
  </si>
  <si>
    <t>241213-00013</t>
  </si>
  <si>
    <t>241213-00012</t>
  </si>
  <si>
    <t>241213-00011</t>
  </si>
  <si>
    <t>241213-00010</t>
  </si>
  <si>
    <t>241213-00009</t>
  </si>
  <si>
    <t>24.25-10次卡孙伟博学员</t>
  </si>
  <si>
    <t>241213-00008</t>
  </si>
  <si>
    <t>241213-00007</t>
  </si>
  <si>
    <t>241213-00006</t>
  </si>
  <si>
    <t>241213-00005</t>
  </si>
  <si>
    <t>241213-00004</t>
  </si>
  <si>
    <t>241213-00003</t>
  </si>
  <si>
    <t>241213-00002</t>
  </si>
  <si>
    <t>241213-00001</t>
  </si>
  <si>
    <t>800元打蜡卡消费</t>
  </si>
  <si>
    <t>241212-00020</t>
  </si>
  <si>
    <t>241212-00021</t>
  </si>
  <si>
    <t>241212-00022</t>
  </si>
  <si>
    <t>241212-00019</t>
  </si>
  <si>
    <t>241212-00018</t>
  </si>
  <si>
    <t>241212-00017</t>
  </si>
  <si>
    <t>241212-00016</t>
  </si>
  <si>
    <t>241212-00015</t>
  </si>
  <si>
    <t>241212-00012</t>
  </si>
  <si>
    <t>241212-00013</t>
  </si>
  <si>
    <t>241212-00014</t>
  </si>
  <si>
    <t>241212-00009</t>
  </si>
  <si>
    <t>241212-00010</t>
  </si>
  <si>
    <t>241212-00011</t>
  </si>
  <si>
    <t>241212-00008</t>
  </si>
  <si>
    <t>241212-00007</t>
  </si>
  <si>
    <t>241212-00006</t>
  </si>
  <si>
    <t>买雪板送养护（岳先生）</t>
  </si>
  <si>
    <t>241212-00005</t>
  </si>
  <si>
    <t>241212-00004</t>
  </si>
  <si>
    <t>241212-00003</t>
  </si>
  <si>
    <t>241212-00002</t>
  </si>
  <si>
    <t>241212-00001</t>
  </si>
  <si>
    <t>241211-00021</t>
  </si>
  <si>
    <t>241211-00020</t>
  </si>
  <si>
    <t>241211-00019</t>
  </si>
  <si>
    <t>241211-00018</t>
  </si>
  <si>
    <t>前绑带孔带</t>
  </si>
  <si>
    <t>241211-00017</t>
  </si>
  <si>
    <t>241211-00016</t>
  </si>
  <si>
    <t>241211-00015</t>
  </si>
  <si>
    <t>241211-00013</t>
  </si>
  <si>
    <t>241211-00014</t>
  </si>
  <si>
    <t>241211-00012</t>
  </si>
  <si>
    <t>241211-00011</t>
  </si>
  <si>
    <t>241211-00010</t>
  </si>
  <si>
    <t>241211-00009</t>
  </si>
  <si>
    <t>241211-00008</t>
  </si>
  <si>
    <t>罗盘一个</t>
  </si>
  <si>
    <t>241211-00007</t>
  </si>
  <si>
    <t>万龙摄影师（崔洋招待）</t>
  </si>
  <si>
    <t>241211-00006</t>
  </si>
  <si>
    <t>241211-00005</t>
  </si>
  <si>
    <t>241211-00004</t>
  </si>
  <si>
    <t>241211-00003</t>
  </si>
  <si>
    <t>241211-00002</t>
  </si>
  <si>
    <t>换Fischer雪粑</t>
  </si>
  <si>
    <t>241211-00001</t>
  </si>
  <si>
    <t>241210-00016</t>
  </si>
  <si>
    <t>241210-00015</t>
  </si>
  <si>
    <t>241210-00014</t>
  </si>
  <si>
    <t>241210-00013</t>
  </si>
  <si>
    <t>241210-00012</t>
  </si>
  <si>
    <t>孙伟博学员办次卡</t>
  </si>
  <si>
    <t>241210-00011</t>
  </si>
  <si>
    <t>241210-00010</t>
  </si>
  <si>
    <t>241210-00009</t>
  </si>
  <si>
    <t>241210-00008</t>
  </si>
  <si>
    <t>办24.25。10次卡</t>
  </si>
  <si>
    <t>241210-00007</t>
  </si>
  <si>
    <t>241210-00006</t>
  </si>
  <si>
    <t>24.25。10次卡孙伟博学员</t>
  </si>
  <si>
    <t>241210-00005</t>
  </si>
  <si>
    <t>241210-00004</t>
  </si>
  <si>
    <t>241210-00003</t>
  </si>
  <si>
    <t>241210-00002</t>
  </si>
  <si>
    <t>241210-00001</t>
  </si>
  <si>
    <t>241209-00021</t>
  </si>
  <si>
    <t>241209-00020</t>
  </si>
  <si>
    <t>241209-00019</t>
  </si>
  <si>
    <t>241209-00018</t>
  </si>
  <si>
    <t>241209-00017</t>
  </si>
  <si>
    <t>241209-00016</t>
  </si>
  <si>
    <t>24.28打蜡次卡</t>
  </si>
  <si>
    <t>241209-00015</t>
  </si>
  <si>
    <t>241209-00014</t>
  </si>
  <si>
    <t>241209-00013</t>
  </si>
  <si>
    <t>241209-00012</t>
  </si>
  <si>
    <t>241209-00011</t>
  </si>
  <si>
    <t>241209-00010</t>
  </si>
  <si>
    <t>241209-00009</t>
  </si>
  <si>
    <t>241209-00008</t>
  </si>
  <si>
    <t>241209-00007</t>
  </si>
  <si>
    <t>241209-00006</t>
  </si>
  <si>
    <t>241209-00005</t>
  </si>
  <si>
    <t>补板底,其它</t>
  </si>
  <si>
    <t>241209-00004</t>
  </si>
  <si>
    <t>241209-00003</t>
  </si>
  <si>
    <t>241209-00002</t>
  </si>
  <si>
    <t>241209-00001</t>
  </si>
  <si>
    <t>1000元10次卡孙伟博学生</t>
  </si>
  <si>
    <t>241208-00037</t>
  </si>
  <si>
    <t>打低温蜡</t>
  </si>
  <si>
    <t>241208-00036</t>
  </si>
  <si>
    <t>241208-00035</t>
  </si>
  <si>
    <t>241208-00034</t>
  </si>
  <si>
    <t>241208-00033</t>
  </si>
  <si>
    <t>241208-00032</t>
  </si>
  <si>
    <t>241208-00031</t>
  </si>
  <si>
    <t>241208-00030</t>
  </si>
  <si>
    <t>241208-00029</t>
  </si>
  <si>
    <t>1800元次卡消费</t>
  </si>
  <si>
    <t>241208-00028</t>
  </si>
  <si>
    <t>24.25次卡用户</t>
  </si>
  <si>
    <t>241208-00027</t>
  </si>
  <si>
    <t>241208-00026</t>
  </si>
  <si>
    <t>241208-00025</t>
  </si>
  <si>
    <t>241208-00023</t>
  </si>
  <si>
    <t>241208-00024</t>
  </si>
  <si>
    <t>241208-00022</t>
  </si>
  <si>
    <t>241208-00021</t>
  </si>
  <si>
    <t>241208-00020</t>
  </si>
  <si>
    <t>241208-00019</t>
  </si>
  <si>
    <t>241208-00018</t>
  </si>
  <si>
    <t>241208-00017</t>
  </si>
  <si>
    <t>241208-00016</t>
  </si>
  <si>
    <t>241208-00015</t>
  </si>
  <si>
    <t>241208-00014</t>
  </si>
  <si>
    <t>241208-00013</t>
  </si>
  <si>
    <t>241208-00012</t>
  </si>
  <si>
    <t>241208-00011</t>
  </si>
  <si>
    <t>241208-00010</t>
  </si>
  <si>
    <t>241208-00009</t>
  </si>
  <si>
    <t>241208-00008</t>
  </si>
  <si>
    <t>241208-00007</t>
  </si>
  <si>
    <t>241208-00006</t>
  </si>
  <si>
    <t>241208-00005</t>
  </si>
  <si>
    <t>241208-00004</t>
  </si>
  <si>
    <t>241208-00003</t>
  </si>
  <si>
    <t>巴扣螺丝</t>
  </si>
  <si>
    <t>241208-00002</t>
  </si>
  <si>
    <t>241208-00001</t>
  </si>
  <si>
    <t>241207-00067</t>
  </si>
  <si>
    <t>241207-00066</t>
  </si>
  <si>
    <t>241207-00065</t>
  </si>
  <si>
    <t>241207-00064</t>
  </si>
  <si>
    <t>22.23次卡</t>
  </si>
  <si>
    <t>241207-00063</t>
  </si>
  <si>
    <t>241207-00062</t>
  </si>
  <si>
    <t>241207-00060</t>
  </si>
  <si>
    <t>241207-00061</t>
  </si>
  <si>
    <t>241207-00059</t>
  </si>
  <si>
    <t>241207-00058</t>
  </si>
  <si>
    <t>241207-00057</t>
  </si>
  <si>
    <t>241207-00056</t>
  </si>
  <si>
    <t>241207-00055</t>
  </si>
  <si>
    <t>241207-00054</t>
  </si>
  <si>
    <t>241207-00053</t>
  </si>
  <si>
    <t>241207-00052</t>
  </si>
  <si>
    <t>241207-00051</t>
  </si>
  <si>
    <t>241207-00050</t>
  </si>
  <si>
    <t>241207-00049</t>
  </si>
  <si>
    <t>241207-00048</t>
  </si>
  <si>
    <t>241207-00047</t>
  </si>
  <si>
    <t>241207-00046</t>
  </si>
  <si>
    <t>241207-00045</t>
  </si>
  <si>
    <t>241207-00044</t>
  </si>
  <si>
    <t>241207-00043</t>
  </si>
  <si>
    <t>241207-00042</t>
  </si>
  <si>
    <t>241207-00041</t>
  </si>
  <si>
    <t>241207-00040</t>
  </si>
  <si>
    <t>241207-00039</t>
  </si>
  <si>
    <t>241207-00038</t>
  </si>
  <si>
    <t>241207-00037</t>
  </si>
  <si>
    <t>241207-00036</t>
  </si>
  <si>
    <t>241207-00035</t>
  </si>
  <si>
    <t>241207-00034</t>
  </si>
  <si>
    <t>241207-00033</t>
  </si>
  <si>
    <t>241207-00032</t>
  </si>
  <si>
    <t>241207-00031</t>
  </si>
  <si>
    <t>241207-00030</t>
  </si>
  <si>
    <t>241207-00029</t>
  </si>
  <si>
    <t>241207-00028</t>
  </si>
  <si>
    <t>扳扒扣</t>
  </si>
  <si>
    <t>241207-00027</t>
  </si>
  <si>
    <t>241207-00026</t>
  </si>
  <si>
    <t>241207-00025</t>
  </si>
  <si>
    <t>241207-00024</t>
  </si>
  <si>
    <t>241207-00023</t>
  </si>
  <si>
    <t>241207-00022</t>
  </si>
  <si>
    <t>巴扣螺螺丝</t>
  </si>
  <si>
    <t>241207-00021</t>
  </si>
  <si>
    <t>241207-00020</t>
  </si>
  <si>
    <t>241207-00019</t>
  </si>
  <si>
    <t>241207-00017</t>
  </si>
  <si>
    <t>241207-00018</t>
  </si>
  <si>
    <t>小齿条</t>
  </si>
  <si>
    <t>241207-00016</t>
  </si>
  <si>
    <t>241207-00015</t>
  </si>
  <si>
    <t>241207-00014</t>
  </si>
  <si>
    <t>241207-00013</t>
  </si>
  <si>
    <t>241207-00012</t>
  </si>
  <si>
    <t>241207-00011</t>
  </si>
  <si>
    <t>241207-00010</t>
  </si>
  <si>
    <t>241207-00009</t>
  </si>
  <si>
    <t>241207-00008</t>
  </si>
  <si>
    <t>241207-00007</t>
  </si>
  <si>
    <t>241207-00006</t>
  </si>
  <si>
    <t>241207-00005</t>
  </si>
  <si>
    <t>241207-00004</t>
  </si>
  <si>
    <t>241207-00003</t>
  </si>
  <si>
    <t>241207-00002</t>
  </si>
  <si>
    <t>241207-00001</t>
  </si>
  <si>
    <t>1800元次卡</t>
  </si>
  <si>
    <t>241206-00031</t>
  </si>
  <si>
    <t>241206-00030</t>
  </si>
  <si>
    <t>241206-00029</t>
  </si>
  <si>
    <t>241206-00028</t>
  </si>
  <si>
    <t>241206-00027</t>
  </si>
  <si>
    <t>241206-00026</t>
  </si>
  <si>
    <t>241206-00025</t>
  </si>
  <si>
    <t>241206-00024</t>
  </si>
  <si>
    <t>241206-00023</t>
  </si>
  <si>
    <t>241206-00022</t>
  </si>
  <si>
    <t>241206-00021</t>
  </si>
  <si>
    <t>241206-00020</t>
  </si>
  <si>
    <t>241206-00019</t>
  </si>
  <si>
    <t>241206-00018</t>
  </si>
  <si>
    <t>241206-00017</t>
  </si>
  <si>
    <t>241206-00016</t>
  </si>
  <si>
    <t>241206-00015</t>
  </si>
  <si>
    <t>?178</t>
  </si>
  <si>
    <t>241206-00014</t>
  </si>
  <si>
    <t>241206-00013</t>
  </si>
  <si>
    <t>241206-00012</t>
  </si>
  <si>
    <t>241206-00011</t>
  </si>
  <si>
    <t>241206-00010</t>
  </si>
  <si>
    <t>241206-00009</t>
  </si>
  <si>
    <t>241206-00008</t>
  </si>
  <si>
    <t>23.24非雪季养护</t>
  </si>
  <si>
    <t>241206-00007</t>
  </si>
  <si>
    <t>241206-00006</t>
  </si>
  <si>
    <t>241206-00005</t>
  </si>
  <si>
    <t>241206-00004</t>
  </si>
  <si>
    <t>241206-00003</t>
  </si>
  <si>
    <t>241206-00002</t>
  </si>
  <si>
    <t>241206-00001</t>
  </si>
  <si>
    <t>241205-00020</t>
  </si>
  <si>
    <t>241205-00019</t>
  </si>
  <si>
    <t>241205-00018</t>
  </si>
  <si>
    <t>241205-00017</t>
  </si>
  <si>
    <t>241205-00015</t>
  </si>
  <si>
    <t>241205-00016</t>
  </si>
  <si>
    <t>241205-00014</t>
  </si>
  <si>
    <t>241205-00013</t>
  </si>
  <si>
    <t>241205-00012</t>
  </si>
  <si>
    <t>241205-00011</t>
  </si>
  <si>
    <t>241205-00010</t>
  </si>
  <si>
    <t>241205-00009</t>
  </si>
  <si>
    <t>241205-00008</t>
  </si>
  <si>
    <t>241205-00006</t>
  </si>
  <si>
    <t>241205-00005</t>
  </si>
  <si>
    <t>241205-00004</t>
  </si>
  <si>
    <t>次卡消费（孙伟博学生）</t>
  </si>
  <si>
    <t>241205-00003</t>
  </si>
  <si>
    <t>241205-00002</t>
  </si>
  <si>
    <t>241205-00001</t>
  </si>
  <si>
    <t>241205-00007</t>
  </si>
  <si>
    <t>800元打蜡卡</t>
  </si>
  <si>
    <t>241204-00020</t>
  </si>
  <si>
    <t>机打蜡次卡消费</t>
  </si>
  <si>
    <t>241204-00019</t>
  </si>
  <si>
    <t>241204-00018</t>
  </si>
  <si>
    <t>241204-00017</t>
  </si>
  <si>
    <t>241204-00016</t>
  </si>
  <si>
    <t>241204-00015</t>
  </si>
  <si>
    <t>241204-00014</t>
  </si>
  <si>
    <t>241204-00013</t>
  </si>
  <si>
    <t>241204-00012</t>
  </si>
  <si>
    <t>241204-00011</t>
  </si>
  <si>
    <t>241204-00010</t>
  </si>
  <si>
    <t>南山宋总(招待)</t>
  </si>
  <si>
    <t>241204-00009</t>
  </si>
  <si>
    <t>241204-00008</t>
  </si>
  <si>
    <t>前绑带接条</t>
  </si>
  <si>
    <t>241204-00007</t>
  </si>
  <si>
    <t>241204-00006</t>
  </si>
  <si>
    <t>241204-00005</t>
  </si>
  <si>
    <t>241204-00004</t>
  </si>
  <si>
    <t>241204-00003</t>
  </si>
  <si>
    <t>241204-00002</t>
  </si>
  <si>
    <t>241204-00001</t>
  </si>
  <si>
    <t>241203-00022</t>
  </si>
  <si>
    <t>241203-00021</t>
  </si>
  <si>
    <t>241203-00020</t>
  </si>
  <si>
    <t>241203-00019</t>
  </si>
  <si>
    <t>241203-00018</t>
  </si>
  <si>
    <t>241203-00017</t>
  </si>
  <si>
    <t>241203-00016</t>
  </si>
  <si>
    <t>241203-00015</t>
  </si>
  <si>
    <t>241203-00014</t>
  </si>
  <si>
    <t>甫山</t>
  </si>
  <si>
    <t>241203-00013</t>
  </si>
  <si>
    <t>241203-00012</t>
  </si>
  <si>
    <t>241203-00011</t>
  </si>
  <si>
    <t>241203-00010</t>
  </si>
  <si>
    <t>241203-00009</t>
  </si>
  <si>
    <t>241203-00008</t>
  </si>
  <si>
    <t>241203-00007</t>
  </si>
  <si>
    <t>241203-00006</t>
  </si>
  <si>
    <t>241203-00005</t>
  </si>
  <si>
    <t>241203-00004</t>
  </si>
  <si>
    <t>241203-00003</t>
  </si>
  <si>
    <t>Oagsaka/小贺</t>
  </si>
  <si>
    <t>241203-00002</t>
  </si>
  <si>
    <t>241203-00001</t>
  </si>
  <si>
    <t>241202-00019</t>
  </si>
  <si>
    <t>241202-00018</t>
  </si>
  <si>
    <t>241202-00017</t>
  </si>
  <si>
    <t>241202-00016</t>
  </si>
  <si>
    <t>241202-00015</t>
  </si>
  <si>
    <t>241202-00014</t>
  </si>
  <si>
    <t>241202-00013</t>
  </si>
  <si>
    <t>241202-00012</t>
  </si>
  <si>
    <t>241202-00011</t>
  </si>
  <si>
    <t>241202-00010</t>
  </si>
  <si>
    <t>241202-00009</t>
  </si>
  <si>
    <t>241202-00008</t>
  </si>
  <si>
    <t>241202-00007</t>
  </si>
  <si>
    <t>次卡</t>
  </si>
  <si>
    <t>241202-00006</t>
  </si>
  <si>
    <t>241202-00005</t>
  </si>
  <si>
    <t>241202-00004</t>
  </si>
  <si>
    <t>241202-00003</t>
  </si>
  <si>
    <t>241202-00002</t>
  </si>
  <si>
    <t>241202-00001</t>
  </si>
  <si>
    <t>241201-00028</t>
  </si>
  <si>
    <t>241201-00027</t>
  </si>
  <si>
    <t>241201-00026</t>
  </si>
  <si>
    <t>241201-00025</t>
  </si>
  <si>
    <t>241201-00024</t>
  </si>
  <si>
    <t>241201-00023</t>
  </si>
  <si>
    <t>241201-00022</t>
  </si>
  <si>
    <t>241201-00021</t>
  </si>
  <si>
    <t>241201-00020</t>
  </si>
  <si>
    <t>241201-00019</t>
  </si>
  <si>
    <t>241201-00018</t>
  </si>
  <si>
    <t>241201-00017</t>
  </si>
  <si>
    <t>241201-00016</t>
  </si>
  <si>
    <t>241201-00015</t>
  </si>
  <si>
    <t>241201-00014</t>
  </si>
  <si>
    <t>241201-00013</t>
  </si>
  <si>
    <t>报雪粑</t>
  </si>
  <si>
    <t>241201-00012</t>
  </si>
  <si>
    <t>241201-00011</t>
  </si>
  <si>
    <t>241201-00010</t>
  </si>
  <si>
    <t>241201-00009</t>
  </si>
  <si>
    <t>241201-00008</t>
  </si>
  <si>
    <t>241201-00007</t>
  </si>
  <si>
    <t>241201-00006</t>
  </si>
  <si>
    <t>241201-00005</t>
  </si>
  <si>
    <t>241201-00004</t>
  </si>
  <si>
    <t>241201-00003</t>
  </si>
  <si>
    <t>241201-00002</t>
  </si>
  <si>
    <t>241201-00001</t>
  </si>
  <si>
    <t>250131-00042</t>
  </si>
  <si>
    <t>已取走</t>
  </si>
  <si>
    <t>250131-00041</t>
  </si>
  <si>
    <t>250131-00040</t>
  </si>
  <si>
    <t>雪鞋热定型（已取走）</t>
  </si>
  <si>
    <t>250131-00039</t>
  </si>
  <si>
    <t>250131-00038</t>
  </si>
  <si>
    <t>250131-00037</t>
  </si>
  <si>
    <t>250131-00036</t>
  </si>
  <si>
    <t>250131-00035</t>
  </si>
  <si>
    <t>250131-00034</t>
  </si>
  <si>
    <t>250131-00033</t>
  </si>
  <si>
    <t>250131-00032</t>
  </si>
  <si>
    <t>李甫山队员</t>
  </si>
  <si>
    <t>250131-00031</t>
  </si>
  <si>
    <t>250131-00030</t>
  </si>
  <si>
    <t>250131-00029</t>
  </si>
  <si>
    <t>250131-00028</t>
  </si>
  <si>
    <t>250131-00027</t>
  </si>
  <si>
    <t>250131-00026</t>
  </si>
  <si>
    <t>250131-00025</t>
  </si>
  <si>
    <t>250131-00024</t>
  </si>
  <si>
    <t>250131-00023</t>
  </si>
  <si>
    <t>滑轨螺丝</t>
  </si>
  <si>
    <t>250131-00022</t>
  </si>
  <si>
    <t>250131-00021</t>
  </si>
  <si>
    <t>250131-00020</t>
  </si>
  <si>
    <t>250131-00019</t>
  </si>
  <si>
    <t>250131-00018</t>
  </si>
  <si>
    <t>250131-00017</t>
  </si>
  <si>
    <t>孙伟博学员次卡用户</t>
  </si>
  <si>
    <t>250131-00016</t>
  </si>
  <si>
    <t>250131-00015</t>
  </si>
  <si>
    <t>次卡用户2付板孙伟博学员（已取走）</t>
  </si>
  <si>
    <t>250131-00014</t>
  </si>
  <si>
    <t>250131-00013</t>
  </si>
  <si>
    <t>次卡用户孙伟博学员</t>
  </si>
  <si>
    <t>250131-00012</t>
  </si>
  <si>
    <t>250131-00011</t>
  </si>
  <si>
    <t>250131-00010</t>
  </si>
  <si>
    <t>250131-00009</t>
  </si>
  <si>
    <t>扒扣</t>
  </si>
  <si>
    <t>二手扒扣（手工费）</t>
  </si>
  <si>
    <t>250131-00008</t>
  </si>
  <si>
    <t>250131-00007</t>
  </si>
  <si>
    <t>250131-00006</t>
  </si>
  <si>
    <t>250131-00005</t>
  </si>
  <si>
    <t>250131-00004</t>
  </si>
  <si>
    <t>250131-00003</t>
  </si>
  <si>
    <t>250131-00002</t>
  </si>
  <si>
    <t>250131-00001</t>
  </si>
  <si>
    <t>补昨天的</t>
  </si>
  <si>
    <t>250130-00025</t>
  </si>
  <si>
    <t>250130-00026</t>
  </si>
  <si>
    <t>250130-00027</t>
  </si>
  <si>
    <t>250130-00024</t>
  </si>
  <si>
    <t>250130-00023</t>
  </si>
  <si>
    <t>250130-00022</t>
  </si>
  <si>
    <t>250130-00021</t>
  </si>
  <si>
    <t>250130-00020</t>
  </si>
  <si>
    <t>250130-00019</t>
  </si>
  <si>
    <t>250130-00018</t>
  </si>
  <si>
    <t>250130-00017</t>
  </si>
  <si>
    <t>250130-00016</t>
  </si>
  <si>
    <t>250130-00015</t>
  </si>
  <si>
    <t>250130-00014</t>
  </si>
  <si>
    <t>2付板（已取走）</t>
  </si>
  <si>
    <t>250130-00013</t>
  </si>
  <si>
    <t>250130-00012</t>
  </si>
  <si>
    <t>250130-00011</t>
  </si>
  <si>
    <t>修止滑器</t>
  </si>
  <si>
    <t>250130-00010</t>
  </si>
  <si>
    <t>250130-00009</t>
  </si>
  <si>
    <t>250130-00008</t>
  </si>
  <si>
    <t>250130-00007</t>
  </si>
  <si>
    <t>250130-00006</t>
  </si>
  <si>
    <t>250130-00005</t>
  </si>
  <si>
    <t>250130-00004</t>
  </si>
  <si>
    <t>次卡用户</t>
  </si>
  <si>
    <t>250130-00003</t>
  </si>
  <si>
    <t>250130-00002</t>
  </si>
  <si>
    <t>250130-00001</t>
  </si>
  <si>
    <t>250129-00015</t>
  </si>
  <si>
    <t>250129-00014</t>
  </si>
  <si>
    <t>250129-00013</t>
  </si>
  <si>
    <t>250129-00012</t>
  </si>
  <si>
    <t>250129-00011</t>
  </si>
  <si>
    <t>250129-00010</t>
  </si>
  <si>
    <t>250129-00009</t>
  </si>
  <si>
    <t>250129-00008</t>
  </si>
  <si>
    <t>250129-00007</t>
  </si>
  <si>
    <t>250129-00006</t>
  </si>
  <si>
    <t>250129-00005</t>
  </si>
  <si>
    <t>250129-00004</t>
  </si>
  <si>
    <t>250129-00003</t>
  </si>
  <si>
    <t>250129-00002</t>
  </si>
  <si>
    <t>250129-00001</t>
  </si>
  <si>
    <t>250128-00002</t>
  </si>
  <si>
    <t>250128-00001</t>
  </si>
  <si>
    <t>250127-00007</t>
  </si>
  <si>
    <t>250127-00006</t>
  </si>
  <si>
    <t>装板</t>
  </si>
  <si>
    <t>250127-00005</t>
  </si>
  <si>
    <t>250127-00004</t>
  </si>
  <si>
    <t>250127-00003</t>
  </si>
  <si>
    <t>250127-00002</t>
  </si>
  <si>
    <t>250127-00001</t>
  </si>
  <si>
    <t>250126-00014</t>
  </si>
  <si>
    <t>250126-00013</t>
  </si>
  <si>
    <t>250126-00011</t>
  </si>
  <si>
    <t>250126-00010</t>
  </si>
  <si>
    <t>250126-00009</t>
  </si>
  <si>
    <t>250126-00008</t>
  </si>
  <si>
    <t>250126-00007</t>
  </si>
  <si>
    <t>250126-00005</t>
  </si>
  <si>
    <t>250126-00006</t>
  </si>
  <si>
    <t>250126-00004</t>
  </si>
  <si>
    <t>250126-00003</t>
  </si>
  <si>
    <t>250126-00002</t>
  </si>
  <si>
    <t>250126-00001</t>
  </si>
  <si>
    <t>250125-00031</t>
  </si>
  <si>
    <t>250125-00030</t>
  </si>
  <si>
    <t>250125-00029</t>
  </si>
  <si>
    <t>250125-00028</t>
  </si>
  <si>
    <t>250125-00027</t>
  </si>
  <si>
    <t>250125-00026</t>
  </si>
  <si>
    <t>250125-00025</t>
  </si>
  <si>
    <t>250125-00024</t>
  </si>
  <si>
    <t>250125-00021</t>
  </si>
  <si>
    <t>250125-00022</t>
  </si>
  <si>
    <t>250125-00023</t>
  </si>
  <si>
    <t>250125-00020</t>
  </si>
  <si>
    <t>250125-00019</t>
  </si>
  <si>
    <t>250125-00018</t>
  </si>
  <si>
    <t>250125-00017</t>
  </si>
  <si>
    <t>250125-00016</t>
  </si>
  <si>
    <t>250125-00015</t>
  </si>
  <si>
    <t>250125-00014</t>
  </si>
  <si>
    <t>250125-00013</t>
  </si>
  <si>
    <t>250125-00011</t>
  </si>
  <si>
    <t>250125-00012</t>
  </si>
  <si>
    <t>250125-00010</t>
  </si>
  <si>
    <t>250125-00009</t>
  </si>
  <si>
    <t>250125-00008</t>
  </si>
  <si>
    <t>250125-00007</t>
  </si>
  <si>
    <t>250125-00006</t>
  </si>
  <si>
    <t>250125-00005</t>
  </si>
  <si>
    <t>250125-00004</t>
  </si>
  <si>
    <t>招待</t>
  </si>
  <si>
    <t>250125-00003</t>
  </si>
  <si>
    <t>250125-00002</t>
  </si>
  <si>
    <t>250125-00001</t>
  </si>
  <si>
    <t>250124-00033</t>
  </si>
  <si>
    <t>250124-00032</t>
  </si>
  <si>
    <t>250124-00031</t>
  </si>
  <si>
    <t>250124-00030</t>
  </si>
  <si>
    <t>250124-00029</t>
  </si>
  <si>
    <t>250124-00028</t>
  </si>
  <si>
    <t>250124-00027</t>
  </si>
  <si>
    <t>250124-00026</t>
  </si>
  <si>
    <t>快腊</t>
  </si>
  <si>
    <t>250124-00025</t>
  </si>
  <si>
    <t>250124-00024</t>
  </si>
  <si>
    <t>250124-00023</t>
  </si>
  <si>
    <t>250124-00022</t>
  </si>
  <si>
    <t>250124-00019</t>
  </si>
  <si>
    <t>250124-00021</t>
  </si>
  <si>
    <t>250124-00020</t>
  </si>
  <si>
    <t>250124-00018</t>
  </si>
  <si>
    <t>250124-00017</t>
  </si>
  <si>
    <t>250124-00016</t>
  </si>
  <si>
    <t>250124-00015</t>
  </si>
  <si>
    <t>250124-00014</t>
  </si>
  <si>
    <t>250124-00013</t>
  </si>
  <si>
    <t>250124-00012</t>
  </si>
  <si>
    <t>250124-00011</t>
  </si>
  <si>
    <t>250124-00010</t>
  </si>
  <si>
    <t>250124-00009</t>
  </si>
  <si>
    <t>250124-00008</t>
  </si>
  <si>
    <t>250124-00007</t>
  </si>
  <si>
    <t>2付板非雪季养护</t>
  </si>
  <si>
    <t>250124-00006</t>
  </si>
  <si>
    <t>250124-00005</t>
  </si>
  <si>
    <t>250124-00003</t>
  </si>
  <si>
    <t>250124-00004</t>
  </si>
  <si>
    <t>250124-00002</t>
  </si>
  <si>
    <t>250124-00001</t>
  </si>
  <si>
    <t>250123-00027</t>
  </si>
  <si>
    <t>250123-00026</t>
  </si>
  <si>
    <t>157CM</t>
  </si>
  <si>
    <t>250123-00025</t>
  </si>
  <si>
    <t>250123-00024</t>
  </si>
  <si>
    <t>250123-00023</t>
  </si>
  <si>
    <t>打低温蜡（1.24早上7.30取走）</t>
  </si>
  <si>
    <t>250123-00022</t>
  </si>
  <si>
    <t>250123-00021</t>
  </si>
  <si>
    <t>250123-00020</t>
  </si>
  <si>
    <t>250123-00019</t>
  </si>
  <si>
    <t>250123-00018</t>
  </si>
  <si>
    <t>250123-00017</t>
  </si>
  <si>
    <t>250123-00016</t>
  </si>
  <si>
    <t>250123-00015</t>
  </si>
  <si>
    <t>250123-00014</t>
  </si>
  <si>
    <t>250123-00013</t>
  </si>
  <si>
    <t>250123-00012</t>
  </si>
  <si>
    <t>250123-00011</t>
  </si>
  <si>
    <t>250123-00010</t>
  </si>
  <si>
    <t>250123-00009</t>
  </si>
  <si>
    <t>250123-00008</t>
  </si>
  <si>
    <t>250123-00007</t>
  </si>
  <si>
    <t>250123-00006</t>
  </si>
  <si>
    <t>250123-00005</t>
  </si>
  <si>
    <t>250123-00004</t>
  </si>
  <si>
    <t>250123-00003</t>
  </si>
  <si>
    <t>250123-00002</t>
  </si>
  <si>
    <t>250123-00001</t>
  </si>
  <si>
    <t>250122-00030</t>
  </si>
  <si>
    <t>250122-00029</t>
  </si>
  <si>
    <t>250122-00028</t>
  </si>
  <si>
    <t>250122-00027</t>
  </si>
  <si>
    <t>250122-00026</t>
  </si>
  <si>
    <t>250122-00025</t>
  </si>
  <si>
    <t>2付板李川</t>
  </si>
  <si>
    <t>250122-00024</t>
  </si>
  <si>
    <t>250122-00023</t>
  </si>
  <si>
    <t>250122-00022</t>
  </si>
  <si>
    <t>250122-00021</t>
  </si>
  <si>
    <t>250122-00019</t>
  </si>
  <si>
    <t>250122-00020</t>
  </si>
  <si>
    <t>250122-00018</t>
  </si>
  <si>
    <t>已拿走</t>
  </si>
  <si>
    <t>250122-00017</t>
  </si>
  <si>
    <t>250122-00016</t>
  </si>
  <si>
    <t>250122-00015</t>
  </si>
  <si>
    <t>250122-00014</t>
  </si>
  <si>
    <t>250122-00012</t>
  </si>
  <si>
    <t>250122-00013</t>
  </si>
  <si>
    <t>250122-00011</t>
  </si>
  <si>
    <t>250122-00010</t>
  </si>
  <si>
    <t>次卡消费（已拿走</t>
  </si>
  <si>
    <t>）</t>
  </si>
  <si>
    <t>250122-00009</t>
  </si>
  <si>
    <t>250122-00008</t>
  </si>
  <si>
    <t>250122-00007</t>
  </si>
  <si>
    <t>次卡消费（已取走）</t>
  </si>
  <si>
    <t>250122-00005</t>
  </si>
  <si>
    <t>250122-00006</t>
  </si>
  <si>
    <t>250122-00004</t>
  </si>
  <si>
    <t>250122-00003</t>
  </si>
  <si>
    <t>250122-00002</t>
  </si>
  <si>
    <t>250122-00001</t>
  </si>
  <si>
    <t>250121-00058</t>
  </si>
  <si>
    <t>250121-00057</t>
  </si>
  <si>
    <t>250121-00056</t>
  </si>
  <si>
    <t>250121-00055</t>
  </si>
  <si>
    <t>250121-00054</t>
  </si>
  <si>
    <t>250121-00053</t>
  </si>
  <si>
    <t>250121-00052</t>
  </si>
  <si>
    <t>Movement</t>
  </si>
  <si>
    <t>250121-00051</t>
  </si>
  <si>
    <t>250121-00050</t>
  </si>
  <si>
    <t>250121-00049</t>
  </si>
  <si>
    <t>250121-00048</t>
  </si>
  <si>
    <t>250121-00047</t>
  </si>
  <si>
    <t>250121-00046</t>
  </si>
  <si>
    <t>250121-00045</t>
  </si>
  <si>
    <t>250121-00044</t>
  </si>
  <si>
    <t>250121-00043</t>
  </si>
  <si>
    <t>250121-00042</t>
  </si>
  <si>
    <t>250121-00041</t>
  </si>
  <si>
    <t>250121-00040</t>
  </si>
  <si>
    <t>250121-00039</t>
  </si>
  <si>
    <t>250121-00038</t>
  </si>
  <si>
    <t>250121-00037</t>
  </si>
  <si>
    <t>250121-00036</t>
  </si>
  <si>
    <t>250121-00035</t>
  </si>
  <si>
    <t>250121-00034</t>
  </si>
  <si>
    <t>250121-00033</t>
  </si>
  <si>
    <t>250121-00032</t>
  </si>
  <si>
    <t>250121-00031</t>
  </si>
  <si>
    <t>250121-00030</t>
  </si>
  <si>
    <t>，12</t>
  </si>
  <si>
    <t>250121-00029</t>
  </si>
  <si>
    <t>250121-00028</t>
  </si>
  <si>
    <t>250121-00027</t>
  </si>
  <si>
    <t>250121-00026</t>
  </si>
  <si>
    <t>250121-00025</t>
  </si>
  <si>
    <t>250121-00024</t>
  </si>
  <si>
    <t>250121-00023</t>
  </si>
  <si>
    <t>250121-00022</t>
  </si>
  <si>
    <t>250121-00021</t>
  </si>
  <si>
    <t>250121-00020</t>
  </si>
  <si>
    <t>250121-00019</t>
  </si>
  <si>
    <t>250121-00018</t>
  </si>
  <si>
    <t>250121-00017</t>
  </si>
  <si>
    <t>250121-00016</t>
  </si>
  <si>
    <t>250121-00015</t>
  </si>
  <si>
    <t>250121-00014</t>
  </si>
  <si>
    <t>250121-00013</t>
  </si>
  <si>
    <t>250121-00012</t>
  </si>
  <si>
    <t>250121-00011</t>
  </si>
  <si>
    <t>250121-00010</t>
  </si>
  <si>
    <t>250121-00009</t>
  </si>
  <si>
    <t>250121-00008</t>
  </si>
  <si>
    <t>250121-00007</t>
  </si>
  <si>
    <t>Lidakis</t>
  </si>
  <si>
    <t>250121-00006</t>
  </si>
  <si>
    <t>Sims</t>
  </si>
  <si>
    <t>250121-00005</t>
  </si>
  <si>
    <t>250121-00004</t>
  </si>
  <si>
    <t>调固定器已拿走</t>
  </si>
  <si>
    <t>250121-00002</t>
  </si>
  <si>
    <t>250121-00001</t>
  </si>
  <si>
    <t>250121-00003</t>
  </si>
  <si>
    <t>250120-00021</t>
  </si>
  <si>
    <t>250120-00020</t>
  </si>
  <si>
    <t>250120-00019</t>
  </si>
  <si>
    <t>250120-00018</t>
  </si>
  <si>
    <t>250120-00017</t>
  </si>
  <si>
    <t>250120-00016</t>
  </si>
  <si>
    <t>250120-00015</t>
  </si>
  <si>
    <t>250120-00014</t>
  </si>
  <si>
    <t>250120-00013</t>
  </si>
  <si>
    <t>250120-00012</t>
  </si>
  <si>
    <t>已拿走忘拿手机了</t>
  </si>
  <si>
    <t>250120-00011</t>
  </si>
  <si>
    <t>250120-00010</t>
  </si>
  <si>
    <t>250120-00009</t>
  </si>
  <si>
    <t>250120-00008</t>
  </si>
  <si>
    <t>250120-00007</t>
  </si>
  <si>
    <t>250120-00006</t>
  </si>
  <si>
    <t>次卡消费已拿走</t>
  </si>
  <si>
    <t>250120-00005</t>
  </si>
  <si>
    <t>250120-00004</t>
  </si>
  <si>
    <t>250120-00003</t>
  </si>
  <si>
    <t>250120-00002</t>
  </si>
  <si>
    <t>250120-00001</t>
  </si>
  <si>
    <t>250119-00049</t>
  </si>
  <si>
    <t>装固定器（已取走）</t>
  </si>
  <si>
    <t>250119-00048</t>
  </si>
  <si>
    <t>250119-00047</t>
  </si>
  <si>
    <t>250119-00046</t>
  </si>
  <si>
    <t>250119-00045</t>
  </si>
  <si>
    <t>250119-00044</t>
  </si>
  <si>
    <t>250119-00043</t>
  </si>
  <si>
    <t>250119-00042</t>
  </si>
  <si>
    <t>250119-00041</t>
  </si>
  <si>
    <t>250119-00040</t>
  </si>
  <si>
    <t>250119-00039</t>
  </si>
  <si>
    <t>250119-00038</t>
  </si>
  <si>
    <t>250119-00037</t>
  </si>
  <si>
    <t>250119-00036</t>
  </si>
  <si>
    <t>250119-00035</t>
  </si>
  <si>
    <t>250119-00034</t>
  </si>
  <si>
    <t>250119-00033</t>
  </si>
  <si>
    <t>250119-00032</t>
  </si>
  <si>
    <t>250119-00031</t>
  </si>
  <si>
    <t>250119-00030</t>
  </si>
  <si>
    <t>250119-00029</t>
  </si>
  <si>
    <t>250119-00027</t>
  </si>
  <si>
    <t>250119-00026</t>
  </si>
  <si>
    <t>250119-00025</t>
  </si>
  <si>
    <t>250119-00024</t>
  </si>
  <si>
    <t>250119-00023</t>
  </si>
  <si>
    <t>250119-00022</t>
  </si>
  <si>
    <t>250119-00021</t>
  </si>
  <si>
    <t>250119-00020</t>
  </si>
  <si>
    <t>250119-00019</t>
  </si>
  <si>
    <t>250119-00018</t>
  </si>
  <si>
    <t>250119-00017</t>
  </si>
  <si>
    <t>250119-00016</t>
  </si>
  <si>
    <t>250119-00015</t>
  </si>
  <si>
    <t>250119-00014</t>
  </si>
  <si>
    <t>250119-00013</t>
  </si>
  <si>
    <t>250119-00012</t>
  </si>
  <si>
    <t>250119-00011</t>
  </si>
  <si>
    <t>250119-00010</t>
  </si>
  <si>
    <t>250119-00009</t>
  </si>
  <si>
    <t>250119-00008</t>
  </si>
  <si>
    <t>250119-00007</t>
  </si>
  <si>
    <t>250119-00006</t>
  </si>
  <si>
    <t>250119-00005</t>
  </si>
  <si>
    <t>250119-00004</t>
  </si>
  <si>
    <t>250119-00003</t>
  </si>
  <si>
    <t>250119-00002</t>
  </si>
  <si>
    <t>250119-00001</t>
  </si>
  <si>
    <t>次卡消费（孙伟博学员）</t>
  </si>
  <si>
    <t>250118-00083</t>
  </si>
  <si>
    <t>次卡消费已取走</t>
  </si>
  <si>
    <t>250118-00082</t>
  </si>
  <si>
    <t>250118-00081</t>
  </si>
  <si>
    <t>250118-00080</t>
  </si>
  <si>
    <t>大绑带连接条</t>
  </si>
  <si>
    <t>250118-00079</t>
  </si>
  <si>
    <t>250118-00078</t>
  </si>
  <si>
    <t>250118-00077</t>
  </si>
  <si>
    <t>250118-00076</t>
  </si>
  <si>
    <t>250118-00075</t>
  </si>
  <si>
    <t>250118-00074</t>
  </si>
  <si>
    <t>4付板</t>
  </si>
  <si>
    <t>250118-00073</t>
  </si>
  <si>
    <t>250118-00071</t>
  </si>
  <si>
    <t>250118-00072</t>
  </si>
  <si>
    <t>250118-00070</t>
  </si>
  <si>
    <t>2付板（次卡消费）已拿走</t>
  </si>
  <si>
    <t>250118-00069</t>
  </si>
  <si>
    <t>250118-00068</t>
  </si>
  <si>
    <t>250118-00067</t>
  </si>
  <si>
    <t>250118-00066</t>
  </si>
  <si>
    <t>250118-00065</t>
  </si>
  <si>
    <t>250118-00064</t>
  </si>
  <si>
    <t>250118-00063</t>
  </si>
  <si>
    <t>次卡用户已拿走</t>
  </si>
  <si>
    <t>250118-00062</t>
  </si>
  <si>
    <t>250118-00061</t>
  </si>
  <si>
    <t>250118-00060</t>
  </si>
  <si>
    <t>250118-00059</t>
  </si>
  <si>
    <t>其它,修底刃</t>
  </si>
  <si>
    <t>250118-00058</t>
  </si>
  <si>
    <t>250118-00057</t>
  </si>
  <si>
    <t>250118-00056</t>
  </si>
  <si>
    <t>250118-00054</t>
  </si>
  <si>
    <t>250118-00055</t>
  </si>
  <si>
    <t>250118-00053</t>
  </si>
  <si>
    <t>250118-00052</t>
  </si>
  <si>
    <t>250118-00051</t>
  </si>
  <si>
    <t>250118-00050</t>
  </si>
  <si>
    <t>2付板（孙伟博学员）次卡消费</t>
  </si>
  <si>
    <t>250118-00049</t>
  </si>
  <si>
    <t>250118-00048</t>
  </si>
  <si>
    <t>250118-00047</t>
  </si>
  <si>
    <t>次卡消费（2付板）</t>
  </si>
  <si>
    <t>250118-00046</t>
  </si>
  <si>
    <t>250118-00045</t>
  </si>
  <si>
    <t>250118-00044</t>
  </si>
  <si>
    <t>250118-00043</t>
  </si>
  <si>
    <t>250118-00042</t>
  </si>
  <si>
    <t>250118-00041</t>
  </si>
  <si>
    <t>250118-00040</t>
  </si>
  <si>
    <t>250118-00039</t>
  </si>
  <si>
    <t>250118-00038</t>
  </si>
  <si>
    <t>250118-00037</t>
  </si>
  <si>
    <t>250118-00036</t>
  </si>
  <si>
    <t>250118-00035</t>
  </si>
  <si>
    <t>250118-00034</t>
  </si>
  <si>
    <t>250118-00032</t>
  </si>
  <si>
    <t>250118-00033</t>
  </si>
  <si>
    <t>3付板（孙伟博）次卡消费</t>
  </si>
  <si>
    <t>250118-00031</t>
  </si>
  <si>
    <t>次卡消费（孙伟博）已拿走</t>
  </si>
  <si>
    <t>250118-00030</t>
  </si>
  <si>
    <t>250118-00029</t>
  </si>
  <si>
    <t>250118-00028</t>
  </si>
  <si>
    <t>250118-00027</t>
  </si>
  <si>
    <t>250118-00026</t>
  </si>
  <si>
    <t>250118-00025</t>
  </si>
  <si>
    <t>250118-00024</t>
  </si>
  <si>
    <t>250118-00023</t>
  </si>
  <si>
    <t>250118-00022</t>
  </si>
  <si>
    <t>250118-00021</t>
  </si>
  <si>
    <t>250118-00020</t>
  </si>
  <si>
    <t>250118-00019</t>
  </si>
  <si>
    <t>250118-00018</t>
  </si>
  <si>
    <t>250118-00017</t>
  </si>
  <si>
    <t>250118-00016</t>
  </si>
  <si>
    <t>250118-00015</t>
  </si>
  <si>
    <t>250118-00014</t>
  </si>
  <si>
    <t>250118-00013</t>
  </si>
  <si>
    <t>250118-00012</t>
  </si>
  <si>
    <t>250118-00011</t>
  </si>
  <si>
    <t>250118-00010</t>
  </si>
  <si>
    <t>250118-00009</t>
  </si>
  <si>
    <t>250118-00008</t>
  </si>
  <si>
    <t>250118-00007</t>
  </si>
  <si>
    <t>250118-00006</t>
  </si>
  <si>
    <t>250118-00005</t>
  </si>
  <si>
    <t>250118-00004</t>
  </si>
  <si>
    <t>250118-00003</t>
  </si>
  <si>
    <t>250118-00002</t>
  </si>
  <si>
    <t>250118-00001</t>
  </si>
  <si>
    <t>250117-00023</t>
  </si>
  <si>
    <t>250117-00022</t>
  </si>
  <si>
    <t>250117-00021</t>
  </si>
  <si>
    <t>250117-00020</t>
  </si>
  <si>
    <t>250117-00019</t>
  </si>
  <si>
    <t>250117-00018</t>
  </si>
  <si>
    <t>250117-00017</t>
  </si>
  <si>
    <t>250117-00016</t>
  </si>
  <si>
    <t>250117-00015</t>
  </si>
  <si>
    <t>250117-00014</t>
  </si>
  <si>
    <t>250117-00013</t>
  </si>
  <si>
    <t>250117-00012</t>
  </si>
  <si>
    <t>250117-00011</t>
  </si>
  <si>
    <t>250117-00010</t>
  </si>
  <si>
    <t>250117-00009</t>
  </si>
  <si>
    <t>250117-00008</t>
  </si>
  <si>
    <t>250117-00007</t>
  </si>
  <si>
    <t>250117-00006</t>
  </si>
  <si>
    <t>250117-00005</t>
  </si>
  <si>
    <t>已取走，扫码手机扫不了</t>
  </si>
  <si>
    <t>250117-00004</t>
  </si>
  <si>
    <t>次卡消费（机打蜡）已取走</t>
  </si>
  <si>
    <t>250117-00003</t>
  </si>
  <si>
    <t>250117-00002</t>
  </si>
  <si>
    <t>250117-00001</t>
  </si>
  <si>
    <t>250116-00019</t>
  </si>
  <si>
    <t>250116-00018</t>
  </si>
  <si>
    <t>250116-00017</t>
  </si>
  <si>
    <t>250116-00016</t>
  </si>
  <si>
    <t>250116-00015</t>
  </si>
  <si>
    <t>250116-00014</t>
  </si>
  <si>
    <t>250116-00013</t>
  </si>
  <si>
    <t>250116-00012</t>
  </si>
  <si>
    <t>250116-00011</t>
  </si>
  <si>
    <t>万龙质保已拿走</t>
  </si>
  <si>
    <t>250116-00010</t>
  </si>
  <si>
    <t>250116-00009</t>
  </si>
  <si>
    <t>250116-00008</t>
  </si>
  <si>
    <t>250116-00007</t>
  </si>
  <si>
    <t>250116-00006</t>
  </si>
  <si>
    <t>250116-00005</t>
  </si>
  <si>
    <t>250116-00004</t>
  </si>
  <si>
    <t>绑带</t>
  </si>
  <si>
    <t>250116-00003</t>
  </si>
  <si>
    <t>250116-00002</t>
  </si>
  <si>
    <t>250116-00001</t>
  </si>
  <si>
    <t>250115-00022</t>
  </si>
  <si>
    <t>次卡消费，已取走，扫不了码</t>
  </si>
  <si>
    <t>250115-00023</t>
  </si>
  <si>
    <t>250115-00021</t>
  </si>
  <si>
    <t>250115-00020</t>
  </si>
  <si>
    <t>250115-00019</t>
  </si>
  <si>
    <t>1000元次卡（孙伟博）</t>
  </si>
  <si>
    <t>250115-00018</t>
  </si>
  <si>
    <t>250115-00017</t>
  </si>
  <si>
    <t>已取走，扫不了码</t>
  </si>
  <si>
    <t>250115-00016</t>
  </si>
  <si>
    <t>250115-00015</t>
  </si>
  <si>
    <t>250115-00014</t>
  </si>
  <si>
    <t>250115-00013</t>
  </si>
  <si>
    <t>250115-00012</t>
  </si>
  <si>
    <t>250115-00011</t>
  </si>
  <si>
    <t>250115-00010</t>
  </si>
  <si>
    <t>250115-00009</t>
  </si>
  <si>
    <t>250115-00008</t>
  </si>
  <si>
    <t>250115-00007</t>
  </si>
  <si>
    <t>250115-00006</t>
  </si>
  <si>
    <t>250115-00005</t>
  </si>
  <si>
    <t>短小单板</t>
  </si>
  <si>
    <t>250115-00004</t>
  </si>
  <si>
    <t>次卡用户(2付)已取走，扫不了码</t>
  </si>
  <si>
    <t>250115-00002</t>
  </si>
  <si>
    <t>250115-00003</t>
  </si>
  <si>
    <t>250115-00001</t>
  </si>
  <si>
    <t>250114-00015</t>
  </si>
  <si>
    <t>250114-00014</t>
  </si>
  <si>
    <t>250114-00013</t>
  </si>
  <si>
    <t>250114-00012</t>
  </si>
  <si>
    <t>250114-00010</t>
  </si>
  <si>
    <t>250114-00011</t>
  </si>
  <si>
    <t>250114-00009</t>
  </si>
  <si>
    <t>250114-00008</t>
  </si>
  <si>
    <t>250114-00007</t>
  </si>
  <si>
    <t>250114-00006</t>
  </si>
  <si>
    <t>250114-00005</t>
  </si>
  <si>
    <t>250114-00004</t>
  </si>
  <si>
    <t>250114-00003</t>
  </si>
  <si>
    <t>250114-00002</t>
  </si>
  <si>
    <t>250114-00001</t>
  </si>
  <si>
    <t>万龙小新(崔洋招待)</t>
  </si>
  <si>
    <t>250113-00015</t>
  </si>
  <si>
    <t>250113-00014</t>
  </si>
  <si>
    <t>250113-00013</t>
  </si>
  <si>
    <t>250113-00012</t>
  </si>
  <si>
    <t>250113-00011</t>
  </si>
  <si>
    <t>250113-00010</t>
  </si>
  <si>
    <t>250113-00009</t>
  </si>
  <si>
    <t>250113-00008</t>
  </si>
  <si>
    <t>250113-00007</t>
  </si>
  <si>
    <t>250113-00005</t>
  </si>
  <si>
    <t>250113-00006</t>
  </si>
  <si>
    <t>250113-00004</t>
  </si>
  <si>
    <t>250113-00003</t>
  </si>
  <si>
    <t>250113-00002</t>
  </si>
  <si>
    <t>250113-00001</t>
  </si>
  <si>
    <t>250112-00054</t>
  </si>
  <si>
    <t>250112-00053</t>
  </si>
  <si>
    <t>2025-1-18取板</t>
  </si>
  <si>
    <t>250112-00052</t>
  </si>
  <si>
    <t>2付板一付只打蜡</t>
  </si>
  <si>
    <t>250112-00051</t>
  </si>
  <si>
    <t>250112-00050</t>
  </si>
  <si>
    <t>250112-00049</t>
  </si>
  <si>
    <t>250112-00048</t>
  </si>
  <si>
    <t>250112-00047</t>
  </si>
  <si>
    <t>250112-00046</t>
  </si>
  <si>
    <t>250112-00045</t>
  </si>
  <si>
    <t>250112-00044</t>
  </si>
  <si>
    <t>寄存</t>
  </si>
  <si>
    <t>250112-00043</t>
  </si>
  <si>
    <t>250112-00042</t>
  </si>
  <si>
    <t>250112-00041</t>
  </si>
  <si>
    <t>250112-00040</t>
  </si>
  <si>
    <t>250112-00039</t>
  </si>
  <si>
    <t>250112-00038</t>
  </si>
  <si>
    <t>250112-00037</t>
  </si>
  <si>
    <t>250112-00036</t>
  </si>
  <si>
    <t>250112-00035</t>
  </si>
  <si>
    <t>250112-00034</t>
  </si>
  <si>
    <t>250112-00033</t>
  </si>
  <si>
    <t>250112-00032</t>
  </si>
  <si>
    <t>250112-00031</t>
  </si>
  <si>
    <t>250112-00030</t>
  </si>
  <si>
    <t>250112-00029</t>
  </si>
  <si>
    <t>250112-00028</t>
  </si>
  <si>
    <t>250112-00027</t>
  </si>
  <si>
    <t>帮他父亲拿走</t>
  </si>
  <si>
    <t>250112-00026</t>
  </si>
  <si>
    <t>250112-00025</t>
  </si>
  <si>
    <t>250112-00024</t>
  </si>
  <si>
    <t>250112-00023</t>
  </si>
  <si>
    <t>250112-00022</t>
  </si>
  <si>
    <t>250112-00021</t>
  </si>
  <si>
    <t>250112-00020</t>
  </si>
  <si>
    <t>250112-00019</t>
  </si>
  <si>
    <t>250112-00018</t>
  </si>
  <si>
    <t>250112-00017</t>
  </si>
  <si>
    <t>250112-00016</t>
  </si>
  <si>
    <t>250112-00015</t>
  </si>
  <si>
    <t>250112-00014</t>
  </si>
  <si>
    <t>250112-00013</t>
  </si>
  <si>
    <t>250112-00012</t>
  </si>
  <si>
    <t>250112-00011</t>
  </si>
  <si>
    <t>250112-00010</t>
  </si>
  <si>
    <t>250112-00009</t>
  </si>
  <si>
    <t>250112-00008</t>
  </si>
  <si>
    <t>250112-00007</t>
  </si>
  <si>
    <t>250112-00006</t>
  </si>
  <si>
    <t>250112-00005</t>
  </si>
  <si>
    <t>250112-00004</t>
  </si>
  <si>
    <t>250112-00003</t>
  </si>
  <si>
    <t>250112-00002</t>
  </si>
  <si>
    <t>250112-00001</t>
  </si>
  <si>
    <t>250111-00075</t>
  </si>
  <si>
    <t>250111-00074</t>
  </si>
  <si>
    <t>250111-00073</t>
  </si>
  <si>
    <t>250111-00072</t>
  </si>
  <si>
    <t>250111-00071</t>
  </si>
  <si>
    <t>250111-00070</t>
  </si>
  <si>
    <t>怀伟(崔洋招待)2付板</t>
  </si>
  <si>
    <t>250111-00069</t>
  </si>
  <si>
    <t>马越(崔洋招待)</t>
  </si>
  <si>
    <t>250111-00068</t>
  </si>
  <si>
    <t>250111-00067</t>
  </si>
  <si>
    <t>250111-00066</t>
  </si>
  <si>
    <t>250111-00065</t>
  </si>
  <si>
    <t>250111-00064</t>
  </si>
  <si>
    <t>250111-00063</t>
  </si>
  <si>
    <t>250111-00062</t>
  </si>
  <si>
    <t>250111-00061</t>
  </si>
  <si>
    <t>250111-00060</t>
  </si>
  <si>
    <t>250111-00059</t>
  </si>
  <si>
    <t>250111-00058</t>
  </si>
  <si>
    <t>250111-00057</t>
  </si>
  <si>
    <t>250111-00056</t>
  </si>
  <si>
    <t>250111-00055</t>
  </si>
  <si>
    <t>250111-00054</t>
  </si>
  <si>
    <t>250111-00053</t>
  </si>
  <si>
    <t>250111-00052</t>
  </si>
  <si>
    <t>寄存卡</t>
  </si>
  <si>
    <t>250111-00051</t>
  </si>
  <si>
    <t>250111-00050</t>
  </si>
  <si>
    <t>250111-00049</t>
  </si>
  <si>
    <t>250111-00048</t>
  </si>
  <si>
    <t>250111-00047</t>
  </si>
  <si>
    <t>250111-00046</t>
  </si>
  <si>
    <t>250111-00045</t>
  </si>
  <si>
    <t>250111-00044</t>
  </si>
  <si>
    <t>250111-00043</t>
  </si>
  <si>
    <t>250111-00042</t>
  </si>
  <si>
    <t>250111-00041</t>
  </si>
  <si>
    <t>250111-00040</t>
  </si>
  <si>
    <t>250111-00039</t>
  </si>
  <si>
    <t>快递给客人寄走</t>
  </si>
  <si>
    <t>250111-00038</t>
  </si>
  <si>
    <t>250111-00037</t>
  </si>
  <si>
    <t>250111-00036</t>
  </si>
  <si>
    <t>250111-00035</t>
  </si>
  <si>
    <t>250111-00034</t>
  </si>
  <si>
    <t>250111-00033</t>
  </si>
  <si>
    <t>250111-00032</t>
  </si>
  <si>
    <t>250111-00031</t>
  </si>
  <si>
    <t>250111-00030</t>
  </si>
  <si>
    <t>Scott/斯科特</t>
  </si>
  <si>
    <t>250111-00029</t>
  </si>
  <si>
    <t>250111-00028</t>
  </si>
  <si>
    <t>250111-00027</t>
  </si>
  <si>
    <t>250111-00026</t>
  </si>
  <si>
    <t>250111-00025</t>
  </si>
  <si>
    <t>250111-00024</t>
  </si>
  <si>
    <t>250111-00023</t>
  </si>
  <si>
    <t>250111-00022</t>
  </si>
  <si>
    <t>250111-00021</t>
  </si>
  <si>
    <t>250111-00020</t>
  </si>
  <si>
    <t>250111-00019</t>
  </si>
  <si>
    <t>250111-00018</t>
  </si>
  <si>
    <t>250111-00017</t>
  </si>
  <si>
    <t>250111-00016</t>
  </si>
  <si>
    <t>250111-00015</t>
  </si>
  <si>
    <t>250111-00014</t>
  </si>
  <si>
    <t>250111-00013</t>
  </si>
  <si>
    <t>250111-00012</t>
  </si>
  <si>
    <t>250111-00011</t>
  </si>
  <si>
    <t>250111-00010</t>
  </si>
  <si>
    <t>250111-00009</t>
  </si>
  <si>
    <t>250111-00008</t>
  </si>
  <si>
    <t>250111-00007</t>
  </si>
  <si>
    <t>250111-00006</t>
  </si>
  <si>
    <t>250111-00005</t>
  </si>
  <si>
    <t>250111-00004</t>
  </si>
  <si>
    <t>250111-00003</t>
  </si>
  <si>
    <t>250111-00002</t>
  </si>
  <si>
    <t>250111-00001</t>
  </si>
  <si>
    <t>250110-00030</t>
  </si>
  <si>
    <t>雪鞋热定型（招待崔哥）</t>
  </si>
  <si>
    <t>250110-00029</t>
  </si>
  <si>
    <t>250110-00027</t>
  </si>
  <si>
    <t>招待（怀伟）</t>
  </si>
  <si>
    <t>250110-00028</t>
  </si>
  <si>
    <t>250110-00026</t>
  </si>
  <si>
    <t>250110-00025</t>
  </si>
  <si>
    <t>250110-00024</t>
  </si>
  <si>
    <t>250110-00023</t>
  </si>
  <si>
    <t>客人手机没电，先修后开单</t>
  </si>
  <si>
    <t>250110-00022</t>
  </si>
  <si>
    <t>学生帮拿走</t>
  </si>
  <si>
    <t>250110-00021</t>
  </si>
  <si>
    <t>250110-00020</t>
  </si>
  <si>
    <t>250110-00019</t>
  </si>
  <si>
    <t>250110-00018</t>
  </si>
  <si>
    <t>250110-00017</t>
  </si>
  <si>
    <t>换齿条</t>
  </si>
  <si>
    <t>250110-00015</t>
  </si>
  <si>
    <t>250110-00016</t>
  </si>
  <si>
    <t>250110-00014</t>
  </si>
  <si>
    <t>250110-00013</t>
  </si>
  <si>
    <t>250110-00012</t>
  </si>
  <si>
    <t>250110-00011</t>
  </si>
  <si>
    <t>250110-00010</t>
  </si>
  <si>
    <t>2付板一个打蜡一个修刃打蜡</t>
  </si>
  <si>
    <t>250110-00009</t>
  </si>
  <si>
    <t>250110-00008</t>
  </si>
  <si>
    <t>250110-00007</t>
  </si>
  <si>
    <t>250110-00006</t>
  </si>
  <si>
    <t>250110-00005</t>
  </si>
  <si>
    <t>250110-00004</t>
  </si>
  <si>
    <t>换孔带</t>
  </si>
  <si>
    <t>250110-00003</t>
  </si>
  <si>
    <t>次卡消费（已拿走）</t>
  </si>
  <si>
    <t>250110-00002</t>
  </si>
  <si>
    <t>250110-00001</t>
  </si>
  <si>
    <t>250109-00014</t>
  </si>
  <si>
    <t>250109-00012</t>
  </si>
  <si>
    <t>250109-00011</t>
  </si>
  <si>
    <t>一个打蜡一块粘板面</t>
  </si>
  <si>
    <t>250109-00013</t>
  </si>
  <si>
    <t>立即</t>
  </si>
  <si>
    <t>250109-00010</t>
  </si>
  <si>
    <t>250109-00009</t>
  </si>
  <si>
    <t>250109-00008</t>
  </si>
  <si>
    <t>250109-00007</t>
  </si>
  <si>
    <t>250109-00006</t>
  </si>
  <si>
    <t>250109-00005</t>
  </si>
  <si>
    <t>250109-00004</t>
  </si>
  <si>
    <t>大绑带齿条</t>
  </si>
  <si>
    <t>250109-00003</t>
  </si>
  <si>
    <t>250109-00002</t>
  </si>
  <si>
    <t>250109-00001</t>
  </si>
  <si>
    <t>250108-00021</t>
  </si>
  <si>
    <t>250108-00020</t>
  </si>
  <si>
    <t>2付板其中一付打底温蜡</t>
  </si>
  <si>
    <t>250108-00019</t>
  </si>
  <si>
    <t>250108-00017</t>
  </si>
  <si>
    <t>250108-00018</t>
  </si>
  <si>
    <t>250108-00016</t>
  </si>
  <si>
    <t>250108-00015</t>
  </si>
  <si>
    <t>250108-00014</t>
  </si>
  <si>
    <t>250108-00013</t>
  </si>
  <si>
    <t>250108-00012</t>
  </si>
  <si>
    <t>250108-00011</t>
  </si>
  <si>
    <t>250108-00010</t>
  </si>
  <si>
    <t>250108-00009</t>
  </si>
  <si>
    <t>250108-00008</t>
  </si>
  <si>
    <t>250108-00007</t>
  </si>
  <si>
    <t>250108-00006</t>
  </si>
  <si>
    <t>250108-00005</t>
  </si>
  <si>
    <t>250108-00004</t>
  </si>
  <si>
    <t>250108-00003</t>
  </si>
  <si>
    <t>大齿条，雪板已取走，客人走得急，没扫′领板码</t>
  </si>
  <si>
    <t>250108-00002</t>
  </si>
  <si>
    <t>250108-00001</t>
  </si>
  <si>
    <t>250107-00024</t>
  </si>
  <si>
    <t>250107-00023</t>
  </si>
  <si>
    <t>250107-00022</t>
  </si>
  <si>
    <t>250107-00021</t>
  </si>
  <si>
    <t>250107-00020</t>
  </si>
  <si>
    <t>250107-00019</t>
  </si>
  <si>
    <t>250107-00018</t>
  </si>
  <si>
    <t>8号取</t>
  </si>
  <si>
    <t>250107-00017</t>
  </si>
  <si>
    <t>250107-00016</t>
  </si>
  <si>
    <t>250107-00015</t>
  </si>
  <si>
    <t>250107-00014</t>
  </si>
  <si>
    <t>250107-00012</t>
  </si>
  <si>
    <t>250107-00013</t>
  </si>
  <si>
    <t>250107-00011</t>
  </si>
  <si>
    <t>250107-00010</t>
  </si>
  <si>
    <t>250107-00009</t>
  </si>
  <si>
    <t>250107-00008</t>
  </si>
  <si>
    <t>250107-00007</t>
  </si>
  <si>
    <t>250107-00005</t>
  </si>
  <si>
    <t>250107-00006</t>
  </si>
  <si>
    <t>250107-00004</t>
  </si>
  <si>
    <t>250107-00003</t>
  </si>
  <si>
    <t>250107-00002</t>
  </si>
  <si>
    <t>250107-00001</t>
  </si>
  <si>
    <t>250106-00024</t>
  </si>
  <si>
    <t>250106-00023</t>
  </si>
  <si>
    <t>250106-00022</t>
  </si>
  <si>
    <t>250106-00021</t>
  </si>
  <si>
    <t>250106-00020</t>
  </si>
  <si>
    <t>250106-00019</t>
  </si>
  <si>
    <t>250106-00018</t>
  </si>
  <si>
    <t>250106-00017</t>
  </si>
  <si>
    <t>250106-00016</t>
  </si>
  <si>
    <t>250106-00015</t>
  </si>
  <si>
    <t>250106-00014</t>
  </si>
  <si>
    <t>250106-00013</t>
  </si>
  <si>
    <t>250106-00012</t>
  </si>
  <si>
    <t>250106-00011</t>
  </si>
  <si>
    <t>250106-00009</t>
  </si>
  <si>
    <t>250106-00010</t>
  </si>
  <si>
    <t>250106-00008</t>
  </si>
  <si>
    <t>250106-00007</t>
  </si>
  <si>
    <t>250106-00006</t>
  </si>
  <si>
    <t>250106-00005</t>
  </si>
  <si>
    <t>250106-00004</t>
  </si>
  <si>
    <t>250106-00003</t>
  </si>
  <si>
    <t>250106-00002</t>
  </si>
  <si>
    <t>250106-00001</t>
  </si>
  <si>
    <t>250105-00051</t>
  </si>
  <si>
    <t>250105-00050</t>
  </si>
  <si>
    <t>250105-00049</t>
  </si>
  <si>
    <t>250105-00048</t>
  </si>
  <si>
    <t>250105-00047</t>
  </si>
  <si>
    <t>250105-00046</t>
  </si>
  <si>
    <t>250105-00045</t>
  </si>
  <si>
    <t>250105-00044</t>
  </si>
  <si>
    <t>250105-00043</t>
  </si>
  <si>
    <t>250105-00042</t>
  </si>
  <si>
    <t>250105-00041</t>
  </si>
  <si>
    <t>250105-00040</t>
  </si>
  <si>
    <t>250105-00039</t>
  </si>
  <si>
    <t>250105-00038</t>
  </si>
  <si>
    <t>250105-00037</t>
  </si>
  <si>
    <t>250105-00036</t>
  </si>
  <si>
    <t>250105-00035</t>
  </si>
  <si>
    <t>250105-00034</t>
  </si>
  <si>
    <t>250105-00033</t>
  </si>
  <si>
    <t>250105-00032</t>
  </si>
  <si>
    <t>250105-00031</t>
  </si>
  <si>
    <t>250105-00030</t>
  </si>
  <si>
    <t>250105-00029</t>
  </si>
  <si>
    <t>250105-00028</t>
  </si>
  <si>
    <t>250105-00027</t>
  </si>
  <si>
    <t>250105-00026</t>
  </si>
  <si>
    <t>250105-00025</t>
  </si>
  <si>
    <t>250105-00024</t>
  </si>
  <si>
    <t>250105-00023</t>
  </si>
  <si>
    <t>250105-00022</t>
  </si>
  <si>
    <t>250105-00021</t>
  </si>
  <si>
    <t>250105-00020</t>
  </si>
  <si>
    <t>250105-00019</t>
  </si>
  <si>
    <t>250105-00018</t>
  </si>
  <si>
    <t>250105-00017</t>
  </si>
  <si>
    <t>250105-00016</t>
  </si>
  <si>
    <t>250105-00015</t>
  </si>
  <si>
    <t>250105-00014</t>
  </si>
  <si>
    <t>250105-00013</t>
  </si>
  <si>
    <t>250105-00012</t>
  </si>
  <si>
    <t>250105-00011</t>
  </si>
  <si>
    <t>250105-00010</t>
  </si>
  <si>
    <t>250105-00009</t>
  </si>
  <si>
    <t>250105-00008</t>
  </si>
  <si>
    <t>250105-00007</t>
  </si>
  <si>
    <t>250105-00006</t>
  </si>
  <si>
    <t>250105-00005</t>
  </si>
  <si>
    <t>250105-00004</t>
  </si>
  <si>
    <t>250105-00003</t>
  </si>
  <si>
    <t>250105-00002</t>
  </si>
  <si>
    <t>250105-00001</t>
  </si>
  <si>
    <t>250104-00074</t>
  </si>
  <si>
    <t>250104-00073</t>
  </si>
  <si>
    <t>250104-00072</t>
  </si>
  <si>
    <t>250104-00070</t>
  </si>
  <si>
    <t>250104-00071</t>
  </si>
  <si>
    <t>250104-00069</t>
  </si>
  <si>
    <t>250104-00068</t>
  </si>
  <si>
    <t>250104-00067</t>
  </si>
  <si>
    <t>250104-00066</t>
  </si>
  <si>
    <t>250104-00065</t>
  </si>
  <si>
    <t>250104-00064</t>
  </si>
  <si>
    <t>250104-00063</t>
  </si>
  <si>
    <t>250104-00062</t>
  </si>
  <si>
    <t>250104-00061</t>
  </si>
  <si>
    <t>250104-00060</t>
  </si>
  <si>
    <t>250104-00059</t>
  </si>
  <si>
    <t>250104-00058</t>
  </si>
  <si>
    <t>250104-00057</t>
  </si>
  <si>
    <t>250104-00056</t>
  </si>
  <si>
    <t>250104-00055</t>
  </si>
  <si>
    <t>250104-00054</t>
  </si>
  <si>
    <t>250104-00053</t>
  </si>
  <si>
    <t>250104-00052</t>
  </si>
  <si>
    <t>250104-00051</t>
  </si>
  <si>
    <t>250104-00050</t>
  </si>
  <si>
    <t>250104-00049</t>
  </si>
  <si>
    <t>250104-00048</t>
  </si>
  <si>
    <t>250104-00047</t>
  </si>
  <si>
    <t>250104-00046</t>
  </si>
  <si>
    <t>250104-00045</t>
  </si>
  <si>
    <t>250104-00044</t>
  </si>
  <si>
    <t>250104-00043</t>
  </si>
  <si>
    <t>250104-00042</t>
  </si>
  <si>
    <t>250104-00041</t>
  </si>
  <si>
    <t>250104-00040</t>
  </si>
  <si>
    <t>250104-00039</t>
  </si>
  <si>
    <t>250104-00038</t>
  </si>
  <si>
    <t>250104-00037</t>
  </si>
  <si>
    <t>250104-00036</t>
  </si>
  <si>
    <t>250104-00035</t>
  </si>
  <si>
    <t>250104-00034</t>
  </si>
  <si>
    <t>250104-00033</t>
  </si>
  <si>
    <t>250104-00032</t>
  </si>
  <si>
    <t>250104-00031</t>
  </si>
  <si>
    <t>250104-00030</t>
  </si>
  <si>
    <t>250104-00029</t>
  </si>
  <si>
    <t>250104-00028</t>
  </si>
  <si>
    <t>250104-00027</t>
  </si>
  <si>
    <t>250104-00025</t>
  </si>
  <si>
    <t>250104-00026</t>
  </si>
  <si>
    <t>250104-00024</t>
  </si>
  <si>
    <t>250104-00023</t>
  </si>
  <si>
    <t>250104-00022</t>
  </si>
  <si>
    <t>250104-00021</t>
  </si>
  <si>
    <t>250104-00020</t>
  </si>
  <si>
    <t>250104-00019</t>
  </si>
  <si>
    <t>250104-00018</t>
  </si>
  <si>
    <t>250104-00017</t>
  </si>
  <si>
    <t>250104-00016</t>
  </si>
  <si>
    <t>250104-00015</t>
  </si>
  <si>
    <t>250104-00014</t>
  </si>
  <si>
    <t>250104-00013</t>
  </si>
  <si>
    <t>安装手工费</t>
  </si>
  <si>
    <t>250104-00012</t>
  </si>
  <si>
    <t>250104-00011</t>
  </si>
  <si>
    <t>250104-00010</t>
  </si>
  <si>
    <t>250104-00009</t>
  </si>
  <si>
    <t>24.25-非雪季养护</t>
  </si>
  <si>
    <t>250104-00008</t>
  </si>
  <si>
    <t>前绑带全套</t>
  </si>
  <si>
    <t>250104-00007</t>
  </si>
  <si>
    <t>250104-00006</t>
  </si>
  <si>
    <t>250104-00005</t>
  </si>
  <si>
    <t>250104-00004</t>
  </si>
  <si>
    <t>250104-00003</t>
  </si>
  <si>
    <t>250104-00002</t>
  </si>
  <si>
    <t>250104-00001</t>
  </si>
  <si>
    <t>250103-00024</t>
  </si>
  <si>
    <t>250103-00023</t>
  </si>
  <si>
    <t>250103-00022</t>
  </si>
  <si>
    <t>250103-00021</t>
  </si>
  <si>
    <t>250103-00020</t>
  </si>
  <si>
    <t>250103-00019</t>
  </si>
  <si>
    <t>250103-00018</t>
  </si>
  <si>
    <t>250103-00017</t>
  </si>
  <si>
    <t>250103-00016</t>
  </si>
  <si>
    <t>250103-00015</t>
  </si>
  <si>
    <t>250103-00014</t>
  </si>
  <si>
    <t>250103-00013</t>
  </si>
  <si>
    <t>250103-00012</t>
  </si>
  <si>
    <t>250103-00011</t>
  </si>
  <si>
    <t>250103-00009</t>
  </si>
  <si>
    <t>250103-00010</t>
  </si>
  <si>
    <t>250103-00008</t>
  </si>
  <si>
    <t>250103-00007</t>
  </si>
  <si>
    <t>250103-00006</t>
  </si>
  <si>
    <t>250103-00005</t>
  </si>
  <si>
    <t>250103-00004</t>
  </si>
  <si>
    <t>250103-00003</t>
  </si>
  <si>
    <t>250103-00002</t>
  </si>
  <si>
    <t>250103-00001</t>
  </si>
  <si>
    <t>250102-00031</t>
  </si>
  <si>
    <t>250102-00030</t>
  </si>
  <si>
    <t>250102-00029</t>
  </si>
  <si>
    <t>250102-00028</t>
  </si>
  <si>
    <t>250102-00027</t>
  </si>
  <si>
    <t>250102-00026</t>
  </si>
  <si>
    <t>250102-00024</t>
  </si>
  <si>
    <t>250102-00025</t>
  </si>
  <si>
    <t>250102-00023</t>
  </si>
  <si>
    <t>250102-00022</t>
  </si>
  <si>
    <t>250102-00021</t>
  </si>
  <si>
    <t>250102-00020</t>
  </si>
  <si>
    <t>250102-00019</t>
  </si>
  <si>
    <t>250102-00018</t>
  </si>
  <si>
    <t>250102-00017</t>
  </si>
  <si>
    <t>250102-00016</t>
  </si>
  <si>
    <t>250102-00015</t>
  </si>
  <si>
    <t>250102-00014</t>
  </si>
  <si>
    <t>250102-00013</t>
  </si>
  <si>
    <t>250102-00012</t>
  </si>
  <si>
    <t>250102-00011</t>
  </si>
  <si>
    <t>250102-00009</t>
  </si>
  <si>
    <t>250102-00010</t>
  </si>
  <si>
    <t>250102-00008</t>
  </si>
  <si>
    <t>250102-00007</t>
  </si>
  <si>
    <t>250102-00006</t>
  </si>
  <si>
    <t>250102-00005</t>
  </si>
  <si>
    <t>250102-00004</t>
  </si>
  <si>
    <t>扒扣,绑带</t>
  </si>
  <si>
    <t>250102-00003</t>
  </si>
  <si>
    <t>250102-00002</t>
  </si>
  <si>
    <t>250102-00001</t>
  </si>
  <si>
    <t>250101-00037</t>
  </si>
  <si>
    <t>招待（去年拿错雪板）2付板</t>
  </si>
  <si>
    <t>250101-00036</t>
  </si>
  <si>
    <t>250101-00035</t>
  </si>
  <si>
    <t>250101-00034</t>
  </si>
  <si>
    <t>250101-00033</t>
  </si>
  <si>
    <t>250101-00032</t>
  </si>
  <si>
    <t>250101-00031</t>
  </si>
  <si>
    <t>250101-00030</t>
  </si>
  <si>
    <t>孙伟博学员2付板</t>
  </si>
  <si>
    <t>250101-00029</t>
  </si>
  <si>
    <t>250101-00028</t>
  </si>
  <si>
    <t>250101-00027</t>
  </si>
  <si>
    <t>250101-00026</t>
  </si>
  <si>
    <t>250101-00025</t>
  </si>
  <si>
    <t>250101-00024</t>
  </si>
  <si>
    <t>250101-00023</t>
  </si>
  <si>
    <t>250101-00022</t>
  </si>
  <si>
    <t>250101-00021</t>
  </si>
  <si>
    <t>250101-00020</t>
  </si>
  <si>
    <t>250101-00019</t>
  </si>
  <si>
    <t>250101-00018</t>
  </si>
  <si>
    <t>250101-00017</t>
  </si>
  <si>
    <t>250101-00016</t>
  </si>
  <si>
    <t>250101-00015</t>
  </si>
  <si>
    <t>250101-00014</t>
  </si>
  <si>
    <t>250101-00013</t>
  </si>
  <si>
    <t>250101-00012</t>
  </si>
  <si>
    <t>250101-00011</t>
  </si>
  <si>
    <t>250101-00010</t>
  </si>
  <si>
    <t>250101-00009</t>
  </si>
  <si>
    <t>250101-00007</t>
  </si>
  <si>
    <t>250101-00008</t>
  </si>
  <si>
    <t>250101-00006</t>
  </si>
  <si>
    <t>250101-00005</t>
  </si>
  <si>
    <t>250101-00004</t>
  </si>
  <si>
    <t>250101-00003</t>
  </si>
  <si>
    <t>250101-00002</t>
  </si>
  <si>
    <t>250101-00001</t>
  </si>
  <si>
    <t>250201-00044</t>
  </si>
  <si>
    <t>250201-00043</t>
  </si>
  <si>
    <t>250201-00042</t>
  </si>
  <si>
    <t>250201-00041</t>
  </si>
  <si>
    <t>250201-00040</t>
  </si>
  <si>
    <t>250201-00039</t>
  </si>
  <si>
    <t>250201-00038</t>
  </si>
  <si>
    <t>250201-00037</t>
  </si>
  <si>
    <t>250201-00036</t>
  </si>
  <si>
    <t>250201-00035</t>
  </si>
  <si>
    <t>250201-00034</t>
  </si>
  <si>
    <t>250201-00033</t>
  </si>
  <si>
    <t>250201-00032</t>
  </si>
  <si>
    <t>250201-00031</t>
  </si>
  <si>
    <t>Augment</t>
  </si>
  <si>
    <t>250201-00030</t>
  </si>
  <si>
    <t>250201-00029</t>
  </si>
  <si>
    <t>250201-00028</t>
  </si>
  <si>
    <t>250201-00027</t>
  </si>
  <si>
    <t>250201-00026</t>
  </si>
  <si>
    <t>250201-00025</t>
  </si>
  <si>
    <t>250201-00024</t>
  </si>
  <si>
    <t>250201-00023</t>
  </si>
  <si>
    <t>250201-00020</t>
  </si>
  <si>
    <t>250201-00021</t>
  </si>
  <si>
    <t>250201-00022</t>
  </si>
  <si>
    <t>250201-00019</t>
  </si>
  <si>
    <t>250201-00018</t>
  </si>
  <si>
    <t>250201-00017</t>
  </si>
  <si>
    <t>250201-00016</t>
  </si>
  <si>
    <t>250201-00015</t>
  </si>
  <si>
    <t>250201-00014</t>
  </si>
  <si>
    <t>250201-00013</t>
  </si>
  <si>
    <t>250201-00012</t>
  </si>
  <si>
    <t>止滑器</t>
  </si>
  <si>
    <t>250201-00011</t>
  </si>
  <si>
    <t>250201-00010</t>
  </si>
  <si>
    <t>250201-00009</t>
  </si>
  <si>
    <t>250201-00008</t>
  </si>
  <si>
    <t>250201-00007</t>
  </si>
  <si>
    <t>250201-00006</t>
  </si>
  <si>
    <t>250201-00005</t>
  </si>
  <si>
    <t>招待（已取）</t>
  </si>
  <si>
    <t>250201-00004</t>
  </si>
  <si>
    <t>250201-00003</t>
  </si>
  <si>
    <t>250201-00002</t>
  </si>
  <si>
    <t>调间距</t>
  </si>
  <si>
    <t>250201-00001</t>
  </si>
  <si>
    <t>250202-00041</t>
  </si>
  <si>
    <t>丁丁（崔洋招待）</t>
  </si>
  <si>
    <t>250202-00040</t>
  </si>
  <si>
    <t>250202-00039</t>
  </si>
  <si>
    <t>250202-00038</t>
  </si>
  <si>
    <t>250202-00037</t>
  </si>
  <si>
    <t>250202-00036</t>
  </si>
  <si>
    <t>250202-00035</t>
  </si>
  <si>
    <t>250202-00034</t>
  </si>
  <si>
    <t>250202-00033</t>
  </si>
  <si>
    <t>250202-00032</t>
  </si>
  <si>
    <t>250202-00031</t>
  </si>
  <si>
    <t>250202-00030</t>
  </si>
  <si>
    <t>250202-00029</t>
  </si>
  <si>
    <t>250202-00028</t>
  </si>
  <si>
    <t>250202-00027</t>
  </si>
  <si>
    <t>250202-00026</t>
  </si>
  <si>
    <t>250202-00025</t>
  </si>
  <si>
    <t>250202-00024</t>
  </si>
  <si>
    <t>250202-00023</t>
  </si>
  <si>
    <t>250202-00022</t>
  </si>
  <si>
    <t>250202-00021</t>
  </si>
  <si>
    <t>250202-00020</t>
  </si>
  <si>
    <t>250202-00019</t>
  </si>
  <si>
    <t>250202-00018</t>
  </si>
  <si>
    <t>250202-00017</t>
  </si>
  <si>
    <t>250202-00016</t>
  </si>
  <si>
    <t>250202-00015</t>
  </si>
  <si>
    <t>250202-00014</t>
  </si>
  <si>
    <t>250202-00013</t>
  </si>
  <si>
    <t>250202-00012</t>
  </si>
  <si>
    <t>250202-00011</t>
  </si>
  <si>
    <t>250202-00010</t>
  </si>
  <si>
    <t>250202-00009</t>
  </si>
  <si>
    <t>250202-00008</t>
  </si>
  <si>
    <t>250202-00007</t>
  </si>
  <si>
    <t>250202-00006</t>
  </si>
  <si>
    <t>250202-00005</t>
  </si>
  <si>
    <t>250202-00004</t>
  </si>
  <si>
    <t>250202-00003</t>
  </si>
  <si>
    <t>250202-00002</t>
  </si>
  <si>
    <t>250202-00001</t>
  </si>
  <si>
    <t>250203-00036</t>
  </si>
  <si>
    <t>250203-00035</t>
  </si>
  <si>
    <t>250203-00034</t>
  </si>
  <si>
    <t>250203-00033</t>
  </si>
  <si>
    <t>250203-00032</t>
  </si>
  <si>
    <t>250203-00031</t>
  </si>
  <si>
    <t>250203-00030</t>
  </si>
  <si>
    <t>250203-00029</t>
  </si>
  <si>
    <t>250203-00028</t>
  </si>
  <si>
    <t>250203-00027</t>
  </si>
  <si>
    <t>250203-00026</t>
  </si>
  <si>
    <t>250203-00025</t>
  </si>
  <si>
    <t>250203-00024</t>
  </si>
  <si>
    <t>250203-00023</t>
  </si>
  <si>
    <t>250203-00022</t>
  </si>
  <si>
    <t>250203-00021</t>
  </si>
  <si>
    <t>250203-00020</t>
  </si>
  <si>
    <t>250203-00019</t>
  </si>
  <si>
    <t>250203-00018</t>
  </si>
  <si>
    <t>250203-00017</t>
  </si>
  <si>
    <t>250203-00016</t>
  </si>
  <si>
    <t>前绑带绑带</t>
  </si>
  <si>
    <t>250203-00015</t>
  </si>
  <si>
    <t>250203-00014</t>
  </si>
  <si>
    <t>250203-00013</t>
  </si>
  <si>
    <t>250203-00012</t>
  </si>
  <si>
    <t>250203-00011</t>
  </si>
  <si>
    <t>次卡消费（孙伟博学员）已取走</t>
  </si>
  <si>
    <t>250203-00010</t>
  </si>
  <si>
    <t>250203-00009</t>
  </si>
  <si>
    <t>250203-00008</t>
  </si>
  <si>
    <t>250203-00007</t>
  </si>
  <si>
    <t>机打蜡次卡用户（已取走）</t>
  </si>
  <si>
    <t>250203-00006</t>
  </si>
  <si>
    <t>250203-00005</t>
  </si>
  <si>
    <t>250203-00004</t>
  </si>
  <si>
    <t>250203-00002</t>
  </si>
  <si>
    <t>250203-00003</t>
  </si>
  <si>
    <t>250203-00001</t>
  </si>
  <si>
    <t>250204-00017</t>
  </si>
  <si>
    <t>250204-00016</t>
  </si>
  <si>
    <t>250204-00015</t>
  </si>
  <si>
    <t>250204-00014</t>
  </si>
  <si>
    <t>250204-00013</t>
  </si>
  <si>
    <t>250204-00012</t>
  </si>
  <si>
    <t>250204-00011</t>
  </si>
  <si>
    <t>后绑带连接条</t>
  </si>
  <si>
    <t>250204-00010</t>
  </si>
  <si>
    <t>250204-00009</t>
  </si>
  <si>
    <t>250204-00008</t>
  </si>
  <si>
    <t>250204-00007</t>
  </si>
  <si>
    <t>250204-00006</t>
  </si>
  <si>
    <t>250204-00005</t>
  </si>
  <si>
    <t>250204-00004</t>
  </si>
  <si>
    <t>250204-00003</t>
  </si>
  <si>
    <t>250204-00002</t>
  </si>
  <si>
    <t>250204-00001</t>
  </si>
  <si>
    <t>250205-00012</t>
  </si>
  <si>
    <t>250205-00011</t>
  </si>
  <si>
    <t>齿条甫山朋友</t>
  </si>
  <si>
    <t>250205-00010</t>
  </si>
  <si>
    <t>250205-00009</t>
  </si>
  <si>
    <t>250205-00008</t>
  </si>
  <si>
    <t>250205-00007</t>
  </si>
  <si>
    <t>250205-00006</t>
  </si>
  <si>
    <t>250205-00005</t>
  </si>
  <si>
    <t>250205-00004</t>
  </si>
  <si>
    <t>佟哥（招待）已取走</t>
  </si>
  <si>
    <t>250205-00003</t>
  </si>
  <si>
    <t>250205-00002</t>
  </si>
  <si>
    <t>250205-00001</t>
  </si>
  <si>
    <t>250206-00026</t>
  </si>
  <si>
    <t>250206-00025</t>
  </si>
  <si>
    <t>250206-00024</t>
  </si>
  <si>
    <t>250206-00022</t>
  </si>
  <si>
    <t>250206-00023</t>
  </si>
  <si>
    <t>250206-00020</t>
  </si>
  <si>
    <t>250206-00021</t>
  </si>
  <si>
    <t>250206-00019</t>
  </si>
  <si>
    <t>2付板（预定Fisher送储值）</t>
  </si>
  <si>
    <t>250206-00018</t>
  </si>
  <si>
    <t>250206-00017</t>
  </si>
  <si>
    <t>250206-00016</t>
  </si>
  <si>
    <t>250206-00015</t>
  </si>
  <si>
    <t>250206-00014</t>
  </si>
  <si>
    <t>250206-00013</t>
  </si>
  <si>
    <t>250206-00012</t>
  </si>
  <si>
    <t>250206-00011</t>
  </si>
  <si>
    <t>250206-00010</t>
  </si>
  <si>
    <t>250206-00008</t>
  </si>
  <si>
    <t>250206-00009</t>
  </si>
  <si>
    <t>孙伟博学员，次卡已拿走</t>
  </si>
  <si>
    <t>250206-00007</t>
  </si>
  <si>
    <t>250206-00006</t>
  </si>
  <si>
    <t>250206-00005</t>
  </si>
  <si>
    <t>机打蜡已拿走</t>
  </si>
  <si>
    <t>250206-00004</t>
  </si>
  <si>
    <t>机打蜡崔洋招待已拿走</t>
  </si>
  <si>
    <t>250206-00003</t>
  </si>
  <si>
    <t>250206-00002</t>
  </si>
  <si>
    <t>250206-00001</t>
  </si>
  <si>
    <t>250207-00017</t>
  </si>
  <si>
    <t>250207-00015</t>
  </si>
  <si>
    <t>250207-00016</t>
  </si>
  <si>
    <t>250207-00013</t>
  </si>
  <si>
    <t>250207-00014</t>
  </si>
  <si>
    <t>250207-00012</t>
  </si>
  <si>
    <t>250207-00011</t>
  </si>
  <si>
    <t>250207-00010</t>
  </si>
  <si>
    <t>250207-00009</t>
  </si>
  <si>
    <t>250207-00008</t>
  </si>
  <si>
    <t>250207-00007</t>
  </si>
  <si>
    <t>250207-00006</t>
  </si>
  <si>
    <t>250207-00004</t>
  </si>
  <si>
    <t>250207-00005</t>
  </si>
  <si>
    <t>,160</t>
  </si>
  <si>
    <t>250207-00003</t>
  </si>
  <si>
    <t>250207-00002</t>
  </si>
  <si>
    <t>250207-00001</t>
  </si>
  <si>
    <t>250208-00033</t>
  </si>
  <si>
    <t>250208-00032</t>
  </si>
  <si>
    <t>250208-00030</t>
  </si>
  <si>
    <t>250208-00031</t>
  </si>
  <si>
    <t>250208-00029</t>
  </si>
  <si>
    <t>250208-00028</t>
  </si>
  <si>
    <t>250208-00027</t>
  </si>
  <si>
    <t>250208-00026</t>
  </si>
  <si>
    <t>250208-00025</t>
  </si>
  <si>
    <t>250208-00024</t>
  </si>
  <si>
    <t>250208-00023</t>
  </si>
  <si>
    <t>250208-00022</t>
  </si>
  <si>
    <t>250208-00021</t>
  </si>
  <si>
    <t>250208-00020</t>
  </si>
  <si>
    <t>250208-00019</t>
  </si>
  <si>
    <t>250208-00018</t>
  </si>
  <si>
    <t>250208-00017</t>
  </si>
  <si>
    <t>250208-00016</t>
  </si>
  <si>
    <t>250208-00015</t>
  </si>
  <si>
    <t>250208-00014</t>
  </si>
  <si>
    <t>250208-00013</t>
  </si>
  <si>
    <t>250208-00012</t>
  </si>
  <si>
    <t>250208-00011</t>
  </si>
  <si>
    <t>250208-00010</t>
  </si>
  <si>
    <t>250208-00009</t>
  </si>
  <si>
    <t>250208-00008</t>
  </si>
  <si>
    <t>250208-00007</t>
  </si>
  <si>
    <t>250208-00006</t>
  </si>
  <si>
    <t>前绑带连条</t>
  </si>
  <si>
    <t>250208-00005</t>
  </si>
  <si>
    <t>250208-00004</t>
  </si>
  <si>
    <t>250208-00003</t>
  </si>
  <si>
    <t>250208-00002</t>
  </si>
  <si>
    <t>250208-00001</t>
  </si>
  <si>
    <t>250209-00026</t>
  </si>
  <si>
    <t>250209-00025</t>
  </si>
  <si>
    <t>250209-00024</t>
  </si>
  <si>
    <t>250209-00023</t>
  </si>
  <si>
    <t>250209-00022</t>
  </si>
  <si>
    <t>250209-00021</t>
  </si>
  <si>
    <t>250209-00020</t>
  </si>
  <si>
    <t>250209-00019</t>
  </si>
  <si>
    <t>250209-00018</t>
  </si>
  <si>
    <t>250209-00017</t>
  </si>
  <si>
    <t>250209-00016</t>
  </si>
  <si>
    <t>250209-00015</t>
  </si>
  <si>
    <t>250209-00014</t>
  </si>
  <si>
    <t>250209-00013</t>
  </si>
  <si>
    <t>250209-00012</t>
  </si>
  <si>
    <t>250209-00011</t>
  </si>
  <si>
    <t>250209-00010</t>
  </si>
  <si>
    <t>250209-00009</t>
  </si>
  <si>
    <t>单板154(2付板)</t>
  </si>
  <si>
    <t>250209-00008</t>
  </si>
  <si>
    <t>250209-00007</t>
  </si>
  <si>
    <t>250209-00006</t>
  </si>
  <si>
    <t>250209-00005</t>
  </si>
  <si>
    <t>250209-00004</t>
  </si>
  <si>
    <t>250209-00003</t>
  </si>
  <si>
    <t>250209-00002</t>
  </si>
  <si>
    <t>250209-00001</t>
  </si>
  <si>
    <t>250210-00022</t>
  </si>
  <si>
    <t>250210-00021</t>
  </si>
  <si>
    <t>250210-00020</t>
  </si>
  <si>
    <t>250210-00019</t>
  </si>
  <si>
    <t>250210-00018</t>
  </si>
  <si>
    <t>250210-00017</t>
  </si>
  <si>
    <t>250210-00016</t>
  </si>
  <si>
    <t>250210-00015</t>
  </si>
  <si>
    <t>孙伟博学员（已取）</t>
  </si>
  <si>
    <t>250210-00014</t>
  </si>
  <si>
    <t>250210-00013</t>
  </si>
  <si>
    <t>250210-00012</t>
  </si>
  <si>
    <t>250210-00011</t>
  </si>
  <si>
    <t>250210-00010</t>
  </si>
  <si>
    <t>250210-00009</t>
  </si>
  <si>
    <t>250210-00008</t>
  </si>
  <si>
    <t>250210-00007</t>
  </si>
  <si>
    <t>250210-00006</t>
  </si>
  <si>
    <t>250210-00005</t>
  </si>
  <si>
    <t>重新打孔安装</t>
  </si>
  <si>
    <t>250210-00004</t>
  </si>
  <si>
    <t>250210-00003</t>
  </si>
  <si>
    <t>250210-00002</t>
  </si>
  <si>
    <t>250210-00001</t>
  </si>
  <si>
    <t>250211-00020</t>
  </si>
  <si>
    <t>250211-00019</t>
  </si>
  <si>
    <t>250211-00017</t>
  </si>
  <si>
    <t>250211-00018</t>
  </si>
  <si>
    <t>250211-00016</t>
  </si>
  <si>
    <t>250211-00015</t>
  </si>
  <si>
    <t>250211-00014</t>
  </si>
  <si>
    <t>250211-00013</t>
  </si>
  <si>
    <t>250211-00012</t>
  </si>
  <si>
    <t>250211-00011</t>
  </si>
  <si>
    <t>250211-00010</t>
  </si>
  <si>
    <t>250211-00009</t>
  </si>
  <si>
    <t>250211-00008</t>
  </si>
  <si>
    <t>250211-00007</t>
  </si>
  <si>
    <t>250211-00006</t>
  </si>
  <si>
    <t>250211-00005</t>
  </si>
  <si>
    <t>大扒扣</t>
  </si>
  <si>
    <t>250211-00004</t>
  </si>
  <si>
    <t>250211-00003</t>
  </si>
  <si>
    <t>250211-00002</t>
  </si>
  <si>
    <t>250211-00001</t>
  </si>
  <si>
    <t>250212-00012</t>
  </si>
  <si>
    <t>250212-00011</t>
  </si>
  <si>
    <t>250212-00010</t>
  </si>
  <si>
    <t>教练</t>
  </si>
  <si>
    <t>250212-00009</t>
  </si>
  <si>
    <t>250212-00008</t>
  </si>
  <si>
    <t>250212-00007</t>
  </si>
  <si>
    <t>250212-00006</t>
  </si>
  <si>
    <t>250212-00005</t>
  </si>
  <si>
    <t>250212-00004</t>
  </si>
  <si>
    <t>250212-00003</t>
  </si>
  <si>
    <t>250212-00002</t>
  </si>
  <si>
    <t>250212-00001</t>
  </si>
  <si>
    <t>易华教练（已取走）</t>
  </si>
  <si>
    <t>250213-00016</t>
  </si>
  <si>
    <t>250213-00015</t>
  </si>
  <si>
    <t>250213-00014</t>
  </si>
  <si>
    <t>250213-00013</t>
  </si>
  <si>
    <t>250213-00012</t>
  </si>
  <si>
    <t>250213-00011</t>
  </si>
  <si>
    <t>250213-00010</t>
  </si>
  <si>
    <t>250213-00009</t>
  </si>
  <si>
    <t>250213-00008</t>
  </si>
  <si>
    <t>250213-00007</t>
  </si>
  <si>
    <t>250213-00006</t>
  </si>
  <si>
    <t>250213-00005</t>
  </si>
  <si>
    <t>250213-00004</t>
  </si>
  <si>
    <t>250213-00003</t>
  </si>
  <si>
    <t>250213-00002</t>
  </si>
  <si>
    <t>250213-00001</t>
  </si>
  <si>
    <t>250214-00026</t>
  </si>
  <si>
    <t>250214-00025</t>
  </si>
  <si>
    <t>250214-00024</t>
  </si>
  <si>
    <t>250214-00023</t>
  </si>
  <si>
    <t>250214-00022</t>
  </si>
  <si>
    <t>250214-00021</t>
  </si>
  <si>
    <t>250214-00020</t>
  </si>
  <si>
    <t>250214-00018</t>
  </si>
  <si>
    <t>250214-00019</t>
  </si>
  <si>
    <t>250214-00016</t>
  </si>
  <si>
    <t>买板送单项</t>
  </si>
  <si>
    <t>250214-00017</t>
  </si>
  <si>
    <t>250214-00015</t>
  </si>
  <si>
    <t>250214-00014</t>
  </si>
  <si>
    <t>250214-00013</t>
  </si>
  <si>
    <t>250214-00012</t>
  </si>
  <si>
    <t>250214-00011</t>
  </si>
  <si>
    <t>250214-00010</t>
  </si>
  <si>
    <t>办25.26次卡</t>
  </si>
  <si>
    <t>250214-00009</t>
  </si>
  <si>
    <t>250214-00008</t>
  </si>
  <si>
    <t>250214-00007</t>
  </si>
  <si>
    <t>250214-00006</t>
  </si>
  <si>
    <t>250214-00005</t>
  </si>
  <si>
    <t>250214-00004</t>
  </si>
  <si>
    <t>非雪季养护2付板菲舍150</t>
  </si>
  <si>
    <t>250214-00003</t>
  </si>
  <si>
    <t>250214-00002</t>
  </si>
  <si>
    <t>250214-00001</t>
  </si>
  <si>
    <t>250215-00073</t>
  </si>
  <si>
    <t>250215-00072</t>
  </si>
  <si>
    <t>250215-00071</t>
  </si>
  <si>
    <t>250215-00070</t>
  </si>
  <si>
    <t>250215-00069</t>
  </si>
  <si>
    <t>250215-00068</t>
  </si>
  <si>
    <t>250215-00067</t>
  </si>
  <si>
    <t>250215-00066</t>
  </si>
  <si>
    <t>250215-00065</t>
  </si>
  <si>
    <t>250215-00064</t>
  </si>
  <si>
    <t>250215-00063</t>
  </si>
  <si>
    <t>250215-00062</t>
  </si>
  <si>
    <t>250215-00061</t>
  </si>
  <si>
    <t>250215-00060</t>
  </si>
  <si>
    <t>250215-00059</t>
  </si>
  <si>
    <t>250215-00058</t>
  </si>
  <si>
    <t>250215-00057</t>
  </si>
  <si>
    <t>250215-00056</t>
  </si>
  <si>
    <t>250215-00055</t>
  </si>
  <si>
    <t>250215-00054</t>
  </si>
  <si>
    <t>250215-00053</t>
  </si>
  <si>
    <t>250215-00052</t>
  </si>
  <si>
    <t>250215-00051</t>
  </si>
  <si>
    <t>250215-00049</t>
  </si>
  <si>
    <t>250215-00050</t>
  </si>
  <si>
    <t>250215-00048</t>
  </si>
  <si>
    <t>250215-00046</t>
  </si>
  <si>
    <t>250215-00047</t>
  </si>
  <si>
    <t>250215-00045</t>
  </si>
  <si>
    <t>250215-00044</t>
  </si>
  <si>
    <t>250215-00043</t>
  </si>
  <si>
    <t>250215-00042</t>
  </si>
  <si>
    <t>250215-00041</t>
  </si>
  <si>
    <t>250215-00039</t>
  </si>
  <si>
    <t>250215-00040</t>
  </si>
  <si>
    <t>250215-00038</t>
  </si>
  <si>
    <t>250215-00037</t>
  </si>
  <si>
    <t>250215-00036</t>
  </si>
  <si>
    <t>板雪扒</t>
  </si>
  <si>
    <t>250215-00035</t>
  </si>
  <si>
    <t>250215-00033</t>
  </si>
  <si>
    <t>250215-00034</t>
  </si>
  <si>
    <t>250215-00032</t>
  </si>
  <si>
    <t>250215-00031</t>
  </si>
  <si>
    <t>250215-00030</t>
  </si>
  <si>
    <t>250215-00029</t>
  </si>
  <si>
    <t>250215-00028</t>
  </si>
  <si>
    <t>250215-00027</t>
  </si>
  <si>
    <t>250215-00026</t>
  </si>
  <si>
    <t>250215-00025</t>
  </si>
  <si>
    <t>买雪板送1000元储值消费</t>
  </si>
  <si>
    <t>250215-00024</t>
  </si>
  <si>
    <t>250215-00023</t>
  </si>
  <si>
    <t>250215-00022</t>
  </si>
  <si>
    <t>250215-00021</t>
  </si>
  <si>
    <t>250215-00020</t>
  </si>
  <si>
    <t>250215-00019</t>
  </si>
  <si>
    <t>250215-00018</t>
  </si>
  <si>
    <t>250215-00017</t>
  </si>
  <si>
    <t>250215-00016</t>
  </si>
  <si>
    <t>250215-00015</t>
  </si>
  <si>
    <t>250215-00014</t>
  </si>
  <si>
    <t>250215-00013</t>
  </si>
  <si>
    <t>250215-00012</t>
  </si>
  <si>
    <t>250215-00011</t>
  </si>
  <si>
    <t>250215-00010</t>
  </si>
  <si>
    <t>250215-00009</t>
  </si>
  <si>
    <t>250215-00008</t>
  </si>
  <si>
    <t>250215-00007</t>
  </si>
  <si>
    <t>250215-00006</t>
  </si>
  <si>
    <t>250215-00005</t>
  </si>
  <si>
    <t>大巴扣</t>
  </si>
  <si>
    <t>250215-00004</t>
  </si>
  <si>
    <t>250215-00003</t>
  </si>
  <si>
    <t>250215-00002</t>
  </si>
  <si>
    <t>250215-00001</t>
  </si>
  <si>
    <t>250216-00036</t>
  </si>
  <si>
    <t>250216-00035</t>
  </si>
  <si>
    <t>万龙质保(杨总)</t>
  </si>
  <si>
    <t>250216-00034</t>
  </si>
  <si>
    <t>250216-00033</t>
  </si>
  <si>
    <t>250216-00032</t>
  </si>
  <si>
    <t>250216-00031</t>
  </si>
  <si>
    <t>250216-00030</t>
  </si>
  <si>
    <t>250216-00029</t>
  </si>
  <si>
    <t>250216-00028</t>
  </si>
  <si>
    <t>250216-00027</t>
  </si>
  <si>
    <t>250216-00026</t>
  </si>
  <si>
    <t>250216-00025</t>
  </si>
  <si>
    <t>250216-00023</t>
  </si>
  <si>
    <t>250216-00024</t>
  </si>
  <si>
    <t>250216-00022</t>
  </si>
  <si>
    <t>250216-00021</t>
  </si>
  <si>
    <t>250216-00020</t>
  </si>
  <si>
    <t>6付板</t>
  </si>
  <si>
    <t>250216-00019</t>
  </si>
  <si>
    <t>250216-00018</t>
  </si>
  <si>
    <t>扒扣,其它</t>
  </si>
  <si>
    <t>′</t>
  </si>
  <si>
    <t>250216-00016</t>
  </si>
  <si>
    <t>储值6000送雪板</t>
  </si>
  <si>
    <t>250216-00017</t>
  </si>
  <si>
    <t>250216-00015</t>
  </si>
  <si>
    <t>250216-00014</t>
  </si>
  <si>
    <t>后绑带齿条（带螺丝）</t>
  </si>
  <si>
    <t>250216-00013</t>
  </si>
  <si>
    <t>250216-00012</t>
  </si>
  <si>
    <t>250216-00011</t>
  </si>
  <si>
    <t>250216-00010</t>
  </si>
  <si>
    <t>250216-00009</t>
  </si>
  <si>
    <t>250216-00008</t>
  </si>
  <si>
    <t>250216-00007</t>
  </si>
  <si>
    <t>250216-00006</t>
  </si>
  <si>
    <t>250216-00005</t>
  </si>
  <si>
    <t>250216-00004</t>
  </si>
  <si>
    <t>250216-00003</t>
  </si>
  <si>
    <t>250216-00002</t>
  </si>
  <si>
    <t>250216-00001</t>
  </si>
  <si>
    <t>换BOA（已取走）</t>
  </si>
  <si>
    <t>250217-00019</t>
  </si>
  <si>
    <t>250217-00018</t>
  </si>
  <si>
    <t>后绑带齿条（已取走）</t>
  </si>
  <si>
    <t>250217-00017</t>
  </si>
  <si>
    <t>250217-00016</t>
  </si>
  <si>
    <t>250217-00015</t>
  </si>
  <si>
    <t>250217-00014</t>
  </si>
  <si>
    <t>250217-00013</t>
  </si>
  <si>
    <t>250217-00012</t>
  </si>
  <si>
    <t>250217-00011</t>
  </si>
  <si>
    <t>250217-00010</t>
  </si>
  <si>
    <t>250217-00009</t>
  </si>
  <si>
    <t>250217-00008</t>
  </si>
  <si>
    <t>250217-00007</t>
  </si>
  <si>
    <t>次卡消费（已取）</t>
  </si>
  <si>
    <t>250217-00006</t>
  </si>
  <si>
    <t>250217-00005</t>
  </si>
  <si>
    <t>250217-00004</t>
  </si>
  <si>
    <t>250217-00003</t>
  </si>
  <si>
    <t>250217-00002</t>
  </si>
  <si>
    <t>买鞋送双项</t>
  </si>
  <si>
    <t>250217-00001</t>
  </si>
  <si>
    <t>250218-00021</t>
  </si>
  <si>
    <t>250218-00020</t>
  </si>
  <si>
    <t>250218-00019</t>
  </si>
  <si>
    <t>250218-00018</t>
  </si>
  <si>
    <t>250218-00017</t>
  </si>
  <si>
    <t>250218-00016</t>
  </si>
  <si>
    <t>甫山原队友</t>
  </si>
  <si>
    <t>250218-00015</t>
  </si>
  <si>
    <t>250218-00014</t>
  </si>
  <si>
    <t>250218-00013</t>
  </si>
  <si>
    <t>250218-00011</t>
  </si>
  <si>
    <t>250218-00012</t>
  </si>
  <si>
    <t>250218-00010</t>
  </si>
  <si>
    <t>250218-00009</t>
  </si>
  <si>
    <t>250218-00008</t>
  </si>
  <si>
    <t>非雪季养护（10000元储值消费）</t>
  </si>
  <si>
    <t>250218-00007</t>
  </si>
  <si>
    <t>250218-00006</t>
  </si>
  <si>
    <t>250218-00005</t>
  </si>
  <si>
    <t>250218-00004</t>
  </si>
  <si>
    <t>250218-00003</t>
  </si>
  <si>
    <t>250218-00002</t>
  </si>
  <si>
    <t>250218-00001</t>
  </si>
  <si>
    <t>250219-00012</t>
  </si>
  <si>
    <t>250219-00011</t>
  </si>
  <si>
    <t>250219-00010</t>
  </si>
  <si>
    <t>250219-00009</t>
  </si>
  <si>
    <t>250219-00008</t>
  </si>
  <si>
    <t>250219-00007</t>
  </si>
  <si>
    <t>250219-00006</t>
  </si>
  <si>
    <t>250219-00005</t>
  </si>
  <si>
    <t>250219-00004</t>
  </si>
  <si>
    <t>250219-00003</t>
  </si>
  <si>
    <t>250219-00002</t>
  </si>
  <si>
    <t>招待（王金花老公）</t>
  </si>
  <si>
    <t>250219-00001</t>
  </si>
  <si>
    <t>250220-00023</t>
  </si>
  <si>
    <t>250220-00022</t>
  </si>
  <si>
    <t>250220-00021</t>
  </si>
  <si>
    <t>250220-00020</t>
  </si>
  <si>
    <t>250220-00019</t>
  </si>
  <si>
    <t>次卡用户2付板</t>
  </si>
  <si>
    <t>250220-00018</t>
  </si>
  <si>
    <t>250220-00017</t>
  </si>
  <si>
    <t>250220-00016</t>
  </si>
  <si>
    <t>250220-00015</t>
  </si>
  <si>
    <t>250220-00014</t>
  </si>
  <si>
    <t>250220-00013</t>
  </si>
  <si>
    <t>250220-00012</t>
  </si>
  <si>
    <t>250220-00011</t>
  </si>
  <si>
    <t>250220-00010</t>
  </si>
  <si>
    <t>250220-00009</t>
  </si>
  <si>
    <t>250220-00008</t>
  </si>
  <si>
    <t>250220-00007</t>
  </si>
  <si>
    <t>250220-00006</t>
  </si>
  <si>
    <t>250220-00005</t>
  </si>
  <si>
    <t>250220-00004</t>
  </si>
  <si>
    <t>250220-00003</t>
  </si>
  <si>
    <t>2付板，其中一个装固定器</t>
  </si>
  <si>
    <t>250220-00002</t>
  </si>
  <si>
    <t>250220-00001</t>
  </si>
  <si>
    <t>250221-00028</t>
  </si>
  <si>
    <t>250221-00027</t>
  </si>
  <si>
    <t>250221-00025</t>
  </si>
  <si>
    <t>250221-00026</t>
  </si>
  <si>
    <t>250221-00024</t>
  </si>
  <si>
    <t>250221-00023</t>
  </si>
  <si>
    <t>250221-00022</t>
  </si>
  <si>
    <t>250221-00021</t>
  </si>
  <si>
    <t>250221-00020</t>
  </si>
  <si>
    <t>250221-00019</t>
  </si>
  <si>
    <t>250221-00017</t>
  </si>
  <si>
    <t>250221-00018</t>
  </si>
  <si>
    <t>250221-00016</t>
  </si>
  <si>
    <t>250221-00015</t>
  </si>
  <si>
    <t>250221-00014</t>
  </si>
  <si>
    <t>250221-00013</t>
  </si>
  <si>
    <t>250221-00012</t>
  </si>
  <si>
    <t>250221-00011</t>
  </si>
  <si>
    <t>250221-00010</t>
  </si>
  <si>
    <t>250221-00009</t>
  </si>
  <si>
    <t>250221-00008</t>
  </si>
  <si>
    <t>250221-00007</t>
  </si>
  <si>
    <t>250221-00006</t>
  </si>
  <si>
    <t>250221-00005</t>
  </si>
  <si>
    <t>250221-00003</t>
  </si>
  <si>
    <t>250221-00004</t>
  </si>
  <si>
    <t>250221-00002</t>
  </si>
  <si>
    <t>250221-00001</t>
  </si>
  <si>
    <t>250222-00066</t>
  </si>
  <si>
    <t>250222-00065</t>
  </si>
  <si>
    <t>250222-00064</t>
  </si>
  <si>
    <t>250222-00063</t>
  </si>
  <si>
    <t>250222-00062</t>
  </si>
  <si>
    <t>250222-00061</t>
  </si>
  <si>
    <t>250222-00060</t>
  </si>
  <si>
    <t>250222-00059</t>
  </si>
  <si>
    <t>250222-00058</t>
  </si>
  <si>
    <t>250222-00057</t>
  </si>
  <si>
    <t>已取</t>
  </si>
  <si>
    <t>250222-00056</t>
  </si>
  <si>
    <t>250222-00055</t>
  </si>
  <si>
    <t>250222-00054</t>
  </si>
  <si>
    <t>250222-00053</t>
  </si>
  <si>
    <t>250222-00052</t>
  </si>
  <si>
    <t>250222-00051</t>
  </si>
  <si>
    <t>250222-00050</t>
  </si>
  <si>
    <t>250222-00048</t>
  </si>
  <si>
    <t>250222-00049</t>
  </si>
  <si>
    <t>250222-00047</t>
  </si>
  <si>
    <t>250222-00046</t>
  </si>
  <si>
    <t>250222-00045</t>
  </si>
  <si>
    <t>250222-00044</t>
  </si>
  <si>
    <t>250222-00043</t>
  </si>
  <si>
    <t>250222-00041</t>
  </si>
  <si>
    <t>250222-00042</t>
  </si>
  <si>
    <t>250222-00040</t>
  </si>
  <si>
    <t>250222-00038</t>
  </si>
  <si>
    <t>250222-00039</t>
  </si>
  <si>
    <t>250222-00036</t>
  </si>
  <si>
    <t>250222-00037</t>
  </si>
  <si>
    <t>250222-00035</t>
  </si>
  <si>
    <t>250222-00034</t>
  </si>
  <si>
    <t>250222-00033</t>
  </si>
  <si>
    <t>250222-00032</t>
  </si>
  <si>
    <t>250222-00031</t>
  </si>
  <si>
    <t>250222-00030</t>
  </si>
  <si>
    <t>250222-00029</t>
  </si>
  <si>
    <t>250222-00028</t>
  </si>
  <si>
    <t>250222-00027</t>
  </si>
  <si>
    <t>250222-00026</t>
  </si>
  <si>
    <t>250222-00025</t>
  </si>
  <si>
    <t>250222-00024</t>
  </si>
  <si>
    <t>250222-00023</t>
  </si>
  <si>
    <t>250222-00022</t>
  </si>
  <si>
    <t>250222-00021</t>
  </si>
  <si>
    <t>250222-00020</t>
  </si>
  <si>
    <t>250222-00019</t>
  </si>
  <si>
    <t>250222-00018</t>
  </si>
  <si>
    <t>250222-00017</t>
  </si>
  <si>
    <t>250222-00016</t>
  </si>
  <si>
    <t>250222-00015</t>
  </si>
  <si>
    <t>250222-00014</t>
  </si>
  <si>
    <t>250222-00013</t>
  </si>
  <si>
    <t>250222-00012</t>
  </si>
  <si>
    <t>250222-00011</t>
  </si>
  <si>
    <t>250222-00010</t>
  </si>
  <si>
    <t>250222-00009</t>
  </si>
  <si>
    <t>250222-00008</t>
  </si>
  <si>
    <t>螺丝,其它,绑带</t>
  </si>
  <si>
    <t>250222-00007</t>
  </si>
  <si>
    <t>250222-00006</t>
  </si>
  <si>
    <t>250222-00005</t>
  </si>
  <si>
    <t>250222-00004</t>
  </si>
  <si>
    <t>250222-00003</t>
  </si>
  <si>
    <t>250222-00002</t>
  </si>
  <si>
    <t>250222-00001</t>
  </si>
  <si>
    <t>250223-00028</t>
  </si>
  <si>
    <t>Elan杜良招待（崔洋）</t>
  </si>
  <si>
    <t>250223-00027</t>
  </si>
  <si>
    <t>250223-00026</t>
  </si>
  <si>
    <t>力哥(崔洋招待)</t>
  </si>
  <si>
    <t>250223-00025</t>
  </si>
  <si>
    <t>换Boa</t>
  </si>
  <si>
    <t>250223-00024</t>
  </si>
  <si>
    <t>250223-00023</t>
  </si>
  <si>
    <t>250223-00022</t>
  </si>
  <si>
    <t>250223-00021</t>
  </si>
  <si>
    <t>250223-00020</t>
  </si>
  <si>
    <t>250223-00019</t>
  </si>
  <si>
    <t>250223-00018</t>
  </si>
  <si>
    <t>250223-00017</t>
  </si>
  <si>
    <t>250223-00016</t>
  </si>
  <si>
    <t>250223-00015</t>
  </si>
  <si>
    <t>250223-00014</t>
  </si>
  <si>
    <t>250223-00013</t>
  </si>
  <si>
    <t>250223-00012</t>
  </si>
  <si>
    <t>250223-00011</t>
  </si>
  <si>
    <t>250223-00010</t>
  </si>
  <si>
    <t>250223-00009</t>
  </si>
  <si>
    <t>250223-00008</t>
  </si>
  <si>
    <t>250223-00007</t>
  </si>
  <si>
    <t>250223-00006</t>
  </si>
  <si>
    <t>250223-00005</t>
  </si>
  <si>
    <t>250223-00004</t>
  </si>
  <si>
    <t>250223-00003</t>
  </si>
  <si>
    <t>250223-00002</t>
  </si>
  <si>
    <t>250223-00001</t>
  </si>
  <si>
    <t>250224-00008</t>
  </si>
  <si>
    <t>250224-00007</t>
  </si>
  <si>
    <t>改固定器</t>
  </si>
  <si>
    <t>250224-00006</t>
  </si>
  <si>
    <t>250224-00005</t>
  </si>
  <si>
    <t>250224-00004</t>
  </si>
  <si>
    <t>250224-00003</t>
  </si>
  <si>
    <t>250224-00002</t>
  </si>
  <si>
    <t>250224-00001</t>
  </si>
  <si>
    <t>250225-00010</t>
  </si>
  <si>
    <t>250225-00009</t>
  </si>
  <si>
    <t>250225-00008</t>
  </si>
  <si>
    <t>250225-00007</t>
  </si>
  <si>
    <t>250225-00006</t>
  </si>
  <si>
    <t>250225-00005</t>
  </si>
  <si>
    <t>250225-00004</t>
  </si>
  <si>
    <t>250225-00003</t>
  </si>
  <si>
    <t>250225-00002</t>
  </si>
  <si>
    <t>250225-00001</t>
  </si>
  <si>
    <t>250226-00013</t>
  </si>
  <si>
    <t>250226-00012</t>
  </si>
  <si>
    <t>250226-00011</t>
  </si>
  <si>
    <t>250226-00009</t>
  </si>
  <si>
    <t>250226-00010</t>
  </si>
  <si>
    <t>250226-00008</t>
  </si>
  <si>
    <t>250226-00007</t>
  </si>
  <si>
    <t>250226-00006</t>
  </si>
  <si>
    <t>250226-00005</t>
  </si>
  <si>
    <t>250226-00004</t>
  </si>
  <si>
    <t>250226-00003</t>
  </si>
  <si>
    <t>250226-00002</t>
  </si>
  <si>
    <t>250226-00001</t>
  </si>
  <si>
    <t>250227-00022</t>
  </si>
  <si>
    <t>250227-00021</t>
  </si>
  <si>
    <t>其它,绑带,螺丝,扒扣</t>
  </si>
  <si>
    <t>后绑带连接条（试滑板）</t>
  </si>
  <si>
    <t>250227-00020</t>
  </si>
  <si>
    <t>250227-00019</t>
  </si>
  <si>
    <t>250227-00018</t>
  </si>
  <si>
    <t>250227-00017</t>
  </si>
  <si>
    <t>250227-00016</t>
  </si>
  <si>
    <t>250227-00015</t>
  </si>
  <si>
    <t>储值消费</t>
  </si>
  <si>
    <t>250227-00014</t>
  </si>
  <si>
    <t>250227-00013</t>
  </si>
  <si>
    <t>250227-00012</t>
  </si>
  <si>
    <t>招待万龙刘宇</t>
  </si>
  <si>
    <t>250227-00011</t>
  </si>
  <si>
    <t>250227-00010</t>
  </si>
  <si>
    <t>250227-00008</t>
  </si>
  <si>
    <t>试滑板</t>
  </si>
  <si>
    <t>250227-00009</t>
  </si>
  <si>
    <t>250227-00007</t>
  </si>
  <si>
    <t>250227-00006</t>
  </si>
  <si>
    <t>250227-00002</t>
  </si>
  <si>
    <t>250227-00003</t>
  </si>
  <si>
    <t>250227-00004</t>
  </si>
  <si>
    <t>250227-00005</t>
  </si>
  <si>
    <t>250227-00001</t>
  </si>
  <si>
    <t>250228-00026</t>
  </si>
  <si>
    <t>250228-00025</t>
  </si>
  <si>
    <t>250228-00024</t>
  </si>
  <si>
    <t>250228-00023</t>
  </si>
  <si>
    <t>250228-00022</t>
  </si>
  <si>
    <t>250228-00021</t>
  </si>
  <si>
    <t>250228-00020</t>
  </si>
  <si>
    <t>250228-00019</t>
  </si>
  <si>
    <t>250228-00018</t>
  </si>
  <si>
    <t>250228-00017</t>
  </si>
  <si>
    <t>250228-00016</t>
  </si>
  <si>
    <t>250228-00015</t>
  </si>
  <si>
    <t>250228-00014</t>
  </si>
  <si>
    <t>罗盘，底盘螺丝，滑轨螺丝</t>
  </si>
  <si>
    <t>250228-00012</t>
  </si>
  <si>
    <t>250228-00013</t>
  </si>
  <si>
    <t>250228-00011</t>
  </si>
  <si>
    <t>250228-00010</t>
  </si>
  <si>
    <t>250228-00009</t>
  </si>
  <si>
    <t>250228-00007</t>
  </si>
  <si>
    <t>250228-00008</t>
  </si>
  <si>
    <t>250228-00005</t>
  </si>
  <si>
    <t>250228-00006</t>
  </si>
  <si>
    <t>250228-00004</t>
  </si>
  <si>
    <t>250228-00003</t>
  </si>
  <si>
    <t>250228-00002</t>
  </si>
  <si>
    <t>250228-00001</t>
  </si>
  <si>
    <t>250301-00048</t>
  </si>
  <si>
    <t>250301-00047</t>
  </si>
  <si>
    <t>250301-00046</t>
  </si>
  <si>
    <t>SP背板</t>
  </si>
  <si>
    <t>250301-00045</t>
  </si>
  <si>
    <t>2付板一付打蜡</t>
  </si>
  <si>
    <t>250301-00044</t>
  </si>
  <si>
    <t>储值支付</t>
  </si>
  <si>
    <t>250301-00043</t>
  </si>
  <si>
    <t>250301-00042</t>
  </si>
  <si>
    <t>250301-00041</t>
  </si>
  <si>
    <t>250301-00040</t>
  </si>
  <si>
    <t>250301-00039</t>
  </si>
  <si>
    <t>250301-00038</t>
  </si>
  <si>
    <t>250301-00037</t>
  </si>
  <si>
    <t>250301-00036</t>
  </si>
  <si>
    <t>250301-00035</t>
  </si>
  <si>
    <t>250301-00034</t>
  </si>
  <si>
    <t>250301-00033</t>
  </si>
  <si>
    <t>250301-00032</t>
  </si>
  <si>
    <t>250301-00031</t>
  </si>
  <si>
    <t>250301-00030</t>
  </si>
  <si>
    <t>250301-00029</t>
  </si>
  <si>
    <t>250301-00028</t>
  </si>
  <si>
    <t>250301-00027</t>
  </si>
  <si>
    <t>250301-00026</t>
  </si>
  <si>
    <t>250301-00025</t>
  </si>
  <si>
    <t>怀伟(崔洋招待)</t>
  </si>
  <si>
    <t>——</t>
  </si>
  <si>
    <t>250301-00024</t>
  </si>
  <si>
    <t>250301-00023</t>
  </si>
  <si>
    <t>250301-00022</t>
  </si>
  <si>
    <t>250301-00021</t>
  </si>
  <si>
    <t>250301-00020</t>
  </si>
  <si>
    <t>250301-00019</t>
  </si>
  <si>
    <t>250301-00018</t>
  </si>
  <si>
    <t>250301-00017</t>
  </si>
  <si>
    <t>250301-00016</t>
  </si>
  <si>
    <t>250301-00015</t>
  </si>
  <si>
    <t>250301-00014</t>
  </si>
  <si>
    <t>买雪板送养护</t>
  </si>
  <si>
    <t>250301-00013</t>
  </si>
  <si>
    <t>250301-00012</t>
  </si>
  <si>
    <t>250301-00011</t>
  </si>
  <si>
    <t>250301-00010</t>
  </si>
  <si>
    <t>250301-00009</t>
  </si>
  <si>
    <t>250301-00008</t>
  </si>
  <si>
    <t>250301-00007</t>
  </si>
  <si>
    <t>250301-00006</t>
  </si>
  <si>
    <t>其它,螺丝,扒扣</t>
  </si>
  <si>
    <t>250301-00005</t>
  </si>
  <si>
    <t>250301-00004</t>
  </si>
  <si>
    <t>250301-00003</t>
  </si>
  <si>
    <t>250301-00002</t>
  </si>
  <si>
    <t>250301-00001</t>
  </si>
  <si>
    <t>250302-00029</t>
  </si>
  <si>
    <t>250302-00028</t>
  </si>
  <si>
    <t>250302-00027</t>
  </si>
  <si>
    <t>已邮寄客人</t>
  </si>
  <si>
    <t>250302-00026</t>
  </si>
  <si>
    <t>250302-00024</t>
  </si>
  <si>
    <t>250302-00025</t>
  </si>
  <si>
    <t>250302-00023</t>
  </si>
  <si>
    <t>250302-00022</t>
  </si>
  <si>
    <t>250302-00021</t>
  </si>
  <si>
    <t>250302-00020</t>
  </si>
  <si>
    <t>250302-00019</t>
  </si>
  <si>
    <t>250302-00018</t>
  </si>
  <si>
    <t>250302-00017</t>
  </si>
  <si>
    <t>250302-00016</t>
  </si>
  <si>
    <t>250302-00015</t>
  </si>
  <si>
    <t>250302-00014</t>
  </si>
  <si>
    <t>250302-00013</t>
  </si>
  <si>
    <t>250302-00012</t>
  </si>
  <si>
    <t>250302-00011</t>
  </si>
  <si>
    <t>250302-00010</t>
  </si>
  <si>
    <t>250302-00009</t>
  </si>
  <si>
    <t>250302-00008</t>
  </si>
  <si>
    <t>250302-00007</t>
  </si>
  <si>
    <t>250302-00006</t>
  </si>
  <si>
    <t>250302-00005</t>
  </si>
  <si>
    <t>250302-00004</t>
  </si>
  <si>
    <t>250302-00003</t>
  </si>
  <si>
    <t>250302-00002</t>
  </si>
  <si>
    <t>250302-00001</t>
  </si>
  <si>
    <t>250303-00024</t>
  </si>
  <si>
    <t>250303-00023</t>
  </si>
  <si>
    <t>250303-00022</t>
  </si>
  <si>
    <t>250303-00021</t>
  </si>
  <si>
    <t>250303-00020</t>
  </si>
  <si>
    <t>250303-00019</t>
  </si>
  <si>
    <t>250303-00018</t>
  </si>
  <si>
    <t>封板</t>
  </si>
  <si>
    <t>250303-00016</t>
  </si>
  <si>
    <t>250303-00017</t>
  </si>
  <si>
    <t>250303-00015</t>
  </si>
  <si>
    <t>250303-00014</t>
  </si>
  <si>
    <t>250303-00013</t>
  </si>
  <si>
    <t>,157</t>
  </si>
  <si>
    <t>250303-00012</t>
  </si>
  <si>
    <t>250303-00011</t>
  </si>
  <si>
    <t>250303-00010</t>
  </si>
  <si>
    <t>250303-00008</t>
  </si>
  <si>
    <t>250303-00009</t>
  </si>
  <si>
    <t>250303-00007</t>
  </si>
  <si>
    <t>250303-00006</t>
  </si>
  <si>
    <t>250303-00005</t>
  </si>
  <si>
    <t>250303-00004</t>
  </si>
  <si>
    <t>250303-00003</t>
  </si>
  <si>
    <t>250303-00002</t>
  </si>
  <si>
    <t>250303-00001</t>
  </si>
  <si>
    <t>250304-00013</t>
  </si>
  <si>
    <t>250304-00012</t>
  </si>
  <si>
    <t>250304-00011</t>
  </si>
  <si>
    <t>250304-00010</t>
  </si>
  <si>
    <t>250304-00009</t>
  </si>
  <si>
    <t>250304-00008</t>
  </si>
  <si>
    <t>250304-00007</t>
  </si>
  <si>
    <t>250304-00006</t>
  </si>
  <si>
    <t>250304-00005</t>
  </si>
  <si>
    <t>250304-00004</t>
  </si>
  <si>
    <t>250304-00003</t>
  </si>
  <si>
    <t>250304-00002</t>
  </si>
  <si>
    <t>250304-00001</t>
  </si>
  <si>
    <t>250305-00020</t>
  </si>
  <si>
    <t>250305-00019</t>
  </si>
  <si>
    <t>250305-00018</t>
  </si>
  <si>
    <t>250305-00017</t>
  </si>
  <si>
    <t>250305-00016</t>
  </si>
  <si>
    <t>250305-00015</t>
  </si>
  <si>
    <t>250305-00014</t>
  </si>
  <si>
    <t>250305-00013</t>
  </si>
  <si>
    <t>250305-00012</t>
  </si>
  <si>
    <t>250305-00011</t>
  </si>
  <si>
    <t>250305-00010</t>
  </si>
  <si>
    <t>250305-00009</t>
  </si>
  <si>
    <t>250305-00008</t>
  </si>
  <si>
    <t>250305-00007</t>
  </si>
  <si>
    <t>250305-00006</t>
  </si>
  <si>
    <t>250305-00005</t>
  </si>
  <si>
    <t>250305-00004</t>
  </si>
  <si>
    <t>250305-00003</t>
  </si>
  <si>
    <t>250305-00002</t>
  </si>
  <si>
    <t>250305-00001</t>
  </si>
  <si>
    <t>250306-00026</t>
  </si>
  <si>
    <t>雪鞋热定型（已取）</t>
  </si>
  <si>
    <t>250306-00025</t>
  </si>
  <si>
    <t>250306-00024</t>
  </si>
  <si>
    <t>250306-00023</t>
  </si>
  <si>
    <t>250306-00022</t>
  </si>
  <si>
    <t>250306-00021</t>
  </si>
  <si>
    <t>250306-00020</t>
  </si>
  <si>
    <t>250306-00019</t>
  </si>
  <si>
    <t>250306-00018</t>
  </si>
  <si>
    <t>250306-00017</t>
  </si>
  <si>
    <t>250306-00016</t>
  </si>
  <si>
    <t>补打蜡费用</t>
  </si>
  <si>
    <t>250306-00015</t>
  </si>
  <si>
    <t>250306-00014</t>
  </si>
  <si>
    <t>250306-00013</t>
  </si>
  <si>
    <t>250306-00012</t>
  </si>
  <si>
    <t>250306-00011</t>
  </si>
  <si>
    <t>250306-00007</t>
  </si>
  <si>
    <t>250306-00008</t>
  </si>
  <si>
    <t>250306-00009</t>
  </si>
  <si>
    <t>250306-00010</t>
  </si>
  <si>
    <t>250306-00003</t>
  </si>
  <si>
    <t>250306-00004</t>
  </si>
  <si>
    <t>250306-00005</t>
  </si>
  <si>
    <t>250306-00006</t>
  </si>
  <si>
    <t>250306-00002</t>
  </si>
  <si>
    <t>250306-00001</t>
  </si>
  <si>
    <t>改装固定器(万龙杨总)</t>
  </si>
  <si>
    <t>250307-00027</t>
  </si>
  <si>
    <t>250307-00026</t>
  </si>
  <si>
    <t>250307-00025</t>
  </si>
  <si>
    <t>250307-00024</t>
  </si>
  <si>
    <t>250307-00023</t>
  </si>
  <si>
    <t>250307-00022</t>
  </si>
  <si>
    <t>250307-00020</t>
  </si>
  <si>
    <t>250307-00021</t>
  </si>
  <si>
    <t>250307-00019</t>
  </si>
  <si>
    <t>250307-00018</t>
  </si>
  <si>
    <t>250307-00017</t>
  </si>
  <si>
    <t>250307-00016</t>
  </si>
  <si>
    <t>250307-00015</t>
  </si>
  <si>
    <t>250307-00014</t>
  </si>
  <si>
    <t>250307-00013</t>
  </si>
  <si>
    <t>250307-00012</t>
  </si>
  <si>
    <t>250307-00011</t>
  </si>
  <si>
    <t>250307-00010</t>
  </si>
  <si>
    <t>250307-00006</t>
  </si>
  <si>
    <t>250307-00007</t>
  </si>
  <si>
    <t>250307-00008</t>
  </si>
  <si>
    <t>250307-00009</t>
  </si>
  <si>
    <t>250307-00005</t>
  </si>
  <si>
    <t>250307-00001</t>
  </si>
  <si>
    <t>250307-00002</t>
  </si>
  <si>
    <t>250307-00003</t>
  </si>
  <si>
    <t>250307-00004</t>
  </si>
  <si>
    <t>250308-00060</t>
  </si>
  <si>
    <t>250308-00059</t>
  </si>
  <si>
    <t>250308-00058</t>
  </si>
  <si>
    <t>孙伟博（3付板）</t>
  </si>
  <si>
    <t>250308-00057</t>
  </si>
  <si>
    <t>250308-00056</t>
  </si>
  <si>
    <t>250308-00055</t>
  </si>
  <si>
    <t>250308-00054</t>
  </si>
  <si>
    <t>250308-00053</t>
  </si>
  <si>
    <t>其它,扒扣,绑带</t>
  </si>
  <si>
    <t>250308-00052</t>
  </si>
  <si>
    <t>250308-00051</t>
  </si>
  <si>
    <t>250308-00050</t>
  </si>
  <si>
    <t>250308-00049</t>
  </si>
  <si>
    <t>250308-00048</t>
  </si>
  <si>
    <t>250308-00047</t>
  </si>
  <si>
    <t>250308-00045</t>
  </si>
  <si>
    <t>250308-00046</t>
  </si>
  <si>
    <t>250308-00044</t>
  </si>
  <si>
    <t>250308-00043</t>
  </si>
  <si>
    <t>250308-00042</t>
  </si>
  <si>
    <t>250308-00041</t>
  </si>
  <si>
    <t>250308-00040</t>
  </si>
  <si>
    <t>250308-00039</t>
  </si>
  <si>
    <t>250308-00038</t>
  </si>
  <si>
    <t>250308-00037</t>
  </si>
  <si>
    <t>250308-00036</t>
  </si>
  <si>
    <t>250308-00035</t>
  </si>
  <si>
    <t>250308-00034</t>
  </si>
  <si>
    <t>250308-00033</t>
  </si>
  <si>
    <t>250308-00032</t>
  </si>
  <si>
    <t>250308-00030</t>
  </si>
  <si>
    <t>250308-00031</t>
  </si>
  <si>
    <t>250308-00029</t>
  </si>
  <si>
    <t>250308-00028</t>
  </si>
  <si>
    <t>250308-00026</t>
  </si>
  <si>
    <t>250308-00027</t>
  </si>
  <si>
    <t>250308-00025</t>
  </si>
  <si>
    <t>250308-00024</t>
  </si>
  <si>
    <t>250308-00022</t>
  </si>
  <si>
    <t>250308-00023</t>
  </si>
  <si>
    <t>250308-00021</t>
  </si>
  <si>
    <t>250308-00020</t>
  </si>
  <si>
    <t>250308-00019</t>
  </si>
  <si>
    <t>250308-00018</t>
  </si>
  <si>
    <t>250308-00017</t>
  </si>
  <si>
    <t>250308-00016</t>
  </si>
  <si>
    <t>250308-00015</t>
  </si>
  <si>
    <t>250308-00014</t>
  </si>
  <si>
    <t>250308-00013</t>
  </si>
  <si>
    <t>250308-00012</t>
  </si>
  <si>
    <t>250308-00011</t>
  </si>
  <si>
    <t>250308-00010</t>
  </si>
  <si>
    <t>250308-00009</t>
  </si>
  <si>
    <t>250308-00008</t>
  </si>
  <si>
    <t>250308-00007</t>
  </si>
  <si>
    <t>250308-00006</t>
  </si>
  <si>
    <t>250308-00005</t>
  </si>
  <si>
    <t>250308-00004</t>
  </si>
  <si>
    <t>250308-00003</t>
  </si>
  <si>
    <t>250308-00002</t>
  </si>
  <si>
    <t>boa维修</t>
  </si>
  <si>
    <t>250308-00001</t>
  </si>
  <si>
    <t>250309-00026</t>
  </si>
  <si>
    <t>5付板</t>
  </si>
  <si>
    <t>250309-00025</t>
  </si>
  <si>
    <t>250309-00024</t>
  </si>
  <si>
    <t>250309-00023</t>
  </si>
  <si>
    <t>250309-00022</t>
  </si>
  <si>
    <t>250309-00021</t>
  </si>
  <si>
    <t>250309-00018</t>
  </si>
  <si>
    <t>250309-00019</t>
  </si>
  <si>
    <t>250309-00020</t>
  </si>
  <si>
    <t>250309-00017</t>
  </si>
  <si>
    <t>250309-00016</t>
  </si>
  <si>
    <t>250309-00015</t>
  </si>
  <si>
    <t>250309-00014</t>
  </si>
  <si>
    <t>万龙质保（已取）</t>
  </si>
  <si>
    <t>250309-00013</t>
  </si>
  <si>
    <t>250309-00012</t>
  </si>
  <si>
    <t>250309-00011</t>
  </si>
  <si>
    <t>2付</t>
  </si>
  <si>
    <t>250309-00010</t>
  </si>
  <si>
    <t>250309-00009</t>
  </si>
  <si>
    <t>250309-00008</t>
  </si>
  <si>
    <t>250309-00007</t>
  </si>
  <si>
    <t>250309-00006</t>
  </si>
  <si>
    <t>250309-00005</t>
  </si>
  <si>
    <t>250309-00004</t>
  </si>
  <si>
    <t>250309-00003</t>
  </si>
  <si>
    <t>250309-00002</t>
  </si>
  <si>
    <t>250309-00001</t>
  </si>
  <si>
    <t>250310-00012</t>
  </si>
  <si>
    <t>250310-00011</t>
  </si>
  <si>
    <t>250310-00010</t>
  </si>
  <si>
    <t>250310-00009</t>
  </si>
  <si>
    <t>250310-00008</t>
  </si>
  <si>
    <t>250310-00007</t>
  </si>
  <si>
    <t>250310-00006</t>
  </si>
  <si>
    <t>250310-00005</t>
  </si>
  <si>
    <t>250310-00004</t>
  </si>
  <si>
    <t>250310-00003</t>
  </si>
  <si>
    <t>250310-00002</t>
  </si>
  <si>
    <t>250310-00001</t>
  </si>
  <si>
    <t>250311-00020</t>
  </si>
  <si>
    <t>250311-00018</t>
  </si>
  <si>
    <t>250311-00019</t>
  </si>
  <si>
    <t>250311-00017</t>
  </si>
  <si>
    <t>250311-00016</t>
  </si>
  <si>
    <t>250311-00015</t>
  </si>
  <si>
    <t>250311-00014</t>
  </si>
  <si>
    <t>250311-00013</t>
  </si>
  <si>
    <t>250311-00012</t>
  </si>
  <si>
    <t>250311-00011</t>
  </si>
  <si>
    <t>250311-00010</t>
  </si>
  <si>
    <t>250311-00009</t>
  </si>
  <si>
    <t>250311-00007</t>
  </si>
  <si>
    <t>250311-00008</t>
  </si>
  <si>
    <t>250311-00006</t>
  </si>
  <si>
    <t>250311-00005</t>
  </si>
  <si>
    <t>250311-00003</t>
  </si>
  <si>
    <t>250311-00004</t>
  </si>
  <si>
    <t>250311-00001</t>
  </si>
  <si>
    <t>250311-00002</t>
  </si>
  <si>
    <t>250312-00010</t>
  </si>
  <si>
    <t>250312-00009</t>
  </si>
  <si>
    <t>250312-00008</t>
  </si>
  <si>
    <t>250312-00007</t>
  </si>
  <si>
    <t>万龙刘通(崔洋招待)</t>
  </si>
  <si>
    <t>250312-00006</t>
  </si>
  <si>
    <t>250312-00004</t>
  </si>
  <si>
    <t>250312-00005</t>
  </si>
  <si>
    <t>250312-00003</t>
  </si>
  <si>
    <t>250312-00002</t>
  </si>
  <si>
    <t>250312-00001</t>
  </si>
  <si>
    <t>250313-00012</t>
  </si>
  <si>
    <t>非雪季养护双项已送</t>
  </si>
  <si>
    <t>250313-00011</t>
  </si>
  <si>
    <t>250313-00010</t>
  </si>
  <si>
    <t>250313-00009</t>
  </si>
  <si>
    <t>250313-00008</t>
  </si>
  <si>
    <t>250313-00007</t>
  </si>
  <si>
    <t>250313-00006</t>
  </si>
  <si>
    <t>250313-00005</t>
  </si>
  <si>
    <t>250313-00004</t>
  </si>
  <si>
    <t>250313-00003</t>
  </si>
  <si>
    <t>250313-00002</t>
  </si>
  <si>
    <t>250313-00001</t>
  </si>
  <si>
    <t>250314-00020</t>
  </si>
  <si>
    <t>250314-00019</t>
  </si>
  <si>
    <t>250314-00018</t>
  </si>
  <si>
    <t>250314-00017</t>
  </si>
  <si>
    <t>250314-00016</t>
  </si>
  <si>
    <t>250314-00015</t>
  </si>
  <si>
    <t>肖志强</t>
  </si>
  <si>
    <t>250314-00014</t>
  </si>
  <si>
    <t>250314-00013</t>
  </si>
  <si>
    <t>250314-00012</t>
  </si>
  <si>
    <t>250314-00011</t>
  </si>
  <si>
    <t>250314-00010</t>
  </si>
  <si>
    <t>250314-00009</t>
  </si>
  <si>
    <t>250314-00008</t>
  </si>
  <si>
    <t>250314-00007</t>
  </si>
  <si>
    <t>250314-00006</t>
  </si>
  <si>
    <t>250314-00005</t>
  </si>
  <si>
    <t>250314-00004</t>
  </si>
  <si>
    <t>250314-00003</t>
  </si>
  <si>
    <t>250314-00002</t>
  </si>
  <si>
    <t>250314-00001</t>
  </si>
  <si>
    <t>250315-00068</t>
  </si>
  <si>
    <t>250315-00067</t>
  </si>
  <si>
    <t>250315-00066</t>
  </si>
  <si>
    <t>250315-00065</t>
  </si>
  <si>
    <t>250315-00064</t>
  </si>
  <si>
    <t>250315-00063</t>
  </si>
  <si>
    <t>250315-00062</t>
  </si>
  <si>
    <t>250315-00061</t>
  </si>
  <si>
    <t>250315-00060</t>
  </si>
  <si>
    <t>250315-00059</t>
  </si>
  <si>
    <t>250315-00058</t>
  </si>
  <si>
    <t>250315-00057</t>
  </si>
  <si>
    <t>250315-00056</t>
  </si>
  <si>
    <t>250315-00055</t>
  </si>
  <si>
    <t>250315-00054</t>
  </si>
  <si>
    <t>250315-00053</t>
  </si>
  <si>
    <t>250315-00052</t>
  </si>
  <si>
    <t>250315-00051</t>
  </si>
  <si>
    <t>250315-00050</t>
  </si>
  <si>
    <t>250315-00049</t>
  </si>
  <si>
    <t>250315-00048</t>
  </si>
  <si>
    <t>250315-00047</t>
  </si>
  <si>
    <t>?147</t>
  </si>
  <si>
    <t>250315-00046</t>
  </si>
  <si>
    <t>250315-00045</t>
  </si>
  <si>
    <t>250315-00044</t>
  </si>
  <si>
    <t>250315-00043</t>
  </si>
  <si>
    <t>250315-00042</t>
  </si>
  <si>
    <t>250315-00041</t>
  </si>
  <si>
    <t>250315-00040</t>
  </si>
  <si>
    <t>250315-00039</t>
  </si>
  <si>
    <t>250315-00038</t>
  </si>
  <si>
    <t>250315-00037</t>
  </si>
  <si>
    <t>250315-00036</t>
  </si>
  <si>
    <t>250315-00035</t>
  </si>
  <si>
    <t>250315-00034</t>
  </si>
  <si>
    <t>250315-00033</t>
  </si>
  <si>
    <t>非雪季养护2付板</t>
  </si>
  <si>
    <t>250315-00032</t>
  </si>
  <si>
    <t>250315-00031</t>
  </si>
  <si>
    <t>250315-00030</t>
  </si>
  <si>
    <t>250315-00029</t>
  </si>
  <si>
    <t>非雪季养护3付板</t>
  </si>
  <si>
    <t>250315-00028</t>
  </si>
  <si>
    <t>250315-00025</t>
  </si>
  <si>
    <t>250315-00026</t>
  </si>
  <si>
    <t>250315-00027</t>
  </si>
  <si>
    <t>250315-00024</t>
  </si>
  <si>
    <t>250315-00023</t>
  </si>
  <si>
    <t>250315-00022</t>
  </si>
  <si>
    <t>250315-00021</t>
  </si>
  <si>
    <t>250315-00020</t>
  </si>
  <si>
    <t>250315-00019</t>
  </si>
  <si>
    <t>250315-00018</t>
  </si>
  <si>
    <t>250315-00017</t>
  </si>
  <si>
    <t>250315-00016</t>
  </si>
  <si>
    <t>250315-00015</t>
  </si>
  <si>
    <t>250315-00014</t>
  </si>
  <si>
    <t>250315-00013</t>
  </si>
  <si>
    <t>250315-00011</t>
  </si>
  <si>
    <t>250315-00012</t>
  </si>
  <si>
    <t>250315-00010</t>
  </si>
  <si>
    <t>250315-00009</t>
  </si>
  <si>
    <t>250315-00008</t>
  </si>
  <si>
    <t>250315-00007</t>
  </si>
  <si>
    <t>250315-00006</t>
  </si>
  <si>
    <t>250315-00005</t>
  </si>
  <si>
    <t>250315-00004</t>
  </si>
  <si>
    <t>螺母</t>
  </si>
  <si>
    <t>250315-00003</t>
  </si>
  <si>
    <t>250315-00002</t>
  </si>
  <si>
    <t>250315-00001</t>
  </si>
  <si>
    <t>250316-00043</t>
  </si>
  <si>
    <t>165-153</t>
  </si>
  <si>
    <t>非雪季养护2付板海德拿走，换成斯托克林160</t>
  </si>
  <si>
    <t>250316-00042</t>
  </si>
  <si>
    <t>250316-00041</t>
  </si>
  <si>
    <t>250316-00040</t>
  </si>
  <si>
    <t>250316-00039</t>
  </si>
  <si>
    <t>250316-00038</t>
  </si>
  <si>
    <t>250316-00037</t>
  </si>
  <si>
    <t>250316-00036</t>
  </si>
  <si>
    <t>250316-00035</t>
  </si>
  <si>
    <t>250316-00033</t>
  </si>
  <si>
    <t>250316-00034</t>
  </si>
  <si>
    <t>250316-00032</t>
  </si>
  <si>
    <t>250316-00031</t>
  </si>
  <si>
    <t>250316-00030</t>
  </si>
  <si>
    <t>250316-00029</t>
  </si>
  <si>
    <t>250316-00028</t>
  </si>
  <si>
    <t>250316-00026</t>
  </si>
  <si>
    <t>250316-00027</t>
  </si>
  <si>
    <t>250316-00025</t>
  </si>
  <si>
    <t>250316-00024</t>
  </si>
  <si>
    <t>250316-00023</t>
  </si>
  <si>
    <t>250316-00022</t>
  </si>
  <si>
    <t>250316-00021</t>
  </si>
  <si>
    <t>250316-00020</t>
  </si>
  <si>
    <t>250316-00019</t>
  </si>
  <si>
    <t>250316-00018</t>
  </si>
  <si>
    <t>250316-00017</t>
  </si>
  <si>
    <t>250316-00016</t>
  </si>
  <si>
    <t>250316-00015</t>
  </si>
  <si>
    <t>250316-00014</t>
  </si>
  <si>
    <t>250316-00012</t>
  </si>
  <si>
    <t>250316-00013</t>
  </si>
  <si>
    <t>250316-00011</t>
  </si>
  <si>
    <t>250316-00010</t>
  </si>
  <si>
    <t>250316-00009</t>
  </si>
  <si>
    <t>250316-00008</t>
  </si>
  <si>
    <t>250316-00007</t>
  </si>
  <si>
    <t>250316-00006</t>
  </si>
  <si>
    <t>250316-00005</t>
  </si>
  <si>
    <t>250316-00004</t>
  </si>
  <si>
    <t>250316-00003</t>
  </si>
  <si>
    <t>250316-00002</t>
  </si>
  <si>
    <t>250316-00001</t>
  </si>
  <si>
    <t>250317-00012</t>
  </si>
  <si>
    <t>前绑带齿条（2条）</t>
  </si>
  <si>
    <t>250317-00011</t>
  </si>
  <si>
    <t>250317-00010</t>
  </si>
  <si>
    <t>250317-00009</t>
  </si>
  <si>
    <t>250317-00008</t>
  </si>
  <si>
    <t>250317-00007</t>
  </si>
  <si>
    <t>250317-00006</t>
  </si>
  <si>
    <t>逸滑教练</t>
  </si>
  <si>
    <t>250317-00005</t>
  </si>
  <si>
    <t>250317-00004</t>
  </si>
  <si>
    <t>250317-00003</t>
  </si>
  <si>
    <t>250317-00002</t>
  </si>
  <si>
    <t>250317-00001</t>
  </si>
  <si>
    <t>李甫山(崔洋招待)</t>
  </si>
  <si>
    <t>250318-00014</t>
  </si>
  <si>
    <t>250318-00013</t>
  </si>
  <si>
    <t>250318-00012</t>
  </si>
  <si>
    <t>250318-00011</t>
  </si>
  <si>
    <t>250318-00010</t>
  </si>
  <si>
    <t>250318-00009</t>
  </si>
  <si>
    <t>雪扒</t>
  </si>
  <si>
    <t>250318-00008</t>
  </si>
  <si>
    <t>250318-00007</t>
  </si>
  <si>
    <t>250318-00006</t>
  </si>
  <si>
    <t>250318-00005</t>
  </si>
  <si>
    <t>250318-00004</t>
  </si>
  <si>
    <t>250318-00003</t>
  </si>
  <si>
    <t>250318-00002</t>
  </si>
  <si>
    <t>250318-00001</t>
  </si>
  <si>
    <t>250319-00028</t>
  </si>
  <si>
    <t>250319-00027</t>
  </si>
  <si>
    <t>250319-00026</t>
  </si>
  <si>
    <t>250319-00025</t>
  </si>
  <si>
    <t>250319-00024</t>
  </si>
  <si>
    <t>250319-00023</t>
  </si>
  <si>
    <t>250319-00022</t>
  </si>
  <si>
    <t>250319-00019</t>
  </si>
  <si>
    <t>250319-00020</t>
  </si>
  <si>
    <t>250319-00021</t>
  </si>
  <si>
    <t>250319-00018</t>
  </si>
  <si>
    <t>250319-00017</t>
  </si>
  <si>
    <t>250319-00016</t>
  </si>
  <si>
    <t>250319-00015</t>
  </si>
  <si>
    <t>250319-00014</t>
  </si>
  <si>
    <t>250319-00013</t>
  </si>
  <si>
    <t>250319-00012</t>
  </si>
  <si>
    <t>250319-00009</t>
  </si>
  <si>
    <t>250319-00010</t>
  </si>
  <si>
    <t>250319-00011</t>
  </si>
  <si>
    <t>250319-00008</t>
  </si>
  <si>
    <t>250319-00007</t>
  </si>
  <si>
    <t>250319-00006</t>
  </si>
  <si>
    <t>250319-00005</t>
  </si>
  <si>
    <t>250319-00004</t>
  </si>
  <si>
    <t>250319-00003</t>
  </si>
  <si>
    <t>250319-00002</t>
  </si>
  <si>
    <t>250319-00001</t>
  </si>
  <si>
    <t>250320-00008</t>
  </si>
  <si>
    <t>250320-00009</t>
  </si>
  <si>
    <t>250320-00007</t>
  </si>
  <si>
    <t>250320-00006</t>
  </si>
  <si>
    <t>250320-00005</t>
  </si>
  <si>
    <t>250320-00004</t>
  </si>
  <si>
    <t>250320-00003</t>
  </si>
  <si>
    <t>250320-00002</t>
  </si>
  <si>
    <t>250320-00001</t>
  </si>
  <si>
    <t>非雪季养护(送双项一次)</t>
  </si>
  <si>
    <t>250321-00024</t>
  </si>
  <si>
    <t>250321-00022</t>
  </si>
  <si>
    <t>250321-00023</t>
  </si>
  <si>
    <t>250321-00021</t>
  </si>
  <si>
    <t>250321-00020</t>
  </si>
  <si>
    <t>250321-00019</t>
  </si>
  <si>
    <t>250321-00018</t>
  </si>
  <si>
    <t>250321-00017</t>
  </si>
  <si>
    <t>250321-00016</t>
  </si>
  <si>
    <t>250321-00015</t>
  </si>
  <si>
    <t>250321-00014</t>
  </si>
  <si>
    <t>250321-00013</t>
  </si>
  <si>
    <t>250321-00012</t>
  </si>
  <si>
    <t>250321-00011</t>
  </si>
  <si>
    <t>250321-00010</t>
  </si>
  <si>
    <t>250321-00009</t>
  </si>
  <si>
    <t>250321-00008</t>
  </si>
  <si>
    <t>250321-00007</t>
  </si>
  <si>
    <t>250321-00006</t>
  </si>
  <si>
    <t>怀伟（招待）</t>
  </si>
  <si>
    <t>250321-00005</t>
  </si>
  <si>
    <t>250321-00003</t>
  </si>
  <si>
    <t>250321-00004</t>
  </si>
  <si>
    <t>250321-00001</t>
  </si>
  <si>
    <t>250321-00002</t>
  </si>
  <si>
    <t>250322-00018</t>
  </si>
  <si>
    <t>250322-00017</t>
  </si>
  <si>
    <t>250322-00016</t>
  </si>
  <si>
    <t>250322-00015</t>
  </si>
  <si>
    <t>250322-00014</t>
  </si>
  <si>
    <t>250322-00013</t>
  </si>
  <si>
    <t>250322-00012</t>
  </si>
  <si>
    <t>250322-00011</t>
  </si>
  <si>
    <t>250322-00010</t>
  </si>
  <si>
    <t>250322-00009</t>
  </si>
  <si>
    <t>250322-00008</t>
  </si>
  <si>
    <t>250322-00007</t>
  </si>
  <si>
    <t>250322-00006</t>
  </si>
  <si>
    <t>250322-00005</t>
  </si>
  <si>
    <t>250322-00004</t>
  </si>
  <si>
    <t>250322-00003</t>
  </si>
  <si>
    <t>250322-00002</t>
  </si>
  <si>
    <t>250322-00001</t>
  </si>
  <si>
    <t>250323-00017</t>
  </si>
  <si>
    <t>250323-00016</t>
  </si>
  <si>
    <t>250323-00015</t>
  </si>
  <si>
    <t>250323-00013</t>
  </si>
  <si>
    <t>250323-00014</t>
  </si>
  <si>
    <t>250323-00010</t>
  </si>
  <si>
    <t>250323-00011</t>
  </si>
  <si>
    <t>250323-00012</t>
  </si>
  <si>
    <t>250323-00009</t>
  </si>
  <si>
    <t>250323-00008</t>
  </si>
  <si>
    <t>250323-00007</t>
  </si>
  <si>
    <t>250323-00005</t>
  </si>
  <si>
    <t>250323-00006</t>
  </si>
  <si>
    <t>250323-00004</t>
  </si>
  <si>
    <t>250323-00003</t>
  </si>
  <si>
    <t>250323-00002</t>
  </si>
  <si>
    <t>250323-00001</t>
  </si>
  <si>
    <t>250324-00004</t>
  </si>
  <si>
    <t>250324-00003</t>
  </si>
  <si>
    <t>没修刃</t>
  </si>
  <si>
    <t>250324-00002</t>
  </si>
  <si>
    <t>250324-00001</t>
  </si>
  <si>
    <t>250325-00018</t>
  </si>
  <si>
    <t>250325-00017</t>
  </si>
  <si>
    <t>250325-00015</t>
  </si>
  <si>
    <t>250325-00016</t>
  </si>
  <si>
    <t>250325-00014</t>
  </si>
  <si>
    <t>250325-00013</t>
  </si>
  <si>
    <t>250325-00011</t>
  </si>
  <si>
    <t>250325-00012</t>
  </si>
  <si>
    <t>250325-00010</t>
  </si>
  <si>
    <t>非雪季养护(免费送的双项已做完）</t>
  </si>
  <si>
    <t>250325-00009</t>
  </si>
  <si>
    <t>250325-00007</t>
  </si>
  <si>
    <t>250325-00008</t>
  </si>
  <si>
    <t>250325-00005</t>
  </si>
  <si>
    <t>250325-00006</t>
  </si>
  <si>
    <t>250325-00003</t>
  </si>
  <si>
    <t>250325-00004</t>
  </si>
  <si>
    <t>250325-00002</t>
  </si>
  <si>
    <t>250325-00001</t>
  </si>
  <si>
    <t>250326-00016</t>
  </si>
  <si>
    <t>250326-00017</t>
  </si>
  <si>
    <t>250326-00014</t>
  </si>
  <si>
    <t>250326-00015</t>
  </si>
  <si>
    <t>250326-00013</t>
  </si>
  <si>
    <t>非雪季养护（非雪季的修刃十打封板蜡已做，差送一次双</t>
  </si>
  <si>
    <t>250326-00012</t>
  </si>
  <si>
    <t>250326-00011</t>
  </si>
  <si>
    <t>250326-00010</t>
  </si>
  <si>
    <t>250326-00009</t>
  </si>
  <si>
    <t>250326-00008</t>
  </si>
  <si>
    <t>250326-00007</t>
  </si>
  <si>
    <t>250326-00005</t>
  </si>
  <si>
    <t>250326-00006</t>
  </si>
  <si>
    <t>250326-00003</t>
  </si>
  <si>
    <t>250326-00004</t>
  </si>
  <si>
    <t>250326-00001</t>
  </si>
  <si>
    <t>250326-00002</t>
  </si>
  <si>
    <t>250327-00011</t>
  </si>
  <si>
    <t>250327-00010</t>
  </si>
  <si>
    <t>250327-00009</t>
  </si>
  <si>
    <t>250327-00008</t>
  </si>
  <si>
    <t>250327-00007</t>
  </si>
  <si>
    <t>250327-00006</t>
  </si>
  <si>
    <t>250327-00004</t>
  </si>
  <si>
    <t>250327-00005</t>
  </si>
  <si>
    <t>250327-00003</t>
  </si>
  <si>
    <t>250327-00001</t>
  </si>
  <si>
    <t>250327-00002</t>
  </si>
  <si>
    <t>250328-00022</t>
  </si>
  <si>
    <t>250328-00021</t>
  </si>
  <si>
    <t>250328-00020</t>
  </si>
  <si>
    <t>250328-00019</t>
  </si>
  <si>
    <t>250328-00018</t>
  </si>
  <si>
    <t>250328-00017</t>
  </si>
  <si>
    <t>250328-00016</t>
  </si>
  <si>
    <t>250328-00015</t>
  </si>
  <si>
    <t>250328-00014</t>
  </si>
  <si>
    <t>250328-00013</t>
  </si>
  <si>
    <t>250328-00012</t>
  </si>
  <si>
    <t>250328-00011</t>
  </si>
  <si>
    <t>250328-00010</t>
  </si>
  <si>
    <t>250328-00009</t>
  </si>
  <si>
    <t>250328-00008</t>
  </si>
  <si>
    <t>250328-00007</t>
  </si>
  <si>
    <t>250328-00006</t>
  </si>
  <si>
    <t>250328-00005</t>
  </si>
  <si>
    <t>250328-00004</t>
  </si>
  <si>
    <t>非雪季养护，送一次已用</t>
  </si>
  <si>
    <t>250328-00003</t>
  </si>
  <si>
    <t>250328-00002</t>
  </si>
  <si>
    <t>250328-00001</t>
  </si>
  <si>
    <t>250329-00022</t>
  </si>
  <si>
    <t>sp固定器连接条</t>
  </si>
  <si>
    <t>250329-00021</t>
  </si>
  <si>
    <t>250329-00020</t>
  </si>
  <si>
    <t>250329-00019</t>
  </si>
  <si>
    <t>250329-00018</t>
  </si>
  <si>
    <t>250329-00017</t>
  </si>
  <si>
    <t>250329-00016</t>
  </si>
  <si>
    <t>250329-00015</t>
  </si>
  <si>
    <t>非雪季养护4付板</t>
  </si>
  <si>
    <t>250329-00014</t>
  </si>
  <si>
    <t>250329-00013</t>
  </si>
  <si>
    <t>250329-00011</t>
  </si>
  <si>
    <t>250329-00012</t>
  </si>
  <si>
    <t>250329-00010</t>
  </si>
  <si>
    <t>250329-00009</t>
  </si>
  <si>
    <t>250329-00008</t>
  </si>
  <si>
    <t>250329-00006</t>
  </si>
  <si>
    <t>250329-00007</t>
  </si>
  <si>
    <t>250329-00005</t>
  </si>
  <si>
    <t>250329-00004</t>
  </si>
  <si>
    <t>250329-00003</t>
  </si>
  <si>
    <t>250329-00002</t>
  </si>
  <si>
    <t>250329-00001</t>
  </si>
  <si>
    <t>250330-00039</t>
  </si>
  <si>
    <t>250330-00038</t>
  </si>
  <si>
    <t>250330-00037</t>
  </si>
  <si>
    <t>250330-00036</t>
  </si>
  <si>
    <t>250330-00035</t>
  </si>
  <si>
    <t>250330-00034</t>
  </si>
  <si>
    <t>250330-00033</t>
  </si>
  <si>
    <t>250330-00032</t>
  </si>
  <si>
    <t>250330-00031</t>
  </si>
  <si>
    <t>250330-00028</t>
  </si>
  <si>
    <t>250330-00029</t>
  </si>
  <si>
    <t>250330-00030</t>
  </si>
  <si>
    <t>250330-00027</t>
  </si>
  <si>
    <t>250330-00026</t>
  </si>
  <si>
    <t>250330-00025</t>
  </si>
  <si>
    <t>250330-00024</t>
  </si>
  <si>
    <t>250330-00023</t>
  </si>
  <si>
    <t>250330-00022</t>
  </si>
  <si>
    <t>250330-00021</t>
  </si>
  <si>
    <t>250330-00020</t>
  </si>
  <si>
    <t>250330-00019</t>
  </si>
  <si>
    <t>250330-00018</t>
  </si>
  <si>
    <t>250330-00017</t>
  </si>
  <si>
    <t>250330-00016</t>
  </si>
  <si>
    <t>250330-00015</t>
  </si>
  <si>
    <t>250330-00014</t>
  </si>
  <si>
    <t>250330-00013</t>
  </si>
  <si>
    <t>250330-00012</t>
  </si>
  <si>
    <t>250330-00011</t>
  </si>
  <si>
    <t>250330-00010</t>
  </si>
  <si>
    <t>雪鞋热定型</t>
  </si>
  <si>
    <t>250330-00009</t>
  </si>
  <si>
    <t>非雪季养护（送1次双项）</t>
  </si>
  <si>
    <t>250330-00008</t>
  </si>
  <si>
    <t>250330-00007</t>
  </si>
  <si>
    <t>250330-00006</t>
  </si>
  <si>
    <t>250330-00005</t>
  </si>
  <si>
    <t>送一次双项</t>
  </si>
  <si>
    <t>250330-00004</t>
  </si>
  <si>
    <t>250330-00003</t>
  </si>
  <si>
    <t>250330-00002</t>
  </si>
  <si>
    <t>装固定器（已取）</t>
  </si>
  <si>
    <t>250330-00001</t>
  </si>
  <si>
    <t>250331-00006</t>
  </si>
  <si>
    <t>250331-00005</t>
  </si>
  <si>
    <t>2付板其中一个只打蜡</t>
  </si>
  <si>
    <t>250331-00004</t>
  </si>
  <si>
    <t>250331-00003</t>
  </si>
  <si>
    <t>250331-00002</t>
  </si>
  <si>
    <t>250331-00001</t>
  </si>
  <si>
    <t>交易时间</t>
  </si>
  <si>
    <t>公众账号ID</t>
  </si>
  <si>
    <t>商户号</t>
  </si>
  <si>
    <t>子商户号</t>
  </si>
  <si>
    <t>设备号</t>
  </si>
  <si>
    <t>微信订单号</t>
  </si>
  <si>
    <t>商户订单号</t>
  </si>
  <si>
    <t>用户标识</t>
  </si>
  <si>
    <t>交易类型</t>
  </si>
  <si>
    <t>交易状态</t>
  </si>
  <si>
    <t>付款银行</t>
  </si>
  <si>
    <t>货币种类</t>
  </si>
  <si>
    <t>总金额</t>
  </si>
  <si>
    <t>企业红包金额</t>
  </si>
  <si>
    <t>微信退款单号</t>
  </si>
  <si>
    <t>商户退款单号</t>
  </si>
  <si>
    <t>退款金额</t>
  </si>
  <si>
    <t>企业红包退款金额</t>
  </si>
  <si>
    <t>退款类型</t>
  </si>
  <si>
    <t>退款状态</t>
  </si>
  <si>
    <t>商品名称</t>
  </si>
  <si>
    <t>商户数据包</t>
  </si>
  <si>
    <t>手续费</t>
  </si>
  <si>
    <t>费率</t>
  </si>
  <si>
    <t>`2024-12-10 11:30:37</t>
  </si>
  <si>
    <t>`1618212799</t>
  </si>
  <si>
    <t>`4200002377202412107056124896</t>
  </si>
  <si>
    <t>`042065165503801422229</t>
  </si>
  <si>
    <t>`1.83</t>
  </si>
  <si>
    <t>`0.01000</t>
  </si>
  <si>
    <t>`2024-12-10 11:29:18</t>
  </si>
  <si>
    <t>`4200002519202412102204391241</t>
  </si>
  <si>
    <t>`042064165493801315809</t>
  </si>
  <si>
    <t>`1.12</t>
  </si>
  <si>
    <t>`2024-12-11 21:44:10</t>
  </si>
  <si>
    <t>`4200002368202412116238016606</t>
  </si>
  <si>
    <t>`NS_XP_20241211_042132_ZF_01</t>
  </si>
  <si>
    <t>`0.56</t>
  </si>
  <si>
    <t>`2024-12-12 17:21:25</t>
  </si>
  <si>
    <t>`4200002381202412121310958479</t>
  </si>
  <si>
    <t>`NS_XP_20241212_042165_ZF_01</t>
  </si>
  <si>
    <t>`oHdTn5cCLl-ZvUmC8CzzOfDXMxHo</t>
  </si>
  <si>
    <t>`300.00</t>
  </si>
  <si>
    <t>`1.62000</t>
  </si>
  <si>
    <t>`2024-12-12 17:23:08</t>
  </si>
  <si>
    <t>`4200002496202412122084334362</t>
  </si>
  <si>
    <t>`NS_XP_20241212_042166_ZF_01</t>
  </si>
  <si>
    <t>`545.00</t>
  </si>
  <si>
    <t>`2.94000</t>
  </si>
  <si>
    <t>`2024-12-13 19:53:58</t>
  </si>
  <si>
    <t>`4200002367202412135959832727</t>
  </si>
  <si>
    <t>`NS_XP_20241213_042210_ZF_01</t>
  </si>
  <si>
    <t>`2024-12-13 21:17:18</t>
  </si>
  <si>
    <t>`4200002370202412130780600812</t>
  </si>
  <si>
    <t>`NS_XP_20241213_042213_ZF_01</t>
  </si>
  <si>
    <t>`oHdTn5Y8RCUri0o-7k8bkHeGK4fw</t>
  </si>
  <si>
    <t>`50.00</t>
  </si>
  <si>
    <t>`2024-12-13 22:24:17</t>
  </si>
  <si>
    <t>`50303901672024121334172810354</t>
  </si>
  <si>
    <t>`NS_XP_20241212_042165_ZF_01_TK_01_20241213</t>
  </si>
  <si>
    <t>`100.00</t>
  </si>
  <si>
    <t>`-0.54000</t>
  </si>
  <si>
    <t>`2024-12-13 12:14:10</t>
  </si>
  <si>
    <t>`4200002489202412136454074103</t>
  </si>
  <si>
    <t>`NS_XP_20241213_042188_ZF_01</t>
  </si>
  <si>
    <t>`oHdTn5dDjJdjM_Bx4iVPz4QZ_tqM</t>
  </si>
  <si>
    <t>`750.00</t>
  </si>
  <si>
    <t>`4.05000</t>
  </si>
  <si>
    <t>`2024-12-13 22:24:31</t>
  </si>
  <si>
    <t>`50300201882024121301062665550</t>
  </si>
  <si>
    <t>`NS_XP_20241212_042166_ZF_01_TK_01_20241213</t>
  </si>
  <si>
    <t>`400.00</t>
  </si>
  <si>
    <t>`-2.16000</t>
  </si>
  <si>
    <t>`2024-12-13 21:32:28</t>
  </si>
  <si>
    <t>`4200002499202412137275603138</t>
  </si>
  <si>
    <t>`NS_XP_20241213_042216_ZF_01</t>
  </si>
  <si>
    <t>`oHdTn5f_vZUmBrBNN9CyS0mHBJoA</t>
  </si>
  <si>
    <t>`2024-12-13 21:58:10</t>
  </si>
  <si>
    <t>`4200002501202412138741416230</t>
  </si>
  <si>
    <t>`NS_XP_20241213_042217_ZF_01</t>
  </si>
  <si>
    <t>`1695.00</t>
  </si>
  <si>
    <t>`9.15000</t>
  </si>
  <si>
    <t>`2024-12-13 21:18:35</t>
  </si>
  <si>
    <t>`4200002511202412139757197743</t>
  </si>
  <si>
    <t>`NS_XP_20241213_042214_ZF_01</t>
  </si>
  <si>
    <t>`1500.00</t>
  </si>
  <si>
    <t>`8.10000</t>
  </si>
  <si>
    <t>`2024-12-13 21:31:00</t>
  </si>
  <si>
    <t>`4200002514202412136365787787</t>
  </si>
  <si>
    <t>`NS_XP_20241213_042215_ZF_01</t>
  </si>
  <si>
    <t>`oHdTn5di18tFImXueGr8iiM13aTg</t>
  </si>
  <si>
    <t>`2024-12-13 20:54:32</t>
  </si>
  <si>
    <t>`4200002516202412137748190411</t>
  </si>
  <si>
    <t>`NS_XP_20241213_042212_ZF_01</t>
  </si>
  <si>
    <t>`2024-12-13 23:30:26</t>
  </si>
  <si>
    <t>`4200002519202412133549081949</t>
  </si>
  <si>
    <t>`NS_XP_20241213_042219_ZF_01</t>
  </si>
  <si>
    <t>`oHdTn5YBs2MjLUeYhRczfiQ--rDI</t>
  </si>
  <si>
    <t>`BOSH_CREDIT</t>
  </si>
  <si>
    <t>`2024-12-14 14:41:44</t>
  </si>
  <si>
    <t>`4200002363202412143782058467</t>
  </si>
  <si>
    <t>`NS_XP_20241214_042333_ZF_01</t>
  </si>
  <si>
    <t>`oHdTn5QBYlDd9DEOTA-Mm_C9oSiM</t>
  </si>
  <si>
    <t>`1130.00</t>
  </si>
  <si>
    <t>`6.10000</t>
  </si>
  <si>
    <t>`2024-12-14 23:50:41</t>
  </si>
  <si>
    <t>`50302701822024121414290862855</t>
  </si>
  <si>
    <t>`NS_XP_20241214_042333_ZF_01_TK_02_20241214</t>
  </si>
  <si>
    <t>`380.00</t>
  </si>
  <si>
    <t>`-2.05000</t>
  </si>
  <si>
    <t>`2024-12-14 23:50:37</t>
  </si>
  <si>
    <t>`50302701822024121453825099376</t>
  </si>
  <si>
    <t>`NS_XP_20241214_042333_ZF_01_TK_01_20241214</t>
  </si>
  <si>
    <t>`2024-12-14 17:15:07</t>
  </si>
  <si>
    <t>`4200002383202412141238834162</t>
  </si>
  <si>
    <t>`NS_XP_20241214_042368_ZF_01</t>
  </si>
  <si>
    <t>`oHdTn5Zl2FrYA1jLdotFb68-TusE</t>
  </si>
  <si>
    <t>`2024-12-14 21:55:19</t>
  </si>
  <si>
    <t>`4200002390202412149625662544</t>
  </si>
  <si>
    <t>`NS_XP_20241214_042390_ZF_01</t>
  </si>
  <si>
    <t>`oHdTn5dtNoHFwe6E3_gSoY2k8aIo</t>
  </si>
  <si>
    <t>`660.00</t>
  </si>
  <si>
    <t>`3.56000</t>
  </si>
  <si>
    <t>`2024-12-14 11:21:37</t>
  </si>
  <si>
    <t>`4200002494202412141201585616</t>
  </si>
  <si>
    <t>`NS_XP_20241214_042278_ZF_01</t>
  </si>
  <si>
    <t>`oHdTn5YjaR9exbscOb_EejOXFu6s</t>
  </si>
  <si>
    <t>`2024-12-14 21:55:38</t>
  </si>
  <si>
    <t>`50301601612024121441542831184</t>
  </si>
  <si>
    <t>`NS_XP_20241214_042278_ZF_01_TK_01_20241214</t>
  </si>
  <si>
    <t>`2024-12-14 09:05:51</t>
  </si>
  <si>
    <t>`4200002496202412144004349027</t>
  </si>
  <si>
    <t>`NS_XP_20241214_042228_ZF_01</t>
  </si>
  <si>
    <t>`735.00</t>
  </si>
  <si>
    <t>`3.97000</t>
  </si>
  <si>
    <t>`2024-12-14 22:42:16</t>
  </si>
  <si>
    <t>`50303001832024121447149880141</t>
  </si>
  <si>
    <t>`NS_XP_20241213_042217_ZF_01_TK_01_20241214</t>
  </si>
  <si>
    <t>`-9.15000</t>
  </si>
  <si>
    <t>`2024-12-14 11:22:03</t>
  </si>
  <si>
    <t>`4200002505202412147806444329</t>
  </si>
  <si>
    <t>`NS_XP_20241214_042279_ZF_01</t>
  </si>
  <si>
    <t>`255.00</t>
  </si>
  <si>
    <t>`1.38000</t>
  </si>
  <si>
    <t>`2024-12-14 21:22:18</t>
  </si>
  <si>
    <t>`50300901762024121481476077201</t>
  </si>
  <si>
    <t>`NS_XP_20241214_042279_ZF_01_TK_01_20241214</t>
  </si>
  <si>
    <t>`2024-12-14 17:38:08</t>
  </si>
  <si>
    <t>`4200002514202412141074606109</t>
  </si>
  <si>
    <t>`NS_XP_20241214_042373_ZF_01</t>
  </si>
  <si>
    <t>`oHdTn5Z6NE-2RJihKtOAWq7zrDzU</t>
  </si>
  <si>
    <t>`UPQUICKPASS_DEBIT</t>
  </si>
  <si>
    <t>`2024-12-14 22:34:21</t>
  </si>
  <si>
    <t>`50302901622024121405212606654</t>
  </si>
  <si>
    <t>`NS_XP_20241214_042373_ZF_01_TK_01_20241214</t>
  </si>
  <si>
    <t>`-2.32000</t>
  </si>
  <si>
    <t>`2024-12-14 13:00:10</t>
  </si>
  <si>
    <t>`4200002514202412148577270442</t>
  </si>
  <si>
    <t>`NS_XP_20241214_042304_ZF_01</t>
  </si>
  <si>
    <t>`2024-12-14 15:02:49</t>
  </si>
  <si>
    <t>`4200002520202412140074236880</t>
  </si>
  <si>
    <t>`NS_XP_20241214_042343_ZF_01</t>
  </si>
  <si>
    <t>`oHdTn5eD5PUrRMle_dBOJDMN94EY</t>
  </si>
  <si>
    <t>`1020.00</t>
  </si>
  <si>
    <t>`5.51000</t>
  </si>
  <si>
    <t>`2024-12-14 23:33:04</t>
  </si>
  <si>
    <t>`50300001682024121415930950887</t>
  </si>
  <si>
    <t>`NS_XP_20241214_042343_ZF_01_TK_01_20241214</t>
  </si>
  <si>
    <t>`2024-12-15 00:03:23</t>
  </si>
  <si>
    <t>`50300701682024121515997557328</t>
  </si>
  <si>
    <t>`NS_XP_20241213_042210_ZF_01_TK_01_20241215</t>
  </si>
  <si>
    <t>`2024-12-15 11:47:21</t>
  </si>
  <si>
    <t>`50301201772024121550516651412</t>
  </si>
  <si>
    <t>`NS_XP_20241213_042213_ZF_01_TK_01_20241215</t>
  </si>
  <si>
    <t>`11.63</t>
  </si>
  <si>
    <t>`2024-12-15 18:47:07</t>
  </si>
  <si>
    <t>`50300201842024121533559888262</t>
  </si>
  <si>
    <t>`NS_XP_20241214_042368_ZF_01_TK_01_20241215</t>
  </si>
  <si>
    <t>`2024-12-15 18:47:19</t>
  </si>
  <si>
    <t>`50302401742024121561997715729</t>
  </si>
  <si>
    <t>`NS_XP_20241214_042390_ZF_01_TK_01_20241215</t>
  </si>
  <si>
    <t>`2024-12-15 00:03:37</t>
  </si>
  <si>
    <t>`50302301782024121546136135591</t>
  </si>
  <si>
    <t>`NS_XP_20241213_042188_ZF_01_TK_01_20241215</t>
  </si>
  <si>
    <t>`2024-12-15 00:06:00</t>
  </si>
  <si>
    <t>`50301801852024121536753626276</t>
  </si>
  <si>
    <t>`NS_XP_20241213_042216_ZF_01_TK_01_20241215</t>
  </si>
  <si>
    <t>`2024-12-15 11:47:03</t>
  </si>
  <si>
    <t>`50302301902024121537987699260</t>
  </si>
  <si>
    <t>`NS_XP_20241213_042214_ZF_01_TK_02_20241215</t>
  </si>
  <si>
    <t>`2024-12-15 11:47:00</t>
  </si>
  <si>
    <t>`50302301902024121555256234113</t>
  </si>
  <si>
    <t>`NS_XP_20241213_042214_ZF_01_TK_01_20241215</t>
  </si>
  <si>
    <t>`2024-12-15 00:03:26</t>
  </si>
  <si>
    <t>`50302701862024121565099505859</t>
  </si>
  <si>
    <t>`NS_XP_20241213_042215_ZF_01_TK_01_20241215</t>
  </si>
  <si>
    <t>`2024-12-15 00:16:13</t>
  </si>
  <si>
    <t>`50300201642024121586209798061</t>
  </si>
  <si>
    <t>`NS_XP_20241214_042304_ZF_01_TK_01_20241215</t>
  </si>
  <si>
    <t>`2024-12-15 00:05:56</t>
  </si>
  <si>
    <t>`50301101612024121567203253390</t>
  </si>
  <si>
    <t>`NS_XP_20241213_042212_ZF_01_TK_01_20241215</t>
  </si>
  <si>
    <t>`2024-12-15 00:08:10</t>
  </si>
  <si>
    <t>`50302901622024121536096008754</t>
  </si>
  <si>
    <t>`NS_XP_20241213_042219_ZF_01_TK_01_20241215</t>
  </si>
  <si>
    <t>`PROCESSING</t>
  </si>
  <si>
    <t>`2024-12-15 22:15:55</t>
  </si>
  <si>
    <t>`4200002519202412157897057468</t>
  </si>
  <si>
    <t>`NS_XP_20241215_042496_ZF_01</t>
  </si>
  <si>
    <t>`oHdTn5UbkWWDuHR-I74Tt1InL-Hc</t>
  </si>
  <si>
    <t>`1200.00</t>
  </si>
  <si>
    <t>`6.48000</t>
  </si>
  <si>
    <t>`2024-12-15 10:19:38</t>
  </si>
  <si>
    <t>`50300001682024121559153550270</t>
  </si>
  <si>
    <t>`NS_XP_20241214_042343_ZF_01_TK_03_20241215</t>
  </si>
  <si>
    <t>`2024-12-15 10:19:42</t>
  </si>
  <si>
    <t>`50300001682024121561865689265</t>
  </si>
  <si>
    <t>`NS_XP_20241214_042343_ZF_01_TK_04_20241215</t>
  </si>
  <si>
    <t>`2024-12-15 10:19:33</t>
  </si>
  <si>
    <t>`50300001682024121566959816197</t>
  </si>
  <si>
    <t>`NS_XP_20241214_042343_ZF_01_TK_02_20241215</t>
  </si>
  <si>
    <t>`2024-12-16 22:37:34</t>
  </si>
  <si>
    <t>`4200002366202412166362068778</t>
  </si>
  <si>
    <t>`NS_XP_20241216_042551_ZF_01</t>
  </si>
  <si>
    <t>`oHdTn5SLIw5s4_5G_vE0qU9XaHlY</t>
  </si>
  <si>
    <t>`240.00</t>
  </si>
  <si>
    <t>`1.30000</t>
  </si>
  <si>
    <t>`2024-12-16 15:50:28</t>
  </si>
  <si>
    <t>`4200002385202412164701314158</t>
  </si>
  <si>
    <t>`NS_XP_20241216_042536_ZF_01</t>
  </si>
  <si>
    <t>`oHdTn5QTv_7XDHpJUxpJLNOb3mcI</t>
  </si>
  <si>
    <t>`2024-12-16 22:01:43</t>
  </si>
  <si>
    <t>`50303801832024121609115090258</t>
  </si>
  <si>
    <t>`NS_XP_20241216_042536_ZF_01_TK_01_20241216</t>
  </si>
  <si>
    <t>`2024-12-16 13:29:32</t>
  </si>
  <si>
    <t>`4200002491202412166649892619</t>
  </si>
  <si>
    <t>`NS_XP_20241216_042524_ZF_01</t>
  </si>
  <si>
    <t>`290.00</t>
  </si>
  <si>
    <t>`1.57000</t>
  </si>
  <si>
    <t>`2024-12-16 15:50:01</t>
  </si>
  <si>
    <t>`4200002495202412164994069707</t>
  </si>
  <si>
    <t>`NS_XP_20241216_042535_ZF_01</t>
  </si>
  <si>
    <t>`235.00</t>
  </si>
  <si>
    <t>`1.27000</t>
  </si>
  <si>
    <t>`2024-12-16 22:01:31</t>
  </si>
  <si>
    <t>`50302701862024121677619829532</t>
  </si>
  <si>
    <t>`NS_XP_20241216_042535_ZF_01_TK_01_20241216</t>
  </si>
  <si>
    <t>`2024-12-16 08:17:38</t>
  </si>
  <si>
    <t>`4200002502202412169155542668</t>
  </si>
  <si>
    <t>`NS_XP_20241216_042497_ZF_01</t>
  </si>
  <si>
    <t>`oHdTn5dVNynzGVRl0sJDN0n9vigk</t>
  </si>
  <si>
    <t>`2024-12-16 22:20:32</t>
  </si>
  <si>
    <t>`50302801782024121600783208751</t>
  </si>
  <si>
    <t>`NS_XP_20241215_042496_ZF_01_TK_04_20241216</t>
  </si>
  <si>
    <t>`2024-12-16 22:20:28</t>
  </si>
  <si>
    <t>`50302801782024121619531428555</t>
  </si>
  <si>
    <t>`NS_XP_20241215_042496_ZF_01_TK_03_20241216</t>
  </si>
  <si>
    <t>`2024-12-16 22:20:06</t>
  </si>
  <si>
    <t>`50302801782024121653409221719</t>
  </si>
  <si>
    <t>`NS_XP_20241215_042496_ZF_01_TK_01_20241216</t>
  </si>
  <si>
    <t>`2024-12-16 22:20:24</t>
  </si>
  <si>
    <t>`50302801782024121675836489073</t>
  </si>
  <si>
    <t>`NS_XP_20241215_042496_ZF_01_TK_02_20241216</t>
  </si>
  <si>
    <t>`2024-12-17 08:34:28</t>
  </si>
  <si>
    <t>`50301801892024121724303181356</t>
  </si>
  <si>
    <t>`NS_XP_20241216_042551_ZF_01_TK_01_20241217</t>
  </si>
  <si>
    <t>`-1.30000</t>
  </si>
  <si>
    <t>`2024-12-17 17:06:35</t>
  </si>
  <si>
    <t>`50301901732024121717368032292</t>
  </si>
  <si>
    <t>`NS_XP_20241216_042524_ZF_01_TK_01_20241217</t>
  </si>
  <si>
    <t>`2024-12-17 17:07:42</t>
  </si>
  <si>
    <t>`50302801862024121730235307195</t>
  </si>
  <si>
    <t>`NS_XP_20241216_042497_ZF_01_TK_01_20241217</t>
  </si>
  <si>
    <t>`2024-12-18 21:35:30</t>
  </si>
  <si>
    <t>`4200002367202412181267445577</t>
  </si>
  <si>
    <t>`NS_XP_20241218_042684_ZF_01</t>
  </si>
  <si>
    <t>`oHdTn5Rq6R2ouUNO9RHG_d7ET1HQ</t>
  </si>
  <si>
    <t>`580.00</t>
  </si>
  <si>
    <t>`3.13000</t>
  </si>
  <si>
    <t>`2024-12-18 18:46:56</t>
  </si>
  <si>
    <t>`4200002387202412182129927285</t>
  </si>
  <si>
    <t>`NS_XP_20241218_042672_ZF_01</t>
  </si>
  <si>
    <t>`0.59</t>
  </si>
  <si>
    <t>`2024-12-18 10:39:38</t>
  </si>
  <si>
    <t>`4200002388202412189563595878</t>
  </si>
  <si>
    <t>`NS_XP_20241218_042611_ZF_01</t>
  </si>
  <si>
    <t>`830.00</t>
  </si>
  <si>
    <t>`2024-12-18 10:22:34</t>
  </si>
  <si>
    <t>`4200002390202412181880946052</t>
  </si>
  <si>
    <t>`NS_XP_20241218_042607_ZF_01</t>
  </si>
  <si>
    <t>`oHdTn5ZimCpU_uTbk1rDrMz1gx4A</t>
  </si>
  <si>
    <t>`2024-12-18 23:03:43</t>
  </si>
  <si>
    <t>`4200002491202412184002256921</t>
  </si>
  <si>
    <t>`NS_XP_20241218_042686_ZF_01</t>
  </si>
  <si>
    <t>`2024-12-18 22:13:00</t>
  </si>
  <si>
    <t>`4200002492202412187999751284</t>
  </si>
  <si>
    <t>`NS_XP_20241218_042685_ZF_01</t>
  </si>
  <si>
    <t>`oHdTn5XGxffEGqJD7GxmVUcnrucs</t>
  </si>
  <si>
    <t>`2024-12-18 12:52:16</t>
  </si>
  <si>
    <t>`4200002495202412186475589268</t>
  </si>
  <si>
    <t>`NS_XP_20241218_042627_ZF_01</t>
  </si>
  <si>
    <t>`oHdTn5ZXzuo98BcbwiLe4s6ptasI</t>
  </si>
  <si>
    <t>`2024-12-18 21:46:22</t>
  </si>
  <si>
    <t>`50302801742024121863651077339</t>
  </si>
  <si>
    <t>`NS_XP_20241218_042627_ZF_01_TK_01_20241218</t>
  </si>
  <si>
    <t>`-1.57000</t>
  </si>
  <si>
    <t>`2024-12-18 10:19:43</t>
  </si>
  <si>
    <t>`4200002496202412185085411219</t>
  </si>
  <si>
    <t>`NS_XP_20241218_042605_ZF_01</t>
  </si>
  <si>
    <t>`oHdTn5YmQ8HrfB70TvoVnXgbf4Ns</t>
  </si>
  <si>
    <t>`2024-12-18 20:15:29</t>
  </si>
  <si>
    <t>`4200002498202412188519876123</t>
  </si>
  <si>
    <t>`NS_XP_20241218_042683_ZF_01</t>
  </si>
  <si>
    <t>`oHdTn5WV1vV0sJgVwQF2FGUTW9bY</t>
  </si>
  <si>
    <t>`2024-12-18 10:25:08</t>
  </si>
  <si>
    <t>`4200002504202412186296342067</t>
  </si>
  <si>
    <t>`NS_XP_20241218_042608_ZF_01</t>
  </si>
  <si>
    <t>`oHdTn5Q-uCgQVzVOcxxc-LH0NXtI</t>
  </si>
  <si>
    <t>`20.00</t>
  </si>
  <si>
    <t>`2024-12-19 17:10:27</t>
  </si>
  <si>
    <t>`50301701732024121902220013545</t>
  </si>
  <si>
    <t>`NS_XP_20241218_042684_ZF_01_TK_01_20241219</t>
  </si>
  <si>
    <t>`2024-12-19 17:10:32</t>
  </si>
  <si>
    <t>`50301701732024121902573313903</t>
  </si>
  <si>
    <t>`NS_XP_20241218_042684_ZF_01_TK_02_20241219</t>
  </si>
  <si>
    <t>`2024-12-19 08:31:33</t>
  </si>
  <si>
    <t>`4200002381202412191114460900</t>
  </si>
  <si>
    <t>`NS_XP_20241219_042688_ZF_01</t>
  </si>
  <si>
    <t>`oHdTn5dG2eNiW66Aj_ofAjbKzPGA</t>
  </si>
  <si>
    <t>`2024-12-19 22:17:13</t>
  </si>
  <si>
    <t>`50302001702024121930543250997</t>
  </si>
  <si>
    <t>`NS_XP_20241219_042688_ZF_01_TK_01_20241219</t>
  </si>
  <si>
    <t>`2024-12-19 10:48:35</t>
  </si>
  <si>
    <t>`4200002388202412197653926439</t>
  </si>
  <si>
    <t>`NS_XP_20241219_042702_ZF_01</t>
  </si>
  <si>
    <t>`oHdTn5RckIYdTsv8xZJ1iA5Zm-5U</t>
  </si>
  <si>
    <t>`1470.00</t>
  </si>
  <si>
    <t>`7.94000</t>
  </si>
  <si>
    <t>`2024-12-19 17:47:28</t>
  </si>
  <si>
    <t>`50300101882024121908532951117</t>
  </si>
  <si>
    <t>`NS_XP_20241218_042686_ZF_01_TK_01_20241219</t>
  </si>
  <si>
    <t>`2024-12-19 17:10:36</t>
  </si>
  <si>
    <t>`50300401842024121970254824809</t>
  </si>
  <si>
    <t>`NS_XP_20241218_042685_ZF_01_TK_01_20241219</t>
  </si>
  <si>
    <t>`2024-12-19 17:10:39</t>
  </si>
  <si>
    <t>`50300401842024121998356598950</t>
  </si>
  <si>
    <t>`NS_XP_20241218_042685_ZF_01_TK_02_20241219</t>
  </si>
  <si>
    <t>`2024-12-19 10:07:27</t>
  </si>
  <si>
    <t>`4200002497202412195757384397</t>
  </si>
  <si>
    <t>`NS_XP_20241219_042695_ZF_01</t>
  </si>
  <si>
    <t>`oHdTn5diIzmzQ8hNpK4dbGsejdSk</t>
  </si>
  <si>
    <t>`2024-12-19 17:10:23</t>
  </si>
  <si>
    <t>`50300301882024121938207307483</t>
  </si>
  <si>
    <t>`NS_XP_20241218_042683_ZF_01_TK_01_20241219</t>
  </si>
  <si>
    <t>`2024-12-19 18:55:45</t>
  </si>
  <si>
    <t>`4200002502202412192424434750</t>
  </si>
  <si>
    <t>`NS_XP_20241219_042729_ZF_01</t>
  </si>
  <si>
    <t>`oHdTn5SDhfxKbgQEFUXGmRtbCr0k</t>
  </si>
  <si>
    <t>`2240.00</t>
  </si>
  <si>
    <t>`12.10000</t>
  </si>
  <si>
    <t>`2024-12-20 23:22:46</t>
  </si>
  <si>
    <t>`4200002383202412200726657576</t>
  </si>
  <si>
    <t>`NS_XP_20241220_042824_ZF_01</t>
  </si>
  <si>
    <t>`2024-12-20 23:08:21</t>
  </si>
  <si>
    <t>`4200002487202412202036470633</t>
  </si>
  <si>
    <t>`NS_XP_20241220_042823_ZF_01</t>
  </si>
  <si>
    <t>`2024-12-20 15:58:08</t>
  </si>
  <si>
    <t>`4200002499202412205334658382</t>
  </si>
  <si>
    <t>`NS_XP_20241220_042791_ZF_01</t>
  </si>
  <si>
    <t>`oHdTn5eatOcdhs6pJAnrknlddlcM</t>
  </si>
  <si>
    <t>`2024-12-20 12:52:54</t>
  </si>
  <si>
    <t>`50303001792024122036320250038</t>
  </si>
  <si>
    <t>`NS_XP_20241219_042729_ZF_01_TK_03_20241220</t>
  </si>
  <si>
    <t>`2024-12-20 12:52:56</t>
  </si>
  <si>
    <t>`50303001792024122073104061328</t>
  </si>
  <si>
    <t>`NS_XP_20241219_042729_ZF_01_TK_04_20241220</t>
  </si>
  <si>
    <t>`2024-12-20 12:52:42</t>
  </si>
  <si>
    <t>`50303001792024122089550942961</t>
  </si>
  <si>
    <t>`NS_XP_20241219_042729_ZF_01_TK_01_20241220</t>
  </si>
  <si>
    <t>`2024-12-20 12:52:45</t>
  </si>
  <si>
    <t>`50303001792024122097564365309</t>
  </si>
  <si>
    <t>`NS_XP_20241219_042729_ZF_01_TK_02_20241220</t>
  </si>
  <si>
    <t>`2024-12-20 15:57:16</t>
  </si>
  <si>
    <t>`4200002512202412200567779059</t>
  </si>
  <si>
    <t>`NS_XP_20241220_042790_ZF_01</t>
  </si>
  <si>
    <t>`2024-12-21 16:01:25</t>
  </si>
  <si>
    <t>`4200002372202412212950862553</t>
  </si>
  <si>
    <t>`NS_XP_20241221_042946_ZF_01</t>
  </si>
  <si>
    <t>`2024-12-21 22:49:14</t>
  </si>
  <si>
    <t>`50303301752024122102128747902</t>
  </si>
  <si>
    <t>`NS_XP_20241221_042946_ZF_01_TK_02_20241221</t>
  </si>
  <si>
    <t>`2024-12-21 22:49:16</t>
  </si>
  <si>
    <t>`50303301752024122154884081844</t>
  </si>
  <si>
    <t>`NS_XP_20241221_042946_ZF_01_TK_03_20241221</t>
  </si>
  <si>
    <t>`2024-12-21 22:49:12</t>
  </si>
  <si>
    <t>`50303301752024122169489040401</t>
  </si>
  <si>
    <t>`NS_XP_20241221_042946_ZF_01_TK_01_20241221</t>
  </si>
  <si>
    <t>`2024-12-21 13:52:47</t>
  </si>
  <si>
    <t>`4200002381202412212291127491</t>
  </si>
  <si>
    <t>`NS_XP_20241221_042918_ZF_01</t>
  </si>
  <si>
    <t>`oHdTn5Xh9UtIHJV9aDqFe9ju-T54</t>
  </si>
  <si>
    <t>`860.00</t>
  </si>
  <si>
    <t>`4.64000</t>
  </si>
  <si>
    <t>`2024-12-21 22:48:56</t>
  </si>
  <si>
    <t>`50301601892024122111178781240</t>
  </si>
  <si>
    <t>`NS_XP_20241220_042824_ZF_01_TK_01_20241221</t>
  </si>
  <si>
    <t>`2024-12-21 22:48:48</t>
  </si>
  <si>
    <t>`50303801632024122165652789851</t>
  </si>
  <si>
    <t>`NS_XP_20241218_042611_ZF_01_TK_02_20241221</t>
  </si>
  <si>
    <t>`2024-12-21 22:48:46</t>
  </si>
  <si>
    <t>`50303801632024122177289745284</t>
  </si>
  <si>
    <t>`NS_XP_20241218_042611_ZF_01_TK_01_20241221</t>
  </si>
  <si>
    <t>`2024-12-21 22:49:04</t>
  </si>
  <si>
    <t>`50303901632024122108420294051</t>
  </si>
  <si>
    <t>`NS_XP_20241219_042702_ZF_01_TK_01_20241221</t>
  </si>
  <si>
    <t>`2024-12-21 22:49:06</t>
  </si>
  <si>
    <t>`50303901632024122110524670792</t>
  </si>
  <si>
    <t>`NS_XP_20241219_042702_ZF_01_TK_02_20241221</t>
  </si>
  <si>
    <t>`2024-12-21 22:48:11</t>
  </si>
  <si>
    <t>`50301201732024122194722480031</t>
  </si>
  <si>
    <t>`NS_XP_20241218_042607_ZF_01_TK_01_20241221</t>
  </si>
  <si>
    <t>`2024-12-21 22:49:40</t>
  </si>
  <si>
    <t>`50303301832024122127772832681</t>
  </si>
  <si>
    <t>`NS_XP_20241220_042823_ZF_01_TK_01_20241221</t>
  </si>
  <si>
    <t>`2024-12-21 22:48:06</t>
  </si>
  <si>
    <t>`50301901612024122105666360962</t>
  </si>
  <si>
    <t>`NS_XP_20241218_042605_ZF_01_TK_01_20241221</t>
  </si>
  <si>
    <t>`2024-12-21 22:48:08</t>
  </si>
  <si>
    <t>`50301901612024122111663368080</t>
  </si>
  <si>
    <t>`NS_XP_20241218_042605_ZF_01_TK_02_20241221</t>
  </si>
  <si>
    <t>`2024-12-21 22:48:53</t>
  </si>
  <si>
    <t>`50303701672024122176946552393</t>
  </si>
  <si>
    <t>`NS_XP_20241219_042695_ZF_01_TK_01_20241221</t>
  </si>
  <si>
    <t>`2024-12-21 22:50:00</t>
  </si>
  <si>
    <t>`50302201742024122119790263024</t>
  </si>
  <si>
    <t>`NS_XP_20241220_042791_ZF_01_TK_01_20241221</t>
  </si>
  <si>
    <t>`2024-12-21 22:48:18</t>
  </si>
  <si>
    <t>`50302701902024122130766127890</t>
  </si>
  <si>
    <t>`NS_XP_20241218_042608_ZF_01_TK_01_20241221</t>
  </si>
  <si>
    <t>`4.82</t>
  </si>
  <si>
    <t>`2024-12-21 22:49:37</t>
  </si>
  <si>
    <t>`50301901772024122112062910308</t>
  </si>
  <si>
    <t>`NS_XP_20241220_042790_ZF_01_TK_01_20241221</t>
  </si>
  <si>
    <t>`2024-12-22 18:45:34</t>
  </si>
  <si>
    <t>`4200002372202412223613585931</t>
  </si>
  <si>
    <t>`NS_XP_20241222_043109_ZF_01</t>
  </si>
  <si>
    <t>`oHdTn5SEFDTDRBmGqbrLkFw4sP2c</t>
  </si>
  <si>
    <t>`2024-12-22 18:47:01</t>
  </si>
  <si>
    <t>`50301101732024122200921459220</t>
  </si>
  <si>
    <t>`NS_XP_20241221_042918_ZF_01_TK_01_20241222</t>
  </si>
  <si>
    <t>`2024-12-22 18:47:03</t>
  </si>
  <si>
    <t>`50301101732024122215706655203</t>
  </si>
  <si>
    <t>`NS_XP_20241221_042918_ZF_01_TK_02_20241222</t>
  </si>
  <si>
    <t>`2024-12-22 12:41:34</t>
  </si>
  <si>
    <t>`4200002502202412226925273423</t>
  </si>
  <si>
    <t>`NS_XP_20241222_043064_ZF_01</t>
  </si>
  <si>
    <t>`oHdTn5XDUIYnd1XdxC-sNVzJYMqs</t>
  </si>
  <si>
    <t>`2024-12-22 22:18:06</t>
  </si>
  <si>
    <t>`50302301742024122266787027206</t>
  </si>
  <si>
    <t>`NS_XP_20241222_043064_ZF_01_TK_02_20241222</t>
  </si>
  <si>
    <t>`2024-12-22 22:18:03</t>
  </si>
  <si>
    <t>`50302301742024122290676755401</t>
  </si>
  <si>
    <t>`NS_XP_20241222_043064_ZF_01_TK_01_20241222</t>
  </si>
  <si>
    <t>`2024-12-22 20:38:31</t>
  </si>
  <si>
    <t>`4200002518202412225712272546</t>
  </si>
  <si>
    <t>`NS_XP_20241222_043113_ZF_01</t>
  </si>
  <si>
    <t>`oHdTn5cJ3RUEuVwAi46vx5al3dRk</t>
  </si>
  <si>
    <t>`2024-12-23 17:23:45</t>
  </si>
  <si>
    <t>`50301101612024122334316113645</t>
  </si>
  <si>
    <t>`NS_XP_20241222_043109_ZF_01_TK_01_20241223</t>
  </si>
  <si>
    <t>`2024-12-23 16:24:48</t>
  </si>
  <si>
    <t>`4200002375202412239865536696</t>
  </si>
  <si>
    <t>`NS_XP_20241223_043166_ZF_01</t>
  </si>
  <si>
    <t>`270.00</t>
  </si>
  <si>
    <t>`1.46000</t>
  </si>
  <si>
    <t>`2024-12-23 17:22:44</t>
  </si>
  <si>
    <t>`50301601652024122397613508907</t>
  </si>
  <si>
    <t>`NS_XP_20241223_043166_ZF_01_TK_01_20241223</t>
  </si>
  <si>
    <t>`2024-12-23 15:51:23</t>
  </si>
  <si>
    <t>`4200002378202412231459419397</t>
  </si>
  <si>
    <t>`NS_XP_20241223_043156_ZF_01</t>
  </si>
  <si>
    <t>`oHdTn5XTMiEwjH97BVHmrbHybFtw</t>
  </si>
  <si>
    <t>`2024-12-23 22:08:59</t>
  </si>
  <si>
    <t>`50303701792024122378372571531</t>
  </si>
  <si>
    <t>`NS_XP_20241223_043156_ZF_01_TK_01_20241223</t>
  </si>
  <si>
    <t>`2024-12-23 15:52:36</t>
  </si>
  <si>
    <t>`4200002389202412237766929854</t>
  </si>
  <si>
    <t>`NS_XP_20241223_043159_ZF_01</t>
  </si>
  <si>
    <t>`oHdTn5Zpp6G43wsLs6t2xfgrvFZ8</t>
  </si>
  <si>
    <t>`2024-12-23 22:09:01</t>
  </si>
  <si>
    <t>`50301401852024122374074778246</t>
  </si>
  <si>
    <t>`NS_XP_20241223_043159_ZF_01_TK_01_20241223</t>
  </si>
  <si>
    <t>`2024-12-23 16:43:54</t>
  </si>
  <si>
    <t>`4200002492202412232327714792</t>
  </si>
  <si>
    <t>`NS_XP_20241223_043172_ZF_01</t>
  </si>
  <si>
    <t>`2024-12-23 22:09:04</t>
  </si>
  <si>
    <t>`50303201832024122333391783285</t>
  </si>
  <si>
    <t>`NS_XP_20241223_043172_ZF_01_TK_01_20241223</t>
  </si>
  <si>
    <t>`2024-12-23 16:25:04</t>
  </si>
  <si>
    <t>`4200002506202412232930441876</t>
  </si>
  <si>
    <t>`NS_XP_20241223_043167_ZF_01</t>
  </si>
  <si>
    <t>`2024-12-23 17:22:47</t>
  </si>
  <si>
    <t>`50303601872024122373042541119</t>
  </si>
  <si>
    <t>`NS_XP_20241223_043167_ZF_01_TK_01_20241223</t>
  </si>
  <si>
    <t>`2024-12-23 17:22:36</t>
  </si>
  <si>
    <t>`50302601822024122305206625067</t>
  </si>
  <si>
    <t>`NS_XP_20241222_043113_ZF_01_TK_01_20241223</t>
  </si>
  <si>
    <t>`2024-12-25 13:37:39</t>
  </si>
  <si>
    <t>`4200002363202412250298797939</t>
  </si>
  <si>
    <t>`NS_XP_20241225_043259_ZF_01</t>
  </si>
  <si>
    <t>`2024-12-25 22:23:33</t>
  </si>
  <si>
    <t>`50301901772024122566473266725</t>
  </si>
  <si>
    <t>`NS_XP_20241225_043259_ZF_01_TK_01_20241225</t>
  </si>
  <si>
    <t>`2024-12-25 11:27:21</t>
  </si>
  <si>
    <t>`4200002365202412252255153908</t>
  </si>
  <si>
    <t>`NS_XP_20241225_043241_ZF_01</t>
  </si>
  <si>
    <t>`oHdTn5U-EbVIv-POs96EiWsZXE2s</t>
  </si>
  <si>
    <t>`2024-12-25 19:49:52</t>
  </si>
  <si>
    <t>`4200002376202412250788336814</t>
  </si>
  <si>
    <t>`NS_XP_20241225_043293_ZF_01</t>
  </si>
  <si>
    <t>`0.27</t>
  </si>
  <si>
    <t>`2024-12-25 19:44:56</t>
  </si>
  <si>
    <t>`4200002378202412257120739565</t>
  </si>
  <si>
    <t>`NS_XP_20241225_043292_ZF_01</t>
  </si>
  <si>
    <t>`2024-12-25 10:51:55</t>
  </si>
  <si>
    <t>`4200002497202412252632824991</t>
  </si>
  <si>
    <t>`NS_XP_20241225_043237_ZF_01</t>
  </si>
  <si>
    <t>`oHdTn5ZDzABPuEDPuadSuhy4TK0s</t>
  </si>
  <si>
    <t>`2024-12-25 22:23:29</t>
  </si>
  <si>
    <t>`50303101632024122519514342093</t>
  </si>
  <si>
    <t>`NS_XP_20241225_043237_ZF_01_TK_01_20241225</t>
  </si>
  <si>
    <t>`2024-12-25 13:37:26</t>
  </si>
  <si>
    <t>`4200002499202412257730270692</t>
  </si>
  <si>
    <t>`NS_XP_20241225_043258_ZF_01</t>
  </si>
  <si>
    <t>`2024-12-25 22:24:48</t>
  </si>
  <si>
    <t>`50301201892024122521125962604</t>
  </si>
  <si>
    <t>`NS_XP_20241225_043258_ZF_01_TK_01_20241225</t>
  </si>
  <si>
    <t>`2024-12-25 21:43:23</t>
  </si>
  <si>
    <t>`4200002517202412256681224966</t>
  </si>
  <si>
    <t>`NS_XP_20241225_043299_ZF_01</t>
  </si>
  <si>
    <t>`2024-12-26 12:14:26</t>
  </si>
  <si>
    <t>`50302801902024122608589024582</t>
  </si>
  <si>
    <t>`NS_XP_20241225_043241_ZF_01_TK_01_20241226</t>
  </si>
  <si>
    <t>`2024-12-26 17:03:24</t>
  </si>
  <si>
    <t>`4200002366202412269389954178</t>
  </si>
  <si>
    <t>`NS_XP_20241226_043370_ZF_01</t>
  </si>
  <si>
    <t>`2024-12-26 18:14:24</t>
  </si>
  <si>
    <t>`4200002370202412266975000928</t>
  </si>
  <si>
    <t>`NS_XP_20241226_043377_ZF_01</t>
  </si>
  <si>
    <t>`oHdTn5dyeNMF8pvTHXH1cXPdgh0E</t>
  </si>
  <si>
    <t>`2024-12-26 22:59:34</t>
  </si>
  <si>
    <t>`50300801882024122621367650440</t>
  </si>
  <si>
    <t>`NS_XP_20241226_043377_ZF_01_TK_01_20241226</t>
  </si>
  <si>
    <t>`2024-12-26 12:35:04</t>
  </si>
  <si>
    <t>`4200002372202412265138006929</t>
  </si>
  <si>
    <t>`NS_XP_20241226_043329_ZF_01</t>
  </si>
  <si>
    <t>`2024-12-26 22:47:24</t>
  </si>
  <si>
    <t>`50300901802024122646080618561</t>
  </si>
  <si>
    <t>`NS_XP_20241226_043329_ZF_01_TK_01_20241226</t>
  </si>
  <si>
    <t>`2024-12-26 18:13:57</t>
  </si>
  <si>
    <t>`4200002372202412266504392283</t>
  </si>
  <si>
    <t>`NS_XP_20241226_043376_ZF_01</t>
  </si>
  <si>
    <t>`2024-12-26 19:02:50</t>
  </si>
  <si>
    <t>`4200002488202412269459364224</t>
  </si>
  <si>
    <t>`NS_XP_20241226_043385_ZF_01</t>
  </si>
  <si>
    <t>`oHdTn5f7Ue-0xTlhKqOwQx9jAo9w</t>
  </si>
  <si>
    <t>`UPQUICKPASS_CREDIT</t>
  </si>
  <si>
    <t>`1220.00</t>
  </si>
  <si>
    <t>`6.59000</t>
  </si>
  <si>
    <t>`2024-12-26 22:01:54</t>
  </si>
  <si>
    <t>`4200002492202412262907369648</t>
  </si>
  <si>
    <t>`NS_XP_20241226_043405_ZF_01</t>
  </si>
  <si>
    <t>`2024-12-26 22:26:45</t>
  </si>
  <si>
    <t>`4200002492202412267412390840</t>
  </si>
  <si>
    <t>`NS_XP_20241226_043408_ZF_01</t>
  </si>
  <si>
    <t>`2024-12-26 13:38:19</t>
  </si>
  <si>
    <t>`4200002494202412261399068642</t>
  </si>
  <si>
    <t>`NS_XP_20241226_043340_ZF_01</t>
  </si>
  <si>
    <t>`oHdTn5buGhpwN4O-ewVRkf2XukSA</t>
  </si>
  <si>
    <t>`1860.00</t>
  </si>
  <si>
    <t>`10.04000</t>
  </si>
  <si>
    <t>`2024-12-26 17:47:12</t>
  </si>
  <si>
    <t>`50300201762024122603965966678</t>
  </si>
  <si>
    <t>`NS_XP_20241226_043340_ZF_01_TK_03_20241226</t>
  </si>
  <si>
    <t>`2024-12-26 17:47:10</t>
  </si>
  <si>
    <t>`50300201762024122610841093621</t>
  </si>
  <si>
    <t>`NS_XP_20241226_043340_ZF_01_TK_02_20241226</t>
  </si>
  <si>
    <t>`2024-12-26 17:47:07</t>
  </si>
  <si>
    <t>`50300201762024122653144708533</t>
  </si>
  <si>
    <t>`NS_XP_20241226_043340_ZF_01_TK_01_20241226</t>
  </si>
  <si>
    <t>`2024-12-26 22:08:14</t>
  </si>
  <si>
    <t>`4200002499202412266915561481</t>
  </si>
  <si>
    <t>`NS_XP_20241226_043406_ZF_01</t>
  </si>
  <si>
    <t>`2024-12-26 22:47:35</t>
  </si>
  <si>
    <t>`50300101802024122652734050485</t>
  </si>
  <si>
    <t>`NS_XP_20241226_043406_ZF_01_TK_01_20241226</t>
  </si>
  <si>
    <t>`2024-12-26 19:44:49</t>
  </si>
  <si>
    <t>`4200002503202412264933639172</t>
  </si>
  <si>
    <t>`NS_XP_20241226_043390_ZF_01</t>
  </si>
  <si>
    <t>`oHdTn5WeBb-NYAxhguWLM3DDLVP4</t>
  </si>
  <si>
    <t>`2024-12-26 21:55:41</t>
  </si>
  <si>
    <t>`4200002519202412269102002622</t>
  </si>
  <si>
    <t>`NS_XP_20241226_043403_ZF_01</t>
  </si>
  <si>
    <t>`oHdTn5ROL869XoG0pu82YDpMYA44</t>
  </si>
  <si>
    <t>`600.00</t>
  </si>
  <si>
    <t>`3.24000</t>
  </si>
  <si>
    <t>`2024-12-27 22:40:36</t>
  </si>
  <si>
    <t>`50301801852024122757479255185</t>
  </si>
  <si>
    <t>`NS_XP_20241226_043370_ZF_01_TK_01_20241227</t>
  </si>
  <si>
    <t>`2024-12-27 21:12:45</t>
  </si>
  <si>
    <t>`4200002378202412275984140676</t>
  </si>
  <si>
    <t>`NS_XP_20241227_043501_ZF_01</t>
  </si>
  <si>
    <t>`oHdTn5X45Tsd1MfCPcbjctudVVho</t>
  </si>
  <si>
    <t>`2024-12-27 21:24:39</t>
  </si>
  <si>
    <t>`4200002487202412276019836676</t>
  </si>
  <si>
    <t>`NS_XP_20241227_043502_ZF_01</t>
  </si>
  <si>
    <t>`0.77</t>
  </si>
  <si>
    <t>`2024-12-27 16:51:08</t>
  </si>
  <si>
    <t>`50302401662024122774049541969</t>
  </si>
  <si>
    <t>`NS_XP_20241226_043385_ZF_01_TK_01_20241227</t>
  </si>
  <si>
    <t>`0.33</t>
  </si>
  <si>
    <t>`2024-12-27 22:39:54</t>
  </si>
  <si>
    <t>`50300001722024122727422799779</t>
  </si>
  <si>
    <t>`NS_XP_20241226_043408_ZF_01_TK_01_20241227</t>
  </si>
  <si>
    <t>`2024-12-27 10:15:46</t>
  </si>
  <si>
    <t>`4200002493202412270867948008</t>
  </si>
  <si>
    <t>`NS_XP_20241227_043428_ZF_01</t>
  </si>
  <si>
    <t>`0.24</t>
  </si>
  <si>
    <t>`2024-12-27 09:12:28</t>
  </si>
  <si>
    <t>`4200002500202412274747979803</t>
  </si>
  <si>
    <t>`NS_XP_20241227_043424_ZF_01</t>
  </si>
  <si>
    <t>`2024-12-27 12:34:50</t>
  </si>
  <si>
    <t>`50301201732024122728816145656</t>
  </si>
  <si>
    <t>`NS_XP_20241226_043390_ZF_01_TK_01_20241227</t>
  </si>
  <si>
    <t>`2024-12-27 23:31:31</t>
  </si>
  <si>
    <t>`4200002503202412276619847692</t>
  </si>
  <si>
    <t>`NS_XP_20241227_043508_ZF_01</t>
  </si>
  <si>
    <t>`2024-12-27 08:43:56</t>
  </si>
  <si>
    <t>`4200002507202412272111027961</t>
  </si>
  <si>
    <t>`NS_XP_20241227_043421_ZF_01</t>
  </si>
  <si>
    <t>`2024-12-27 22:40:39</t>
  </si>
  <si>
    <t>`50302201662024122757996929041</t>
  </si>
  <si>
    <t>`NS_XP_20241226_043403_ZF_01_TK_01_20241227</t>
  </si>
  <si>
    <t>`2024-12-27 22:40:43</t>
  </si>
  <si>
    <t>`50302201662024122764114538476</t>
  </si>
  <si>
    <t>`NS_XP_20241226_043403_ZF_01_TK_02_20241227</t>
  </si>
  <si>
    <t>`2024-12-28 10:45:47</t>
  </si>
  <si>
    <t>`4200002364202412287486174714</t>
  </si>
  <si>
    <t>`NS_XP_20241228_043535_ZF_01</t>
  </si>
  <si>
    <t>`0.26</t>
  </si>
  <si>
    <t>`2024-12-28 12:23:03</t>
  </si>
  <si>
    <t>`4200002374202412289253626028</t>
  </si>
  <si>
    <t>`NS_XP_20241228_043569_ZF_01</t>
  </si>
  <si>
    <t>`oHdTn5fJNDFiPeHPIYoYzg4xltuU</t>
  </si>
  <si>
    <t>`2024-12-28 22:32:07</t>
  </si>
  <si>
    <t>`50302801702024122805955558803</t>
  </si>
  <si>
    <t>`NS_XP_20241228_043569_ZF_01_TK_01_20241228</t>
  </si>
  <si>
    <t>`2024-12-28 14:21:29</t>
  </si>
  <si>
    <t>`4200002384202412287643448484</t>
  </si>
  <si>
    <t>`NS_XP_20241228_043601_ZF_01</t>
  </si>
  <si>
    <t>`705.00</t>
  </si>
  <si>
    <t>`3.81000</t>
  </si>
  <si>
    <t>`2024-12-28 21:09:36</t>
  </si>
  <si>
    <t>`50300401762024122827032789259</t>
  </si>
  <si>
    <t>`NS_XP_20241228_043601_ZF_01_TK_01_20241228</t>
  </si>
  <si>
    <t>`2024-12-28 13:03:06</t>
  </si>
  <si>
    <t>`4200002390202412285548863916</t>
  </si>
  <si>
    <t>`NS_XP_20241228_043581_ZF_01</t>
  </si>
  <si>
    <t>`0.51</t>
  </si>
  <si>
    <t>`2024-12-28 14:21:03</t>
  </si>
  <si>
    <t>`4200002486202412281865649169</t>
  </si>
  <si>
    <t>`NS_XP_20241228_043600_ZF_01</t>
  </si>
  <si>
    <t>`2024-12-28 21:09:18</t>
  </si>
  <si>
    <t>`50300901802024122880348250121</t>
  </si>
  <si>
    <t>`NS_XP_20241228_043600_ZF_01_TK_01_20241228</t>
  </si>
  <si>
    <t>`2024-12-28 11:58:10</t>
  </si>
  <si>
    <t>`4200002487202412287621198321</t>
  </si>
  <si>
    <t>`NS_XP_20241228_043559_ZF_01</t>
  </si>
  <si>
    <t>`oHdTn5ZREeYFP559kHSCC5c87WPI</t>
  </si>
  <si>
    <t>`2024-12-28 16:18:53</t>
  </si>
  <si>
    <t>`50302401662024122830120890453</t>
  </si>
  <si>
    <t>`NS_XP_20241226_043385_ZF_01_TK_02_20241228</t>
  </si>
  <si>
    <t>`2024-12-28 11:07:31</t>
  </si>
  <si>
    <t>`4200002494202412280732995455</t>
  </si>
  <si>
    <t>`NS_XP_20241228_043546_ZF_01</t>
  </si>
  <si>
    <t>`2024-12-28 21:09:09</t>
  </si>
  <si>
    <t>`50301201612024122866198574656</t>
  </si>
  <si>
    <t>`NS_XP_20241227_043508_ZF_01_TK_01_20241228</t>
  </si>
  <si>
    <t>`2024-12-28 13:22:59</t>
  </si>
  <si>
    <t>`4200002506202412281679319110</t>
  </si>
  <si>
    <t>`NS_XP_20241228_043589_ZF_01</t>
  </si>
  <si>
    <t>`2024-12-28 11:37:20</t>
  </si>
  <si>
    <t>`4200002509202412285169674780</t>
  </si>
  <si>
    <t>`NS_XP_20241228_043552_ZF_01</t>
  </si>
  <si>
    <t>`2024-12-28 13:07:52</t>
  </si>
  <si>
    <t>`4200002513202412287345009844</t>
  </si>
  <si>
    <t>`NS_XP_20241228_043582_ZF_01</t>
  </si>
  <si>
    <t>`2024-12-28 14:01:05</t>
  </si>
  <si>
    <t>`4200002514202412289777055395</t>
  </si>
  <si>
    <t>`NS_XP_20241228_043594_ZF_01</t>
  </si>
  <si>
    <t>`oHdTn5WATuIJgy7LnxbeKKrECBW0</t>
  </si>
  <si>
    <t>`2024-12-28 22:32:12</t>
  </si>
  <si>
    <t>`50303501632024122848901811465</t>
  </si>
  <si>
    <t>`NS_XP_20241228_043594_ZF_01_TK_01_20241228</t>
  </si>
  <si>
    <t>`2024-12-28 22:32:22</t>
  </si>
  <si>
    <t>`50303501632024122850862277749</t>
  </si>
  <si>
    <t>`NS_XP_20241228_043594_ZF_01_TK_02_20241228</t>
  </si>
  <si>
    <t>`2024-12-28 10:49:45</t>
  </si>
  <si>
    <t>`4200002516202412283537918405</t>
  </si>
  <si>
    <t>`NS_XP_20241228_043538_ZF_01</t>
  </si>
  <si>
    <t>`2024-12-28 13:25:35</t>
  </si>
  <si>
    <t>`4200002520202412281672123883</t>
  </si>
  <si>
    <t>`NS_XP_20241228_043590_ZF_01</t>
  </si>
  <si>
    <t>`2024-12-29 12:29:50</t>
  </si>
  <si>
    <t>`50300101842024122932733945165</t>
  </si>
  <si>
    <t>`NS_XP_20241228_043559_ZF_01_TK_01_20241229</t>
  </si>
  <si>
    <t>`2024-12-30 19:34:03</t>
  </si>
  <si>
    <t>`4200002364202412303465308971</t>
  </si>
  <si>
    <t>`NS_XP_20241230_043891_ZF_01</t>
  </si>
  <si>
    <t>`oHdTn5fqgaNZ7d7JDvDumA4ELbh4</t>
  </si>
  <si>
    <t>`2024-12-30 17:02:38</t>
  </si>
  <si>
    <t>`4200002369202412301056548925</t>
  </si>
  <si>
    <t>`NS_XP_20241230_043870_ZF_01</t>
  </si>
  <si>
    <t>`oHdTn5WJjBbRfylNQEpNEC_kF5nM</t>
  </si>
  <si>
    <t>`NBCB_DEBIT</t>
  </si>
  <si>
    <t>`470.00</t>
  </si>
  <si>
    <t>`2024-12-30 19:09:58</t>
  </si>
  <si>
    <t>`50300501722024123059498824766</t>
  </si>
  <si>
    <t>`NS_XP_20241230_043870_ZF_01_TK_01_20241230</t>
  </si>
  <si>
    <t>`-2.54000</t>
  </si>
  <si>
    <t>`2024-12-30 12:19:37</t>
  </si>
  <si>
    <t>`4200002371202412302310013224</t>
  </si>
  <si>
    <t>`NS_XP_20241230_043836_ZF_01</t>
  </si>
  <si>
    <t>`oHdTn5ZCZX9yx8RbiSaDHmDOeyiI</t>
  </si>
  <si>
    <t>`2024-12-30 23:12:38</t>
  </si>
  <si>
    <t>`50302401702024123054024843443</t>
  </si>
  <si>
    <t>`NS_XP_20241230_043836_ZF_01_TK_01_20241230</t>
  </si>
  <si>
    <t>`2024-12-30 14:57:04</t>
  </si>
  <si>
    <t>`4200002377202412305028088102</t>
  </si>
  <si>
    <t>`NS_XP_20241230_043858_ZF_01</t>
  </si>
  <si>
    <t>`oHdTn5QDiKBqWGcAYq1wSNH8ynNo</t>
  </si>
  <si>
    <t>`2024-12-30 23:12:48</t>
  </si>
  <si>
    <t>`50302201702024123005446227772</t>
  </si>
  <si>
    <t>`NS_XP_20241230_043858_ZF_01_TK_01_20241230</t>
  </si>
  <si>
    <t>`2024-12-30 17:15:36</t>
  </si>
  <si>
    <t>`4200002378202412302513235782</t>
  </si>
  <si>
    <t>`NS_XP_20241230_043879_ZF_01</t>
  </si>
  <si>
    <t>`2024-12-30 23:15:02</t>
  </si>
  <si>
    <t>`50302201862024123007615097969</t>
  </si>
  <si>
    <t>`NS_XP_20241230_043879_ZF_01_TK_01_20241230</t>
  </si>
  <si>
    <t>`2024-12-30 23:15:06</t>
  </si>
  <si>
    <t>`50302201862024123041265433268</t>
  </si>
  <si>
    <t>`NS_XP_20241230_043879_ZF_01_TK_02_20241230</t>
  </si>
  <si>
    <t>`2024-12-30 13:56:36</t>
  </si>
  <si>
    <t>`4200002378202412307234124018</t>
  </si>
  <si>
    <t>`NS_XP_20241230_043850_ZF_01</t>
  </si>
  <si>
    <t>`oHdTn5RHSFyiTPKTrJzi2GPN_dq0</t>
  </si>
  <si>
    <t>`2024-12-30 23:12:12</t>
  </si>
  <si>
    <t>`50301801772024123083362739054</t>
  </si>
  <si>
    <t>`NS_XP_20241230_043850_ZF_01_TK_01_20241230</t>
  </si>
  <si>
    <t>`2024-12-30 12:13:42</t>
  </si>
  <si>
    <t>`4200002379202412304905075336</t>
  </si>
  <si>
    <t>`NS_XP_20241230_043834_ZF_01</t>
  </si>
  <si>
    <t>`oHdTn5a04vUgGVe28C_9JNAJDMOA</t>
  </si>
  <si>
    <t>`2024-12-30 23:12:26</t>
  </si>
  <si>
    <t>`50301601732024123067534663254</t>
  </si>
  <si>
    <t>`NS_XP_20241230_043834_ZF_01_TK_01_20241230</t>
  </si>
  <si>
    <t>`2024-12-30 13:32:41</t>
  </si>
  <si>
    <t>`4200002382202412304199637807</t>
  </si>
  <si>
    <t>`NS_XP_20241230_043845_ZF_01</t>
  </si>
  <si>
    <t>`oHdTn5dspzH4TyIKiXcqFGNaFBGg</t>
  </si>
  <si>
    <t>`2024-12-30 23:12:43</t>
  </si>
  <si>
    <t>`50300701642024123025471497788</t>
  </si>
  <si>
    <t>`NS_XP_20241230_043845_ZF_01_TK_01_20241230</t>
  </si>
  <si>
    <t>`2024-12-30 12:16:53</t>
  </si>
  <si>
    <t>`4200002385202412309925319015</t>
  </si>
  <si>
    <t>`NS_XP_20241230_043835_ZF_01</t>
  </si>
  <si>
    <t>`oHdTn5a8H6G3L9uiXzIFALvuAHok</t>
  </si>
  <si>
    <t>`1090.00</t>
  </si>
  <si>
    <t>`5.89000</t>
  </si>
  <si>
    <t>`2024-12-30 23:12:33</t>
  </si>
  <si>
    <t>`50301501892024123073138350232</t>
  </si>
  <si>
    <t>`NS_XP_20241230_043835_ZF_01_TK_01_20241230</t>
  </si>
  <si>
    <t>`2024-12-30 23:12:36</t>
  </si>
  <si>
    <t>`50301501892024123099136209344</t>
  </si>
  <si>
    <t>`NS_XP_20241230_043835_ZF_01_TK_02_20241230</t>
  </si>
  <si>
    <t>`2024-12-30 13:56:43</t>
  </si>
  <si>
    <t>`4200002498202412301383415296</t>
  </si>
  <si>
    <t>`NS_XP_20241230_043851_ZF_01</t>
  </si>
  <si>
    <t>`oHdTn5bG7JMf6cqK6uFj68GGUd4M</t>
  </si>
  <si>
    <t>`2024-12-30 23:12:16</t>
  </si>
  <si>
    <t>`50301601852024123065893854563</t>
  </si>
  <si>
    <t>`NS_XP_20241230_043851_ZF_01_TK_01_20241230</t>
  </si>
  <si>
    <t>`2024-12-30 17:29:18</t>
  </si>
  <si>
    <t>`4200002508202412309494858215</t>
  </si>
  <si>
    <t>`NS_XP_20241230_043884_ZF_01</t>
  </si>
  <si>
    <t>`2024-12-30 09:57:01</t>
  </si>
  <si>
    <t>`4200002510202412309450333417</t>
  </si>
  <si>
    <t>`NS_XP_20241230_043820_ZF_01</t>
  </si>
  <si>
    <t>`oHdTn5Q2jh2BWqnreSiOh9Y5ktO4</t>
  </si>
  <si>
    <t>`2024-12-30 23:12:09</t>
  </si>
  <si>
    <t>`50301701892024123017932656436</t>
  </si>
  <si>
    <t>`NS_XP_20241230_043820_ZF_01_TK_02_20241230</t>
  </si>
  <si>
    <t>`2024-12-30 23:12:04</t>
  </si>
  <si>
    <t>`50301701892024123026521956293</t>
  </si>
  <si>
    <t>`NS_XP_20241230_043820_ZF_01_TK_01_20241230</t>
  </si>
  <si>
    <t>`2024-12-30 18:40:46</t>
  </si>
  <si>
    <t>`4200002520202412303617619575</t>
  </si>
  <si>
    <t>`NS_XP_20241230_043888_ZF_01</t>
  </si>
  <si>
    <t>`2024-12-30 23:15:08</t>
  </si>
  <si>
    <t>`50301501652024123034040745813</t>
  </si>
  <si>
    <t>`NS_XP_20241230_043888_ZF_01_TK_01_20241230</t>
  </si>
  <si>
    <t>`2024-12-31 20:11:43</t>
  </si>
  <si>
    <t>`50301101772024123132905945426</t>
  </si>
  <si>
    <t>`NS_XP_20241230_043891_ZF_01_TK_02_20241231</t>
  </si>
  <si>
    <t>`2024-12-31 20:11:40</t>
  </si>
  <si>
    <t>`50301101772024123143615616777</t>
  </si>
  <si>
    <t>`NS_XP_20241230_043891_ZF_01_TK_01_20241231</t>
  </si>
  <si>
    <t>`2024-12-31 22:55:13</t>
  </si>
  <si>
    <t>`4200002365202412318323536448</t>
  </si>
  <si>
    <t>`NS_XP_20241231_043955_ZF_01</t>
  </si>
  <si>
    <t>`oHdTn5bL4h6HS-hpO7JP2z99N-UU</t>
  </si>
  <si>
    <t>`460.00</t>
  </si>
  <si>
    <t>`2.48000</t>
  </si>
  <si>
    <t>`2024-12-31 15:20:55</t>
  </si>
  <si>
    <t>`4200002370202412310694458616</t>
  </si>
  <si>
    <t>`NS_XP_20241231_043926_ZF_01</t>
  </si>
  <si>
    <t>`2024-12-31 13:57:10</t>
  </si>
  <si>
    <t>`4200002372202412318390318255</t>
  </si>
  <si>
    <t>`NS_XP_20241231_043920_ZF_01</t>
  </si>
  <si>
    <t>`2024-12-31 20:16:48</t>
  </si>
  <si>
    <t>`50301501772024123182407835399</t>
  </si>
  <si>
    <t>`NS_XP_20241231_043920_ZF_01_TK_01_20241231</t>
  </si>
  <si>
    <t>`2024-12-31 15:21:16</t>
  </si>
  <si>
    <t>`4200002387202412317437771205</t>
  </si>
  <si>
    <t>`NS_XP_20241231_043927_ZF_01</t>
  </si>
  <si>
    <t>`2024-12-31 16:49:10</t>
  </si>
  <si>
    <t>`4200002487202412316711738308</t>
  </si>
  <si>
    <t>`NS_XP_20241231_043937_ZF_01</t>
  </si>
  <si>
    <t>`oHdTn5QB_5cBT74hZ8AdyqWP6kXM</t>
  </si>
  <si>
    <t>`410.00</t>
  </si>
  <si>
    <t>`2.21000</t>
  </si>
  <si>
    <t>`2024-12-31 09:31:08</t>
  </si>
  <si>
    <t>`4200002505202412318053489772</t>
  </si>
  <si>
    <t>`NS_XP_20241231_043898_ZF_01</t>
  </si>
  <si>
    <t>`oHdTn5VpkPAk9IWUcggzx1GY4HNk</t>
  </si>
  <si>
    <t>`2024-12-31 10:04:25</t>
  </si>
  <si>
    <t>`50301201772024123189136299926</t>
  </si>
  <si>
    <t>`NS_XP_20241231_043898_ZF_01_TK_01_20241231</t>
  </si>
  <si>
    <t>`0.25</t>
  </si>
  <si>
    <t>`2024-12-31 20:13:00</t>
  </si>
  <si>
    <t>`50301501892024123101600374846</t>
  </si>
  <si>
    <t>`NS_XP_20241230_043884_ZF_01_TK_01_20241231</t>
  </si>
  <si>
    <t>`2024-12-31 22:38:53</t>
  </si>
  <si>
    <t>`4200002509202412318621873752</t>
  </si>
  <si>
    <t>`NS_XP_20241231_043954_ZF_01</t>
  </si>
  <si>
    <t>`2025-01-01 13:33:45</t>
  </si>
  <si>
    <t>`4200002363202501016743362980</t>
  </si>
  <si>
    <t>`NS_XP_20250101_043988_ZF_01</t>
  </si>
  <si>
    <t>`oHdTn5YHVmhltNfjX5mgE2r4f9uA</t>
  </si>
  <si>
    <t>`610.00</t>
  </si>
  <si>
    <t>`3.29000</t>
  </si>
  <si>
    <t>`2025-01-01 19:32:08</t>
  </si>
  <si>
    <t>`50302801662025010101497819032</t>
  </si>
  <si>
    <t>`NS_XP_20241231_043937_ZF_01_TK_01_20250101</t>
  </si>
  <si>
    <t>`2025-01-01 00:03:27</t>
  </si>
  <si>
    <t>`4200002487202501011024048815</t>
  </si>
  <si>
    <t>`NS_XP_20250101_043956_ZF_01</t>
  </si>
  <si>
    <t>`2025-01-01 19:28:51</t>
  </si>
  <si>
    <t>`50301501772025010144316775893</t>
  </si>
  <si>
    <t>`NS_XP_20250101_043956_ZF_01_TK_01_20250101</t>
  </si>
  <si>
    <t>`2025-01-01 19:33:05</t>
  </si>
  <si>
    <t>`50303201752025010175011748866</t>
  </si>
  <si>
    <t>`NS_XP_20241231_043954_ZF_01_TK_01_20250101</t>
  </si>
  <si>
    <t>`2025-01-02 20:03:01</t>
  </si>
  <si>
    <t>`4200002379202501020932071624</t>
  </si>
  <si>
    <t>`NS_XP_20250102_044105_ZF_01</t>
  </si>
  <si>
    <t>`oHdTn5bwKwoTsZnCmDrbGtmmSbxw</t>
  </si>
  <si>
    <t>`2025-01-02 20:53:26</t>
  </si>
  <si>
    <t>`4200002383202501025985208585</t>
  </si>
  <si>
    <t>`NS_XP_20250102_044107_ZF_01</t>
  </si>
  <si>
    <t>`oHdTn5fZ3d2tdy7c8UYmjAyvuLWY</t>
  </si>
  <si>
    <t>`2025-01-02 13:52:29</t>
  </si>
  <si>
    <t>`4200002497202501026769369404</t>
  </si>
  <si>
    <t>`NS_XP_20250102_044063_ZF_01</t>
  </si>
  <si>
    <t>`2025-01-02 13:52:06</t>
  </si>
  <si>
    <t>`4200002503202501020568963900</t>
  </si>
  <si>
    <t>`NS_XP_20250102_044062_ZF_01</t>
  </si>
  <si>
    <t>`2025-01-02 11:34:06</t>
  </si>
  <si>
    <t>`4200002511202501028423913132</t>
  </si>
  <si>
    <t>`NS_XP_20250102_044048_ZF_01</t>
  </si>
  <si>
    <t>`oHdTn5eup1GPH8tBwf6nmcOc3ooU</t>
  </si>
  <si>
    <t>`2025-01-02 20:01:00</t>
  </si>
  <si>
    <t>`4200002515202501021037789979</t>
  </si>
  <si>
    <t>`NS_XP_20250102_044104_ZF_01</t>
  </si>
  <si>
    <t>`oHdTn5SivgNpVkhCSlechzEoGE58</t>
  </si>
  <si>
    <t>`2025-01-03 15:14:07</t>
  </si>
  <si>
    <t>`50302001702025010305580881005</t>
  </si>
  <si>
    <t>`NS_XP_20250101_043988_ZF_01_TK_01_20250103</t>
  </si>
  <si>
    <t>`2025-01-03 14:13:43</t>
  </si>
  <si>
    <t>`50301601652025010348650094062</t>
  </si>
  <si>
    <t>`NS_XP_20241231_043926_ZF_01_TK_01_20250103</t>
  </si>
  <si>
    <t>`2025-01-03 19:27:36</t>
  </si>
  <si>
    <t>`4200002373202501037430956122</t>
  </si>
  <si>
    <t>`NS_XP_20250103_044201_ZF_01</t>
  </si>
  <si>
    <t>`oHdTn5WfmKbj5tfpAb9dbTDu4d0w</t>
  </si>
  <si>
    <t>`2025-01-03 14:07:24</t>
  </si>
  <si>
    <t>`4200002377202501039667268888</t>
  </si>
  <si>
    <t>`NS_XP_20250103_044164_ZF_01</t>
  </si>
  <si>
    <t>`765.00</t>
  </si>
  <si>
    <t>`4.13000</t>
  </si>
  <si>
    <t>`2025-01-03 22:58:55</t>
  </si>
  <si>
    <t>`50302401862025010378540516037</t>
  </si>
  <si>
    <t>`NS_XP_20250102_044105_ZF_01_TK_01_20250103</t>
  </si>
  <si>
    <t>`2025-01-03 22:58:47</t>
  </si>
  <si>
    <t>`50302501862025010322000356277</t>
  </si>
  <si>
    <t>`NS_XP_20250102_044107_ZF_01_TK_01_20250103</t>
  </si>
  <si>
    <t>`2025-01-03 14:13:45</t>
  </si>
  <si>
    <t>`50300501602025010338501383023</t>
  </si>
  <si>
    <t>`NS_XP_20241231_043927_ZF_01_TK_01_20250103</t>
  </si>
  <si>
    <t>`2025-01-03 20:51:37</t>
  </si>
  <si>
    <t>`4200002389202501038909275706</t>
  </si>
  <si>
    <t>`NS_XP_20250103_044205_ZF_01</t>
  </si>
  <si>
    <t>`2025-01-03 23:00:08</t>
  </si>
  <si>
    <t>`50302602102025010324552013900</t>
  </si>
  <si>
    <t>`NS_XP_20250103_044205_ZF_01_TK_01_20250103</t>
  </si>
  <si>
    <t>`2025-01-03 22:45:31</t>
  </si>
  <si>
    <t>`4200002485202501036802439328</t>
  </si>
  <si>
    <t>`NS_XP_20250103_044217_ZF_01</t>
  </si>
  <si>
    <t>`340.00</t>
  </si>
  <si>
    <t>`1.84000</t>
  </si>
  <si>
    <t>`2025-01-03 22:45:42</t>
  </si>
  <si>
    <t>`4200002486202501031083170809</t>
  </si>
  <si>
    <t>`NS_XP_20250103_044218_ZF_01</t>
  </si>
  <si>
    <t>`2025-01-03 14:13:12</t>
  </si>
  <si>
    <t>`50300401722025010304542989040</t>
  </si>
  <si>
    <t>`NS_XP_20250102_044063_ZF_01_TK_01_20250103</t>
  </si>
  <si>
    <t>`2025-01-03 20:55:41</t>
  </si>
  <si>
    <t>`4200002502202501034823801146</t>
  </si>
  <si>
    <t>`NS_XP_20250103_044208_ZF_01</t>
  </si>
  <si>
    <t>`oHdTn5Ukecgm3S_6JUGzCeRDSny0</t>
  </si>
  <si>
    <t>`2025-01-03 14:10:42</t>
  </si>
  <si>
    <t>`50302001662025010368931098621</t>
  </si>
  <si>
    <t>`NS_XP_20250102_044062_ZF_01_TK_01_20250103</t>
  </si>
  <si>
    <t>`2025-01-03 20:55:20</t>
  </si>
  <si>
    <t>`4200002508202501035100260466</t>
  </si>
  <si>
    <t>`NS_XP_20250103_044206_ZF_01</t>
  </si>
  <si>
    <t>`2025-01-03 21:00:47</t>
  </si>
  <si>
    <t>`50302602222025010325732117716</t>
  </si>
  <si>
    <t>`NS_XP_20250103_044206_ZF_01_TK_01_20250103</t>
  </si>
  <si>
    <t>`2025-01-03 20:55:44</t>
  </si>
  <si>
    <t>`4200002510202501037927804678</t>
  </si>
  <si>
    <t>`NS_XP_20250103_044209_ZF_01</t>
  </si>
  <si>
    <t>`2025-01-03 21:00:53</t>
  </si>
  <si>
    <t>`50303802112025010304301457583</t>
  </si>
  <si>
    <t>`NS_XP_20250103_044209_ZF_01_TK_01_20250103</t>
  </si>
  <si>
    <t>`2025-01-03 14:05:54</t>
  </si>
  <si>
    <t>`50301201772025010357749504121</t>
  </si>
  <si>
    <t>`NS_XP_20250102_044048_ZF_01_TK_01_20250103</t>
  </si>
  <si>
    <t>`2025-01-03 23:00:55</t>
  </si>
  <si>
    <t>`50301901812025010356532001842</t>
  </si>
  <si>
    <t>`NS_XP_20250102_044104_ZF_01_TK_01_20250103</t>
  </si>
  <si>
    <t>`2025-01-03 19:23:24</t>
  </si>
  <si>
    <t>`4200002518202501039701107690</t>
  </si>
  <si>
    <t>`NS_XP_20250103_044200_ZF_01</t>
  </si>
  <si>
    <t>`2025-01-03 20:56:01</t>
  </si>
  <si>
    <t>`4200002520202501036291361114</t>
  </si>
  <si>
    <t>`NS_XP_20250103_044210_ZF_01</t>
  </si>
  <si>
    <t>`2025-01-04 19:05:50</t>
  </si>
  <si>
    <t>`50300202202025010434335754998</t>
  </si>
  <si>
    <t>`NS_XP_20250103_044201_ZF_01_TK_01_20250104</t>
  </si>
  <si>
    <t>`2025-01-04 19:05:52</t>
  </si>
  <si>
    <t>`50300202202025010435384236858</t>
  </si>
  <si>
    <t>`NS_XP_20250103_044201_ZF_01_TK_02_20250104</t>
  </si>
  <si>
    <t>`355.00</t>
  </si>
  <si>
    <t>`-1.92000</t>
  </si>
  <si>
    <t>`2025-01-04 12:42:20</t>
  </si>
  <si>
    <t>`4200002373202501044612134770</t>
  </si>
  <si>
    <t>`NS_XP_20250104_044310_ZF_01</t>
  </si>
  <si>
    <t>`2025-01-04 16:40:18</t>
  </si>
  <si>
    <t>`50301001972025010452158603444</t>
  </si>
  <si>
    <t>`NS_XP_20250104_044310_ZF_01_TK_01_20250104</t>
  </si>
  <si>
    <t>`2025-01-04 23:44:45</t>
  </si>
  <si>
    <t>`50300802002025010422348428680</t>
  </si>
  <si>
    <t>`NS_XP_20250103_044164_ZF_01_TK_01_20250104</t>
  </si>
  <si>
    <t>`2025-01-04 23:44:54</t>
  </si>
  <si>
    <t>`50300802002025010474990879021</t>
  </si>
  <si>
    <t>`NS_XP_20250103_044164_ZF_01_TK_03_20250104</t>
  </si>
  <si>
    <t>`2025-01-04 23:44:48</t>
  </si>
  <si>
    <t>`50300802002025010478542397166</t>
  </si>
  <si>
    <t>`NS_XP_20250103_044164_ZF_01_TK_02_20250104</t>
  </si>
  <si>
    <t>`2025-01-04 16:38:08</t>
  </si>
  <si>
    <t>`50300802202025010430481312825</t>
  </si>
  <si>
    <t>`NS_XP_20250103_044217_ZF_01_TK_01_20250104</t>
  </si>
  <si>
    <t>`2025-01-04 16:38:10</t>
  </si>
  <si>
    <t>`50300902162025010435338201993</t>
  </si>
  <si>
    <t>`NS_XP_20250103_044218_ZF_01_TK_01_20250104</t>
  </si>
  <si>
    <t>`2025-01-04 19:05:55</t>
  </si>
  <si>
    <t>`50302602102025010497720956668</t>
  </si>
  <si>
    <t>`NS_XP_20250103_044208_ZF_01_TK_01_20250104</t>
  </si>
  <si>
    <t>`2025-01-04 12:41:38</t>
  </si>
  <si>
    <t>`4200002511202501042600508896</t>
  </si>
  <si>
    <t>`NS_XP_20250104_044309_ZF_01</t>
  </si>
  <si>
    <t>`2025-01-04 16:40:15</t>
  </si>
  <si>
    <t>`50301602012025010476872520429</t>
  </si>
  <si>
    <t>`NS_XP_20250104_044309_ZF_01_TK_01_20250104</t>
  </si>
  <si>
    <t>`2025-01-04 00:27:22</t>
  </si>
  <si>
    <t>`4200002513202501046990985850</t>
  </si>
  <si>
    <t>`NS_XP_20250104_044221_ZF_01</t>
  </si>
  <si>
    <t>`2025-01-04 16:38:16</t>
  </si>
  <si>
    <t>`50301002172025010462964713216</t>
  </si>
  <si>
    <t>`NS_XP_20250104_044221_ZF_01_TK_01_20250104</t>
  </si>
  <si>
    <t>`2025-01-04 19:05:38</t>
  </si>
  <si>
    <t>`50301002092025010466144331298</t>
  </si>
  <si>
    <t>`NS_XP_20250103_044200_ZF_01_TK_01_20250104</t>
  </si>
  <si>
    <t>`2025-01-04 19:05:42</t>
  </si>
  <si>
    <t>`50303402072025010469499111596</t>
  </si>
  <si>
    <t>`NS_XP_20250103_044210_ZF_01_TK_01_20250104</t>
  </si>
  <si>
    <t>`2025-01-05 14:29:59</t>
  </si>
  <si>
    <t>`4200002367202501056440974083</t>
  </si>
  <si>
    <t>`NS_XP_20250105_044471_ZF_01</t>
  </si>
  <si>
    <t>`oHdTn5ddL6zUy2peW8JhgDyBMN5g</t>
  </si>
  <si>
    <t>`2025-01-05 22:02:35</t>
  </si>
  <si>
    <t>`50300301922025010567228651754</t>
  </si>
  <si>
    <t>`NS_XP_20250105_044471_ZF_01_TK_01_20250105</t>
  </si>
  <si>
    <t>`2025-01-05 20:00:52</t>
  </si>
  <si>
    <t>`4200002375202501050701855567</t>
  </si>
  <si>
    <t>`NS_XP_20250105_044512_ZF_01</t>
  </si>
  <si>
    <t>`oHdTn5Zd5vJENUlJR9ZOuRE_jt-M</t>
  </si>
  <si>
    <t>`1180.00</t>
  </si>
  <si>
    <t>`6.37000</t>
  </si>
  <si>
    <t>`2025-01-05 17:30:41</t>
  </si>
  <si>
    <t>`4200002486202501053174622105</t>
  </si>
  <si>
    <t>`NS_XP_20250105_044500_ZF_01</t>
  </si>
  <si>
    <t>`oHdTn5Zhev19l86sG9t1P0P9CPj0</t>
  </si>
  <si>
    <t>`2025-01-05 22:23:16</t>
  </si>
  <si>
    <t>`50302501942025010523652743471</t>
  </si>
  <si>
    <t>`NS_XP_20250105_044500_ZF_01_TK_01_20250105</t>
  </si>
  <si>
    <t>`315.00</t>
  </si>
  <si>
    <t>`-1.70000</t>
  </si>
  <si>
    <t>`2025-01-05 17:28:04</t>
  </si>
  <si>
    <t>`4200002502202501057218624099</t>
  </si>
  <si>
    <t>`NS_XP_20250105_044499_ZF_01</t>
  </si>
  <si>
    <t>`2025-01-05 22:23:07</t>
  </si>
  <si>
    <t>`50301902012025010509138237430</t>
  </si>
  <si>
    <t>`NS_XP_20250105_044499_ZF_01_TK_01_20250105</t>
  </si>
  <si>
    <t>`2025-01-05 18:53:20</t>
  </si>
  <si>
    <t>`4200002515202501055792183658</t>
  </si>
  <si>
    <t>`NS_XP_20250105_044507_ZF_01</t>
  </si>
  <si>
    <t>`2025-01-05 22:02:37</t>
  </si>
  <si>
    <t>`50301802212025010593009613085</t>
  </si>
  <si>
    <t>`NS_XP_20250105_044507_ZF_01_TK_01_20250105</t>
  </si>
  <si>
    <t>`2025-01-05 10:22:34</t>
  </si>
  <si>
    <t>`4200002518202501052663819976</t>
  </si>
  <si>
    <t>`NS_XP_20250105_044420_ZF_01</t>
  </si>
  <si>
    <t>`oHdTn5QeeUH33PUxsBkLRZovg9DI</t>
  </si>
  <si>
    <t>`2025-01-05 16:52:51</t>
  </si>
  <si>
    <t>`50301602052025010566441198551</t>
  </si>
  <si>
    <t>`NS_XP_20250105_044420_ZF_01_TK_01_20250105</t>
  </si>
  <si>
    <t>`2025-01-05 15:42:49</t>
  </si>
  <si>
    <t>`4200002518202501057655477370</t>
  </si>
  <si>
    <t>`NS_XP_20250105_044483_ZF_01</t>
  </si>
  <si>
    <t>`oHdTn5VcYZ1K6WucysnDEvO0tDXA</t>
  </si>
  <si>
    <t>`2025-01-06 16:20:39</t>
  </si>
  <si>
    <t>`50300702122025010633794817282</t>
  </si>
  <si>
    <t>`NS_XP_20250105_044512_ZF_01_TK_02_20250106</t>
  </si>
  <si>
    <t>`2025-01-06 16:20:36</t>
  </si>
  <si>
    <t>`50300702122025010683160732187</t>
  </si>
  <si>
    <t>`NS_XP_20250105_044512_ZF_01_TK_01_20250106</t>
  </si>
  <si>
    <t>`2025-01-06 08:51:40</t>
  </si>
  <si>
    <t>`4200002382202501068943447518</t>
  </si>
  <si>
    <t>`NS_XP_20250106_044520_ZF_01</t>
  </si>
  <si>
    <t>`2025-01-06 16:20:47</t>
  </si>
  <si>
    <t>`50303802072025010665675227454</t>
  </si>
  <si>
    <t>`NS_XP_20250106_044520_ZF_01_TK_01_20250106</t>
  </si>
  <si>
    <t>`2025-01-06 10:39:53</t>
  </si>
  <si>
    <t>`4200002488202501065966619899</t>
  </si>
  <si>
    <t>`NS_XP_20250106_044527_ZF_01</t>
  </si>
  <si>
    <t>`oHdTn5QbDQ3AFlsGHV2usaDDyYnU</t>
  </si>
  <si>
    <t>`2025-01-06 21:14:15</t>
  </si>
  <si>
    <t>`50301901972025010626107482655</t>
  </si>
  <si>
    <t>`NS_XP_20250106_044527_ZF_01_TK_01_20250106</t>
  </si>
  <si>
    <t>`2025-01-06 18:50:19</t>
  </si>
  <si>
    <t>`4200002494202501065162510549</t>
  </si>
  <si>
    <t>`NS_XP_20250106_044563_ZF_01</t>
  </si>
  <si>
    <t>`oHdTn5Yz-lBrkizMzvXT-ZZyoZmw</t>
  </si>
  <si>
    <t>`2025-01-06 22:02:18</t>
  </si>
  <si>
    <t>`50302902062025010667229089930</t>
  </si>
  <si>
    <t>`NS_XP_20250106_044563_ZF_01_TK_01_20250106</t>
  </si>
  <si>
    <t>`2025-01-06 13:15:21</t>
  </si>
  <si>
    <t>`4200002516202501061490125894</t>
  </si>
  <si>
    <t>`NS_XP_20250106_044539_ZF_01</t>
  </si>
  <si>
    <t>`oHdTn5REWZXRkVpdx5bIab77rrGQ</t>
  </si>
  <si>
    <t>`2025-01-06 18:44:41</t>
  </si>
  <si>
    <t>`50301002172025010693948394708</t>
  </si>
  <si>
    <t>`NS_XP_20250105_044483_ZF_01_TK_01_20250106</t>
  </si>
  <si>
    <t>`2025-01-07 10:24:31</t>
  </si>
  <si>
    <t>`4200002490202501076462828405</t>
  </si>
  <si>
    <t>`NS_XP_20250107_044579_ZF_01</t>
  </si>
  <si>
    <t>`2025-01-07 20:29:43</t>
  </si>
  <si>
    <t>`50300502162025010711571386018</t>
  </si>
  <si>
    <t>`NS_XP_20250107_044579_ZF_01_TK_01_20250107</t>
  </si>
  <si>
    <t>`2025-01-07 11:58:06</t>
  </si>
  <si>
    <t>`4200002514202501071670223761</t>
  </si>
  <si>
    <t>`NS_XP_20250107_044596_ZF_01</t>
  </si>
  <si>
    <t>`oHdTn5XDtKQ1RrZfZAXckVrL4hHI</t>
  </si>
  <si>
    <t>`2025-01-08 16:07:45</t>
  </si>
  <si>
    <t>`4200002379202501083112813592</t>
  </si>
  <si>
    <t>`NS_XP_20250108_044683_ZF_01</t>
  </si>
  <si>
    <t>`oHdTn5T882gewC29vEJGaSwyXFJ4</t>
  </si>
  <si>
    <t>`2025-01-08 21:15:10</t>
  </si>
  <si>
    <t>`50303202072025010805836671351</t>
  </si>
  <si>
    <t>`NS_XP_20250108_044683_ZF_01_TK_01_20250108</t>
  </si>
  <si>
    <t>`2025-01-08 21:15:12</t>
  </si>
  <si>
    <t>`50303202072025010880735042163</t>
  </si>
  <si>
    <t>`NS_XP_20250108_044683_ZF_01_TK_02_20250108</t>
  </si>
  <si>
    <t>`2025-01-08 18:27:41</t>
  </si>
  <si>
    <t>`4200002387202501089497640626</t>
  </si>
  <si>
    <t>`NS_XP_20250108_044696_ZF_01</t>
  </si>
  <si>
    <t>`2025-01-08 23:26:05</t>
  </si>
  <si>
    <t>`50302602222025010886995497531</t>
  </si>
  <si>
    <t>`NS_XP_20250108_044696_ZF_01_TK_01_20250108</t>
  </si>
  <si>
    <t>`2025-01-08 16:08:17</t>
  </si>
  <si>
    <t>`4200002496202501087559124277</t>
  </si>
  <si>
    <t>`NS_XP_20250108_044684_ZF_01</t>
  </si>
  <si>
    <t>`2025-01-08 21:15:18</t>
  </si>
  <si>
    <t>`50303702032025010870329279374</t>
  </si>
  <si>
    <t>`NS_XP_20250108_044684_ZF_01_TK_01_20250108</t>
  </si>
  <si>
    <t>`320.00</t>
  </si>
  <si>
    <t>`-1.73000</t>
  </si>
  <si>
    <t>`2025-01-08 16:36:51</t>
  </si>
  <si>
    <t>`4200002502202501089127613018</t>
  </si>
  <si>
    <t>`NS_XP_20250108_044686_ZF_01</t>
  </si>
  <si>
    <t>`oHdTn5fkbHLr8FWL0H_T62giGGh4</t>
  </si>
  <si>
    <t>`2025-01-08 16:38:27</t>
  </si>
  <si>
    <t>`4200002510202501083128319813</t>
  </si>
  <si>
    <t>`NS_XP_20250108_044687_ZF_01</t>
  </si>
  <si>
    <t>`620.00</t>
  </si>
  <si>
    <t>`3.35000</t>
  </si>
  <si>
    <t>`2025-01-08 23:25:55</t>
  </si>
  <si>
    <t>`50300102002025010820281501098</t>
  </si>
  <si>
    <t>`NS_XP_20250107_044596_ZF_01_TK_01_20250108</t>
  </si>
  <si>
    <t>`2025-01-08 19:07:12</t>
  </si>
  <si>
    <t>`50301402052025010888725038524</t>
  </si>
  <si>
    <t>`NS_XP_20250106_044539_ZF_01_TK_01_20250108</t>
  </si>
  <si>
    <t>`2025-01-09 12:57:55</t>
  </si>
  <si>
    <t>`4200002376202501092988644486</t>
  </si>
  <si>
    <t>`NS_XP_20250109_044735_ZF_01</t>
  </si>
  <si>
    <t>`2025-01-09 23:05:37</t>
  </si>
  <si>
    <t>`50300601922025010928811190107</t>
  </si>
  <si>
    <t>`NS_XP_20250109_044735_ZF_01_TK_01_20250109</t>
  </si>
  <si>
    <t>`2025-01-09 19:20:31</t>
  </si>
  <si>
    <t>`4200002377202501094625989446</t>
  </si>
  <si>
    <t>`NS_XP_20250109_044770_ZF_01</t>
  </si>
  <si>
    <t>`2025-01-09 23:10:36</t>
  </si>
  <si>
    <t>`50300601922025010910632597909</t>
  </si>
  <si>
    <t>`NS_XP_20250109_044770_ZF_01_TK_03_20250109</t>
  </si>
  <si>
    <t>`2025-01-09 23:10:20</t>
  </si>
  <si>
    <t>`50300601922025010930008765533</t>
  </si>
  <si>
    <t>`NS_XP_20250109_044770_ZF_01_TK_01_20250109</t>
  </si>
  <si>
    <t>`2025-01-09 23:10:29</t>
  </si>
  <si>
    <t>`50300601922025010963829928276</t>
  </si>
  <si>
    <t>`NS_XP_20250109_044770_ZF_01_TK_02_20250109</t>
  </si>
  <si>
    <t>`2025-01-09 20:42:16</t>
  </si>
  <si>
    <t>`4200002379202501094242366289</t>
  </si>
  <si>
    <t>`NS_XP_20250109_044773_ZF_01</t>
  </si>
  <si>
    <t>`oHdTn5Z-4HQc33ZkN-C4VaOhqaUk</t>
  </si>
  <si>
    <t>`870.00</t>
  </si>
  <si>
    <t>`4.70000</t>
  </si>
  <si>
    <t>`2025-01-09 20:02:29</t>
  </si>
  <si>
    <t>`4200002381202501093816925390</t>
  </si>
  <si>
    <t>`NS_XP_20250109_044771_ZF_01</t>
  </si>
  <si>
    <t>`2025-01-09 11:59:39</t>
  </si>
  <si>
    <t>`4200002386202501098660382043</t>
  </si>
  <si>
    <t>`NS_XP_20250109_044727_ZF_01</t>
  </si>
  <si>
    <t>`oHdTn5azC0nEjdjm2tCx44WgLbog</t>
  </si>
  <si>
    <t>`2025-01-09 23:05:45</t>
  </si>
  <si>
    <t>`50300302202025010965640582744</t>
  </si>
  <si>
    <t>`NS_XP_20250109_044727_ZF_01_TK_01_20250109</t>
  </si>
  <si>
    <t>`2025-01-09 12:00:20</t>
  </si>
  <si>
    <t>`4200002387202501090864073607</t>
  </si>
  <si>
    <t>`NS_XP_20250109_044728_ZF_01</t>
  </si>
  <si>
    <t>`oHdTn5cRldsP1Ub7MvhZUR2NI-pc</t>
  </si>
  <si>
    <t>`2025-01-09 23:05:49</t>
  </si>
  <si>
    <t>`50300701922025010940074435490</t>
  </si>
  <si>
    <t>`NS_XP_20250109_044728_ZF_01_TK_01_20250109</t>
  </si>
  <si>
    <t>`2025-01-09 12:47:30</t>
  </si>
  <si>
    <t>`4200002493202501093503355282</t>
  </si>
  <si>
    <t>`NS_XP_20250109_044734_ZF_01</t>
  </si>
  <si>
    <t>`oHdTn5QwMrju3NU_98k0zu-L5unk</t>
  </si>
  <si>
    <t>`2025-01-09 23:38:50</t>
  </si>
  <si>
    <t>`4200002494202501097271610448</t>
  </si>
  <si>
    <t>`NS_XP_20250109_044776_ZF_01</t>
  </si>
  <si>
    <t>`oHdTn5QXOhwHEIspvduVlvhdmxVw</t>
  </si>
  <si>
    <t>`2025-01-09 21:02:59</t>
  </si>
  <si>
    <t>`50301802132025010910739453811</t>
  </si>
  <si>
    <t>`NS_XP_20250108_044686_ZF_01_TK_02_20250109</t>
  </si>
  <si>
    <t>`2025-01-09 21:02:54</t>
  </si>
  <si>
    <t>`50301802132025010944650380913</t>
  </si>
  <si>
    <t>`NS_XP_20250108_044686_ZF_01_TK_01_20250109</t>
  </si>
  <si>
    <t>`80.00</t>
  </si>
  <si>
    <t>`-0.43000</t>
  </si>
  <si>
    <t>`2025-01-09 21:05:41</t>
  </si>
  <si>
    <t>`50301302052025010998869448507</t>
  </si>
  <si>
    <t>`NS_XP_20250108_044687_ZF_01_TK_01_20250109</t>
  </si>
  <si>
    <t>`360.00</t>
  </si>
  <si>
    <t>`-1.95000</t>
  </si>
  <si>
    <t>`2025-01-09 18:22:13</t>
  </si>
  <si>
    <t>`4200002510202501097759532868</t>
  </si>
  <si>
    <t>`NS_XP_20250109_044764_ZF_01</t>
  </si>
  <si>
    <t>`2025-01-09 23:05:57</t>
  </si>
  <si>
    <t>`50302801982025010978748454234</t>
  </si>
  <si>
    <t>`NS_XP_20250109_044764_ZF_01_TK_01_20250109</t>
  </si>
  <si>
    <t>`2025-01-09 20:43:38</t>
  </si>
  <si>
    <t>`4200002514202501098924546630</t>
  </si>
  <si>
    <t>`NS_XP_20250109_044774_ZF_01</t>
  </si>
  <si>
    <t>`1290.00</t>
  </si>
  <si>
    <t>`6.97000</t>
  </si>
  <si>
    <t>`2025-01-09 13:29:07</t>
  </si>
  <si>
    <t>`4200002515202501099868415013</t>
  </si>
  <si>
    <t>`NS_XP_20250109_044740_ZF_01</t>
  </si>
  <si>
    <t>`2025-01-09 23:09:17</t>
  </si>
  <si>
    <t>`50301302212025010934512409316</t>
  </si>
  <si>
    <t>`NS_XP_20250109_044740_ZF_01_TK_01_20250109</t>
  </si>
  <si>
    <t>`2025-01-10 15:55:02</t>
  </si>
  <si>
    <t>`50300902122025011010133084252</t>
  </si>
  <si>
    <t>`NS_XP_20250109_044773_ZF_01_TK_03_20250110</t>
  </si>
  <si>
    <t>`2025-01-10 15:54:59</t>
  </si>
  <si>
    <t>`50300902122025011058907482055</t>
  </si>
  <si>
    <t>`NS_XP_20250109_044773_ZF_01_TK_02_20250110</t>
  </si>
  <si>
    <t>`2025-01-10 15:54:57</t>
  </si>
  <si>
    <t>`50300902122025011075352098817</t>
  </si>
  <si>
    <t>`NS_XP_20250109_044773_ZF_01_TK_01_20250110</t>
  </si>
  <si>
    <t>`2025-01-10 20:27:27</t>
  </si>
  <si>
    <t>`4200002379202501100377758544</t>
  </si>
  <si>
    <t>`NS_XP_20250110_044845_ZF_01</t>
  </si>
  <si>
    <t>`oHdTn5Wa6jLONAwQSKf9IxxJan8Q</t>
  </si>
  <si>
    <t>`510.00</t>
  </si>
  <si>
    <t>`2.75000</t>
  </si>
  <si>
    <t>`2025-01-10 14:32:49</t>
  </si>
  <si>
    <t>`4200002485202501101510660644</t>
  </si>
  <si>
    <t>`NS_XP_20250110_044808_ZF_01</t>
  </si>
  <si>
    <t>`2025-01-10 21:22:13</t>
  </si>
  <si>
    <t>`50300402082025011020366142248</t>
  </si>
  <si>
    <t>`NS_XP_20250110_044808_ZF_01_TK_02_20250110</t>
  </si>
  <si>
    <t>`2025-01-10 21:22:11</t>
  </si>
  <si>
    <t>`50300402082025011051480841654</t>
  </si>
  <si>
    <t>`NS_XP_20250110_044808_ZF_01_TK_01_20250110</t>
  </si>
  <si>
    <t>`2025-01-10 14:09:23</t>
  </si>
  <si>
    <t>`4200002497202501103595859025</t>
  </si>
  <si>
    <t>`NS_XP_20250110_044805_ZF_01</t>
  </si>
  <si>
    <t>`2025-01-10 21:21:37</t>
  </si>
  <si>
    <t>`50302502062025011045627677578</t>
  </si>
  <si>
    <t>`NS_XP_20250110_044805_ZF_01_TK_01_20250110</t>
  </si>
  <si>
    <t>`2025-01-10 23:14:05</t>
  </si>
  <si>
    <t>`4200002501202501104569667124</t>
  </si>
  <si>
    <t>`NS_XP_20250110_044853_ZF_01</t>
  </si>
  <si>
    <t>`oHdTn5eqRDIDJ-ZOlxJnaS2NVbNc</t>
  </si>
  <si>
    <t>`2025-01-10 18:57:17</t>
  </si>
  <si>
    <t>`4200002501202501107768709571</t>
  </si>
  <si>
    <t>`NS_XP_20250110_044831_ZF_01</t>
  </si>
  <si>
    <t>`oHdTn5XtBC8eoSTkoQ0inWnwCUjo</t>
  </si>
  <si>
    <t>`2025-01-10 21:22:04</t>
  </si>
  <si>
    <t>`50301102052025011028640017580</t>
  </si>
  <si>
    <t>`NS_XP_20250110_044831_ZF_01_TK_01_20250110</t>
  </si>
  <si>
    <t>`2025-01-10 21:43:15</t>
  </si>
  <si>
    <t>`4200002505202501100380443225</t>
  </si>
  <si>
    <t>`NS_XP_20250110_044850_ZF_01</t>
  </si>
  <si>
    <t>`2025-01-10 20:57:48</t>
  </si>
  <si>
    <t>`4200002510202501106010958370</t>
  </si>
  <si>
    <t>`NS_XP_20250110_044848_ZF_01</t>
  </si>
  <si>
    <t>`2025-01-10 21:22:02</t>
  </si>
  <si>
    <t>`50301002212025011053832527585</t>
  </si>
  <si>
    <t>`NS_XP_20250110_044848_ZF_01_TK_01_20250110</t>
  </si>
  <si>
    <t>`2025-01-10 14:32:11</t>
  </si>
  <si>
    <t>`4200002516202501108903862524</t>
  </si>
  <si>
    <t>`NS_XP_20250110_044807_ZF_01</t>
  </si>
  <si>
    <t>`2025-01-10 21:21:45</t>
  </si>
  <si>
    <t>`50300402042025011019772787928</t>
  </si>
  <si>
    <t>`NS_XP_20250110_044807_ZF_01_TK_01_20250110</t>
  </si>
  <si>
    <t>`2025-01-10 21:21:48</t>
  </si>
  <si>
    <t>`50300402042025011029678171246</t>
  </si>
  <si>
    <t>`NS_XP_20250110_044807_ZF_01_TK_02_20250110</t>
  </si>
  <si>
    <t>`2025-01-11 09:07:32</t>
  </si>
  <si>
    <t>`4200002366202501112638345828</t>
  </si>
  <si>
    <t>`NS_XP_20250111_044868_ZF_01</t>
  </si>
  <si>
    <t>`2025-01-11 18:15:07</t>
  </si>
  <si>
    <t>`50302802142025011152084876182</t>
  </si>
  <si>
    <t>`NS_XP_20250111_044868_ZF_01_TK_01_20250111</t>
  </si>
  <si>
    <t>`2025-01-11 09:09:22</t>
  </si>
  <si>
    <t>`4200002376202501118310441154</t>
  </si>
  <si>
    <t>`NS_XP_20250111_044875_ZF_01</t>
  </si>
  <si>
    <t>`2025-01-11 18:18:19</t>
  </si>
  <si>
    <t>`50303402112025011171430698424</t>
  </si>
  <si>
    <t>`NS_XP_20250111_044875_ZF_01_TK_01_20250111</t>
  </si>
  <si>
    <t>`2025-01-11 09:23:36</t>
  </si>
  <si>
    <t>`50302402062025011117152017772</t>
  </si>
  <si>
    <t>`NS_XP_20250110_044845_ZF_01_TK_01_20250111</t>
  </si>
  <si>
    <t>`-2.75000</t>
  </si>
  <si>
    <t>`2025-01-11 15:50:47</t>
  </si>
  <si>
    <t>`4200002383202501113587334678</t>
  </si>
  <si>
    <t>`NS_XP_20250111_044989_ZF_01</t>
  </si>
  <si>
    <t>`oHdTn5X0mSOVHkp6CH5xx-Ghtqrg</t>
  </si>
  <si>
    <t>`2025-01-11 08:40:50</t>
  </si>
  <si>
    <t>`4200002386202501114028143817</t>
  </si>
  <si>
    <t>`NS_XP_20250111_044860_ZF_01</t>
  </si>
  <si>
    <t>`oHdTn5XlIda153ThO6pmCxEbZW4o</t>
  </si>
  <si>
    <t>`2025-01-11 18:15:05</t>
  </si>
  <si>
    <t>`50301702052025011166017079179</t>
  </si>
  <si>
    <t>`NS_XP_20250111_044860_ZF_01_TK_01_20250111</t>
  </si>
  <si>
    <t>`2025-01-11 15:51:38</t>
  </si>
  <si>
    <t>`4200002485202501115014481425</t>
  </si>
  <si>
    <t>`NS_XP_20250111_044990_ZF_01</t>
  </si>
  <si>
    <t>`2025-01-11 11:36:47</t>
  </si>
  <si>
    <t>`4200002489202501117796475926</t>
  </si>
  <si>
    <t>`NS_XP_20250111_044914_ZF_01</t>
  </si>
  <si>
    <t>`oHdTn5QlI62o1qYio1s0ZJiO98d8</t>
  </si>
  <si>
    <t>`2025-01-11 16:32:55</t>
  </si>
  <si>
    <t>`50300602002025011125185983915</t>
  </si>
  <si>
    <t>`NS_XP_20250111_044914_ZF_01_TK_01_20250111</t>
  </si>
  <si>
    <t>`-1.84000</t>
  </si>
  <si>
    <t>`2025-01-11 20:50:26</t>
  </si>
  <si>
    <t>`4200002490202501116822354414</t>
  </si>
  <si>
    <t>`NS_XP_20250111_045046_ZF_01</t>
  </si>
  <si>
    <t>`1320.00</t>
  </si>
  <si>
    <t>`7.13000</t>
  </si>
  <si>
    <t>`2025-01-11 13:44:55</t>
  </si>
  <si>
    <t>`4200002491202501118516279159</t>
  </si>
  <si>
    <t>`NS_XP_20250111_044951_ZF_01</t>
  </si>
  <si>
    <t>`2025-01-11 18:14:49</t>
  </si>
  <si>
    <t>`50300202002025011178955721523</t>
  </si>
  <si>
    <t>`NS_XP_20250109_044734_ZF_01_TK_01_20250111</t>
  </si>
  <si>
    <t>`2025-01-11 09:24:39</t>
  </si>
  <si>
    <t>`50300802122025011166165991275</t>
  </si>
  <si>
    <t>`NS_XP_20250109_044776_ZF_01_TK_01_20250111</t>
  </si>
  <si>
    <t>`2025-01-11 08:50:54</t>
  </si>
  <si>
    <t>`4200002494202501118827867135</t>
  </si>
  <si>
    <t>`NS_XP_20250111_044861_ZF_01</t>
  </si>
  <si>
    <t>`2025-01-11 18:13:19</t>
  </si>
  <si>
    <t>`50301502172025011108961889190</t>
  </si>
  <si>
    <t>`NS_XP_20250111_044861_ZF_01_TK_01_20250111</t>
  </si>
  <si>
    <t>`2025-01-11 18:15:02</t>
  </si>
  <si>
    <t>`50300402162025011113821882675</t>
  </si>
  <si>
    <t>`NS_XP_20250110_044853_ZF_01_TK_01_20250111</t>
  </si>
  <si>
    <t>`2025-01-11 18:14:59</t>
  </si>
  <si>
    <t>`50302501942025011102048813215</t>
  </si>
  <si>
    <t>`NS_XP_20250110_044850_ZF_01_TK_01_20250111</t>
  </si>
  <si>
    <t>`2025-01-11 14:12:15</t>
  </si>
  <si>
    <t>`4200002509202501119733165178</t>
  </si>
  <si>
    <t>`NS_XP_20250111_044960_ZF_01</t>
  </si>
  <si>
    <t>`oHdTn5XiSIUtKotTGCu_qMjTiXgY</t>
  </si>
  <si>
    <t>`2025-01-11 18:14:57</t>
  </si>
  <si>
    <t>`50303001992025011130591992189</t>
  </si>
  <si>
    <t>`NS_XP_20250109_044774_ZF_01_TK_03_20250111</t>
  </si>
  <si>
    <t>`2025-01-11 18:14:54</t>
  </si>
  <si>
    <t>`50303001992025011152480907424</t>
  </si>
  <si>
    <t>`NS_XP_20250109_044774_ZF_01_TK_02_20250111</t>
  </si>
  <si>
    <t>`2025-01-11 18:14:51</t>
  </si>
  <si>
    <t>`50303001992025011169874231739</t>
  </si>
  <si>
    <t>`NS_XP_20250109_044774_ZF_01_TK_01_20250111</t>
  </si>
  <si>
    <t>`2025-01-11 14:11:04</t>
  </si>
  <si>
    <t>`4200002514202501111089277613</t>
  </si>
  <si>
    <t>`NS_XP_20250111_044959_ZF_01</t>
  </si>
  <si>
    <t>`2025-01-11 16:21:22</t>
  </si>
  <si>
    <t>`4200002519202501117635078336</t>
  </si>
  <si>
    <t>`NS_XP_20250111_045002_ZF_01</t>
  </si>
  <si>
    <t>`oHdTn5TV5SoE3GjfjDRwB_LNpf-s</t>
  </si>
  <si>
    <t>`2025-01-12 07:52:21</t>
  </si>
  <si>
    <t>`50303002192025011216367773619</t>
  </si>
  <si>
    <t>`NS_XP_20250109_044771_ZF_01_TK_01_20250112</t>
  </si>
  <si>
    <t>`2025-01-12 08:48:50</t>
  </si>
  <si>
    <t>`50303802192025011270571096375</t>
  </si>
  <si>
    <t>`NS_XP_20250111_044989_ZF_01_TK_02_20250112</t>
  </si>
  <si>
    <t>`2025-01-12 08:48:47</t>
  </si>
  <si>
    <t>`50303802192025011297511460076</t>
  </si>
  <si>
    <t>`NS_XP_20250111_044989_ZF_01_TK_01_20250112</t>
  </si>
  <si>
    <t>`350.00</t>
  </si>
  <si>
    <t>`-1.89000</t>
  </si>
  <si>
    <t>`2025-01-12 08:48:23</t>
  </si>
  <si>
    <t>`50302502062025011290822021735</t>
  </si>
  <si>
    <t>`NS_XP_20250111_044990_ZF_01_TK_01_20250112</t>
  </si>
  <si>
    <t>`2025-01-12 12:55:29</t>
  </si>
  <si>
    <t>`50301402092025011206945646130</t>
  </si>
  <si>
    <t>`NS_XP_20250111_045046_ZF_01_TK_01_20250112</t>
  </si>
  <si>
    <t>`2025-01-12 12:55:31</t>
  </si>
  <si>
    <t>`50301402092025011255011167301</t>
  </si>
  <si>
    <t>`NS_XP_20250111_045046_ZF_01_TK_02_20250112</t>
  </si>
  <si>
    <t>`2025-01-12 17:28:38</t>
  </si>
  <si>
    <t>`4200002490202501128849051489</t>
  </si>
  <si>
    <t>`NS_XP_20250112_045139_ZF_01</t>
  </si>
  <si>
    <t>`oHdTn5T34tF8vFgofyXsezC4YbIk</t>
  </si>
  <si>
    <t>`2025-01-12 22:02:08</t>
  </si>
  <si>
    <t>`50300902202025011215332018160</t>
  </si>
  <si>
    <t>`NS_XP_20250112_045139_ZF_01_TK_02_20250112</t>
  </si>
  <si>
    <t>`2025-01-12 22:02:05</t>
  </si>
  <si>
    <t>`50300902202025011273806666006</t>
  </si>
  <si>
    <t>`NS_XP_20250112_045139_ZF_01_TK_01_20250112</t>
  </si>
  <si>
    <t>`2025-01-12 07:52:28</t>
  </si>
  <si>
    <t>`50303902032025011226814537283</t>
  </si>
  <si>
    <t>`NS_XP_20250111_044951_ZF_01_TK_01_20250112</t>
  </si>
  <si>
    <t>`2025-01-12 08:48:44</t>
  </si>
  <si>
    <t>`50301801972025011240483774028</t>
  </si>
  <si>
    <t>`NS_XP_20250111_044960_ZF_01_TK_02_20250112</t>
  </si>
  <si>
    <t>`2025-01-12 08:48:37</t>
  </si>
  <si>
    <t>`50301801972025011259573600823</t>
  </si>
  <si>
    <t>`NS_XP_20250111_044960_ZF_01_TK_01_20250112</t>
  </si>
  <si>
    <t>`2025-01-12 13:31:34</t>
  </si>
  <si>
    <t>`4200002509202501124450525896</t>
  </si>
  <si>
    <t>`NS_XP_20250112_045108_ZF_01</t>
  </si>
  <si>
    <t>`1440.00</t>
  </si>
  <si>
    <t>`7.78000</t>
  </si>
  <si>
    <t>`2025-01-12 22:01:06</t>
  </si>
  <si>
    <t>`50301602052025011257526542832</t>
  </si>
  <si>
    <t>`NS_XP_20250112_045108_ZF_01_TK_01_20250112</t>
  </si>
  <si>
    <t>`2025-01-12 13:28:10</t>
  </si>
  <si>
    <t>`4200002513202501122454235952</t>
  </si>
  <si>
    <t>`NS_XP_20250112_045106_ZF_01</t>
  </si>
  <si>
    <t>`720.00</t>
  </si>
  <si>
    <t>`3.89000</t>
  </si>
  <si>
    <t>`2025-01-12 22:01:32</t>
  </si>
  <si>
    <t>`50303202032025011285511431686</t>
  </si>
  <si>
    <t>`NS_XP_20250112_045106_ZF_01_TK_01_20250112</t>
  </si>
  <si>
    <t>`230.00</t>
  </si>
  <si>
    <t>`-1.24000</t>
  </si>
  <si>
    <t>`2025-01-12 08:48:20</t>
  </si>
  <si>
    <t>`50301302092025011270971814250</t>
  </si>
  <si>
    <t>`NS_XP_20250111_044959_ZF_01_TK_01_20250112</t>
  </si>
  <si>
    <t>`2025-01-12 08:48:29</t>
  </si>
  <si>
    <t>`50301602172025011203547548937</t>
  </si>
  <si>
    <t>`NS_XP_20250111_045002_ZF_01_TK_02_20250112</t>
  </si>
  <si>
    <t>`2025-01-12 08:48:26</t>
  </si>
  <si>
    <t>`50301602172025011275047485015</t>
  </si>
  <si>
    <t>`NS_XP_20250111_045002_ZF_01_TK_01_20250112</t>
  </si>
  <si>
    <t>`2025-01-13 17:21:20</t>
  </si>
  <si>
    <t>`4200002369202501135076871984</t>
  </si>
  <si>
    <t>`NS_XP_20250113_045210_ZF_01</t>
  </si>
  <si>
    <t>`2025-01-13 19:24:17</t>
  </si>
  <si>
    <t>`4200002373202501135149207168</t>
  </si>
  <si>
    <t>`NS_XP_20250113_045224_ZF_01</t>
  </si>
  <si>
    <t>`2025-01-13 16:45:35</t>
  </si>
  <si>
    <t>`4200002375202501135118489683</t>
  </si>
  <si>
    <t>`NS_XP_20250113_045208_ZF_01</t>
  </si>
  <si>
    <t>`2025-01-13 16:48:01</t>
  </si>
  <si>
    <t>`50300302002025011306387178453</t>
  </si>
  <si>
    <t>`NS_XP_20250113_045208_ZF_01_TK_01_20250113</t>
  </si>
  <si>
    <t>`2025-01-13 16:48:03</t>
  </si>
  <si>
    <t>`50300302002025011326154133772</t>
  </si>
  <si>
    <t>`NS_XP_20250113_045208_ZF_01_TK_02_20250113</t>
  </si>
  <si>
    <t>`2025-01-13 11:49:16</t>
  </si>
  <si>
    <t>`4200002380202501130539418218</t>
  </si>
  <si>
    <t>`NS_XP_20250113_045179_ZF_01</t>
  </si>
  <si>
    <t>`2025-01-13 12:00:11</t>
  </si>
  <si>
    <t>`50301802212025011304486333598</t>
  </si>
  <si>
    <t>`NS_XP_20250113_045179_ZF_01_TK_01_20250113</t>
  </si>
  <si>
    <t>`2025-01-13 11:48:36</t>
  </si>
  <si>
    <t>`4200002388202501131585228460</t>
  </si>
  <si>
    <t>`NS_XP_20250113_045177_ZF_01</t>
  </si>
  <si>
    <t>`2025-01-13 12:00:08</t>
  </si>
  <si>
    <t>`50302002222025011319709083780</t>
  </si>
  <si>
    <t>`NS_XP_20250113_045177_ZF_01_TK_01_20250113</t>
  </si>
  <si>
    <t>`2025-01-13 14:51:00</t>
  </si>
  <si>
    <t>`4200002495202501133156187893</t>
  </si>
  <si>
    <t>`NS_XP_20250113_045195_ZF_01</t>
  </si>
  <si>
    <t>`oHdTn5c17awZ1CUVdSdYlP8yKNpw</t>
  </si>
  <si>
    <t>`2025-01-13 22:40:26</t>
  </si>
  <si>
    <t>`50301301972025011321484158547</t>
  </si>
  <si>
    <t>`NS_XP_20250113_045195_ZF_01_TK_01_20250113</t>
  </si>
  <si>
    <t>`2025-01-13 19:15:50</t>
  </si>
  <si>
    <t>`4200002499202501132559789474</t>
  </si>
  <si>
    <t>`NS_XP_20250113_045223_ZF_01</t>
  </si>
  <si>
    <t>`2025-01-13 22:41:11</t>
  </si>
  <si>
    <t>`50303401952025011378810650696</t>
  </si>
  <si>
    <t>`NS_XP_20250113_045223_ZF_01_TK_01_20250113</t>
  </si>
  <si>
    <t>`2025-01-13 14:28:06</t>
  </si>
  <si>
    <t>`4200002506202501138399138210</t>
  </si>
  <si>
    <t>`NS_XP_20250113_045193_ZF_01</t>
  </si>
  <si>
    <t>`oHdTn5dE4In-H6dHyZZJN_ELChDk</t>
  </si>
  <si>
    <t>`2025-01-13 22:40:22</t>
  </si>
  <si>
    <t>`50301002212025011349963859726</t>
  </si>
  <si>
    <t>`NS_XP_20250113_045193_ZF_01_TK_01_20250113</t>
  </si>
  <si>
    <t>`2025-01-13 12:34:55</t>
  </si>
  <si>
    <t>`50301602052025011381268986562</t>
  </si>
  <si>
    <t>`NS_XP_20250112_045108_ZF_01_TK_02_20250113</t>
  </si>
  <si>
    <t>`2025-01-13 14:26:25</t>
  </si>
  <si>
    <t>`4200002513202501134564946554</t>
  </si>
  <si>
    <t>`NS_XP_20250113_045192_ZF_01</t>
  </si>
  <si>
    <t>`2025-01-13 22:40:18</t>
  </si>
  <si>
    <t>`50303402232025011319809570106</t>
  </si>
  <si>
    <t>`NS_XP_20250113_045192_ZF_01_TK_01_20250113</t>
  </si>
  <si>
    <t>`2025-01-14 12:52:44</t>
  </si>
  <si>
    <t>`4200002363202501144967533832</t>
  </si>
  <si>
    <t>`NS_XP_20250114_045261_ZF_01</t>
  </si>
  <si>
    <t>`2025-01-14 12:54:20</t>
  </si>
  <si>
    <t>`50303201992025011478283103513</t>
  </si>
  <si>
    <t>`NS_XP_20250114_045261_ZF_01_TK_01_20250114</t>
  </si>
  <si>
    <t>`2025-01-14 22:32:03</t>
  </si>
  <si>
    <t>`4200002367202501148105856551</t>
  </si>
  <si>
    <t>`NS_XP_20250114_045328_ZF_01</t>
  </si>
  <si>
    <t>`2025-01-14 10:16:32</t>
  </si>
  <si>
    <t>`50302402222025011472099559941</t>
  </si>
  <si>
    <t>`NS_XP_20250113_045210_ZF_01_TK_01_20250114</t>
  </si>
  <si>
    <t>`2025-01-14 20:19:36</t>
  </si>
  <si>
    <t>`50300802042025011456339865735</t>
  </si>
  <si>
    <t>`NS_XP_20250113_045224_ZF_01_TK_01_20250114</t>
  </si>
  <si>
    <t>`2025-01-14 20:17:23</t>
  </si>
  <si>
    <t>`4200002383202501147556869179</t>
  </si>
  <si>
    <t>`NS_XP_20250114_045321_ZF_01</t>
  </si>
  <si>
    <t>`2025-01-14 22:32:41</t>
  </si>
  <si>
    <t>`4200002384202501148563132312</t>
  </si>
  <si>
    <t>`NS_XP_20250114_045329_ZF_01</t>
  </si>
  <si>
    <t>`2025-01-14 17:43:52</t>
  </si>
  <si>
    <t>`4200002486202501148925289944</t>
  </si>
  <si>
    <t>`NS_XP_20250114_045304_ZF_01</t>
  </si>
  <si>
    <t>`oHdTn5W3dJzBU63JVKkmNl_uPASE</t>
  </si>
  <si>
    <t>`2025-01-14 14:47:42</t>
  </si>
  <si>
    <t>`4200002497202501143953457102</t>
  </si>
  <si>
    <t>`NS_XP_20250114_045282_ZF_01</t>
  </si>
  <si>
    <t>`2025-01-14 17:45:13</t>
  </si>
  <si>
    <t>`4200002512202501143071817596</t>
  </si>
  <si>
    <t>`NS_XP_20250114_045305_ZF_01</t>
  </si>
  <si>
    <t>`2025-01-14 14:41:02</t>
  </si>
  <si>
    <t>`4200002514202501146391235188</t>
  </si>
  <si>
    <t>`NS_XP_20250114_045279_ZF_01</t>
  </si>
  <si>
    <t>`2025-01-15 22:31:01</t>
  </si>
  <si>
    <t>`50303102152025011525119317145</t>
  </si>
  <si>
    <t>`NS_XP_20250114_045328_ZF_01_TK_01_20250115</t>
  </si>
  <si>
    <t>`2025-01-15 06:20:19</t>
  </si>
  <si>
    <t>`4200002367202501159356493264</t>
  </si>
  <si>
    <t>`NS_XP_20250115_045334_ZF_01</t>
  </si>
  <si>
    <t>`oHdTn5ZgH7zs0LNGJUTiEBWNmkzY</t>
  </si>
  <si>
    <t>`2025-01-15 15:43:21</t>
  </si>
  <si>
    <t>`4200002377202501159579636555</t>
  </si>
  <si>
    <t>`NS_XP_20250115_045356_ZF_01</t>
  </si>
  <si>
    <t>`oHdTn5T1AhPU8S1YUQGNz4Kv8o8w</t>
  </si>
  <si>
    <t>`2025-01-15 15:43:01</t>
  </si>
  <si>
    <t>`4200002379202501159128210379</t>
  </si>
  <si>
    <t>`NS_XP_20250115_045355_ZF_01</t>
  </si>
  <si>
    <t>`2025-01-15 22:31:19</t>
  </si>
  <si>
    <t>`50303202072025011540790031540</t>
  </si>
  <si>
    <t>`NS_XP_20250114_045329_ZF_01_TK_01_20250115</t>
  </si>
  <si>
    <t>`2025-01-15 15:37:20</t>
  </si>
  <si>
    <t>`4200002390202501156433469545</t>
  </si>
  <si>
    <t>`NS_XP_20250115_045353_ZF_01</t>
  </si>
  <si>
    <t>`2025-01-15 22:31:06</t>
  </si>
  <si>
    <t>`50302502022025011546762832673</t>
  </si>
  <si>
    <t>`NS_XP_20250115_045353_ZF_01_TK_01_20250115</t>
  </si>
  <si>
    <t>`2025-01-15 15:37:46</t>
  </si>
  <si>
    <t>`4200002485202501152432727550</t>
  </si>
  <si>
    <t>`NS_XP_20250115_045354_ZF_01</t>
  </si>
  <si>
    <t>`2025-01-15 22:32:06</t>
  </si>
  <si>
    <t>`50303002112025011501592307835</t>
  </si>
  <si>
    <t>`NS_XP_20250115_045354_ZF_01_TK_01_20250115</t>
  </si>
  <si>
    <t>`2025-01-15 21:25:25</t>
  </si>
  <si>
    <t>`50302401942025011596320046346</t>
  </si>
  <si>
    <t>`NS_XP_20250114_045304_ZF_01_TK_01_20250115</t>
  </si>
  <si>
    <t>`2025-01-15 21:22:11</t>
  </si>
  <si>
    <t>`4200002489202501155415045867</t>
  </si>
  <si>
    <t>`NS_XP_20250115_045378_ZF_01</t>
  </si>
  <si>
    <t>`2025-01-15 21:29:16</t>
  </si>
  <si>
    <t>`50302702022025011577014666675</t>
  </si>
  <si>
    <t>`NS_XP_20250115_045378_ZF_01_TK_02_20250115</t>
  </si>
  <si>
    <t>`2025-01-15 21:26:06</t>
  </si>
  <si>
    <t>`50302702022025011585199380035</t>
  </si>
  <si>
    <t>`NS_XP_20250115_045378_ZF_01_TK_01_20250115</t>
  </si>
  <si>
    <t>`2025-01-15 17:30:09</t>
  </si>
  <si>
    <t>`4200002490202501150479291822</t>
  </si>
  <si>
    <t>`NS_XP_20250115_045367_ZF_01</t>
  </si>
  <si>
    <t>`2025-01-15 12:32:56</t>
  </si>
  <si>
    <t>`4200002492202501159503823069</t>
  </si>
  <si>
    <t>`NS_XP_20250115_045341_ZF_01</t>
  </si>
  <si>
    <t>`2025-01-15 22:31:53</t>
  </si>
  <si>
    <t>`50302901942025011504690144465</t>
  </si>
  <si>
    <t>`NS_XP_20250115_045341_ZF_01_TK_01_20250115</t>
  </si>
  <si>
    <t>`2025-01-15 09:06:40</t>
  </si>
  <si>
    <t>`50302202062025011579130949584</t>
  </si>
  <si>
    <t>`NS_XP_20250114_045282_ZF_01_TK_01_20250115</t>
  </si>
  <si>
    <t>`95.00</t>
  </si>
  <si>
    <t>`-0.51000</t>
  </si>
  <si>
    <t>`2025-01-15 21:29:07</t>
  </si>
  <si>
    <t>`50303602232025011517940503433</t>
  </si>
  <si>
    <t>`NS_XP_20250114_045305_ZF_01_TK_02_20250115</t>
  </si>
  <si>
    <t>`2025-01-15 21:25:35</t>
  </si>
  <si>
    <t>`50303602232025011542519233823</t>
  </si>
  <si>
    <t>`NS_XP_20250114_045305_ZF_01_TK_01_20250115</t>
  </si>
  <si>
    <t>`2025-01-15 18:18:37</t>
  </si>
  <si>
    <t>`4200002512202501154903326006</t>
  </si>
  <si>
    <t>`NS_XP_20250115_045369_ZF_01</t>
  </si>
  <si>
    <t>`2025-01-15 22:31:25</t>
  </si>
  <si>
    <t>`50300602162025011559256966405</t>
  </si>
  <si>
    <t>`NS_XP_20250115_045369_ZF_01_TK_01_20250115</t>
  </si>
  <si>
    <t>`2025-01-15 09:06:26</t>
  </si>
  <si>
    <t>`50302802222025011521946458680</t>
  </si>
  <si>
    <t>`NS_XP_20250114_045279_ZF_01_TK_01_20250115</t>
  </si>
  <si>
    <t>`2025-01-15 17:30:45</t>
  </si>
  <si>
    <t>`4200002520202501157729121272</t>
  </si>
  <si>
    <t>`NS_XP_20250115_045368_ZF_01</t>
  </si>
  <si>
    <t>`1120.00</t>
  </si>
  <si>
    <t>`6.05000</t>
  </si>
  <si>
    <t>`2025-01-16 08:13:48</t>
  </si>
  <si>
    <t>`4200002365202501163679287645</t>
  </si>
  <si>
    <t>`NS_XP_20250116_045389_ZF_01</t>
  </si>
  <si>
    <t>`2025-01-16 13:42:26</t>
  </si>
  <si>
    <t>`50300502202025011668895192366</t>
  </si>
  <si>
    <t>`NS_XP_20250116_045389_ZF_01_TK_01_20250116</t>
  </si>
  <si>
    <t>`2025-01-16 21:43:19</t>
  </si>
  <si>
    <t>`4200002485202501164411611600</t>
  </si>
  <si>
    <t>`NS_XP_20250116_045463_ZF_01</t>
  </si>
  <si>
    <t>`oHdTn5Q-qKYcFS5UWZepKhnWBaXU</t>
  </si>
  <si>
    <t>`2025-01-16 21:42:56</t>
  </si>
  <si>
    <t>`4200002487202501161615343682</t>
  </si>
  <si>
    <t>`NS_XP_20250116_045462_ZF_01</t>
  </si>
  <si>
    <t>`2025-01-16 13:42:11</t>
  </si>
  <si>
    <t>`50302202222025011677837139896</t>
  </si>
  <si>
    <t>`NS_XP_20250115_045367_ZF_01_TK_01_20250116</t>
  </si>
  <si>
    <t>`2025-01-16 15:25:45</t>
  </si>
  <si>
    <t>`4200002510202501168566509083</t>
  </si>
  <si>
    <t>`NS_XP_20250116_045432_ZF_01</t>
  </si>
  <si>
    <t>`2025-01-16 22:36:58</t>
  </si>
  <si>
    <t>`50300302202025011634582943183</t>
  </si>
  <si>
    <t>`NS_XP_20250116_045432_ZF_01_TK_01_20250116</t>
  </si>
  <si>
    <t>`2025-01-16 19:35:23</t>
  </si>
  <si>
    <t>`4200002515202501167005462019</t>
  </si>
  <si>
    <t>`NS_XP_20250116_045457_ZF_01</t>
  </si>
  <si>
    <t>`2025-01-16 19:39:40</t>
  </si>
  <si>
    <t>`50301902172025011643526723886</t>
  </si>
  <si>
    <t>`NS_XP_20250116_045457_ZF_01_TK_01_20250116</t>
  </si>
  <si>
    <t>`2025-01-16 15:33:02</t>
  </si>
  <si>
    <t>`4200002519202501165718641842</t>
  </si>
  <si>
    <t>`NS_XP_20250116_045433_ZF_01</t>
  </si>
  <si>
    <t>`2025-01-16 22:37:55</t>
  </si>
  <si>
    <t>`50300202162025011687140837401</t>
  </si>
  <si>
    <t>`NS_XP_20250116_045433_ZF_01_TK_01_20250116</t>
  </si>
  <si>
    <t>`2025-01-16 13:42:35</t>
  </si>
  <si>
    <t>`50303202232025011621397152208</t>
  </si>
  <si>
    <t>`NS_XP_20250115_045368_ZF_01_TK_01_20250116</t>
  </si>
  <si>
    <t>`2025-01-16 13:42:40</t>
  </si>
  <si>
    <t>`50303202232025011627844368888</t>
  </si>
  <si>
    <t>`NS_XP_20250115_045368_ZF_01_TK_02_20250116</t>
  </si>
  <si>
    <t>`2025-01-17 15:29:20</t>
  </si>
  <si>
    <t>`4200002379202501178891763513</t>
  </si>
  <si>
    <t>`NS_XP_20250117_045532_ZF_01</t>
  </si>
  <si>
    <t>`2025-01-17 22:38:00</t>
  </si>
  <si>
    <t>`50303302232025011709503090361</t>
  </si>
  <si>
    <t>`NS_XP_20250117_045532_ZF_01_TK_02_20250117</t>
  </si>
  <si>
    <t>`2025-01-17 22:37:31</t>
  </si>
  <si>
    <t>`50303302232025011773687659483</t>
  </si>
  <si>
    <t>`NS_XP_20250117_045532_ZF_01_TK_01_20250117</t>
  </si>
  <si>
    <t>`2025-01-17 15:53:19</t>
  </si>
  <si>
    <t>`4200002382202501177215600169</t>
  </si>
  <si>
    <t>`NS_XP_20250117_045537_ZF_01</t>
  </si>
  <si>
    <t>`2025-01-17 22:37:23</t>
  </si>
  <si>
    <t>`50300902082025011771260479868</t>
  </si>
  <si>
    <t>`NS_XP_20250117_045537_ZF_01_TK_01_20250117</t>
  </si>
  <si>
    <t>`2025-01-17 11:01:22</t>
  </si>
  <si>
    <t>`4200002383202501175259710457</t>
  </si>
  <si>
    <t>`NS_XP_20250117_045501_ZF_01</t>
  </si>
  <si>
    <t>`2025-01-17 22:37:04</t>
  </si>
  <si>
    <t>`50301701972025011746931524489</t>
  </si>
  <si>
    <t>`NS_XP_20250117_045501_ZF_01_TK_01_20250117</t>
  </si>
  <si>
    <t>`2025-01-17 15:05:30</t>
  </si>
  <si>
    <t>`4200002386202501172229451026</t>
  </si>
  <si>
    <t>`NS_XP_20250117_045526_ZF_01</t>
  </si>
  <si>
    <t>`oHdTn5caAS6eGCASVvjjeoztsRZI</t>
  </si>
  <si>
    <t>`590.00</t>
  </si>
  <si>
    <t>`3.19000</t>
  </si>
  <si>
    <t>`2025-01-17 18:30:20</t>
  </si>
  <si>
    <t>`50302602062025011769508739087</t>
  </si>
  <si>
    <t>`NS_XP_20250117_045526_ZF_01_TK_01_20250117</t>
  </si>
  <si>
    <t>`2025-01-17 18:27:21</t>
  </si>
  <si>
    <t>`50300002002025011792674442996</t>
  </si>
  <si>
    <t>`NS_XP_20250116_045463_ZF_01_TK_01_20250117</t>
  </si>
  <si>
    <t>`-1.91000</t>
  </si>
  <si>
    <t>`2025-01-17 22:37:39</t>
  </si>
  <si>
    <t>`50301301972025011766649055125</t>
  </si>
  <si>
    <t>`NS_XP_20250113_045195_ZF_01_TK_02_20250117</t>
  </si>
  <si>
    <t>`2025-01-17 14:00:30</t>
  </si>
  <si>
    <t>`4200002509202501174400443770</t>
  </si>
  <si>
    <t>`NS_XP_20250117_045517_ZF_01</t>
  </si>
  <si>
    <t>`oHdTn5b0Da2fS8hYpZ5oV4vraGcY</t>
  </si>
  <si>
    <t>`HSB_CREDIT</t>
  </si>
  <si>
    <t>`2025-01-17 12:53:19</t>
  </si>
  <si>
    <t>`4200002511202501173628459120</t>
  </si>
  <si>
    <t>`NS_XP_20250117_045508_ZF_01</t>
  </si>
  <si>
    <t>`900.00</t>
  </si>
  <si>
    <t>`4.86000</t>
  </si>
  <si>
    <t>`2025-01-17 22:37:12</t>
  </si>
  <si>
    <t>`50300002162025011701678807078</t>
  </si>
  <si>
    <t>`NS_XP_20250117_045508_ZF_01_TK_01_20250117</t>
  </si>
  <si>
    <t>`2025-01-17 22:37:48</t>
  </si>
  <si>
    <t>`50300002162025011713892181987</t>
  </si>
  <si>
    <t>`NS_XP_20250117_045508_ZF_01_TK_02_20250117</t>
  </si>
  <si>
    <t>`2025-01-17 20:39:40</t>
  </si>
  <si>
    <t>`4200002511202501175259825018</t>
  </si>
  <si>
    <t>`NS_XP_20250117_045558_ZF_01</t>
  </si>
  <si>
    <t>`2025-01-17 12:02:04</t>
  </si>
  <si>
    <t>`4200002513202501173425125677</t>
  </si>
  <si>
    <t>`NS_XP_20250117_045507_ZF_01</t>
  </si>
  <si>
    <t>`oHdTn5SlLqR3CqW3mXNA2pKxm2Ew</t>
  </si>
  <si>
    <t>`2025-01-17 18:30:15</t>
  </si>
  <si>
    <t>`50303702152025011715636397780</t>
  </si>
  <si>
    <t>`NS_XP_20250117_045507_ZF_01_TK_01_20250117</t>
  </si>
  <si>
    <t>`2025-01-17 07:41:26</t>
  </si>
  <si>
    <t>`4200002518202501173913754300</t>
  </si>
  <si>
    <t>`NS_XP_20250117_045470_ZF_01</t>
  </si>
  <si>
    <t>`oHdTn5YDe7fQqBtZ4fQ8S4UiyB_k</t>
  </si>
  <si>
    <t>`2025-01-17 18:27:13</t>
  </si>
  <si>
    <t>`50302001982025011735757578182</t>
  </si>
  <si>
    <t>`NS_XP_20250117_045470_ZF_01_TK_01_20250117</t>
  </si>
  <si>
    <t>`2025-01-17 18:09:42</t>
  </si>
  <si>
    <t>`4200002519202501176822781296</t>
  </si>
  <si>
    <t>`NS_XP_20250117_045553_ZF_01</t>
  </si>
  <si>
    <t>`2025-01-17 22:44:20</t>
  </si>
  <si>
    <t>`50301602092025011768232081988</t>
  </si>
  <si>
    <t>`NS_XP_20250117_045553_ZF_01_TK_01_20250117</t>
  </si>
  <si>
    <t>`50301602092025011797557705234</t>
  </si>
  <si>
    <t>`NS_XP_20250117_045553_ZF_01_TK_02_20250117</t>
  </si>
  <si>
    <t>`2025-01-17 09:02:10</t>
  </si>
  <si>
    <t>`4200002520202501177358722502</t>
  </si>
  <si>
    <t>`NS_XP_20250117_045483_ZF_01</t>
  </si>
  <si>
    <t>`2025-01-17 18:29:19</t>
  </si>
  <si>
    <t>`50302202182025011712676403753</t>
  </si>
  <si>
    <t>`NS_XP_20250117_045483_ZF_01_TK_02_20250117</t>
  </si>
  <si>
    <t>`2025-01-17 18:27:07</t>
  </si>
  <si>
    <t>`50302202182025011755453079542</t>
  </si>
  <si>
    <t>`NS_XP_20250117_045483_ZF_01_TK_01_20250117</t>
  </si>
  <si>
    <t>`2025-01-17 20:38:51</t>
  </si>
  <si>
    <t>`4200002596202501179439857540</t>
  </si>
  <si>
    <t>`NS_XP_20250117_045557_ZF_01</t>
  </si>
  <si>
    <t>`2025-01-17 21:24:56</t>
  </si>
  <si>
    <t>`4200002598202501174712711666</t>
  </si>
  <si>
    <t>`NS_XP_20250117_045560_ZF_01</t>
  </si>
  <si>
    <t>`oHdTn5Zzh3wXUPBPWQOxWcX40EwM</t>
  </si>
  <si>
    <t>`2025-01-17 15:30:01</t>
  </si>
  <si>
    <t>`4200002603202501172858910317</t>
  </si>
  <si>
    <t>`NS_XP_20250117_045533_ZF_01</t>
  </si>
  <si>
    <t>`1635.00</t>
  </si>
  <si>
    <t>`8.83000</t>
  </si>
  <si>
    <t>`2025-01-17 22:37:37</t>
  </si>
  <si>
    <t>`50303702152025011747397270789</t>
  </si>
  <si>
    <t>`NS_XP_20250117_045533_ZF_01_TK_01_20250117</t>
  </si>
  <si>
    <t>`2025-01-17 22:39:01</t>
  </si>
  <si>
    <t>`50303702152025011752113217667</t>
  </si>
  <si>
    <t>`NS_XP_20250117_045533_ZF_01_TK_03_20250117</t>
  </si>
  <si>
    <t>`2025-01-17 22:37:57</t>
  </si>
  <si>
    <t>`50303702152025011789283333455</t>
  </si>
  <si>
    <t>`NS_XP_20250117_045533_ZF_01_TK_02_20250117</t>
  </si>
  <si>
    <t>`2025-01-18 01:25:37</t>
  </si>
  <si>
    <t>`4200002372202501181324957948</t>
  </si>
  <si>
    <t>`NS_XP_20250118_045577_ZF_01</t>
  </si>
  <si>
    <t>`2025-01-18 18:47:20</t>
  </si>
  <si>
    <t>`50303501992025011834866125097</t>
  </si>
  <si>
    <t>`NS_XP_20250115_045356_ZF_01_TK_01_20250118</t>
  </si>
  <si>
    <t>`2025-01-18 18:44:40</t>
  </si>
  <si>
    <t>`50301902052025011814022616943</t>
  </si>
  <si>
    <t>`NS_XP_20250115_045355_ZF_01_TK_01_20250118</t>
  </si>
  <si>
    <t>`2025-01-18 10:17:59</t>
  </si>
  <si>
    <t>`50301901972025011810352627257</t>
  </si>
  <si>
    <t>`NS_XP_20250114_045321_ZF_01_TK_01_20250118</t>
  </si>
  <si>
    <t>`2025-01-18 19:58:08</t>
  </si>
  <si>
    <t>`4200002501202501185080920214</t>
  </si>
  <si>
    <t>`NS_XP_20250118_045740_ZF_01</t>
  </si>
  <si>
    <t>`2025-01-18 08:36:30</t>
  </si>
  <si>
    <t>`4200002506202501185275053243</t>
  </si>
  <si>
    <t>`NS_XP_20250118_045587_ZF_01</t>
  </si>
  <si>
    <t>`2025-01-18 18:47:09</t>
  </si>
  <si>
    <t>`50300302042025011850389283726</t>
  </si>
  <si>
    <t>`NS_XP_20250118_045587_ZF_01_TK_01_20250118</t>
  </si>
  <si>
    <t>`2025-01-18 18:47:13</t>
  </si>
  <si>
    <t>`50300302042025011853087437952</t>
  </si>
  <si>
    <t>`NS_XP_20250118_045587_ZF_01_TK_02_20250118</t>
  </si>
  <si>
    <t>`2025-01-18 18:44:47</t>
  </si>
  <si>
    <t>`50301002172025011813243081935</t>
  </si>
  <si>
    <t>`NS_XP_20250117_045517_ZF_01_TK_01_20250118</t>
  </si>
  <si>
    <t>`2025-01-18 18:44:49</t>
  </si>
  <si>
    <t>`50301002172025011863499553323</t>
  </si>
  <si>
    <t>`NS_XP_20250117_045517_ZF_01_TK_02_20250118</t>
  </si>
  <si>
    <t>`2025-01-18 09:50:44</t>
  </si>
  <si>
    <t>`50300002162025011875830196683</t>
  </si>
  <si>
    <t>`NS_XP_20250117_045508_ZF_01_TK_03_20250118</t>
  </si>
  <si>
    <t>`2025-01-18 18:48:11</t>
  </si>
  <si>
    <t>`50301801972025011822369895652</t>
  </si>
  <si>
    <t>`NS_XP_20250117_045558_ZF_01_TK_01_20250118</t>
  </si>
  <si>
    <t>`2025-01-18 22:23:05</t>
  </si>
  <si>
    <t>`4200002516202501180658228181</t>
  </si>
  <si>
    <t>`NS_XP_20250118_045745_ZF_01</t>
  </si>
  <si>
    <t>`oHdTn5etIP6hB8z4P2AQpDwoJ37Y</t>
  </si>
  <si>
    <t>`2025-01-18 15:08:06</t>
  </si>
  <si>
    <t>`4200002516202501181894855766</t>
  </si>
  <si>
    <t>`NS_XP_20250118_045681_ZF_01</t>
  </si>
  <si>
    <t>`2115.00</t>
  </si>
  <si>
    <t>`11.42000</t>
  </si>
  <si>
    <t>`2025-01-18 20:30:04</t>
  </si>
  <si>
    <t>`50300602002025011819570290467</t>
  </si>
  <si>
    <t>`NS_XP_20250118_045681_ZF_01_TK_03_20250118</t>
  </si>
  <si>
    <t>`2025-01-18 19:41:28</t>
  </si>
  <si>
    <t>`50300602002025011827747564875</t>
  </si>
  <si>
    <t>`NS_XP_20250118_045681_ZF_01_TK_02_20250118</t>
  </si>
  <si>
    <t>`2025-01-18 19:40:12</t>
  </si>
  <si>
    <t>`50300602002025011875411845214</t>
  </si>
  <si>
    <t>`NS_XP_20250118_045681_ZF_01_TK_01_20250118</t>
  </si>
  <si>
    <t>`2025-01-18 18:46:28</t>
  </si>
  <si>
    <t>`50302002182025011898825365560</t>
  </si>
  <si>
    <t>`NS_XP_20250117_045557_ZF_01_TK_01_20250118</t>
  </si>
  <si>
    <t>`2025-01-18 18:44:54</t>
  </si>
  <si>
    <t>`50302602222025011891857534087</t>
  </si>
  <si>
    <t>`NS_XP_20250117_045560_ZF_01_TK_01_20250118</t>
  </si>
  <si>
    <t>`2025-01-18 08:45:11</t>
  </si>
  <si>
    <t>`4200002598202501185677914818</t>
  </si>
  <si>
    <t>`NS_XP_20250118_045589_ZF_01</t>
  </si>
  <si>
    <t>`oHdTn5V7RzBF1DSaU6X3Zy92I7mU</t>
  </si>
  <si>
    <t>`2025-01-18 18:45:02</t>
  </si>
  <si>
    <t>`50301802172025011802610750128</t>
  </si>
  <si>
    <t>`NS_XP_20250118_045589_ZF_01_TK_01_20250118</t>
  </si>
  <si>
    <t>`2025-01-18 18:45:06</t>
  </si>
  <si>
    <t>`50301802172025011812189674108</t>
  </si>
  <si>
    <t>`NS_XP_20250118_045589_ZF_01_TK_02_20250118</t>
  </si>
  <si>
    <t>`190.00</t>
  </si>
  <si>
    <t>`-1.03000</t>
  </si>
  <si>
    <t>`2025-01-18 19:26:38</t>
  </si>
  <si>
    <t>`4200002599202501187321396451</t>
  </si>
  <si>
    <t>`NS_XP_20250118_045738_ZF_01</t>
  </si>
  <si>
    <t>`2025-01-18 22:23:34</t>
  </si>
  <si>
    <t>`4200002603202501182673321237</t>
  </si>
  <si>
    <t>`NS_XP_20250118_045746_ZF_01</t>
  </si>
  <si>
    <t>`2025-01-18 22:26:08</t>
  </si>
  <si>
    <t>`4200002605202501184852508647</t>
  </si>
  <si>
    <t>`NS_XP_20250118_045747_ZF_01</t>
  </si>
  <si>
    <t>`2025-01-18 16:35:31</t>
  </si>
  <si>
    <t>`4200002613202501188941730923</t>
  </si>
  <si>
    <t>`NS_XP_20250118_045700_ZF_01</t>
  </si>
  <si>
    <t>`2025-01-18 16:37:00</t>
  </si>
  <si>
    <t>`50300301962025011839937386640</t>
  </si>
  <si>
    <t>`NS_XP_20250118_045700_ZF_01_TK_01_20250118</t>
  </si>
  <si>
    <t>`2025-01-19 14:52:05</t>
  </si>
  <si>
    <t>`4200002500202501190252994128</t>
  </si>
  <si>
    <t>`NS_XP_20250119_045859_ZF_01</t>
  </si>
  <si>
    <t>`oHdTn5UcryjXehrvg-bb9LHGDX5A</t>
  </si>
  <si>
    <t>`770.00</t>
  </si>
  <si>
    <t>`4.16000</t>
  </si>
  <si>
    <t>`2025-01-19 18:26:29</t>
  </si>
  <si>
    <t>`50300802122025011901249130838</t>
  </si>
  <si>
    <t>`NS_XP_20250119_045859_ZF_01_TK_01_20250119</t>
  </si>
  <si>
    <t>`2025-01-19 18:28:06</t>
  </si>
  <si>
    <t>`50300802122025011987258249648</t>
  </si>
  <si>
    <t>`NS_XP_20250119_045859_ZF_01_TK_02_20250119</t>
  </si>
  <si>
    <t>`2025-01-19 18:26:54</t>
  </si>
  <si>
    <t>`50301402132025011998074637345</t>
  </si>
  <si>
    <t>`NS_XP_20250118_045740_ZF_01_TK_01_20250119</t>
  </si>
  <si>
    <t>`2025-01-19 18:33:17</t>
  </si>
  <si>
    <t>`4200002509202501192153474903</t>
  </si>
  <si>
    <t>`NS_XP_20250119_045881_ZF_01</t>
  </si>
  <si>
    <t>`2025-01-19 11:24:09</t>
  </si>
  <si>
    <t>`4200002514202501194032900918</t>
  </si>
  <si>
    <t>`NS_XP_20250119_045813_ZF_01</t>
  </si>
  <si>
    <t>`2025-01-19 13:27:27</t>
  </si>
  <si>
    <t>`50303802032025011980421536128</t>
  </si>
  <si>
    <t>`NS_XP_20250119_045813_ZF_01_TK_01_20250119</t>
  </si>
  <si>
    <t>`2025-01-19 18:24:35</t>
  </si>
  <si>
    <t>`50302101942025011937670709683</t>
  </si>
  <si>
    <t>`NS_XP_20250118_045745_ZF_01_TK_01_20250119</t>
  </si>
  <si>
    <t>`2025-01-19 17:37:45</t>
  </si>
  <si>
    <t>`4200002593202501191525423956</t>
  </si>
  <si>
    <t>`NS_XP_20250119_045878_ZF_01</t>
  </si>
  <si>
    <t>`2025-01-19 23:25:43</t>
  </si>
  <si>
    <t>`50303602192025011924418093303</t>
  </si>
  <si>
    <t>`NS_XP_20250119_045878_ZF_01_TK_01_20250119</t>
  </si>
  <si>
    <t>`2025-01-19 08:13:46</t>
  </si>
  <si>
    <t>`4200002593202501195384512224</t>
  </si>
  <si>
    <t>`NS_XP_20250119_045750_ZF_01</t>
  </si>
  <si>
    <t>`2025-01-19 23:25:41</t>
  </si>
  <si>
    <t>`50302402142025011961523154419</t>
  </si>
  <si>
    <t>`NS_XP_20250119_045750_ZF_01_TK_01_20250119</t>
  </si>
  <si>
    <t>`2025-01-19 18:24:30</t>
  </si>
  <si>
    <t>`50301102212025011902521642800</t>
  </si>
  <si>
    <t>`NS_XP_20250118_045738_ZF_01_TK_02_20250119</t>
  </si>
  <si>
    <t>`2025-01-19 18:24:26</t>
  </si>
  <si>
    <t>`50301102212025011971141112376</t>
  </si>
  <si>
    <t>`NS_XP_20250118_045738_ZF_01_TK_01_20250119</t>
  </si>
  <si>
    <t>`2025-01-19 09:04:00</t>
  </si>
  <si>
    <t>`4200002602202501192644179980</t>
  </si>
  <si>
    <t>`NS_XP_20250119_045758_ZF_01</t>
  </si>
  <si>
    <t>`oHdTn5XH7FDFufxKaEQhPfGABPI0</t>
  </si>
  <si>
    <t>`2025-01-19 18:25:21</t>
  </si>
  <si>
    <t>`50303702192025011967789835423</t>
  </si>
  <si>
    <t>`NS_XP_20250118_045746_ZF_01_TK_01_20250119</t>
  </si>
  <si>
    <t>`2025-01-19 18:25:24</t>
  </si>
  <si>
    <t>`50300702082025011926509988100</t>
  </si>
  <si>
    <t>`NS_XP_20250118_045747_ZF_01_TK_01_20250119</t>
  </si>
  <si>
    <t>`2025-01-19 08:14:21</t>
  </si>
  <si>
    <t>`4200002616202501197503184469</t>
  </si>
  <si>
    <t>`NS_XP_20250119_045751_ZF_01</t>
  </si>
  <si>
    <t>`2025-01-19 23:37:27</t>
  </si>
  <si>
    <t>`50302902062025011972779531250</t>
  </si>
  <si>
    <t>`NS_XP_20250119_045751_ZF_01_TK_02_20250119</t>
  </si>
  <si>
    <t>`2025-01-19 23:25:47</t>
  </si>
  <si>
    <t>`50302902062025011993733608336</t>
  </si>
  <si>
    <t>`NS_XP_20250119_045751_ZF_01_TK_01_20250119</t>
  </si>
  <si>
    <t>`2025-01-19 15:47:51</t>
  </si>
  <si>
    <t>`4200002617202501196430610102</t>
  </si>
  <si>
    <t>`NS_XP_20250119_045865_ZF_01</t>
  </si>
  <si>
    <t>`oHdTn5YyRe94Lpfu7pT5Q32YwAAQ</t>
  </si>
  <si>
    <t>`2025-01-19 23:24:41</t>
  </si>
  <si>
    <t>`50302202102025011948453787758</t>
  </si>
  <si>
    <t>`NS_XP_20250119_045865_ZF_01_TK_01_20250119</t>
  </si>
  <si>
    <t>`2025-01-20 19:37:49</t>
  </si>
  <si>
    <t>`4200002492202501207175423457</t>
  </si>
  <si>
    <t>`NS_XP_20250120_045941_ZF_01</t>
  </si>
  <si>
    <t>`2025-01-20 22:11:27</t>
  </si>
  <si>
    <t>`50301702012025012056231729728</t>
  </si>
  <si>
    <t>`NS_XP_20250120_045941_ZF_01_TK_01_20250120</t>
  </si>
  <si>
    <t>`2025-01-20 19:22:12</t>
  </si>
  <si>
    <t>`4200002492202501209811254200</t>
  </si>
  <si>
    <t>`NS_XP_20250120_045939_ZF_01</t>
  </si>
  <si>
    <t>`oHdTn5XCQ3yOJy4M5h5tqJl6qX0k</t>
  </si>
  <si>
    <t>`940.00</t>
  </si>
  <si>
    <t>`5.08000</t>
  </si>
  <si>
    <t>`2025-01-20 22:13:16</t>
  </si>
  <si>
    <t>`50300002042025012007396335052</t>
  </si>
  <si>
    <t>`NS_XP_20250120_045939_ZF_01_TK_02_20250120</t>
  </si>
  <si>
    <t>`2025-01-20 22:24:35</t>
  </si>
  <si>
    <t>`50300002042025012025600885113</t>
  </si>
  <si>
    <t>`NS_XP_20250120_045939_ZF_01_TK_04_20250120</t>
  </si>
  <si>
    <t>`2025-01-20 22:15:48</t>
  </si>
  <si>
    <t>`50300002042025012047795002088</t>
  </si>
  <si>
    <t>`NS_XP_20250120_045939_ZF_01_TK_03_20250120</t>
  </si>
  <si>
    <t>`2025-01-20 22:11:30</t>
  </si>
  <si>
    <t>`50300002042025012072626814398</t>
  </si>
  <si>
    <t>`NS_XP_20250120_045939_ZF_01_TK_01_20250120</t>
  </si>
  <si>
    <t>`2025-01-20 10:14:51</t>
  </si>
  <si>
    <t>`4200002505202501201270164461</t>
  </si>
  <si>
    <t>`NS_XP_20250120_045896_ZF_01</t>
  </si>
  <si>
    <t>`3720.00</t>
  </si>
  <si>
    <t>`20.09000</t>
  </si>
  <si>
    <t>`2025-01-20 17:50:48</t>
  </si>
  <si>
    <t>`50302301942025012041888011192</t>
  </si>
  <si>
    <t>`NS_XP_20250119_045881_ZF_01_TK_01_20250120</t>
  </si>
  <si>
    <t>`2025-01-21 13:22:17</t>
  </si>
  <si>
    <t>`4200002498202501219856377956</t>
  </si>
  <si>
    <t>`NS_XP_20250121_045984_ZF_01</t>
  </si>
  <si>
    <t>`oHdTn5Q22b3CsD7ONkYI57C-Rpnk</t>
  </si>
  <si>
    <t>`560.00</t>
  </si>
  <si>
    <t>`2025-01-21 10:54:57</t>
  </si>
  <si>
    <t>`4200002503202501219089107113</t>
  </si>
  <si>
    <t>`NS_XP_20250121_045971_ZF_01</t>
  </si>
  <si>
    <t>`oHdTn5S2pWCxMIQvdlSNAME5s8fg</t>
  </si>
  <si>
    <t>`2025-01-21 22:49:45</t>
  </si>
  <si>
    <t>`50302102222025012108183401678</t>
  </si>
  <si>
    <t>`NS_XP_20250120_045896_ZF_01_TK_03_20250121</t>
  </si>
  <si>
    <t>`2025-01-21 22:40:39</t>
  </si>
  <si>
    <t>`50302102222025012111485238788</t>
  </si>
  <si>
    <t>`NS_XP_20250120_045896_ZF_01_TK_01_20250121</t>
  </si>
  <si>
    <t>`2025-01-21 22:54:41</t>
  </si>
  <si>
    <t>`50302102222025012177669334227</t>
  </si>
  <si>
    <t>`NS_XP_20250120_045896_ZF_01_TK_04_20250121</t>
  </si>
  <si>
    <t>`2025-01-21 22:49:38</t>
  </si>
  <si>
    <t>`50302102222025012186612813266</t>
  </si>
  <si>
    <t>`NS_XP_20250120_045896_ZF_01_TK_02_20250121</t>
  </si>
  <si>
    <t>`-1.81000</t>
  </si>
  <si>
    <t>`2025-01-21 09:56:50</t>
  </si>
  <si>
    <t>`4200002505202501213689084157</t>
  </si>
  <si>
    <t>`NS_XP_20250121_045963_ZF_01</t>
  </si>
  <si>
    <t>`2025-01-21 18:03:40</t>
  </si>
  <si>
    <t>`50303702232025012129837380266</t>
  </si>
  <si>
    <t>`NS_XP_20250121_045963_ZF_01_TK_01_20250121</t>
  </si>
  <si>
    <t>`2025-01-21 17:09:15</t>
  </si>
  <si>
    <t>`4200002594202501212712991184</t>
  </si>
  <si>
    <t>`NS_XP_20250121_046006_ZF_01</t>
  </si>
  <si>
    <t>`oHdTn5ayTEcSokAWQBSlGW-GYyPE</t>
  </si>
  <si>
    <t>`2025-01-21 19:06:52</t>
  </si>
  <si>
    <t>`4200002596202501216840812728</t>
  </si>
  <si>
    <t>`NS_XP_20250121_046022_ZF_01</t>
  </si>
  <si>
    <t>`2025-01-21 20:04:24</t>
  </si>
  <si>
    <t>`4200002598202501215624331964</t>
  </si>
  <si>
    <t>`NS_XP_20250121_046024_ZF_01</t>
  </si>
  <si>
    <t>`2025-01-21 17:25:29</t>
  </si>
  <si>
    <t>`4200002603202501213408944269</t>
  </si>
  <si>
    <t>`NS_XP_20250121_046014_ZF_01</t>
  </si>
  <si>
    <t>`2025-01-21 18:00:08</t>
  </si>
  <si>
    <t>`4200002604202501218779273077</t>
  </si>
  <si>
    <t>`NS_XP_20250121_046017_ZF_01</t>
  </si>
  <si>
    <t>`oHdTn5Z5gkG2XgnNZB6QStmFYiEE</t>
  </si>
  <si>
    <t>`2025-01-21 08:58:08</t>
  </si>
  <si>
    <t>`4200002607202501211475752190</t>
  </si>
  <si>
    <t>`NS_XP_20250121_045957_ZF_01</t>
  </si>
  <si>
    <t>`2025-01-21 22:40:33</t>
  </si>
  <si>
    <t>`50303002112025012109710277215</t>
  </si>
  <si>
    <t>`NS_XP_20250121_045957_ZF_01_TK_01_20250121</t>
  </si>
  <si>
    <t>`2025-01-21 22:40:47</t>
  </si>
  <si>
    <t>`50303002112025012184931163345</t>
  </si>
  <si>
    <t>`NS_XP_20250121_045957_ZF_01_TK_02_20250121</t>
  </si>
  <si>
    <t>`2025-01-21 17:57:28</t>
  </si>
  <si>
    <t>`4200002615202501218486075921</t>
  </si>
  <si>
    <t>`NS_XP_20250121_046016_ZF_01</t>
  </si>
  <si>
    <t>`2025-01-21 13:22:48</t>
  </si>
  <si>
    <t>`4200002616202501216368377218</t>
  </si>
  <si>
    <t>`NS_XP_20250121_045985_ZF_01</t>
  </si>
  <si>
    <t>`2025-01-22 11:06:09</t>
  </si>
  <si>
    <t>`4200002493202501223043596072</t>
  </si>
  <si>
    <t>`NS_XP_20250122_046033_ZF_01</t>
  </si>
  <si>
    <t>`2025-01-22 17:18:05</t>
  </si>
  <si>
    <t>`50303202152025012209158564413</t>
  </si>
  <si>
    <t>`NS_XP_20250122_046033_ZF_01_TK_01_20250122</t>
  </si>
  <si>
    <t>`2025-01-22 19:18:24</t>
  </si>
  <si>
    <t>`4200002500202501222749449272</t>
  </si>
  <si>
    <t>`NS_XP_20250122_047044_ZF_01</t>
  </si>
  <si>
    <t>`2025-01-22 00:37:54</t>
  </si>
  <si>
    <t>`50302102222025012242882290229</t>
  </si>
  <si>
    <t>`NS_XP_20250120_045896_ZF_01_TK_06_20250122</t>
  </si>
  <si>
    <t>`2025-01-22 00:36:52</t>
  </si>
  <si>
    <t>`50302102222025012267264162079</t>
  </si>
  <si>
    <t>`NS_XP_20250120_045896_ZF_01_TK_05_20250122</t>
  </si>
  <si>
    <t>`2025-01-22 17:50:21</t>
  </si>
  <si>
    <t>`50302402062025012200087615844</t>
  </si>
  <si>
    <t>`NS_XP_20250121_046006_ZF_01_TK_01_20250122</t>
  </si>
  <si>
    <t>`2025-01-22 17:51:04</t>
  </si>
  <si>
    <t>`50302402062025012236593548032</t>
  </si>
  <si>
    <t>`NS_XP_20250121_046006_ZF_01_TK_02_20250122</t>
  </si>
  <si>
    <t>`2025-01-22 17:50:38</t>
  </si>
  <si>
    <t>`50300802162025012200266407693</t>
  </si>
  <si>
    <t>`NS_XP_20250121_046022_ZF_01_TK_01_20250122</t>
  </si>
  <si>
    <t>`2025-01-22 17:51:16</t>
  </si>
  <si>
    <t>`50300402042025012216422279170</t>
  </si>
  <si>
    <t>`NS_XP_20250121_046024_ZF_01_TK_02_20250122</t>
  </si>
  <si>
    <t>`2025-01-22 17:50:32</t>
  </si>
  <si>
    <t>`50300402042025012266121605851</t>
  </si>
  <si>
    <t>`NS_XP_20250121_046024_ZF_01_TK_01_20250122</t>
  </si>
  <si>
    <t>`2025-01-22 18:15:05</t>
  </si>
  <si>
    <t>`4200002598202501228057540813</t>
  </si>
  <si>
    <t>`NS_XP_20250122_047041_ZF_01</t>
  </si>
  <si>
    <t>`oHdTn5dTI7ljSiaDaeDgyW0ScUWo</t>
  </si>
  <si>
    <t>`2025-01-22 22:37:13</t>
  </si>
  <si>
    <t>`50301301932025012223010255295</t>
  </si>
  <si>
    <t>`NS_XP_20250122_047041_ZF_01_TK_02_20250122</t>
  </si>
  <si>
    <t>`2025-01-22 22:35:04</t>
  </si>
  <si>
    <t>`50301301932025012294864678041</t>
  </si>
  <si>
    <t>`NS_XP_20250122_047041_ZF_01_TK_01_20250122</t>
  </si>
  <si>
    <t>`2025-01-22 00:38:44</t>
  </si>
  <si>
    <t>`50302902182025012225520142327</t>
  </si>
  <si>
    <t>`NS_XP_20250121_046014_ZF_01_TK_02_20250122</t>
  </si>
  <si>
    <t>`2025-01-22 00:37:45</t>
  </si>
  <si>
    <t>`50302902182025012225670786009</t>
  </si>
  <si>
    <t>`NS_XP_20250121_046014_ZF_01_TK_01_20250122</t>
  </si>
  <si>
    <t>`2025-01-22 17:50:25</t>
  </si>
  <si>
    <t>`50303702032025012252826690766</t>
  </si>
  <si>
    <t>`NS_XP_20250121_046017_ZF_01_TK_01_20250122</t>
  </si>
  <si>
    <t>`2025-01-22 17:50:46</t>
  </si>
  <si>
    <t>`50300102002025012204461629024</t>
  </si>
  <si>
    <t>`NS_XP_20250121_046016_ZF_01_TK_01_20250122</t>
  </si>
  <si>
    <t>`2025-01-23 18:02:46</t>
  </si>
  <si>
    <t>`50302802102025012359484461805</t>
  </si>
  <si>
    <t>`NS_XP_20250118_045577_ZF_01_TK_01_20250123</t>
  </si>
  <si>
    <t>`2025-01-23 14:39:23</t>
  </si>
  <si>
    <t>`4200002498202501235051978531</t>
  </si>
  <si>
    <t>`NS_XP_20250123_047084_ZF_01</t>
  </si>
  <si>
    <t>`oHdTn5WC_1d4YUTeJrc_UC-_0Zms</t>
  </si>
  <si>
    <t>`2025-01-23 21:41:11</t>
  </si>
  <si>
    <t>`50301102212025012369768251225</t>
  </si>
  <si>
    <t>`NS_XP_20250123_047084_ZF_01_TK_01_20250123</t>
  </si>
  <si>
    <t>`2025-01-23 18:33:40</t>
  </si>
  <si>
    <t>`50303202232025012386444647141</t>
  </si>
  <si>
    <t>`NS_XP_20250122_047044_ZF_01_TK_01_20250123</t>
  </si>
  <si>
    <t>`2025-01-23 21:32:10</t>
  </si>
  <si>
    <t>`4200002508202501237246285366</t>
  </si>
  <si>
    <t>`NS_XP_20250123_047118_ZF_01</t>
  </si>
  <si>
    <t>`oHdTn5Ud-SpdIy-zx3eEJT4vPqqw</t>
  </si>
  <si>
    <t>`2025-01-23 17:15:28</t>
  </si>
  <si>
    <t>`4200002512202501238039649709</t>
  </si>
  <si>
    <t>`NS_XP_20250123_047109_ZF_01</t>
  </si>
  <si>
    <t>`2025-01-23 10:23:00</t>
  </si>
  <si>
    <t>`4200002592202501236715410338</t>
  </si>
  <si>
    <t>`NS_XP_20250123_047066_ZF_01</t>
  </si>
  <si>
    <t>`2025-01-23 18:34:07</t>
  </si>
  <si>
    <t>`50301802012025012344026769927</t>
  </si>
  <si>
    <t>`NS_XP_20250123_047066_ZF_01_TK_01_20250123</t>
  </si>
  <si>
    <t>`2025-01-23 16:20:23</t>
  </si>
  <si>
    <t>`4200002597202501234513625122</t>
  </si>
  <si>
    <t>`NS_XP_20250123_047098_ZF_01</t>
  </si>
  <si>
    <t>`2025-01-23 16:43:33</t>
  </si>
  <si>
    <t>`50300202082025012379248516481</t>
  </si>
  <si>
    <t>`NS_XP_20250123_047098_ZF_01_TK_01_20250123</t>
  </si>
  <si>
    <t>`-1.27000</t>
  </si>
  <si>
    <t>`2025-01-23 11:05:32</t>
  </si>
  <si>
    <t>`4200002598202501239012750954</t>
  </si>
  <si>
    <t>`NS_XP_20250123_047069_ZF_01</t>
  </si>
  <si>
    <t>`oHdTn5X2LOyNRy66BYWiWOqjT6Yo</t>
  </si>
  <si>
    <t>`2025-01-23 18:33:44</t>
  </si>
  <si>
    <t>`50303402152025012332594117879</t>
  </si>
  <si>
    <t>`NS_XP_20250123_047069_ZF_01_TK_01_20250123</t>
  </si>
  <si>
    <t>`2025-01-23 01:05:48</t>
  </si>
  <si>
    <t>`4200002604202501235386835881</t>
  </si>
  <si>
    <t>`NS_XP_20250123_047051_ZF_01</t>
  </si>
  <si>
    <t>`2025-01-23 21:40:41</t>
  </si>
  <si>
    <t>`50300101962025012330949572284</t>
  </si>
  <si>
    <t>`NS_XP_20250123_047051_ZF_01_TK_02_20250123</t>
  </si>
  <si>
    <t>`2025-01-23 21:37:55</t>
  </si>
  <si>
    <t>`50300101962025012376589201061</t>
  </si>
  <si>
    <t>`NS_XP_20250123_047051_ZF_01_TK_01_20250123</t>
  </si>
  <si>
    <t>`2025-01-23 21:41:35</t>
  </si>
  <si>
    <t>`50300101962025012394252691123</t>
  </si>
  <si>
    <t>`NS_XP_20250123_047051_ZF_01_TK_03_20250123</t>
  </si>
  <si>
    <t>`2025-01-23 14:37:17</t>
  </si>
  <si>
    <t>`4200002608202501238132050888</t>
  </si>
  <si>
    <t>`NS_XP_20250123_047083_ZF_01</t>
  </si>
  <si>
    <t>`oHdTn5W6uqPiooarSZMXbdMKjYFs</t>
  </si>
  <si>
    <t>`2025-01-23 21:37:51</t>
  </si>
  <si>
    <t>`50300801922025012367998441953</t>
  </si>
  <si>
    <t>`NS_XP_20250123_047083_ZF_01_TK_01_20250123</t>
  </si>
  <si>
    <t>`2025-01-24 14:06:09</t>
  </si>
  <si>
    <t>`4200002489202501240252831478</t>
  </si>
  <si>
    <t>`NS_XP_20250124_047170_ZF_01</t>
  </si>
  <si>
    <t>`2025-01-24 18:18:49</t>
  </si>
  <si>
    <t>`50303802032025012472142654207</t>
  </si>
  <si>
    <t>`NS_XP_20250124_047170_ZF_01_TK_01_20250124</t>
  </si>
  <si>
    <t>`2025-01-24 17:57:30</t>
  </si>
  <si>
    <t>`4200002489202501245718143854</t>
  </si>
  <si>
    <t>`NS_XP_20250124_047207_ZF_01</t>
  </si>
  <si>
    <t>`2025-01-24 17:02:14</t>
  </si>
  <si>
    <t>`4200002496202501241405363126</t>
  </si>
  <si>
    <t>`NS_XP_20250124_047200_ZF_01</t>
  </si>
  <si>
    <t>`2025-01-24 17:05:37</t>
  </si>
  <si>
    <t>`50300602162025012473557115952</t>
  </si>
  <si>
    <t>`NS_XP_20250124_047200_ZF_01_TK_01_20250124</t>
  </si>
  <si>
    <t>`2025-01-24 16:21:00</t>
  </si>
  <si>
    <t>`50303302152025012406008419472</t>
  </si>
  <si>
    <t>`NS_XP_20250121_045971_ZF_01_TK_01_20250124</t>
  </si>
  <si>
    <t>`310.00</t>
  </si>
  <si>
    <t>`-1.67000</t>
  </si>
  <si>
    <t>`2025-01-24 16:22:34</t>
  </si>
  <si>
    <t>`50303302152025012460862243011</t>
  </si>
  <si>
    <t>`NS_XP_20250121_045971_ZF_01_TK_02_20250124</t>
  </si>
  <si>
    <t>`-1.68000</t>
  </si>
  <si>
    <t>`2025-01-24 23:21:33</t>
  </si>
  <si>
    <t>`4200002504202501245682849689</t>
  </si>
  <si>
    <t>`NS_XP_20250124_047216_ZF_01</t>
  </si>
  <si>
    <t>`2025-01-24 16:21:12</t>
  </si>
  <si>
    <t>`50302902022025012488250747596</t>
  </si>
  <si>
    <t>`NS_XP_20250123_047109_ZF_01_TK_01_20250124</t>
  </si>
  <si>
    <t>`2025-01-24 16:09:38</t>
  </si>
  <si>
    <t>`4200002512202501246693961931</t>
  </si>
  <si>
    <t>`NS_XP_20250124_047190_ZF_01</t>
  </si>
  <si>
    <t>`2025-01-24 16:52:16</t>
  </si>
  <si>
    <t>`50301101932025012499819164716</t>
  </si>
  <si>
    <t>`NS_XP_20250124_047190_ZF_01_TK_01_20250124</t>
  </si>
  <si>
    <t>`-1.38000</t>
  </si>
  <si>
    <t>`2025-01-24 17:47:04</t>
  </si>
  <si>
    <t>`4200002518202501248647238590</t>
  </si>
  <si>
    <t>`NS_XP_20250124_047204_ZF_01</t>
  </si>
  <si>
    <t>`oHdTn5SzFNDOjr9eABxXgQOYALIY</t>
  </si>
  <si>
    <t>`2025-01-24 01:19:09</t>
  </si>
  <si>
    <t>`4200002591202501242487881498</t>
  </si>
  <si>
    <t>`NS_XP_20250124_047122_ZF_01</t>
  </si>
  <si>
    <t>`2025-01-24 16:21:39</t>
  </si>
  <si>
    <t>`50301802132025012495893393148</t>
  </si>
  <si>
    <t>`NS_XP_20250124_047122_ZF_01_TK_01_20250124</t>
  </si>
  <si>
    <t>`2025-01-24 17:45:55</t>
  </si>
  <si>
    <t>`4200002596202501249197823120</t>
  </si>
  <si>
    <t>`NS_XP_20250124_047203_ZF_01</t>
  </si>
  <si>
    <t>`oHdTn5Wu_NGJUAroZAGeEF1H5yZ4</t>
  </si>
  <si>
    <t>`2025-01-24 16:32:31</t>
  </si>
  <si>
    <t>`4200002608202501245089901638</t>
  </si>
  <si>
    <t>`NS_XP_20250124_047194_ZF_01</t>
  </si>
  <si>
    <t>`2025-01-24 16:22:25</t>
  </si>
  <si>
    <t>`50301802172025012499638808027</t>
  </si>
  <si>
    <t>`NS_XP_20250121_045985_ZF_01_TK_01_20250124</t>
  </si>
  <si>
    <t>`2025-01-24 16:32:54</t>
  </si>
  <si>
    <t>`4200002618202501241294233383</t>
  </si>
  <si>
    <t>`NS_XP_20250124_047195_ZF_01</t>
  </si>
  <si>
    <t>`2025-01-25 15:29:25</t>
  </si>
  <si>
    <t>`50301402092025012577877149241</t>
  </si>
  <si>
    <t>`NS_XP_20250124_047207_ZF_01_TK_01_20250125</t>
  </si>
  <si>
    <t>`2025-01-25 17:23:46</t>
  </si>
  <si>
    <t>`4200002492202501250336462058</t>
  </si>
  <si>
    <t>`NS_XP_20250125_047343_ZF_01</t>
  </si>
  <si>
    <t>`2025-01-25 18:02:58</t>
  </si>
  <si>
    <t>`50301802212025012523639004656</t>
  </si>
  <si>
    <t>`NS_XP_20250125_047343_ZF_01_TK_01_20250125</t>
  </si>
  <si>
    <t>`2025-01-25 13:18:16</t>
  </si>
  <si>
    <t>`4200002492202501252609919689</t>
  </si>
  <si>
    <t>`NS_XP_20250125_047296_ZF_01</t>
  </si>
  <si>
    <t>`2025-01-25 22:24:08</t>
  </si>
  <si>
    <t>`50300901922025012528484991289</t>
  </si>
  <si>
    <t>`NS_XP_20250125_047296_ZF_01_TK_01_20250125</t>
  </si>
  <si>
    <t>`2025-01-25 16:31:10</t>
  </si>
  <si>
    <t>`4200002493202501254904439955</t>
  </si>
  <si>
    <t>`NS_XP_20250125_047335_ZF_01</t>
  </si>
  <si>
    <t>`oHdTn5RB5qIVJCuGUauRQtEL83Is</t>
  </si>
  <si>
    <t>`2025-01-25 22:29:50</t>
  </si>
  <si>
    <t>`50303502192025012576868917860</t>
  </si>
  <si>
    <t>`NS_XP_20250125_047335_ZF_01_TK_01_20250125</t>
  </si>
  <si>
    <t>`2025-01-25 18:33:56</t>
  </si>
  <si>
    <t>`4200002496202501255153381308</t>
  </si>
  <si>
    <t>`NS_XP_20250125_047357_ZF_01</t>
  </si>
  <si>
    <t>`oHdTn5c9bFFcTtdBfE4wSPMK0LaM</t>
  </si>
  <si>
    <t>`2025-01-25 22:22:08</t>
  </si>
  <si>
    <t>`50302802102025012560286211778</t>
  </si>
  <si>
    <t>`NS_XP_20250125_047357_ZF_01_TK_01_20250125</t>
  </si>
  <si>
    <t>`2025-01-25 15:30:08</t>
  </si>
  <si>
    <t>`50303601952025012542675908377</t>
  </si>
  <si>
    <t>`NS_XP_20250121_045984_ZF_01_TK_01_20250125</t>
  </si>
  <si>
    <t>`2025-01-25 11:57:53</t>
  </si>
  <si>
    <t>`4200002499202501250216174756</t>
  </si>
  <si>
    <t>`NS_XP_20250125_047272_ZF_01</t>
  </si>
  <si>
    <t>`2025-01-25 18:13:15</t>
  </si>
  <si>
    <t>`4200002500202501254994801665</t>
  </si>
  <si>
    <t>`NS_XP_20250125_047353_ZF_01</t>
  </si>
  <si>
    <t>`2025-01-25 15:29:58</t>
  </si>
  <si>
    <t>`50303302152025012504068469655</t>
  </si>
  <si>
    <t>`NS_XP_20250121_045971_ZF_01_TK_03_20250125</t>
  </si>
  <si>
    <t>`2025-01-25 15:31:58</t>
  </si>
  <si>
    <t>`50303302152025012526605947752</t>
  </si>
  <si>
    <t>`NS_XP_20250121_045971_ZF_01_TK_04_20250125</t>
  </si>
  <si>
    <t>`2025-01-25 17:31:02</t>
  </si>
  <si>
    <t>`50300902002025012500845317881</t>
  </si>
  <si>
    <t>`NS_XP_20250124_047216_ZF_01_TK_01_20250125</t>
  </si>
  <si>
    <t>`2025-01-25 08:50:37</t>
  </si>
  <si>
    <t>`4200002505202501259504382526</t>
  </si>
  <si>
    <t>`NS_XP_20250125_047225_ZF_01</t>
  </si>
  <si>
    <t>`2025-01-25 15:38:20</t>
  </si>
  <si>
    <t>`50300602042025012523742335506</t>
  </si>
  <si>
    <t>`NS_XP_20250125_047225_ZF_01_TK_03_20250125</t>
  </si>
  <si>
    <t>`2025-01-25 15:32:18</t>
  </si>
  <si>
    <t>`50300602042025012536205590290</t>
  </si>
  <si>
    <t>`NS_XP_20250125_047225_ZF_01_TK_01_20250125</t>
  </si>
  <si>
    <t>`2025-01-25 15:35:18</t>
  </si>
  <si>
    <t>`50300602042025012581836519312</t>
  </si>
  <si>
    <t>`NS_XP_20250125_047225_ZF_01_TK_02_20250125</t>
  </si>
  <si>
    <t>`2025-01-25 16:12:09</t>
  </si>
  <si>
    <t>`4200002506202501252864130505</t>
  </si>
  <si>
    <t>`NS_XP_20250125_047332_ZF_01</t>
  </si>
  <si>
    <t>`2025-01-25 18:02:52</t>
  </si>
  <si>
    <t>`50300602162025012566007935583</t>
  </si>
  <si>
    <t>`NS_XP_20250123_047118_ZF_01_TK_01_20250125</t>
  </si>
  <si>
    <t>`2025-01-25 17:32:17</t>
  </si>
  <si>
    <t>`4200002510202501258909791959</t>
  </si>
  <si>
    <t>`NS_XP_20250125_047344_ZF_01</t>
  </si>
  <si>
    <t>`2025-01-25 15:29:42</t>
  </si>
  <si>
    <t>`50302902022025012579015649584</t>
  </si>
  <si>
    <t>`NS_XP_20250123_047109_ZF_01_TK_02_20250125</t>
  </si>
  <si>
    <t>`2025-01-25 09:59:25</t>
  </si>
  <si>
    <t>`4200002513202501251695909501</t>
  </si>
  <si>
    <t>`NS_XP_20250125_047240_ZF_01</t>
  </si>
  <si>
    <t>`2025-01-25 17:53:15</t>
  </si>
  <si>
    <t>`50302101982025012562010055864</t>
  </si>
  <si>
    <t>`NS_XP_20250125_047240_ZF_01_TK_01_20250125</t>
  </si>
  <si>
    <t>`2025-01-25 18:03:45</t>
  </si>
  <si>
    <t>`50303002112025012582664793093</t>
  </si>
  <si>
    <t>`NS_XP_20250124_047204_ZF_01_TK_01_20250125</t>
  </si>
  <si>
    <t>`2025-01-25 21:01:44</t>
  </si>
  <si>
    <t>`4200002595202501250127816006</t>
  </si>
  <si>
    <t>`NS_XP_20250125_047365_ZF_01</t>
  </si>
  <si>
    <t>`2025-01-25 18:04:38</t>
  </si>
  <si>
    <t>`50300002002025012533255564645</t>
  </si>
  <si>
    <t>`NS_XP_20250124_047203_ZF_01_TK_01_20250125</t>
  </si>
  <si>
    <t>`2025-01-25 16:31:32</t>
  </si>
  <si>
    <t>`4200002596202501250610094834</t>
  </si>
  <si>
    <t>`NS_XP_20250125_047336_ZF_01</t>
  </si>
  <si>
    <t>`2025-01-25 22:27:14</t>
  </si>
  <si>
    <t>`50303402032025012502783377972</t>
  </si>
  <si>
    <t>`NS_XP_20250125_047336_ZF_01_TK_01_20250125</t>
  </si>
  <si>
    <t>`2025-01-25 15:39:22</t>
  </si>
  <si>
    <t>`4200002604202501257923516250</t>
  </si>
  <si>
    <t>`NS_XP_20250125_047322_ZF_01</t>
  </si>
  <si>
    <t>`2025-01-25 22:24:10</t>
  </si>
  <si>
    <t>`50301002012025012575891763281</t>
  </si>
  <si>
    <t>`NS_XP_20250125_047322_ZF_01_TK_01_20250125</t>
  </si>
  <si>
    <t>`2025-01-25 18:48:38</t>
  </si>
  <si>
    <t>`4200002605202501256464134055</t>
  </si>
  <si>
    <t>`NS_XP_20250125_047360_ZF_01</t>
  </si>
  <si>
    <t>`oHdTn5VOVOEN6qMdigPCQgBiVyNg</t>
  </si>
  <si>
    <t>`2025-01-25 22:22:06</t>
  </si>
  <si>
    <t>`50301502212025012521286142137</t>
  </si>
  <si>
    <t>`NS_XP_20250125_047360_ZF_01_TK_01_20250125</t>
  </si>
  <si>
    <t>`2025-01-25 17:30:59</t>
  </si>
  <si>
    <t>`50303802112025012542882569172</t>
  </si>
  <si>
    <t>`NS_XP_20250124_047194_ZF_01_TK_01_20250125</t>
  </si>
  <si>
    <t>`2025-01-25 11:37:59</t>
  </si>
  <si>
    <t>`4200002610202501258394968805</t>
  </si>
  <si>
    <t>`NS_XP_20250125_047267_ZF_01</t>
  </si>
  <si>
    <t>`2025-01-25 18:03:10</t>
  </si>
  <si>
    <t>`50300502082025012595107288435</t>
  </si>
  <si>
    <t>`NS_XP_20250125_047267_ZF_01_TK_01_20250125</t>
  </si>
  <si>
    <t>`2025-01-25 21:44:11</t>
  </si>
  <si>
    <t>`4200002611202501253967418005</t>
  </si>
  <si>
    <t>`NS_XP_20250125_047367_ZF_01</t>
  </si>
  <si>
    <t>`2025-01-25 20:23:47</t>
  </si>
  <si>
    <t>`4200002611202501254638521784</t>
  </si>
  <si>
    <t>`NS_XP_20250125_047364_ZF_01</t>
  </si>
  <si>
    <t>`oHdTn5VowdmC-9L3ViVagrUyOuTI</t>
  </si>
  <si>
    <t>`2025-01-25 16:14:36</t>
  </si>
  <si>
    <t>`4200002612202501256529589891</t>
  </si>
  <si>
    <t>`NS_XP_20250125_047333_ZF_01</t>
  </si>
  <si>
    <t>`2025-01-25 17:53:28</t>
  </si>
  <si>
    <t>`50302302022025012541021449375</t>
  </si>
  <si>
    <t>`NS_XP_20250124_047195_ZF_01_TK_02_20250125</t>
  </si>
  <si>
    <t>`2025-01-25 17:31:11</t>
  </si>
  <si>
    <t>`50302302022025012549056272733</t>
  </si>
  <si>
    <t>`NS_XP_20250124_047195_ZF_01_TK_01_20250125</t>
  </si>
  <si>
    <t>`2025-01-25 18:02:17</t>
  </si>
  <si>
    <t>`50302302022025012597184264209</t>
  </si>
  <si>
    <t>`NS_XP_20250124_047195_ZF_01_TK_03_20250125</t>
  </si>
  <si>
    <t>`2025-01-25 16:11:11</t>
  </si>
  <si>
    <t>`4200002618202501259790089546</t>
  </si>
  <si>
    <t>`NS_XP_20250125_047331_ZF_01</t>
  </si>
  <si>
    <t>`2025-01-25 16:13:40</t>
  </si>
  <si>
    <t>`50302602182025012566325295117</t>
  </si>
  <si>
    <t>`NS_XP_20250125_047331_ZF_01_TK_01_20250125</t>
  </si>
  <si>
    <t>`-1.46000</t>
  </si>
  <si>
    <t>`2025-01-26 17:35:38</t>
  </si>
  <si>
    <t>`4200002485202501269666529324</t>
  </si>
  <si>
    <t>`NS_XP_20250126_047413_ZF_01</t>
  </si>
  <si>
    <t>`oHdTn5Xk52kIMHT1d2sA59wwmNq8</t>
  </si>
  <si>
    <t>`2025-01-26 17:34:23</t>
  </si>
  <si>
    <t>`4200002488202501261254171346</t>
  </si>
  <si>
    <t>`NS_XP_20250126_047411_ZF_01</t>
  </si>
  <si>
    <t>`oHdTn5X3jL_STImMjSX4VvUFIL_k</t>
  </si>
  <si>
    <t>`2025-01-26 17:34:27</t>
  </si>
  <si>
    <t>`4200002495202501267614128790</t>
  </si>
  <si>
    <t>`NS_XP_20250126_047412_ZF_01</t>
  </si>
  <si>
    <t>`2025-01-26 18:10:01</t>
  </si>
  <si>
    <t>`50303002072025012609595328246</t>
  </si>
  <si>
    <t>`NS_XP_20250126_047412_ZF_01_TK_02_20250126</t>
  </si>
  <si>
    <t>`-2.94000</t>
  </si>
  <si>
    <t>`2025-01-26 18:09:50</t>
  </si>
  <si>
    <t>`50303002072025012642340974498</t>
  </si>
  <si>
    <t>`NS_XP_20250126_047412_ZF_01_TK_01_20250126</t>
  </si>
  <si>
    <t>`-2.95000</t>
  </si>
  <si>
    <t>`2025-01-26 14:43:13</t>
  </si>
  <si>
    <t>`4200002498202501262860887606</t>
  </si>
  <si>
    <t>`NS_XP_20250126_047400_ZF_01</t>
  </si>
  <si>
    <t>`2025-01-26 19:08:59</t>
  </si>
  <si>
    <t>`50303601952025012606994521662</t>
  </si>
  <si>
    <t>`NS_XP_20250125_047272_ZF_01_TK_01_20250126</t>
  </si>
  <si>
    <t>`2025-01-26 14:00:05</t>
  </si>
  <si>
    <t>`4200002499202501263627677994</t>
  </si>
  <si>
    <t>`NS_XP_20250126_047396_ZF_01</t>
  </si>
  <si>
    <t>`2025-01-26 18:22:33</t>
  </si>
  <si>
    <t>`50303402152025012622702635057</t>
  </si>
  <si>
    <t>`NS_XP_20250126_047396_ZF_01_TK_01_20250126</t>
  </si>
  <si>
    <t>`2025-01-26 18:23:51</t>
  </si>
  <si>
    <t>`50303402152025012693334358547</t>
  </si>
  <si>
    <t>`NS_XP_20250126_047396_ZF_01_TK_02_20250126</t>
  </si>
  <si>
    <t>`2025-01-26 14:42:52</t>
  </si>
  <si>
    <t>`4200002499202501267291929039</t>
  </si>
  <si>
    <t>`NS_XP_20250126_047399_ZF_01</t>
  </si>
  <si>
    <t>`2025-01-26 19:10:06</t>
  </si>
  <si>
    <t>`50302501982025012628174784718</t>
  </si>
  <si>
    <t>`NS_XP_20250125_047353_ZF_01_TK_01_20250126</t>
  </si>
  <si>
    <t>`2025-01-26 18:27:45</t>
  </si>
  <si>
    <t>`4200002505202501260876758983</t>
  </si>
  <si>
    <t>`NS_XP_20250126_047417_ZF_01</t>
  </si>
  <si>
    <t>`2025-01-26 14:53:29</t>
  </si>
  <si>
    <t>`4200002505202501262594319005</t>
  </si>
  <si>
    <t>`NS_XP_20250126_047402_ZF_01</t>
  </si>
  <si>
    <t>`2025-01-26 18:27:21</t>
  </si>
  <si>
    <t>`50300502202025012653464780344</t>
  </si>
  <si>
    <t>`NS_XP_20250126_047402_ZF_01_TK_01_20250126</t>
  </si>
  <si>
    <t>`2025-01-26 19:03:19</t>
  </si>
  <si>
    <t>`50302502182025012687669030538</t>
  </si>
  <si>
    <t>`NS_XP_20250125_047332_ZF_01_TK_01_20250126</t>
  </si>
  <si>
    <t>`2025-01-26 13:07:55</t>
  </si>
  <si>
    <t>`4200002509202501267594128301</t>
  </si>
  <si>
    <t>`NS_XP_20250126_047390_ZF_01</t>
  </si>
  <si>
    <t>`oHdTn5RqgjDu8cCu-v7k_lJxPn5k</t>
  </si>
  <si>
    <t>`1770.00</t>
  </si>
  <si>
    <t>`9.56000</t>
  </si>
  <si>
    <t>`2025-01-26 18:23:57</t>
  </si>
  <si>
    <t>`50302102222025012609867240829</t>
  </si>
  <si>
    <t>`NS_XP_20250126_047390_ZF_01_TK_01_20250126</t>
  </si>
  <si>
    <t>`2025-01-26 18:47:37</t>
  </si>
  <si>
    <t>`50302102222025012671443581558</t>
  </si>
  <si>
    <t>`NS_XP_20250126_047390_ZF_01_TK_02_20250126</t>
  </si>
  <si>
    <t>`-2.00000</t>
  </si>
  <si>
    <t>`2025-01-26 18:48:45</t>
  </si>
  <si>
    <t>`50302102222025012680712537317</t>
  </si>
  <si>
    <t>`NS_XP_20250126_047390_ZF_01_TK_03_20250126</t>
  </si>
  <si>
    <t>`2025-01-26 19:10:37</t>
  </si>
  <si>
    <t>`50303902192025012634544774158</t>
  </si>
  <si>
    <t>`NS_XP_20250125_047344_ZF_01_TK_01_20250126</t>
  </si>
  <si>
    <t>`2025-01-26 00:13:35</t>
  </si>
  <si>
    <t>`4200002512202501262930743805</t>
  </si>
  <si>
    <t>`NS_XP_20250126_047371_ZF_01</t>
  </si>
  <si>
    <t>`2025-01-26 18:31:19</t>
  </si>
  <si>
    <t>`50300502042025012657556211834</t>
  </si>
  <si>
    <t>`NS_XP_20250126_047371_ZF_01_TK_01_20250126</t>
  </si>
  <si>
    <t>`2025-01-26 14:53:13</t>
  </si>
  <si>
    <t>`4200002514202501265550148230</t>
  </si>
  <si>
    <t>`NS_XP_20250126_047401_ZF_01</t>
  </si>
  <si>
    <t>`2025-01-26 23:33:23</t>
  </si>
  <si>
    <t>`4200002593202501264561713526</t>
  </si>
  <si>
    <t>`NS_XP_20250126_047430_ZF_01</t>
  </si>
  <si>
    <t>`2025-01-26 13:04:34</t>
  </si>
  <si>
    <t>`4200002601202501267766203588</t>
  </si>
  <si>
    <t>`NS_XP_20250126_047389_ZF_01</t>
  </si>
  <si>
    <t>`2025-01-26 18:47:50</t>
  </si>
  <si>
    <t>`50302801982025012605437864159</t>
  </si>
  <si>
    <t>`NS_XP_20250126_047389_ZF_01_TK_01_20250126</t>
  </si>
  <si>
    <t>`375.00</t>
  </si>
  <si>
    <t>`-2.02000</t>
  </si>
  <si>
    <t>`2025-01-26 18:47:53</t>
  </si>
  <si>
    <t>`50302801982025012650635032798</t>
  </si>
  <si>
    <t>`NS_XP_20250126_047389_ZF_01_TK_02_20250126</t>
  </si>
  <si>
    <t>`2025-01-26 00:14:42</t>
  </si>
  <si>
    <t>`4200002605202501262944245681</t>
  </si>
  <si>
    <t>`NS_XP_20250126_047373_ZF_01</t>
  </si>
  <si>
    <t>`2025-01-26 18:51:46</t>
  </si>
  <si>
    <t>`50300102162025012629039590491</t>
  </si>
  <si>
    <t>`NS_XP_20250126_047373_ZF_01_TK_01_20250126</t>
  </si>
  <si>
    <t>`2025-01-26 19:09:13</t>
  </si>
  <si>
    <t>`50300502002025012669930954243</t>
  </si>
  <si>
    <t>`NS_XP_20250125_047367_ZF_01_TK_01_20250126</t>
  </si>
  <si>
    <t>`70.00</t>
  </si>
  <si>
    <t>`-0.38000</t>
  </si>
  <si>
    <t>`2025-01-26 18:23:06</t>
  </si>
  <si>
    <t>`50301102052025012626936844544</t>
  </si>
  <si>
    <t>`NS_XP_20250125_047333_ZF_01_TK_01_20250126</t>
  </si>
  <si>
    <t>`2025-01-26 00:14:07</t>
  </si>
  <si>
    <t>`4200002617202501269711819164</t>
  </si>
  <si>
    <t>`NS_XP_20250126_047372_ZF_01</t>
  </si>
  <si>
    <t>`2025-01-26 18:50:48</t>
  </si>
  <si>
    <t>`50300402202025012605464751665</t>
  </si>
  <si>
    <t>`NS_XP_20250126_047372_ZF_01_TK_01_20250126</t>
  </si>
  <si>
    <t>`2025-01-27 19:55:35</t>
  </si>
  <si>
    <t>`50300401962025012717643086961</t>
  </si>
  <si>
    <t>`NS_XP_20250126_047413_ZF_01_TK_01_20250127</t>
  </si>
  <si>
    <t>`2025-01-27 19:56:42</t>
  </si>
  <si>
    <t>`50300401962025012755782307703</t>
  </si>
  <si>
    <t>`NS_XP_20250126_047413_ZF_01_TK_02_20250127</t>
  </si>
  <si>
    <t>`2025-01-27 19:55:38</t>
  </si>
  <si>
    <t>`50302602062025012726245786396</t>
  </si>
  <si>
    <t>`NS_XP_20250126_047411_ZF_01_TK_01_20250127</t>
  </si>
  <si>
    <t>`2025-01-27 19:56:52</t>
  </si>
  <si>
    <t>`50300602162025012787383665666</t>
  </si>
  <si>
    <t>`NS_XP_20250126_047400_ZF_01_TK_01_20250127</t>
  </si>
  <si>
    <t>`2025-01-27 00:25:11</t>
  </si>
  <si>
    <t>`4200002498202501278167244972</t>
  </si>
  <si>
    <t>`NS_XP_20250127_047432_ZF_01</t>
  </si>
  <si>
    <t>`2025-01-27 22:25:14</t>
  </si>
  <si>
    <t>`50301202092025012788851175323</t>
  </si>
  <si>
    <t>`NS_XP_20250127_047432_ZF_01_TK_01_20250127</t>
  </si>
  <si>
    <t>`2025-01-27 19:55:31</t>
  </si>
  <si>
    <t>`50303901992025012781876681849</t>
  </si>
  <si>
    <t>`NS_XP_20250126_047399_ZF_01_TK_01_20250127</t>
  </si>
  <si>
    <t>`2025-01-27 00:24:47</t>
  </si>
  <si>
    <t>`4200002500202501274629363074</t>
  </si>
  <si>
    <t>`NS_XP_20250127_047431_ZF_01</t>
  </si>
  <si>
    <t>`2025-01-27 22:24:36</t>
  </si>
  <si>
    <t>`50303402112025012707094913425</t>
  </si>
  <si>
    <t>`NS_XP_20250127_047431_ZF_01_TK_01_20250127</t>
  </si>
  <si>
    <t>`2025-01-27 20:54:24</t>
  </si>
  <si>
    <t>`50302302182025012745689724376</t>
  </si>
  <si>
    <t>`NS_XP_20250126_047417_ZF_01_TK_01_20250127</t>
  </si>
  <si>
    <t>`2025-01-27 17:48:24</t>
  </si>
  <si>
    <t>`50303001992025012745043103957</t>
  </si>
  <si>
    <t>`NS_XP_20250126_047401_ZF_01_TK_01_20250127</t>
  </si>
  <si>
    <t>`2025-01-27 17:47:17</t>
  </si>
  <si>
    <t>`4200002518202501270164831612</t>
  </si>
  <si>
    <t>`NS_XP_20250127_047475_ZF_01</t>
  </si>
  <si>
    <t>`820.00</t>
  </si>
  <si>
    <t>`4.43000</t>
  </si>
  <si>
    <t>`2025-01-27 16:07:02</t>
  </si>
  <si>
    <t>`4200002592202501279616723011</t>
  </si>
  <si>
    <t>`NS_XP_20250127_047472_ZF_01</t>
  </si>
  <si>
    <t>`2025-01-27 22:25:30</t>
  </si>
  <si>
    <t>`50301102052025012737768677790</t>
  </si>
  <si>
    <t>`NS_XP_20250127_047472_ZF_01_TK_01_20250127</t>
  </si>
  <si>
    <t>`2025-01-27 20:54:31</t>
  </si>
  <si>
    <t>`50300601922025012790027561669</t>
  </si>
  <si>
    <t>`NS_XP_20250125_047365_ZF_01_TK_01_20250127</t>
  </si>
  <si>
    <t>`2025-01-27 00:25:28</t>
  </si>
  <si>
    <t>`4200002602202501272841650399</t>
  </si>
  <si>
    <t>`NS_XP_20250127_047433_ZF_01</t>
  </si>
  <si>
    <t>`2025-01-27 22:24:11</t>
  </si>
  <si>
    <t>`50303902072025012719281334692</t>
  </si>
  <si>
    <t>`NS_XP_20250127_047433_ZF_01_TK_01_20250127</t>
  </si>
  <si>
    <t>`2025-01-27 12:58:31</t>
  </si>
  <si>
    <t>`4200002608202501277046002293</t>
  </si>
  <si>
    <t>`NS_XP_20250127_047455_ZF_01</t>
  </si>
  <si>
    <t>`2025-01-27 22:26:32</t>
  </si>
  <si>
    <t>`50301301972025012750328495705</t>
  </si>
  <si>
    <t>`NS_XP_20250127_047455_ZF_01_TK_01_20250127</t>
  </si>
  <si>
    <t>`2025-01-27 19:55:27</t>
  </si>
  <si>
    <t>`50302402102025012740446432369</t>
  </si>
  <si>
    <t>`NS_XP_20250125_047364_ZF_01_TK_01_20250127</t>
  </si>
  <si>
    <t>`2025-01-27 19:56:48</t>
  </si>
  <si>
    <t>`50302402102025012779494078281</t>
  </si>
  <si>
    <t>`NS_XP_20250125_047364_ZF_01_TK_02_20250127</t>
  </si>
  <si>
    <t>`2025-01-27 16:06:47</t>
  </si>
  <si>
    <t>`4200002612202501278341365035</t>
  </si>
  <si>
    <t>`NS_XP_20250127_047471_ZF_01</t>
  </si>
  <si>
    <t>`2025-01-28 00:31:10</t>
  </si>
  <si>
    <t>`4200002501202501288223353397</t>
  </si>
  <si>
    <t>`NS_XP_20250128_047485_ZF_01</t>
  </si>
  <si>
    <t>`2025-01-28 13:00:17</t>
  </si>
  <si>
    <t>`50303702032025012896890432196</t>
  </si>
  <si>
    <t>`NS_XP_20250128_047485_ZF_01_TK_01_20250128</t>
  </si>
  <si>
    <t>`2025-01-28 00:30:37</t>
  </si>
  <si>
    <t>`4200002503202501280983846309</t>
  </si>
  <si>
    <t>`NS_XP_20250128_047484_ZF_01</t>
  </si>
  <si>
    <t>`730.00</t>
  </si>
  <si>
    <t>`3.94000</t>
  </si>
  <si>
    <t>`2025-01-28 08:07:30</t>
  </si>
  <si>
    <t>`50302902142025012821266218635</t>
  </si>
  <si>
    <t>`NS_XP_20250128_047484_ZF_01_TK_01_20250128</t>
  </si>
  <si>
    <t>`-3.94000</t>
  </si>
  <si>
    <t>`2025-01-28 18:19:02</t>
  </si>
  <si>
    <t>`4200002506202501286635979209</t>
  </si>
  <si>
    <t>`NS_XP_20250128_047500_ZF_01</t>
  </si>
  <si>
    <t>`2025-01-28 19:57:18</t>
  </si>
  <si>
    <t>`50300901922025012875495505961</t>
  </si>
  <si>
    <t>`NS_XP_20250128_047500_ZF_01_TK_01_20250128</t>
  </si>
  <si>
    <t>`2025-01-28 13:00:14</t>
  </si>
  <si>
    <t>`50301202172025012869248227000</t>
  </si>
  <si>
    <t>`NS_XP_20250127_047475_ZF_01_TK_01_20250128</t>
  </si>
  <si>
    <t>`2025-01-28 13:04:10</t>
  </si>
  <si>
    <t>`50301202172025012872242819646</t>
  </si>
  <si>
    <t>`NS_XP_20250127_047475_ZF_01_TK_02_20250128</t>
  </si>
  <si>
    <t>`2025-01-28 19:49:16</t>
  </si>
  <si>
    <t>`4200002593202501287661597113</t>
  </si>
  <si>
    <t>`NS_XP_20250128_047501_ZF_01</t>
  </si>
  <si>
    <t>`2025-01-28 21:40:11</t>
  </si>
  <si>
    <t>`4200002600202501280908857229</t>
  </si>
  <si>
    <t>`NS_XP_20250128_047502_ZF_01</t>
  </si>
  <si>
    <t>`2025-01-28 00:31:48</t>
  </si>
  <si>
    <t>`4200002608202501280712060397</t>
  </si>
  <si>
    <t>`NS_XP_20250128_047486_ZF_01</t>
  </si>
  <si>
    <t>`2025-01-28 13:04:14</t>
  </si>
  <si>
    <t>`50303702152025012802416879701</t>
  </si>
  <si>
    <t>`NS_XP_20250128_047486_ZF_01_TK_01_20250128</t>
  </si>
  <si>
    <t>`2025-01-29 19:27:15</t>
  </si>
  <si>
    <t>`4200002501202501290363350552</t>
  </si>
  <si>
    <t>`NS_XP_20250129_047535_ZF_01</t>
  </si>
  <si>
    <t>`oHdTn5RO-3wV_Ii_VNOnuWxK6-Js</t>
  </si>
  <si>
    <t>`780.00</t>
  </si>
  <si>
    <t>`4.21000</t>
  </si>
  <si>
    <t>`2025-01-29 12:44:06</t>
  </si>
  <si>
    <t>`50303302232025012967274448521</t>
  </si>
  <si>
    <t>`NS_XP_20250128_047501_ZF_01_TK_01_20250129</t>
  </si>
  <si>
    <t>`2025-01-29 18:08:15</t>
  </si>
  <si>
    <t>`4200002603202501294092116958</t>
  </si>
  <si>
    <t>`NS_XP_20250129_047531_ZF_01</t>
  </si>
  <si>
    <t>`2025-01-29 19:45:32</t>
  </si>
  <si>
    <t>`4200002608202501295290989964</t>
  </si>
  <si>
    <t>`NS_XP_20250129_047536_ZF_01</t>
  </si>
  <si>
    <t>`2025-01-30 17:04:22</t>
  </si>
  <si>
    <t>`50303202072025013059544657383</t>
  </si>
  <si>
    <t>`NS_XP_20250129_047535_ZF_01_TK_01_20250130</t>
  </si>
  <si>
    <t>`2025-01-30 16:58:02</t>
  </si>
  <si>
    <t>`4200002517202501308124211673</t>
  </si>
  <si>
    <t>`NS_XP_20250130_047602_ZF_01</t>
  </si>
  <si>
    <t>`2025-01-30 17:00:32</t>
  </si>
  <si>
    <t>`50302902182025013011474388023</t>
  </si>
  <si>
    <t>`NS_XP_20250128_047502_ZF_01_TK_01_20250130</t>
  </si>
  <si>
    <t>`2025-01-30 17:04:36</t>
  </si>
  <si>
    <t>`50303802072025013024242635699</t>
  </si>
  <si>
    <t>`NS_XP_20250129_047531_ZF_01_TK_01_20250130</t>
  </si>
  <si>
    <t>`2025-01-30 17:04:39</t>
  </si>
  <si>
    <t>`50303802072025013043542063346</t>
  </si>
  <si>
    <t>`NS_XP_20250129_047531_ZF_01_TK_02_20250130</t>
  </si>
  <si>
    <t>`2025-01-30 17:09:12</t>
  </si>
  <si>
    <t>`4200002607202501304865601997</t>
  </si>
  <si>
    <t>`NS_XP_20250130_047604_ZF_01</t>
  </si>
  <si>
    <t>`2025-01-30 23:24:11</t>
  </si>
  <si>
    <t>`50303701992025013038679404971</t>
  </si>
  <si>
    <t>`NS_XP_20250130_047604_ZF_01_TK_01_20250130</t>
  </si>
  <si>
    <t>`2025-01-30 23:24:30</t>
  </si>
  <si>
    <t>`50303701992025013061716910586</t>
  </si>
  <si>
    <t>`NS_XP_20250130_047604_ZF_01_TK_02_20250130</t>
  </si>
  <si>
    <t>`2025-01-30 14:02:08</t>
  </si>
  <si>
    <t>`50300402122025013038785818666</t>
  </si>
  <si>
    <t>`NS_XP_20250129_047536_ZF_01_TK_02_20250130</t>
  </si>
  <si>
    <t>`2025-01-30 13:57:42</t>
  </si>
  <si>
    <t>`50300402122025013075969949568</t>
  </si>
  <si>
    <t>`NS_XP_20250129_047536_ZF_01_TK_01_20250130</t>
  </si>
  <si>
    <t>`2025-01-30 14:17:40</t>
  </si>
  <si>
    <t>`4200002616202501307707428283</t>
  </si>
  <si>
    <t>`NS_XP_20250130_047585_ZF_01</t>
  </si>
  <si>
    <t>`2025-01-31 12:52:49</t>
  </si>
  <si>
    <t>`4200002499202501314044421152</t>
  </si>
  <si>
    <t>`NS_XP_20250131_047692_ZF_01</t>
  </si>
  <si>
    <t>`2025-01-31 15:39:42</t>
  </si>
  <si>
    <t>`4200002510202501319578277036</t>
  </si>
  <si>
    <t>`NS_XP_20250131_047716_ZF_01</t>
  </si>
  <si>
    <t>`2025-01-31 22:34:41</t>
  </si>
  <si>
    <t>`50303302072025013112218266763</t>
  </si>
  <si>
    <t>`NS_XP_20250130_047602_ZF_01_TK_01_20250131</t>
  </si>
  <si>
    <t>`2025-01-31 22:35:06</t>
  </si>
  <si>
    <t>`50303302072025013197941691955</t>
  </si>
  <si>
    <t>`NS_XP_20250130_047602_ZF_01_TK_02_20250131</t>
  </si>
  <si>
    <t>`2025-01-31 00:03:27</t>
  </si>
  <si>
    <t>`4200002598202501315033265140</t>
  </si>
  <si>
    <t>`NS_XP_20250131_047633_ZF_01</t>
  </si>
  <si>
    <t>`oHdTn5XAVKtxPFYuwY3tfnJazHiM</t>
  </si>
  <si>
    <t>`435.00</t>
  </si>
  <si>
    <t>`2.35000</t>
  </si>
  <si>
    <t>`2025-01-31 22:34:45</t>
  </si>
  <si>
    <t>`50302002102025013102287052233</t>
  </si>
  <si>
    <t>`NS_XP_20250131_047633_ZF_01_TK_01_20250131</t>
  </si>
  <si>
    <t>`2025-01-31 11:29:51</t>
  </si>
  <si>
    <t>`4200002602202501318758383823</t>
  </si>
  <si>
    <t>`NS_XP_20250131_047669_ZF_01</t>
  </si>
  <si>
    <t>`oHdTn5WSKD8qWrv-uQyoNerd8cCA</t>
  </si>
  <si>
    <t>`2025-01-31 22:30:20</t>
  </si>
  <si>
    <t>`50300302042025013116754183676</t>
  </si>
  <si>
    <t>`NS_XP_20250130_047585_ZF_01_TK_01_20250131</t>
  </si>
  <si>
    <t>`2025-01-31 22:32:39</t>
  </si>
  <si>
    <t>`50300302042025013141265298975</t>
  </si>
  <si>
    <t>`NS_XP_20250130_047585_ZF_01_TK_02_20250131</t>
  </si>
  <si>
    <t>`2025-01-31 11:30:24</t>
  </si>
  <si>
    <t>`4200002618202501315917281008</t>
  </si>
  <si>
    <t>`NS_XP_20250131_047670_ZF_01</t>
  </si>
  <si>
    <t>`2025-02-01 15:29:00</t>
  </si>
  <si>
    <t>`4200002491202502015148770410</t>
  </si>
  <si>
    <t>`NS_XP_20250201_047864_ZF_01</t>
  </si>
  <si>
    <t>`2025-02-01 22:25:45</t>
  </si>
  <si>
    <t>`50301002092025020106184285200</t>
  </si>
  <si>
    <t>`NS_XP_20250201_047864_ZF_01_TK_01_20250201</t>
  </si>
  <si>
    <t>`2025-02-01 19:49:15</t>
  </si>
  <si>
    <t>`4200002497202502017311184668</t>
  </si>
  <si>
    <t>`NS_XP_20250201_047907_ZF_01</t>
  </si>
  <si>
    <t>`2025-02-01 18:09:33</t>
  </si>
  <si>
    <t>`50303201952025020109699035603</t>
  </si>
  <si>
    <t>`NS_XP_20250131_047692_ZF_01_TK_01_20250201</t>
  </si>
  <si>
    <t>`2025-02-01 19:26:44</t>
  </si>
  <si>
    <t>`50303201952025020154039400191</t>
  </si>
  <si>
    <t>`NS_XP_20250131_047692_ZF_01_TK_02_20250201</t>
  </si>
  <si>
    <t>`2025-02-01 18:09:37</t>
  </si>
  <si>
    <t>`50303602152025020198591873932</t>
  </si>
  <si>
    <t>`NS_XP_20250131_047716_ZF_01_TK_01_20250201</t>
  </si>
  <si>
    <t>`2025-02-01 13:44:27</t>
  </si>
  <si>
    <t>`4200002514202502019782698561</t>
  </si>
  <si>
    <t>`NS_XP_20250201_047835_ZF_01</t>
  </si>
  <si>
    <t>`2175.00</t>
  </si>
  <si>
    <t>`11.75000</t>
  </si>
  <si>
    <t>`2025-02-01 14:52:25</t>
  </si>
  <si>
    <t>`50300602162025020140323598697</t>
  </si>
  <si>
    <t>`NS_XP_20250126_047430_ZF_01_TK_01_20250201</t>
  </si>
  <si>
    <t>`2025-02-01 12:31:03</t>
  </si>
  <si>
    <t>`4200002597202502019965790536</t>
  </si>
  <si>
    <t>`NS_XP_20250201_047816_ZF_01</t>
  </si>
  <si>
    <t>`2025-02-01 19:47:59</t>
  </si>
  <si>
    <t>`50301602052025020176378910107</t>
  </si>
  <si>
    <t>`NS_XP_20250201_047816_ZF_01_TK_02_20250201</t>
  </si>
  <si>
    <t>`2025-02-01 19:30:07</t>
  </si>
  <si>
    <t>`50301602052025020198017216584</t>
  </si>
  <si>
    <t>`NS_XP_20250201_047816_ZF_01_TK_01_20250201</t>
  </si>
  <si>
    <t>`2025-02-01 13:00:08</t>
  </si>
  <si>
    <t>`4200002609202502018168249541</t>
  </si>
  <si>
    <t>`NS_XP_20250201_047823_ZF_01</t>
  </si>
  <si>
    <t>`2025-02-01 14:52:38</t>
  </si>
  <si>
    <t>`50303502152025020114325332685</t>
  </si>
  <si>
    <t>`NS_XP_20250127_047471_ZF_01_TK_01_20250201</t>
  </si>
  <si>
    <t>`2025-02-01 22:25:40</t>
  </si>
  <si>
    <t>`50300801962025020135378333274</t>
  </si>
  <si>
    <t>`NS_XP_20250131_047670_ZF_01_TK_01_20250201</t>
  </si>
  <si>
    <t>`2025-02-02 20:27:01</t>
  </si>
  <si>
    <t>`50302801942025020204014449589</t>
  </si>
  <si>
    <t>`NS_XP_20250201_047907_ZF_01_TK_01_20250202</t>
  </si>
  <si>
    <t>`2025-02-02 22:56:18</t>
  </si>
  <si>
    <t>`50302801942025020230884311295</t>
  </si>
  <si>
    <t>`NS_XP_20250201_047907_ZF_01_TK_02_20250202</t>
  </si>
  <si>
    <t>`2025-02-02 17:23:20</t>
  </si>
  <si>
    <t>`4200002500202502027712254617</t>
  </si>
  <si>
    <t>`NS_XP_20250202_048036_ZF_01</t>
  </si>
  <si>
    <t>`oHdTn5dKm9H7CgSNxVuBOGA9IZk8</t>
  </si>
  <si>
    <t>`2025-02-02 17:06:48</t>
  </si>
  <si>
    <t>`4200002502202502025026435661</t>
  </si>
  <si>
    <t>`NS_XP_20250202_048026_ZF_01</t>
  </si>
  <si>
    <t>`oHdTn5VZR8UxzeaP0jpZF2ejICrQ</t>
  </si>
  <si>
    <t>`2025-02-02 17:22:17</t>
  </si>
  <si>
    <t>`4200002507202502024645802817</t>
  </si>
  <si>
    <t>`NS_XP_20250202_048034_ZF_01</t>
  </si>
  <si>
    <t>`2025-02-02 17:07:43</t>
  </si>
  <si>
    <t>`4200002513202502028571542162</t>
  </si>
  <si>
    <t>`NS_XP_20250202_048027_ZF_01</t>
  </si>
  <si>
    <t>`2025-02-02 22:55:35</t>
  </si>
  <si>
    <t>`50300101922025020205766322466</t>
  </si>
  <si>
    <t>`NS_XP_20250201_047835_ZF_01_TK_05_20250202</t>
  </si>
  <si>
    <t>`2025-02-02 22:55:07</t>
  </si>
  <si>
    <t>`50300101922025020217324613774</t>
  </si>
  <si>
    <t>`NS_XP_20250201_047835_ZF_01_TK_02_20250202</t>
  </si>
  <si>
    <t>`2025-02-02 22:55:05</t>
  </si>
  <si>
    <t>`50300101922025020222786623996</t>
  </si>
  <si>
    <t>`NS_XP_20250201_047835_ZF_01_TK_01_20250202</t>
  </si>
  <si>
    <t>`2025-02-02 22:55:10</t>
  </si>
  <si>
    <t>`50300101922025020257614688869</t>
  </si>
  <si>
    <t>`NS_XP_20250201_047835_ZF_01_TK_03_20250202</t>
  </si>
  <si>
    <t>`2025-02-02 22:55:13</t>
  </si>
  <si>
    <t>`50300101922025020294258916899</t>
  </si>
  <si>
    <t>`NS_XP_20250201_047835_ZF_01_TK_04_20250202</t>
  </si>
  <si>
    <t>`2025-02-02 17:04:32</t>
  </si>
  <si>
    <t>`4200002514202502022232771754</t>
  </si>
  <si>
    <t>`NS_XP_20250202_048023_ZF_01</t>
  </si>
  <si>
    <t>`oHdTn5ZLyrblhSB5_z-xjju-aHSY</t>
  </si>
  <si>
    <t>`2025-02-02 22:57:35</t>
  </si>
  <si>
    <t>`50302102182025020244841283457</t>
  </si>
  <si>
    <t>`NS_XP_20250201_047823_ZF_01_TK_01_20250202</t>
  </si>
  <si>
    <t>`2025-02-02 17:05:00</t>
  </si>
  <si>
    <t>`4200002616202502028008330779</t>
  </si>
  <si>
    <t>`NS_XP_20250202_048024_ZF_01</t>
  </si>
  <si>
    <t>`2025-02-03 18:26:39</t>
  </si>
  <si>
    <t>`4200002493202502034039486307</t>
  </si>
  <si>
    <t>`NS_XP_20250203_048168_ZF_01</t>
  </si>
  <si>
    <t>`oHdTn5dawdgV7a4YPXPxIHo7OgYc</t>
  </si>
  <si>
    <t>`2025-02-03 22:47:54</t>
  </si>
  <si>
    <t>`50302702462025020347151124115</t>
  </si>
  <si>
    <t>`NS_XP_20250203_048168_ZF_01_TK_01_20250203</t>
  </si>
  <si>
    <t>`2025-02-03 17:29:38</t>
  </si>
  <si>
    <t>`50301702452025020369047020656</t>
  </si>
  <si>
    <t>`NS_XP_20250202_048036_ZF_01_TK_01_20250203</t>
  </si>
  <si>
    <t>`2025-02-03 17:29:29</t>
  </si>
  <si>
    <t>`50302102382025020347386900297</t>
  </si>
  <si>
    <t>`NS_XP_20250202_048026_ZF_01_TK_01_20250203</t>
  </si>
  <si>
    <t>`2025-02-03 17:29:31</t>
  </si>
  <si>
    <t>`50301702492025020328024601584</t>
  </si>
  <si>
    <t>`NS_XP_20250202_048034_ZF_01_TK_01_20250203</t>
  </si>
  <si>
    <t>`2025-02-03 17:29:36</t>
  </si>
  <si>
    <t>`50300202322025020364811695191</t>
  </si>
  <si>
    <t>`NS_XP_20250202_048027_ZF_01_TK_01_20250203</t>
  </si>
  <si>
    <t>`2025-02-03 10:39:36</t>
  </si>
  <si>
    <t>`4200002520202502035455533592</t>
  </si>
  <si>
    <t>`NS_XP_20250203_048088_ZF_01</t>
  </si>
  <si>
    <t>`2025-02-03 19:45:45</t>
  </si>
  <si>
    <t>`50303202392025020317849591213</t>
  </si>
  <si>
    <t>`NS_XP_20250203_048088_ZF_01_TK_01_20250203</t>
  </si>
  <si>
    <t>`-2.48000</t>
  </si>
  <si>
    <t>`2025-02-03 17:34:58</t>
  </si>
  <si>
    <t>`4200002598202502039241241627</t>
  </si>
  <si>
    <t>`NS_XP_20250203_048163_ZF_01</t>
  </si>
  <si>
    <t>`oHdTn5RkNNbL7jojT4ItZpkGabZg</t>
  </si>
  <si>
    <t>`2025-02-03 17:44:51</t>
  </si>
  <si>
    <t>`4200002603202502038171571045</t>
  </si>
  <si>
    <t>`NS_XP_20250203_048165_ZF_01</t>
  </si>
  <si>
    <t>`oHdTn5ZLUKKxoBct2T-TjbaI-OQ8</t>
  </si>
  <si>
    <t>`755.00</t>
  </si>
  <si>
    <t>`4.08000</t>
  </si>
  <si>
    <t>`2025-02-03 18:26:52</t>
  </si>
  <si>
    <t>`4200002618202502031271388620</t>
  </si>
  <si>
    <t>`NS_XP_20250203_048169_ZF_01</t>
  </si>
  <si>
    <t>`oHdTn5ecLoBMm9-aARNDGHA_WqQs</t>
  </si>
  <si>
    <t>`2025-02-03 22:47:56</t>
  </si>
  <si>
    <t>`50302002382025020331929418726</t>
  </si>
  <si>
    <t>`NS_XP_20250203_048169_ZF_01_TK_01_20250203</t>
  </si>
  <si>
    <t>`2025-02-04 15:18:18</t>
  </si>
  <si>
    <t>`4200002597202502047998211864</t>
  </si>
  <si>
    <t>`NS_XP_20250204_048233_ZF_01</t>
  </si>
  <si>
    <t>`oHdTn5WCfaf8qBnVF_CnbDfE2MM8</t>
  </si>
  <si>
    <t>`2025-02-04 16:51:21</t>
  </si>
  <si>
    <t>`50302702262025020498136081402</t>
  </si>
  <si>
    <t>`NS_XP_20250203_048163_ZF_01_TK_01_20250204</t>
  </si>
  <si>
    <t>`2025-02-04 22:36:04</t>
  </si>
  <si>
    <t>`50300502402025020489494925194</t>
  </si>
  <si>
    <t>`NS_XP_20250203_048165_ZF_01_TK_01_20250204</t>
  </si>
  <si>
    <t>`2025-02-05 16:51:32</t>
  </si>
  <si>
    <t>`4200002497202502052916374669</t>
  </si>
  <si>
    <t>`NS_XP_20250205_048304_ZF_01</t>
  </si>
  <si>
    <t>`oHdTn5cGYXzBJEVIHCoUrWKlCbg0</t>
  </si>
  <si>
    <t>`2025-02-05 17:40:10</t>
  </si>
  <si>
    <t>`4200002512202502059661864675</t>
  </si>
  <si>
    <t>`NS_XP_20250205_048313_ZF_01</t>
  </si>
  <si>
    <t>`2025-02-05 22:09:44</t>
  </si>
  <si>
    <t>`50303502272025020592792051715</t>
  </si>
  <si>
    <t>`NS_XP_20250205_048313_ZF_01_TK_01_20250205</t>
  </si>
  <si>
    <t>`2025-02-05 17:24:14</t>
  </si>
  <si>
    <t>`4200002517202502053752844549</t>
  </si>
  <si>
    <t>`NS_XP_20250205_048306_ZF_01</t>
  </si>
  <si>
    <t>`oHdTn5Qs2FAoQAHXjCfU0ouTNdxE</t>
  </si>
  <si>
    <t>`2025-02-05 18:06:55</t>
  </si>
  <si>
    <t>`50302902302025020538897169594</t>
  </si>
  <si>
    <t>`NS_XP_20250205_048306_ZF_01_TK_01_20250205</t>
  </si>
  <si>
    <t>`2025-02-05 18:03:00</t>
  </si>
  <si>
    <t>`50302402262025020591132789415</t>
  </si>
  <si>
    <t>`NS_XP_20250204_048233_ZF_01_TK_01_20250205</t>
  </si>
  <si>
    <t>`2025-02-05 21:41:11</t>
  </si>
  <si>
    <t>`50302702262025020568819800811</t>
  </si>
  <si>
    <t>`NS_XP_20250203_048163_ZF_01_TK_02_20250205</t>
  </si>
  <si>
    <t>`2025-02-05 13:19:45</t>
  </si>
  <si>
    <t>`4200002610202502052212877664</t>
  </si>
  <si>
    <t>`NS_XP_20250205_048287_ZF_01</t>
  </si>
  <si>
    <t>`oHdTn5cawHu0A5_TiDz4YiiROZPg</t>
  </si>
  <si>
    <t>`2025-02-05 22:04:57</t>
  </si>
  <si>
    <t>`50302402462025020538373418917</t>
  </si>
  <si>
    <t>`NS_XP_20250205_048287_ZF_01_TK_01_20250205</t>
  </si>
  <si>
    <t>`2025-02-05 18:10:36</t>
  </si>
  <si>
    <t>`4200002613202502054740967323</t>
  </si>
  <si>
    <t>`NS_XP_20250205_048315_ZF_01</t>
  </si>
  <si>
    <t>`2025-02-06 13:41:28</t>
  </si>
  <si>
    <t>`4200002486202502061392814012</t>
  </si>
  <si>
    <t>`NS_XP_20250206_048353_ZF_01</t>
  </si>
  <si>
    <t>`oHdTn5VGPW634j_9T6E-qIn-2qE0</t>
  </si>
  <si>
    <t>`2025-02-06 07:30:26</t>
  </si>
  <si>
    <t>`50302902502025020687223198157</t>
  </si>
  <si>
    <t>`NS_XP_20250205_048304_ZF_01_TK_01_20250206</t>
  </si>
  <si>
    <t>`2025-02-06 17:36:23</t>
  </si>
  <si>
    <t>`4200002501202502066999403481</t>
  </si>
  <si>
    <t>`NS_XP_20250206_048381_ZF_01</t>
  </si>
  <si>
    <t>`2025-02-06 22:23:09</t>
  </si>
  <si>
    <t>`50300102522025020652565208349</t>
  </si>
  <si>
    <t>`NS_XP_20250206_048381_ZF_01_TK_01_20250206</t>
  </si>
  <si>
    <t>`2025-02-06 17:36:37</t>
  </si>
  <si>
    <t>`4200002592202502066461094452</t>
  </si>
  <si>
    <t>`NS_XP_20250206_048382_ZF_01</t>
  </si>
  <si>
    <t>`2025-02-06 22:32:38</t>
  </si>
  <si>
    <t>`50301202292025020621857681850</t>
  </si>
  <si>
    <t>`NS_XP_20250206_048382_ZF_01_TK_01_20250206</t>
  </si>
  <si>
    <t>`2025-02-06 17:36:01</t>
  </si>
  <si>
    <t>`4200002599202502063705074183</t>
  </si>
  <si>
    <t>`NS_XP_20250206_048380_ZF_01</t>
  </si>
  <si>
    <t>`2025-02-06 22:19:44</t>
  </si>
  <si>
    <t>`50302302502025020605951045112</t>
  </si>
  <si>
    <t>`NS_XP_20250206_048380_ZF_01_TK_01_20250206</t>
  </si>
  <si>
    <t>`2025-02-06 13:41:00</t>
  </si>
  <si>
    <t>`4200002607202502066289239596</t>
  </si>
  <si>
    <t>`NS_XP_20250206_048352_ZF_01</t>
  </si>
  <si>
    <t>`1240.00</t>
  </si>
  <si>
    <t>`6.70000</t>
  </si>
  <si>
    <t>`2025-02-06 07:31:03</t>
  </si>
  <si>
    <t>`50300302522025020690759641156</t>
  </si>
  <si>
    <t>`NS_XP_20250205_048315_ZF_01_TK_01_20250206</t>
  </si>
  <si>
    <t>`2025-02-07 22:35:49</t>
  </si>
  <si>
    <t>`50301202492025020746550422674</t>
  </si>
  <si>
    <t>`NS_XP_20250206_048353_ZF_01_TK_01_20250207</t>
  </si>
  <si>
    <t>`2025-02-07 09:32:04</t>
  </si>
  <si>
    <t>`4200002490202502073735672446</t>
  </si>
  <si>
    <t>`NS_XP_20250207_048421_ZF_01</t>
  </si>
  <si>
    <t>`2025-02-07 17:12:38</t>
  </si>
  <si>
    <t>`50300602362025020702570969504</t>
  </si>
  <si>
    <t>`NS_XP_20250207_048421_ZF_01_TK_01_20250207</t>
  </si>
  <si>
    <t>`2025-02-07 22:11:39</t>
  </si>
  <si>
    <t>`4200002492202502078766470653</t>
  </si>
  <si>
    <t>`NS_XP_20250207_048499_ZF_01</t>
  </si>
  <si>
    <t>`2025-02-07 12:51:10</t>
  </si>
  <si>
    <t>`4200002493202502079847586558</t>
  </si>
  <si>
    <t>`NS_XP_20250207_048440_ZF_01</t>
  </si>
  <si>
    <t>`2025-02-07 22:39:35</t>
  </si>
  <si>
    <t>`50303802552025020798143669469</t>
  </si>
  <si>
    <t>`NS_XP_20250207_048440_ZF_01_TK_01_20250207</t>
  </si>
  <si>
    <t>`2025-02-07 09:31:46</t>
  </si>
  <si>
    <t>`4200002495202502072978724097</t>
  </si>
  <si>
    <t>`NS_XP_20250207_048420_ZF_01</t>
  </si>
  <si>
    <t>`2025-02-07 17:12:34</t>
  </si>
  <si>
    <t>`50301702492025020794967718127</t>
  </si>
  <si>
    <t>`NS_XP_20250207_048420_ZF_01_TK_01_20250207</t>
  </si>
  <si>
    <t>`2025-02-07 19:59:20</t>
  </si>
  <si>
    <t>`4200002513202502077832971518</t>
  </si>
  <si>
    <t>`NS_XP_20250207_048498_ZF_01</t>
  </si>
  <si>
    <t>`2025-02-07 17:29:33</t>
  </si>
  <si>
    <t>`4200002514202502073914126578</t>
  </si>
  <si>
    <t>`NS_XP_20250207_048478_ZF_01</t>
  </si>
  <si>
    <t>`2025-02-07 12:51:34</t>
  </si>
  <si>
    <t>`4200002519202502078473428390</t>
  </si>
  <si>
    <t>`NS_XP_20250207_048441_ZF_01</t>
  </si>
  <si>
    <t>`2025-02-07 22:37:52</t>
  </si>
  <si>
    <t>`50303002472025020716427083604</t>
  </si>
  <si>
    <t>`NS_XP_20250207_048441_ZF_01_TK_01_20250207</t>
  </si>
  <si>
    <t>`2025-02-07 16:38:55</t>
  </si>
  <si>
    <t>`4200002596202502074960068741</t>
  </si>
  <si>
    <t>`NS_XP_20250207_048474_ZF_01</t>
  </si>
  <si>
    <t>`2025-02-07 22:39:39</t>
  </si>
  <si>
    <t>`50303602472025020709586136427</t>
  </si>
  <si>
    <t>`NS_XP_20250206_048352_ZF_01_TK_02_20250207</t>
  </si>
  <si>
    <t>`2025-02-07 22:35:37</t>
  </si>
  <si>
    <t>`50303602472025020782638299753</t>
  </si>
  <si>
    <t>`NS_XP_20250206_048352_ZF_01_TK_01_20250207</t>
  </si>
  <si>
    <t>`2025-02-07 17:30:02</t>
  </si>
  <si>
    <t>`4200002608202502073281655149</t>
  </si>
  <si>
    <t>`NS_XP_20250207_048479_ZF_01</t>
  </si>
  <si>
    <t>`2025-02-07 19:02:22</t>
  </si>
  <si>
    <t>`4200002608202502076465518526</t>
  </si>
  <si>
    <t>`NS_XP_20250207_048495_ZF_01</t>
  </si>
  <si>
    <t>`2025-02-07 10:04:26</t>
  </si>
  <si>
    <t>`4200002610202502076095480484</t>
  </si>
  <si>
    <t>`NS_XP_20250207_048423_ZF_01</t>
  </si>
  <si>
    <t>`oHdTn5ap-MbHEwutLucuqtljhdX8</t>
  </si>
  <si>
    <t>`2025-02-07 17:53:48</t>
  </si>
  <si>
    <t>`50300402402025020748454989516</t>
  </si>
  <si>
    <t>`NS_XP_20250207_048423_ZF_01_TK_02_20250207</t>
  </si>
  <si>
    <t>`2025-02-07 17:27:49</t>
  </si>
  <si>
    <t>`50300402402025020759394440990</t>
  </si>
  <si>
    <t>`NS_XP_20250207_048423_ZF_01_TK_01_20250207</t>
  </si>
  <si>
    <t>`2025-02-08 18:24:56</t>
  </si>
  <si>
    <t>`50301302492025020827207034207</t>
  </si>
  <si>
    <t>`NS_XP_20250207_048499_ZF_01_TK_01_20250208</t>
  </si>
  <si>
    <t>`2025-02-08 09:19:46</t>
  </si>
  <si>
    <t>`4200002493202502083630852518</t>
  </si>
  <si>
    <t>`NS_XP_20250208_048510_ZF_01</t>
  </si>
  <si>
    <t>`2025-02-08 18:25:03</t>
  </si>
  <si>
    <t>`50303802272025020844671821099</t>
  </si>
  <si>
    <t>`NS_XP_20250208_048510_ZF_01_TK_02_20250208</t>
  </si>
  <si>
    <t>`2025-02-08 18:24:59</t>
  </si>
  <si>
    <t>`50303802272025020885354009602</t>
  </si>
  <si>
    <t>`NS_XP_20250208_048510_ZF_01_TK_01_20250208</t>
  </si>
  <si>
    <t>`2025-02-08 18:25:10</t>
  </si>
  <si>
    <t>`50303802552025020805856045994</t>
  </si>
  <si>
    <t>`NS_XP_20250207_048498_ZF_01_TK_01_20250208</t>
  </si>
  <si>
    <t>`2025-02-08 12:30:34</t>
  </si>
  <si>
    <t>`50302102502025020851764345447</t>
  </si>
  <si>
    <t>`NS_XP_20250207_048474_ZF_01_TK_01_20250208</t>
  </si>
  <si>
    <t>`2025-02-08 18:24:42</t>
  </si>
  <si>
    <t>`50302902342025020842870054768</t>
  </si>
  <si>
    <t>`NS_XP_20250207_048479_ZF_01_TK_01_20250208</t>
  </si>
  <si>
    <t>`2025-02-08 18:24:53</t>
  </si>
  <si>
    <t>`50300602362025020898350955294</t>
  </si>
  <si>
    <t>`NS_XP_20250207_048495_ZF_01_TK_01_20250208</t>
  </si>
  <si>
    <t>`2025-02-08 17:45:15</t>
  </si>
  <si>
    <t>`4200002612202502084602326230</t>
  </si>
  <si>
    <t>`NS_XP_20250208_048553_ZF_01</t>
  </si>
  <si>
    <t>`2025-02-08 22:32:08</t>
  </si>
  <si>
    <t>`50303002392025020813058675007</t>
  </si>
  <si>
    <t>`NS_XP_20250208_048553_ZF_01_TK_01_20250208</t>
  </si>
  <si>
    <t>`2025-02-08 09:18:55</t>
  </si>
  <si>
    <t>`4200002615202502088501316379</t>
  </si>
  <si>
    <t>`NS_XP_20250208_048509_ZF_01</t>
  </si>
  <si>
    <t>`2025-02-08 18:28:22</t>
  </si>
  <si>
    <t>`50301902452025020830430476128</t>
  </si>
  <si>
    <t>`NS_XP_20250208_048509_ZF_01_TK_01_20250208</t>
  </si>
  <si>
    <t>`2025-02-09 19:43:45</t>
  </si>
  <si>
    <t>`4200002489202502093059800648</t>
  </si>
  <si>
    <t>`NS_XP_20250209_048677_ZF_01</t>
  </si>
  <si>
    <t>`oHdTn5U0UW-WZW2tlxTAM_rvbGbI</t>
  </si>
  <si>
    <t>`2025-02-09 23:50:11</t>
  </si>
  <si>
    <t>`4200002494202502099823441042</t>
  </si>
  <si>
    <t>`NS_XP_20250209_048686_ZF_01</t>
  </si>
  <si>
    <t>`oHdTn5aVsoT3PsEcvOdApqXdIQrA</t>
  </si>
  <si>
    <t>`2025-02-09 01:12:47</t>
  </si>
  <si>
    <t>`4200002512202502098133070334</t>
  </si>
  <si>
    <t>`NS_XP_20250209_048563_ZF_01</t>
  </si>
  <si>
    <t>`2025-02-09 19:17:46</t>
  </si>
  <si>
    <t>`50301402492025020945241583775</t>
  </si>
  <si>
    <t>`NS_XP_20250209_048563_ZF_01_TK_01_20250209</t>
  </si>
  <si>
    <t>`2025-02-09 11:56:19</t>
  </si>
  <si>
    <t>`50301802412025020969530259925</t>
  </si>
  <si>
    <t>`NS_XP_20250207_048478_ZF_01_TK_01_20250209</t>
  </si>
  <si>
    <t>`2025-02-09 01:13:17</t>
  </si>
  <si>
    <t>`4200002520202502090085793553</t>
  </si>
  <si>
    <t>`NS_XP_20250209_048564_ZF_01</t>
  </si>
  <si>
    <t>`2025-02-09 22:20:40</t>
  </si>
  <si>
    <t>`50303302512025020918472087112</t>
  </si>
  <si>
    <t>`NS_XP_20250209_048564_ZF_01_TK_01_20250209</t>
  </si>
  <si>
    <t>`2025-02-09 16:13:15</t>
  </si>
  <si>
    <t>`4200002593202502095843753742</t>
  </si>
  <si>
    <t>`NS_XP_20250209_048665_ZF_01</t>
  </si>
  <si>
    <t>`2025-02-09 23:50:32</t>
  </si>
  <si>
    <t>`4200002602202502097604000166</t>
  </si>
  <si>
    <t>`NS_XP_20250209_048687_ZF_01</t>
  </si>
  <si>
    <t>`oHdTn5a0f5KlDULqGlRMLKfv12yM</t>
  </si>
  <si>
    <t>`2025-02-10 22:35:37</t>
  </si>
  <si>
    <t>`50300802242025021070454349937</t>
  </si>
  <si>
    <t>`NS_XP_20250209_048677_ZF_01_TK_01_20250210</t>
  </si>
  <si>
    <t>`2025-02-10 22:35:42</t>
  </si>
  <si>
    <t>`50300202322025021096138032163</t>
  </si>
  <si>
    <t>`NS_XP_20250209_048686_ZF_01_TK_01_20250210</t>
  </si>
  <si>
    <t>`2025-02-10 12:38:07</t>
  </si>
  <si>
    <t>`4200002494202502105911737582</t>
  </si>
  <si>
    <t>`NS_XP_20250210_048713_ZF_01</t>
  </si>
  <si>
    <t>`oHdTn5fJ3R21Wyhr6Guerg5gOcLk</t>
  </si>
  <si>
    <t>`2025-02-10 22:35:50</t>
  </si>
  <si>
    <t>`50302202542025021010896135269</t>
  </si>
  <si>
    <t>`NS_XP_20250210_048713_ZF_01_TK_01_20250210</t>
  </si>
  <si>
    <t>`2025-02-10 12:57:18</t>
  </si>
  <si>
    <t>`4200002500202502103044225255</t>
  </si>
  <si>
    <t>`NS_XP_20250210_048718_ZF_01</t>
  </si>
  <si>
    <t>`2025-02-10 22:35:57</t>
  </si>
  <si>
    <t>`50301502532025021070786953766</t>
  </si>
  <si>
    <t>`NS_XP_20250210_048718_ZF_01_TK_01_20250210</t>
  </si>
  <si>
    <t>`2025-02-10 23:27:32</t>
  </si>
  <si>
    <t>`4200002501202502107447954111</t>
  </si>
  <si>
    <t>`NS_XP_20250210_048743_ZF_01</t>
  </si>
  <si>
    <t>`2025-02-10 17:34:59</t>
  </si>
  <si>
    <t>`4200002514202502108713744321</t>
  </si>
  <si>
    <t>`NS_XP_20250210_048734_ZF_01</t>
  </si>
  <si>
    <t>`2025-02-10 00:08:33</t>
  </si>
  <si>
    <t>`4200002516202502101641336467</t>
  </si>
  <si>
    <t>`NS_XP_20250210_048688_ZF_01</t>
  </si>
  <si>
    <t>`2025-02-10 22:35:47</t>
  </si>
  <si>
    <t>`50302702382025021045788169269</t>
  </si>
  <si>
    <t>`NS_XP_20250210_048688_ZF_01_TK_01_20250210</t>
  </si>
  <si>
    <t>`2025-02-10 22:37:10</t>
  </si>
  <si>
    <t>`50302702382025021051699079391</t>
  </si>
  <si>
    <t>`NS_XP_20250210_048688_ZF_01_TK_02_20250210</t>
  </si>
  <si>
    <t>`2025-02-10 12:57:59</t>
  </si>
  <si>
    <t>`4200002519202502101239802418</t>
  </si>
  <si>
    <t>`NS_XP_20250210_048719_ZF_01</t>
  </si>
  <si>
    <t>`2025-02-10 22:37:55</t>
  </si>
  <si>
    <t>`50301802412025021022602145884</t>
  </si>
  <si>
    <t>`NS_XP_20250210_048719_ZF_01_TK_02_20250210</t>
  </si>
  <si>
    <t>`2025-02-10 22:36:39</t>
  </si>
  <si>
    <t>`50301802412025021050840916048</t>
  </si>
  <si>
    <t>`NS_XP_20250210_048719_ZF_01_TK_01_20250210</t>
  </si>
  <si>
    <t>`2025-02-10 00:34:05</t>
  </si>
  <si>
    <t>`4200002591202502102268758777</t>
  </si>
  <si>
    <t>`NS_XP_20250210_048690_ZF_01</t>
  </si>
  <si>
    <t>`oHdTn5QtjJLLkE6-eYJnPqAvhspE</t>
  </si>
  <si>
    <t>`2025-02-10 22:28:51</t>
  </si>
  <si>
    <t>`50301702292025021076179941433</t>
  </si>
  <si>
    <t>`NS_XP_20250210_048690_ZF_01_TK_01_20250210</t>
  </si>
  <si>
    <t>`2025-02-10 22:28:49</t>
  </si>
  <si>
    <t>`50302202382025021011374043606</t>
  </si>
  <si>
    <t>`NS_XP_20250209_048665_ZF_01_TK_01_20250210</t>
  </si>
  <si>
    <t>`2025-02-10 22:35:33</t>
  </si>
  <si>
    <t>`50302202382025021019155515015</t>
  </si>
  <si>
    <t>`NS_XP_20250209_048665_ZF_01_TK_02_20250210</t>
  </si>
  <si>
    <t>`2025-02-10 23:50:58</t>
  </si>
  <si>
    <t>`4200002594202502101059891354</t>
  </si>
  <si>
    <t>`NS_XP_20250210_048744_ZF_01</t>
  </si>
  <si>
    <t>`2025-02-10 22:35:44</t>
  </si>
  <si>
    <t>`50300602402025021070500810404</t>
  </si>
  <si>
    <t>`NS_XP_20250209_048687_ZF_01_TK_01_20250210</t>
  </si>
  <si>
    <t>`2025-02-10 23:51:32</t>
  </si>
  <si>
    <t>`4200002616202502101667620421</t>
  </si>
  <si>
    <t>`NS_XP_20250210_048745_ZF_01</t>
  </si>
  <si>
    <t>`2025-02-11 18:03:56</t>
  </si>
  <si>
    <t>`50303102432025021139131869973</t>
  </si>
  <si>
    <t>`NS_XP_20250210_048743_ZF_01_TK_01_20250211</t>
  </si>
  <si>
    <t>`2025-02-11 20:45:00</t>
  </si>
  <si>
    <t>`4200002513202502114494391660</t>
  </si>
  <si>
    <t>`NS_XP_20250211_048794_ZF_01</t>
  </si>
  <si>
    <t>`2025-02-11 18:06:38</t>
  </si>
  <si>
    <t>`50300102242025021182527232524</t>
  </si>
  <si>
    <t>`NS_XP_20250210_048734_ZF_01_TK_01_20250211</t>
  </si>
  <si>
    <t>`2025-02-11 16:15:58</t>
  </si>
  <si>
    <t>`4200002516202502111858786065</t>
  </si>
  <si>
    <t>`NS_XP_20250211_048779_ZF_01</t>
  </si>
  <si>
    <t>`2025-02-11 18:41:52</t>
  </si>
  <si>
    <t>`4200002591202502115917433790</t>
  </si>
  <si>
    <t>`NS_XP_20250211_048790_ZF_01</t>
  </si>
  <si>
    <t>`oHdTn5SPEAzQMyNCw_2XMa9RZwgM</t>
  </si>
  <si>
    <t>`2025-02-11 22:16:01</t>
  </si>
  <si>
    <t>`50303002432025021168459712634</t>
  </si>
  <si>
    <t>`NS_XP_20250211_048790_ZF_01_TK_01_20250211</t>
  </si>
  <si>
    <t>`2025-02-11 20:45:30</t>
  </si>
  <si>
    <t>`4200002593202502111052838300</t>
  </si>
  <si>
    <t>`NS_XP_20250211_048795_ZF_01</t>
  </si>
  <si>
    <t>`2025-02-11 18:06:49</t>
  </si>
  <si>
    <t>`50303402392025021118732176550</t>
  </si>
  <si>
    <t>`NS_XP_20250210_048744_ZF_01_TK_02_20250211</t>
  </si>
  <si>
    <t>`2025-02-11 18:04:00</t>
  </si>
  <si>
    <t>`50303402392025021157062245081</t>
  </si>
  <si>
    <t>`NS_XP_20250210_048744_ZF_01_TK_01_20250211</t>
  </si>
  <si>
    <t>`2025-02-11 18:12:38</t>
  </si>
  <si>
    <t>`4200002594202502119519339819</t>
  </si>
  <si>
    <t>`NS_XP_20250211_048787_ZF_01</t>
  </si>
  <si>
    <t>`2025-02-11 22:16:28</t>
  </si>
  <si>
    <t>`50301902532025021163594080832</t>
  </si>
  <si>
    <t>`NS_XP_20250211_048787_ZF_01_TK_01_20250211</t>
  </si>
  <si>
    <t>`2025-02-12 17:57:13</t>
  </si>
  <si>
    <t>`4200002492202502127756675142</t>
  </si>
  <si>
    <t>`NS_XP_20250212_048835_ZF_01</t>
  </si>
  <si>
    <t>`2025-02-12 22:22:40</t>
  </si>
  <si>
    <t>`50302202502025021252635323909</t>
  </si>
  <si>
    <t>`NS_XP_20250212_048835_ZF_01_TK_01_20250212</t>
  </si>
  <si>
    <t>`2025-02-12 21:12:30</t>
  </si>
  <si>
    <t>`4200002502202502127182123551</t>
  </si>
  <si>
    <t>`NS_XP_20250212_048842_ZF_01</t>
  </si>
  <si>
    <t>`2025-02-12 22:22:28</t>
  </si>
  <si>
    <t>`50302002542025021288092611239</t>
  </si>
  <si>
    <t>`NS_XP_20250211_048794_ZF_01_TK_02_20250212</t>
  </si>
  <si>
    <t>`2025-02-12 18:14:42</t>
  </si>
  <si>
    <t>`50302002542025021295345013660</t>
  </si>
  <si>
    <t>`NS_XP_20250211_048794_ZF_01_TK_01_20250212</t>
  </si>
  <si>
    <t>`2025-02-12 22:23:01</t>
  </si>
  <si>
    <t>`50302502382025021256484683192</t>
  </si>
  <si>
    <t>`NS_XP_20250211_048779_ZF_01_TK_02_20250212</t>
  </si>
  <si>
    <t>`2025-02-12 22:22:37</t>
  </si>
  <si>
    <t>`50302502382025021266784102257</t>
  </si>
  <si>
    <t>`NS_XP_20250211_048779_ZF_01_TK_01_20250212</t>
  </si>
  <si>
    <t>`2025-02-12 11:21:25</t>
  </si>
  <si>
    <t>`4200002520202502126791813238</t>
  </si>
  <si>
    <t>`NS_XP_20250212_048808_ZF_01</t>
  </si>
  <si>
    <t>`2025-02-12 22:22:47</t>
  </si>
  <si>
    <t>`50303802352025021290415168463</t>
  </si>
  <si>
    <t>`NS_XP_20250212_048808_ZF_01_TK_01_20250212</t>
  </si>
  <si>
    <t>`2025-02-12 22:22:54</t>
  </si>
  <si>
    <t>`50302002462025021251642892767</t>
  </si>
  <si>
    <t>`NS_XP_20250211_048795_ZF_01_TK_01_20250212</t>
  </si>
  <si>
    <t>`2025-02-12 17:55:36</t>
  </si>
  <si>
    <t>`50302102502025021207194649625</t>
  </si>
  <si>
    <t>`NS_XP_20250210_048745_ZF_01_TK_01_20250212</t>
  </si>
  <si>
    <t>`2025-02-13 11:40:36</t>
  </si>
  <si>
    <t>`4200002493202502136535872446</t>
  </si>
  <si>
    <t>`NS_XP_20250213_048870_ZF_01</t>
  </si>
  <si>
    <t>`2025-02-13 21:59:40</t>
  </si>
  <si>
    <t>`50300602362025021329085176212</t>
  </si>
  <si>
    <t>`NS_XP_20250213_048870_ZF_01_TK_01_20250213</t>
  </si>
  <si>
    <t>`2025-02-13 07:46:32</t>
  </si>
  <si>
    <t>`4200002501202502130444985081</t>
  </si>
  <si>
    <t>`NS_XP_20250213_048847_ZF_01</t>
  </si>
  <si>
    <t>`2025-02-13 17:25:35</t>
  </si>
  <si>
    <t>`50303102272025021380210513799</t>
  </si>
  <si>
    <t>`NS_XP_20250212_048842_ZF_01_TK_01_20250213</t>
  </si>
  <si>
    <t>`2025-02-13 17:30:38</t>
  </si>
  <si>
    <t>`4200002505202502133007983428</t>
  </si>
  <si>
    <t>`NS_XP_20250213_048901_ZF_01</t>
  </si>
  <si>
    <t>`2025-02-13 22:00:21</t>
  </si>
  <si>
    <t>`50302802302025021309005024018</t>
  </si>
  <si>
    <t>`NS_XP_20250213_048901_ZF_01_TK_01_20250213</t>
  </si>
  <si>
    <t>`2025-02-13 13:40:48</t>
  </si>
  <si>
    <t>`4200002514202502131986427781</t>
  </si>
  <si>
    <t>`NS_XP_20250213_048875_ZF_01</t>
  </si>
  <si>
    <t>`oHdTn5cvcrUZznPrIxZFDh3SHdHY</t>
  </si>
  <si>
    <t>`2025-02-13 13:51:30</t>
  </si>
  <si>
    <t>`50302102502025021385957288144</t>
  </si>
  <si>
    <t>`NS_XP_20250213_048875_ZF_01_TK_01_20250213</t>
  </si>
  <si>
    <t>`-1.62000</t>
  </si>
  <si>
    <t>`2025-02-13 17:30:48</t>
  </si>
  <si>
    <t>`4200002520202502135804773852</t>
  </si>
  <si>
    <t>`NS_XP_20250213_048902_ZF_01</t>
  </si>
  <si>
    <t>`2025-02-13 13:52:10</t>
  </si>
  <si>
    <t>`4200002595202502136832085000</t>
  </si>
  <si>
    <t>`NS_XP_20250213_048877_ZF_01</t>
  </si>
  <si>
    <t>`2025-02-13 17:25:38</t>
  </si>
  <si>
    <t>`50300002442025021353354735609</t>
  </si>
  <si>
    <t>`NS_XP_20250213_048877_ZF_01_TK_01_20250213</t>
  </si>
  <si>
    <t>`2025-02-13 13:35:11</t>
  </si>
  <si>
    <t>`4200002606202502139868948180</t>
  </si>
  <si>
    <t>`NS_XP_20250213_048874_ZF_01</t>
  </si>
  <si>
    <t>`2025-02-13 22:00:15</t>
  </si>
  <si>
    <t>`50302002262025021348623437332</t>
  </si>
  <si>
    <t>`NS_XP_20250213_048874_ZF_01_TK_01_20250213</t>
  </si>
  <si>
    <t>`-2.13000</t>
  </si>
  <si>
    <t>`2025-02-13 22:00:43</t>
  </si>
  <si>
    <t>`50302002262025021378377034319</t>
  </si>
  <si>
    <t>`NS_XP_20250213_048874_ZF_01_TK_02_20250213</t>
  </si>
  <si>
    <t>`2025-02-14 20:31:39</t>
  </si>
  <si>
    <t>`4200002495202502143576623055</t>
  </si>
  <si>
    <t>`NS_XP_20250214_048972_ZF_01</t>
  </si>
  <si>
    <t>`2025-02-14 12:48:53</t>
  </si>
  <si>
    <t>`4200002495202502143824082059</t>
  </si>
  <si>
    <t>`NS_XP_20250214_048943_ZF_01</t>
  </si>
  <si>
    <t>`2025-02-14 22:30:37</t>
  </si>
  <si>
    <t>`50301902372025021404871314176</t>
  </si>
  <si>
    <t>`NS_XP_20250214_048943_ZF_01_TK_01_20250214</t>
  </si>
  <si>
    <t>`2025-02-14 15:55:11</t>
  </si>
  <si>
    <t>`4200002501202502147911863818</t>
  </si>
  <si>
    <t>`NS_XP_20250214_048954_ZF_01</t>
  </si>
  <si>
    <t>`2025-02-14 22:31:03</t>
  </si>
  <si>
    <t>`50301802372025021406375215231</t>
  </si>
  <si>
    <t>`NS_XP_20250214_048954_ZF_01_TK_02_20250214</t>
  </si>
  <si>
    <t>`2025-02-14 22:30:44</t>
  </si>
  <si>
    <t>`50301802372025021462482167447</t>
  </si>
  <si>
    <t>`NS_XP_20250214_048954_ZF_01_TK_01_20250214</t>
  </si>
  <si>
    <t>`2025-02-14 18:18:03</t>
  </si>
  <si>
    <t>`4200002505202502142859647375</t>
  </si>
  <si>
    <t>`NS_XP_20250214_048967_ZF_01</t>
  </si>
  <si>
    <t>`2025-02-14 22:30:48</t>
  </si>
  <si>
    <t>`50301502252025021417372040942</t>
  </si>
  <si>
    <t>`NS_XP_20250214_048967_ZF_01_TK_01_20250214</t>
  </si>
  <si>
    <t>`2025-02-14 17:45:43</t>
  </si>
  <si>
    <t>`50301202332025021469462161645</t>
  </si>
  <si>
    <t>`NS_XP_20250213_048902_ZF_01_TK_01_20250214</t>
  </si>
  <si>
    <t>`2025-02-14 13:17:33</t>
  </si>
  <si>
    <t>`4200002592202502145949145598</t>
  </si>
  <si>
    <t>`NS_XP_20250214_048947_ZF_01</t>
  </si>
  <si>
    <t>`2025-02-14 22:26:46</t>
  </si>
  <si>
    <t>`50303802552025021426315976512</t>
  </si>
  <si>
    <t>`NS_XP_20250214_048947_ZF_01_TK_01_20250214</t>
  </si>
  <si>
    <t>`2025-02-14 18:16:10</t>
  </si>
  <si>
    <t>`4200002595202502141535319146</t>
  </si>
  <si>
    <t>`NS_XP_20250214_048966_ZF_01</t>
  </si>
  <si>
    <t>`2025-02-14 18:17:19</t>
  </si>
  <si>
    <t>`50302602342025021433457044499</t>
  </si>
  <si>
    <t>`NS_XP_20250214_048966_ZF_01_TK_01_20250214</t>
  </si>
  <si>
    <t>`2025-02-14 15:55:53</t>
  </si>
  <si>
    <t>`4200002602202502148708818965</t>
  </si>
  <si>
    <t>`NS_XP_20250214_048955_ZF_01</t>
  </si>
  <si>
    <t>`2025-02-14 22:31:38</t>
  </si>
  <si>
    <t>`50300502322025021403859366067</t>
  </si>
  <si>
    <t>`NS_XP_20250214_048955_ZF_01_TK_01_20250214</t>
  </si>
  <si>
    <t>`2025-02-14 20:32:29</t>
  </si>
  <si>
    <t>`4200002606202502140508294037</t>
  </si>
  <si>
    <t>`NS_XP_20250214_048973_ZF_01</t>
  </si>
  <si>
    <t>`2025-02-15 18:04:15</t>
  </si>
  <si>
    <t>`50301502252025021541622257604</t>
  </si>
  <si>
    <t>`NS_XP_20250214_048972_ZF_01_TK_01_20250215</t>
  </si>
  <si>
    <t>`2025-02-15 14:35:05</t>
  </si>
  <si>
    <t>`4200002507202502153527779994</t>
  </si>
  <si>
    <t>`NS_XP_20250215_049102_ZF_01</t>
  </si>
  <si>
    <t>`2025-02-15 22:45:43</t>
  </si>
  <si>
    <t>`50303402392025021536073563526</t>
  </si>
  <si>
    <t>`NS_XP_20250215_049102_ZF_01_TK_01_20250215</t>
  </si>
  <si>
    <t>`30.00</t>
  </si>
  <si>
    <t>`-0.16000</t>
  </si>
  <si>
    <t>`2025-02-15 22:45:46</t>
  </si>
  <si>
    <t>`50303402392025021588751366624</t>
  </si>
  <si>
    <t>`NS_XP_20250215_049102_ZF_01_TK_02_20250215</t>
  </si>
  <si>
    <t>`2025-02-15 08:34:20</t>
  </si>
  <si>
    <t>`4200002518202502157979872347</t>
  </si>
  <si>
    <t>`NS_XP_20250215_048998_ZF_01</t>
  </si>
  <si>
    <t>`oHdTn5UhINTj-79KbP5Nw-t6PJ0I</t>
  </si>
  <si>
    <t>`2025-02-15 22:44:34</t>
  </si>
  <si>
    <t>`50302702262025021504475020654</t>
  </si>
  <si>
    <t>`NS_XP_20250215_048998_ZF_01_TK_01_20250215</t>
  </si>
  <si>
    <t>`2025-02-15 12:17:10</t>
  </si>
  <si>
    <t>`4200002600202502150238982551</t>
  </si>
  <si>
    <t>`NS_XP_20250215_049057_ZF_01</t>
  </si>
  <si>
    <t>`oHdTn5VJnmD8W2NP-Y33WcBwXMqM</t>
  </si>
  <si>
    <t>`2025-02-15 18:06:10</t>
  </si>
  <si>
    <t>`50303102392025021558550607135</t>
  </si>
  <si>
    <t>`NS_XP_20250215_049057_ZF_01_TK_02_20250215</t>
  </si>
  <si>
    <t>`2025-02-15 18:06:12</t>
  </si>
  <si>
    <t>`50303102392025021573947012607</t>
  </si>
  <si>
    <t>`NS_XP_20250215_049057_ZF_01_TK_03_20250215</t>
  </si>
  <si>
    <t>`2025-02-15 18:06:04</t>
  </si>
  <si>
    <t>`50303102392025021575650423763</t>
  </si>
  <si>
    <t>`NS_XP_20250215_049057_ZF_01_TK_01_20250215</t>
  </si>
  <si>
    <t>`285.00</t>
  </si>
  <si>
    <t>`-1.54000</t>
  </si>
  <si>
    <t>`2025-02-15 18:04:23</t>
  </si>
  <si>
    <t>`50303702512025021501788759588</t>
  </si>
  <si>
    <t>`NS_XP_20250214_048973_ZF_01_TK_01_20250215</t>
  </si>
  <si>
    <t>`2025-02-15 08:44:56</t>
  </si>
  <si>
    <t>`4200002612202502155418775732</t>
  </si>
  <si>
    <t>`NS_XP_20250215_049002_ZF_01</t>
  </si>
  <si>
    <t>`2025-02-15 18:04:36</t>
  </si>
  <si>
    <t>`50301202292025021570835986315</t>
  </si>
  <si>
    <t>`NS_XP_20250215_049002_ZF_01_TK_03_20250215</t>
  </si>
  <si>
    <t>`2025-02-15 18:04:26</t>
  </si>
  <si>
    <t>`50301202292025021583286120134</t>
  </si>
  <si>
    <t>`NS_XP_20250215_049002_ZF_01_TK_01_20250215</t>
  </si>
  <si>
    <t>`2025-02-15 18:04:31</t>
  </si>
  <si>
    <t>`50301202292025021585188922444</t>
  </si>
  <si>
    <t>`NS_XP_20250215_049002_ZF_01_TK_02_20250215</t>
  </si>
  <si>
    <t>`2025-02-16 12:20:51</t>
  </si>
  <si>
    <t>`4200002496202502165397779886</t>
  </si>
  <si>
    <t>`NS_XP_20250216_049230_ZF_01</t>
  </si>
  <si>
    <t>`2025-02-16 22:21:01</t>
  </si>
  <si>
    <t>`50300602282025021678935470529</t>
  </si>
  <si>
    <t>`NS_XP_20250216_049230_ZF_01_TK_01_20250216</t>
  </si>
  <si>
    <t>`2025-02-16 17:47:11</t>
  </si>
  <si>
    <t>`4200002505202502165597994613</t>
  </si>
  <si>
    <t>`NS_XP_20250216_049267_ZF_01</t>
  </si>
  <si>
    <t>`oHdTn5fmKxLQ7ZEeyQxhVWE69-yg</t>
  </si>
  <si>
    <t>`2025-02-16 22:14:46</t>
  </si>
  <si>
    <t>`50301302292025021695694965900</t>
  </si>
  <si>
    <t>`NS_XP_20250216_049267_ZF_01_TK_01_20250216</t>
  </si>
  <si>
    <t>`2025-02-16 12:08:40</t>
  </si>
  <si>
    <t>`4200002511202502161216722707</t>
  </si>
  <si>
    <t>`NS_XP_20250216_049226_ZF_01</t>
  </si>
  <si>
    <t>`2025-02-16 10:25:01</t>
  </si>
  <si>
    <t>`4200002516202502162936289476</t>
  </si>
  <si>
    <t>`NS_XP_20250216_049204_ZF_01</t>
  </si>
  <si>
    <t>`2025-02-17 11:05:31</t>
  </si>
  <si>
    <t>`4200002499202502170769198994</t>
  </si>
  <si>
    <t>`NS_XP_20250217_049288_ZF_01</t>
  </si>
  <si>
    <t>`2025-02-17 13:29:42</t>
  </si>
  <si>
    <t>`50302702382025021702081318340</t>
  </si>
  <si>
    <t>`NS_XP_20250216_049226_ZF_01_TK_01_20250217</t>
  </si>
  <si>
    <t>`2025-02-17 13:32:17</t>
  </si>
  <si>
    <t>`50302702382025021752863869744</t>
  </si>
  <si>
    <t>`NS_XP_20250216_049226_ZF_01_TK_02_20250217</t>
  </si>
  <si>
    <t>`2025-02-17 17:47:03</t>
  </si>
  <si>
    <t>`50303602432025021771860346501</t>
  </si>
  <si>
    <t>`NS_XP_20250216_049204_ZF_01_TK_01_20250217</t>
  </si>
  <si>
    <t>`2025-02-17 21:15:08</t>
  </si>
  <si>
    <t>`4200002517202502176512572667</t>
  </si>
  <si>
    <t>`NS_XP_20250217_049319_ZF_01</t>
  </si>
  <si>
    <t>`2025-02-17 17:42:09</t>
  </si>
  <si>
    <t>`4200002518202502179002994509</t>
  </si>
  <si>
    <t>`NS_XP_20250217_049311_ZF_01</t>
  </si>
  <si>
    <t>`2025-02-18 13:21:41</t>
  </si>
  <si>
    <t>`50303402512025021897778608485</t>
  </si>
  <si>
    <t>`NS_XP_20250217_049288_ZF_01_TK_01_20250218</t>
  </si>
  <si>
    <t>`2025-02-18 17:20:24</t>
  </si>
  <si>
    <t>`50302702422025021810674973530</t>
  </si>
  <si>
    <t>`NS_XP_20250217_049319_ZF_01_TK_01_20250218</t>
  </si>
  <si>
    <t>`2025-02-18 13:21:47</t>
  </si>
  <si>
    <t>`50302902502025021858861536263</t>
  </si>
  <si>
    <t>`NS_XP_20250217_049311_ZF_01_TK_01_20250218</t>
  </si>
  <si>
    <t>`2025-02-18 18:08:04</t>
  </si>
  <si>
    <t>`4200002593202502182176976918</t>
  </si>
  <si>
    <t>`NS_XP_20250218_049363_ZF_01</t>
  </si>
  <si>
    <t>`2025-02-18 13:07:34</t>
  </si>
  <si>
    <t>`4200002593202502185030900179</t>
  </si>
  <si>
    <t>`NS_XP_20250218_049339_ZF_01</t>
  </si>
  <si>
    <t>`2025-02-19 10:14:23</t>
  </si>
  <si>
    <t>`4200002485202502198593167833</t>
  </si>
  <si>
    <t>`NS_XP_20250219_049379_ZF_01</t>
  </si>
  <si>
    <t>`2025-02-19 22:26:03</t>
  </si>
  <si>
    <t>`50303302392025021940963828670</t>
  </si>
  <si>
    <t>`NS_XP_20250219_049379_ZF_01_TK_01_20250219</t>
  </si>
  <si>
    <t>`2025-02-19 21:47:27</t>
  </si>
  <si>
    <t>`4200002488202502195400584922</t>
  </si>
  <si>
    <t>`NS_XP_20250219_049412_ZF_01</t>
  </si>
  <si>
    <t>`2025-02-19 17:57:54</t>
  </si>
  <si>
    <t>`4200002493202502197097157341</t>
  </si>
  <si>
    <t>`NS_XP_20250219_049402_ZF_01</t>
  </si>
  <si>
    <t>`2025-02-19 22:25:44</t>
  </si>
  <si>
    <t>`50302102462025021928800954772</t>
  </si>
  <si>
    <t>`NS_XP_20250219_049402_ZF_01_TK_01_20250219</t>
  </si>
  <si>
    <t>`2025-02-19 18:09:05</t>
  </si>
  <si>
    <t>`4200002520202502198531949682</t>
  </si>
  <si>
    <t>`NS_XP_20250219_049404_ZF_01</t>
  </si>
  <si>
    <t>`oHdTn5fD6WU9jcYEhUOeJreSJ3Tk</t>
  </si>
  <si>
    <t>`2025-02-19 22:28:06</t>
  </si>
  <si>
    <t>`50300202482025021919509285172</t>
  </si>
  <si>
    <t>`NS_XP_20250219_049404_ZF_01_TK_02_20250219</t>
  </si>
  <si>
    <t>`2025-02-19 22:25:58</t>
  </si>
  <si>
    <t>`50300202482025021974028549634</t>
  </si>
  <si>
    <t>`NS_XP_20250219_049404_ZF_01_TK_01_20250219</t>
  </si>
  <si>
    <t>`2025-02-19 22:25:32</t>
  </si>
  <si>
    <t>`50303802512025021994212122569</t>
  </si>
  <si>
    <t>`NS_XP_20250218_049363_ZF_01_TK_01_20250219</t>
  </si>
  <si>
    <t>`2025-02-19 22:24:01</t>
  </si>
  <si>
    <t>`50301902252025021903419945413</t>
  </si>
  <si>
    <t>`NS_XP_20250218_049339_ZF_01_TK_01_20250219</t>
  </si>
  <si>
    <t>`2025-02-19 22:37:01</t>
  </si>
  <si>
    <t>`4200002605202502198056252209</t>
  </si>
  <si>
    <t>`NS_XP_20250219_049414_ZF_01</t>
  </si>
  <si>
    <t>`2025-02-19 17:05:53</t>
  </si>
  <si>
    <t>`4200002614202502196746463455</t>
  </si>
  <si>
    <t>`NS_XP_20250219_049399_ZF_01</t>
  </si>
  <si>
    <t>`2025-02-19 22:25:37</t>
  </si>
  <si>
    <t>`50301502332025021919447701347</t>
  </si>
  <si>
    <t>`NS_XP_20250219_049399_ZF_01_TK_01_20250219</t>
  </si>
  <si>
    <t>`2025-02-20 22:17:24</t>
  </si>
  <si>
    <t>`50300202522025022040575898120</t>
  </si>
  <si>
    <t>`NS_XP_20250219_049412_ZF_01_TK_01_20250220</t>
  </si>
  <si>
    <t>`2025-02-20 02:48:09</t>
  </si>
  <si>
    <t>`4200002491202502203041834311</t>
  </si>
  <si>
    <t>`NS_XP_20250220_049416_ZF_01</t>
  </si>
  <si>
    <t>`oHdTn5VNkeDg6hkNc8_1BGHq5uTE</t>
  </si>
  <si>
    <t>`2025-02-20 18:11:38</t>
  </si>
  <si>
    <t>`50303102312025022068312483526</t>
  </si>
  <si>
    <t>`NS_XP_20250220_049416_ZF_01_TK_01_20250220</t>
  </si>
  <si>
    <t>`2025-02-20 09:23:20</t>
  </si>
  <si>
    <t>`4200002494202502209982345490</t>
  </si>
  <si>
    <t>`NS_XP_20250220_049422_ZF_01</t>
  </si>
  <si>
    <t>`oHdTn5RtnKBWRqL7A8xtYkGuPo_s</t>
  </si>
  <si>
    <t>`2025-02-20 02:47:41</t>
  </si>
  <si>
    <t>`4200002508202502204098059254</t>
  </si>
  <si>
    <t>`NS_XP_20250220_049415_ZF_01</t>
  </si>
  <si>
    <t>`2025-02-20 18:11:49</t>
  </si>
  <si>
    <t>`50301402292025022010335959186</t>
  </si>
  <si>
    <t>`NS_XP_20250220_049415_ZF_01_TK_01_20250220</t>
  </si>
  <si>
    <t>`2025-02-20 18:12:26</t>
  </si>
  <si>
    <t>`50300902282025022057555514850</t>
  </si>
  <si>
    <t>`NS_XP_20250219_049414_ZF_01_TK_01_20250220</t>
  </si>
  <si>
    <t>`2025-02-21 21:12:02</t>
  </si>
  <si>
    <t>`4200002491202502211540176405</t>
  </si>
  <si>
    <t>`NS_XP_20250221_050376_ZF_01</t>
  </si>
  <si>
    <t>`2025-02-21 18:28:02</t>
  </si>
  <si>
    <t>`50301002452025022181626903711</t>
  </si>
  <si>
    <t>`NS_XP_20250220_049422_ZF_01_TK_01_20250221</t>
  </si>
  <si>
    <t>`2025-02-21 09:38:05</t>
  </si>
  <si>
    <t>`4200002495202502215185408485</t>
  </si>
  <si>
    <t>`NS_XP_20250221_050321_ZF_01</t>
  </si>
  <si>
    <t>`oHdTn5Q6hGNqvTEi8ZN99uGo1v0o</t>
  </si>
  <si>
    <t>`2025-02-21 20:55:30</t>
  </si>
  <si>
    <t>`4200002502202502216575705919</t>
  </si>
  <si>
    <t>`NS_XP_20250221_050375_ZF_01</t>
  </si>
  <si>
    <t>`2025-02-21 12:57:17</t>
  </si>
  <si>
    <t>`4200002515202502218441117200</t>
  </si>
  <si>
    <t>`NS_XP_20250221_050344_ZF_01</t>
  </si>
  <si>
    <t>`oHdTn5RKy8Ojnjf-3fFFi4mCsJgM</t>
  </si>
  <si>
    <t>`2025-02-21 21:34:00</t>
  </si>
  <si>
    <t>`50300002322025022180094052838</t>
  </si>
  <si>
    <t>`NS_XP_20250221_050344_ZF_01_TK_01_20250221</t>
  </si>
  <si>
    <t>`2025-02-21 10:54:52</t>
  </si>
  <si>
    <t>`4200002595202502216302880236</t>
  </si>
  <si>
    <t>`NS_XP_20250221_050329_ZF_01</t>
  </si>
  <si>
    <t>`2025-02-21 22:27:02</t>
  </si>
  <si>
    <t>`50303602472025022154557490360</t>
  </si>
  <si>
    <t>`NS_XP_20250221_050329_ZF_01_TK_01_20250221</t>
  </si>
  <si>
    <t>`2025-02-21 09:38:26</t>
  </si>
  <si>
    <t>`4200002609202502213927376976</t>
  </si>
  <si>
    <t>`NS_XP_20250221_050322_ZF_01</t>
  </si>
  <si>
    <t>`2025-02-21 10:55:14</t>
  </si>
  <si>
    <t>`4200002616202502217882872388</t>
  </si>
  <si>
    <t>`NS_XP_20250221_050330_ZF_01</t>
  </si>
  <si>
    <t>`2025-02-21 18:28:30</t>
  </si>
  <si>
    <t>`50302802302025022138765124359</t>
  </si>
  <si>
    <t>`NS_XP_20250221_050330_ZF_01_TK_01_20250221</t>
  </si>
  <si>
    <t>`2025-02-22 18:38:37</t>
  </si>
  <si>
    <t>`4200002486202502229890610468</t>
  </si>
  <si>
    <t>`NS_XP_20250222_050558_ZF_01</t>
  </si>
  <si>
    <t>`2025-02-22 22:36:50</t>
  </si>
  <si>
    <t>`50302802462025022246640000542</t>
  </si>
  <si>
    <t>`NS_XP_20250222_050558_ZF_01_TK_01_20250222</t>
  </si>
  <si>
    <t>`-1.86000</t>
  </si>
  <si>
    <t>`2025-02-22 20:10:15</t>
  </si>
  <si>
    <t>`4200002490202502222488927146</t>
  </si>
  <si>
    <t>`NS_XP_20250222_050571_ZF_01</t>
  </si>
  <si>
    <t>`oHdTn5Xz_lqyXHaBn-57D9fs87jk</t>
  </si>
  <si>
    <t>`2025-02-22 21:58:43</t>
  </si>
  <si>
    <t>`50300502322025022278113689755</t>
  </si>
  <si>
    <t>`NS_XP_20250221_050376_ZF_01_TK_01_20250222</t>
  </si>
  <si>
    <t>`2025-02-22 21:58:31</t>
  </si>
  <si>
    <t>`50300502402025022276280050300</t>
  </si>
  <si>
    <t>`NS_XP_20250221_050321_ZF_01_TK_01_20250222</t>
  </si>
  <si>
    <t>`2025-02-22 11:51:13</t>
  </si>
  <si>
    <t>`4200002498202502228210440453</t>
  </si>
  <si>
    <t>`NS_XP_20250222_050452_ZF_01</t>
  </si>
  <si>
    <t>`oHdTn5QUZStDxw47WdgaQyAksjYk</t>
  </si>
  <si>
    <t>`1245.00</t>
  </si>
  <si>
    <t>`6.72000</t>
  </si>
  <si>
    <t>`2025-02-22 22:37:07</t>
  </si>
  <si>
    <t>`50301302372025022272037864570</t>
  </si>
  <si>
    <t>`NS_XP_20250222_050452_ZF_01_TK_01_20250222</t>
  </si>
  <si>
    <t>`2025-02-22 22:37:24</t>
  </si>
  <si>
    <t>`50301302372025022274431430004</t>
  </si>
  <si>
    <t>`NS_XP_20250222_050452_ZF_01_TK_03_20250222</t>
  </si>
  <si>
    <t>`2025-02-22 22:37:12</t>
  </si>
  <si>
    <t>`50301302372025022279291060174</t>
  </si>
  <si>
    <t>`NS_XP_20250222_050452_ZF_01_TK_02_20250222</t>
  </si>
  <si>
    <t>`2025-02-22 21:58:40</t>
  </si>
  <si>
    <t>`50303902552025022288733888503</t>
  </si>
  <si>
    <t>`NS_XP_20250221_050375_ZF_01_TK_01_20250222</t>
  </si>
  <si>
    <t>`2025-02-22 18:46:38</t>
  </si>
  <si>
    <t>`4200002503202502223524267016</t>
  </si>
  <si>
    <t>`NS_XP_20250222_050559_ZF_01</t>
  </si>
  <si>
    <t>`2025-02-22 10:49:45</t>
  </si>
  <si>
    <t>`4200002504202502223917428002</t>
  </si>
  <si>
    <t>`NS_XP_20250222_050434_ZF_01</t>
  </si>
  <si>
    <t>`oHdTn5W_JaZC9dm6ppxtsGBq_kqU</t>
  </si>
  <si>
    <t>`2025-02-22 21:58:48</t>
  </si>
  <si>
    <t>`50301602252025022204201150984</t>
  </si>
  <si>
    <t>`NS_XP_20250221_050322_ZF_01_TK_01_20250222</t>
  </si>
  <si>
    <t>`2025-02-22 17:45:59</t>
  </si>
  <si>
    <t>`4200002611202502228393349509</t>
  </si>
  <si>
    <t>`NS_XP_20250222_050543_ZF_01</t>
  </si>
  <si>
    <t>`2025-02-22 22:36:58</t>
  </si>
  <si>
    <t>`50302902302025022252456610458</t>
  </si>
  <si>
    <t>`NS_XP_20250222_050543_ZF_01_TK_01_20250222</t>
  </si>
  <si>
    <t>`2025-02-22 08:25:49</t>
  </si>
  <si>
    <t>`4200002612202502225464567716</t>
  </si>
  <si>
    <t>`NS_XP_20250222_050388_ZF_01</t>
  </si>
  <si>
    <t>`2025-02-22 21:58:51</t>
  </si>
  <si>
    <t>`50303602272025022208412356578</t>
  </si>
  <si>
    <t>`NS_XP_20250222_050388_ZF_01_TK_02_20250222</t>
  </si>
  <si>
    <t>`2025-02-22 21:58:35</t>
  </si>
  <si>
    <t>`50303602272025022238147873175</t>
  </si>
  <si>
    <t>`NS_XP_20250222_050388_ZF_01_TK_01_20250222</t>
  </si>
  <si>
    <t>`2025-02-22 22:01:37</t>
  </si>
  <si>
    <t>`50303602272025022263163162452</t>
  </si>
  <si>
    <t>`NS_XP_20250222_050388_ZF_01_TK_03_20250222</t>
  </si>
  <si>
    <t>`2025-02-22 20:10:56</t>
  </si>
  <si>
    <t>`4200002614202502226804402713</t>
  </si>
  <si>
    <t>`NS_XP_20250222_050572_ZF_01</t>
  </si>
  <si>
    <t>`2025-02-23 09:40:12</t>
  </si>
  <si>
    <t>`50302802462025022318613673092</t>
  </si>
  <si>
    <t>`NS_XP_20250222_050558_ZF_01_TK_02_20250223</t>
  </si>
  <si>
    <t>`2025-02-23 22:32:43</t>
  </si>
  <si>
    <t>`50301602372025022366817498692</t>
  </si>
  <si>
    <t>`NS_XP_20250222_050559_ZF_01_TK_01_20250223</t>
  </si>
  <si>
    <t>`2025-02-23 22:32:53</t>
  </si>
  <si>
    <t>`50300202402025022399366863580</t>
  </si>
  <si>
    <t>`NS_XP_20250222_050434_ZF_01_TK_01_20250223</t>
  </si>
  <si>
    <t>`2025-02-23 16:29:19</t>
  </si>
  <si>
    <t>`4200002509202502233174322360</t>
  </si>
  <si>
    <t>`NS_XP_20250223_050664_ZF_01</t>
  </si>
  <si>
    <t>`2.16000</t>
  </si>
  <si>
    <t>`2025-02-23 22:32:58</t>
  </si>
  <si>
    <t>`50300002362025022362000813213</t>
  </si>
  <si>
    <t>`NS_XP_20250223_050664_ZF_01_TK_01_20250223</t>
  </si>
  <si>
    <t>`2025-02-23 16:29:23</t>
  </si>
  <si>
    <t>`4200002517202502233716558746</t>
  </si>
  <si>
    <t>`NS_XP_20250223_050665_ZF_01</t>
  </si>
  <si>
    <t>`2025-02-23 22:32:50</t>
  </si>
  <si>
    <t>`50302602262025022363501998139</t>
  </si>
  <si>
    <t>`NS_XP_20250223_050665_ZF_01_TK_01_20250223</t>
  </si>
  <si>
    <t>`2025-02-23 17:17:35</t>
  </si>
  <si>
    <t>`4200002612202502233022158074</t>
  </si>
  <si>
    <t>`NS_XP_20250223_050666_ZF_01</t>
  </si>
  <si>
    <t>`2025-02-23 22:33:41</t>
  </si>
  <si>
    <t>`50303402552025022301721969522</t>
  </si>
  <si>
    <t>`NS_XP_20250223_050666_ZF_01_TK_01_20250223</t>
  </si>
  <si>
    <t>`2025-02-24 11:38:50</t>
  </si>
  <si>
    <t>`4200002499202502240120573027</t>
  </si>
  <si>
    <t>`NS_XP_20250224_050681_ZF_01</t>
  </si>
  <si>
    <t>`2025-02-24 20:54:57</t>
  </si>
  <si>
    <t>`50302702462025022400860638778</t>
  </si>
  <si>
    <t>`NS_XP_20250224_050681_ZF_01_TK_01_20250224</t>
  </si>
  <si>
    <t>`2025-02-24 10:39:25</t>
  </si>
  <si>
    <t>`4200002519202502242142495403</t>
  </si>
  <si>
    <t>`NS_XP_20250224_050677_ZF_01</t>
  </si>
  <si>
    <t>`540.00</t>
  </si>
  <si>
    <t>`2.92000</t>
  </si>
  <si>
    <t>`2025-02-24 16:19:17</t>
  </si>
  <si>
    <t>`50300302282025022400496176077</t>
  </si>
  <si>
    <t>`NS_XP_20250224_050677_ZF_01_TK_01_20250224</t>
  </si>
  <si>
    <t>`2025-02-24 16:29:22</t>
  </si>
  <si>
    <t>`50300302282025022465851119928</t>
  </si>
  <si>
    <t>`NS_XP_20250224_050677_ZF_01_TK_02_20250224</t>
  </si>
  <si>
    <t>`2025-02-24 17:16:34</t>
  </si>
  <si>
    <t>`4200002613202502241651993207</t>
  </si>
  <si>
    <t>`NS_XP_20250224_050702_ZF_01</t>
  </si>
  <si>
    <t>`oHdTn5WtoiUYhlxj9Zz4fSEajvd4</t>
  </si>
  <si>
    <t>`CITIC_DEBIT</t>
  </si>
  <si>
    <t>`2025-02-24 20:55:47</t>
  </si>
  <si>
    <t>`50300702482025022473866123665</t>
  </si>
  <si>
    <t>`NS_XP_20250224_050702_ZF_01_TK_01_20250224</t>
  </si>
  <si>
    <t>`2025-02-25 23:44:09</t>
  </si>
  <si>
    <t>`50302602342025022594814125542</t>
  </si>
  <si>
    <t>`NS_XP_20250222_050571_ZF_01_TK_01_20250225</t>
  </si>
  <si>
    <t>`2025-02-25 18:20:12</t>
  </si>
  <si>
    <t>`4200002591202502252503209145</t>
  </si>
  <si>
    <t>`NS_XP_20250225_050727_ZF_01</t>
  </si>
  <si>
    <t>`oHdTn5adNgOz8IasoC4Ro8FMNwjU</t>
  </si>
  <si>
    <t>`2025-02-25 22:10:45</t>
  </si>
  <si>
    <t>`50302502422025022598211942377</t>
  </si>
  <si>
    <t>`NS_XP_20250225_050727_ZF_01_TK_01_20250225</t>
  </si>
  <si>
    <t>`2025-02-25 18:46:43</t>
  </si>
  <si>
    <t>`50303302392025022532566659882</t>
  </si>
  <si>
    <t>`NS_XP_20250222_050572_ZF_01_TK_01_20250225</t>
  </si>
  <si>
    <t>`2025-02-26 15:27:09</t>
  </si>
  <si>
    <t>`4200002485202502263324872689</t>
  </si>
  <si>
    <t>`NS_XP_20250226_050746_ZF_01</t>
  </si>
  <si>
    <t>`oHdTn5RpSPYChqaNwRz68ivsLliI</t>
  </si>
  <si>
    <t>`2.88</t>
  </si>
  <si>
    <t>`2025-02-26 17:38:38</t>
  </si>
  <si>
    <t>`4200002491202502266081745032</t>
  </si>
  <si>
    <t>`NS_XP_20250226_050752_ZF_01</t>
  </si>
  <si>
    <t>`oHdTn5QBKpKdg4xd7zz1EMNZ_Zqk</t>
  </si>
  <si>
    <t>`2025-02-26 19:09:37</t>
  </si>
  <si>
    <t>`4200002497202502269578330866</t>
  </si>
  <si>
    <t>`NS_XP_20250226_050756_ZF_01</t>
  </si>
  <si>
    <t>`oHdTn5Q52SFye88MI4LJUTzGkD98</t>
  </si>
  <si>
    <t>`2025-02-26 17:39:23</t>
  </si>
  <si>
    <t>`4200002505202502268164486206</t>
  </si>
  <si>
    <t>`NS_XP_20250226_050753_ZF_01</t>
  </si>
  <si>
    <t>`oHdTn5TA830k1WqQfh4lSPj1tGrQ</t>
  </si>
  <si>
    <t>`160.00</t>
  </si>
  <si>
    <t>`0.86000</t>
  </si>
  <si>
    <t>`2025-02-26 18:02:57</t>
  </si>
  <si>
    <t>`4200002608202502268290125113</t>
  </si>
  <si>
    <t>`NS_XP_20250226_050754_ZF_01</t>
  </si>
  <si>
    <t>`oHdTn5fF3hi7VU59LqsJYqT6ytko</t>
  </si>
  <si>
    <t>`2025-02-26 19:11:26</t>
  </si>
  <si>
    <t>`4200002617202502265010213676</t>
  </si>
  <si>
    <t>`NS_XP_20250226_050757_ZF_01</t>
  </si>
  <si>
    <t>`2025-02-27 22:24:07</t>
  </si>
  <si>
    <t>`50300902282025022724923883391</t>
  </si>
  <si>
    <t>`NS_XP_20250226_050746_ZF_01_TK_01_20250227</t>
  </si>
  <si>
    <t>`1.60</t>
  </si>
  <si>
    <t>`2025-02-27 12:28:32</t>
  </si>
  <si>
    <t>`50303202312025022741526323798</t>
  </si>
  <si>
    <t>`NS_XP_20250226_050752_ZF_01_TK_01_20250227</t>
  </si>
  <si>
    <t>`2025-02-27 12:30:11</t>
  </si>
  <si>
    <t>`4200002492202502275603902909</t>
  </si>
  <si>
    <t>`NS_XP_20250227_050779_ZF_01</t>
  </si>
  <si>
    <t>`2025-02-27 22:24:27</t>
  </si>
  <si>
    <t>`50302902422025022704435999869</t>
  </si>
  <si>
    <t>`NS_XP_20250227_050779_ZF_01_TK_01_20250227</t>
  </si>
  <si>
    <t>`2025-02-27 13:13:33</t>
  </si>
  <si>
    <t>`4200002494202502279780454457</t>
  </si>
  <si>
    <t>`NS_XP_20250227_050780_ZF_01</t>
  </si>
  <si>
    <t>`2025-02-27 22:25:02</t>
  </si>
  <si>
    <t>`50301702292025022796355884696</t>
  </si>
  <si>
    <t>`NS_XP_20250227_050780_ZF_01_TK_01_20250227</t>
  </si>
  <si>
    <t>`2025-02-27 12:28:51</t>
  </si>
  <si>
    <t>`50302602542025022704522920722</t>
  </si>
  <si>
    <t>`NS_XP_20250226_050756_ZF_01_TK_01_20250227</t>
  </si>
  <si>
    <t>`2025-02-27 22:24:24</t>
  </si>
  <si>
    <t>`50300602362025022746189776248</t>
  </si>
  <si>
    <t>`NS_XP_20250226_050753_ZF_01_TK_01_20250227</t>
  </si>
  <si>
    <t>`2025-02-27 17:42:15</t>
  </si>
  <si>
    <t>`4200002508202502271592371005</t>
  </si>
  <si>
    <t>`NS_XP_20250227_050795_ZF_01</t>
  </si>
  <si>
    <t>`2025-02-27 22:24:48</t>
  </si>
  <si>
    <t>`50300502362025022765397378727</t>
  </si>
  <si>
    <t>`NS_XP_20250227_050795_ZF_01_TK_01_20250227</t>
  </si>
  <si>
    <t>`2025-02-27 00:29:23</t>
  </si>
  <si>
    <t>`4200002519202502272860243166</t>
  </si>
  <si>
    <t>`NS_XP_20250227_050759_ZF_01</t>
  </si>
  <si>
    <t>`2025-02-27 22:24:12</t>
  </si>
  <si>
    <t>`50300602522025022713329533350</t>
  </si>
  <si>
    <t>`NS_XP_20250227_050759_ZF_01_TK_02_20250227</t>
  </si>
  <si>
    <t>`2025-02-27 22:24:09</t>
  </si>
  <si>
    <t>`50300602522025022721683281822</t>
  </si>
  <si>
    <t>`NS_XP_20250227_050759_ZF_01_TK_01_20250227</t>
  </si>
  <si>
    <t>`2025-02-27 11:59:28</t>
  </si>
  <si>
    <t>`4200002595202502271718009696</t>
  </si>
  <si>
    <t>`NS_XP_20250227_050773_ZF_01</t>
  </si>
  <si>
    <t>`2025-02-27 22:24:56</t>
  </si>
  <si>
    <t>`50301602332025022783688827169</t>
  </si>
  <si>
    <t>`NS_XP_20250227_050773_ZF_01_TK_02_20250227</t>
  </si>
  <si>
    <t>`2025-02-27 22:24:54</t>
  </si>
  <si>
    <t>`50301602332025022788690169564</t>
  </si>
  <si>
    <t>`NS_XP_20250227_050773_ZF_01_TK_01_20250227</t>
  </si>
  <si>
    <t>`2025-02-27 11:36:25</t>
  </si>
  <si>
    <t>`4200002596202502273531285235</t>
  </si>
  <si>
    <t>`NS_XP_20250227_050770_ZF_01</t>
  </si>
  <si>
    <t>`oHdTn5QSbsEq99SfQDLckKOuikR4</t>
  </si>
  <si>
    <t>`2025-02-27 22:24:42</t>
  </si>
  <si>
    <t>`50303502352025022723165678489</t>
  </si>
  <si>
    <t>`NS_XP_20250227_050770_ZF_01_TK_01_20250227</t>
  </si>
  <si>
    <t>`2025-02-27 18:01:04</t>
  </si>
  <si>
    <t>`4200002599202502270979768686</t>
  </si>
  <si>
    <t>`NS_XP_20250227_050797_ZF_01</t>
  </si>
  <si>
    <t>`oHdTn5YsELbyaUmYtEhD0d-Mjkpc</t>
  </si>
  <si>
    <t>`2025-02-27 22:24:37</t>
  </si>
  <si>
    <t>`50303302552025022732631105082</t>
  </si>
  <si>
    <t>`NS_XP_20250226_050754_ZF_01_TK_02_20250227</t>
  </si>
  <si>
    <t>`2025-02-27 22:24:35</t>
  </si>
  <si>
    <t>`50303302552025022790988507691</t>
  </si>
  <si>
    <t>`NS_XP_20250226_050754_ZF_01_TK_01_20250227</t>
  </si>
  <si>
    <t>`2025-02-27 12:28:36</t>
  </si>
  <si>
    <t>`4200002608202502279405105710</t>
  </si>
  <si>
    <t>`NS_XP_20250227_050778_ZF_01</t>
  </si>
  <si>
    <t>`oHdTn5S9DjmbSndnatXouYJe4KVk</t>
  </si>
  <si>
    <t>`2025-02-27 22:24:45</t>
  </si>
  <si>
    <t>`50303002352025022770055742967</t>
  </si>
  <si>
    <t>`NS_XP_20250227_050778_ZF_01_TK_01_20250227</t>
  </si>
  <si>
    <t>`2025-02-27 00:30:02</t>
  </si>
  <si>
    <t>`4200002616202502272106408458</t>
  </si>
  <si>
    <t>`NS_XP_20250227_050760_ZF_01</t>
  </si>
  <si>
    <t>`2025-02-27 22:24:19</t>
  </si>
  <si>
    <t>`50301802372025022749427570871</t>
  </si>
  <si>
    <t>`NS_XP_20250227_050760_ZF_01_TK_01_20250227</t>
  </si>
  <si>
    <t>`2025-02-27 22:24:40</t>
  </si>
  <si>
    <t>`50303602472025022798426999961</t>
  </si>
  <si>
    <t>`NS_XP_20250226_050757_ZF_01_TK_01_20250227</t>
  </si>
  <si>
    <t>`2025-02-27 18:34:27</t>
  </si>
  <si>
    <t>`4200002618202502276905097146</t>
  </si>
  <si>
    <t>`NS_XP_20250227_050802_ZF_01</t>
  </si>
  <si>
    <t>`2025-02-27 22:24:29</t>
  </si>
  <si>
    <t>`50302602422025022787614214172</t>
  </si>
  <si>
    <t>`NS_XP_20250227_050802_ZF_01_TK_01_20250227</t>
  </si>
  <si>
    <t>`2025-02-28 22:00:25</t>
  </si>
  <si>
    <t>`4200002490202502286964868762</t>
  </si>
  <si>
    <t>`NS_XP_20250228_050856_ZF_01</t>
  </si>
  <si>
    <t>`2025-02-28 17:57:34</t>
  </si>
  <si>
    <t>`4200002593202502283283013826</t>
  </si>
  <si>
    <t>`NS_XP_20250228_050850_ZF_01</t>
  </si>
  <si>
    <t>`oHdTn5YRa-NvAzepbT0Qjb4mrUhk</t>
  </si>
  <si>
    <t>`1.73000</t>
  </si>
  <si>
    <t>`2025-02-28 09:36:05</t>
  </si>
  <si>
    <t>`4200002596202502286827852713</t>
  </si>
  <si>
    <t>`NS_XP_20250228_050824_ZF_01</t>
  </si>
  <si>
    <t>`oHdTn5cwOfKDjXp8BpSFO0jGIdRs</t>
  </si>
  <si>
    <t>`2025-02-28 17:44:00</t>
  </si>
  <si>
    <t>`50303302472025022847543330472</t>
  </si>
  <si>
    <t>`NS_XP_20250228_050824_ZF_01_TK_02_20250228</t>
  </si>
  <si>
    <t>`2025-02-28 17:25:40</t>
  </si>
  <si>
    <t>`50303302472025022895456036506</t>
  </si>
  <si>
    <t>`NS_XP_20250228_050824_ZF_01_TK_01_20250228</t>
  </si>
  <si>
    <t>`2025-03-01 12:11:04</t>
  </si>
  <si>
    <t>`50302602302025030126715966768</t>
  </si>
  <si>
    <t>`NS_XP_20250228_050850_ZF_01_TK_02_20250301</t>
  </si>
  <si>
    <t>`2025-03-01 10:02:07</t>
  </si>
  <si>
    <t>`50302602302025030175355444516</t>
  </si>
  <si>
    <t>`NS_XP_20250228_050850_ZF_01_TK_01_20250301</t>
  </si>
  <si>
    <t>`2025-03-02 17:48:28</t>
  </si>
  <si>
    <t>`4200002498202503029453416848</t>
  </si>
  <si>
    <t>`NS_XP_20250302_051110_ZF_01</t>
  </si>
  <si>
    <t>`2025-03-02 18:04:03</t>
  </si>
  <si>
    <t>`4200002598202503022241664318</t>
  </si>
  <si>
    <t>`NS_XP_20250302_051111_ZF_01</t>
  </si>
  <si>
    <t>`2025-03-03 12:44:02</t>
  </si>
  <si>
    <t>`4200002502202503039103925098</t>
  </si>
  <si>
    <t>`NS_XP_20250303_051133_ZF_01</t>
  </si>
  <si>
    <t>`2025-03-04 12:39:39</t>
  </si>
  <si>
    <t>`4200002510202503042372646661</t>
  </si>
  <si>
    <t>`NS_XP_20250304_051161_ZF_01</t>
  </si>
  <si>
    <t>`2025-03-04 14:08:17</t>
  </si>
  <si>
    <t>`4200002618202503049832037081</t>
  </si>
  <si>
    <t>`NS_XP_20250304_051162_ZF_01</t>
  </si>
  <si>
    <t>`oHdTn5Q-P4IgBxj2RyYk3MmSqHOA</t>
  </si>
  <si>
    <t>客户名称</t>
  </si>
  <si>
    <t>销售商品</t>
  </si>
  <si>
    <t>销售数量</t>
  </si>
  <si>
    <t>转给南山票款</t>
  </si>
  <si>
    <t>转款方式</t>
  </si>
  <si>
    <t>XSD20241209004A</t>
  </si>
  <si>
    <t>【南山】固定资产仓</t>
  </si>
  <si>
    <t>雪票客户</t>
  </si>
  <si>
    <t>南山雪票/自带平日/下午加夜场/200、南山雪票/租板平日/下午加夜场/220</t>
  </si>
  <si>
    <t xml:space="preserve"> 工作号</t>
  </si>
  <si>
    <t>南山客服号微信转账</t>
  </si>
  <si>
    <t>XSD20241210004A</t>
  </si>
  <si>
    <t>南山雪票/自带平日/下午加夜场/200、南山雪票/自带平日/四小时/170</t>
  </si>
  <si>
    <t>南山客服微信转</t>
  </si>
  <si>
    <t>XSD20241211001A</t>
  </si>
  <si>
    <t>南山雪票/自带平日/夜场/135</t>
  </si>
  <si>
    <t>南山客服微信转账</t>
  </si>
  <si>
    <t>XSD20241220014A</t>
  </si>
  <si>
    <t>南山雪票/自带平日/夜场/135、南山雪票/租板平日/夜场/145</t>
  </si>
  <si>
    <t>客服号微信转（多转60。12.12少转60）</t>
  </si>
  <si>
    <t>XSD20241211005A</t>
  </si>
  <si>
    <t>XSD20241212009A</t>
  </si>
  <si>
    <t>南山雪票/自带平日/全天/190</t>
  </si>
  <si>
    <t>银行转账-NS</t>
  </si>
  <si>
    <t>客服微信转，少转60</t>
  </si>
  <si>
    <t>XSD20241214026A</t>
  </si>
  <si>
    <t>南山雪票/自带平日/全天/190、南山雪票/租板平日/夜场/145</t>
  </si>
  <si>
    <t>工作号</t>
  </si>
  <si>
    <t>工作号微信转账（现加2张全天自带平日1张夜场租板525）</t>
  </si>
  <si>
    <t>XSD20241220002A</t>
  </si>
  <si>
    <t>南山雪票/租板周末/全天/350、南山雪票/租板周末/下午加夜场/335、南山雪票/自带周六/夜场/155</t>
  </si>
  <si>
    <t>王倩个人微信</t>
  </si>
  <si>
    <t>客服微信号收款</t>
  </si>
  <si>
    <t>XSD20241218001A</t>
  </si>
  <si>
    <t>南山雪票/租板周末/全天/350、南山雪票/自带周末/四小时/285、南山雪票/自带周末/全天/330、南山雪票/租板周末/下午加夜场/335、南山雪票/租板周六/夜场/165、南山雪票/租板周六/夜场/165、南山雪票/自带周六/夜场/155</t>
  </si>
  <si>
    <t>XSD20241220005A</t>
  </si>
  <si>
    <t>南山雪票/自带周末/四小时/285</t>
  </si>
  <si>
    <t>XSD20241220004A</t>
  </si>
  <si>
    <t>南山雪票/租板周末/四小时/305</t>
  </si>
  <si>
    <t>XSD20241220003A</t>
  </si>
  <si>
    <t>南山雪票/自带周末/全天/330、南山雪票/租板周末/四小时/305</t>
  </si>
  <si>
    <t>XSD20241216008A</t>
  </si>
  <si>
    <t>XSD20241216005A</t>
  </si>
  <si>
    <t>南山雪票/自带平日/下午加夜场/200</t>
  </si>
  <si>
    <t>XSD20241218000A</t>
  </si>
  <si>
    <t>XSD20241220007A</t>
  </si>
  <si>
    <t>南山雪票/自带平日/下午加夜场/200、南山雪票/自带平日/全天/190、南山雪票/自带平日/四小时/170</t>
  </si>
  <si>
    <t>微信客服号收</t>
  </si>
  <si>
    <t>XSD20241219014A</t>
  </si>
  <si>
    <t>邮储9978</t>
  </si>
  <si>
    <t>XSD20241219011A</t>
  </si>
  <si>
    <t>南山雪票/自带平日/全天/190、南山雪票/租板平日/全天/210</t>
  </si>
  <si>
    <t>客服号微信收</t>
  </si>
  <si>
    <t>XSD20241219010A</t>
  </si>
  <si>
    <t>南山雪票收款付款明细</t>
  </si>
  <si>
    <t>七色米收款</t>
  </si>
  <si>
    <t>南山付款</t>
  </si>
  <si>
    <t>付南山票款</t>
  </si>
  <si>
    <t>付款方式</t>
  </si>
  <si>
    <t>XSD20241221006A</t>
  </si>
  <si>
    <t>XSD20241220006A</t>
  </si>
  <si>
    <t>XSD20241221021A</t>
  </si>
  <si>
    <t>业务门店</t>
  </si>
  <si>
    <t>开单门店</t>
  </si>
  <si>
    <t>员工</t>
  </si>
  <si>
    <t>系统订单</t>
  </si>
  <si>
    <t>万龙体验中心</t>
  </si>
  <si>
    <t>肖志强（个人） 先生</t>
  </si>
  <si>
    <t>边 女士</t>
  </si>
  <si>
    <t>贾 女士</t>
  </si>
  <si>
    <t>修姜山（个人）</t>
  </si>
  <si>
    <t>修姜山</t>
  </si>
  <si>
    <t>郑 先生</t>
  </si>
  <si>
    <t>孟 先生</t>
  </si>
  <si>
    <t>范 先生</t>
  </si>
  <si>
    <t>倪 先生</t>
  </si>
  <si>
    <t>贺 女士</t>
  </si>
  <si>
    <t>马 女士</t>
  </si>
  <si>
    <t>李卓阳 先生</t>
  </si>
  <si>
    <t>林 先生</t>
  </si>
  <si>
    <t>王政（个人）</t>
  </si>
  <si>
    <t>方 女士</t>
  </si>
  <si>
    <t>何 先生</t>
  </si>
  <si>
    <t>JM 先生</t>
  </si>
  <si>
    <t>穆 先生</t>
  </si>
  <si>
    <t>绍 先生</t>
  </si>
  <si>
    <t>鲁延盼（个人）</t>
  </si>
  <si>
    <t>鲁延盼</t>
  </si>
  <si>
    <t>刘拓臻 先生</t>
  </si>
  <si>
    <t>宗佳 女士</t>
  </si>
  <si>
    <t>秋 女士</t>
  </si>
  <si>
    <t>梁先生（个人） 先生</t>
  </si>
  <si>
    <t>韩冬垚（个人）</t>
  </si>
  <si>
    <t>武 女士</t>
  </si>
  <si>
    <t>闫 先生</t>
  </si>
  <si>
    <t>安女士</t>
  </si>
  <si>
    <t>张力 先生</t>
  </si>
  <si>
    <t>包 先生</t>
  </si>
  <si>
    <t>古 女士</t>
  </si>
  <si>
    <t>成 女士</t>
  </si>
  <si>
    <t>淋 先生</t>
  </si>
  <si>
    <t>付 先生</t>
  </si>
  <si>
    <t>史 女士</t>
  </si>
  <si>
    <t>张</t>
  </si>
  <si>
    <t>张凯（个人）</t>
  </si>
  <si>
    <t>牛 先生</t>
  </si>
  <si>
    <t>朱教练 先生</t>
  </si>
  <si>
    <t>朱 先生</t>
  </si>
  <si>
    <t>单 先生</t>
  </si>
  <si>
    <t>过 女士</t>
  </si>
  <si>
    <t>蔡 女士</t>
  </si>
  <si>
    <t>黎 先生</t>
  </si>
  <si>
    <t>陆 先生</t>
  </si>
  <si>
    <t>白雪景</t>
  </si>
  <si>
    <t>人工订单</t>
  </si>
  <si>
    <t>【-】</t>
  </si>
  <si>
    <t>崔洋（微信）</t>
  </si>
  <si>
    <t>黄 女士</t>
  </si>
  <si>
    <t>许进升（个人）</t>
  </si>
  <si>
    <t>许进升</t>
  </si>
  <si>
    <t>汪 先生</t>
  </si>
  <si>
    <t>33 女士</t>
  </si>
  <si>
    <t>龚 女士</t>
  </si>
  <si>
    <t>魏 女士</t>
  </si>
  <si>
    <t>吴 女士</t>
  </si>
  <si>
    <t>洪女士（个人） 女士</t>
  </si>
  <si>
    <t>邢 先生</t>
  </si>
  <si>
    <t>卞 先生</t>
  </si>
  <si>
    <t>沈 女士</t>
  </si>
  <si>
    <t>崔 女士</t>
  </si>
  <si>
    <t>毕 女士</t>
  </si>
  <si>
    <t>焦教练 先生</t>
  </si>
  <si>
    <t>郭 先生</t>
  </si>
  <si>
    <t>张小飞（个人）</t>
  </si>
  <si>
    <t>孙先生（个人） 先生</t>
  </si>
  <si>
    <t>艾 先生</t>
  </si>
  <si>
    <t>姚 先生</t>
  </si>
  <si>
    <t>霍 先生</t>
  </si>
  <si>
    <t>杜 女士</t>
  </si>
  <si>
    <t>温 先生</t>
  </si>
  <si>
    <t>珊珊 女士</t>
  </si>
  <si>
    <t>刘女士（个人） 女士</t>
  </si>
  <si>
    <t>段 女士</t>
  </si>
  <si>
    <t>卢 先生</t>
  </si>
  <si>
    <t>柴 先生</t>
  </si>
  <si>
    <t>寇 女士</t>
  </si>
  <si>
    <t>汪 女士</t>
  </si>
  <si>
    <t>霍 女士</t>
  </si>
  <si>
    <t>裴 女士</t>
  </si>
  <si>
    <t>易 先生</t>
  </si>
  <si>
    <t>于 女士</t>
  </si>
  <si>
    <t>唐 先生</t>
  </si>
  <si>
    <t>庄 先生</t>
  </si>
  <si>
    <t>肖 先生</t>
  </si>
  <si>
    <t>赖 先生</t>
  </si>
  <si>
    <t>易 女士</t>
  </si>
  <si>
    <t>元 先生</t>
  </si>
  <si>
    <t>纪 先生</t>
  </si>
  <si>
    <t>建 先生</t>
  </si>
  <si>
    <t>CC 女士</t>
  </si>
  <si>
    <t>舒 先生</t>
  </si>
  <si>
    <t>季 女士</t>
  </si>
  <si>
    <t>柳 先生</t>
  </si>
  <si>
    <t>莫 女士</t>
  </si>
  <si>
    <t>向 女士</t>
  </si>
  <si>
    <t>朱 女士</t>
  </si>
  <si>
    <t>张文翼 先生</t>
  </si>
  <si>
    <t>颜 先生</t>
  </si>
  <si>
    <t>寻 先生</t>
  </si>
  <si>
    <t>乔 女士</t>
  </si>
  <si>
    <t>马 先生</t>
  </si>
  <si>
    <t>肖 女士</t>
  </si>
  <si>
    <t>陶 先生</t>
  </si>
  <si>
    <t>吴熙穆教练 先生</t>
  </si>
  <si>
    <t>许 先生</t>
  </si>
  <si>
    <t>平 先生</t>
  </si>
  <si>
    <t>天天 女士</t>
  </si>
  <si>
    <t>凯 先生</t>
  </si>
  <si>
    <t>找 女士</t>
  </si>
  <si>
    <t>彭 女士</t>
  </si>
  <si>
    <t>连 先生</t>
  </si>
  <si>
    <t>韦 女士</t>
  </si>
  <si>
    <t>曲 女士</t>
  </si>
  <si>
    <t>钱 先生</t>
  </si>
  <si>
    <t>兴 女士</t>
  </si>
  <si>
    <t>覃 先生</t>
  </si>
  <si>
    <t>彭 先生</t>
  </si>
  <si>
    <t>毛 女士</t>
  </si>
  <si>
    <t>杜 先生</t>
  </si>
  <si>
    <t>何 女士</t>
  </si>
  <si>
    <t>冯 先生</t>
  </si>
  <si>
    <t>符 女士</t>
  </si>
  <si>
    <t>辛 女士</t>
  </si>
  <si>
    <t>朗 先生</t>
  </si>
  <si>
    <t>姜 女士</t>
  </si>
  <si>
    <t>吉 女士</t>
  </si>
  <si>
    <t>叶 先生</t>
  </si>
  <si>
    <t>窦 先生</t>
  </si>
  <si>
    <t>曾 先生</t>
  </si>
  <si>
    <t>唐 女士</t>
  </si>
  <si>
    <t>初 先生</t>
  </si>
  <si>
    <t>蛋蛋 先生</t>
  </si>
  <si>
    <t>郑 女士</t>
  </si>
  <si>
    <t>古 先生</t>
  </si>
  <si>
    <t>于 先生</t>
  </si>
  <si>
    <t>佟 女士</t>
  </si>
  <si>
    <t>米 女士</t>
  </si>
  <si>
    <t>Beck 先生</t>
  </si>
  <si>
    <t>詹 先生</t>
  </si>
  <si>
    <t>刘先生（个人） 先生</t>
  </si>
  <si>
    <t>秦 女士</t>
  </si>
  <si>
    <t>聂 先生</t>
  </si>
  <si>
    <t>王静（玉米妈妈） 先生</t>
  </si>
  <si>
    <t>贺 先生</t>
  </si>
  <si>
    <t>石 女士</t>
  </si>
  <si>
    <t>邵 先生</t>
  </si>
  <si>
    <t>田 先生</t>
  </si>
  <si>
    <t>景 先生</t>
  </si>
  <si>
    <t>殴 先生</t>
  </si>
  <si>
    <t>曲 先生</t>
  </si>
  <si>
    <t>谭 女士</t>
  </si>
  <si>
    <t>白 先生</t>
  </si>
  <si>
    <t>严 女士</t>
  </si>
  <si>
    <t>赵柳凯教练 先生</t>
  </si>
  <si>
    <t>八 先生</t>
  </si>
  <si>
    <t>姚 女士</t>
  </si>
  <si>
    <t>栗 女士</t>
  </si>
  <si>
    <t>金 女士</t>
  </si>
  <si>
    <t>潘 先生</t>
  </si>
  <si>
    <t>廖 先生</t>
  </si>
  <si>
    <t>贾 先生</t>
  </si>
  <si>
    <t>毕 先生</t>
  </si>
  <si>
    <t>李蕊 先生</t>
  </si>
  <si>
    <t>巩 女士</t>
  </si>
  <si>
    <t>邵 女士</t>
  </si>
  <si>
    <t>葛 女士</t>
  </si>
  <si>
    <t>左 女士</t>
  </si>
  <si>
    <t>梁 先生</t>
  </si>
  <si>
    <t>查 先生</t>
  </si>
  <si>
    <t>付 女士</t>
  </si>
  <si>
    <t>葛 先生</t>
  </si>
  <si>
    <t>成 先生</t>
  </si>
  <si>
    <t>欧 先生</t>
  </si>
  <si>
    <t>卢 女士</t>
  </si>
  <si>
    <t>丁 先生</t>
  </si>
  <si>
    <t>冯 女士</t>
  </si>
  <si>
    <t>薛 先生</t>
  </si>
  <si>
    <t>Valentina 女士</t>
  </si>
  <si>
    <t>祝 女士</t>
  </si>
  <si>
    <t>文 女士</t>
  </si>
  <si>
    <t>卓 先生</t>
  </si>
  <si>
    <t>钱校长（个人）</t>
  </si>
  <si>
    <t>秦 先生</t>
  </si>
  <si>
    <t>童 先生</t>
  </si>
  <si>
    <t>吴先生（个人） 先生</t>
  </si>
  <si>
    <t>将 先生</t>
  </si>
  <si>
    <t>向 先生</t>
  </si>
  <si>
    <t>程 女士</t>
  </si>
  <si>
    <t>仇 女士</t>
  </si>
  <si>
    <t>梁 女士</t>
  </si>
  <si>
    <t>孟 女士</t>
  </si>
  <si>
    <t>终 女士</t>
  </si>
  <si>
    <t>袁 女士</t>
  </si>
  <si>
    <t>匡 先生</t>
  </si>
  <si>
    <t>邓 先生</t>
  </si>
  <si>
    <t>王磊 先生</t>
  </si>
  <si>
    <t>时 女士</t>
  </si>
  <si>
    <t>潘 女士</t>
  </si>
  <si>
    <t>常 女士</t>
  </si>
  <si>
    <t>李天乐 先生</t>
  </si>
  <si>
    <t>褚 先生</t>
  </si>
  <si>
    <t>任 女士</t>
  </si>
  <si>
    <t>肖志强（个人）</t>
  </si>
  <si>
    <t>Fujiwara 先生</t>
  </si>
  <si>
    <t>清水 先生</t>
  </si>
  <si>
    <t>樊 女士</t>
  </si>
  <si>
    <t>史 先生</t>
  </si>
  <si>
    <t>戴 女士</t>
  </si>
  <si>
    <t>应 先生</t>
  </si>
  <si>
    <t>印 先生</t>
  </si>
  <si>
    <t>郝 先生</t>
  </si>
  <si>
    <t>时 先生</t>
  </si>
  <si>
    <t>贡 先生</t>
  </si>
  <si>
    <t>焦 女士</t>
  </si>
  <si>
    <t>樊 先生</t>
  </si>
  <si>
    <t>范 女士</t>
  </si>
  <si>
    <t>顾 先生</t>
  </si>
  <si>
    <t>石 先生</t>
  </si>
  <si>
    <t>娄 先生</t>
  </si>
  <si>
    <t>庞 先生</t>
  </si>
  <si>
    <t>管 先生</t>
  </si>
  <si>
    <t>苏 女士</t>
  </si>
  <si>
    <t>m王 女士</t>
  </si>
  <si>
    <t>余 先生</t>
  </si>
  <si>
    <t>扶 先生</t>
  </si>
  <si>
    <t>艳 先生</t>
  </si>
  <si>
    <t>任 先生</t>
  </si>
  <si>
    <t>邢 女士</t>
  </si>
  <si>
    <t>特 女士</t>
  </si>
  <si>
    <t>华 先生</t>
  </si>
  <si>
    <t>苏 先生</t>
  </si>
  <si>
    <t>尹 女士</t>
  </si>
  <si>
    <t>乐 女士</t>
  </si>
  <si>
    <t>门 先生</t>
  </si>
  <si>
    <t>负 先生</t>
  </si>
  <si>
    <t>盛 女士</t>
  </si>
  <si>
    <t>淳 先生</t>
  </si>
  <si>
    <t>房 女士</t>
  </si>
  <si>
    <t>阮 先生</t>
  </si>
  <si>
    <t>接 女士</t>
  </si>
  <si>
    <t>管 女士</t>
  </si>
  <si>
    <t>闻 先生</t>
  </si>
  <si>
    <t>隋 先生</t>
  </si>
  <si>
    <t>戴 先生</t>
  </si>
  <si>
    <t>简 先生</t>
  </si>
  <si>
    <t>美 先生</t>
  </si>
  <si>
    <t>季 先生</t>
  </si>
  <si>
    <t>闫 女士</t>
  </si>
  <si>
    <t>苗 女士</t>
  </si>
  <si>
    <t>耿 先生</t>
  </si>
  <si>
    <t>柳 女士</t>
  </si>
  <si>
    <t>白 女士</t>
  </si>
  <si>
    <t>宫 女士</t>
  </si>
  <si>
    <t>申 先生</t>
  </si>
  <si>
    <t>鲜 先生</t>
  </si>
  <si>
    <t>穆 女士</t>
  </si>
  <si>
    <t>兰 女士</t>
  </si>
  <si>
    <t>沉 女士</t>
  </si>
  <si>
    <t>候 先生</t>
  </si>
  <si>
    <t>廖 女士</t>
  </si>
  <si>
    <t>苏先生 先生</t>
  </si>
  <si>
    <t>宋洋 先生</t>
  </si>
  <si>
    <t>顾 女士</t>
  </si>
  <si>
    <t>初 女士</t>
  </si>
  <si>
    <t>苗 先生</t>
  </si>
  <si>
    <t>武 先生</t>
  </si>
  <si>
    <t>女士</t>
  </si>
  <si>
    <t>王垚轶 先生</t>
  </si>
  <si>
    <t>包 女士</t>
  </si>
  <si>
    <t>小王 先生</t>
  </si>
  <si>
    <t>迟 先生</t>
  </si>
  <si>
    <t>程 先生</t>
  </si>
  <si>
    <t>秦（） 女士</t>
  </si>
  <si>
    <t>钱 女士</t>
  </si>
  <si>
    <t>波 女士</t>
  </si>
  <si>
    <t>赵莉萍 女士</t>
  </si>
  <si>
    <t>曾 女士</t>
  </si>
  <si>
    <t>宓 先生</t>
  </si>
  <si>
    <t>罗赛 先生</t>
  </si>
  <si>
    <t>邹 先生</t>
  </si>
  <si>
    <t>博 先生</t>
  </si>
  <si>
    <t>李聪 先生</t>
  </si>
  <si>
    <t>皮 先生</t>
  </si>
  <si>
    <t>1 女士</t>
  </si>
  <si>
    <t>文 先生</t>
  </si>
  <si>
    <t>左轩 女士</t>
  </si>
  <si>
    <t>刘天放 先生</t>
  </si>
  <si>
    <t>必 女士</t>
  </si>
  <si>
    <t>米 先生</t>
  </si>
  <si>
    <t>董 先生</t>
  </si>
  <si>
    <t>刁 先生</t>
  </si>
  <si>
    <t>梅 先生</t>
  </si>
  <si>
    <t>兰先生</t>
  </si>
  <si>
    <t>麻 先生</t>
  </si>
  <si>
    <t>韩 女士</t>
  </si>
  <si>
    <t>丽 女士</t>
  </si>
  <si>
    <t>池 先生</t>
  </si>
  <si>
    <t>都 先生</t>
  </si>
  <si>
    <t>牛 女士</t>
  </si>
  <si>
    <t>齐 先生</t>
  </si>
  <si>
    <t>聂 女士</t>
  </si>
  <si>
    <t>王熙 女士</t>
  </si>
  <si>
    <t>邢渤海 先生</t>
  </si>
  <si>
    <t>欧阳 女士</t>
  </si>
  <si>
    <t>赛 女士</t>
  </si>
  <si>
    <t>郎 女士</t>
  </si>
  <si>
    <t>靳 女士</t>
  </si>
  <si>
    <t>左鸣 女士</t>
  </si>
  <si>
    <t>喻 先生</t>
  </si>
  <si>
    <t>吴</t>
  </si>
  <si>
    <t>韩冬垚 先生</t>
  </si>
  <si>
    <t>韩冬垚(工作)</t>
  </si>
  <si>
    <t>姬 女士</t>
  </si>
  <si>
    <t>钟 女士</t>
  </si>
  <si>
    <t>邱 先生</t>
  </si>
  <si>
    <t>外国友人 先生</t>
  </si>
  <si>
    <t>万 先生</t>
  </si>
  <si>
    <t>佟 先生</t>
  </si>
  <si>
    <t>龙 女士</t>
  </si>
  <si>
    <t>卡卡 先生</t>
  </si>
  <si>
    <t>蓝琪 女士</t>
  </si>
  <si>
    <t>朱明远 先生</t>
  </si>
  <si>
    <t>晋 女士</t>
  </si>
  <si>
    <t>庞 女士</t>
  </si>
  <si>
    <t>张丽 女士</t>
  </si>
  <si>
    <t>关 女士</t>
  </si>
  <si>
    <t>张凯（个人） 先生</t>
  </si>
  <si>
    <t>童 女士</t>
  </si>
  <si>
    <t>翟 先生</t>
  </si>
  <si>
    <t>旗 女士</t>
  </si>
  <si>
    <t>路 先生</t>
  </si>
  <si>
    <t>蓝 先生</t>
  </si>
  <si>
    <t>仓 先生</t>
  </si>
  <si>
    <t>强 女士</t>
  </si>
  <si>
    <t>师 先生</t>
  </si>
  <si>
    <t>安 先生</t>
  </si>
  <si>
    <t>卫 先生</t>
  </si>
  <si>
    <t>连 女士</t>
  </si>
  <si>
    <t>路 女士</t>
  </si>
  <si>
    <t>夏 先生</t>
  </si>
  <si>
    <t>玄英桥</t>
  </si>
  <si>
    <t>恐龙 先生</t>
  </si>
  <si>
    <t>卢春英 先生</t>
  </si>
  <si>
    <t>张小飞（个人） 先生</t>
  </si>
  <si>
    <t>呱呱 女士</t>
  </si>
  <si>
    <t>龚 先生</t>
  </si>
  <si>
    <t>江 女士</t>
  </si>
  <si>
    <t>左 先生</t>
  </si>
  <si>
    <t>陆 女士</t>
  </si>
  <si>
    <t>衡 女士</t>
  </si>
  <si>
    <t>索 女士</t>
  </si>
  <si>
    <t>麻瓜 先生</t>
  </si>
  <si>
    <t>鲍 先生</t>
  </si>
  <si>
    <t>封 先生</t>
  </si>
  <si>
    <t>盛 先生</t>
  </si>
  <si>
    <t>汤 女士</t>
  </si>
  <si>
    <t>容 先生</t>
  </si>
  <si>
    <t>依 女士</t>
  </si>
  <si>
    <t>虞 先生</t>
  </si>
  <si>
    <t>平 女士</t>
  </si>
  <si>
    <t>骡 女士</t>
  </si>
  <si>
    <t>梦 女士</t>
  </si>
  <si>
    <t>从 先生</t>
  </si>
  <si>
    <t>潘岚 女士</t>
  </si>
  <si>
    <t>蔺 先生</t>
  </si>
  <si>
    <t>邹 女士</t>
  </si>
  <si>
    <t>焦 先生</t>
  </si>
  <si>
    <t>耿 女士</t>
  </si>
  <si>
    <t>单伟 先生</t>
  </si>
  <si>
    <t>楼 女士</t>
  </si>
  <si>
    <t>党 先生</t>
  </si>
  <si>
    <t>贾申 先生</t>
  </si>
  <si>
    <t>王（福州） 女士</t>
  </si>
  <si>
    <t>张小飞-工作号</t>
  </si>
  <si>
    <t>张亮-工作号</t>
  </si>
  <si>
    <t>方 先生</t>
  </si>
  <si>
    <t>张凯-工作号</t>
  </si>
  <si>
    <t>白雪景-工作号</t>
  </si>
  <si>
    <t>行 女士</t>
  </si>
  <si>
    <t>韩冬垚-工作号</t>
  </si>
  <si>
    <t>王政-工作号</t>
  </si>
  <si>
    <t>袁兆谦 先生</t>
  </si>
  <si>
    <t>林纾琳 先生</t>
  </si>
  <si>
    <t>盖 女士</t>
  </si>
  <si>
    <t>许</t>
  </si>
  <si>
    <t>leo 先生</t>
  </si>
  <si>
    <t>宁 女士</t>
  </si>
  <si>
    <t>张琦 女士</t>
  </si>
  <si>
    <t>藏 先生</t>
  </si>
  <si>
    <t>洪 先生</t>
  </si>
  <si>
    <t>孟清扬</t>
  </si>
  <si>
    <t>潜 先生</t>
  </si>
  <si>
    <t>宁 先生</t>
  </si>
  <si>
    <t>李书冉 先生</t>
  </si>
  <si>
    <t>占 先生</t>
  </si>
  <si>
    <t>裴 先生</t>
  </si>
  <si>
    <t>KK 女士</t>
  </si>
  <si>
    <t>尹 先生</t>
  </si>
  <si>
    <t>李源 先生</t>
  </si>
  <si>
    <t>厉 先生</t>
  </si>
  <si>
    <t>历 先生</t>
  </si>
  <si>
    <t>王政（个人） 先生</t>
  </si>
  <si>
    <t>兰 先生</t>
  </si>
  <si>
    <t>严 先生</t>
  </si>
  <si>
    <t>白帅 先生</t>
  </si>
  <si>
    <t>雪蜡销售</t>
  </si>
  <si>
    <t>崇礼公司现金收入</t>
  </si>
  <si>
    <t>2024.11.24</t>
  </si>
  <si>
    <t>支付宝收款</t>
  </si>
  <si>
    <t>苍杰报表中没有这两笔订单</t>
  </si>
  <si>
    <t>提现时间</t>
  </si>
  <si>
    <t>2024.11.23</t>
  </si>
  <si>
    <t>崔洋个人微信收款</t>
  </si>
  <si>
    <t>2024.11.26</t>
  </si>
  <si>
    <t>11.22提现</t>
  </si>
  <si>
    <t>2024.11.30</t>
  </si>
  <si>
    <t>【旗舰】租赁收入</t>
  </si>
  <si>
    <t>给崔洋了</t>
  </si>
  <si>
    <t>2024.12.7</t>
  </si>
  <si>
    <t>11.23提现</t>
  </si>
  <si>
    <t>2024.12.8</t>
  </si>
  <si>
    <t>11.25提现</t>
  </si>
  <si>
    <t>特殊事项</t>
  </si>
  <si>
    <t>2024.12.15</t>
  </si>
  <si>
    <t>12.2提现</t>
  </si>
  <si>
    <t>2025.1.9</t>
  </si>
  <si>
    <t>租赁客人丢失雪板，押金全部赔偿雪板，做到万龙体验中心零售收入中</t>
  </si>
  <si>
    <t>11.28提现</t>
  </si>
  <si>
    <t>11.30提现</t>
  </si>
  <si>
    <t>2024.12.18</t>
  </si>
  <si>
    <t>南山雪票款</t>
  </si>
  <si>
    <t>2024.12.21</t>
  </si>
  <si>
    <t>12.5提现</t>
  </si>
  <si>
    <t>2024.12.22</t>
  </si>
  <si>
    <t>12.7提现</t>
  </si>
  <si>
    <t>2024.12.23</t>
  </si>
  <si>
    <t>微信3448</t>
  </si>
  <si>
    <t>12.12提现</t>
  </si>
  <si>
    <t>2024.12.28</t>
  </si>
  <si>
    <t>补差</t>
  </si>
  <si>
    <t>2024.12.29</t>
  </si>
  <si>
    <t>4.15提现</t>
  </si>
  <si>
    <t>2024.12.31</t>
  </si>
  <si>
    <t>2025.1.3</t>
  </si>
  <si>
    <t>1.19提现</t>
  </si>
  <si>
    <t>2025.1.4</t>
  </si>
  <si>
    <t>12.22提现</t>
  </si>
  <si>
    <t>崔洋开单</t>
  </si>
  <si>
    <t>2025.1.5</t>
  </si>
  <si>
    <t>2025.1.11</t>
  </si>
  <si>
    <t>2.6提现</t>
  </si>
  <si>
    <t>2025.1.12</t>
  </si>
  <si>
    <t>2025.1.19</t>
  </si>
  <si>
    <t>2.15提现</t>
  </si>
  <si>
    <t>2.1提现</t>
  </si>
  <si>
    <t>2.11提现</t>
  </si>
  <si>
    <t>南山现金收入</t>
  </si>
  <si>
    <t>银行转账</t>
  </si>
  <si>
    <t>2025.4.11</t>
  </si>
  <si>
    <t>租赁业务</t>
  </si>
  <si>
    <t>24-25雪季易龙雪聚收入明细</t>
  </si>
  <si>
    <t>微信</t>
  </si>
  <si>
    <t>招行</t>
  </si>
  <si>
    <t>儿童成长押金</t>
  </si>
  <si>
    <t>2024.11.07</t>
  </si>
  <si>
    <t>周四</t>
  </si>
  <si>
    <t>2024.11.08</t>
  </si>
  <si>
    <t>周五</t>
  </si>
  <si>
    <t>2024.11.09</t>
  </si>
  <si>
    <t>周六</t>
  </si>
  <si>
    <t xml:space="preserve"> </t>
  </si>
  <si>
    <t>2024.11.10</t>
  </si>
  <si>
    <t>周日</t>
  </si>
  <si>
    <t>2024.11.11</t>
  </si>
  <si>
    <t>周一</t>
  </si>
  <si>
    <t>万龙零售4775收款</t>
  </si>
  <si>
    <t>2024.11.12</t>
  </si>
  <si>
    <t>周二</t>
  </si>
  <si>
    <t>2024.11.13</t>
  </si>
  <si>
    <t>周三</t>
  </si>
  <si>
    <t>2024.11.14</t>
  </si>
  <si>
    <t>2024.11.15</t>
  </si>
  <si>
    <t>2024.11.16</t>
  </si>
  <si>
    <t>2024.11.17</t>
  </si>
  <si>
    <t>2024.11.18</t>
  </si>
  <si>
    <t>2024.11.19</t>
  </si>
  <si>
    <t>2024.11.20</t>
  </si>
  <si>
    <t>2024.11.21</t>
  </si>
  <si>
    <t>2024.11.22</t>
  </si>
  <si>
    <t>王婧婧</t>
  </si>
  <si>
    <t>2024.11.25</t>
  </si>
  <si>
    <t>2024.11.27</t>
  </si>
  <si>
    <t>2024.11.28</t>
  </si>
  <si>
    <t>2024.11.29</t>
  </si>
  <si>
    <t xml:space="preserve">李聪 </t>
  </si>
  <si>
    <t>2024.12.01</t>
  </si>
  <si>
    <t>2024.12.02</t>
  </si>
  <si>
    <t>2024.12.03</t>
  </si>
  <si>
    <t>2024.12.04</t>
  </si>
  <si>
    <t>2024.12.05</t>
  </si>
  <si>
    <t>2024.12.06</t>
  </si>
  <si>
    <t>2024.12.07</t>
  </si>
  <si>
    <t>2024.12.08</t>
  </si>
  <si>
    <t>2024.12.09</t>
  </si>
  <si>
    <t>2024.12.10</t>
  </si>
  <si>
    <t>2024.12.11</t>
  </si>
  <si>
    <t>2024.12.12</t>
  </si>
  <si>
    <t>2024.12.13</t>
  </si>
  <si>
    <t>2024.12.14</t>
  </si>
  <si>
    <t>崇礼旗舰零售1865收款</t>
  </si>
  <si>
    <t>2024.12.16</t>
  </si>
  <si>
    <t>2024.12.17</t>
  </si>
  <si>
    <t>南山微信4200，收款为旗舰微信</t>
  </si>
  <si>
    <t>2024.12.19</t>
  </si>
  <si>
    <t>2024.12.20</t>
  </si>
  <si>
    <t>王一顺</t>
  </si>
  <si>
    <t>旗舰微信3350，收款</t>
  </si>
  <si>
    <t>2024.12.24</t>
  </si>
  <si>
    <t>2024.12.25</t>
  </si>
  <si>
    <t>2024.12.26</t>
  </si>
  <si>
    <t>2024.12.27</t>
  </si>
  <si>
    <t>2024.12.30</t>
  </si>
  <si>
    <t>2025.01.01</t>
  </si>
  <si>
    <t>2025.01.02</t>
  </si>
  <si>
    <t>2025.01.03</t>
  </si>
  <si>
    <t>2025.01.04</t>
  </si>
  <si>
    <t>2025.01.05</t>
  </si>
  <si>
    <t>2025.01.06</t>
  </si>
  <si>
    <t>2025.01.07</t>
  </si>
  <si>
    <t>2025.01.08</t>
  </si>
  <si>
    <t>2025.01.09</t>
  </si>
  <si>
    <t>2025.01.10</t>
  </si>
  <si>
    <t>2025.01.11</t>
  </si>
  <si>
    <t>刘雅萱</t>
  </si>
  <si>
    <t>2025.01.12</t>
  </si>
  <si>
    <t>2025.01.13</t>
  </si>
  <si>
    <t>2025.01.14</t>
  </si>
  <si>
    <t>2025.01.15</t>
  </si>
  <si>
    <t>2025.01.16</t>
  </si>
  <si>
    <t>2025.01.17</t>
  </si>
  <si>
    <t>2025.01.18</t>
  </si>
  <si>
    <t>2025.01.19</t>
  </si>
  <si>
    <t>2025.01.20</t>
  </si>
  <si>
    <t>2025.01.21</t>
  </si>
  <si>
    <t>2025.01.22</t>
  </si>
  <si>
    <t>2025.01.23</t>
  </si>
  <si>
    <t>2025.01.24</t>
  </si>
  <si>
    <t>2025.01.25</t>
  </si>
  <si>
    <t>2025.01.26</t>
  </si>
  <si>
    <t>2025.01.27</t>
  </si>
  <si>
    <t>2025.01.28</t>
  </si>
  <si>
    <t>2025.01.29</t>
  </si>
  <si>
    <t>2025.01.30</t>
  </si>
  <si>
    <t>2025.01.31</t>
  </si>
  <si>
    <t>2025.02.01</t>
  </si>
  <si>
    <t>2025.02.02</t>
  </si>
  <si>
    <t>2025.02.03</t>
  </si>
  <si>
    <t>2025.02.04</t>
  </si>
  <si>
    <t>2025.02.05</t>
  </si>
  <si>
    <t>2025.02.06</t>
  </si>
  <si>
    <t>2025.02.07</t>
  </si>
  <si>
    <t>2025.02.08</t>
  </si>
  <si>
    <t>2025.02.09</t>
  </si>
  <si>
    <t>2025.02.10</t>
  </si>
  <si>
    <t>2025.02.11</t>
  </si>
  <si>
    <t>2025.02.12</t>
  </si>
  <si>
    <t>2025.02.13</t>
  </si>
  <si>
    <t>2025.02.14</t>
  </si>
  <si>
    <t>2025.02.15</t>
  </si>
  <si>
    <t>2025.02.16</t>
  </si>
  <si>
    <t>2025.02.17</t>
  </si>
  <si>
    <t>2025.02.18</t>
  </si>
  <si>
    <t>2025.02.19</t>
  </si>
  <si>
    <t>2025.02.20</t>
  </si>
  <si>
    <t>2025.02.21</t>
  </si>
  <si>
    <t>2025.02.22</t>
  </si>
  <si>
    <t>2025.02.23</t>
  </si>
  <si>
    <t>2025.02.24</t>
  </si>
  <si>
    <t>2025.02.25</t>
  </si>
  <si>
    <t>2025.02.26</t>
  </si>
  <si>
    <t>2025.02.27</t>
  </si>
  <si>
    <t>2025.02.28</t>
  </si>
  <si>
    <t>2025.03.01</t>
  </si>
  <si>
    <t>2025.03.02</t>
  </si>
  <si>
    <t>2025.03.03</t>
  </si>
  <si>
    <t>2025.03.04</t>
  </si>
  <si>
    <t>2025.03.05</t>
  </si>
  <si>
    <t>2025.03.06</t>
  </si>
  <si>
    <t>2025.03.07</t>
  </si>
  <si>
    <t>2025.03.08</t>
  </si>
  <si>
    <t>2025.03.09</t>
  </si>
  <si>
    <t>2025.03.10</t>
  </si>
  <si>
    <t>2025.03.11</t>
  </si>
  <si>
    <t>2025.03.12</t>
  </si>
  <si>
    <t>2025.03.13</t>
  </si>
  <si>
    <t>2025.03.14</t>
  </si>
  <si>
    <t>2025.03.15</t>
  </si>
  <si>
    <t>2025.03.16</t>
  </si>
  <si>
    <t>2025.03.17</t>
  </si>
  <si>
    <t>2025.03.18</t>
  </si>
  <si>
    <t>2025.03.19</t>
  </si>
  <si>
    <t>2025.03.20</t>
  </si>
  <si>
    <t>2025.03.21</t>
  </si>
  <si>
    <t>2025.03.22</t>
  </si>
  <si>
    <t>2025.03.23</t>
  </si>
  <si>
    <t>2025.03.24</t>
  </si>
  <si>
    <t>2025.03.25</t>
  </si>
  <si>
    <t>2025.03.26</t>
  </si>
  <si>
    <t>2025.03.27</t>
  </si>
  <si>
    <t>2025.03.28</t>
  </si>
  <si>
    <t>2025.03.29</t>
  </si>
  <si>
    <t>2025.03.30</t>
  </si>
  <si>
    <t>2025.03.31</t>
  </si>
  <si>
    <t>2025.04.01</t>
  </si>
  <si>
    <t>2025.04.02</t>
  </si>
  <si>
    <t>2025.04.03</t>
  </si>
  <si>
    <t>2025.04.04</t>
  </si>
  <si>
    <t>2025.04.05</t>
  </si>
  <si>
    <t>2025.04.06</t>
  </si>
  <si>
    <t>2025.04.07</t>
  </si>
  <si>
    <t>2025.04.08</t>
  </si>
  <si>
    <t>2025.04.09</t>
  </si>
  <si>
    <t>2025.04.10</t>
  </si>
  <si>
    <t>2025.04.11</t>
  </si>
  <si>
    <t>2025.04.12</t>
  </si>
  <si>
    <t>2025.04.13</t>
  </si>
  <si>
    <t>2025.04.14</t>
  </si>
  <si>
    <t>2025.04.15</t>
  </si>
  <si>
    <t>2025.04.16</t>
  </si>
  <si>
    <t>2025.04.17</t>
  </si>
  <si>
    <t>2025.04.18</t>
  </si>
  <si>
    <t>2025.04.19</t>
  </si>
  <si>
    <t>2025.04.20</t>
  </si>
  <si>
    <t>南山零售</t>
  </si>
  <si>
    <t>旗舰零售</t>
  </si>
  <si>
    <t>万龙零售</t>
  </si>
  <si>
    <t>小程序金额</t>
  </si>
  <si>
    <t>收入</t>
  </si>
  <si>
    <t>七色米金额</t>
  </si>
  <si>
    <t>差异</t>
  </si>
  <si>
    <t>成本</t>
  </si>
  <si>
    <t>总公司</t>
  </si>
  <si>
    <t>租赁试滑金额</t>
  </si>
  <si>
    <t>七色米订单号</t>
  </si>
  <si>
    <t>商品条码</t>
  </si>
  <si>
    <t>市场价</t>
  </si>
  <si>
    <t>成交价</t>
  </si>
  <si>
    <t>订单金额（标粉色为七色米未做单）</t>
  </si>
  <si>
    <t>调整金额（与七色米对比）</t>
  </si>
  <si>
    <t>销售</t>
  </si>
  <si>
    <t>此两项合计金额为到账金额</t>
  </si>
  <si>
    <t>布乖（个人）</t>
  </si>
  <si>
    <t>补2024.11.14订单</t>
  </si>
  <si>
    <t>吕原野先生</t>
  </si>
  <si>
    <t>高嵩先生</t>
  </si>
  <si>
    <t>null</t>
  </si>
  <si>
    <t>霍先生</t>
  </si>
  <si>
    <t>紧急开单</t>
  </si>
  <si>
    <t>陈美红女士</t>
  </si>
  <si>
    <t>崔杰女士</t>
  </si>
  <si>
    <t>富龙教练，6折</t>
  </si>
  <si>
    <t>XSD20241114000</t>
  </si>
  <si>
    <t>孙天时先生</t>
  </si>
  <si>
    <t>实际订单日期2024.11.2</t>
  </si>
  <si>
    <t>一尘女士</t>
  </si>
  <si>
    <t>实际业务日期2024.11.3</t>
  </si>
  <si>
    <t>实际订单日期2024.11.9</t>
  </si>
  <si>
    <t>业务实际日期2024.11.10</t>
  </si>
  <si>
    <t>肖志强（个人）先生</t>
  </si>
  <si>
    <t>宗佳女士</t>
  </si>
  <si>
    <t>朱女士</t>
  </si>
  <si>
    <t>(个人)张小飞</t>
  </si>
  <si>
    <t>付</t>
  </si>
  <si>
    <t>赵文广先生</t>
  </si>
  <si>
    <t>张骞先生</t>
  </si>
  <si>
    <t>王婧婧女士</t>
  </si>
  <si>
    <t>儿童成长计划</t>
  </si>
  <si>
    <t>姜楠女士</t>
  </si>
  <si>
    <t>提现8997</t>
  </si>
  <si>
    <t>朱先生</t>
  </si>
  <si>
    <t>郝先生</t>
  </si>
  <si>
    <t>赵女士</t>
  </si>
  <si>
    <t>阿振</t>
  </si>
  <si>
    <t>实际是微信转账提现</t>
  </si>
  <si>
    <t>沁城先生</t>
  </si>
  <si>
    <t>邢春杰先生</t>
  </si>
  <si>
    <t>实际微信转布乖</t>
  </si>
  <si>
    <t>黄女士</t>
  </si>
  <si>
    <t>吕</t>
  </si>
  <si>
    <t>李聪女士</t>
  </si>
  <si>
    <t>小A老师女士</t>
  </si>
  <si>
    <t>已退款</t>
  </si>
  <si>
    <t>杨女士</t>
  </si>
  <si>
    <t>张先生</t>
  </si>
  <si>
    <t>周萌先生</t>
  </si>
  <si>
    <t>11月报表与七色米核对完成</t>
  </si>
  <si>
    <t>荀女士</t>
  </si>
  <si>
    <t>娜姐女士</t>
  </si>
  <si>
    <t>实际微信转账布乖 提现8997</t>
  </si>
  <si>
    <t>施先生</t>
  </si>
  <si>
    <t>王女士</t>
  </si>
  <si>
    <t>XSD20241206004A</t>
  </si>
  <si>
    <t>杨</t>
  </si>
  <si>
    <t>刘先生</t>
  </si>
  <si>
    <t>XSD20241206000A</t>
  </si>
  <si>
    <t>杜</t>
  </si>
  <si>
    <t>晋哒哒</t>
  </si>
  <si>
    <t>梁女士</t>
  </si>
  <si>
    <t>储先生</t>
  </si>
  <si>
    <t>陈女士</t>
  </si>
  <si>
    <t>XSD20241207009A</t>
  </si>
  <si>
    <t>石洋</t>
  </si>
  <si>
    <t>请别吃了太阳先生</t>
  </si>
  <si>
    <t>王晓雨先生</t>
  </si>
  <si>
    <t>匡女士</t>
  </si>
  <si>
    <t>散客先生</t>
  </si>
  <si>
    <t>单板鞋</t>
  </si>
  <si>
    <t>王静（玉米妈妈）</t>
  </si>
  <si>
    <t>玉米妈妈换板</t>
  </si>
  <si>
    <t>李女士</t>
  </si>
  <si>
    <t>梁儿先生</t>
  </si>
  <si>
    <t>王政（个人）先生</t>
  </si>
  <si>
    <t>朱</t>
  </si>
  <si>
    <t>葛</t>
  </si>
  <si>
    <t>182 0211 6866</t>
  </si>
  <si>
    <t>教练单李玉香</t>
  </si>
  <si>
    <t>战女士</t>
  </si>
  <si>
    <t>何先生</t>
  </si>
  <si>
    <t>京东收银截止12.12和七色米49783对上</t>
  </si>
  <si>
    <t>XSD20241213006A</t>
  </si>
  <si>
    <t>张女士</t>
  </si>
  <si>
    <t>洪先生</t>
  </si>
  <si>
    <t>郭先生</t>
  </si>
  <si>
    <t>袁珊珊女士</t>
  </si>
  <si>
    <t>崔先生</t>
  </si>
  <si>
    <t>罗淼女士</t>
  </si>
  <si>
    <t>赵</t>
  </si>
  <si>
    <t>教练单</t>
  </si>
  <si>
    <t>高先生</t>
  </si>
  <si>
    <t>藏先生</t>
  </si>
  <si>
    <t>郝女士</t>
  </si>
  <si>
    <t>微信转账</t>
  </si>
  <si>
    <t>金先生</t>
  </si>
  <si>
    <t>飞狐+学员</t>
  </si>
  <si>
    <t>XSD20241216000A</t>
  </si>
  <si>
    <t>lyre女士</t>
  </si>
  <si>
    <t>黄豆女士</t>
  </si>
  <si>
    <t>潜艇</t>
  </si>
  <si>
    <t>崇礼代收</t>
  </si>
  <si>
    <t>微信转布乖</t>
  </si>
  <si>
    <t>散客</t>
  </si>
  <si>
    <t>宛先生</t>
  </si>
  <si>
    <t>江先生</t>
  </si>
  <si>
    <t>李先生</t>
  </si>
  <si>
    <t>教练带来</t>
  </si>
  <si>
    <t>曹女士</t>
  </si>
  <si>
    <t>严先生</t>
  </si>
  <si>
    <t>毛先生</t>
  </si>
  <si>
    <t>cqy先生</t>
  </si>
  <si>
    <t>雪腊套装 小</t>
  </si>
  <si>
    <t>王一顺先生</t>
  </si>
  <si>
    <t>潇先生</t>
  </si>
  <si>
    <t>闲人刘先生</t>
  </si>
  <si>
    <t>醉中幻想先生</t>
  </si>
  <si>
    <t>肖硕磊</t>
  </si>
  <si>
    <t>孙女士</t>
  </si>
  <si>
    <t>龚先生</t>
  </si>
  <si>
    <t>田耘先生</t>
  </si>
  <si>
    <t>实际转8997</t>
  </si>
  <si>
    <t>孙晓宇先生</t>
  </si>
  <si>
    <t>黄夏女士</t>
  </si>
  <si>
    <t>XSD20241223009A</t>
  </si>
  <si>
    <t>崔女士</t>
  </si>
  <si>
    <t>杨姐女士</t>
  </si>
  <si>
    <t>黄先生</t>
  </si>
  <si>
    <t>关先生</t>
  </si>
  <si>
    <t>老李先生</t>
  </si>
  <si>
    <t>韩先生</t>
  </si>
  <si>
    <t>天驰先生</t>
  </si>
  <si>
    <t>宋女士</t>
  </si>
  <si>
    <t>马女士</t>
  </si>
  <si>
    <t>孟欣</t>
  </si>
  <si>
    <t>曲江先生</t>
  </si>
  <si>
    <t>现金收款140</t>
  </si>
  <si>
    <t>XSD20241226012A</t>
  </si>
  <si>
    <t>刘</t>
  </si>
  <si>
    <t>吴女士</t>
  </si>
  <si>
    <t>林女士</t>
  </si>
  <si>
    <t>齐女士</t>
  </si>
  <si>
    <t>杨雷先生</t>
  </si>
  <si>
    <t>蔡先生</t>
  </si>
  <si>
    <t>支付宝</t>
  </si>
  <si>
    <t>赵先生</t>
  </si>
  <si>
    <t>顾先生</t>
  </si>
  <si>
    <t>可先生</t>
  </si>
  <si>
    <t>田女士</t>
  </si>
  <si>
    <t>马志先生</t>
  </si>
  <si>
    <t>孙丽丽女士</t>
  </si>
  <si>
    <t>严女士</t>
  </si>
  <si>
    <t>颜先生</t>
  </si>
  <si>
    <t>安</t>
  </si>
  <si>
    <t>转8997</t>
  </si>
  <si>
    <t>潘先生</t>
  </si>
  <si>
    <t>胡女士</t>
  </si>
  <si>
    <t>林鹏</t>
  </si>
  <si>
    <t>乔先生</t>
  </si>
  <si>
    <t>肖女士</t>
  </si>
  <si>
    <t>黄</t>
  </si>
  <si>
    <t>蒲女士</t>
  </si>
  <si>
    <t>吴先生</t>
  </si>
  <si>
    <t>XSD20241229000A</t>
  </si>
  <si>
    <t>秦</t>
  </si>
  <si>
    <t>孟女士</t>
  </si>
  <si>
    <t>许可先生</t>
  </si>
  <si>
    <t>白先生</t>
  </si>
  <si>
    <t>聂</t>
  </si>
  <si>
    <t>丁</t>
  </si>
  <si>
    <t>苗女士</t>
  </si>
  <si>
    <t>蔡</t>
  </si>
  <si>
    <t>yuhan zhang女士</t>
  </si>
  <si>
    <t>傅女士</t>
  </si>
  <si>
    <t>双板鞋补差价</t>
  </si>
  <si>
    <t>阿桑先生</t>
  </si>
  <si>
    <t>周</t>
  </si>
  <si>
    <t>周女士</t>
  </si>
  <si>
    <t>林鹏先生</t>
  </si>
  <si>
    <t>于先生</t>
  </si>
  <si>
    <t>杨先生</t>
  </si>
  <si>
    <t>王垚轶先生</t>
  </si>
  <si>
    <t>许女士</t>
  </si>
  <si>
    <t>韩女士</t>
  </si>
  <si>
    <t>袁先生</t>
  </si>
  <si>
    <t>赵女士女士</t>
  </si>
  <si>
    <t>童女士</t>
  </si>
  <si>
    <t>SP20230112006I</t>
  </si>
  <si>
    <t>程先生</t>
  </si>
  <si>
    <t>周先生</t>
  </si>
  <si>
    <t>王兵先生</t>
  </si>
  <si>
    <t>赵敏娟女士</t>
  </si>
  <si>
    <t>薏仁女士</t>
  </si>
  <si>
    <t>Yao女士</t>
  </si>
  <si>
    <t>。。</t>
  </si>
  <si>
    <t>周菁涛先生</t>
  </si>
  <si>
    <t>贾女士</t>
  </si>
  <si>
    <t>小先生</t>
  </si>
  <si>
    <t>于</t>
  </si>
  <si>
    <t>孙亚先</t>
  </si>
  <si>
    <t>京东两笔支付190+30</t>
  </si>
  <si>
    <t>初</t>
  </si>
  <si>
    <t>莫女士</t>
  </si>
  <si>
    <t>换板费用</t>
  </si>
  <si>
    <t>张朝先生</t>
  </si>
  <si>
    <t>顾茂林</t>
  </si>
  <si>
    <t>黄毅博先生</t>
  </si>
  <si>
    <t>宋先生</t>
  </si>
  <si>
    <t>XSD20250111015A</t>
  </si>
  <si>
    <t>薛先生</t>
  </si>
  <si>
    <t>杜女士</t>
  </si>
  <si>
    <t>谢女士</t>
  </si>
  <si>
    <t>董先生</t>
  </si>
  <si>
    <t>k先生</t>
  </si>
  <si>
    <t>折了一个板包的钱</t>
  </si>
  <si>
    <t>孙晟航</t>
  </si>
  <si>
    <t>丁女士</t>
  </si>
  <si>
    <t>李</t>
  </si>
  <si>
    <t>陆俊宁</t>
  </si>
  <si>
    <t>卤蛋先生</t>
  </si>
  <si>
    <t>琳女士</t>
  </si>
  <si>
    <t>果果女士</t>
  </si>
  <si>
    <t>傅志红女士</t>
  </si>
  <si>
    <t>王保利客户先生</t>
  </si>
  <si>
    <t>南山梁儿</t>
  </si>
  <si>
    <t>阿哲先生</t>
  </si>
  <si>
    <t>朱则霖先生</t>
  </si>
  <si>
    <t>王禹</t>
  </si>
  <si>
    <t>金女士</t>
  </si>
  <si>
    <t>徐哥</t>
  </si>
  <si>
    <t>于杨先生</t>
  </si>
  <si>
    <t>此笔退货</t>
  </si>
  <si>
    <t>二手雪仗出售</t>
  </si>
  <si>
    <t>程</t>
  </si>
  <si>
    <t>罗女士</t>
  </si>
  <si>
    <t>苏女士</t>
  </si>
  <si>
    <t>姚先生</t>
  </si>
  <si>
    <t>雷女士</t>
  </si>
  <si>
    <t>丁丁</t>
  </si>
  <si>
    <t>龙龙先生</t>
  </si>
  <si>
    <t>银行转账8997</t>
  </si>
  <si>
    <t>田震宇</t>
  </si>
  <si>
    <t>曹老师女士</t>
  </si>
  <si>
    <t>昝女士</t>
  </si>
  <si>
    <t>陈先生</t>
  </si>
  <si>
    <t>胡先生</t>
  </si>
  <si>
    <t>温先生</t>
  </si>
  <si>
    <t>韩冬垚先生</t>
  </si>
  <si>
    <t>张凯先生</t>
  </si>
  <si>
    <t>大山</t>
  </si>
  <si>
    <t>栗子女士</t>
  </si>
  <si>
    <t>警官女士</t>
  </si>
  <si>
    <t>武女士</t>
  </si>
  <si>
    <t>刘宇介绍，已向布乖申请折扣</t>
  </si>
  <si>
    <t>熊先生</t>
  </si>
  <si>
    <t>卢先生</t>
  </si>
  <si>
    <t>hanha先生</t>
  </si>
  <si>
    <t>预定st pro</t>
  </si>
  <si>
    <t>谭女士</t>
  </si>
  <si>
    <t>发发先生</t>
  </si>
  <si>
    <t>田震宇先生</t>
  </si>
  <si>
    <t>郑先生</t>
  </si>
  <si>
    <t>京东分两次收款1147+490</t>
  </si>
  <si>
    <t>henry qian先生</t>
  </si>
  <si>
    <t>慧慧女士</t>
  </si>
  <si>
    <t>甫山推荐女士</t>
  </si>
  <si>
    <t>罗先生</t>
  </si>
  <si>
    <t>刘璐女士</t>
  </si>
  <si>
    <t>董女士</t>
  </si>
  <si>
    <t>王律闳</t>
  </si>
  <si>
    <t>龙女士</t>
  </si>
  <si>
    <t>阳先生</t>
  </si>
  <si>
    <t>郎</t>
  </si>
  <si>
    <t>郎女士</t>
  </si>
  <si>
    <t>刘琰女士</t>
  </si>
  <si>
    <t>敦女士</t>
  </si>
  <si>
    <t>石女士</t>
  </si>
  <si>
    <t>果女士</t>
  </si>
  <si>
    <t>翁女士</t>
  </si>
  <si>
    <t>魏女士</t>
  </si>
  <si>
    <t>唐先生</t>
  </si>
  <si>
    <t>应女士</t>
  </si>
  <si>
    <t>于女士</t>
  </si>
  <si>
    <t>梦伦先生</t>
  </si>
  <si>
    <t>罗</t>
  </si>
  <si>
    <t>祝先生</t>
  </si>
  <si>
    <t>任女士</t>
  </si>
  <si>
    <t>何女士</t>
  </si>
  <si>
    <t>谭先生</t>
  </si>
  <si>
    <t>庞先生</t>
  </si>
  <si>
    <t>闲鱼先生</t>
  </si>
  <si>
    <t>袁兆谦先生</t>
  </si>
  <si>
    <t>刘栋先生</t>
  </si>
  <si>
    <t>梁先生</t>
  </si>
  <si>
    <t>段女士</t>
  </si>
  <si>
    <t>翟先生</t>
  </si>
  <si>
    <t>刘奕忍</t>
  </si>
  <si>
    <t>白雪景（个人）先生</t>
  </si>
  <si>
    <t>孙</t>
  </si>
  <si>
    <t>富先生</t>
  </si>
  <si>
    <t>赵永志先生</t>
  </si>
  <si>
    <t>佟京晶先生</t>
  </si>
  <si>
    <t>XSD20250209016I</t>
  </si>
  <si>
    <t>佟先生</t>
  </si>
  <si>
    <t>储值6000送菲舍尔蒂芙尼蓝155雪板</t>
  </si>
  <si>
    <t>茹先生</t>
  </si>
  <si>
    <t>孙东阳</t>
  </si>
  <si>
    <t>胡</t>
  </si>
  <si>
    <t>ruohong女士</t>
  </si>
  <si>
    <t>地雷先生</t>
  </si>
  <si>
    <t>肖先生</t>
  </si>
  <si>
    <t>海豹女士</t>
  </si>
  <si>
    <t>齐先生</t>
  </si>
  <si>
    <t>租赁减免600</t>
  </si>
  <si>
    <t>艾先生</t>
  </si>
  <si>
    <t>fissl165送2000服务储值</t>
  </si>
  <si>
    <t>孙姣女士</t>
  </si>
  <si>
    <t>Faction 0x 150cm</t>
  </si>
  <si>
    <t>RC4 110 MV S GW零售4320/预定2299</t>
  </si>
  <si>
    <t>杨宠先生</t>
  </si>
  <si>
    <t>任先生</t>
  </si>
  <si>
    <t>XSD202502180041</t>
  </si>
  <si>
    <t>卢春英先生</t>
  </si>
  <si>
    <t>时刻同行帮客人买板子，客人限额，货款白哥收了</t>
  </si>
  <si>
    <t>傅鑫望先生</t>
  </si>
  <si>
    <t>王浩先生</t>
  </si>
  <si>
    <t>孙冬阳先生</t>
  </si>
  <si>
    <t>修姜山（个人）先生</t>
  </si>
  <si>
    <t>高女士</t>
  </si>
  <si>
    <t>枭南先生</t>
  </si>
  <si>
    <t>舟阳女士</t>
  </si>
  <si>
    <t>金佳女士</t>
  </si>
  <si>
    <t>XSD20250226007A</t>
  </si>
  <si>
    <t>王敬伟 先生</t>
  </si>
  <si>
    <t>王静（玉米妈妈） 女士</t>
  </si>
  <si>
    <t>姜山-工作号</t>
  </si>
  <si>
    <t>TEST12345678902</t>
  </si>
  <si>
    <t>苍杰（个人） 先生</t>
  </si>
  <si>
    <t>苍杰（个人）</t>
  </si>
  <si>
    <t>王颖</t>
  </si>
  <si>
    <t>章 先生</t>
  </si>
  <si>
    <t>俞乐 先生</t>
  </si>
  <si>
    <t>易欣 女士</t>
  </si>
  <si>
    <t>储 先生</t>
  </si>
  <si>
    <t>XSD20250321001A</t>
  </si>
  <si>
    <t>XDS230340I</t>
  </si>
  <si>
    <t>白雪景（个人） 先生</t>
  </si>
  <si>
    <t>蒋 先生</t>
  </si>
  <si>
    <t>纪君凯 先生</t>
  </si>
  <si>
    <t>姬 先生</t>
  </si>
  <si>
    <t>XSD20250331000</t>
  </si>
  <si>
    <t>布乖（个人） 女士</t>
  </si>
  <si>
    <t>下单渠道</t>
  </si>
  <si>
    <t>自我游单号</t>
  </si>
  <si>
    <t>名称</t>
  </si>
  <si>
    <t>数量</t>
  </si>
  <si>
    <t>状态</t>
  </si>
  <si>
    <t>结算价</t>
  </si>
  <si>
    <t>收款</t>
  </si>
  <si>
    <t>利润</t>
  </si>
  <si>
    <t>联系人</t>
  </si>
  <si>
    <t>联系电话</t>
  </si>
  <si>
    <t>客服</t>
  </si>
  <si>
    <t>分账金额</t>
  </si>
  <si>
    <t>分账状态</t>
  </si>
  <si>
    <t>分账日期</t>
  </si>
  <si>
    <t>分账时间</t>
  </si>
  <si>
    <t>分账单号</t>
  </si>
  <si>
    <t>收款单号1</t>
  </si>
  <si>
    <t>收款金额1</t>
  </si>
  <si>
    <t>收款日期1</t>
  </si>
  <si>
    <t>收款时间1</t>
  </si>
  <si>
    <t>退款单号1</t>
  </si>
  <si>
    <t>退款金额1</t>
  </si>
  <si>
    <t>退款日期1</t>
  </si>
  <si>
    <t>退款时间1</t>
  </si>
  <si>
    <t>小程序</t>
  </si>
  <si>
    <t>【万龙】全雪区日场6小时雪票</t>
  </si>
  <si>
    <t>已核销</t>
  </si>
  <si>
    <t>王安妮</t>
  </si>
  <si>
    <t>已分</t>
  </si>
  <si>
    <t>QJ_XP_20250406_055191_ZF_01_FZ_20250406_01</t>
  </si>
  <si>
    <t>QJ_XP_20250406_055191_ZF_01</t>
  </si>
  <si>
    <t>QJ_XP_20250406_055190_ZF_01_FZ_20250406_01</t>
  </si>
  <si>
    <t>QJ_XP_20250406_055190_ZF_01</t>
  </si>
  <si>
    <t>【万龙】全雪区日场4小时雪票</t>
  </si>
  <si>
    <t>张磊</t>
  </si>
  <si>
    <t>未分</t>
  </si>
  <si>
    <t>QJ_XP_20250406_055182_ZF_01</t>
  </si>
  <si>
    <t>QJ_XP_20250404_055125_ZF_01_FZ_20250404_01</t>
  </si>
  <si>
    <t>QJ_XP_20250404_055125_ZF_01</t>
  </si>
  <si>
    <t>汪萌</t>
  </si>
  <si>
    <t>QJ_XP_20250330_054016_ZF_01</t>
  </si>
  <si>
    <t>张叶</t>
  </si>
  <si>
    <t>QJ_XP_20250330_054015_ZF_01</t>
  </si>
  <si>
    <t>【万龙】全雪区日场1天雪票</t>
  </si>
  <si>
    <t>闫</t>
  </si>
  <si>
    <t>QJ_XP_20250330_053991_ZF_01_FZ_20250330_01</t>
  </si>
  <si>
    <t>QJ_XP_20250330_053991_ZF_01</t>
  </si>
  <si>
    <t>已取消</t>
  </si>
  <si>
    <t>秦冰玥</t>
  </si>
  <si>
    <t>QJ_XP_20250330_053989_ZF_01</t>
  </si>
  <si>
    <t>QJ_XP_20250330_053989_ZF_01_TK_01_20250330</t>
  </si>
  <si>
    <t>QJ_XP_20250330_053988_ZF_01</t>
  </si>
  <si>
    <t>【万龙】旺季平日/周末夜场滑雪票(不含雪具)</t>
  </si>
  <si>
    <t>高宇杰</t>
  </si>
  <si>
    <t>QJ_XP_20250329_053979_ZF_01</t>
  </si>
  <si>
    <t>QJ_XP_20250329_053978_ZF_01</t>
  </si>
  <si>
    <t>【万龙】平日/周末全雪区下午场+夜场雪票</t>
  </si>
  <si>
    <t>边子豪</t>
  </si>
  <si>
    <t>QJ_XP_20250329_053952_ZF_01</t>
  </si>
  <si>
    <t>李志龙</t>
  </si>
  <si>
    <t>QJ_XP_20250329_053951_ZF_01</t>
  </si>
  <si>
    <t>QJ_XP_20250329_053932_ZF_01</t>
  </si>
  <si>
    <t>QJ_XP_20250329_053932_ZF_01_TK_01_20250329</t>
  </si>
  <si>
    <t>【万龙】全雪区日场2天雪票</t>
  </si>
  <si>
    <t>吴丹岑</t>
  </si>
  <si>
    <t>QJ_XP_20250329_053917_ZF_01</t>
  </si>
  <si>
    <t>QJ_XP_20250329_053917_ZF_01_TK_01_20250329</t>
  </si>
  <si>
    <t>QJ_XP_20250329_053915_ZF_01</t>
  </si>
  <si>
    <t>QJ_XP_20250329_053915_ZF_01_TK_01_20250329</t>
  </si>
  <si>
    <t>QJ_XP_20250328_053892_ZF_01</t>
  </si>
  <si>
    <t>汪梓涵</t>
  </si>
  <si>
    <t>QJ_XP_20250328_053890_ZF_01</t>
  </si>
  <si>
    <t>俞</t>
  </si>
  <si>
    <t>QJ_XP_20250328_053885_ZF_01</t>
  </si>
  <si>
    <t>王超</t>
  </si>
  <si>
    <t>QJ_XP_20250328_053884_ZF_01</t>
  </si>
  <si>
    <t>李晓敏</t>
  </si>
  <si>
    <t>QJ_XP_20250328_053883_ZF_01</t>
  </si>
  <si>
    <t>QJ_XP_20250326_053811_ZF_01_FZ_20250326_01</t>
  </si>
  <si>
    <t>QJ_XP_20250326_053811_ZF_01</t>
  </si>
  <si>
    <t>QJ_XP_20250326_053810_ZF_01_FZ_20250326_01</t>
  </si>
  <si>
    <t>QJ_XP_20250326_053810_ZF_01</t>
  </si>
  <si>
    <t>QJ_XP_20250326_053809_ZF_01_FZ_20250326_01</t>
  </si>
  <si>
    <t>QJ_XP_20250326_053809_ZF_01</t>
  </si>
  <si>
    <t>俞圣伦</t>
  </si>
  <si>
    <t>QJ_XP_20250323_053758_ZF_01</t>
  </si>
  <si>
    <t>QJ_XP_20250323_053749_ZF_01_FZ_20250323_01</t>
  </si>
  <si>
    <t>QJ_XP_20250323_053749_ZF_01</t>
  </si>
  <si>
    <t>、吴</t>
  </si>
  <si>
    <t>QJ_XP_20250322_053694_ZF_01</t>
  </si>
  <si>
    <t>舒武新（个人）</t>
  </si>
  <si>
    <t>QJ_XP_20250322_053692_ZF_01</t>
  </si>
  <si>
    <t>卢</t>
  </si>
  <si>
    <t>QJ_XP_20250322_053682_ZF_01</t>
  </si>
  <si>
    <t>QJ_XP_20250322_053681_ZF_01</t>
  </si>
  <si>
    <t>申</t>
  </si>
  <si>
    <t>QJ_XP_20250321_053677_ZF_01</t>
  </si>
  <si>
    <t>QJ_XP_20250320_053629_ZF_01_FZ_20250320_01</t>
  </si>
  <si>
    <t>QJ_XP_20250320_053629_ZF_01</t>
  </si>
  <si>
    <t>【万龙】全雪区日场2天雪票（2.15-3.21）</t>
  </si>
  <si>
    <t>谢</t>
  </si>
  <si>
    <t>QJ_XP_20250319_053574_ZF_01_FZ_20250319_01</t>
  </si>
  <si>
    <t>QJ_XP_20250319_053574_ZF_01</t>
  </si>
  <si>
    <t>【万龙】全雪区日场1.5天雪票（2.15-3.21）</t>
  </si>
  <si>
    <t>黄年祺</t>
  </si>
  <si>
    <t>QJ_XP_20250318_053573_ZF_01_FZ_20250318_01</t>
  </si>
  <si>
    <t>QJ_XP_20250318_053573_ZF_01</t>
  </si>
  <si>
    <t>【万龙】全雪区日场1天雪票（2.15-3.21）</t>
  </si>
  <si>
    <t>QJ_XP_20250318_053572_ZF_01</t>
  </si>
  <si>
    <t>QJ_XP_20250318_053572_ZF_01_TK_01_20250318</t>
  </si>
  <si>
    <t>QJ_XP_20250318_053542_ZF_01</t>
  </si>
  <si>
    <t>QJ_XP_20250318_053542_ZF_01_TK_01_20250318</t>
  </si>
  <si>
    <t>QJ_XP_20250317_053538_ZF_01</t>
  </si>
  <si>
    <t>QJ_XP_20250317_053538_ZF_01_TK_01_20250317</t>
  </si>
  <si>
    <t>QJ_XP_20250317_053537_ZF_01</t>
  </si>
  <si>
    <t>QJ_XP_20250317_053537_ZF_01_TK_01_20250317</t>
  </si>
  <si>
    <t>QJ_XP_20250317_053536_ZF_01</t>
  </si>
  <si>
    <t>QJ_XP_20250317_053536_ZF_01_TK_01_20250317</t>
  </si>
  <si>
    <t>QJ_XP_20250317_053535_ZF_01</t>
  </si>
  <si>
    <t>QJ_XP_20250317_053535_ZF_01_TK_01_20250317</t>
  </si>
  <si>
    <t>QJ_XP_20250317_053534_ZF_01</t>
  </si>
  <si>
    <t>QJ_XP_20250317_053534_ZF_01_TK_01_20250317</t>
  </si>
  <si>
    <t>QJ_XP_20250317_053527_ZF_01</t>
  </si>
  <si>
    <t>QJ_XP_20250317_053527_ZF_01_TK_01_20250317</t>
  </si>
  <si>
    <t>QJ_XP_20250317_053525_ZF_01</t>
  </si>
  <si>
    <t>QJ_XP_20250317_053525_ZF_01_TK_01_20250317</t>
  </si>
  <si>
    <t>【万龙】全雪区日场6小时雪票（2.15-3.21）</t>
  </si>
  <si>
    <t>依</t>
  </si>
  <si>
    <t>QJ_XP_20250317_053511_ZF_01_FZ_20250317_01</t>
  </si>
  <si>
    <t>QJ_XP_20250317_053511_ZF_01</t>
  </si>
  <si>
    <t>QJ_XP_20250317_053510_ZF_01_FZ_20250317_01</t>
  </si>
  <si>
    <t>QJ_XP_20250317_053510_ZF_01</t>
  </si>
  <si>
    <t>QJ_XP_20250316_053503_ZF_01</t>
  </si>
  <si>
    <t>QJ_XP_20250316_053503_ZF_01_TK_01_20250317</t>
  </si>
  <si>
    <t>QJ_XP_20250316_053498_ZF_01</t>
  </si>
  <si>
    <t>QJ_XP_20250316_053498_ZF_01_TK_01_20250316</t>
  </si>
  <si>
    <t>QJ_XP_20250316_053497_ZF_01</t>
  </si>
  <si>
    <t>QJ_XP_20250316_053497_ZF_01_TK_01_20250316</t>
  </si>
  <si>
    <t>QJ_XP_20250316_053496_ZF_01</t>
  </si>
  <si>
    <t>QJ_XP_20250316_053496_ZF_01_TK_01_20250316</t>
  </si>
  <si>
    <t>QJ_XP_20250316_053495_ZF_01</t>
  </si>
  <si>
    <t>QJ_XP_20250316_053495_ZF_01_TK_01_20250316</t>
  </si>
  <si>
    <t>大好河山</t>
  </si>
  <si>
    <t>QJ_XP_20250316_053487_ZF_01</t>
  </si>
  <si>
    <t>QJ_XP_20250316_053487_ZF_01_TK_01_20250316</t>
  </si>
  <si>
    <t>QJ_XP_20250316_053482_ZF_01</t>
  </si>
  <si>
    <t>QJ_XP_20250316_053482_ZF_01_TK_01_20250316</t>
  </si>
  <si>
    <t>QJ_XP_20250316_053473_ZF_01</t>
  </si>
  <si>
    <t>QJ_XP_20250316_053473_ZF_01_TK_01_20250316</t>
  </si>
  <si>
    <t>QJ_XP_20250316_052750_ZF_01_FZ_20250316_01</t>
  </si>
  <si>
    <t>QJ_XP_20250316_052750_ZF_01</t>
  </si>
  <si>
    <t>QJ_XP_20250316_052748_ZF_01_FZ_20250316_01</t>
  </si>
  <si>
    <t>QJ_XP_20250316_052748_ZF_01</t>
  </si>
  <si>
    <t>【万龙】平日/周末全雪区下午场+夜场雪票（2.15-3.7）</t>
  </si>
  <si>
    <t>刘迈</t>
  </si>
  <si>
    <t>QJ_XP_20250316_052739_ZF_01</t>
  </si>
  <si>
    <t>charles</t>
  </si>
  <si>
    <t>QJ_XP_20250316_052727_ZF_01</t>
  </si>
  <si>
    <t>QJ_XP_20250316_052726_ZF_01_FZ_20250316_01</t>
  </si>
  <si>
    <t>QJ_XP_20250316_052726_ZF_01</t>
  </si>
  <si>
    <t>李雨昂</t>
  </si>
  <si>
    <t>QJ_XP_20250316_052725_ZF_01</t>
  </si>
  <si>
    <t>QJ_XP_20250316_052723_ZF_01</t>
  </si>
  <si>
    <t>QJ_XP_20250316_052723_ZF_01_TK_01_20250316</t>
  </si>
  <si>
    <t>QJ_XP_20250316_052722_ZF_01_FZ_20250316_01</t>
  </si>
  <si>
    <t>QJ_XP_20250316_052722_ZF_01</t>
  </si>
  <si>
    <t>QJ_XP_20250316_052700_ZF_01_FZ_20250316_01</t>
  </si>
  <si>
    <t>QJ_XP_20250316_052700_ZF_01</t>
  </si>
  <si>
    <t>魏</t>
  </si>
  <si>
    <t>QJ_XP_20250316_052692_ZF_01_FZ_20250316_01</t>
  </si>
  <si>
    <t>QJ_XP_20250316_052692_ZF_01</t>
  </si>
  <si>
    <t>QJ_XP_20250316_052690_ZF_01_FZ_20250316_01</t>
  </si>
  <si>
    <t>QJ_XP_20250316_052690_ZF_01</t>
  </si>
  <si>
    <t>QJ_XP_20250316_052686_ZF_01_FZ_20250316_01</t>
  </si>
  <si>
    <t>QJ_XP_20250316_052686_ZF_01</t>
  </si>
  <si>
    <t>QJ_XP_20250316_052684_ZF_01_FZ_20250316_01</t>
  </si>
  <si>
    <t>QJ_XP_20250316_052684_ZF_01</t>
  </si>
  <si>
    <t>张浩</t>
  </si>
  <si>
    <t>QJ_XP_20250316_052679_ZF_01</t>
  </si>
  <si>
    <t>QJ_XP_20250316_052677_ZF_01</t>
  </si>
  <si>
    <t>古</t>
  </si>
  <si>
    <t>QJ_XP_20250316_052674_ZF_01</t>
  </si>
  <si>
    <t>QJ_XP_20250316_052673_ZF_01</t>
  </si>
  <si>
    <t>QJ_XP_20250316_052672_ZF_01</t>
  </si>
  <si>
    <t>刘跃飞</t>
  </si>
  <si>
    <t>QJ_XP_20250316_052670_ZF_01</t>
  </si>
  <si>
    <t>易</t>
  </si>
  <si>
    <t>QJ_XP_20250315_052667_ZF_01</t>
  </si>
  <si>
    <t>姬</t>
  </si>
  <si>
    <t>QJ_XP_20250315_052538_ZF_01_FZ_20250315_01</t>
  </si>
  <si>
    <t>QJ_XP_20250315_052538_ZF_01</t>
  </si>
  <si>
    <t>陈</t>
  </si>
  <si>
    <t>QJ_XP_20250315_052537_ZF_01_FZ_20250315_01</t>
  </si>
  <si>
    <t>QJ_XP_20250315_052537_ZF_01</t>
  </si>
  <si>
    <t>QJ_XP_20250315_052529_ZF_01</t>
  </si>
  <si>
    <t>QJ_XP_20250315_052528_ZF_01</t>
  </si>
  <si>
    <t>QJ_XP_20250315_052525_ZF_01_FZ_20250315_01</t>
  </si>
  <si>
    <t>QJ_XP_20250315_052525_ZF_01</t>
  </si>
  <si>
    <t>QJ_XP_20250315_052524_ZF_01_FZ_20250315_01</t>
  </si>
  <si>
    <t>QJ_XP_20250315_052524_ZF_01</t>
  </si>
  <si>
    <t>QJ_XP_20250315_052511_ZF_01_FZ_20250315_01</t>
  </si>
  <si>
    <t>QJ_XP_20250315_052511_ZF_01</t>
  </si>
  <si>
    <t>QJ_XP_20250315_052498_ZF_01_FZ_20250315_01</t>
  </si>
  <si>
    <t>QJ_XP_20250315_052498_ZF_01</t>
  </si>
  <si>
    <t>QJ_XP_20250315_052492_ZF_01_FZ_20250315_01</t>
  </si>
  <si>
    <t>QJ_XP_20250315_052492_ZF_01</t>
  </si>
  <si>
    <t>季波</t>
  </si>
  <si>
    <t>QJ_XP_20250315_052491_ZF_01_FZ_20250315_01</t>
  </si>
  <si>
    <t>QJ_XP_20250315_052491_ZF_01</t>
  </si>
  <si>
    <t>林书</t>
  </si>
  <si>
    <t>QJ_XP_20250315_052489_ZF_01</t>
  </si>
  <si>
    <t>QJ_XP_20250315_052488_ZF_01</t>
  </si>
  <si>
    <t>QJ_XP_20250315_052488_ZF_01_TK_01_20250315</t>
  </si>
  <si>
    <t>颜雨薇</t>
  </si>
  <si>
    <t>QJ_XP_20250314_051580_ZF_01</t>
  </si>
  <si>
    <t>QJ_XP_20250314_051580_ZF_01_TK_01_20250314</t>
  </si>
  <si>
    <t>QJ_XP_20250314_051565_ZF_01</t>
  </si>
  <si>
    <t>QJ_XP_20250314_051564_ZF_01</t>
  </si>
  <si>
    <t>【万龙】全雪区日场1天雪票（2.15-3.16）</t>
  </si>
  <si>
    <t>方</t>
  </si>
  <si>
    <t>QJ_XP_20250314_051562_ZF_01_FZ_20250314_01</t>
  </si>
  <si>
    <t>QJ_XP_20250314_051562_ZF_01</t>
  </si>
  <si>
    <t>QJ_XP_20250314_051560_ZF_01</t>
  </si>
  <si>
    <t>林纾琳</t>
  </si>
  <si>
    <t>QJ_XP_20250311_051511_ZF_01</t>
  </si>
  <si>
    <t>【万龙】全雪区日场1.5天雪票（2.15-3.16）</t>
  </si>
  <si>
    <t>QJ_XP_20250311_051510_ZF_01</t>
  </si>
  <si>
    <t>【万龙】全雪区日场2天雪票（2.15-3.16）</t>
  </si>
  <si>
    <t>QJ_XP_20250311_051508_ZF_01_FZ_20250311_01</t>
  </si>
  <si>
    <t>QJ_XP_20250311_051508_ZF_01</t>
  </si>
  <si>
    <t>【万龙】全雪区日场6小时雪票（2.15-3.16）</t>
  </si>
  <si>
    <t>马</t>
  </si>
  <si>
    <t>QJ_XP_20250311_051484_ZF_01</t>
  </si>
  <si>
    <t>于丰畅</t>
  </si>
  <si>
    <t>QJ_XP_20250310_051455_ZF_01</t>
  </si>
  <si>
    <t>张冠群</t>
  </si>
  <si>
    <t>QJ_XP_20250310_051454_ZF_01_FZ_20250310_01</t>
  </si>
  <si>
    <t>QJ_XP_20250310_051454_ZF_01</t>
  </si>
  <si>
    <t>史嘉昕</t>
  </si>
  <si>
    <t>QJ_XP_20250310_051456_ZF_01</t>
  </si>
  <si>
    <t>已出票</t>
  </si>
  <si>
    <t>侯</t>
  </si>
  <si>
    <t>QJ_XP_20250309_051397_ZF_01_FZ_20250309_01</t>
  </si>
  <si>
    <t>QJ_XP_20250309_051397_ZF_01</t>
  </si>
  <si>
    <t>QJ_XP_20250309_051374_ZF_01</t>
  </si>
  <si>
    <t>QJ_XP_20250309_051373_ZF_01</t>
  </si>
  <si>
    <t>江</t>
  </si>
  <si>
    <t>QJ_XP_20250309_051371_ZF_01_FZ_20250309_01</t>
  </si>
  <si>
    <t>QJ_XP_20250309_051371_ZF_01</t>
  </si>
  <si>
    <t>QJ_XP_20250308_051274_ZF_01_FZ_20250308_01</t>
  </si>
  <si>
    <t>QJ_XP_20250308_051274_ZF_01</t>
  </si>
  <si>
    <t>章语璇</t>
  </si>
  <si>
    <t>QJ_XP_20250308_051273_ZF_01</t>
  </si>
  <si>
    <t>麻</t>
  </si>
  <si>
    <t>QJ_XP_20250308_051270_ZF_01_FZ_20250308_01</t>
  </si>
  <si>
    <t>QJ_XP_20250308_051270_ZF_01</t>
  </si>
  <si>
    <t>QJ_XP_20250308_051269_ZF_01_FZ_20250308_01</t>
  </si>
  <si>
    <t>QJ_XP_20250308_051269_ZF_01</t>
  </si>
  <si>
    <t>QJ_XP_20250308_051268_ZF_01_FZ_20250308_01</t>
  </si>
  <si>
    <t>QJ_XP_20250308_051268_ZF_01</t>
  </si>
  <si>
    <t>QJ_XP_20250308_051261_ZF_01_FZ_20250308_01</t>
  </si>
  <si>
    <t>QJ_XP_20250308_051261_ZF_01</t>
  </si>
  <si>
    <t>QJ_XP_20250308_051260_ZF_01_FZ_20250308_01</t>
  </si>
  <si>
    <t>QJ_XP_20250308_051260_ZF_01</t>
  </si>
  <si>
    <t>QJ_XP_20250307_051235_ZF_01</t>
  </si>
  <si>
    <t>【雪如意全雪区】平日4小时雪票（不含雪具）2.24-3.31</t>
  </si>
  <si>
    <t>董</t>
  </si>
  <si>
    <t>QJ_XP_20250307_051218_ZF_01_FZ_20250307_01</t>
  </si>
  <si>
    <t>QJ_XP_20250307_051218_ZF_01</t>
  </si>
  <si>
    <t>丁佳楠</t>
  </si>
  <si>
    <t>QJ_XP_20250307_051216_ZF_01</t>
  </si>
  <si>
    <t>QJ_XP_20250306_051193_ZF_01</t>
  </si>
  <si>
    <t>QJ_XP_20250306_051192_ZF_01</t>
  </si>
  <si>
    <t>QJ_XP_20250306_051187_ZF_01</t>
  </si>
  <si>
    <t>QJ_XP_20250306_051187_ZF_01_TK_01_20250306</t>
  </si>
  <si>
    <t>QJ_XP_20250305_051170_ZF_01</t>
  </si>
  <si>
    <t>【万龙】全雪区日场6小时雪票（2.15-3.7 ）</t>
  </si>
  <si>
    <t>王佩铭</t>
  </si>
  <si>
    <t>QJ_XP_20250304_051156_ZF_01_FZ_20250304_01</t>
  </si>
  <si>
    <t>QJ_XP_20250304_051156_ZF_01</t>
  </si>
  <si>
    <t>QJ_XP_20250304_051155_ZF_01_FZ_20250304_01</t>
  </si>
  <si>
    <t>QJ_XP_20250304_051155_ZF_01</t>
  </si>
  <si>
    <t>QJ_XP_20250303_051136_ZF_01_FZ_20250303_01</t>
  </si>
  <si>
    <t>QJ_XP_20250303_051136_ZF_01</t>
  </si>
  <si>
    <t>QJ_XP_20250303_051126_ZF_01</t>
  </si>
  <si>
    <t>QJ_XP_20250303_051125_ZF_01_FZ_20250303_01</t>
  </si>
  <si>
    <t>QJ_XP_20250303_051125_ZF_01</t>
  </si>
  <si>
    <t>于萍</t>
  </si>
  <si>
    <t>QJ_XP_20250303_051120_ZF_01</t>
  </si>
  <si>
    <t>潘峰</t>
  </si>
  <si>
    <t>QJ_XP_20250303_051119_ZF_01</t>
  </si>
  <si>
    <t>【万龙】全雪区日场1天雪票（2.15-3.7）</t>
  </si>
  <si>
    <t>周晓倩</t>
  </si>
  <si>
    <t>QJ_XP_20250303_051116_ZF_01_FZ_20250303_01</t>
  </si>
  <si>
    <t>QJ_XP_20250303_051116_ZF_01</t>
  </si>
  <si>
    <t>汪家乐</t>
  </si>
  <si>
    <t>QJ_XP_20250303_051115_ZF_01_FZ_20250303_01</t>
  </si>
  <si>
    <t>QJ_XP_20250303_051115_ZF_01</t>
  </si>
  <si>
    <t>李闻</t>
  </si>
  <si>
    <t>QJ_XP_20250302_051043_ZF_01</t>
  </si>
  <si>
    <t>QJ_XP_20250301_051033_ZF_01_FZ_20250301_01</t>
  </si>
  <si>
    <t>QJ_XP_20250301_051033_ZF_01</t>
  </si>
  <si>
    <t>QJ_XP_20250301_050948_ZF_01</t>
  </si>
  <si>
    <t>QJ_XP_20250301_050944_ZF_01</t>
  </si>
  <si>
    <t>QJ_XP_20250301_050943_ZF_01</t>
  </si>
  <si>
    <t>施颖嘉</t>
  </si>
  <si>
    <t>QJ_XP_20250301_050929_ZF_01_FZ_20250301_01</t>
  </si>
  <si>
    <t>QJ_XP_20250301_050929_ZF_01</t>
  </si>
  <si>
    <t>QJ_XP_20250301_050925_ZF_01_FZ_20250301_01</t>
  </si>
  <si>
    <t>QJ_XP_20250301_050925_ZF_01</t>
  </si>
  <si>
    <t>【万龙】全雪区日场1.5天雪票（2.15-3.7）</t>
  </si>
  <si>
    <t>陈霞</t>
  </si>
  <si>
    <t>QJ_XP_20250301_050921_ZF_01</t>
  </si>
  <si>
    <t>巩剑</t>
  </si>
  <si>
    <t>QJ_XP_20250301_050920_ZF_01</t>
  </si>
  <si>
    <t>QJ_XP_20250301_050890_ZF_01_FZ_20250301_01</t>
  </si>
  <si>
    <t>QJ_XP_20250301_050890_ZF_01</t>
  </si>
  <si>
    <t>张晗璐</t>
  </si>
  <si>
    <t>QJ_XP_20250301_050886_ZF_01</t>
  </si>
  <si>
    <t>QJ_XP_20250301_050884_ZF_01</t>
  </si>
  <si>
    <t>张妤</t>
  </si>
  <si>
    <t>QJ_XP_20250301_050878_ZF_01</t>
  </si>
  <si>
    <t>【万龙】全雪区日场2天雪票（2.15-3.7）</t>
  </si>
  <si>
    <t>宋</t>
  </si>
  <si>
    <t>QJ_XP_20250301_050871_ZF_01</t>
  </si>
  <si>
    <t>徐硕</t>
  </si>
  <si>
    <t>QJ_XP_20250301_050870_ZF_01_FZ_20250301_01</t>
  </si>
  <si>
    <t>QJ_XP_20250301_050870_ZF_01</t>
  </si>
  <si>
    <t>QJ_XP_20250301_050868_ZF_01</t>
  </si>
  <si>
    <t>高子翔</t>
  </si>
  <si>
    <t>QJ_XP_20250301_050865_ZF_01</t>
  </si>
  <si>
    <t>QJ_XP_20250301_050864_ZF_01_FZ_20250301_01</t>
  </si>
  <si>
    <t>QJ_XP_20250301_050864_ZF_01</t>
  </si>
  <si>
    <t>张子良</t>
  </si>
  <si>
    <t>QJ_XP_20250301_050863_ZF_01</t>
  </si>
  <si>
    <t>王翠</t>
  </si>
  <si>
    <t>QJ_XP_20250301_050862_ZF_01</t>
  </si>
  <si>
    <t>刘阳</t>
  </si>
  <si>
    <t>QJ_XP_20250301_050861_ZF_01_FZ_20250301_01</t>
  </si>
  <si>
    <t>QJ_XP_20250301_050861_ZF_01</t>
  </si>
  <si>
    <t>QJ_XP_20250228_050860_ZF_01_FZ_20250228_01</t>
  </si>
  <si>
    <t>QJ_XP_20250228_050860_ZF_01</t>
  </si>
  <si>
    <t>尹晓峰</t>
  </si>
  <si>
    <t>QJ_XP_20250228_050859_ZF_01_FZ_20250228_01</t>
  </si>
  <si>
    <t>QJ_XP_20250228_050859_ZF_01</t>
  </si>
  <si>
    <t>QJ_XP_20250228_050839_ZF_01_FZ_20250228_01</t>
  </si>
  <si>
    <t>QJ_XP_20250228_050839_ZF_01</t>
  </si>
  <si>
    <t>QJ_XP_20250228_050831_ZF_01_FZ_20250228_01</t>
  </si>
  <si>
    <t>QJ_XP_20250228_050831_ZF_01</t>
  </si>
  <si>
    <t>QJ_XP_20250228_050823_ZF_01</t>
  </si>
  <si>
    <t>吴皓</t>
  </si>
  <si>
    <t>QJ_XP_20250228_050815_ZF_01</t>
  </si>
  <si>
    <t>QJ_XP_20250227_050811_ZF_01</t>
  </si>
  <si>
    <t>孙洁</t>
  </si>
  <si>
    <t>QJ_XP_20250227_050774_ZF_01</t>
  </si>
  <si>
    <t>乔大湿</t>
  </si>
  <si>
    <t>QJ_XP_20250224_050701_ZF_01</t>
  </si>
  <si>
    <t>QJ_XP_20250224_050699_ZF_01_FZ_20250224_01</t>
  </si>
  <si>
    <t>QJ_XP_20250224_050699_ZF_01</t>
  </si>
  <si>
    <t>QJ_XP_20250223_050623_ZF_01</t>
  </si>
  <si>
    <t>QJ_XP_20250223_050623_ZF_01_TK_01_20250223</t>
  </si>
  <si>
    <t>QJ_XP_20250223_050617_ZF_01</t>
  </si>
  <si>
    <t>杨晨雨</t>
  </si>
  <si>
    <t>QJ_XP_20250223_050600_ZF_01</t>
  </si>
  <si>
    <t>QJ_XP_20250223_050596_ZF_01</t>
  </si>
  <si>
    <t>莫</t>
  </si>
  <si>
    <t>QJ_XP_20250223_050591_ZF_01_FZ_20250223_01</t>
  </si>
  <si>
    <t>QJ_XP_20250223_050591_ZF_01</t>
  </si>
  <si>
    <t>QJ_XP_20250223_050590_ZF_01_FZ_20250223_01</t>
  </si>
  <si>
    <t>QJ_XP_20250223_050590_ZF_01</t>
  </si>
  <si>
    <t>QJ_XP_20250223_050589_ZF_01_FZ_20250223_01</t>
  </si>
  <si>
    <t>QJ_XP_20250223_050589_ZF_01</t>
  </si>
  <si>
    <t>蓝</t>
  </si>
  <si>
    <t>QJ_XP_20250223_050581_ZF_01</t>
  </si>
  <si>
    <t>QJ_XP_20250222_050580_ZF_01</t>
  </si>
  <si>
    <t>QJ_XP_20250222_050579_ZF_01</t>
  </si>
  <si>
    <t>QJ_XP_20250222_050578_ZF_01</t>
  </si>
  <si>
    <t>QJ_XP_20250222_050577_ZF_01</t>
  </si>
  <si>
    <t>QJ_XP_20250222_050576_ZF_01</t>
  </si>
  <si>
    <t>【雪如意全雪区】周末4小时雪票（不含雪具）2.10-2.23</t>
  </si>
  <si>
    <t>singsong-姜</t>
  </si>
  <si>
    <t>元</t>
  </si>
  <si>
    <t>QJ_XP_20250222_050532_ZF_01_FZ_20250222_01</t>
  </si>
  <si>
    <t>QJ_XP_20250222_050532_ZF_01</t>
  </si>
  <si>
    <t>QJ_XP_20250222_050505_ZF_01_FZ_20250222_01</t>
  </si>
  <si>
    <t>QJ_XP_20250222_050505_ZF_01</t>
  </si>
  <si>
    <t>QJ_XP_20250222_050504_ZF_01_FZ_20250222_01</t>
  </si>
  <si>
    <t>QJ_XP_20250222_050504_ZF_01</t>
  </si>
  <si>
    <t>QJ_XP_20250222_050503_ZF_01_FZ_20250222_01</t>
  </si>
  <si>
    <t>QJ_XP_20250222_050503_ZF_01</t>
  </si>
  <si>
    <t>QJ_XP_20250222_050475_ZF_01_FZ_20250222_01</t>
  </si>
  <si>
    <t>QJ_XP_20250222_050475_ZF_01</t>
  </si>
  <si>
    <t>QJ_XP_20250222_050460_ZF_01_FZ_20250222_01</t>
  </si>
  <si>
    <t>QJ_XP_20250222_050460_ZF_01</t>
  </si>
  <si>
    <t>QJ_XP_20250222_050405_ZF_01_FZ_20250222_01</t>
  </si>
  <si>
    <t>QJ_XP_20250222_050405_ZF_01</t>
  </si>
  <si>
    <t>QJ_XP_20250222_050404_ZF_01_FZ_20250222_01</t>
  </si>
  <si>
    <t>QJ_XP_20250222_050404_ZF_01</t>
  </si>
  <si>
    <t>QJ_XP_20250222_050383_ZF_01</t>
  </si>
  <si>
    <t>QJ_XP_20250222_050382_ZF_01</t>
  </si>
  <si>
    <t>QJ_XP_20250221_050365_ZF_01_FZ_20250221_01</t>
  </si>
  <si>
    <t>QJ_XP_20250221_050365_ZF_01</t>
  </si>
  <si>
    <t>汪安杰</t>
  </si>
  <si>
    <t>QJ_XP_20250221_050347_ZF_01</t>
  </si>
  <si>
    <t>QJ_XP_20250221_050324_ZF_01</t>
  </si>
  <si>
    <t>QJ_XP_20250221_050315_ZF_01_FZ_20250221_01</t>
  </si>
  <si>
    <t>QJ_XP_20250221_050315_ZF_01</t>
  </si>
  <si>
    <t>QJ_XP_20250220_049425_ZF_01</t>
  </si>
  <si>
    <t>QJ_XP_20250219_049377_ZF_01</t>
  </si>
  <si>
    <t>QJ_XP_20250218_049367_ZF_01</t>
  </si>
  <si>
    <t>QJ_XP_20250218_049326_ZF_01</t>
  </si>
  <si>
    <t>刘俊尚</t>
  </si>
  <si>
    <t>QJ_XP_20250217_049312_ZF_01_FZ_20250217_01</t>
  </si>
  <si>
    <t>QJ_XP_20250217_049312_ZF_01</t>
  </si>
  <si>
    <t>卢春英</t>
  </si>
  <si>
    <t>QJ_XP_20250217_049299_ZF_01_FZ_20250217_01</t>
  </si>
  <si>
    <t>QJ_XP_20250217_049299_ZF_01</t>
  </si>
  <si>
    <t>QJ_XP_20250217_049294_ZF_01_FZ_20250217_01</t>
  </si>
  <si>
    <t>QJ_XP_20250217_049294_ZF_01</t>
  </si>
  <si>
    <t>QJ_XP_20250217_049293_ZF_01_FZ_20250217_01</t>
  </si>
  <si>
    <t>QJ_XP_20250217_049293_ZF_01</t>
  </si>
  <si>
    <t>QJ_XP_20250217_049278_ZF_01</t>
  </si>
  <si>
    <t>张美思</t>
  </si>
  <si>
    <t>QJ_XP_20250216_049274_ZF_01</t>
  </si>
  <si>
    <t>QJ_XP_20250216_049219_ZF_01</t>
  </si>
  <si>
    <t>QJ_XP_20250216_049218_ZF_01</t>
  </si>
  <si>
    <t>QJ_XP_20250216_049190_ZF_01_FZ_20250216_01</t>
  </si>
  <si>
    <t>QJ_XP_20250216_049190_ZF_01</t>
  </si>
  <si>
    <t>QJ_XP_20250216_049186_ZF_01_FZ_20250216_01</t>
  </si>
  <si>
    <t>QJ_XP_20250216_049186_ZF_01</t>
  </si>
  <si>
    <t>QJ_XP_20250216_049177_ZF_01_FZ_20250216_01</t>
  </si>
  <si>
    <t>QJ_XP_20250216_049177_ZF_01</t>
  </si>
  <si>
    <t>QJ_XP_20250215_049135_ZF_01</t>
  </si>
  <si>
    <t>QJ_XP_20250215_049134_ZF_01</t>
  </si>
  <si>
    <t>QJ_XP_20250215_049131_ZF_01</t>
  </si>
  <si>
    <t>QJ_XP_20250215_049131_ZF_01_TK_01_20250329</t>
  </si>
  <si>
    <t>QJ_XP_20250215_049130_ZF_01_FZ_20250215_01</t>
  </si>
  <si>
    <t>QJ_XP_20250215_049130_ZF_01</t>
  </si>
  <si>
    <t>QJ_XP_20250215_049129_ZF_01_FZ_20250215_01</t>
  </si>
  <si>
    <t>QJ_XP_20250215_049129_ZF_01</t>
  </si>
  <si>
    <t>贺一帆</t>
  </si>
  <si>
    <t>QJ_XP_20250215_049125_ZF_01_FZ_20250215_01</t>
  </si>
  <si>
    <t>QJ_XP_20250215_049125_ZF_01</t>
  </si>
  <si>
    <t>裴金林</t>
  </si>
  <si>
    <t>QJ_XP_20250215_049059_ZF_01_FZ_20250215_01</t>
  </si>
  <si>
    <t>QJ_XP_20250215_049059_ZF_01</t>
  </si>
  <si>
    <t>梁胜良</t>
  </si>
  <si>
    <t>QJ_XP_20250215_049048_ZF_01</t>
  </si>
  <si>
    <t>赵明</t>
  </si>
  <si>
    <t>QJ_XP_20250215_049028_ZF_01</t>
  </si>
  <si>
    <t>王衍君</t>
  </si>
  <si>
    <t>QJ_XP_20250215_049027_ZF_01</t>
  </si>
  <si>
    <t>QJ_XP_20250215_049012_ZF_01_FZ_20250215_01</t>
  </si>
  <si>
    <t>QJ_XP_20250215_049012_ZF_01</t>
  </si>
  <si>
    <t>QJ_XP_20250215_049011_ZF_01_FZ_20250215_01</t>
  </si>
  <si>
    <t>QJ_XP_20250215_049011_ZF_01</t>
  </si>
  <si>
    <t>陈艺炜</t>
  </si>
  <si>
    <t>QJ_XP_20250215_048996_ZF_01</t>
  </si>
  <si>
    <t>QJ_XP_20250215_048994_ZF_01_FZ_20250215_01</t>
  </si>
  <si>
    <t>QJ_XP_20250215_048994_ZF_01</t>
  </si>
  <si>
    <t>QJ_XP_20250215_048993_ZF_01_FZ_20250215_01</t>
  </si>
  <si>
    <t>QJ_XP_20250215_048993_ZF_01</t>
  </si>
  <si>
    <t>QJ_XP_20250215_048992_ZF_01_FZ_20250215_01</t>
  </si>
  <si>
    <t>QJ_XP_20250215_048992_ZF_01</t>
  </si>
  <si>
    <t>QJ_XP_20250214_048980_ZF_01</t>
  </si>
  <si>
    <t>QJ_XP_20250214_048979_ZF_01_FZ_20250214_01</t>
  </si>
  <si>
    <t>QJ_XP_20250214_048979_ZF_01</t>
  </si>
  <si>
    <t>QJ_XP_20250214_048976_ZF_01</t>
  </si>
  <si>
    <t>李佳颖</t>
  </si>
  <si>
    <t>QJ_XP_20250214_048975_ZF_01</t>
  </si>
  <si>
    <t>QJ_XP_20250214_048959_ZF_01</t>
  </si>
  <si>
    <t>朱燕燕</t>
  </si>
  <si>
    <t>QJ_XP_20250214_048958_ZF_01</t>
  </si>
  <si>
    <t>QJ_XP_20250214_048928_ZF_01_FZ_20250214_01</t>
  </si>
  <si>
    <t>QJ_XP_20250214_048928_ZF_01</t>
  </si>
  <si>
    <t>QJ_XP_20250214_048927_ZF_01_FZ_20250214_01</t>
  </si>
  <si>
    <t>QJ_XP_20250214_048927_ZF_01</t>
  </si>
  <si>
    <t>QJ_XP_20250214_048919_ZF_01</t>
  </si>
  <si>
    <t>QJ_XP_20250214_048918_ZF_01</t>
  </si>
  <si>
    <t>王绒雪</t>
  </si>
  <si>
    <t>QJ_XP_20250213_048917_ZF_01</t>
  </si>
  <si>
    <t>QJ_XP_20250213_048915_ZF_01</t>
  </si>
  <si>
    <t>刘星</t>
  </si>
  <si>
    <t>QJ_XP_20250213_048913_ZF_01</t>
  </si>
  <si>
    <t>【万龙】平日全雪区下午场+夜场雪票</t>
  </si>
  <si>
    <t>QJ_XP_20250213_048885_ZF_01_FZ_20250213_01</t>
  </si>
  <si>
    <t>QJ_XP_20250213_048885_ZF_01</t>
  </si>
  <si>
    <t>QJ_XP_20250213_048864_ZF_01_FZ_20250213_01</t>
  </si>
  <si>
    <t>QJ_XP_20250213_048864_ZF_01</t>
  </si>
  <si>
    <t>赵天廷</t>
  </si>
  <si>
    <t>QJ_XP_20250213_048862_ZF_01</t>
  </si>
  <si>
    <t>QJ_XP_20250213_048861_ZF_01_FZ_20250213_01</t>
  </si>
  <si>
    <t>QJ_XP_20250213_048861_ZF_01</t>
  </si>
  <si>
    <t>刘卫卫</t>
  </si>
  <si>
    <t>QJ_XP_20250213_048853_ZF_01</t>
  </si>
  <si>
    <t>潘岚</t>
  </si>
  <si>
    <t>QJ_XP_20250213_048852_ZF_01</t>
  </si>
  <si>
    <t>QJ_XP_20250212_048834_ZF_01_FZ_20250212_01</t>
  </si>
  <si>
    <t>QJ_XP_20250212_048834_ZF_01</t>
  </si>
  <si>
    <t>QJ_XP_20250212_048833_ZF_01_FZ_20250212_01</t>
  </si>
  <si>
    <t>QJ_XP_20250212_048833_ZF_01</t>
  </si>
  <si>
    <t>QJ_XP_20250212_048822_ZF_01_FZ_20250212_01</t>
  </si>
  <si>
    <t>QJ_XP_20250212_048822_ZF_01</t>
  </si>
  <si>
    <t>QJ_XP_20250212_048821_ZF_01_FZ_20250212_01</t>
  </si>
  <si>
    <t>QJ_XP_20250212_048821_ZF_01</t>
  </si>
  <si>
    <t>蒋</t>
  </si>
  <si>
    <t>QJ_XP_20250212_048801_ZF_01_FZ_20250212_01</t>
  </si>
  <si>
    <t>QJ_XP_20250212_048801_ZF_01</t>
  </si>
  <si>
    <t>【万龙】全雪区日场1.5天雪票</t>
  </si>
  <si>
    <t>佳琳</t>
  </si>
  <si>
    <t>QJ_XP_20250211_048797_ZF_01</t>
  </si>
  <si>
    <t>蒋艾珅</t>
  </si>
  <si>
    <t>QJ_XP_20250211_048769_ZF_01</t>
  </si>
  <si>
    <t>QJ_XP_20250211_048746_ZF_01_FZ_20250211_01</t>
  </si>
  <si>
    <t>QJ_XP_20250211_048746_ZF_01</t>
  </si>
  <si>
    <t>QJ_XP_20250210_048741_ZF_01</t>
  </si>
  <si>
    <t>钟</t>
  </si>
  <si>
    <t>QJ_XP_20250210_048702_ZF_01_FZ_20250210_01</t>
  </si>
  <si>
    <t>QJ_XP_20250210_048702_ZF_01</t>
  </si>
  <si>
    <t>QJ_XP_20250210_048693_ZF_01_FZ_20250210_01</t>
  </si>
  <si>
    <t>QJ_XP_20250210_048693_ZF_01</t>
  </si>
  <si>
    <t>QJ_XP_20250209_048622_ZF_01_FZ_20250209_01</t>
  </si>
  <si>
    <t>QJ_XP_20250209_048622_ZF_01</t>
  </si>
  <si>
    <t>QJ_XP_20250209_048592_ZF_01_FZ_20250209_01</t>
  </si>
  <si>
    <t>QJ_XP_20250209_048592_ZF_01</t>
  </si>
  <si>
    <t>QJ_XP_20250209_048587_ZF_01_FZ_20250209_01</t>
  </si>
  <si>
    <t>QJ_XP_20250209_048587_ZF_01</t>
  </si>
  <si>
    <t>QJ_XP_20250209_048586_ZF_01_FZ_20250209_01</t>
  </si>
  <si>
    <t>QJ_XP_20250209_048586_ZF_01</t>
  </si>
  <si>
    <t>QJ_XP_20250209_048582_ZF_01</t>
  </si>
  <si>
    <t>史伟祺</t>
  </si>
  <si>
    <t>QJ_XP_20250209_048574_ZF_01</t>
  </si>
  <si>
    <t>杜姗姗</t>
  </si>
  <si>
    <t>QJ_XP_20250209_048573_ZF_01</t>
  </si>
  <si>
    <t>杜丹丹</t>
  </si>
  <si>
    <t>QJ_XP_20250209_048572_ZF_01</t>
  </si>
  <si>
    <t>QJ_XP_20250209_048570_ZF_01_FZ_20250209_01</t>
  </si>
  <si>
    <t>QJ_XP_20250209_048570_ZF_01</t>
  </si>
  <si>
    <t>王鹏</t>
  </si>
  <si>
    <t>QJ_XP_20250209_048566_ZF_01_FZ_20250209_01</t>
  </si>
  <si>
    <t>QJ_XP_20250209_048566_ZF_01</t>
  </si>
  <si>
    <t>李聪</t>
  </si>
  <si>
    <t>QJ_XP_20250208_048555_ZF_01_FZ_20250208_01</t>
  </si>
  <si>
    <t>QJ_XP_20250208_048555_ZF_01</t>
  </si>
  <si>
    <t>QJ_XP_20250208_048554_ZF_01_FZ_20250208_01</t>
  </si>
  <si>
    <t>QJ_XP_20250208_048554_ZF_01</t>
  </si>
  <si>
    <t>QJ_XP_20250208_048508_ZF_01</t>
  </si>
  <si>
    <t>QJ_XP_20250207_048501_ZF_01</t>
  </si>
  <si>
    <t>QJ_XP_20250207_048471_ZF_01</t>
  </si>
  <si>
    <t>QJ_XP_20250207_048471_ZF_01_TK_01_20250208</t>
  </si>
  <si>
    <t>QJ_XP_20250207_048469_ZF_01_FZ_20250207_01</t>
  </si>
  <si>
    <t>QJ_XP_20250207_048469_ZF_01</t>
  </si>
  <si>
    <t>史迁义</t>
  </si>
  <si>
    <t>QJ_XP_20250207_048468_ZF_01</t>
  </si>
  <si>
    <t>QJ_XP_20250207_048466_ZF_01</t>
  </si>
  <si>
    <t>QJ_XP_20250207_048465_ZF_01</t>
  </si>
  <si>
    <t>QJ_XP_20250207_048464_ZF_01_FZ_20250207_01</t>
  </si>
  <si>
    <t>QJ_XP_20250207_048464_ZF_01</t>
  </si>
  <si>
    <t>QJ_XP_20250207_048463_ZF_01</t>
  </si>
  <si>
    <t>QJ_XP_20250207_048462_ZF_01_FZ_20250207_01</t>
  </si>
  <si>
    <t>QJ_XP_20250207_048462_ZF_01</t>
  </si>
  <si>
    <t>QJ_XP_20250207_048453_ZF_01_FZ_20250207_01</t>
  </si>
  <si>
    <t>QJ_XP_20250207_048453_ZF_01</t>
  </si>
  <si>
    <t>QJ_XP_20250207_048452_ZF_01_FZ_20250207_01</t>
  </si>
  <si>
    <t>QJ_XP_20250207_048452_ZF_01</t>
  </si>
  <si>
    <t>QJ_XP_20250207_048443_ZF_01_FZ_20250207_01</t>
  </si>
  <si>
    <t>QJ_XP_20250207_048443_ZF_01</t>
  </si>
  <si>
    <t>QJ_XP_20250207_048430_ZF_01_FZ_20250207_01</t>
  </si>
  <si>
    <t>QJ_XP_20250207_048430_ZF_01</t>
  </si>
  <si>
    <t>QJ_XP_20250207_048429_ZF_01_FZ_20250207_01</t>
  </si>
  <si>
    <t>QJ_XP_20250207_048429_ZF_01</t>
  </si>
  <si>
    <t>QJ_XP_20250207_048426_ZF_01</t>
  </si>
  <si>
    <t>QJ_XP_20250207_048413_ZF_01</t>
  </si>
  <si>
    <t>QJ_XP_20250207_048412_ZF_01</t>
  </si>
  <si>
    <t>QJ_XP_20250206_048411_ZF_01</t>
  </si>
  <si>
    <t>QJ_XP_20250206_048410_ZF_01</t>
  </si>
  <si>
    <t>QJ_XP_20250206_048410_ZF_01_TK_01_20250207</t>
  </si>
  <si>
    <t>QJ_XP_20250206_048409_ZF_01</t>
  </si>
  <si>
    <t>QJ_XP_20250206_048409_ZF_01_TK_01_20250207</t>
  </si>
  <si>
    <t>QJ_XP_20250206_048396_ZF_01</t>
  </si>
  <si>
    <t>QJ_XP_20250206_048349_ZF_01_FZ_20250206_01</t>
  </si>
  <si>
    <t>QJ_XP_20250206_048349_ZF_01</t>
  </si>
  <si>
    <t>QJ_XP_20250205_048322_ZF_01</t>
  </si>
  <si>
    <t>QJ_XP_20250205_048312_ZF_01</t>
  </si>
  <si>
    <t>QJ_XP_20250205_048311_ZF_01</t>
  </si>
  <si>
    <t>QJ_XP_20250205_048310_ZF_01</t>
  </si>
  <si>
    <t>QJ_XP_20250205_048302_ZF_01</t>
  </si>
  <si>
    <t>QJ_XP_20250205_048302_ZF_01_TK_01_20250205</t>
  </si>
  <si>
    <t>QJ_XP_20250205_048285_ZF_01_FZ_20250205_01</t>
  </si>
  <si>
    <t>QJ_XP_20250205_048285_ZF_01</t>
  </si>
  <si>
    <t>王欢</t>
  </si>
  <si>
    <t>QJ_XP_20250205_048262_ZF_01</t>
  </si>
  <si>
    <t>高增国</t>
  </si>
  <si>
    <t>QJ_XP_20250204_048223_ZF_01</t>
  </si>
  <si>
    <t>QJ_XP_20250204_048212_ZF_01_FZ_20250204_01</t>
  </si>
  <si>
    <t>QJ_XP_20250204_048212_ZF_01</t>
  </si>
  <si>
    <t>【万龙】节假日全雪区日场6小时雪票</t>
  </si>
  <si>
    <t>QJ_XP_20250204_048208_ZF_01_FZ_20250204_01</t>
  </si>
  <si>
    <t>QJ_XP_20250204_048208_ZF_01</t>
  </si>
  <si>
    <t>QJ_XP_20250204_048200_ZF_01_FZ_20250204_01</t>
  </si>
  <si>
    <t>QJ_XP_20250204_048200_ZF_01</t>
  </si>
  <si>
    <t>【万龙】节假日全雪区日场4小时雪票</t>
  </si>
  <si>
    <t>QJ_XP_20250204_048199_ZF_01_FZ_20250204_01</t>
  </si>
  <si>
    <t>QJ_XP_20250204_048199_ZF_01</t>
  </si>
  <si>
    <t>QJ_XP_20250204_048198_ZF_01_FZ_20250204_01</t>
  </si>
  <si>
    <t>QJ_XP_20250204_048198_ZF_01</t>
  </si>
  <si>
    <t>【万龙】节假日全雪区日场1天雪票</t>
  </si>
  <si>
    <t>余雷</t>
  </si>
  <si>
    <t>QJ_XP_20250204_048193_ZF_01_FZ_20250204_01</t>
  </si>
  <si>
    <t>QJ_XP_20250204_048193_ZF_01</t>
  </si>
  <si>
    <t>QJ_XP_20250204_048192_ZF_01_FZ_20250204_01</t>
  </si>
  <si>
    <t>QJ_XP_20250204_048192_ZF_01</t>
  </si>
  <si>
    <t>QJ_XP_20250204_048190_ZF_01</t>
  </si>
  <si>
    <t>QJ_XP_20250204_048188_ZF_01_FZ_20250204_01</t>
  </si>
  <si>
    <t>QJ_XP_20250204_048188_ZF_01</t>
  </si>
  <si>
    <t>QJ_XP_20250203_048187_ZF_01</t>
  </si>
  <si>
    <t>QJ_XP_20250203_048187_ZF_01_TK_01_20250203</t>
  </si>
  <si>
    <t>【万龙】节假日夜场滑雪票(不含雪具)</t>
  </si>
  <si>
    <t>QJ_XP_20250203_048186_ZF_01</t>
  </si>
  <si>
    <t>QJ_XP_20250203_048186_ZF_01_TK_01_20250203</t>
  </si>
  <si>
    <t>【万龙】节假日全雪区日场1.5天雪票</t>
  </si>
  <si>
    <t>QJ_XP_20250203_048083_ZF_01_FZ_20250203_01</t>
  </si>
  <si>
    <t>QJ_XP_20250203_048083_ZF_01</t>
  </si>
  <si>
    <t>QJ_XP_20250203_048071_ZF_01_FZ_20250203_01</t>
  </si>
  <si>
    <t>QJ_XP_20250203_048071_ZF_01</t>
  </si>
  <si>
    <t>邓</t>
  </si>
  <si>
    <t>QJ_XP_20250203_048065_ZF_01_FZ_20250203_01</t>
  </si>
  <si>
    <t>QJ_XP_20250203_048065_ZF_01</t>
  </si>
  <si>
    <t>【万龙】节假日全雪区日场2天雪票</t>
  </si>
  <si>
    <t>张璐</t>
  </si>
  <si>
    <t>QJ_XP_20250202_048060_ZF_01</t>
  </si>
  <si>
    <t>胡铠烁</t>
  </si>
  <si>
    <t>QJ_XP_20250202_048059_ZF_01</t>
  </si>
  <si>
    <t>QJ_XP_20250202_048055_ZF_01</t>
  </si>
  <si>
    <t>QJ_XP_20250202_048021_ZF_01_FZ_20250202_01</t>
  </si>
  <si>
    <t>QJ_XP_20250202_048021_ZF_01</t>
  </si>
  <si>
    <t>QJ_XP_20250202_048020_ZF_01_FZ_20250202_01</t>
  </si>
  <si>
    <t>QJ_XP_20250202_048020_ZF_01</t>
  </si>
  <si>
    <t>QJ_XP_20250202_047965_ZF_01_FZ_20250202_01</t>
  </si>
  <si>
    <t>QJ_XP_20250202_047965_ZF_01</t>
  </si>
  <si>
    <t>张丽</t>
  </si>
  <si>
    <t>QJ_XP_20250202_047959_ZF_01</t>
  </si>
  <si>
    <t>白</t>
  </si>
  <si>
    <t>QJ_XP_20250202_047955_ZF_01</t>
  </si>
  <si>
    <t>孟</t>
  </si>
  <si>
    <t>QJ_XP_20250202_047945_ZF_01_FZ_20250202_01</t>
  </si>
  <si>
    <t>QJ_XP_20250202_047945_ZF_01</t>
  </si>
  <si>
    <t>########</t>
  </si>
  <si>
    <t>QJ_XP_20250202_047932_ZF_01</t>
  </si>
  <si>
    <t>QJ_XP_20250202_047932_ZF_01_TK_01_20250202</t>
  </si>
  <si>
    <t>QJ_XP_20250202_047931_ZF_01</t>
  </si>
  <si>
    <t>QJ_XP_20250202_047931_ZF_01_TK_01_20250202</t>
  </si>
  <si>
    <t>QJ_XP_20250202_047927_ZF_01</t>
  </si>
  <si>
    <t>QJ_XP_20250202_047917_ZF_01</t>
  </si>
  <si>
    <t>QJ_XP_20250202_047917_ZF_01_TK_01_20250202</t>
  </si>
  <si>
    <t>QJ_XP_20250202_047915_ZF_01_FZ_20250202_01</t>
  </si>
  <si>
    <t>QJ_XP_20250202_047915_ZF_01</t>
  </si>
  <si>
    <t>QJ_XP_20250201_047906_ZF_01</t>
  </si>
  <si>
    <t>QJ_XP_20250201_047906_ZF_01_TK_01_20250202</t>
  </si>
  <si>
    <t>QJ_XP_20250201_047812_ZF_01</t>
  </si>
  <si>
    <t>孟老师</t>
  </si>
  <si>
    <t>QJ_XP_20250201_047806_ZF_01</t>
  </si>
  <si>
    <t>刘云漪</t>
  </si>
  <si>
    <t>QJ_XP_20250201_047805_ZF_01_FZ_20250201_01</t>
  </si>
  <si>
    <t>QJ_XP_20250201_047805_ZF_01</t>
  </si>
  <si>
    <t>戴正皓</t>
  </si>
  <si>
    <t>QJ_XP_20250201_047795_ZF_01</t>
  </si>
  <si>
    <t>杨佳萍</t>
  </si>
  <si>
    <t>QJ_XP_20250201_047787_ZF_01</t>
  </si>
  <si>
    <t>QJ_XP_20250201_047784_ZF_01</t>
  </si>
  <si>
    <t>QJ_XP_20250201_047775_ZF_01_FZ_20250201_01</t>
  </si>
  <si>
    <t>QJ_XP_20250201_047775_ZF_01</t>
  </si>
  <si>
    <t>朱明远</t>
  </si>
  <si>
    <t>QJ_XP_20250201_047771_ZF_01_FZ_20250201_01</t>
  </si>
  <si>
    <t>QJ_XP_20250201_047771_ZF_01</t>
  </si>
  <si>
    <t>QJ_XP_20250131_047744_ZF_01</t>
  </si>
  <si>
    <t>QJ_XP_20250131_047743_ZF_01</t>
  </si>
  <si>
    <t>QJ_XP_20250131_047706_ZF_01</t>
  </si>
  <si>
    <t>QJ_XP_20250131_047705_ZF_01</t>
  </si>
  <si>
    <t>朱啸骐</t>
  </si>
  <si>
    <t>QJ_XP_20250131_047696_ZF_01</t>
  </si>
  <si>
    <t>QJ_XP_20250131_047694_ZF_01</t>
  </si>
  <si>
    <t>QJ_XP_20250131_047686_ZF_01</t>
  </si>
  <si>
    <t>QJ_XP_20250131_047685_ZF_01</t>
  </si>
  <si>
    <t>潘俊尘</t>
  </si>
  <si>
    <t>QJ_XP_20250131_047675_ZF_01</t>
  </si>
  <si>
    <t>穆</t>
  </si>
  <si>
    <t>QJ_XP_20250131_047673_ZF_01</t>
  </si>
  <si>
    <t>QJ_XP_20250131_047671_ZF_01</t>
  </si>
  <si>
    <t>刘芸</t>
  </si>
  <si>
    <t>QJ_XP_20250131_047662_ZF_01</t>
  </si>
  <si>
    <t>QJ_XP_20250131_047661_ZF_01</t>
  </si>
  <si>
    <t>QJ_XP_20250131_047659_ZF_01</t>
  </si>
  <si>
    <t>QJ_XP_20250131_047658_ZF_01</t>
  </si>
  <si>
    <t>QJ_XP_20250131_047658_ZF_01_TK_01_20250131</t>
  </si>
  <si>
    <t>杨博荀</t>
  </si>
  <si>
    <t>QJ_XP_20250131_047657_ZF_01</t>
  </si>
  <si>
    <t>QJ_XP_20250131_047656_ZF_01</t>
  </si>
  <si>
    <t>QJ_XP_20250131_047651_ZF_01_FZ_20250131_01</t>
  </si>
  <si>
    <t>QJ_XP_20250131_047651_ZF_01</t>
  </si>
  <si>
    <t>QJ_XP_20250131_047649_ZF_01</t>
  </si>
  <si>
    <t>QJ_XP_20250131_047637_ZF_01</t>
  </si>
  <si>
    <t>QJ_XP_20250130_047616_ZF_01</t>
  </si>
  <si>
    <t>QJ_XP_20250130_047579_ZF_01_FZ_20250130_01</t>
  </si>
  <si>
    <t>QJ_XP_20250130_047579_ZF_01</t>
  </si>
  <si>
    <t>QJ_XP_20250130_047567_ZF_01</t>
  </si>
  <si>
    <t>崔</t>
  </si>
  <si>
    <t>QJ_XP_20250130_047564_ZF_01</t>
  </si>
  <si>
    <t>QJ_XP_20250130_047562_ZF_01</t>
  </si>
  <si>
    <t>QJ_XP_20250130_047550_ZF_01</t>
  </si>
  <si>
    <t>QJ_XP_20250130_047545_ZF_01</t>
  </si>
  <si>
    <t>QJ_XP_20250127_047466_ZF_01</t>
  </si>
  <si>
    <t>QJ_XP_20250127_047466_ZF_01_TK_01_20250127</t>
  </si>
  <si>
    <t>QJ_XP_20250127_047465_ZF_01_FZ_20250127_01</t>
  </si>
  <si>
    <t>QJ_XP_20250127_047465_ZF_01</t>
  </si>
  <si>
    <t>QJ_XP_20250125_047276_ZF_01_FZ_20250125_01</t>
  </si>
  <si>
    <t>QJ_XP_20250125_047276_ZF_01</t>
  </si>
  <si>
    <t>QJ_XP_20250125_047253_ZF_01</t>
  </si>
  <si>
    <t>QJ_XP_20250125_047244_ZF_01_FZ_20250125_01</t>
  </si>
  <si>
    <t>QJ_XP_20250125_047244_ZF_01</t>
  </si>
  <si>
    <t>QJ_XP_20250125_047223_ZF_01_FZ_20250125_01</t>
  </si>
  <si>
    <t>QJ_XP_20250125_047223_ZF_01</t>
  </si>
  <si>
    <t>QJ_XP_20250125_047222_ZF_01_FZ_20250125_01</t>
  </si>
  <si>
    <t>QJ_XP_20250125_047222_ZF_01</t>
  </si>
  <si>
    <t>QJ_XP_20250125_047219_ZF_01_FZ_20250125_01</t>
  </si>
  <si>
    <t>QJ_XP_20250125_047219_ZF_01</t>
  </si>
  <si>
    <t>李铭</t>
  </si>
  <si>
    <t>QJ_XP_20250125_047218_ZF_01</t>
  </si>
  <si>
    <t>QJ_XP_20250125_047217_ZF_01_FZ_20250125_01</t>
  </si>
  <si>
    <t>QJ_XP_20250125_047217_ZF_01</t>
  </si>
  <si>
    <t>QJ_XP_20250124_047133_ZF_01</t>
  </si>
  <si>
    <t>李季龙</t>
  </si>
  <si>
    <t>QJ_XP_20250123_047119_ZF_01</t>
  </si>
  <si>
    <t>QJ_XP_20250123_047107_ZF_01</t>
  </si>
  <si>
    <t>QJ_XP_20250123_047107_ZF_01_TK_01_20250123</t>
  </si>
  <si>
    <t>QJ_XP_20250123_047104_ZF_01</t>
  </si>
  <si>
    <t>QJ_XP_20250123_047104_ZF_01_TK_01_20250123</t>
  </si>
  <si>
    <t>QJ_XP_20250123_047096_ZF_01</t>
  </si>
  <si>
    <t>QJ_XP_20250123_047096_ZF_01_TK_01_20250123</t>
  </si>
  <si>
    <t>QJ_XP_20250123_047077_ZF_01</t>
  </si>
  <si>
    <t>高</t>
  </si>
  <si>
    <t>QJ_XP_20250123_047068_ZF_01_FZ_20250123_01</t>
  </si>
  <si>
    <t>QJ_XP_20250123_047068_ZF_01</t>
  </si>
  <si>
    <t>【雪如意全雪区】平日4小时雪票（不含雪具）1.20-2.23</t>
  </si>
  <si>
    <t>子蔺-姜</t>
  </si>
  <si>
    <t>黄宇曦</t>
  </si>
  <si>
    <t>QJ_XP_20250123_047059_ZF_01</t>
  </si>
  <si>
    <t>杨宜臻</t>
  </si>
  <si>
    <t>QJ_XP_20250123_047058_ZF_01</t>
  </si>
  <si>
    <t>QJ_XP_20250123_047058_ZF_01_TK_01_20250123</t>
  </si>
  <si>
    <t>QJ_XP_20250123_047053_ZF_01</t>
  </si>
  <si>
    <t>QJ_XP_20250123_047053_ZF_01_TK_01_20250123</t>
  </si>
  <si>
    <t>QJ_XP_20250123_047052_ZF_01</t>
  </si>
  <si>
    <t>QJ_XP_20250123_047052_ZF_01_TK_01_20250123</t>
  </si>
  <si>
    <t>林</t>
  </si>
  <si>
    <t>QJ_XP_20250122_047050_ZF_01</t>
  </si>
  <si>
    <t>QJ_XP_20250122_047049_ZF_01</t>
  </si>
  <si>
    <t>QJ_XP_20250122_046046_ZF_01</t>
  </si>
  <si>
    <t>QJ_XP_20250121_046003_ZF_01_FZ_20250121_01</t>
  </si>
  <si>
    <t>QJ_XP_20250121_046003_ZF_01</t>
  </si>
  <si>
    <t>王熙</t>
  </si>
  <si>
    <t>QJ_XP_20250121_045970_ZF_01</t>
  </si>
  <si>
    <t>QJ_XP_20250121_045964_ZF_01</t>
  </si>
  <si>
    <t>QJ_XP_20250121_045962_ZF_01</t>
  </si>
  <si>
    <t>QJ_XP_20250121_045952_ZF_01</t>
  </si>
  <si>
    <t>QJ_XP_20250121_045951_ZF_01</t>
  </si>
  <si>
    <t>QJ_XP_20250121_045950_ZF_01</t>
  </si>
  <si>
    <t>QJ_XP_20250121_045950_ZF_01_TK_01_20250121</t>
  </si>
  <si>
    <t>都</t>
  </si>
  <si>
    <t>QJ_XP_20250120_045948_ZF_01_FZ_20250120_01</t>
  </si>
  <si>
    <t>QJ_XP_20250120_045948_ZF_01</t>
  </si>
  <si>
    <t>QJ_XP_20250120_045913_ZF_01</t>
  </si>
  <si>
    <t>QJ_XP_20250120_045912_ZF_01</t>
  </si>
  <si>
    <t>QJ_XP_20250120_045902_ZF_01</t>
  </si>
  <si>
    <t>QJ_XP_20250120_045887_ZF_01</t>
  </si>
  <si>
    <t>QJ_XP_20250120_045887_ZF_01_TK_01_20250120</t>
  </si>
  <si>
    <t>QJ_XP_20250120_045886_ZF_01</t>
  </si>
  <si>
    <t>刘奕臻</t>
  </si>
  <si>
    <t>QJ_XP_20250119_045794_ZF_01</t>
  </si>
  <si>
    <t>QJ_XP_20250119_045793_ZF_01</t>
  </si>
  <si>
    <t>邢渤海</t>
  </si>
  <si>
    <t>QJ_XP_20250119_045774_ZF_01</t>
  </si>
  <si>
    <t>QJ_XP_20250119_045763_ZF_01</t>
  </si>
  <si>
    <t>QJ_XP_20250119_045754_ZF_01</t>
  </si>
  <si>
    <t>【万龙】周末全雪区下午场+夜场雪票</t>
  </si>
  <si>
    <t>QJ_XP_20250119_045753_ZF_01</t>
  </si>
  <si>
    <t>QJ_XP_20250118_045736_ZF_01</t>
  </si>
  <si>
    <t>【富龙】周末夜滑+美食自助12.28-3.31</t>
  </si>
  <si>
    <t>韩雨-乖</t>
  </si>
  <si>
    <t>QJ_XP_20250118_045698_ZF_01</t>
  </si>
  <si>
    <t>QJ_XP_20250118_045697_ZF_01</t>
  </si>
  <si>
    <t>裴女士</t>
  </si>
  <si>
    <t>QJ_XP_20250118_045637_ZF_01</t>
  </si>
  <si>
    <t>【万龙】日场小次卡(不含雪具3次卡)成人票 通用</t>
  </si>
  <si>
    <t>程浩</t>
  </si>
  <si>
    <t>QJ_XP_20250118_045635_ZF_01</t>
  </si>
  <si>
    <t>QJ_XP_20250118_045631_ZF_01</t>
  </si>
  <si>
    <t>QJ_XP_20250118_045631_ZF_01_TK_01_20250118</t>
  </si>
  <si>
    <t>QJ_XP_20250118_045609_ZF_01</t>
  </si>
  <si>
    <t>QJ_XP_20250118_045608_ZF_01</t>
  </si>
  <si>
    <t>QJ_XP_20250118_045607_ZF_01</t>
  </si>
  <si>
    <t>QJ_XP_20250118_045606_ZF_01</t>
  </si>
  <si>
    <t>QJ_XP_20250118_045605_ZF_01</t>
  </si>
  <si>
    <t>QJ_XP_20250118_045605_ZF_01_TK_01_20250118</t>
  </si>
  <si>
    <t>QJ_XP_20250118_045604_ZF_01</t>
  </si>
  <si>
    <t>QJ_XP_20250118_045604_ZF_01_TK_01_20250118</t>
  </si>
  <si>
    <t>QJ_XP_20250118_045584_ZF_01</t>
  </si>
  <si>
    <t>QJ_XP_20250118_045581_ZF_01</t>
  </si>
  <si>
    <t>QJ_XP_20250118_045579_ZF_01</t>
  </si>
  <si>
    <t>QJ_XP_20250117_045576_ZF_01</t>
  </si>
  <si>
    <t>QJ_XP_20250117_045575_ZF_01</t>
  </si>
  <si>
    <t>QJ_XP_20250117_045574_ZF_01</t>
  </si>
  <si>
    <t>杨雨</t>
  </si>
  <si>
    <t>QJ_XP_20250117_045573_ZF_01</t>
  </si>
  <si>
    <t>王磊</t>
  </si>
  <si>
    <t>QJ_XP_20250117_045571_ZF_01</t>
  </si>
  <si>
    <t>QJ_XP_20250117_045568_ZF_01</t>
  </si>
  <si>
    <t>QJ_XP_20250117_045567_ZF_01</t>
  </si>
  <si>
    <t>QJ_XP_20250117_045565_ZF_01</t>
  </si>
  <si>
    <t>QJ_XP_20250117_045565_ZF_01_TK_01_20250117</t>
  </si>
  <si>
    <t>QJ_XP_20250117_045563_ZF_01</t>
  </si>
  <si>
    <t>QJ_XP_20250117_045563_ZF_01_TK_01_20250117</t>
  </si>
  <si>
    <t>QJ_XP_20250117_045564_ZF_01</t>
  </si>
  <si>
    <t>QJ_XP_20250117_045564_ZF_01_TK_01_20250117</t>
  </si>
  <si>
    <t>【雪如意全雪区】周末4小时雪票（不含雪具）1.1-1.19</t>
  </si>
  <si>
    <t>QJ_XP_20250117_045552_ZF_01</t>
  </si>
  <si>
    <t>QJ_XP_20250117_045551_ZF_01</t>
  </si>
  <si>
    <t>QJ_XP_20250117_045530_ZF_01</t>
  </si>
  <si>
    <t>刘天放</t>
  </si>
  <si>
    <t>QJ_XP_20250117_045515_ZF_01</t>
  </si>
  <si>
    <t>QJ_XP_20250117_045514_ZF_01</t>
  </si>
  <si>
    <t>QJ_XP_20250117_045505_ZF_01</t>
  </si>
  <si>
    <t>赵楠</t>
  </si>
  <si>
    <t>QJ_XP_20250117_045482_ZF_01</t>
  </si>
  <si>
    <t>张嘉赫</t>
  </si>
  <si>
    <t>QJ_XP_20250117_045481_ZF_01</t>
  </si>
  <si>
    <t>QJ_XP_20250117_045479_ZF_01</t>
  </si>
  <si>
    <t>QJ_XP_20250117_045478_ZF_01</t>
  </si>
  <si>
    <t>QJ_XP_20250117_045474_ZF_01</t>
  </si>
  <si>
    <t>QJ_XP_20250117_045473_ZF_01</t>
  </si>
  <si>
    <t>邹</t>
  </si>
  <si>
    <t>QJ_XP_20250117_045469_ZF_01</t>
  </si>
  <si>
    <t>【万龙】滑雪场全雪区日场2天雪票+雪具</t>
  </si>
  <si>
    <t>雷-山</t>
  </si>
  <si>
    <t>【万龙】全雪区日场1天雪票+雪具</t>
  </si>
  <si>
    <t>QJ_XP_20250116_045468_ZF_01</t>
  </si>
  <si>
    <t>QJ_XP_20250116_045466_ZF_01</t>
  </si>
  <si>
    <t>QJ_XP_20250116_045464_ZF_01</t>
  </si>
  <si>
    <t>【雪如意全雪区】平日1天雪票（不含雪具）1.1-1.19</t>
  </si>
  <si>
    <t>QJ_XP_20250116_045450_ZF_01</t>
  </si>
  <si>
    <t>QJ_XP_20250116_045449_ZF_01</t>
  </si>
  <si>
    <t>QJ_XP_20250116_045448_ZF_01</t>
  </si>
  <si>
    <t>左轩</t>
  </si>
  <si>
    <t>QJ_XP_20250116_045401_ZF_01</t>
  </si>
  <si>
    <t>QJ_XP_20250116_045384_ZF_01</t>
  </si>
  <si>
    <t>QJ_XP_20250116_045383_ZF_01</t>
  </si>
  <si>
    <t>QJ_XP_20250116_045382_ZF_01</t>
  </si>
  <si>
    <t>星仪</t>
  </si>
  <si>
    <t>QJ_XP_20250115_045374_ZF_01</t>
  </si>
  <si>
    <t>QJ_XP_20250114_045333_ZF_01</t>
  </si>
  <si>
    <t>QJ_XP_20250114_045325_ZF_01</t>
  </si>
  <si>
    <t>QJ_XP_20250114_045324_ZF_01</t>
  </si>
  <si>
    <t>QJ_XP_20250114_045307_ZF_01</t>
  </si>
  <si>
    <t>QJ_XP_20250114_045256_ZF_01</t>
  </si>
  <si>
    <t>菅一瑞</t>
  </si>
  <si>
    <t>QJ_XP_20250113_045241_ZF_01</t>
  </si>
  <si>
    <t>王景阳</t>
  </si>
  <si>
    <t>QJ_XP_20250113_045219_ZF_01</t>
  </si>
  <si>
    <t>QJ_XP_20250113_045166_ZF_01</t>
  </si>
  <si>
    <t>QJ_XP_20250113_045165_ZF_01_FZ_20250113_01</t>
  </si>
  <si>
    <t>QJ_XP_20250113_045165_ZF_01</t>
  </si>
  <si>
    <t>QJ_XP_20250112_045157_ZF_01</t>
  </si>
  <si>
    <t>QJ_XP_20250112_045122_ZF_01</t>
  </si>
  <si>
    <t>【万龙】全雪季通用夜场3次卡(不含雪具)成人票</t>
  </si>
  <si>
    <t>QJ_XP_20250112_045121_ZF_01</t>
  </si>
  <si>
    <t>QJ_XP_20250112_045121_ZF_01_TK_01_20250112</t>
  </si>
  <si>
    <t>QJ_XP_20250112_045120_ZF_01</t>
  </si>
  <si>
    <t>QJ_XP_20250112_045120_ZF_01_TK_01_20250112</t>
  </si>
  <si>
    <t>QJ_XP_20250112_045072_ZF_01</t>
  </si>
  <si>
    <t>QJ_XP_20250112_045060_ZF_01</t>
  </si>
  <si>
    <t>QJ_XP_20250111_044976_ZF_01</t>
  </si>
  <si>
    <t>QJ_XP_20250111_044924_ZF_01</t>
  </si>
  <si>
    <t>QJ_XP_20250111_044915_ZF_01</t>
  </si>
  <si>
    <t>QJ_XP_20250111_044912_ZF_01</t>
  </si>
  <si>
    <t>QJ_XP_20250111_044893_ZF_01</t>
  </si>
  <si>
    <t>QJ_XP_20250111_044892_ZF_01</t>
  </si>
  <si>
    <t>单伟</t>
  </si>
  <si>
    <t>QJ_XP_20250111_044890_ZF_01</t>
  </si>
  <si>
    <t>QJ_XP_20250111_044865_ZF_01</t>
  </si>
  <si>
    <t>QJ_XP_20250111_044859_ZF_01</t>
  </si>
  <si>
    <t>QJ_XP_20250111_044858_ZF_01</t>
  </si>
  <si>
    <t>QJ_XP_20250110_044854_ZF_01</t>
  </si>
  <si>
    <t>文</t>
  </si>
  <si>
    <t>QJ_XP_20250110_044843_ZF_01</t>
  </si>
  <si>
    <t>张毅夫-姜</t>
  </si>
  <si>
    <t>QJ_XP_20250110_044834_ZF_01</t>
  </si>
  <si>
    <t>QJ_XP_20250110_044796_ZF_01</t>
  </si>
  <si>
    <t>QJ_XP_20250110_044795_ZF_01</t>
  </si>
  <si>
    <t>QJ_XP_20250110_044788_ZF_01</t>
  </si>
  <si>
    <t>QJ_XP_20250110_044777_ZF_01</t>
  </si>
  <si>
    <t>【雪如意全雪区】平日4小时雪票（不含雪具）1.1-1.19</t>
  </si>
  <si>
    <t>【万龙】夜场滑雪票(不含雪具)成人票</t>
  </si>
  <si>
    <t>QJ_XP_20250109_044765_ZF_01</t>
  </si>
  <si>
    <t>QJ_XP_20250109_044763_ZF_01</t>
  </si>
  <si>
    <t>QJ_XP_20250109_044755_ZF_01</t>
  </si>
  <si>
    <t>QJ_XP_20250109_044747_ZF_01</t>
  </si>
  <si>
    <t>QJ_XP_20250109_044747_ZF_01_TK_01_20250111</t>
  </si>
  <si>
    <t>QJ_XP_20250109_044718_ZF_01</t>
  </si>
  <si>
    <t>QJ_XP_20250109_044709_ZF_01</t>
  </si>
  <si>
    <t>QJ_XP_20250108_044704_ZF_01</t>
  </si>
  <si>
    <t>QJ_XP_20250108_044695_ZF_01_FZ_20250108_01</t>
  </si>
  <si>
    <t>QJ_XP_20250108_044695_ZF_01</t>
  </si>
  <si>
    <t>赵莉萍</t>
  </si>
  <si>
    <t>QJ_XP_20250108_044653_ZF_01</t>
  </si>
  <si>
    <t>QJ_XP_20250108_044652_ZF_01</t>
  </si>
  <si>
    <t>QJ_XP_20250108_044650_ZF_01</t>
  </si>
  <si>
    <t>张芮</t>
  </si>
  <si>
    <t>QJ_XP_20250108_044649_ZF_01</t>
  </si>
  <si>
    <t>QJ_XP_20250108_044648_ZF_01</t>
  </si>
  <si>
    <t>QJ_XP_20250107_044642_ZF_01</t>
  </si>
  <si>
    <t>QJ_XP_20250107_044641_ZF_01</t>
  </si>
  <si>
    <t>QJ_XP_20250107_044638_ZF_01</t>
  </si>
  <si>
    <t>QJ_XP_20250107_044595_ZF_01</t>
  </si>
  <si>
    <t>QJ_XP_20250107_044578_ZF_01_FZ_20250107_01</t>
  </si>
  <si>
    <t>QJ_XP_20250107_044578_ZF_01</t>
  </si>
  <si>
    <t>QJ_XP_20250107_044565_ZF_01</t>
  </si>
  <si>
    <t>彭</t>
  </si>
  <si>
    <t>QJ_XP_20250106_044524_ZF_01_FZ_20250106_01</t>
  </si>
  <si>
    <t>QJ_XP_20250106_044524_ZF_01</t>
  </si>
  <si>
    <t>QJ_XP_20250106_044516_ZF_01</t>
  </si>
  <si>
    <t>QJ_XP_20250105_044504_ZF_01</t>
  </si>
  <si>
    <t>吴尧</t>
  </si>
  <si>
    <t>QJ_XP_20250105_044501_ZF_01</t>
  </si>
  <si>
    <t>QJ_XP_20250105_044451_ZF_01</t>
  </si>
  <si>
    <t>QJ_XP_20250105_044451_ZF_01_TK_01_20250111</t>
  </si>
  <si>
    <t>QJ_XP_20250105_044449_ZF_01</t>
  </si>
  <si>
    <t>QJ_XP_20250105_044449_ZF_01_TK_01_20250111</t>
  </si>
  <si>
    <t>【万龙】周末全雪区下午场雪票+夜场滑雪票(不含雪具)</t>
  </si>
  <si>
    <t>QJ_XP_20250105_044444_ZF_01</t>
  </si>
  <si>
    <t>QJ_XP_20250105_044411_ZF_01</t>
  </si>
  <si>
    <t>QJ_XP_20250105_044409_ZF_01</t>
  </si>
  <si>
    <t>金</t>
  </si>
  <si>
    <t>QJ_XP_20250105_044405_ZF_01</t>
  </si>
  <si>
    <t>QJ_XP_20250105_044401_ZF_01_FZ_20250105_01</t>
  </si>
  <si>
    <t>QJ_XP_20250105_044401_ZF_01</t>
  </si>
  <si>
    <t>QJ_XP_20250104_044390_ZF_01</t>
  </si>
  <si>
    <t>石</t>
  </si>
  <si>
    <t>QJ_XP_20250104_044383_ZF_01</t>
  </si>
  <si>
    <t>QJ_XP_20250104_044323_ZF_01</t>
  </si>
  <si>
    <t>QJ_XP_20250104_044295_ZF_01</t>
  </si>
  <si>
    <t>QJ_XP_20250104_044281_ZF_01</t>
  </si>
  <si>
    <t>QJ_XP_20250104_044279_ZF_01</t>
  </si>
  <si>
    <t>QJ_XP_20250104_044277_ZF_01</t>
  </si>
  <si>
    <t>李源</t>
  </si>
  <si>
    <t>QJ_XP_20250104_044258_ZF_01</t>
  </si>
  <si>
    <t>王运凯</t>
  </si>
  <si>
    <t>QJ_XP_20250104_044253_ZF_01</t>
  </si>
  <si>
    <t>冀燃</t>
  </si>
  <si>
    <t>QJ_XP_20250104_044251_ZF_01</t>
  </si>
  <si>
    <t>涂湘峰</t>
  </si>
  <si>
    <t>QJ_XP_20250104_044233_ZF_01</t>
  </si>
  <si>
    <t>QJ_XP_20250104_044223_ZF_01_FZ_20250104_01</t>
  </si>
  <si>
    <t>QJ_XP_20250104_044223_ZF_01</t>
  </si>
  <si>
    <t>崔玥</t>
  </si>
  <si>
    <t>QJ_XP_20250103_044214_ZF_01</t>
  </si>
  <si>
    <t>QJ_XP_20250103_044202_ZF_01</t>
  </si>
  <si>
    <t>戴猛</t>
  </si>
  <si>
    <t>QJ_XP_20250103_044191_ZF_01</t>
  </si>
  <si>
    <t>QJ_XP_20250103_044189_ZF_01</t>
  </si>
  <si>
    <t>QJ_XP_20250103_044178_ZF_01</t>
  </si>
  <si>
    <t>QJ_XP_20250103_044178_ZF_01_TK_01_20250103</t>
  </si>
  <si>
    <t>梅汉铎</t>
  </si>
  <si>
    <t>QJ_XP_20250103_044171_ZF_01</t>
  </si>
  <si>
    <t>QJ_XP_20250103_044167_ZF_01</t>
  </si>
  <si>
    <t>曹</t>
  </si>
  <si>
    <t>QJ_XP_20250103_044166_ZF_01</t>
  </si>
  <si>
    <t>QJ_XP_20250103_044165_ZF_01</t>
  </si>
  <si>
    <t>QJ_XP_20250103_044165_ZF_01_TK_01_20250103</t>
  </si>
  <si>
    <t>QJ_XP_20250103_044141_ZF_01</t>
  </si>
  <si>
    <t>QJ_XP_20250103_044133_ZF_01</t>
  </si>
  <si>
    <t>QJ_XP_20250103_044127_ZF_01</t>
  </si>
  <si>
    <t>QJ_XP_20250103_044121_ZF_01</t>
  </si>
  <si>
    <t>阿伟</t>
  </si>
  <si>
    <t>QJ_XP_20250103_044115_ZF_01</t>
  </si>
  <si>
    <t>QJ_XP_20250102_044112_ZF_01</t>
  </si>
  <si>
    <t>余培臻</t>
  </si>
  <si>
    <t>QJ_XP_20250102_044111_ZF_01</t>
  </si>
  <si>
    <t>QJ_XP_20250102_044099_ZF_01</t>
  </si>
  <si>
    <t>QJ_XP_20250102_044074_ZF_01</t>
  </si>
  <si>
    <t>沈</t>
  </si>
  <si>
    <t>QJ_XP_20250101_043975_ZF_01</t>
  </si>
  <si>
    <t>QJ_XP_20250101_043962_ZF_01</t>
  </si>
  <si>
    <t>QJ_XP_20241231_043949_ZF_01</t>
  </si>
  <si>
    <t>QJ_XP_20241231_043894_ZF_01</t>
  </si>
  <si>
    <t>【富龙】平日夜滑+美食自助12.28-3.31</t>
  </si>
  <si>
    <t>奢香-肖</t>
  </si>
  <si>
    <t>杨凯文</t>
  </si>
  <si>
    <t>杨笠夫</t>
  </si>
  <si>
    <t>杨扬</t>
  </si>
  <si>
    <t>李晋-政</t>
  </si>
  <si>
    <t>lexi-姜</t>
  </si>
  <si>
    <t>ggy-凯同学</t>
  </si>
  <si>
    <t>eric-白</t>
  </si>
  <si>
    <t>裴金林-政</t>
  </si>
  <si>
    <t>侯隆哲-肖</t>
  </si>
  <si>
    <t>秦冰月-白</t>
  </si>
  <si>
    <t>奢香夫人-肖</t>
  </si>
  <si>
    <t>文娜-政</t>
  </si>
  <si>
    <t>金林-政</t>
  </si>
  <si>
    <t>马自立-肖</t>
  </si>
  <si>
    <t>梦洗洗-肖</t>
  </si>
  <si>
    <t>巨石-飞</t>
  </si>
  <si>
    <t>【万龙】云龙通(云顶+万龙通滑)1天滑雪票成人票 （万龙换票）</t>
  </si>
  <si>
    <t>amine-姜</t>
  </si>
  <si>
    <t>QJ_XP_20241227_043507_ZF_01</t>
  </si>
  <si>
    <t>QJ_XP_20241227_043504_ZF_01</t>
  </si>
  <si>
    <t>【云顶】周末1天雪票</t>
  </si>
  <si>
    <t>anson-洋</t>
  </si>
  <si>
    <t>QJ_XP_20241227_043472_ZF_01</t>
  </si>
  <si>
    <t>震波-肖</t>
  </si>
  <si>
    <t>【万龙】缆车往返/次 观光票</t>
  </si>
  <si>
    <t>QJ_XP_20241226_043384_ZF_01</t>
  </si>
  <si>
    <t>QJ_XP_20241226_043384_ZF_01_TK_01_20241226</t>
  </si>
  <si>
    <t>KL-飞</t>
  </si>
  <si>
    <t>张成章-飞</t>
  </si>
  <si>
    <t>王奇奇-政</t>
  </si>
  <si>
    <t>QJ_XP_20241225_043301_ZF_01</t>
  </si>
  <si>
    <t>QJ_XP_20241225_043301_ZF_01_TK_01_20241228</t>
  </si>
  <si>
    <t>QJ_XP_20241225_043300_ZF_01</t>
  </si>
  <si>
    <t>QJ_XP_20241225_043300_ZF_01_TK_01_20241225</t>
  </si>
  <si>
    <t>QJ_XP_20241225_043291_ZF_01</t>
  </si>
  <si>
    <t>QJ_XP_20241225_043291_ZF_01_TK_01_20241225</t>
  </si>
  <si>
    <t>丹丹-飞</t>
  </si>
  <si>
    <t>R潘</t>
  </si>
  <si>
    <t>【银河】旺季平日1天雪票12.12-.2.28禁止上线OTA</t>
  </si>
  <si>
    <t>乔大师</t>
  </si>
  <si>
    <t>lw-飞</t>
  </si>
  <si>
    <t>r潘-肖</t>
  </si>
  <si>
    <t>QJ_XP_20241223_043122_ZF_01</t>
  </si>
  <si>
    <t>QJ_XP_20241223_043122_ZF_01_TK_01_20241223</t>
  </si>
  <si>
    <t>孙小雨-蜡</t>
  </si>
  <si>
    <t>【太舞滑雪小镇】4索观光缆车往返票成人票</t>
  </si>
  <si>
    <t>QJ_XP_20241221_043013_ZF_01</t>
  </si>
  <si>
    <t>QJ_XP_20241221_043013_ZF_01_TK_01_20241223</t>
  </si>
  <si>
    <t>【云顶】平日全雪区夜场雪票</t>
  </si>
  <si>
    <t>QJ_XP_20241221_043011_ZF_01</t>
  </si>
  <si>
    <t>QJ_XP_20241221_043011_ZF_01_TK_01_20241221</t>
  </si>
  <si>
    <t>QJ_XP_20241221_043009_ZF_01</t>
  </si>
  <si>
    <t>QJ_XP_20241221_043009_ZF_01_TK_01_20241221</t>
  </si>
  <si>
    <t>QJ_XP_20241221_043007_ZF_01</t>
  </si>
  <si>
    <t>QJ_XP_20241221_043007_ZF_01_TK_01_20241221</t>
  </si>
  <si>
    <t>QJ_XP_20241221_043004_ZF_01</t>
  </si>
  <si>
    <t>QJ_XP_20241221_043004_ZF_01_TK_01_20241221</t>
  </si>
  <si>
    <t>QJ_XP_20241221_042999_ZF_01</t>
  </si>
  <si>
    <t>QJ_XP_20241221_042999_ZF_01_TK_01_20241221</t>
  </si>
  <si>
    <t>QJ_XP_20241221_042998_ZF_01</t>
  </si>
  <si>
    <t>QJ_XP_20241221_042998_ZF_01_TK_01_20241221</t>
  </si>
  <si>
    <t>QJ_XP_20241221_042994_ZF_01</t>
  </si>
  <si>
    <t>QJ_XP_20241221_042994_ZF_01_TK_01_20241221</t>
  </si>
  <si>
    <t>QJ_XP_20241221_042991_ZF_01</t>
  </si>
  <si>
    <t>QJ_XP_20241221_042991_ZF_01_TK_01_20241221</t>
  </si>
  <si>
    <t>QJ_XP_20241221_042977_ZF_01</t>
  </si>
  <si>
    <t>QJ_XP_20241221_042977_ZF_01_TK_01_20241221</t>
  </si>
  <si>
    <t>QJ_XP_20241221_042975_ZF_01</t>
  </si>
  <si>
    <t>QJ_XP_20241221_042975_ZF_01_TK_01_20241221</t>
  </si>
  <si>
    <t>QJ_XP_20241221_042893_ZF_01</t>
  </si>
  <si>
    <t>QJ_XP_20241221_042893_ZF_01_TK_01_20241221</t>
  </si>
  <si>
    <t>长顺-政</t>
  </si>
  <si>
    <t>elise-姜</t>
  </si>
  <si>
    <t>【太舞全雪区】周末4小时雪票(不含雪具)12月7日-1月9日</t>
  </si>
  <si>
    <t>曹子轩</t>
  </si>
  <si>
    <t>QJ_XP_20241221_042838_ZF_01</t>
  </si>
  <si>
    <t>QJ_XP_20241221_042836_ZF_01</t>
  </si>
  <si>
    <t>QJ_XP_20241221_042832_ZF_01</t>
  </si>
  <si>
    <t>快看-凯</t>
  </si>
  <si>
    <t>钟魏-肖</t>
  </si>
  <si>
    <t>QJ_XP_20241220_042803_ZF_01</t>
  </si>
  <si>
    <t>QJ_XP_20241220_042803_ZF_01_TK_01_20241220</t>
  </si>
  <si>
    <t>515-肖</t>
  </si>
  <si>
    <t>ruoxi-肖</t>
  </si>
  <si>
    <t>QJ_XP_20241219_042759_ZF_01</t>
  </si>
  <si>
    <t>QJ_XP_20241219_042759_ZF_01_TK_01_20241220</t>
  </si>
  <si>
    <t>QJ_XP_20241219_042749_ZF_01</t>
  </si>
  <si>
    <t>QJ_XP_20241219_042749_ZF_01_TK_01_20241220</t>
  </si>
  <si>
    <t>QJ_XP_20241219_042747_ZF_01</t>
  </si>
  <si>
    <t>QJ_XP_20241219_042747_ZF_01_TK_01_20241220</t>
  </si>
  <si>
    <t>QJ_XP_20241219_042738_ZF_01</t>
  </si>
  <si>
    <t>QJ_XP_20241219_042738_ZF_01_TK_01_20241220</t>
  </si>
  <si>
    <t>麻绳-政</t>
  </si>
  <si>
    <t>jay z-飞</t>
  </si>
  <si>
    <t>牛小贝-肖</t>
  </si>
  <si>
    <t>eliyas-肖</t>
  </si>
  <si>
    <t>赵阳-肖</t>
  </si>
  <si>
    <t>葛柯-政</t>
  </si>
  <si>
    <t>张营-飞</t>
  </si>
  <si>
    <t>【万龙】滑雪场卧龙道魔毯区夜场滑雪票(含雪具)成人票</t>
  </si>
  <si>
    <t>潘宣融-飞</t>
  </si>
  <si>
    <t>张走召-肖</t>
  </si>
  <si>
    <t>草原-山</t>
  </si>
  <si>
    <t>alen ma-政</t>
  </si>
  <si>
    <t>jay Z-飞</t>
  </si>
  <si>
    <t>种番茄-山</t>
  </si>
  <si>
    <t>【万龙】滑雪场日场卧龙道魔毯区滑雪票(含雪具)成人票 4小时</t>
  </si>
  <si>
    <t>ZZJ-山</t>
  </si>
  <si>
    <t>HZ-肖</t>
  </si>
  <si>
    <t>袁媛-肖</t>
  </si>
  <si>
    <t>【雪如意试营业】1天雪票(不含雪具)</t>
  </si>
  <si>
    <t>自1同2-凯</t>
  </si>
  <si>
    <t>【万龙】全雪区日场4小时雪票-12.7-12.13</t>
  </si>
  <si>
    <t>jay-飞</t>
  </si>
  <si>
    <t>【万龙】】夜场雪票</t>
  </si>
  <si>
    <t>liv-山</t>
  </si>
  <si>
    <t>张嘉-飞</t>
  </si>
  <si>
    <t>【万龙】全雪区日场1.5天雪票-12.7-12.13</t>
  </si>
  <si>
    <t>wranky-白</t>
  </si>
  <si>
    <t>【万龙】全雪区日场6小时雪票-12.7-12.13</t>
  </si>
  <si>
    <t>曾严-肖</t>
  </si>
  <si>
    <t>白白-山</t>
  </si>
  <si>
    <t>温源</t>
  </si>
  <si>
    <t>Mz-政</t>
  </si>
  <si>
    <t>张佳文-肖</t>
  </si>
  <si>
    <t>wanky-白</t>
  </si>
  <si>
    <t>胡司令-飞</t>
  </si>
  <si>
    <t>【万龙】全雪区日场1天雪票-12.7-12.13</t>
  </si>
  <si>
    <t>molly-肖</t>
  </si>
  <si>
    <t>秦冰玥-白</t>
  </si>
  <si>
    <t>飞-政</t>
  </si>
  <si>
    <t>玖谷子-山</t>
  </si>
  <si>
    <t>英俊-山</t>
  </si>
  <si>
    <t>霄霄-政</t>
  </si>
  <si>
    <t>铎-凯</t>
  </si>
  <si>
    <t>jingo0-山</t>
  </si>
  <si>
    <t>沃-肖</t>
  </si>
  <si>
    <t>李满仓-肖</t>
  </si>
  <si>
    <t>在-肖</t>
  </si>
  <si>
    <t>tracy-姜</t>
  </si>
  <si>
    <t>赵新莉-肖</t>
  </si>
  <si>
    <t>jing0-山</t>
  </si>
  <si>
    <t>carol-政</t>
  </si>
  <si>
    <t>allen-政</t>
  </si>
  <si>
    <t>张小涛-肖</t>
  </si>
  <si>
    <t>【富龙】全雪区周末1天日场雪票11.30-2.23</t>
  </si>
  <si>
    <t>乔剑楠</t>
  </si>
  <si>
    <t>侯-肖</t>
  </si>
  <si>
    <t>阿玮-凯</t>
  </si>
  <si>
    <t>【万龙】4小时雪票</t>
  </si>
  <si>
    <t>孟梦-政</t>
  </si>
  <si>
    <t>友人-政</t>
  </si>
  <si>
    <t>【万龙】1天雪票</t>
  </si>
  <si>
    <t>【万龙】】6小时雪票</t>
  </si>
  <si>
    <t>M-肖</t>
  </si>
  <si>
    <t>酒神-肖</t>
  </si>
  <si>
    <t>张一闻</t>
  </si>
  <si>
    <t>【万龙】1.5天雪票</t>
  </si>
  <si>
    <t>乔哥</t>
  </si>
  <si>
    <t>【万龙】2天雪票</t>
  </si>
  <si>
    <t>ZH-山</t>
  </si>
  <si>
    <t>【富龙】全雪区平日夜场滑雪票12.2-2.28</t>
  </si>
  <si>
    <t>【富龙】全雪区平日1天日场雪票12.2-2.28</t>
  </si>
  <si>
    <t>【银河】12月初平日1天雪票12.1-12.11</t>
  </si>
  <si>
    <t>【云顶】平日1天雪票</t>
  </si>
  <si>
    <t>【太舞全雪区】平日1天滑雪票(不含雪具)11月9日-12月6日</t>
  </si>
  <si>
    <t>【富龙】全雪区周末夜场滑雪票11.30-2.23</t>
  </si>
  <si>
    <t>宋YN-侯</t>
  </si>
  <si>
    <r>
      <rPr>
        <rFont val="宋体"/>
        <b val="0"/>
        <i val="0"/>
        <strike val="0"/>
        <color rgb="FF212529"/>
        <sz val="12"/>
      </rPr>
      <t>新款菲舍尔</t>
    </r>
    <r>
      <rPr>
        <rFont val="Segoe UI"/>
        <b val="0"/>
        <i val="0"/>
        <strike val="0"/>
        <color rgb="FF212529"/>
        <sz val="12"/>
      </rPr>
      <t>ST PRO5499(</t>
    </r>
    <r>
      <rPr>
        <rFont val="宋体"/>
        <b val="0"/>
        <i val="0"/>
        <strike val="0"/>
        <color rgb="FF212529"/>
        <sz val="12"/>
      </rPr>
      <t>减免</t>
    </r>
    <r>
      <rPr>
        <rFont val="Segoe UI"/>
        <b val="0"/>
        <i val="0"/>
        <strike val="0"/>
        <color rgb="FF212529"/>
        <sz val="12"/>
      </rPr>
      <t>300</t>
    </r>
    <r>
      <rPr>
        <rFont val="宋体"/>
        <b val="0"/>
        <i val="0"/>
        <strike val="0"/>
        <color rgb="FF212529"/>
        <sz val="12"/>
      </rPr>
      <t>租金费用成交价</t>
    </r>
    <r>
      <rPr>
        <rFont val="Segoe UI"/>
        <b val="0"/>
        <i val="0"/>
        <strike val="0"/>
        <color rgb="FF212529"/>
        <sz val="12"/>
      </rPr>
      <t>5199</t>
    </r>
    <r>
      <rPr>
        <rFont val="宋体"/>
        <b val="0"/>
        <i val="0"/>
        <strike val="0"/>
        <color rgb="FF212529"/>
        <sz val="12"/>
      </rPr>
      <t>送绿色板包</t>
    </r>
    <r>
      <rPr>
        <rFont val="Segoe UI"/>
        <b val="0"/>
        <i val="0"/>
        <strike val="0"/>
        <color rgb="FF212529"/>
        <sz val="12"/>
      </rPr>
      <t>?1000</t>
    </r>
    <r>
      <rPr>
        <rFont val="宋体"/>
        <b val="0"/>
        <i val="0"/>
        <strike val="0"/>
        <color rgb="FF212529"/>
        <sz val="12"/>
      </rPr>
      <t>储值）</t>
    </r>
  </si>
  <si>
    <r>
      <rPr>
        <rFont val="宋体"/>
        <b val="0"/>
        <i val="0"/>
        <strike val="0"/>
        <color rgb="FF212529"/>
        <sz val="12"/>
      </rPr>
      <t>预定</t>
    </r>
    <r>
      <rPr>
        <rFont val="Segoe UI"/>
        <b val="0"/>
        <i val="0"/>
        <strike val="0"/>
        <color rgb="FF212529"/>
        <sz val="12"/>
      </rPr>
      <t>25-26</t>
    </r>
    <r>
      <rPr>
        <rFont val="宋体"/>
        <b val="0"/>
        <i val="0"/>
        <strike val="0"/>
        <color rgb="FF212529"/>
        <sz val="12"/>
      </rPr>
      <t>菲舍尔</t>
    </r>
    <r>
      <rPr>
        <rFont val="Segoe UI"/>
        <b val="0"/>
        <i val="0"/>
        <strike val="0"/>
        <color rgb="FF212529"/>
        <sz val="12"/>
      </rPr>
      <t>155</t>
    </r>
    <r>
      <rPr>
        <rFont val="宋体"/>
        <b val="0"/>
        <i val="0"/>
        <strike val="0"/>
        <color rgb="FF212529"/>
        <sz val="12"/>
      </rPr>
      <t>蓝色雪板，送</t>
    </r>
    <r>
      <rPr>
        <rFont val="Segoe UI"/>
        <b val="0"/>
        <i val="0"/>
        <strike val="0"/>
        <color rgb="FF212529"/>
        <sz val="12"/>
      </rPr>
      <t>2000</t>
    </r>
    <r>
      <rPr>
        <rFont val="宋体"/>
        <b val="0"/>
        <i val="0"/>
        <strike val="0"/>
        <color rgb="FF212529"/>
        <sz val="12"/>
      </rPr>
      <t>服务储值</t>
    </r>
  </si>
  <si>
    <r>
      <rPr>
        <rFont val="Segoe UI"/>
        <b val="0"/>
        <i val="0"/>
        <strike val="0"/>
        <color rgb="FF212529"/>
        <sz val="12"/>
      </rPr>
      <t>RC4 110 MV BOA VAC GW</t>
    </r>
    <r>
      <rPr>
        <rFont val="宋体"/>
        <b val="0"/>
        <i val="0"/>
        <strike val="0"/>
        <color rgb="FF212529"/>
        <sz val="12"/>
      </rPr>
      <t>零售</t>
    </r>
    <r>
      <rPr>
        <rFont val="Segoe UI"/>
        <b val="0"/>
        <i val="0"/>
        <strike val="0"/>
        <color rgb="FF212529"/>
        <sz val="12"/>
      </rPr>
      <t>5280/</t>
    </r>
    <r>
      <rPr>
        <rFont val="宋体"/>
        <b val="0"/>
        <i val="0"/>
        <strike val="0"/>
        <color rgb="FF212529"/>
        <sz val="12"/>
      </rPr>
      <t>预定</t>
    </r>
    <r>
      <rPr>
        <rFont val="Segoe UI"/>
        <b val="0"/>
        <i val="0"/>
        <strike val="0"/>
        <color rgb="FF212529"/>
        <sz val="12"/>
      </rPr>
      <t>2999</t>
    </r>
    <r>
      <rPr>
        <rFont val="宋体"/>
        <b val="0"/>
        <i val="0"/>
        <strike val="0"/>
        <color rgb="FF212529"/>
        <sz val="12"/>
      </rPr>
      <t>鞋号</t>
    </r>
    <r>
      <rPr>
        <rFont val="Segoe UI"/>
        <b val="0"/>
        <i val="0"/>
        <strike val="0"/>
        <color rgb="FF212529"/>
        <sz val="12"/>
      </rPr>
      <t>25.5</t>
    </r>
  </si>
  <si>
    <r>
      <rPr>
        <rFont val="宋体"/>
        <b val="0"/>
        <i val="0"/>
        <strike val="0"/>
        <color rgb="FF212529"/>
        <sz val="12"/>
      </rPr>
      <t>傅鑫望</t>
    </r>
    <r>
      <rPr>
        <rFont val="Segoe UI"/>
        <b val="0"/>
        <i val="0"/>
        <strike val="0"/>
        <color rgb="FF212529"/>
        <sz val="12"/>
      </rPr>
      <t>+13811256621++</t>
    </r>
    <r>
      <rPr>
        <rFont val="宋体"/>
        <b val="0"/>
        <i val="0"/>
        <strike val="0"/>
        <color rgb="FF212529"/>
        <sz val="12"/>
      </rPr>
      <t>会在万龙开板</t>
    </r>
    <r>
      <rPr>
        <rFont val="Segoe UI"/>
        <b val="0"/>
        <i val="0"/>
        <strike val="0"/>
        <color rgb="FF212529"/>
        <sz val="12"/>
      </rPr>
      <t>+</t>
    </r>
    <r>
      <rPr>
        <rFont val="宋体"/>
        <b val="0"/>
        <i val="0"/>
        <strike val="0"/>
        <color rgb="FF212529"/>
        <sz val="12"/>
      </rPr>
      <t>送</t>
    </r>
    <r>
      <rPr>
        <rFont val="Segoe UI"/>
        <b val="0"/>
        <i val="0"/>
        <strike val="0"/>
        <color rgb="FF212529"/>
        <sz val="12"/>
      </rPr>
      <t>+2000+</t>
    </r>
    <r>
      <rPr>
        <rFont val="宋体"/>
        <b val="0"/>
        <i val="0"/>
        <strike val="0"/>
        <color rgb="FF212529"/>
        <sz val="12"/>
      </rPr>
      <t>储值</t>
    </r>
    <r>
      <rPr>
        <rFont val="Segoe UI"/>
        <b val="0"/>
        <i val="0"/>
        <strike val="0"/>
        <color rgb="FF212529"/>
        <sz val="12"/>
      </rPr>
      <t>+</t>
    </r>
    <r>
      <rPr>
        <rFont val="宋体"/>
        <b val="0"/>
        <i val="0"/>
        <strike val="0"/>
        <color rgb="FF212529"/>
        <sz val="12"/>
      </rPr>
      <t>（第</t>
    </r>
    <r>
      <rPr>
        <rFont val="Segoe UI"/>
        <b val="0"/>
        <i val="0"/>
        <strike val="0"/>
        <color rgb="FF212529"/>
        <sz val="12"/>
      </rPr>
      <t>+48+</t>
    </r>
    <r>
      <rPr>
        <rFont val="宋体"/>
        <b val="0"/>
        <i val="0"/>
        <strike val="0"/>
        <color rgb="FF212529"/>
        <sz val="12"/>
      </rPr>
      <t>个）</t>
    </r>
    <r>
      <rPr>
        <rFont val="Segoe UI"/>
        <b val="0"/>
        <i val="0"/>
        <strike val="0"/>
        <color rgb="FF212529"/>
        <sz val="12"/>
      </rPr>
      <t>+ST+PRO+165</t>
    </r>
  </si>
</sst>
</file>

<file path=xl/styles.xml><?xml version="1.0" encoding="utf-8"?>
<styleSheet xmlns="http://schemas.openxmlformats.org/spreadsheetml/2006/main">
  <numFmts count="8">
    <numFmt numFmtId="300" formatCode="&quot;¥&quot;#,##0.00;[Red]&quot;¥&quot;-#,##0.00"/>
    <numFmt numFmtId="301" formatCode="&quot;¥&quot;#,##0.00_);[Red]\(&quot;¥&quot;#,##0.00\)"/>
    <numFmt numFmtId="302" formatCode="h:mm:ss;@"/>
    <numFmt numFmtId="303" formatCode="&quot;￥&quot;#,##0.00;[Red]&quot;￥&quot;-#,##0.00"/>
    <numFmt numFmtId="304" formatCode="0.00_ "/>
    <numFmt numFmtId="305" formatCode="0.00_);[Red](0.00)"/>
    <numFmt numFmtId="306" formatCode="yyyy-mm-dd"/>
    <numFmt numFmtId="307" formatCode="(\¥#,##0.00);(\¥#,##0.00)"/>
  </numFmts>
  <fonts count="53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微软雅黑 Light"/>
      <b val="1"/>
    </font>
    <font>
      <name val="微软雅黑 Light"/>
    </font>
    <font>
      <name val="微软雅黑 Light"/>
      <sz val="10"/>
    </font>
    <font>
      <name val="等线"/>
      <sz val="11"/>
    </font>
    <font>
      <name val="Arial"/>
    </font>
    <font>
      <name val="宋体"/>
    </font>
    <font>
      <name val="Arial"/>
      <sz val="10"/>
    </font>
    <font>
      <name val="Segoe UI"/>
      <color rgb="FF212529"/>
      <sz val="12"/>
    </font>
    <font>
      <sz val="12"/>
    </font>
    <font>
      <color rgb="FF212529"/>
      <sz val="10"/>
    </font>
    <font>
      <sz val="10"/>
    </font>
    <font>
      <name val="Arial"/>
      <sz val="12"/>
    </font>
    <font>
      <color rgb="FFFFFFFF"/>
      <sz val="0"/>
    </font>
    <font>
      <color rgb="FFFF0000"/>
    </font>
    <font>
      <sz val="14"/>
    </font>
    <font>
      <sz val="18"/>
    </font>
    <font/>
    <font>
      <sz val="11"/>
    </font>
    <font>
      <color rgb="FF000000"/>
      <sz val="12"/>
    </font>
    <font>
      <color rgb="FAFFE270"/>
      <sz val="12"/>
    </font>
    <font>
      <color rgb="FAFFE270"/>
    </font>
    <font>
      <name val="Segoe UI"/>
      <color rgb="FFFF0000"/>
      <sz val="12"/>
    </font>
    <font>
      <color rgb="FFFFFFFF"/>
      <sz val="12"/>
    </font>
    <font/>
    <font>
      <name val="等线"/>
      <sz val="14"/>
    </font>
    <font>
      <name val="等线"/>
      <sz val="12"/>
    </font>
    <font>
      <name val="等线"/>
    </font>
    <font>
      <name val="SimSun"/>
      <color rgb="FFFFFFFF"/>
      <sz val="12"/>
    </font>
    <font>
      <name val="SimSun"/>
      <sz val="12"/>
    </font>
    <font>
      <name val="SimSun"/>
      <sz val="12"/>
    </font>
    <font>
      <name val="SimSun"/>
      <color rgb="FFFF0000"/>
      <sz val="12"/>
    </font>
    <font>
      <name val="SimSun"/>
      <color rgb="FF212529"/>
      <sz val="12"/>
    </font>
    <font/>
    <font>
      <sz val="12"/>
    </font>
    <font>
      <color rgb="FF212529"/>
      <sz val="12"/>
    </font>
    <font>
      <sz val="16"/>
    </font>
    <font>
      <name val="SimSun"/>
      <sz val="14"/>
    </font>
    <font>
      <color rgb="FF000000"/>
      <sz val="11"/>
    </font>
    <font>
      <color rgb="FF000000"/>
    </font>
    <font>
      <sz val="9"/>
    </font>
    <font>
      <color rgb="FF000000"/>
      <sz val="11"/>
    </font>
    <font>
      <name val="Segoe UI"/>
      <color rgb="FFFFFFFF"/>
      <sz val="12"/>
    </font>
    <font>
      <name val="Segoe UI"/>
      <color rgb="FF000000"/>
      <sz val="12"/>
    </font>
    <font>
      <name val="宋体"/>
      <sz val="12"/>
    </font>
    <font>
      <name val="Calibri"/>
      <b val="1"/>
      <color rgb="FFFFFFFF"/>
      <sz val="11"/>
    </font>
    <font>
      <name val="Calibri"/>
      <color rgb="FF008000"/>
      <sz val="11"/>
    </font>
    <font>
      <name val="Calibri"/>
      <color rgb="FF808000"/>
      <sz val="11"/>
    </font>
    <font>
      <name val="Calibri"/>
      <color rgb="FF000080"/>
      <sz val="11"/>
    </font>
    <font>
      <name val="Calibri"/>
      <color rgb="FF808080"/>
      <sz val="11"/>
    </font>
    <font>
      <name val="Calibri"/>
      <color rgb="FFFF0000"/>
      <sz val="11"/>
    </font>
  </fonts>
  <fills count="36">
    <fill>
      <patternFill patternType="none"/>
    </fill>
    <fill>
      <patternFill patternType="gray125"/>
    </fill>
    <fill>
      <patternFill patternType="solid">
        <fgColor rgb="FF8CDDFA"/>
        <bgColor auto="1"/>
      </patternFill>
    </fill>
    <fill>
      <patternFill/>
    </fill>
    <fill>
      <patternFill patternType="solid">
        <fgColor rgb="FF92D050"/>
        <bgColor auto="1"/>
      </patternFill>
    </fill>
    <fill>
      <patternFill patternType="solid">
        <fgColor rgb="FFC7ECFF"/>
        <bgColor auto="1"/>
      </patternFill>
    </fill>
    <fill>
      <patternFill patternType="solid">
        <fgColor rgb="FFC3EAD5"/>
        <bgColor auto="1"/>
      </patternFill>
    </fill>
    <fill>
      <patternFill patternType="solid">
        <fgColor rgb="FF8CDDFA"/>
      </patternFill>
    </fill>
    <fill>
      <patternFill patternType="solid">
        <fgColor rgb="FF99DDFF"/>
        <bgColor auto="1"/>
      </patternFill>
    </fill>
    <fill>
      <patternFill patternType="solid">
        <fgColor rgb="FFFFC000"/>
        <bgColor auto="1"/>
      </patternFill>
    </fill>
    <fill>
      <patternFill patternType="solid">
        <fgColor rgb="FF000000"/>
        <bgColor auto="1"/>
      </patternFill>
    </fill>
    <fill>
      <patternFill patternType="solid">
        <fgColor rgb="FF8CDDFA"/>
      </patternFill>
    </fill>
    <fill>
      <patternFill patternType="solid">
        <fgColor rgb="FFFFDCC4"/>
        <bgColor auto="1"/>
      </patternFill>
    </fill>
    <fill>
      <patternFill/>
    </fill>
    <fill/>
    <fill>
      <patternFill patternType="solid">
        <fgColor rgb="FFDDDDDD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DDDDD"/>
        <bgColor auto="1"/>
      </patternFill>
    </fill>
    <fill>
      <patternFill patternType="solid">
        <fgColor rgb="FFFFFFFF"/>
        <bgColor auto="1"/>
      </patternFill>
    </fill>
    <fill>
      <patternFill patternType="solid">
        <fgColor rgb="FFFFE9E8"/>
        <bgColor auto="1"/>
      </patternFill>
    </fill>
    <fill>
      <patternFill patternType="solid">
        <fgColor rgb="FFFCE4D6"/>
        <bgColor rgb="FF000000"/>
      </patternFill>
    </fill>
    <fill>
      <patternFill patternType="solid">
        <fgColor rgb="FFC00000"/>
        <bgColor rgb="FF000000"/>
      </patternFill>
    </fill>
    <fill>
      <patternFill/>
    </fill>
    <fill>
      <patternFill patternType="solid">
        <fgColor rgb="FFFFFF00"/>
      </patternFill>
    </fill>
    <fill/>
    <fill/>
    <fill>
      <patternFill patternType="solid">
        <fgColor rgb="FFFFFFFF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DDDDDD"/>
        <bgColor auto="1"/>
      </patternFill>
    </fill>
    <fill>
      <patternFill patternType="solid">
        <fgColor rgb="FFFFFFFF"/>
        <bgColor auto="1"/>
      </patternFill>
    </fill>
    <fill>
      <patternFill patternType="solid">
        <fgColor rgb="FFC00000"/>
        <bgColor auto="1"/>
      </patternFill>
    </fill>
    <fill>
      <patternFill patternType="solid">
        <fgColor rgb="FFFFEEAD"/>
        <bgColor auto="1"/>
      </patternFill>
    </fill>
    <fill>
      <patternFill patternType="solid">
        <fgColor rgb="FF000000"/>
        <bgColor rgb="FF000000"/>
      </patternFill>
    </fill>
    <fill>
      <patternFill patternType="solid">
        <fgColor rgb="FFFF9C99"/>
        <bgColor auto="1"/>
      </patternFill>
    </fill>
    <fill>
      <patternFill patternType="solid">
        <fgColor rgb="FFC3EAD5"/>
      </patternFill>
    </fill>
    <fill>
      <patternFill patternType="solid">
        <fgColor rgb="FFB86014"/>
        <bgColor auto="1"/>
      </patternFill>
    </fill>
  </fills>
  <borders count="7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  <border>
      <right style="thin">
        <color rgb="FFFFFFFF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/>
      </diagonal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/>
      </diagonal>
    </border>
    <border>
      <left>
        <color/>
      </left>
    </border>
    <border/>
    <border/>
    <border>
      <right>
        <color/>
      </right>
    </border>
    <border diagonalUp="1" diagonalDown="1">
      <left>
        <color/>
      </left>
      <bottom>
        <color/>
      </bottom>
      <diagonal>
        <color/>
      </diagonal>
    </border>
    <border>
      <bottom>
        <color/>
      </bottom>
    </border>
    <border diagonalUp="1" diagonalDown="1">
      <left>
        <color/>
      </left>
      <right>
        <color/>
      </right>
      <top>
        <color/>
      </top>
      <bottom>
        <color/>
      </bottom>
      <diagonal>
        <color/>
      </diagonal>
    </border>
    <border diagonalUp="1" diagonalDown="1">
      <left>
        <color/>
      </left>
      <top>
        <color/>
      </top>
      <bottom>
        <color/>
      </bottom>
      <diagonal>
        <color/>
      </diagonal>
    </border>
    <border diagonalUp="1" diagonalDown="1">
      <right>
        <color/>
      </right>
      <top>
        <color/>
      </top>
      <bottom>
        <color/>
      </bottom>
      <diagonal>
        <color/>
      </diagonal>
    </border>
    <border diagonalUp="1" diagonalDown="1">
      <left>
        <color/>
      </left>
      <right>
        <color/>
      </right>
      <bottom>
        <color/>
      </bottom>
      <diagonal>
        <color/>
      </diagonal>
    </border>
    <border diagonalUp="1" diagonalDown="1">
      <left>
        <color rgb="FF000000"/>
      </left>
      <right>
        <color rgb="FF000000"/>
      </right>
      <top>
        <color rgb="FF000000"/>
      </top>
      <bottom>
        <color rgb="FF000000"/>
      </bottom>
      <diagonal>
        <color/>
      </diagonal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/>
      <right style="thin">
        <color rgb="FF000000"/>
      </right>
      <top/>
    </border>
    <border>
      <left/>
      <right/>
    </border>
    <border diagonalUp="1" diagonalDown="1">
      <left/>
      <right/>
      <top/>
      <bottom/>
      <diagonal/>
    </border>
    <border diagonalUp="1" diagonalDown="1">
      <left/>
      <right/>
      <bottom/>
      <diagonal/>
    </border>
    <border diagonalUp="1" diagonalDown="1">
      <left/>
      <right/>
      <top/>
      <diagonal/>
    </border>
    <border diagonalUp="1" diagonalDown="1">
      <left/>
      <right/>
      <diagonal/>
    </border>
    <border>
      <left/>
      <right/>
      <bottom/>
    </border>
    <border>
      <left/>
      <right/>
      <top/>
    </border>
    <border>
      <left/>
      <righ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</border>
    <border>
      <left/>
      <top/>
      <bottom/>
    </border>
    <border diagonalUp="1" diagonalDown="1">
      <right>
        <color/>
      </right>
      <top>
        <color/>
      </top>
      <bottom>
        <color/>
      </bottom>
      <diagonal>
        <color/>
      </diagonal>
    </border>
    <border diagonalUp="1" diagonalDown="1">
      <left>
        <color/>
      </left>
      <right>
        <color/>
      </right>
      <top>
        <color/>
      </top>
      <bottom>
        <color/>
      </bottom>
      <diagonal>
        <color/>
      </diagonal>
    </border>
    <border/>
    <border/>
    <border/>
    <border/>
    <border/>
    <border/>
    <border/>
    <border diagonalUp="1" diagonalDown="1">
      <top>
        <color/>
      </top>
      <bottom>
        <color/>
      </bottom>
      <diagonal>
        <color/>
      </diagonal>
    </border>
    <border diagonalUp="1" diagonalDown="1">
      <top>
        <color/>
      </top>
      <bottom>
        <color/>
      </bottom>
      <diagonal>
        <color/>
      </diagonal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diagonal>
        <color/>
      </diagonal>
    </border>
    <border diagonalUp="1" diagonalDown="1">
      <left style="thin">
        <color rgb="FF92D050"/>
      </left>
      <right style="thin">
        <color rgb="FF92D050"/>
      </right>
      <top style="thin">
        <color rgb="FF92D050"/>
      </top>
      <bottom style="thin">
        <color rgb="FF92D050"/>
      </bottom>
      <diagonal>
        <color/>
      </diagonal>
    </border>
    <border diagonalUp="1" diagonalDown="1">
      <left style="thin">
        <color rgb="FF92D050"/>
      </left>
      <right style="thin">
        <color rgb="FF92D050"/>
      </right>
      <top style="thin">
        <color rgb="FF92D050"/>
      </top>
      <bottom style="thin">
        <color rgb="FF92D050"/>
      </bottom>
      <diagonal>
        <color/>
      </diagonal>
    </border>
    <border diagonalUp="1" diagonalDown="1">
      <right>
        <color/>
      </right>
      <top>
        <color/>
      </top>
      <diagonal>
        <color/>
      </diagonal>
    </border>
    <border>
      <left style="thin">
        <color rgb="FF000000"/>
      </left>
      <right style="thin">
        <color rgb="FF000000"/>
      </right>
      <top style="thin">
        <color rgb="FF000000"/>
      </top>
    </border>
    <border diagonalUp="1" diagonalDown="1">
      <right>
        <color/>
      </right>
      <top>
        <color/>
      </top>
      <diagonal>
        <color/>
      </diagonal>
    </border>
    <border diagonalUp="1" diagonalDown="1">
      <left style="thin">
        <color rgb="FF92D050"/>
      </left>
      <right style="thin">
        <color rgb="FF92D050"/>
      </right>
      <top style="thin">
        <color rgb="FF92D050"/>
      </top>
      <diagonal>
        <color/>
      </diagonal>
    </border>
    <border diagonalUp="1" diagonalDown="1">
      <left style="thin">
        <color rgb="FF92D050"/>
      </left>
      <right style="thin">
        <color rgb="FF92D050"/>
      </right>
      <top style="thin">
        <color rgb="FF92D050"/>
      </top>
      <bottom style="thin">
        <color rgb="FF92D050"/>
      </bottom>
      <diagonal/>
    </border>
    <border diagonalUp="1" diagonalDown="1">
      <left style="thin">
        <color rgb="FF92D050"/>
      </left>
      <right style="thin">
        <color rgb="FF92D050"/>
      </right>
      <bottom style="thin">
        <color rgb="FF92D050"/>
      </bottom>
      <diagonal>
        <color/>
      </diagonal>
    </border>
    <border diagonalUp="1" diagonalDown="1">
      <right>
        <color/>
      </right>
      <bottom>
        <color/>
      </bottom>
      <diagonal>
        <color/>
      </diagonal>
    </border>
    <border>
      <bottom style="thin">
        <color rgb="FF000000"/>
      </bottom>
    </border>
    <border diagonalUp="1" diagonalDown="1">
      <left>
        <color/>
      </left>
      <right>
        <color/>
      </right>
      <bottom>
        <color/>
      </bottom>
      <diagonal>
        <color/>
      </diagonal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>
    <xf numFmtId="0" fontId="0" fillId="0" borderId="0" xfId="0">
      <alignment vertical="center"/>
    </xf>
  </cellStyleXfs>
  <cellXfs count="696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0" fillId="0" borderId="1" xfId="0">
      <alignment vertical="center"/>
    </xf>
    <xf fontId="3" fillId="0" borderId="1" xfId="0">
      <alignment horizontal="center" vertical="center"/>
    </xf>
    <xf fontId="4" fillId="0" borderId="1" xfId="0">
      <alignment horizontal="center" vertical="center"/>
    </xf>
    <xf numFmtId="0" fontId="0" fillId="0" borderId="0" xfId="0">
      <alignment vertical="center"/>
    </xf>
    <xf fontId="4" fillId="2" borderId="1" xfId="0">
      <alignment horizontal="center" vertical="center"/>
    </xf>
    <xf fontId="4" fillId="0" borderId="1" xfId="0">
      <alignment horizontal="center" vertical="center" wrapText="1"/>
    </xf>
    <xf fontId="5" fillId="0" borderId="1" xfId="0">
      <alignment horizontal="center" vertical="center" wrapText="1"/>
    </xf>
    <xf fontId="6" fillId="0" borderId="0" xfId="0">
      <alignment vertical="center"/>
    </xf>
    <xf numFmtId="0" fontId="6" fillId="0" borderId="0" xfId="0">
      <alignment vertical="center"/>
    </xf>
    <xf fontId="6" fillId="3" borderId="0" xfId="0">
      <alignment vertical="center"/>
    </xf>
    <xf fontId="6" fillId="4" borderId="0" xfId="0">
      <alignment vertical="center"/>
    </xf>
    <xf fontId="6" fillId="5" borderId="0" xfId="0">
      <alignment vertical="center"/>
    </xf>
    <xf fontId="6" fillId="2" borderId="0" xfId="0">
      <alignment vertical="center"/>
    </xf>
    <xf fontId="7" fillId="6" borderId="1" xfId="0">
      <alignment vertical="bottom"/>
    </xf>
    <xf fontId="7" fillId="6" borderId="2" xfId="0">
      <alignment vertical="bottom"/>
    </xf>
    <xf fontId="7" fillId="3" borderId="2" xfId="0">
      <alignment vertical="bottom"/>
    </xf>
    <xf fontId="8" fillId="6" borderId="2" xfId="0">
      <alignment vertical="bottom"/>
    </xf>
    <xf fontId="7" fillId="6" borderId="1" xfId="0">
      <alignment horizontal="left" vertical="bottom"/>
    </xf>
    <xf numFmtId="14" fontId="7" fillId="6" borderId="1" xfId="0">
      <alignment vertical="bottom"/>
    </xf>
    <xf fontId="7" fillId="6" borderId="3" xfId="0">
      <alignment vertical="bottom"/>
    </xf>
    <xf fontId="7" fillId="6" borderId="4" xfId="0">
      <alignment vertical="bottom"/>
    </xf>
    <xf fontId="7" fillId="6" borderId="1" xfId="0">
      <alignment vertical="bottom" wrapText="1"/>
    </xf>
    <xf numFmtId="14" fontId="7" fillId="6" borderId="1" xfId="0">
      <alignment vertical="bottom"/>
    </xf>
    <xf fontId="9" fillId="6" borderId="1" xfId="0">
      <alignment horizontal="left" vertical="bottom"/>
    </xf>
    <xf fontId="7" fillId="6" borderId="5" xfId="0">
      <alignment vertical="bottom"/>
    </xf>
    <xf fontId="0" fillId="6" borderId="1" xfId="0">
      <alignment vertical="center"/>
    </xf>
    <xf fontId="7" fillId="3" borderId="1" xfId="0">
      <alignment vertical="bottom"/>
    </xf>
    <xf fontId="7" fillId="2" borderId="1" xfId="0">
      <alignment vertical="bottom"/>
    </xf>
    <xf fontId="0" fillId="6" borderId="1" xfId="0">
      <alignment horizontal="left" vertical="center"/>
    </xf>
    <xf numFmtId="14" fontId="7" fillId="7" borderId="1" xfId="0">
      <alignment vertical="bottom"/>
    </xf>
    <xf fontId="7" fillId="7" borderId="1" xfId="0">
      <alignment vertical="bottom"/>
    </xf>
    <xf fontId="0" fillId="7" borderId="1" xfId="0">
      <alignment vertical="center"/>
    </xf>
    <xf fontId="7" fillId="7" borderId="1" xfId="0">
      <alignment horizontal="left" vertical="bottom"/>
    </xf>
    <xf numFmtId="300" fontId="10" fillId="6" borderId="1" xfId="0">
      <alignment horizontal="right" vertical="center" wrapText="1"/>
    </xf>
    <xf fontId="7" fillId="8" borderId="1" xfId="0">
      <alignment vertical="bottom"/>
    </xf>
    <xf fontId="0" fillId="6" borderId="1" xfId="0">
      <alignment/>
    </xf>
    <xf numFmtId="0" fontId="0" fillId="6" borderId="1" xfId="0">
      <alignment horizontal="left" vertical="center"/>
    </xf>
    <xf fontId="11" fillId="6" borderId="1" xfId="0">
      <alignment vertical="center"/>
    </xf>
    <xf fontId="12" fillId="6" borderId="1" xfId="0">
      <alignment horizontal="center" vertical="center" wrapText="1"/>
    </xf>
    <xf fontId="13" fillId="6" borderId="1" xfId="0">
      <alignment vertical="bottom"/>
    </xf>
    <xf numFmtId="300" fontId="10" fillId="6" borderId="1" xfId="0">
      <alignment horizontal="left" vertical="center" wrapText="1"/>
    </xf>
    <xf fontId="14" fillId="6" borderId="1" xfId="0">
      <alignment vertical="bottom"/>
    </xf>
    <xf fontId="4" fillId="6" borderId="1" xfId="0">
      <alignment horizontal="center" vertical="center"/>
    </xf>
    <xf numFmtId="14" fontId="7" fillId="9" borderId="1" xfId="0">
      <alignment vertical="bottom"/>
    </xf>
    <xf fontId="7" fillId="9" borderId="1" xfId="0">
      <alignment vertical="bottom"/>
    </xf>
    <xf fontId="0" fillId="9" borderId="1" xfId="0">
      <alignment vertical="center"/>
    </xf>
    <xf fontId="0" fillId="9" borderId="1" xfId="0">
      <alignment horizontal="left" vertical="center"/>
    </xf>
    <xf numFmtId="14" fontId="7" fillId="6" borderId="0" xfId="0">
      <alignment vertical="bottom"/>
    </xf>
    <xf fontId="7" fillId="6" borderId="0" xfId="0">
      <alignment vertical="bottom"/>
    </xf>
    <xf numFmtId="14" fontId="7" fillId="3" borderId="0" xfId="0">
      <alignment vertical="bottom"/>
    </xf>
    <xf fontId="7" fillId="3" borderId="0" xfId="0">
      <alignment vertical="bottom"/>
    </xf>
    <xf fontId="0" fillId="6" borderId="0" xfId="0">
      <alignment vertical="center"/>
    </xf>
    <xf fontId="7" fillId="3" borderId="6" xfId="0">
      <alignment vertical="bottom"/>
    </xf>
    <xf fontId="0" fillId="6" borderId="0" xfId="0">
      <alignment horizontal="left" vertical="center"/>
    </xf>
    <xf numFmtId="14" fontId="7" fillId="3" borderId="6" xfId="0">
      <alignment vertical="bottom"/>
    </xf>
    <xf numFmtId="14" fontId="7" fillId="0" borderId="0" xfId="0">
      <alignment vertical="bottom"/>
    </xf>
    <xf fontId="7" fillId="0" borderId="0" xfId="0">
      <alignment vertical="bottom"/>
    </xf>
    <xf fontId="15" fillId="10" borderId="7" xfId="0">
      <alignment horizontal="center"/>
    </xf>
    <xf fontId="0" fillId="0" borderId="0" xfId="0">
      <alignment horizontal="center"/>
    </xf>
    <xf numFmtId="301" fontId="0" fillId="0" borderId="0" xfId="0">
      <alignment horizontal="right"/>
    </xf>
    <xf numFmtId="14" fontId="0" fillId="0" borderId="0" xfId="0">
      <alignment horizontal="center"/>
    </xf>
    <xf numFmtId="302" fontId="0" fillId="0" borderId="0" xfId="0">
      <alignment horizontal="center"/>
    </xf>
    <xf numFmtId="301" fontId="16" fillId="0" borderId="0" xfId="0">
      <alignment horizontal="right"/>
    </xf>
    <xf fontId="0" fillId="11" borderId="0" xfId="0">
      <alignment horizontal="center"/>
    </xf>
    <xf numFmtId="301" fontId="0" fillId="11" borderId="0" xfId="0">
      <alignment horizontal="right"/>
    </xf>
    <xf numFmtId="14" fontId="0" fillId="11" borderId="0" xfId="0">
      <alignment horizontal="center"/>
    </xf>
    <xf numFmtId="302" fontId="0" fillId="11" borderId="0" xfId="0">
      <alignment horizontal="center"/>
    </xf>
    <xf fontId="17" fillId="0" borderId="8" xfId="0">
      <alignment horizontal="center" vertical="center"/>
    </xf>
    <xf fontId="0" fillId="0" borderId="9" xfId="0">
      <alignment vertical="center"/>
    </xf>
    <xf fontId="0" fillId="0" borderId="10" xfId="0">
      <alignment vertical="center"/>
    </xf>
    <xf fontId="11" fillId="0" borderId="11" xfId="0">
      <alignment horizontal="center" vertical="center"/>
    </xf>
    <xf fontId="18" fillId="12" borderId="1" xfId="0">
      <alignment horizontal="center" vertical="center"/>
    </xf>
    <xf fontId="11" fillId="0" borderId="12" xfId="0">
      <alignment horizontal="center" vertical="center"/>
    </xf>
    <xf fontId="11" fillId="3" borderId="13" xfId="0">
      <alignment horizontal="center" vertical="center"/>
    </xf>
    <xf fontId="0" fillId="0" borderId="13" xfId="0">
      <alignment vertical="center"/>
    </xf>
    <xf fontId="18" fillId="12" borderId="13" xfId="0">
      <alignment horizontal="center" vertical="center"/>
    </xf>
    <xf fontId="18" fillId="6" borderId="13" xfId="0">
      <alignment horizontal="center" vertical="center"/>
    </xf>
    <xf fontId="17" fillId="12" borderId="13" xfId="0">
      <alignment horizontal="center" vertical="center"/>
    </xf>
    <xf fontId="17" fillId="12" borderId="1" xfId="0">
      <alignment horizontal="center" vertical="center"/>
    </xf>
    <xf fontId="11" fillId="0" borderId="1" xfId="0">
      <alignment horizontal="center" vertical="center"/>
    </xf>
    <xf fontId="11" fillId="12" borderId="1" xfId="0">
      <alignment horizontal="center" vertical="center"/>
    </xf>
    <xf fontId="11" fillId="6" borderId="1" xfId="0">
      <alignment horizontal="center" vertical="center"/>
    </xf>
    <xf fontId="11" fillId="12" borderId="1" xfId="0">
      <alignment vertical="center"/>
    </xf>
    <xf fontId="11" fillId="12" borderId="13" xfId="0">
      <alignment horizontal="center" vertical="center"/>
    </xf>
    <xf fontId="11" fillId="6" borderId="13" xfId="0">
      <alignment horizontal="center" vertical="center"/>
    </xf>
    <xf fontId="11" fillId="3" borderId="14" xfId="0">
      <alignment horizontal="center" vertical="center"/>
    </xf>
    <xf fontId="0" fillId="0" borderId="14" xfId="0">
      <alignment vertical="center"/>
    </xf>
    <xf fontId="11" fillId="12" borderId="12" xfId="0">
      <alignment horizontal="center" vertical="center"/>
    </xf>
    <xf fontId="11" fillId="6" borderId="12" xfId="0">
      <alignment horizontal="center" vertical="center"/>
    </xf>
    <xf fontId="19" fillId="3" borderId="12" xfId="0">
      <alignment vertical="center"/>
    </xf>
    <xf fontId="11" fillId="12" borderId="14" xfId="0">
      <alignment horizontal="center" vertical="center"/>
    </xf>
    <xf fontId="20" fillId="13" borderId="13" xfId="0">
      <alignment horizontal="center" vertical="center"/>
    </xf>
    <xf fontId="19" fillId="3" borderId="13" xfId="0">
      <alignment/>
    </xf>
    <xf fontId="11" fillId="6" borderId="14" xfId="0">
      <alignment horizontal="center" vertical="center"/>
    </xf>
    <xf fontId="19" fillId="14" borderId="1" xfId="0">
      <alignment/>
    </xf>
    <xf fontId="19" fillId="14" borderId="13" xfId="0">
      <alignment/>
    </xf>
    <xf fontId="19" fillId="3" borderId="1" xfId="0">
      <alignment/>
    </xf>
    <xf fontId="19" fillId="3" borderId="1" xfId="0">
      <alignment vertical="center"/>
    </xf>
    <xf fontId="0" fillId="12" borderId="1" xfId="0">
      <alignment horizontal="center" vertical="center"/>
    </xf>
    <xf fontId="20" fillId="13" borderId="1" xfId="0">
      <alignment horizontal="center" vertical="center"/>
    </xf>
    <xf fontId="0" fillId="12" borderId="1" xfId="0">
      <alignment vertical="center"/>
    </xf>
    <xf fontId="0" fillId="13" borderId="1" xfId="0">
      <alignment vertical="center"/>
    </xf>
    <xf fontId="0" fillId="14" borderId="1" xfId="0">
      <alignment vertical="center"/>
    </xf>
    <xf fontId="11" fillId="13" borderId="15" xfId="0">
      <alignment vertical="center"/>
    </xf>
    <xf fontId="0" fillId="0" borderId="16" xfId="0">
      <alignment vertical="center"/>
    </xf>
    <xf fontId="11" fillId="13" borderId="17" xfId="0">
      <alignment vertical="center"/>
    </xf>
    <xf fontId="11" fillId="13" borderId="18" xfId="0">
      <alignment vertical="center"/>
    </xf>
    <xf fontId="11" fillId="0" borderId="0" xfId="0">
      <alignment vertical="center"/>
    </xf>
    <xf fontId="11" fillId="3" borderId="12" xfId="0">
      <alignment horizontal="center" vertical="center"/>
    </xf>
    <xf fontId="11" fillId="13" borderId="19" xfId="0">
      <alignment horizontal="center" vertical="center"/>
    </xf>
    <xf fontId="11" fillId="13" borderId="20" xfId="0">
      <alignment vertical="center"/>
    </xf>
    <xf fontId="11" fillId="13" borderId="16" xfId="0">
      <alignment vertical="center"/>
    </xf>
    <xf fontId="21" fillId="3" borderId="21" xfId="0">
      <alignment horizontal="center" vertical="center"/>
    </xf>
    <xf fontId="22" fillId="3" borderId="21" xfId="0">
      <alignment horizontal="center" vertical="center"/>
    </xf>
    <xf fontId="22" fillId="3" borderId="22" xfId="0">
      <alignment horizontal="center" vertical="center"/>
    </xf>
    <xf fontId="21" fillId="3" borderId="14" xfId="0">
      <alignment horizontal="center" vertical="center"/>
    </xf>
    <xf numFmtId="10" fontId="21" fillId="3" borderId="14" xfId="0">
      <alignment horizontal="center" vertical="center"/>
    </xf>
    <xf fontId="22" fillId="3" borderId="23" xfId="0">
      <alignment horizontal="center" vertical="center"/>
    </xf>
    <xf fontId="23" fillId="3" borderId="21" xfId="0">
      <alignment vertical="center"/>
    </xf>
    <xf fontId="23" fillId="0" borderId="0" xfId="0">
      <alignment vertical="center"/>
    </xf>
    <xf fontId="11" fillId="3" borderId="21" xfId="0">
      <alignment horizontal="center" vertical="center"/>
    </xf>
    <xf fontId="11" fillId="3" borderId="22" xfId="0">
      <alignment horizontal="center" vertical="center"/>
    </xf>
    <xf fontId="11" fillId="3" borderId="23" xfId="0">
      <alignment horizontal="center" vertical="center"/>
    </xf>
    <xf fontId="0" fillId="3" borderId="21" xfId="0">
      <alignment vertical="center"/>
    </xf>
    <xf fontId="11" fillId="3" borderId="24" xfId="0">
      <alignment horizontal="center" vertical="center"/>
    </xf>
    <xf numFmtId="10" fontId="22" fillId="3" borderId="24" xfId="0">
      <alignment horizontal="center" vertical="center"/>
    </xf>
    <xf fontId="0" fillId="13" borderId="0" xfId="0">
      <alignment vertical="center"/>
    </xf>
    <xf fontId="0" fillId="13" borderId="25" xfId="0">
      <alignment vertical="center"/>
    </xf>
    <xf fontId="0" fillId="3" borderId="25" xfId="0">
      <alignment vertical="center"/>
    </xf>
    <xf fontId="0" fillId="3" borderId="0" xfId="0">
      <alignment vertical="center"/>
    </xf>
    <xf fontId="10" fillId="0" borderId="0" xfId="0">
      <alignment vertical="bottom"/>
    </xf>
    <xf fontId="10" fillId="15" borderId="0" xfId="0">
      <alignment horizontal="center" vertical="center" wrapText="1"/>
    </xf>
    <xf numFmtId="300" fontId="10" fillId="15" borderId="0" xfId="0">
      <alignment horizontal="right" vertical="center" wrapText="1"/>
    </xf>
    <xf numFmtId="300" fontId="24" fillId="15" borderId="0" xfId="0">
      <alignment horizontal="right" vertical="center" wrapText="1"/>
    </xf>
    <xf numFmtId="14" fontId="10" fillId="15" borderId="0" xfId="0">
      <alignment horizontal="center" vertical="center" wrapText="1"/>
    </xf>
    <xf numFmtId="77" fontId="10" fillId="15" borderId="0" xfId="0">
      <alignment horizontal="center" vertical="center" wrapText="1"/>
    </xf>
    <xf fontId="10" fillId="16" borderId="0" xfId="0">
      <alignment horizontal="center" vertical="center" wrapText="1"/>
    </xf>
    <xf numFmtId="300" fontId="10" fillId="16" borderId="0" xfId="0">
      <alignment horizontal="right" vertical="center" wrapText="1"/>
    </xf>
    <xf numFmtId="14" fontId="10" fillId="16" borderId="0" xfId="0">
      <alignment horizontal="center" vertical="center" wrapText="1"/>
    </xf>
    <xf numFmtId="77" fontId="10" fillId="16" borderId="0" xfId="0">
      <alignment horizontal="center" vertical="center" wrapText="1"/>
    </xf>
    <xf numFmtId="300" fontId="24" fillId="16" borderId="0" xfId="0">
      <alignment horizontal="right" vertical="center" wrapText="1"/>
    </xf>
    <xf fontId="21" fillId="3" borderId="1" xfId="0">
      <alignment horizontal="center"/>
    </xf>
    <xf fontId="11" fillId="3" borderId="1" xfId="0">
      <alignment vertical="center"/>
    </xf>
    <xf fontId="25" fillId="10" borderId="1" xfId="0">
      <alignment horizontal="center"/>
    </xf>
    <xf fontId="25" fillId="3" borderId="1" xfId="0">
      <alignment horizontal="center"/>
    </xf>
    <xf fontId="11" fillId="0" borderId="1" xfId="0">
      <alignment vertical="center"/>
    </xf>
    <xf fontId="11" fillId="3" borderId="1" xfId="0">
      <alignment horizontal="center"/>
    </xf>
    <xf numFmtId="301" fontId="11" fillId="3" borderId="1" xfId="0">
      <alignment horizontal="right"/>
    </xf>
    <xf numFmtId="14" fontId="11" fillId="3" borderId="1" xfId="0">
      <alignment horizontal="center"/>
    </xf>
    <xf numFmtId="302" fontId="11" fillId="3" borderId="1" xfId="0">
      <alignment horizontal="center"/>
    </xf>
    <xf fontId="0" fillId="0" borderId="1" xfId="0">
      <alignment horizontal="center" vertical="center"/>
    </xf>
    <xf fontId="0" fillId="0" borderId="1" xfId="0">
      <alignment horizontal="right" vertical="center"/>
    </xf>
    <xf fontId="11" fillId="3" borderId="1" xfId="0">
      <alignment vertical="center"/>
    </xf>
    <xf fontId="11" fillId="13" borderId="1" xfId="0">
      <alignment vertical="center"/>
    </xf>
    <xf fontId="0" fillId="0" borderId="1" xfId="0">
      <alignment vertical="center"/>
    </xf>
    <xf fontId="10" fillId="17" borderId="1" xfId="0">
      <alignment horizontal="center" vertical="center" wrapText="1"/>
    </xf>
    <xf numFmtId="303" fontId="10" fillId="17" borderId="1" xfId="0">
      <alignment horizontal="right" vertical="center" wrapText="1"/>
    </xf>
    <xf numFmtId="14" fontId="10" fillId="17" borderId="1" xfId="0">
      <alignment horizontal="center" vertical="center" wrapText="1"/>
    </xf>
    <xf numFmtId="77" fontId="10" fillId="17" borderId="1" xfId="0">
      <alignment horizontal="center" vertical="center" wrapText="1"/>
    </xf>
    <xf numFmtId="303" fontId="10" fillId="3" borderId="1" xfId="0">
      <alignment horizontal="right" vertical="center" wrapText="1"/>
    </xf>
    <xf fontId="10" fillId="18" borderId="1" xfId="0">
      <alignment horizontal="center" vertical="center" wrapText="1"/>
    </xf>
    <xf numFmtId="303" fontId="10" fillId="18" borderId="1" xfId="0">
      <alignment horizontal="right" vertical="center" wrapText="1"/>
    </xf>
    <xf numFmtId="14" fontId="10" fillId="18" borderId="1" xfId="0">
      <alignment horizontal="center" vertical="center" wrapText="1"/>
    </xf>
    <xf numFmtId="77" fontId="10" fillId="18" borderId="1" xfId="0">
      <alignment horizontal="center" vertical="center" wrapText="1"/>
    </xf>
    <xf fontId="10" fillId="16" borderId="26" xfId="0">
      <alignment horizontal="center" vertical="center" wrapText="1"/>
    </xf>
    <xf fontId="10" fillId="16" borderId="27" xfId="0">
      <alignment horizontal="center" vertical="center" wrapText="1"/>
    </xf>
    <xf numFmtId="300" fontId="10" fillId="16" borderId="27" xfId="0">
      <alignment horizontal="right" vertical="center" wrapText="1"/>
    </xf>
    <xf numFmtId="14" fontId="10" fillId="16" borderId="27" xfId="0">
      <alignment horizontal="center" vertical="center" wrapText="1"/>
    </xf>
    <xf numFmtId="77" fontId="10" fillId="16" borderId="27" xfId="0">
      <alignment horizontal="center" vertical="center" wrapText="1"/>
    </xf>
    <xf fontId="0" fillId="0" borderId="0" xfId="0">
      <alignment vertical="center"/>
    </xf>
    <xf fontId="10" fillId="15" borderId="26" xfId="0">
      <alignment horizontal="center" vertical="center" wrapText="1"/>
    </xf>
    <xf fontId="10" fillId="15" borderId="27" xfId="0">
      <alignment horizontal="center" vertical="center" wrapText="1"/>
    </xf>
    <xf numFmtId="300" fontId="10" fillId="15" borderId="27" xfId="0">
      <alignment horizontal="right" vertical="center" wrapText="1"/>
    </xf>
    <xf numFmtId="14" fontId="10" fillId="15" borderId="27" xfId="0">
      <alignment horizontal="center" vertical="center" wrapText="1"/>
    </xf>
    <xf numFmtId="77" fontId="10" fillId="15" borderId="27" xfId="0">
      <alignment horizontal="center" vertical="center" wrapText="1"/>
    </xf>
    <xf fontId="10" fillId="9" borderId="26" xfId="0">
      <alignment horizontal="center" vertical="center" wrapText="1"/>
    </xf>
    <xf fontId="10" fillId="9" borderId="27" xfId="0">
      <alignment horizontal="center" vertical="center" wrapText="1"/>
    </xf>
    <xf numFmtId="300" fontId="10" fillId="9" borderId="27" xfId="0">
      <alignment horizontal="right" vertical="center" wrapText="1"/>
    </xf>
    <xf numFmtId="14" fontId="10" fillId="9" borderId="27" xfId="0">
      <alignment horizontal="center" vertical="center" wrapText="1"/>
    </xf>
    <xf numFmtId="77" fontId="10" fillId="9" borderId="27" xfId="0">
      <alignment horizontal="center" vertical="center" wrapText="1"/>
    </xf>
    <xf fontId="26" fillId="9" borderId="6" xfId="0">
      <alignment vertical="center"/>
    </xf>
    <xf fontId="0" fillId="9" borderId="0" xfId="0">
      <alignment vertical="center"/>
    </xf>
    <xf fontId="10" fillId="2" borderId="26" xfId="0">
      <alignment horizontal="center" vertical="center" wrapText="1"/>
    </xf>
    <xf fontId="10" fillId="2" borderId="27" xfId="0">
      <alignment horizontal="center" vertical="center" wrapText="1"/>
    </xf>
    <xf numFmtId="300" fontId="10" fillId="2" borderId="27" xfId="0">
      <alignment horizontal="right" vertical="center" wrapText="1"/>
    </xf>
    <xf numFmtId="14" fontId="10" fillId="2" borderId="27" xfId="0">
      <alignment horizontal="center" vertical="center" wrapText="1"/>
    </xf>
    <xf numFmtId="77" fontId="10" fillId="2" borderId="27" xfId="0">
      <alignment horizontal="center" vertical="center" wrapText="1"/>
    </xf>
    <xf fontId="26" fillId="2" borderId="6" xfId="0">
      <alignment vertical="center"/>
    </xf>
    <xf fontId="0" fillId="2" borderId="0" xfId="0">
      <alignment vertical="center"/>
    </xf>
    <xf numFmtId="300" fontId="10" fillId="16" borderId="26" xfId="0">
      <alignment horizontal="right" vertical="center" wrapText="1"/>
    </xf>
    <xf fontId="26" fillId="0" borderId="26" xfId="0">
      <alignment vertical="center"/>
    </xf>
    <xf numFmtId="300" fontId="10" fillId="15" borderId="26" xfId="0">
      <alignment horizontal="right" vertical="center" wrapText="1"/>
    </xf>
    <xf numFmtId="14" fontId="10" fillId="16" borderId="26" xfId="0">
      <alignment horizontal="center" vertical="center" wrapText="1"/>
    </xf>
    <xf numFmtId="77" fontId="10" fillId="16" borderId="26" xfId="0">
      <alignment horizontal="center" vertical="center" wrapText="1"/>
    </xf>
    <xf fontId="10" fillId="16" borderId="28" xfId="0">
      <alignment horizontal="center" vertical="center" wrapText="1"/>
    </xf>
    <xf fontId="10" fillId="16" borderId="29" xfId="0">
      <alignment horizontal="center" vertical="center" wrapText="1"/>
    </xf>
    <xf numFmtId="300" fontId="10" fillId="16" borderId="29" xfId="0">
      <alignment horizontal="right" vertical="center" wrapText="1"/>
    </xf>
    <xf numFmtId="14" fontId="10" fillId="16" borderId="29" xfId="0">
      <alignment horizontal="center" vertical="center" wrapText="1"/>
    </xf>
    <xf numFmtId="77" fontId="10" fillId="16" borderId="29" xfId="0">
      <alignment horizontal="center" vertical="center" wrapText="1"/>
    </xf>
    <xf fontId="10" fillId="3" borderId="1" xfId="0">
      <alignment horizontal="center" vertical="center" wrapText="1"/>
    </xf>
    <xf numFmtId="300" fontId="10" fillId="3" borderId="1" xfId="0">
      <alignment horizontal="right" vertical="center" wrapText="1"/>
    </xf>
    <xf numFmtId="14" fontId="10" fillId="3" borderId="1" xfId="0">
      <alignment horizontal="center" vertical="center" wrapText="1"/>
    </xf>
    <xf numFmtId="77" fontId="10" fillId="3" borderId="1" xfId="0">
      <alignment horizontal="center" vertical="center" wrapText="1"/>
    </xf>
    <xf numFmtId="300" fontId="10" fillId="0" borderId="1" xfId="0">
      <alignment horizontal="right" vertical="center" wrapText="1"/>
    </xf>
    <xf fontId="10" fillId="0" borderId="1" xfId="0">
      <alignment horizontal="center" vertical="center" wrapText="1"/>
    </xf>
    <xf numFmtId="14" fontId="10" fillId="0" borderId="1" xfId="0">
      <alignment horizontal="center" vertical="center" wrapText="1"/>
    </xf>
    <xf numFmtId="77" fontId="10" fillId="0" borderId="1" xfId="0">
      <alignment horizontal="center" vertical="center" wrapText="1"/>
    </xf>
    <xf fontId="10" fillId="0" borderId="2" xfId="0">
      <alignment horizontal="center" vertical="center" wrapText="1"/>
    </xf>
    <xf numFmtId="300" fontId="10" fillId="0" borderId="2" xfId="0">
      <alignment horizontal="right" vertical="center" wrapText="1"/>
    </xf>
    <xf numFmtId="14" fontId="10" fillId="0" borderId="2" xfId="0">
      <alignment horizontal="center" vertical="center" wrapText="1"/>
    </xf>
    <xf numFmtId="77" fontId="10" fillId="0" borderId="2" xfId="0">
      <alignment horizontal="center" vertical="center" wrapText="1"/>
    </xf>
    <xf fontId="10" fillId="15" borderId="1" xfId="0">
      <alignment horizontal="center" vertical="center" wrapText="1"/>
    </xf>
    <xf numFmtId="300" fontId="10" fillId="15" borderId="1" xfId="0">
      <alignment horizontal="right" vertical="center" wrapText="1"/>
    </xf>
    <xf numFmtId="14" fontId="10" fillId="15" borderId="1" xfId="0">
      <alignment horizontal="center" vertical="center" wrapText="1"/>
    </xf>
    <xf numFmtId="77" fontId="10" fillId="15" borderId="1" xfId="0">
      <alignment horizontal="center" vertical="center" wrapText="1"/>
    </xf>
    <xf fontId="10" fillId="16" borderId="1" xfId="0">
      <alignment horizontal="center" vertical="center" wrapText="1"/>
    </xf>
    <xf numFmtId="300" fontId="10" fillId="16" borderId="1" xfId="0">
      <alignment horizontal="right" vertical="center" wrapText="1"/>
    </xf>
    <xf numFmtId="14" fontId="10" fillId="16" borderId="1" xfId="0">
      <alignment horizontal="center" vertical="center" wrapText="1"/>
    </xf>
    <xf numFmtId="77" fontId="10" fillId="16" borderId="1" xfId="0">
      <alignment horizontal="center" vertical="center" wrapText="1"/>
    </xf>
    <xf fontId="10" fillId="2" borderId="1" xfId="0">
      <alignment horizontal="center" vertical="center" wrapText="1"/>
    </xf>
    <xf numFmtId="300" fontId="10" fillId="2" borderId="1" xfId="0">
      <alignment horizontal="right" vertical="center" wrapText="1"/>
    </xf>
    <xf numFmtId="14" fontId="10" fillId="2" borderId="1" xfId="0">
      <alignment horizontal="center" vertical="center" wrapText="1"/>
    </xf>
    <xf numFmtId="77" fontId="10" fillId="2" borderId="1" xfId="0">
      <alignment horizontal="center" vertical="center" wrapText="1"/>
    </xf>
    <xf fontId="11" fillId="2" borderId="1" xfId="0">
      <alignment vertical="center"/>
    </xf>
    <xf fontId="10" fillId="19" borderId="1" xfId="0">
      <alignment horizontal="center" vertical="center" wrapText="1"/>
    </xf>
    <xf numFmtId="300" fontId="10" fillId="19" borderId="1" xfId="0">
      <alignment horizontal="right" vertical="center" wrapText="1"/>
    </xf>
    <xf numFmtId="14" fontId="10" fillId="19" borderId="1" xfId="0">
      <alignment horizontal="center" vertical="center" wrapText="1"/>
    </xf>
    <xf numFmtId="77" fontId="10" fillId="19" borderId="1" xfId="0">
      <alignment horizontal="center" vertical="center" wrapText="1"/>
    </xf>
    <xf fontId="11" fillId="19" borderId="1" xfId="0">
      <alignment vertical="center"/>
    </xf>
    <xf numFmtId="3" fontId="10" fillId="15" borderId="1" xfId="0">
      <alignment horizontal="center" vertical="center" wrapText="1"/>
    </xf>
    <xf fontId="6" fillId="3" borderId="6" xfId="0">
      <alignment vertical="center"/>
    </xf>
    <xf fontId="6" fillId="0" borderId="6" xfId="0">
      <alignment vertical="center"/>
    </xf>
    <xf fontId="6" fillId="3" borderId="30" xfId="0">
      <alignment vertical="center"/>
    </xf>
    <xf fontId="6" fillId="3" borderId="31" xfId="0">
      <alignment vertical="center"/>
    </xf>
    <xf fontId="6" fillId="3" borderId="32" xfId="0">
      <alignment vertical="center"/>
    </xf>
    <xf fontId="6" fillId="3" borderId="33" xfId="0">
      <alignment vertical="center"/>
    </xf>
    <xf fontId="6" fillId="3" borderId="34" xfId="0">
      <alignment vertical="center"/>
    </xf>
    <xf fontId="6" fillId="3" borderId="35" xfId="0">
      <alignment vertical="center"/>
    </xf>
    <xf fontId="6" fillId="3" borderId="36" xfId="0">
      <alignment vertical="center"/>
    </xf>
    <xf fontId="6" fillId="13" borderId="37" xfId="0">
      <alignment vertical="center"/>
    </xf>
    <xf fontId="6" fillId="0" borderId="37" xfId="0">
      <alignment vertical="center"/>
    </xf>
    <xf fontId="14" fillId="0" borderId="1" xfId="0">
      <alignment horizontal="center" vertical="bottom"/>
    </xf>
    <xf fontId="14" fillId="6" borderId="1" xfId="0">
      <alignment horizontal="center" vertical="bottom"/>
    </xf>
    <xf fontId="7" fillId="0" borderId="0" xfId="0">
      <alignment horizontal="center" vertical="bottom"/>
    </xf>
    <xf numFmtId="14" fontId="14" fillId="6" borderId="1" xfId="0">
      <alignment horizontal="center" vertical="bottom"/>
    </xf>
    <xf fontId="9" fillId="0" borderId="0" xfId="0">
      <alignment horizontal="center" vertical="bottom"/>
    </xf>
    <xf fontId="14" fillId="6" borderId="2" xfId="0">
      <alignment horizontal="center" vertical="bottom"/>
    </xf>
    <xf fontId="14" fillId="0" borderId="2" xfId="0">
      <alignment horizontal="center" vertical="center"/>
    </xf>
    <xf fontId="0" fillId="0" borderId="38" xfId="0">
      <alignment vertical="center"/>
    </xf>
    <xf fontId="14" fillId="6" borderId="2" xfId="0">
      <alignment horizontal="center" vertical="center"/>
    </xf>
    <xf fontId="0" fillId="0" borderId="39" xfId="0">
      <alignment vertical="center"/>
    </xf>
    <xf numFmtId="14" fontId="14" fillId="0" borderId="1" xfId="0">
      <alignment horizontal="center" vertical="bottom"/>
    </xf>
    <xf fontId="14" fillId="3" borderId="1" xfId="0">
      <alignment horizontal="center" vertical="bottom"/>
    </xf>
    <xf numFmtId="14" fontId="7" fillId="0" borderId="0" xfId="0">
      <alignment horizontal="center" vertical="bottom"/>
    </xf>
    <xf fontId="7" fillId="3" borderId="0" xfId="0">
      <alignment horizontal="center" vertical="bottom"/>
    </xf>
    <xf fontId="27" fillId="0" borderId="1" xfId="0">
      <alignment horizontal="center" vertical="bottom"/>
    </xf>
    <xf fontId="27" fillId="0" borderId="4" xfId="0">
      <alignment horizontal="center" vertical="bottom"/>
    </xf>
    <xf fontId="0" fillId="0" borderId="4" xfId="0">
      <alignment vertical="center"/>
    </xf>
    <xf fontId="28" fillId="0" borderId="5" xfId="0">
      <alignment horizontal="center" vertical="bottom"/>
    </xf>
    <xf fontId="28" fillId="0" borderId="40" xfId="0">
      <alignment horizontal="center" vertical="bottom"/>
    </xf>
    <xf numFmtId="14" fontId="28" fillId="0" borderId="5" xfId="0">
      <alignment horizontal="center" vertical="bottom"/>
    </xf>
    <xf fontId="28" fillId="20" borderId="40" xfId="0">
      <alignment horizontal="center" vertical="bottom"/>
    </xf>
    <xf fontId="28" fillId="0" borderId="5" xfId="0">
      <alignment horizontal="center" vertical="center"/>
    </xf>
    <xf fontId="19" fillId="0" borderId="5" xfId="0">
      <alignment/>
    </xf>
    <xf fontId="28" fillId="20" borderId="5" xfId="0">
      <alignment horizontal="center" vertical="bottom"/>
    </xf>
    <xf numFmtId="14" fontId="28" fillId="21" borderId="5" xfId="0">
      <alignment horizontal="center" vertical="bottom"/>
    </xf>
    <xf fontId="28" fillId="21" borderId="40" xfId="0">
      <alignment horizontal="center" vertical="bottom"/>
    </xf>
    <xf fontId="29" fillId="21" borderId="40" xfId="0">
      <alignment horizontal="center" vertical="bottom"/>
    </xf>
    <xf numFmtId="14" fontId="7" fillId="9" borderId="0" xfId="0">
      <alignment horizontal="center" vertical="bottom"/>
    </xf>
    <xf fontId="7" fillId="9" borderId="0" xfId="0">
      <alignment horizontal="center" vertical="bottom"/>
    </xf>
    <xf fontId="0" fillId="9" borderId="0" xfId="0">
      <alignment horizontal="center" vertical="center"/>
    </xf>
    <xf fontId="9" fillId="9" borderId="0" xfId="0">
      <alignment horizontal="center" vertical="bottom"/>
    </xf>
    <xf fontId="30" fillId="10" borderId="1" xfId="0">
      <alignment horizontal="center" vertical="center"/>
    </xf>
    <xf numFmtId="304" fontId="30" fillId="10" borderId="1" xfId="0">
      <alignment horizontal="center" vertical="center"/>
    </xf>
    <xf fontId="31" fillId="3" borderId="1" xfId="0">
      <alignment vertical="center"/>
    </xf>
    <xf fontId="31" fillId="7" borderId="5" xfId="0">
      <alignment horizontal="center" vertical="center"/>
    </xf>
    <xf numFmtId="304" fontId="31" fillId="7" borderId="5" xfId="0">
      <alignment horizontal="right" vertical="center"/>
    </xf>
    <xf numFmtId="14" fontId="31" fillId="7" borderId="5" xfId="0">
      <alignment horizontal="center" vertical="center"/>
    </xf>
    <xf numFmtId="302" fontId="31" fillId="7" borderId="5" xfId="0">
      <alignment horizontal="center" vertical="center"/>
    </xf>
    <xf numFmtId="0" fontId="31" fillId="7" borderId="5" xfId="0">
      <alignment horizontal="center" vertical="center"/>
    </xf>
    <xf fontId="31" fillId="7" borderId="5" xfId="0">
      <alignment vertical="center"/>
    </xf>
    <xf fontId="31" fillId="7" borderId="1" xfId="0">
      <alignment horizontal="center" vertical="center"/>
    </xf>
    <xf numFmtId="304" fontId="31" fillId="7" borderId="1" xfId="0">
      <alignment horizontal="right" vertical="center"/>
    </xf>
    <xf numFmtId="14" fontId="31" fillId="7" borderId="1" xfId="0">
      <alignment horizontal="center" vertical="center"/>
    </xf>
    <xf numFmtId="302" fontId="31" fillId="7" borderId="1" xfId="0">
      <alignment horizontal="center" vertical="center"/>
    </xf>
    <xf numFmtId="0" fontId="31" fillId="7" borderId="1" xfId="0">
      <alignment horizontal="center" vertical="center"/>
    </xf>
    <xf fontId="31" fillId="7" borderId="1" xfId="0">
      <alignment vertical="center"/>
    </xf>
    <xf fontId="31" fillId="3" borderId="1" xfId="0">
      <alignment horizontal="center" vertical="center"/>
    </xf>
    <xf fontId="31" fillId="14" borderId="1" xfId="0">
      <alignment horizontal="center" vertical="center"/>
    </xf>
    <xf numFmtId="304" fontId="31" fillId="3" borderId="1" xfId="0">
      <alignment horizontal="right" vertical="center"/>
    </xf>
    <xf numFmtId="14" fontId="31" fillId="3" borderId="1" xfId="0">
      <alignment horizontal="center" vertical="center"/>
    </xf>
    <xf numFmtId="302" fontId="31" fillId="3" borderId="1" xfId="0">
      <alignment horizontal="center" vertical="center"/>
    </xf>
    <xf numFmtId="0" fontId="31" fillId="22" borderId="1" xfId="0">
      <alignment horizontal="center" vertical="center"/>
    </xf>
    <xf fontId="32" fillId="13" borderId="1" xfId="0">
      <alignment horizontal="center" vertical="center"/>
    </xf>
    <xf numFmtId="0" fontId="31" fillId="13" borderId="1" xfId="0">
      <alignment horizontal="center" vertical="center"/>
    </xf>
    <xf fontId="31" fillId="7" borderId="0" xfId="0">
      <alignment horizontal="center" vertical="center"/>
    </xf>
    <xf fontId="31" fillId="7" borderId="41" xfId="0">
      <alignment horizontal="center" vertical="center"/>
    </xf>
    <xf fontId="31" fillId="7" borderId="42" xfId="0">
      <alignment horizontal="center" vertical="center"/>
    </xf>
    <xf numFmtId="304" fontId="31" fillId="7" borderId="41" xfId="0">
      <alignment horizontal="center" vertical="center"/>
    </xf>
    <xf numFmtId="304" fontId="31" fillId="7" borderId="43" xfId="0">
      <alignment horizontal="right" vertical="center"/>
    </xf>
    <xf numFmtId="14" fontId="31" fillId="7" borderId="41" xfId="0">
      <alignment horizontal="center" vertical="center"/>
    </xf>
    <xf fontId="31" fillId="7" borderId="0" xfId="0">
      <alignment vertical="center"/>
    </xf>
    <xf fontId="31" fillId="23" borderId="1" xfId="0">
      <alignment horizontal="center" vertical="center"/>
    </xf>
    <xf numFmtId="304" fontId="33" fillId="3" borderId="1" xfId="0">
      <alignment horizontal="right" vertical="center"/>
    </xf>
    <xf fontId="31" fillId="24" borderId="1" xfId="0">
      <alignment horizontal="center" vertical="center"/>
    </xf>
    <xf fontId="31" fillId="11" borderId="1" xfId="0">
      <alignment horizontal="center" vertical="center"/>
    </xf>
    <xf numFmtId="304" fontId="31" fillId="11" borderId="1" xfId="0">
      <alignment horizontal="right" vertical="center"/>
    </xf>
    <xf numFmtId="14" fontId="31" fillId="11" borderId="1" xfId="0">
      <alignment horizontal="center" vertical="center"/>
    </xf>
    <xf numFmtId="302" fontId="31" fillId="11" borderId="1" xfId="0">
      <alignment horizontal="center" vertical="center"/>
    </xf>
    <xf fontId="31" fillId="11" borderId="2" xfId="0">
      <alignment horizontal="center" vertical="center"/>
    </xf>
    <xf numFmtId="304" fontId="31" fillId="11" borderId="2" xfId="0">
      <alignment horizontal="right" vertical="center"/>
    </xf>
    <xf numFmtId="14" fontId="31" fillId="11" borderId="2" xfId="0">
      <alignment horizontal="center" vertical="center"/>
    </xf>
    <xf numFmtId="302" fontId="31" fillId="11" borderId="2" xfId="0">
      <alignment horizontal="center" vertical="center"/>
    </xf>
    <xf numFmtId="0" fontId="31" fillId="7" borderId="2" xfId="0">
      <alignment horizontal="center" vertical="center"/>
    </xf>
    <xf fontId="31" fillId="7" borderId="2" xfId="0">
      <alignment vertical="center"/>
    </xf>
    <xf fontId="34" fillId="8" borderId="1" xfId="0">
      <alignment horizontal="center" vertical="center"/>
    </xf>
    <xf fontId="34" fillId="8" borderId="1" xfId="0">
      <alignment horizontal="center" vertical="center" wrapText="1"/>
    </xf>
    <xf numFmtId="304" fontId="34" fillId="8" borderId="1" xfId="0">
      <alignment horizontal="right" vertical="center" wrapText="1"/>
    </xf>
    <xf numFmtId="14" fontId="34" fillId="8" borderId="1" xfId="0">
      <alignment horizontal="center" vertical="center" wrapText="1"/>
    </xf>
    <xf numFmtId="77" fontId="34" fillId="8" borderId="1" xfId="0">
      <alignment horizontal="center" vertical="center" wrapText="1"/>
    </xf>
    <xf numFmtId="0" fontId="31" fillId="8" borderId="1" xfId="0">
      <alignment horizontal="center" vertical="center"/>
    </xf>
    <xf fontId="31" fillId="8" borderId="1" xfId="0">
      <alignment horizontal="center" vertical="center"/>
    </xf>
    <xf fontId="34" fillId="15" borderId="1" xfId="0">
      <alignment horizontal="center" vertical="center" wrapText="1"/>
    </xf>
    <xf numFmtId="304" fontId="34" fillId="15" borderId="1" xfId="0">
      <alignment horizontal="right" vertical="center" wrapText="1"/>
    </xf>
    <xf numFmtId="14" fontId="34" fillId="15" borderId="1" xfId="0">
      <alignment horizontal="center" vertical="center" wrapText="1"/>
    </xf>
    <xf numFmtId="77" fontId="34" fillId="15" borderId="1" xfId="0">
      <alignment horizontal="center" vertical="center" wrapText="1"/>
    </xf>
    <xf fontId="34" fillId="16" borderId="1" xfId="0">
      <alignment horizontal="center" vertical="center" wrapText="1"/>
    </xf>
    <xf numFmtId="304" fontId="34" fillId="16" borderId="1" xfId="0">
      <alignment horizontal="right" vertical="center" wrapText="1"/>
    </xf>
    <xf numFmtId="14" fontId="34" fillId="16" borderId="1" xfId="0">
      <alignment horizontal="center" vertical="center" wrapText="1"/>
    </xf>
    <xf numFmtId="77" fontId="34" fillId="16" borderId="1" xfId="0">
      <alignment horizontal="center" vertical="center" wrapText="1"/>
    </xf>
    <xf numFmtId="0" fontId="31" fillId="24" borderId="1" xfId="0">
      <alignment horizontal="center" vertical="center"/>
    </xf>
    <xf numFmtId="304" fontId="33" fillId="15" borderId="1" xfId="0">
      <alignment horizontal="right" vertical="center" wrapText="1"/>
    </xf>
    <xf fontId="10" fillId="3" borderId="0" xfId="0">
      <alignment vertical="center"/>
    </xf>
    <xf fontId="10" fillId="14" borderId="0" xfId="0">
      <alignment vertical="center"/>
    </xf>
    <xf fontId="10" fillId="14" borderId="5" xfId="0">
      <alignment vertical="center"/>
    </xf>
    <xf fontId="10" fillId="3" borderId="40" xfId="0">
      <alignment vertical="center"/>
    </xf>
    <xf fontId="10" fillId="3" borderId="5" xfId="0">
      <alignment horizontal="center" vertical="center" wrapText="1"/>
    </xf>
    <xf numFmtId="304" fontId="10" fillId="3" borderId="5" xfId="0">
      <alignment horizontal="right" vertical="center" wrapText="1"/>
    </xf>
    <xf numFmtId="14" fontId="10" fillId="3" borderId="5" xfId="0">
      <alignment horizontal="center" vertical="center" wrapText="1"/>
    </xf>
    <xf numFmtId="77" fontId="10" fillId="3" borderId="5" xfId="0">
      <alignment horizontal="center" vertical="center" wrapText="1"/>
    </xf>
    <xf fontId="31" fillId="22" borderId="1" xfId="0">
      <alignment horizontal="center" vertical="center"/>
    </xf>
    <xf fontId="10" fillId="0" borderId="0" xfId="0">
      <alignment horizontal="center" vertical="center" wrapText="1"/>
    </xf>
    <xf fontId="10" fillId="25" borderId="0" xfId="0">
      <alignment horizontal="center" vertical="center" wrapText="1"/>
    </xf>
    <xf fontId="10" fillId="25" borderId="1" xfId="0">
      <alignment horizontal="center" vertical="center" wrapText="1"/>
    </xf>
    <xf fontId="10" fillId="0" borderId="4" xfId="0">
      <alignment horizontal="center" vertical="center" wrapText="1"/>
    </xf>
    <xf numFmtId="304" fontId="10" fillId="0" borderId="1" xfId="0">
      <alignment horizontal="right" vertical="center" wrapText="1"/>
    </xf>
    <xf numFmtId="304" fontId="24" fillId="0" borderId="1" xfId="0">
      <alignment horizontal="right" vertical="center" wrapText="1"/>
    </xf>
    <xf numFmtId="304" fontId="10" fillId="2" borderId="1" xfId="0">
      <alignment horizontal="right" vertical="center" wrapText="1"/>
    </xf>
    <xf fontId="10" fillId="0" borderId="0" xfId="0">
      <alignment vertical="center"/>
    </xf>
    <xf fontId="10" fillId="25" borderId="0" xfId="0">
      <alignment vertical="center"/>
    </xf>
    <xf fontId="10" fillId="14" borderId="1" xfId="0">
      <alignment vertical="center"/>
    </xf>
    <xf fontId="10" fillId="26" borderId="4" xfId="0">
      <alignment horizontal="center" vertical="center" wrapText="1"/>
    </xf>
    <xf numFmtId="304" fontId="10" fillId="16" borderId="1" xfId="0">
      <alignment horizontal="right" vertical="center" wrapText="1"/>
    </xf>
    <xf fontId="31" fillId="25" borderId="1" xfId="0">
      <alignment vertical="center"/>
    </xf>
    <xf fontId="10" fillId="26" borderId="1" xfId="0">
      <alignment horizontal="center" vertical="center" wrapText="1"/>
    </xf>
    <xf fontId="10" fillId="15" borderId="4" xfId="0">
      <alignment horizontal="center" vertical="center" wrapText="1"/>
    </xf>
    <xf numFmtId="304" fontId="10" fillId="15" borderId="1" xfId="0">
      <alignment horizontal="right" vertical="center" wrapText="1"/>
    </xf>
    <xf fontId="10" fillId="27" borderId="1" xfId="0">
      <alignment horizontal="center" vertical="center" wrapText="1"/>
    </xf>
    <xf fontId="10" fillId="16" borderId="4" xfId="0">
      <alignment horizontal="center" vertical="center" wrapText="1"/>
    </xf>
    <xf numFmtId="304" fontId="24" fillId="16" borderId="1" xfId="0">
      <alignment horizontal="right" vertical="center" wrapText="1"/>
    </xf>
    <xf numFmtId="304" fontId="24" fillId="15" borderId="1" xfId="0">
      <alignment horizontal="right" vertical="center" wrapText="1"/>
    </xf>
    <xf fontId="10" fillId="17" borderId="0" xfId="0">
      <alignment horizontal="center" vertical="center" wrapText="1"/>
    </xf>
    <xf numFmtId="304" fontId="10" fillId="17" borderId="0" xfId="0">
      <alignment horizontal="right" vertical="center" wrapText="1"/>
    </xf>
    <xf numFmtId="304" fontId="10" fillId="17" borderId="6" xfId="0">
      <alignment horizontal="right" vertical="center" wrapText="1"/>
    </xf>
    <xf numFmtId="14" fontId="10" fillId="17" borderId="0" xfId="0">
      <alignment horizontal="center" vertical="center" wrapText="1"/>
    </xf>
    <xf numFmtId="77" fontId="10" fillId="17" borderId="0" xfId="0">
      <alignment horizontal="center" vertical="center" wrapText="1"/>
    </xf>
    <xf fontId="10" fillId="28" borderId="44" xfId="0">
      <alignment horizontal="center" vertical="center" wrapText="1"/>
    </xf>
    <xf fontId="10" fillId="18" borderId="0" xfId="0">
      <alignment horizontal="center" vertical="center" wrapText="1"/>
    </xf>
    <xf fontId="10" fillId="18" borderId="6" xfId="0">
      <alignment horizontal="center" vertical="center" wrapText="1"/>
    </xf>
    <xf numFmtId="304" fontId="10" fillId="18" borderId="6" xfId="0">
      <alignment horizontal="right" vertical="center" wrapText="1"/>
    </xf>
    <xf numFmtId="14" fontId="10" fillId="18" borderId="6" xfId="0">
      <alignment horizontal="center" vertical="center" wrapText="1"/>
    </xf>
    <xf numFmtId="77" fontId="10" fillId="18" borderId="6" xfId="0">
      <alignment horizontal="center" vertical="center" wrapText="1"/>
    </xf>
    <xf fontId="10" fillId="29" borderId="6" xfId="0">
      <alignment horizontal="center" vertical="center" wrapText="1"/>
    </xf>
    <xf fontId="10" fillId="17" borderId="6" xfId="0">
      <alignment horizontal="center" vertical="center" wrapText="1"/>
    </xf>
    <xf numFmtId="14" fontId="10" fillId="17" borderId="6" xfId="0">
      <alignment horizontal="center" vertical="center" wrapText="1"/>
    </xf>
    <xf numFmtId="77" fontId="10" fillId="17" borderId="6" xfId="0">
      <alignment horizontal="center" vertical="center" wrapText="1"/>
    </xf>
    <xf fontId="10" fillId="28" borderId="6" xfId="0">
      <alignment horizontal="center" vertical="center" wrapText="1"/>
    </xf>
    <xf numFmtId="304" fontId="24" fillId="17" borderId="6" xfId="0">
      <alignment horizontal="right" vertical="center" wrapText="1"/>
    </xf>
    <xf fontId="35" fillId="0" borderId="1" xfId="0">
      <alignment horizontal="center" vertical="center"/>
    </xf>
    <xf fontId="35" fillId="13" borderId="0" xfId="0">
      <alignment vertical="center"/>
    </xf>
    <xf fontId="11" fillId="3" borderId="8" xfId="0">
      <alignment horizontal="center" vertical="center"/>
    </xf>
    <xf fontId="35" fillId="0" borderId="11" xfId="0">
      <alignment horizontal="center" vertical="center"/>
    </xf>
    <xf fontId="13" fillId="0" borderId="1" xfId="0">
      <alignment horizontal="center" vertical="center"/>
    </xf>
    <xf fontId="11" fillId="13" borderId="1" xfId="0">
      <alignment horizontal="center" vertical="center"/>
    </xf>
    <xf fontId="13" fillId="6" borderId="1" xfId="0">
      <alignment horizontal="center" vertical="center"/>
    </xf>
    <xf fontId="35" fillId="3" borderId="0" xfId="0">
      <alignment vertical="center"/>
    </xf>
    <xf fontId="11" fillId="13" borderId="45" xfId="0">
      <alignment horizontal="center" vertical="center"/>
    </xf>
    <xf fontId="35" fillId="0" borderId="24" xfId="0">
      <alignment vertical="center"/>
    </xf>
    <xf numFmtId="14" fontId="11" fillId="3" borderId="14" xfId="0">
      <alignment horizontal="center" vertical="bottom"/>
    </xf>
    <xf fontId="11" fillId="3" borderId="14" xfId="0">
      <alignment horizontal="center" vertical="bottom"/>
    </xf>
    <xf fontId="36" fillId="3" borderId="14" xfId="0">
      <alignment horizontal="center" vertical="center"/>
    </xf>
    <xf fontId="35" fillId="0" borderId="21" xfId="0">
      <alignment vertical="center"/>
    </xf>
    <xf fontId="35" fillId="0" borderId="46" xfId="0">
      <alignment vertical="center"/>
    </xf>
    <xf fontId="13" fillId="3" borderId="1" xfId="0">
      <alignment horizontal="center" vertical="center"/>
    </xf>
    <xf fontId="35" fillId="13" borderId="21" xfId="0">
      <alignment vertical="center"/>
    </xf>
    <xf fontId="13" fillId="3" borderId="2" xfId="0">
      <alignment horizontal="center" vertical="center"/>
    </xf>
    <xf fontId="13" fillId="0" borderId="2" xfId="0">
      <alignment horizontal="center" vertical="center"/>
    </xf>
    <xf fontId="11" fillId="13" borderId="14" xfId="0">
      <alignment horizontal="center" vertical="center"/>
    </xf>
    <xf fontId="35" fillId="0" borderId="47" xfId="0">
      <alignment horizontal="center" vertical="center"/>
    </xf>
    <xf fontId="0" fillId="0" borderId="17" xfId="0">
      <alignment vertical="center"/>
    </xf>
    <xf fontId="35" fillId="0" borderId="48" xfId="0">
      <alignment vertical="center"/>
    </xf>
    <xf fontId="35" fillId="0" borderId="49" xfId="0">
      <alignment vertical="center" wrapText="1"/>
    </xf>
    <xf fontId="0" fillId="0" borderId="50" xfId="0">
      <alignment vertical="center"/>
    </xf>
    <xf fontId="11" fillId="0" borderId="21" xfId="0">
      <alignment vertical="center"/>
    </xf>
    <xf fontId="0" fillId="0" borderId="51" xfId="0">
      <alignment vertical="center"/>
    </xf>
    <xf fontId="0" fillId="0" borderId="52" xfId="0">
      <alignment vertical="center"/>
    </xf>
    <xf fontId="0" fillId="0" borderId="53" xfId="0">
      <alignment vertical="center"/>
    </xf>
    <xf fontId="11" fillId="3" borderId="21" xfId="0">
      <alignment vertical="bottom"/>
    </xf>
    <xf fontId="11" fillId="0" borderId="2" xfId="0">
      <alignment horizontal="center" vertical="center"/>
    </xf>
    <xf fontId="11" fillId="0" borderId="24" xfId="0">
      <alignment vertical="center"/>
    </xf>
    <xf fontId="35" fillId="3" borderId="54" xfId="0">
      <alignment vertical="center"/>
    </xf>
    <xf fontId="35" fillId="3" borderId="55" xfId="0">
      <alignment vertical="center"/>
    </xf>
    <xf numFmtId="14" fontId="11" fillId="3" borderId="56" xfId="0">
      <alignment horizontal="center" vertical="bottom"/>
    </xf>
    <xf fontId="11" fillId="3" borderId="56" xfId="0">
      <alignment horizontal="center" vertical="bottom"/>
    </xf>
    <xf fontId="11" fillId="3" borderId="56" xfId="0">
      <alignment horizontal="center" vertical="center"/>
    </xf>
    <xf fontId="36" fillId="3" borderId="56" xfId="0">
      <alignment horizontal="center" vertical="center"/>
    </xf>
    <xf fontId="36" fillId="3" borderId="45" xfId="0">
      <alignment horizontal="center" vertical="center"/>
    </xf>
    <xf numFmtId="14" fontId="11" fillId="3" borderId="57" xfId="0">
      <alignment horizontal="center" vertical="bottom"/>
    </xf>
    <xf fontId="11" fillId="3" borderId="57" xfId="0">
      <alignment horizontal="center" vertical="bottom"/>
    </xf>
    <xf fontId="11" fillId="3" borderId="57" xfId="0">
      <alignment horizontal="center" vertical="center"/>
    </xf>
    <xf fontId="11" fillId="13" borderId="58" xfId="0">
      <alignment horizontal="center" vertical="center"/>
    </xf>
    <xf fontId="11" fillId="13" borderId="57" xfId="0">
      <alignment horizontal="center" vertical="center"/>
    </xf>
    <xf fontId="11" fillId="3" borderId="2" xfId="0">
      <alignment horizontal="center" vertical="center"/>
    </xf>
    <xf numFmtId="14" fontId="11" fillId="6" borderId="57" xfId="0">
      <alignment horizontal="center" vertical="bottom"/>
    </xf>
    <xf fontId="11" fillId="6" borderId="57" xfId="0">
      <alignment horizontal="center" vertical="bottom"/>
    </xf>
    <xf fontId="11" fillId="0" borderId="59" xfId="0">
      <alignment vertical="center"/>
    </xf>
    <xf fontId="11" fillId="3" borderId="1" xfId="0">
      <alignment horizontal="center" vertical="center"/>
    </xf>
    <xf fontId="11" fillId="3" borderId="60" xfId="0">
      <alignment horizontal="center" vertical="center"/>
    </xf>
    <xf fontId="11" fillId="0" borderId="57" xfId="0">
      <alignment horizontal="center" vertical="center"/>
    </xf>
    <xf fontId="36" fillId="0" borderId="57" xfId="0">
      <alignment horizontal="center" vertical="center"/>
    </xf>
    <xf fontId="11" fillId="0" borderId="45" xfId="0">
      <alignment horizontal="center" vertical="center"/>
    </xf>
    <xf fontId="11" fillId="0" borderId="23" xfId="0">
      <alignment vertical="center"/>
    </xf>
    <xf fontId="36" fillId="3" borderId="57" xfId="0">
      <alignment horizontal="center" vertical="center"/>
    </xf>
    <xf fontId="35" fillId="0" borderId="45" xfId="0">
      <alignment vertical="center"/>
    </xf>
    <xf fontId="11" fillId="3" borderId="58" xfId="0">
      <alignment horizontal="center" vertical="center"/>
    </xf>
    <xf fontId="37" fillId="3" borderId="23" xfId="0">
      <alignment horizontal="center" vertical="center" wrapText="1"/>
    </xf>
    <xf fontId="37" fillId="3" borderId="21" xfId="0">
      <alignment horizontal="center" vertical="center" wrapText="1"/>
    </xf>
    <xf numFmtId="300" fontId="37" fillId="3" borderId="21" xfId="0">
      <alignment horizontal="right" vertical="center" wrapText="1"/>
    </xf>
    <xf fontId="11" fillId="0" borderId="58" xfId="0">
      <alignment horizontal="center" vertical="center"/>
    </xf>
    <xf fontId="11" fillId="13" borderId="61" xfId="0">
      <alignment horizontal="center" vertical="center"/>
    </xf>
    <xf fontId="11" fillId="13" borderId="23" xfId="0">
      <alignment horizontal="center" vertical="center"/>
    </xf>
    <xf numFmtId="14" fontId="11" fillId="3" borderId="57" xfId="0">
      <alignment horizontal="center" vertical="center"/>
    </xf>
    <xf fontId="37" fillId="3" borderId="57" xfId="0">
      <alignment horizontal="center" vertical="center" wrapText="1"/>
    </xf>
    <xf numFmtId="0" fontId="37" fillId="3" borderId="57" xfId="0">
      <alignment horizontal="center" vertical="center" wrapText="1"/>
    </xf>
    <xf numFmtId="77" fontId="37" fillId="3" borderId="57" xfId="0">
      <alignment horizontal="center" vertical="center" wrapText="1"/>
    </xf>
    <xf numFmtId="14" fontId="11" fillId="3" borderId="62" xfId="0">
      <alignment horizontal="center" vertical="bottom"/>
    </xf>
    <xf fontId="11" fillId="3" borderId="62" xfId="0">
      <alignment horizontal="center" vertical="bottom"/>
    </xf>
    <xf fontId="11" fillId="3" borderId="23" xfId="0">
      <alignment horizontal="center" vertical="bottom"/>
    </xf>
    <xf numFmtId="14" fontId="11" fillId="3" borderId="63" xfId="0">
      <alignment horizontal="center" vertical="bottom"/>
    </xf>
    <xf fontId="11" fillId="3" borderId="63" xfId="0">
      <alignment horizontal="center" vertical="bottom"/>
    </xf>
    <xf numFmtId="300" fontId="37" fillId="3" borderId="57" xfId="0">
      <alignment horizontal="center" vertical="center" wrapText="1"/>
    </xf>
    <xf numFmtId="14" fontId="11" fillId="3" borderId="64" xfId="0">
      <alignment horizontal="center" vertical="center"/>
    </xf>
    <xf fontId="11" fillId="3" borderId="64" xfId="0">
      <alignment horizontal="center" vertical="bottom"/>
    </xf>
    <xf numFmtId="14" fontId="11" fillId="3" borderId="14" xfId="0">
      <alignment horizontal="center" vertical="center"/>
    </xf>
    <xf numFmtId="300" fontId="37" fillId="3" borderId="14" xfId="0">
      <alignment horizontal="center" vertical="center" wrapText="1"/>
    </xf>
    <xf numFmtId="300" fontId="37" fillId="3" borderId="23" xfId="0">
      <alignment horizontal="center" vertical="center" wrapText="1"/>
    </xf>
    <xf fontId="11" fillId="3" borderId="65" xfId="0">
      <alignment horizontal="center" vertical="center"/>
    </xf>
    <xf fontId="20" fillId="0" borderId="66" xfId="0">
      <alignment horizontal="center" vertical="bottom"/>
    </xf>
    <xf fontId="0" fillId="0" borderId="66" xfId="0">
      <alignment vertical="center"/>
    </xf>
    <xf numFmtId="14" fontId="11" fillId="3" borderId="1" xfId="0">
      <alignment horizontal="center" vertical="bottom"/>
    </xf>
    <xf fontId="11" fillId="3" borderId="1" xfId="0">
      <alignment horizontal="center" vertical="bottom"/>
    </xf>
    <xf fontId="11" fillId="3" borderId="12" xfId="0">
      <alignment horizontal="center" vertical="bottom"/>
    </xf>
    <xf numFmtId="14" fontId="11" fillId="0" borderId="5" xfId="0">
      <alignment vertical="bottom"/>
    </xf>
    <xf fontId="11" fillId="0" borderId="40" xfId="0">
      <alignment vertical="bottom"/>
    </xf>
    <xf numFmtId="305" fontId="11" fillId="0" borderId="40" xfId="0">
      <alignment vertical="bottom"/>
    </xf>
    <xf fontId="36" fillId="3" borderId="1" xfId="0">
      <alignment horizontal="center" vertical="center"/>
    </xf>
    <xf fontId="11" fillId="13" borderId="0" xfId="0">
      <alignment horizontal="center" vertical="center"/>
    </xf>
    <xf fontId="11" fillId="0" borderId="24" xfId="0">
      <alignment horizontal="center" vertical="center"/>
    </xf>
    <xf fontId="11" fillId="13" borderId="24" xfId="0">
      <alignment horizontal="center" vertical="center"/>
    </xf>
    <xf fontId="11" fillId="0" borderId="67" xfId="0">
      <alignment horizontal="center" vertical="center"/>
    </xf>
    <xf fontId="11" fillId="13" borderId="67" xfId="0">
      <alignment horizontal="center" vertical="center"/>
    </xf>
    <xf fontId="11" fillId="0" borderId="46" xfId="0">
      <alignment horizontal="center" vertical="center"/>
    </xf>
    <xf fontId="11" fillId="13" borderId="46" xfId="0">
      <alignment horizontal="center" vertical="center"/>
    </xf>
    <xf numFmtId="14" fontId="11" fillId="3" borderId="21" xfId="0">
      <alignment horizontal="center" vertical="center"/>
    </xf>
    <xf fontId="11" fillId="3" borderId="21" xfId="0">
      <alignment horizontal="center" vertical="bottom"/>
    </xf>
    <xf numFmtId="300" fontId="37" fillId="3" borderId="21" xfId="0">
      <alignment horizontal="center" vertical="center" wrapText="1"/>
    </xf>
    <xf fontId="11" fillId="0" borderId="21" xfId="0">
      <alignment horizontal="center" vertical="center"/>
    </xf>
    <xf fontId="11" fillId="13" borderId="21" xfId="0">
      <alignment horizontal="center" vertical="center"/>
    </xf>
    <xf numFmtId="305" fontId="11" fillId="0" borderId="40" xfId="0">
      <alignment vertical="center"/>
    </xf>
    <xf fontId="11" fillId="0" borderId="40" xfId="0">
      <alignment vertical="center"/>
    </xf>
    <xf fontId="37" fillId="0" borderId="40" xfId="0">
      <alignment vertical="center" wrapText="1"/>
    </xf>
    <xf numFmtId="14" fontId="11" fillId="0" borderId="5" xfId="0">
      <alignment vertical="center"/>
    </xf>
    <xf numFmtId="305" fontId="37" fillId="0" borderId="40" xfId="0">
      <alignment vertical="center" wrapText="1"/>
    </xf>
    <xf fontId="20" fillId="0" borderId="5" xfId="0">
      <alignment vertical="bottom"/>
    </xf>
    <xf fontId="20" fillId="0" borderId="40" xfId="0">
      <alignment vertical="bottom"/>
    </xf>
    <xf fontId="20" fillId="0" borderId="42" xfId="0">
      <alignment vertical="bottom"/>
    </xf>
    <xf numFmtId="305" fontId="20" fillId="0" borderId="42" xfId="0">
      <alignment horizontal="center" vertical="bottom"/>
    </xf>
    <xf fontId="35" fillId="0" borderId="0" xfId="0">
      <alignment horizontal="left" vertical="center"/>
    </xf>
    <xf fontId="20" fillId="0" borderId="0" xfId="0">
      <alignment vertical="bottom"/>
    </xf>
    <xf fontId="20" fillId="0" borderId="1" xfId="0">
      <alignment vertical="bottom"/>
    </xf>
    <xf numFmtId="305" fontId="11" fillId="0" borderId="1" xfId="0">
      <alignment horizontal="center" vertical="bottom"/>
    </xf>
    <xf fontId="35" fillId="0" borderId="1" xfId="0">
      <alignment vertical="center"/>
    </xf>
    <xf fontId="38" fillId="12" borderId="47" xfId="0">
      <alignment horizontal="center" vertical="center"/>
    </xf>
    <xf fontId="38" fillId="12" borderId="0" xfId="0">
      <alignment horizontal="center" vertical="center"/>
    </xf>
    <xf fontId="18" fillId="12" borderId="11" xfId="0">
      <alignment horizontal="center" vertical="center"/>
    </xf>
    <xf fontId="18" fillId="6" borderId="11" xfId="0">
      <alignment horizontal="center" vertical="center"/>
    </xf>
    <xf fontId="18" fillId="12" borderId="8" xfId="0">
      <alignment horizontal="center" vertical="center"/>
    </xf>
    <xf fontId="0" fillId="0" borderId="68" xfId="0">
      <alignment vertical="center"/>
    </xf>
    <xf fontId="11" fillId="12" borderId="11" xfId="0">
      <alignment horizontal="center" vertical="center"/>
    </xf>
    <xf fontId="11" fillId="6" borderId="11" xfId="0">
      <alignment horizontal="center" vertical="center"/>
    </xf>
    <xf fontId="0" fillId="0" borderId="3" xfId="0">
      <alignment vertical="center"/>
    </xf>
    <xf fontId="11" fillId="12" borderId="69" xfId="0">
      <alignment horizontal="center" vertical="center"/>
    </xf>
    <xf fontId="36" fillId="12" borderId="1" xfId="0">
      <alignment horizontal="center" vertical="center"/>
    </xf>
    <xf fontId="36" fillId="6" borderId="1" xfId="0">
      <alignment horizontal="center" vertical="center"/>
    </xf>
    <xf fontId="11" fillId="12" borderId="3" xfId="0">
      <alignment horizontal="center" vertical="center"/>
    </xf>
    <xf fontId="17" fillId="6" borderId="11" xfId="0">
      <alignment horizontal="center" vertical="center"/>
    </xf>
    <xf fontId="39" fillId="30" borderId="1" xfId="0">
      <alignment horizontal="center" vertical="bottom"/>
    </xf>
    <xf fontId="39" fillId="6" borderId="1" xfId="0">
      <alignment horizontal="center" vertical="bottom"/>
    </xf>
    <xf fontId="39" fillId="6" borderId="3" xfId="0">
      <alignment horizontal="center" vertical="bottom"/>
    </xf>
    <xf fontId="11" fillId="6" borderId="69" xfId="0">
      <alignment horizontal="center" vertical="bottom"/>
    </xf>
    <xf fontId="20" fillId="0" borderId="3" xfId="0">
      <alignment horizontal="center" vertical="center"/>
    </xf>
    <xf fontId="20" fillId="12" borderId="1" xfId="0">
      <alignment horizontal="center" vertical="center"/>
    </xf>
    <xf fontId="20" fillId="6" borderId="1" xfId="0">
      <alignment horizontal="center" vertical="center"/>
    </xf>
    <xf fontId="20" fillId="12" borderId="3" xfId="0">
      <alignment horizontal="center" vertical="center"/>
    </xf>
    <xf fontId="20" fillId="0" borderId="69" xfId="0">
      <alignment horizontal="center" vertical="center"/>
    </xf>
    <xf fontId="19" fillId="0" borderId="10" xfId="0">
      <alignment vertical="center"/>
    </xf>
    <xf fontId="19" fillId="0" borderId="10" xfId="0">
      <alignment/>
    </xf>
    <xf fontId="0" fillId="12" borderId="3" xfId="0">
      <alignment vertical="center"/>
    </xf>
    <xf fontId="21" fillId="31" borderId="1" xfId="0">
      <alignment horizontal="center" vertical="center"/>
    </xf>
    <xf fontId="40" fillId="31" borderId="1" xfId="0">
      <alignment horizontal="center" vertical="center"/>
    </xf>
    <xf fontId="41" fillId="31" borderId="1" xfId="0">
      <alignment vertical="center"/>
    </xf>
    <xf fontId="41" fillId="31" borderId="3" xfId="0">
      <alignment vertical="center"/>
    </xf>
    <xf fontId="21" fillId="31" borderId="69" xfId="0">
      <alignment horizontal="center" vertical="center"/>
    </xf>
    <xf fontId="41" fillId="31" borderId="1" xfId="0">
      <alignment horizontal="center" vertical="center"/>
    </xf>
    <xf fontId="42" fillId="31" borderId="1" xfId="0">
      <alignment horizontal="center" vertical="center" wrapText="0"/>
    </xf>
    <xf fontId="21" fillId="3" borderId="1" xfId="0">
      <alignment horizontal="center" vertical="center"/>
    </xf>
    <xf fontId="40" fillId="12" borderId="1" xfId="0">
      <alignment horizontal="center" vertical="center"/>
    </xf>
    <xf fontId="42" fillId="12" borderId="1" xfId="0">
      <alignment horizontal="center" vertical="center" wrapText="0"/>
    </xf>
    <xf fontId="40" fillId="6" borderId="1" xfId="0">
      <alignment horizontal="center" vertical="center"/>
    </xf>
    <xf fontId="21" fillId="6" borderId="1" xfId="0">
      <alignment horizontal="center" vertical="center"/>
    </xf>
    <xf fontId="21" fillId="12" borderId="1" xfId="0">
      <alignment horizontal="center" vertical="center"/>
    </xf>
    <xf fontId="41" fillId="12" borderId="1" xfId="0">
      <alignment vertical="center"/>
    </xf>
    <xf fontId="41" fillId="12" borderId="3" xfId="0">
      <alignment vertical="center"/>
    </xf>
    <xf fontId="21" fillId="12" borderId="69" xfId="0">
      <alignment horizontal="center" vertical="center"/>
    </xf>
    <xf fontId="41" fillId="12" borderId="1" xfId="0">
      <alignment horizontal="center" vertical="center"/>
    </xf>
    <xf fontId="21" fillId="0" borderId="1" xfId="0">
      <alignment horizontal="center" vertical="center"/>
    </xf>
    <xf fontId="43" fillId="12" borderId="1" xfId="0">
      <alignment horizontal="center" vertical="center"/>
    </xf>
    <xf fontId="40" fillId="12" borderId="1" xfId="0">
      <alignment vertical="center"/>
    </xf>
    <xf fontId="40" fillId="12" borderId="3" xfId="0">
      <alignment vertical="center"/>
    </xf>
    <xf fontId="11" fillId="31" borderId="1" xfId="0">
      <alignment horizontal="center" vertical="center" wrapText="0"/>
    </xf>
    <xf fontId="40" fillId="31" borderId="1" xfId="0">
      <alignment vertical="center"/>
    </xf>
    <xf fontId="40" fillId="31" borderId="3" xfId="0">
      <alignment vertical="center"/>
    </xf>
    <xf fontId="40" fillId="12" borderId="3" xfId="0">
      <alignment horizontal="center" vertical="center"/>
    </xf>
    <xf fontId="41" fillId="31" borderId="0" xfId="0">
      <alignment horizontal="center" vertical="center"/>
    </xf>
    <xf fontId="11" fillId="12" borderId="3" xfId="0">
      <alignment vertical="center"/>
    </xf>
    <xf fontId="42" fillId="6" borderId="1" xfId="0">
      <alignment horizontal="center" vertical="center" wrapText="0"/>
    </xf>
    <xf fontId="11" fillId="31" borderId="1" xfId="0">
      <alignment horizontal="center" vertical="center"/>
    </xf>
    <xf fontId="11" fillId="31" borderId="3" xfId="0">
      <alignment vertical="center"/>
    </xf>
    <xf fontId="11" fillId="31" borderId="69" xfId="0">
      <alignment horizontal="center" vertical="center"/>
    </xf>
    <xf fontId="0" fillId="31" borderId="1" xfId="0">
      <alignment vertical="center"/>
    </xf>
    <xf fontId="0" fillId="31" borderId="1" xfId="0">
      <alignment horizontal="center" vertical="center"/>
    </xf>
    <xf fontId="11" fillId="31" borderId="0" xfId="0">
      <alignment horizontal="center" vertical="center"/>
    </xf>
    <xf fontId="11" fillId="2" borderId="1" xfId="0">
      <alignment horizontal="center" vertical="center"/>
    </xf>
    <xf fontId="11" fillId="31" borderId="3" xfId="0">
      <alignment horizontal="center" vertical="center"/>
    </xf>
    <xf fontId="31" fillId="31" borderId="69" xfId="0">
      <alignment horizontal="center" vertical="center"/>
    </xf>
    <xf fontId="31" fillId="31" borderId="1" xfId="0">
      <alignment horizontal="center" vertical="center"/>
    </xf>
    <xf fontId="0" fillId="31" borderId="3" xfId="0">
      <alignment vertical="center"/>
    </xf>
    <xf fontId="11" fillId="31" borderId="1" xfId="0">
      <alignment vertical="center"/>
    </xf>
    <xf fontId="0" fillId="31" borderId="0" xfId="0">
      <alignment horizontal="center" vertical="center" wrapText="0"/>
    </xf>
    <xf fontId="0" fillId="12" borderId="70" xfId="0">
      <alignment vertical="center"/>
    </xf>
    <xf fontId="11" fillId="12" borderId="71" xfId="0">
      <alignment horizontal="center" vertical="center"/>
    </xf>
    <xf fontId="0" fillId="12" borderId="2" xfId="0">
      <alignment vertical="center"/>
    </xf>
    <xf fontId="0" fillId="12" borderId="2" xfId="0">
      <alignment horizontal="center" vertical="center"/>
    </xf>
    <xf fontId="11" fillId="31" borderId="5" xfId="0">
      <alignment horizontal="center" vertical="center"/>
    </xf>
    <xf fontId="0" fillId="31" borderId="72" xfId="0">
      <alignment vertical="center"/>
    </xf>
    <xf fontId="11" fillId="31" borderId="73" xfId="0">
      <alignment horizontal="center" vertical="center"/>
    </xf>
    <xf fontId="0" fillId="31" borderId="5" xfId="0">
      <alignment vertical="center"/>
    </xf>
    <xf fontId="0" fillId="31" borderId="5" xfId="0">
      <alignment horizontal="center" vertical="center"/>
    </xf>
    <xf fontId="11" fillId="31" borderId="2" xfId="0">
      <alignment horizontal="center" vertical="center"/>
    </xf>
    <xf fontId="0" fillId="31" borderId="70" xfId="0">
      <alignment vertical="center"/>
    </xf>
    <xf fontId="11" fillId="31" borderId="71" xfId="0">
      <alignment horizontal="center" vertical="center"/>
    </xf>
    <xf fontId="0" fillId="31" borderId="2" xfId="0">
      <alignment horizontal="center" vertical="center"/>
    </xf>
    <xf fontId="11" fillId="12" borderId="1" xfId="0">
      <alignment horizontal="center" vertical="center" wrapText="0"/>
    </xf>
    <xf fontId="0" fillId="12" borderId="72" xfId="0">
      <alignment vertical="center"/>
    </xf>
    <xf fontId="11" fillId="12" borderId="73" xfId="0">
      <alignment horizontal="center" vertical="center"/>
    </xf>
    <xf fontId="0" fillId="12" borderId="5" xfId="0">
      <alignment vertical="center"/>
    </xf>
    <xf fontId="0" fillId="12" borderId="5" xfId="0">
      <alignment horizontal="center" vertical="center"/>
    </xf>
    <xf fontId="11" fillId="12" borderId="0" xfId="0">
      <alignment horizontal="center" vertical="center"/>
    </xf>
    <xf fontId="0" fillId="31" borderId="0" xfId="0">
      <alignment vertical="center"/>
    </xf>
    <xf fontId="0" fillId="31" borderId="0" xfId="0">
      <alignment horizontal="center" vertical="center"/>
    </xf>
    <xf fontId="44" fillId="32" borderId="1" xfId="0">
      <alignment horizontal="center" vertical="center" wrapText="1"/>
    </xf>
    <xf fontId="44" fillId="32" borderId="11" xfId="0">
      <alignment horizontal="center" vertical="center" wrapText="1"/>
    </xf>
    <xf fontId="44" fillId="33" borderId="1" xfId="0">
      <alignment horizontal="center" vertical="center" wrapText="1"/>
    </xf>
    <xf fontId="44" fillId="9" borderId="1" xfId="0">
      <alignment horizontal="center" vertical="center" wrapText="1"/>
    </xf>
    <xf fontId="0" fillId="13" borderId="1" xfId="0">
      <alignment horizontal="center" vertical="center"/>
    </xf>
    <xf fontId="0" fillId="13" borderId="0" xfId="0">
      <alignment horizontal="center" vertical="center"/>
    </xf>
    <xf numFmtId="14" fontId="10" fillId="6" borderId="1" xfId="0">
      <alignment horizontal="center" vertical="center" wrapText="1"/>
    </xf>
    <xf fontId="10" fillId="6" borderId="1" xfId="0">
      <alignment horizontal="center" vertical="center" wrapText="1"/>
    </xf>
    <xf numFmtId="300" fontId="10" fillId="6" borderId="1" xfId="0">
      <alignment horizontal="center" vertical="center" wrapText="1"/>
    </xf>
    <xf numFmtId="300" fontId="10" fillId="33" borderId="1" xfId="0">
      <alignment horizontal="center" vertical="center" wrapText="1"/>
    </xf>
    <xf numFmtId="77" fontId="10" fillId="6" borderId="1" xfId="0">
      <alignment horizontal="center" vertical="center" wrapText="1"/>
    </xf>
    <xf fontId="10" fillId="9" borderId="1" xfId="0">
      <alignment horizontal="center" vertical="center" wrapText="1"/>
    </xf>
    <xf fontId="0" fillId="6" borderId="1" xfId="0">
      <alignment horizontal="center" vertical="center"/>
    </xf>
    <xf fontId="0" fillId="6" borderId="0" xfId="0">
      <alignment horizontal="center" vertical="center"/>
    </xf>
    <xf numFmtId="0" fontId="10" fillId="33" borderId="1" xfId="0">
      <alignment horizontal="center" vertical="center" wrapText="1"/>
    </xf>
    <xf numFmtId="14" fontId="10" fillId="7" borderId="1" xfId="0">
      <alignment horizontal="center" vertical="center" wrapText="1"/>
    </xf>
    <xf fontId="10" fillId="7" borderId="1" xfId="0">
      <alignment horizontal="center" vertical="center" wrapText="1"/>
    </xf>
    <xf numFmtId="300" fontId="10" fillId="7" borderId="1" xfId="0">
      <alignment horizontal="center" vertical="center" wrapText="1"/>
    </xf>
    <xf numFmtId="0" fontId="10" fillId="7" borderId="1" xfId="0">
      <alignment horizontal="center" vertical="center" wrapText="1"/>
    </xf>
    <xf numFmtId="77" fontId="10" fillId="7" borderId="1" xfId="0">
      <alignment horizontal="center" vertical="center" wrapText="1"/>
    </xf>
    <xf fontId="0" fillId="7" borderId="1" xfId="0">
      <alignment horizontal="center" vertical="center"/>
    </xf>
    <xf fontId="0" fillId="7" borderId="0" xfId="0">
      <alignment horizontal="center" vertical="center"/>
    </xf>
    <xf numFmtId="14" fontId="10" fillId="33" borderId="1" xfId="0">
      <alignment horizontal="center" vertical="center" wrapText="1"/>
    </xf>
    <xf fontId="10" fillId="33" borderId="1" xfId="0">
      <alignment horizontal="center" vertical="center" wrapText="1"/>
    </xf>
    <xf numFmtId="77" fontId="10" fillId="33" borderId="1" xfId="0">
      <alignment horizontal="center" vertical="center" wrapText="1"/>
    </xf>
    <xf fontId="0" fillId="33" borderId="1" xfId="0">
      <alignment horizontal="center" vertical="center"/>
    </xf>
    <xf fontId="0" fillId="33" borderId="0" xfId="0">
      <alignment horizontal="center" vertical="center"/>
    </xf>
    <xf numFmtId="300" fontId="45" fillId="33" borderId="1" xfId="0">
      <alignment horizontal="center" vertical="center" wrapText="1"/>
    </xf>
    <xf fontId="7" fillId="6" borderId="1" xfId="0">
      <alignment horizontal="center" vertical="bottom"/>
    </xf>
    <xf fontId="11" fillId="33" borderId="1" xfId="0">
      <alignment horizontal="center" vertical="center"/>
    </xf>
    <xf fontId="7" fillId="9" borderId="1" xfId="0">
      <alignment horizontal="center" vertical="bottom"/>
    </xf>
    <xf fontId="20" fillId="33" borderId="1" xfId="0">
      <alignment horizontal="center" vertical="center"/>
    </xf>
    <xf numFmtId="14" fontId="7" fillId="33" borderId="1" xfId="0">
      <alignment horizontal="center" vertical="bottom"/>
    </xf>
    <xf fontId="14" fillId="33" borderId="1" xfId="0">
      <alignment horizontal="center" vertical="bottom"/>
    </xf>
    <xf fontId="14" fillId="9" borderId="1" xfId="0">
      <alignment horizontal="center" vertical="bottom"/>
    </xf>
    <xf fontId="7" fillId="33" borderId="1" xfId="0">
      <alignment horizontal="center" vertical="bottom"/>
    </xf>
    <xf numFmtId="11" fontId="10" fillId="6" borderId="1" xfId="0">
      <alignment horizontal="center" vertical="center" wrapText="1"/>
    </xf>
    <xf fontId="7" fillId="3" borderId="1" xfId="0">
      <alignment horizontal="center" vertical="bottom"/>
    </xf>
    <xf fontId="10" fillId="9" borderId="1" xfId="0">
      <alignment horizontal="center" vertical="bottom"/>
    </xf>
    <xf fontId="8" fillId="6" borderId="1" xfId="0">
      <alignment horizontal="center" vertical="center"/>
    </xf>
    <xf fontId="8" fillId="33" borderId="1" xfId="0">
      <alignment horizontal="center" vertical="center"/>
    </xf>
    <xf fontId="10" fillId="6" borderId="1" xfId="0">
      <alignment horizontal="center" vertical="bottom"/>
    </xf>
    <xf fontId="46" fillId="6" borderId="1" xfId="0">
      <alignment horizontal="center" vertical="bottom"/>
    </xf>
    <xf fontId="14" fillId="6" borderId="58" xfId="0">
      <alignment horizontal="center" vertical="bottom"/>
    </xf>
    <xf numFmtId="0" fontId="14" fillId="33" borderId="1" xfId="0">
      <alignment horizontal="center" vertical="bottom"/>
    </xf>
    <xf numFmtId="0" fontId="10" fillId="34" borderId="1" xfId="0">
      <alignment horizontal="center" vertical="center" wrapText="1"/>
    </xf>
    <xf fontId="11" fillId="6" borderId="0" xfId="0">
      <alignment horizontal="center" vertical="center"/>
    </xf>
    <xf numFmtId="0" fontId="10" fillId="6" borderId="1" xfId="0">
      <alignment horizontal="center" vertical="center" wrapText="1"/>
    </xf>
    <xf numFmtId="303" fontId="10" fillId="6" borderId="1" xfId="0">
      <alignment horizontal="center" vertical="center" wrapText="1"/>
    </xf>
    <xf numFmtId="303" fontId="10" fillId="33" borderId="1" xfId="0">
      <alignment horizontal="center" vertical="center" wrapText="1"/>
    </xf>
    <xf numFmtId="14" fontId="14" fillId="33" borderId="1" xfId="0">
      <alignment horizontal="center" vertical="bottom"/>
    </xf>
    <xf fontId="11" fillId="33" borderId="0" xfId="0">
      <alignment horizontal="center" vertical="center"/>
    </xf>
    <xf numFmtId="14" fontId="10" fillId="6" borderId="2" xfId="0">
      <alignment horizontal="center" vertical="center" wrapText="1"/>
    </xf>
    <xf fontId="10" fillId="6" borderId="2" xfId="0">
      <alignment horizontal="center" vertical="center" wrapText="1"/>
    </xf>
    <xf numFmtId="303" fontId="10" fillId="6" borderId="2" xfId="0">
      <alignment horizontal="center" vertical="center" wrapText="1"/>
    </xf>
    <xf numFmtId="77" fontId="10" fillId="6" borderId="2" xfId="0">
      <alignment horizontal="center" vertical="center" wrapText="1"/>
    </xf>
    <xf fontId="0" fillId="0" borderId="2" xfId="0">
      <alignment horizontal="center" vertical="center"/>
    </xf>
    <xf fontId="10" fillId="18" borderId="2" xfId="0">
      <alignment horizontal="center" vertical="center" wrapText="1"/>
    </xf>
    <xf fontId="10" fillId="33" borderId="0" xfId="0">
      <alignment horizontal="center" vertical="center" wrapText="1"/>
    </xf>
    <xf numFmtId="303" fontId="10" fillId="33" borderId="0" xfId="0">
      <alignment horizontal="center" vertical="center" wrapText="1"/>
    </xf>
    <xf numFmtId="303" fontId="10" fillId="17" borderId="1" xfId="0">
      <alignment horizontal="center" vertical="center" wrapText="1"/>
    </xf>
    <xf numFmtId="303" fontId="10" fillId="18" borderId="1" xfId="0">
      <alignment horizontal="center" vertical="center" wrapText="1"/>
    </xf>
    <xf fontId="47" fillId="32" borderId="0" xfId="0">
      <alignment horizontal="center" vertical="center"/>
    </xf>
    <xf numFmtId="1" fontId="48" fillId="0" borderId="0" xfId="0">
      <alignment vertical="bottom"/>
    </xf>
    <xf fontId="48" fillId="0" borderId="0" xfId="0">
      <alignment horizontal="center" vertical="bottom"/>
    </xf>
    <xf numFmtId="306" fontId="48" fillId="0" borderId="0" xfId="0">
      <alignment vertical="bottom"/>
    </xf>
    <xf numFmtId="21" fontId="48" fillId="0" borderId="0" xfId="0">
      <alignment vertical="bottom"/>
    </xf>
    <xf numFmtId="307" fontId="48" fillId="0" borderId="0" xfId="0">
      <alignment vertical="bottom"/>
    </xf>
    <xf numFmtId="1" fontId="49" fillId="0" borderId="0" xfId="0">
      <alignment vertical="bottom"/>
    </xf>
    <xf fontId="49" fillId="0" borderId="0" xfId="0">
      <alignment horizontal="center" vertical="bottom"/>
    </xf>
    <xf numFmtId="306" fontId="49" fillId="0" borderId="0" xfId="0">
      <alignment vertical="bottom"/>
    </xf>
    <xf numFmtId="21" fontId="49" fillId="0" borderId="0" xfId="0">
      <alignment vertical="bottom"/>
    </xf>
    <xf numFmtId="307" fontId="49" fillId="0" borderId="0" xfId="0">
      <alignment vertical="bottom"/>
    </xf>
    <xf numFmtId="1" fontId="50" fillId="0" borderId="0" xfId="0">
      <alignment vertical="bottom"/>
    </xf>
    <xf fontId="50" fillId="0" borderId="0" xfId="0">
      <alignment horizontal="center" vertical="bottom"/>
    </xf>
    <xf numFmtId="306" fontId="50" fillId="0" borderId="0" xfId="0">
      <alignment vertical="bottom"/>
    </xf>
    <xf numFmtId="21" fontId="50" fillId="0" borderId="0" xfId="0">
      <alignment vertical="bottom"/>
    </xf>
    <xf numFmtId="307" fontId="50" fillId="0" borderId="0" xfId="0">
      <alignment vertical="bottom"/>
    </xf>
    <xf numFmtId="1" fontId="51" fillId="0" borderId="0" xfId="0">
      <alignment vertical="bottom"/>
    </xf>
    <xf fontId="51" fillId="0" borderId="0" xfId="0">
      <alignment horizontal="center" vertical="bottom"/>
    </xf>
    <xf numFmtId="306" fontId="51" fillId="0" borderId="0" xfId="0">
      <alignment vertical="bottom"/>
    </xf>
    <xf numFmtId="21" fontId="51" fillId="0" borderId="0" xfId="0">
      <alignment vertical="bottom"/>
    </xf>
    <xf numFmtId="307" fontId="51" fillId="0" borderId="0" xfId="0">
      <alignment vertical="bottom"/>
    </xf>
    <xf numFmtId="1" fontId="52" fillId="0" borderId="0" xfId="0">
      <alignment vertical="bottom"/>
    </xf>
    <xf fontId="52" fillId="0" borderId="0" xfId="0">
      <alignment horizontal="center" vertical="bottom"/>
    </xf>
    <xf numFmtId="306" fontId="52" fillId="0" borderId="0" xfId="0">
      <alignment vertical="bottom"/>
    </xf>
    <xf numFmtId="21" fontId="52" fillId="0" borderId="0" xfId="0">
      <alignment vertical="bottom"/>
    </xf>
    <xf numFmtId="307" fontId="52" fillId="0" borderId="0" xfId="0">
      <alignment vertical="bottom"/>
    </xf>
    <xf fontId="11" fillId="13" borderId="25" xfId="0">
      <alignment horizontal="center" vertical="center"/>
    </xf>
    <xf fontId="17" fillId="0" borderId="0" xfId="0">
      <alignment vertical="center"/>
    </xf>
    <xf fontId="20" fillId="0" borderId="0" xfId="0">
      <alignment vertical="center"/>
    </xf>
    <xf fontId="41" fillId="0" borderId="0" xfId="0">
      <alignment vertical="center"/>
    </xf>
    <xf fontId="41" fillId="13" borderId="0" xfId="0">
      <alignment vertical="center"/>
    </xf>
    <xf fontId="41" fillId="31" borderId="0" xfId="0">
      <alignment vertical="center"/>
    </xf>
    <xf fontId="0" fillId="7" borderId="0" xfId="0">
      <alignment vertical="center"/>
    </xf>
    <xf fontId="0" fillId="8" borderId="0" xfId="0">
      <alignment horizontal="center" vertical="center"/>
    </xf>
    <xf fontId="31" fillId="13" borderId="1" xfId="0">
      <alignment vertical="center"/>
    </xf>
    <xf fontId="31" fillId="13" borderId="1" xfId="0">
      <alignment horizontal="center" vertical="center"/>
    </xf>
    <xf numFmtId="304" fontId="31" fillId="13" borderId="1" xfId="0">
      <alignment horizontal="right" vertical="center"/>
    </xf>
    <xf fontId="0" fillId="11" borderId="0" xfId="0">
      <alignment vertical="center"/>
    </xf>
    <xf fontId="0" fillId="19" borderId="0" xfId="0">
      <alignment vertical="center"/>
    </xf>
    <xf fontId="0" fillId="30" borderId="0" xfId="0">
      <alignment vertical="center"/>
    </xf>
    <xf fontId="35" fillId="0" borderId="0" xfId="0">
      <alignment vertical="center"/>
    </xf>
    <xf fontId="19" fillId="0" borderId="0" xfId="0">
      <alignment vertical="center"/>
    </xf>
    <xf fontId="19" fillId="0" borderId="0" xfId="0">
      <alignment horizontal="left" vertical="center"/>
    </xf>
    <xf fontId="11" fillId="0" borderId="0" xfId="0">
      <alignment horizontal="center" vertical="center"/>
    </xf>
    <xf fontId="19" fillId="0" borderId="21" xfId="0">
      <alignment vertical="center"/>
    </xf>
    <xf fontId="0" fillId="33" borderId="0" xfId="0">
      <alignment vertical="center"/>
    </xf>
    <xf fontId="0" fillId="9" borderId="1" xfId="0">
      <alignment horizontal="center" vertical="center"/>
    </xf>
    <xf fontId="0" fillId="0" borderId="0" xfId="0">
      <alignment horizontal="center" vertical="center"/>
    </xf>
    <xf fontId="0" fillId="4" borderId="0" xfId="0">
      <alignment vertical="center"/>
    </xf>
    <xf fontId="0" fillId="35" borderId="0" xfId="0">
      <alignment vertical="center"/>
    </xf>
  </cellXfs>
  <dxfs count="1">
    <dxf>
      <fill>
        <patternFill patternType="solid">
          <fgColor rgb="FF000080"/>
          <bgColor auto="1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9" Type="http://schemas.openxmlformats.org/officeDocument/2006/relationships/worksheet" Target="worksheets/sheet7.xml" /><Relationship Id="rId8" Type="http://schemas.openxmlformats.org/officeDocument/2006/relationships/worksheet" Target="worksheets/sheet6.xml" /><Relationship Id="rId13" Type="http://schemas.openxmlformats.org/officeDocument/2006/relationships/worksheet" Target="worksheets/sheet11.xml" /><Relationship Id="rId1" Type="http://schemas.openxmlformats.org/officeDocument/2006/relationships/theme" Target="theme/theme1.xml" /><Relationship Id="rId7" Type="http://schemas.openxmlformats.org/officeDocument/2006/relationships/worksheet" Target="worksheets/sheet5.xml" /><Relationship Id="rId11" Type="http://schemas.openxmlformats.org/officeDocument/2006/relationships/worksheet" Target="worksheets/sheet9.xml" /><Relationship Id="rId10" Type="http://schemas.openxmlformats.org/officeDocument/2006/relationships/worksheet" Target="worksheets/sheet8.xml" /><Relationship Id="rId0" Type="http://schemas.openxmlformats.org/officeDocument/2006/relationships/sharedStrings" Target="sharedStrings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12" Type="http://schemas.openxmlformats.org/officeDocument/2006/relationships/worksheet" Target="worksheets/sheet10.xml" /><Relationship Id="rId16" Type="http://schemas.openxmlformats.org/officeDocument/2006/relationships/worksheet" Target="worksheets/sheet14.xml" /><Relationship Id="rId6" Type="http://schemas.openxmlformats.org/officeDocument/2006/relationships/worksheet" Target="worksheets/sheet4.xml" /><Relationship Id="rId14" Type="http://schemas.openxmlformats.org/officeDocument/2006/relationships/worksheet" Target="worksheets/sheet12.xml" /><Relationship Id="rId2" Type="http://schemas.openxmlformats.org/officeDocument/2006/relationships/styles" Target="styles.xml" /><Relationship Id="rId15" Type="http://schemas.openxmlformats.org/officeDocument/2006/relationships/worksheet" Target="worksheets/sheet13.xml" /><Relationship Id="rId17" Type="http://schemas.openxmlformats.org/officeDocument/2006/relationships/worksheet" Target="worksheets/sheet15.xml" /><Relationship Id="rId3" Type="http://schemas.openxmlformats.org/officeDocument/2006/relationships/worksheet" Target="worksheets/sheet1.xml" /></Relationships>
</file>

<file path=xl/drawings/_rels/drawing1.xml.rels><?xml version="1.0" encoding="UTF-8" standalone="yes"?><Relationships xmlns="http://schemas.openxmlformats.org/package/2006/relationships"><Relationship Id="rId0" Type="http://schemas.openxmlformats.org/officeDocument/2006/relationships/image" Target="media/image1.png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10</xdr:col>
      <xdr:colOff>19050</xdr:colOff>
      <xdr:row>44</xdr:row>
      <xdr:rowOff>0</xdr:rowOff>
    </xdr:from>
    <xdr:ext cx="5448300" cy="1219200"/>
    <xdr:pic>
      <xdr:nvPicPr>
        <xdr:cNvPr id="1" name=""/>
        <xdr:cNvPicPr/>
      </xdr:nvPicPr>
      <xdr:blipFill>
        <a:blip r:embed="rId0" r:link="rId0"/>
        <a:stretch>
          <a:fillRect/>
        </a:stretch>
      </xdr:blipFill>
      <xdr:spPr>
        <a:prstGeom prst="rect"/>
      </xdr:spPr>
    </xdr:pic>
    <xdr:clientData/>
  </xdr:oneCellAnchor>
</xdr:wsDr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8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>
  <sheetPr codeName="24-25雪季收入汇总"/>
  <dimension ref="AD182"/>
  <sheetViews>
    <sheetView showGridLines="1" workbookViewId="0"/>
  </sheetViews>
  <cols>
    <col min="2" max="2" width="3.10156" style="672" customWidth="1"/>
    <col min="3" max="11" width="4.18359" style="672" customWidth="1"/>
    <col min="12" max="12" width="4.45312" style="672" customWidth="1"/>
    <col min="13" max="13" width="8.49219" style="672" customWidth="1"/>
    <col min="14" max="14" width="11.0625" style="672" customWidth="1"/>
    <col min="15" max="20" width="4.45312" style="672" customWidth="1"/>
    <col min="21" max="26" width="3.77344" style="672" customWidth="1"/>
    <col min="27" max="29" width="3.77344" style="131" customWidth="1"/>
    <col min="30" max="30" width="20.9023" style="131" customWidth="1"/>
    <col min="31" max="31" width="22.3906" style="131" customWidth="1"/>
    <col min="32" max="33" width="20.9023" style="131" customWidth="1"/>
  </cols>
  <sheetData>
    <row r="1" spans="1:33" ht="19.5" customHeight="1">
      <c r="A1" s="71" t="s">
        <v>4541</v>
      </c>
      <c r="B1" s="72" t="s"/>
      <c r="C1" s="72" t="s"/>
      <c r="D1" s="72" t="s"/>
      <c r="E1" s="72" t="s"/>
      <c r="F1" s="72" t="s"/>
      <c r="G1" s="72" t="s"/>
      <c r="H1" s="72" t="s"/>
      <c r="I1" s="72" t="s"/>
      <c r="J1" s="72" t="s"/>
      <c r="K1" s="72" t="s"/>
      <c r="L1" s="72" t="s"/>
      <c r="M1" s="72" t="s"/>
      <c r="N1" s="72" t="s"/>
      <c r="O1" s="72" t="s"/>
      <c r="P1" s="72" t="s"/>
      <c r="Q1" s="72" t="s"/>
      <c r="R1" s="72" t="s"/>
      <c r="S1" s="72" t="s"/>
      <c r="T1" s="72" t="s"/>
      <c r="U1" s="72" t="s"/>
      <c r="V1" s="72" t="s"/>
      <c r="W1" s="72" t="s"/>
      <c r="X1" s="72" t="s"/>
      <c r="Y1" s="72" t="s"/>
      <c r="Z1" s="72" t="s"/>
      <c r="AA1" s="72" t="s"/>
      <c r="AB1" s="72" t="s"/>
      <c r="AC1" s="72" t="s"/>
      <c r="AD1" s="72" t="s"/>
      <c r="AE1" s="72" t="s"/>
      <c r="AF1" s="72" t="s"/>
      <c r="AG1" s="73" t="s"/>
    </row>
    <row r="2" spans="1:33">
      <c r="A2" s="74" t="s">
        <v>4542</v>
      </c>
      <c r="B2" s="4" t="s"/>
      <c r="C2" s="75">
        <f>=C3+C4+C5</f>
        <v>2647931.61</v>
      </c>
      <c r="D2" s="4" t="s"/>
      <c r="E2" s="4" t="s"/>
      <c r="F2" s="4" t="s"/>
      <c r="G2" s="4" t="s"/>
      <c r="H2" s="4" t="s"/>
      <c r="I2" s="4" t="s"/>
      <c r="J2" s="4" t="s"/>
      <c r="K2" s="4" t="s"/>
      <c r="L2" s="4" t="s"/>
      <c r="M2" s="4" t="s"/>
      <c r="N2" s="4" t="s"/>
      <c r="O2" s="4" t="s"/>
      <c r="P2" s="4" t="s"/>
      <c r="Q2" s="4" t="s"/>
      <c r="R2" s="4" t="s"/>
      <c r="S2" s="4" t="s"/>
      <c r="T2" s="4" t="s"/>
      <c r="U2" s="4" t="s"/>
      <c r="V2" s="4" t="s"/>
      <c r="W2" s="4" t="s"/>
      <c r="X2" s="4" t="s"/>
      <c r="Y2" s="4" t="s"/>
      <c r="Z2" s="4" t="s"/>
      <c r="AA2" s="4" t="s"/>
      <c r="AB2" s="4" t="s"/>
      <c r="AC2" s="4" t="s"/>
      <c r="AD2" s="4" t="s"/>
      <c r="AE2" s="75" t="s"/>
      <c r="AF2" s="75" t="s"/>
      <c r="AG2" s="75" t="s"/>
    </row>
    <row r="3" spans="1:33">
      <c r="A3" s="74" t="s">
        <v>4543</v>
      </c>
      <c r="B3" s="4" t="s"/>
      <c r="C3" s="75">
        <f>=C9+L9+U9</f>
        <v>820840</v>
      </c>
      <c r="D3" s="4" t="s"/>
      <c r="E3" s="4" t="s"/>
      <c r="F3" s="4" t="s"/>
      <c r="G3" s="4" t="s"/>
      <c r="H3" s="4" t="s"/>
      <c r="I3" s="4" t="s"/>
      <c r="J3" s="4" t="s"/>
      <c r="K3" s="4" t="s"/>
      <c r="L3" s="4" t="s"/>
      <c r="M3" s="4" t="s"/>
      <c r="N3" s="4" t="s"/>
      <c r="O3" s="4" t="s"/>
      <c r="P3" s="4" t="s"/>
      <c r="Q3" s="4" t="s"/>
      <c r="R3" s="4" t="s"/>
      <c r="S3" s="4" t="s"/>
      <c r="T3" s="4" t="s"/>
      <c r="U3" s="4" t="s"/>
      <c r="V3" s="4" t="s"/>
      <c r="W3" s="4" t="s"/>
      <c r="X3" s="4" t="s"/>
      <c r="Y3" s="4" t="s"/>
      <c r="Z3" s="4" t="s"/>
      <c r="AA3" s="4" t="s"/>
      <c r="AB3" s="4" t="s"/>
      <c r="AC3" s="4" t="s"/>
      <c r="AD3" s="4" t="s"/>
      <c r="AE3" s="75" t="s"/>
      <c r="AF3" s="75" t="s"/>
      <c r="AG3" s="75" t="s"/>
    </row>
    <row r="4" spans="1:33">
      <c r="A4" s="74" t="s">
        <v>4544</v>
      </c>
      <c r="B4" s="4" t="s"/>
      <c r="C4" s="75">
        <f>=F9+O9+X9</f>
        <v>620672</v>
      </c>
      <c r="D4" s="4" t="s"/>
      <c r="E4" s="4" t="s"/>
      <c r="F4" s="4" t="s"/>
      <c r="G4" s="4" t="s"/>
      <c r="H4" s="4" t="s"/>
      <c r="I4" s="4" t="s"/>
      <c r="J4" s="4" t="s"/>
      <c r="K4" s="4" t="s"/>
      <c r="L4" s="4" t="s"/>
      <c r="M4" s="4" t="s"/>
      <c r="N4" s="4" t="s"/>
      <c r="O4" s="4" t="s"/>
      <c r="P4" s="4" t="s"/>
      <c r="Q4" s="4" t="s"/>
      <c r="R4" s="4" t="s"/>
      <c r="S4" s="4" t="s"/>
      <c r="T4" s="4" t="s"/>
      <c r="U4" s="4" t="s"/>
      <c r="V4" s="4" t="s"/>
      <c r="W4" s="4" t="s"/>
      <c r="X4" s="4" t="s"/>
      <c r="Y4" s="4" t="s"/>
      <c r="Z4" s="4" t="s"/>
      <c r="AA4" s="4" t="s"/>
      <c r="AB4" s="4" t="s"/>
      <c r="AC4" s="4" t="s"/>
      <c r="AD4" s="4" t="s"/>
      <c r="AE4" s="75" t="s"/>
      <c r="AF4" s="75" t="s"/>
      <c r="AG4" s="75" t="s"/>
    </row>
    <row r="5" spans="1:33">
      <c r="A5" s="76" t="s">
        <v>4545</v>
      </c>
      <c r="B5" s="4" t="s"/>
      <c r="C5" s="75">
        <f>=I9+R9+AA9</f>
        <v>1206419.61</v>
      </c>
      <c r="D5" s="4" t="s"/>
      <c r="E5" s="4" t="s"/>
      <c r="F5" s="4" t="s"/>
      <c r="G5" s="4" t="s"/>
      <c r="H5" s="4" t="s"/>
      <c r="I5" s="4" t="s"/>
      <c r="J5" s="4" t="s"/>
      <c r="K5" s="4" t="s"/>
      <c r="L5" s="4" t="s"/>
      <c r="M5" s="4" t="s"/>
      <c r="N5" s="4" t="s"/>
      <c r="O5" s="4" t="s"/>
      <c r="P5" s="4" t="s"/>
      <c r="Q5" s="4" t="s"/>
      <c r="R5" s="4" t="s"/>
      <c r="S5" s="4" t="s"/>
      <c r="T5" s="4" t="s"/>
      <c r="U5" s="4" t="s"/>
      <c r="V5" s="4" t="s"/>
      <c r="W5" s="4" t="s"/>
      <c r="X5" s="4" t="s"/>
      <c r="Y5" s="4" t="s"/>
      <c r="Z5" s="4" t="s"/>
      <c r="AA5" s="4" t="s"/>
      <c r="AB5" s="4" t="s"/>
      <c r="AC5" s="4" t="s"/>
      <c r="AD5" s="4" t="s"/>
      <c r="AE5" s="75" t="s"/>
      <c r="AF5" s="75" t="s"/>
      <c r="AG5" s="75" t="s"/>
    </row>
    <row r="6" spans="1:33">
      <c r="A6" s="77" t="s">
        <v>4546</v>
      </c>
      <c r="B6" s="78" t="s"/>
      <c r="C6" s="79" t="s">
        <v>15</v>
      </c>
      <c r="D6" s="78" t="s"/>
      <c r="E6" s="78" t="s"/>
      <c r="F6" s="78" t="s"/>
      <c r="G6" s="78" t="s"/>
      <c r="H6" s="78" t="s"/>
      <c r="I6" s="78" t="s"/>
      <c r="J6" s="78" t="s"/>
      <c r="K6" s="78" t="s"/>
      <c r="L6" s="80" t="s">
        <v>3888</v>
      </c>
      <c r="M6" s="78" t="s"/>
      <c r="N6" s="78" t="s"/>
      <c r="O6" s="78" t="s"/>
      <c r="P6" s="78" t="s"/>
      <c r="Q6" s="78" t="s"/>
      <c r="R6" s="78" t="s"/>
      <c r="S6" s="78" t="s"/>
      <c r="T6" s="78" t="s"/>
      <c r="U6" s="79" t="s">
        <v>3992</v>
      </c>
      <c r="V6" s="78" t="s"/>
      <c r="W6" s="78" t="s"/>
      <c r="X6" s="78" t="s"/>
      <c r="Y6" s="78" t="s"/>
      <c r="Z6" s="78" t="s"/>
      <c r="AA6" s="78" t="s"/>
      <c r="AB6" s="78" t="s"/>
      <c r="AC6" s="78" t="s"/>
      <c r="AD6" s="81" t="s">
        <v>4547</v>
      </c>
      <c r="AE6" s="82" t="s">
        <v>4548</v>
      </c>
      <c r="AF6" s="82" t="s">
        <v>4549</v>
      </c>
      <c r="AG6" s="82" t="s">
        <v>4550</v>
      </c>
    </row>
    <row r="7" spans="1:33" s="130">
      <c r="A7" s="83" t="s">
        <v>4551</v>
      </c>
      <c r="B7" s="4" t="s"/>
      <c r="C7" s="84">
        <f>=C9+F9+I9</f>
        <v>1618610.6</v>
      </c>
      <c r="D7" s="4" t="s"/>
      <c r="E7" s="4" t="s"/>
      <c r="F7" s="4" t="s"/>
      <c r="G7" s="4" t="s"/>
      <c r="H7" s="4" t="s"/>
      <c r="I7" s="4" t="s"/>
      <c r="J7" s="4" t="s"/>
      <c r="K7" s="4" t="s"/>
      <c r="L7" s="85">
        <f>=L9+O9+R9</f>
        <v>427221.01</v>
      </c>
      <c r="M7" s="4" t="s"/>
      <c r="N7" s="4" t="s"/>
      <c r="O7" s="4" t="s"/>
      <c r="P7" s="4" t="s"/>
      <c r="Q7" s="4" t="s"/>
      <c r="R7" s="4" t="s"/>
      <c r="S7" s="4" t="s"/>
      <c r="T7" s="4" t="s"/>
      <c r="U7" s="84">
        <f>=U9+X9+AA9</f>
        <v>602100</v>
      </c>
      <c r="V7" s="4" t="s"/>
      <c r="W7" s="4" t="s"/>
      <c r="X7" s="4" t="s"/>
      <c r="Y7" s="4" t="s"/>
      <c r="Z7" s="4" t="s"/>
      <c r="AA7" s="4" t="s"/>
      <c r="AB7" s="4" t="s"/>
      <c r="AC7" s="4" t="s"/>
      <c r="AD7" s="86" t="s"/>
      <c r="AE7" s="86" t="s"/>
      <c r="AF7" s="86" t="s"/>
      <c r="AG7" s="86" t="s"/>
    </row>
    <row r="8" spans="1:33">
      <c r="A8" s="77" t="s">
        <v>4552</v>
      </c>
      <c r="B8" s="78" t="s"/>
      <c r="C8" s="87" t="s">
        <v>4553</v>
      </c>
      <c r="D8" s="78" t="s"/>
      <c r="E8" s="78" t="s"/>
      <c r="F8" s="88" t="s">
        <v>4554</v>
      </c>
      <c r="G8" s="78" t="s"/>
      <c r="H8" s="78" t="s"/>
      <c r="I8" s="87" t="s">
        <v>4555</v>
      </c>
      <c r="J8" s="78" t="s"/>
      <c r="K8" s="78" t="s"/>
      <c r="L8" s="88" t="s">
        <v>4553</v>
      </c>
      <c r="M8" s="78" t="s"/>
      <c r="N8" s="78" t="s"/>
      <c r="O8" s="87" t="s">
        <v>4554</v>
      </c>
      <c r="P8" s="78" t="s"/>
      <c r="Q8" s="78" t="s"/>
      <c r="R8" s="88" t="s">
        <v>4555</v>
      </c>
      <c r="S8" s="78" t="s"/>
      <c r="T8" s="78" t="s"/>
      <c r="U8" s="87" t="s">
        <v>4553</v>
      </c>
      <c r="V8" s="78" t="s"/>
      <c r="W8" s="78" t="s"/>
      <c r="X8" s="88" t="s">
        <v>4554</v>
      </c>
      <c r="Y8" s="78" t="s"/>
      <c r="Z8" s="78" t="s"/>
      <c r="AA8" s="87" t="s">
        <v>4555</v>
      </c>
      <c r="AB8" s="78" t="s"/>
      <c r="AC8" s="78" t="s"/>
      <c r="AD8" s="87" t="s"/>
      <c r="AE8" s="84" t="s"/>
      <c r="AF8" s="84" t="s"/>
      <c r="AG8" s="84" t="s"/>
    </row>
    <row r="9" spans="1:33">
      <c r="A9" s="89" t="s">
        <v>4556</v>
      </c>
      <c r="B9" s="90" t="s"/>
      <c r="C9" s="91">
        <f>=SUM(C10:E15)</f>
        <v>713407</v>
      </c>
      <c r="D9" s="4" t="s"/>
      <c r="E9" s="4" t="s"/>
      <c r="F9" s="92">
        <f>=SUM(F10:H15)</f>
        <v>608042</v>
      </c>
      <c r="G9" s="93" t="s"/>
      <c r="H9" s="93" t="s"/>
      <c r="I9" s="91">
        <f>=SUM(I10:K15)</f>
        <v>297161.6</v>
      </c>
      <c r="J9" s="93" t="s"/>
      <c r="K9" s="93" t="s"/>
      <c r="L9" s="92">
        <f>=SUM(L10:N15)</f>
        <v>61259</v>
      </c>
      <c r="M9" s="93" t="s"/>
      <c r="N9" s="93" t="s"/>
      <c r="O9" s="91">
        <f>=SUM(O10:Q15)</f>
        <v>2280</v>
      </c>
      <c r="P9" s="93" t="s"/>
      <c r="Q9" s="93" t="s"/>
      <c r="R9" s="92">
        <f>=SUM(R10:T15)</f>
        <v>363682.01</v>
      </c>
      <c r="S9" s="93" t="s"/>
      <c r="T9" s="93" t="s"/>
      <c r="U9" s="91">
        <f>=SUM(U10:W15)</f>
        <v>46174</v>
      </c>
      <c r="V9" s="4" t="s"/>
      <c r="W9" s="4" t="s"/>
      <c r="X9" s="92">
        <f>=SUM(X10:Z15)</f>
        <v>10350</v>
      </c>
      <c r="Y9" s="4" t="s"/>
      <c r="Z9" s="4" t="s"/>
      <c r="AA9" s="91">
        <f>=SUM(AA10:AC15)</f>
        <v>545576</v>
      </c>
      <c r="AB9" s="93" t="s"/>
      <c r="AC9" s="93" t="s"/>
      <c r="AD9" s="94">
        <f>=SUM(AD10:AD15)</f>
        <v>24260</v>
      </c>
      <c r="AE9" s="84">
        <f>=SUM(AE10:AE15)</f>
        <v>4300</v>
      </c>
      <c r="AF9" s="84" t="s"/>
      <c r="AG9" s="84" t="s"/>
    </row>
    <row r="10" spans="1:33">
      <c r="A10" s="95" t="s">
        <v>4557</v>
      </c>
      <c r="B10" s="4" t="s"/>
      <c r="C10" s="91">
        <f>='24-25雪季收入明细'!C7+'24-25雪季收入明细'!D7+'24-25雪季收入明细'!E7</f>
        <v>63617</v>
      </c>
      <c r="D10" s="4" t="s"/>
      <c r="E10" s="4" t="s"/>
      <c r="F10" s="92">
        <f>='24-25雪季收入明细'!F7+'24-25雪季收入明细'!G7+'24-25雪季收入明细'!H7</f>
        <v>74760</v>
      </c>
      <c r="G10" s="96" t="s"/>
      <c r="H10" s="96" t="s"/>
      <c r="I10" s="91">
        <f>='24-25雪季收入明细'!I7+'24-25雪季收入明细'!J7+'24-25雪季收入明细'!K7</f>
        <v>5419</v>
      </c>
      <c r="J10" s="96" t="s"/>
      <c r="K10" s="96" t="s"/>
      <c r="L10" s="97">
        <f>='24-25雪季收入明细'!L7+'24-25雪季收入明细'!M7+'24-25雪季收入明细'!N7</f>
        <v>1460</v>
      </c>
      <c r="M10" s="98" t="s"/>
      <c r="N10" s="98" t="s"/>
      <c r="O10" s="94">
        <f>='24-25雪季收入明细'!O7+'24-25雪季收入明细'!P7+'24-25雪季收入明细'!Q7</f>
        <v>0</v>
      </c>
      <c r="P10" s="99" t="s"/>
      <c r="Q10" s="99" t="s"/>
      <c r="R10" s="92">
        <f>='24-25雪季收入明细'!R7+'24-25雪季收入明细'!S7+'24-25雪季收入明细'!T7</f>
        <v>35737.01</v>
      </c>
      <c r="S10" s="96" t="s"/>
      <c r="T10" s="96" t="s"/>
      <c r="U10" s="91">
        <f>='24-25雪季收入明细'!U7+'24-25雪季收入明细'!V7+'24-25雪季收入明细'!W7</f>
        <v>0</v>
      </c>
      <c r="V10" s="96" t="s"/>
      <c r="W10" s="96" t="s"/>
      <c r="X10" s="92">
        <f>='24-25雪季收入明细'!X7+'24-25雪季收入明细'!Y7+'24-25雪季收入明细'!Z7</f>
        <v>0</v>
      </c>
      <c r="Y10" s="96" t="s"/>
      <c r="Z10" s="96" t="s"/>
      <c r="AA10" s="91">
        <f>='24-25雪季收入明细'!AA7+'24-25雪季收入明细'!AB7+'24-25雪季收入明细'!AC7+'24-25雪季收入明细'!AD7</f>
        <v>4764</v>
      </c>
      <c r="AB10" s="96" t="s"/>
      <c r="AC10" s="94" t="s"/>
      <c r="AD10" s="94">
        <f>='24-25雪季收入明细'!AE7</f>
        <v>11140</v>
      </c>
      <c r="AE10" s="91">
        <f>='24-25雪季收入明细'!AF7</f>
        <v>2300</v>
      </c>
      <c r="AF10" s="91" t="s">
        <v>4558</v>
      </c>
      <c r="AG10" s="84" t="s">
        <v>4559</v>
      </c>
    </row>
    <row r="11" spans="1:33">
      <c r="A11" s="95" t="s">
        <v>4560</v>
      </c>
      <c r="B11" s="4" t="s"/>
      <c r="C11" s="91">
        <f>='24-25雪季收入明细'!C8+'24-25雪季收入明细'!D8+'24-25雪季收入明细'!E8</f>
        <v>236127</v>
      </c>
      <c r="D11" s="96" t="s"/>
      <c r="E11" s="96" t="s"/>
      <c r="F11" s="92">
        <f>='24-25雪季收入明细'!F8+'24-25雪季收入明细'!G8+'24-25雪季收入明细'!H8</f>
        <v>153180</v>
      </c>
      <c r="G11" s="96" t="s"/>
      <c r="H11" s="96" t="s"/>
      <c r="I11" s="91">
        <f>='24-25雪季收入明细'!I8+'24-25雪季收入明细'!J8+'24-25雪季收入明细'!K8</f>
        <v>54608.6</v>
      </c>
      <c r="J11" s="96" t="s"/>
      <c r="K11" s="96" t="s"/>
      <c r="L11" s="92">
        <f>='24-25雪季收入明细'!L8+'24-25雪季收入明细'!M8+'24-25雪季收入明细'!N8</f>
        <v>5430</v>
      </c>
      <c r="M11" s="100" t="s"/>
      <c r="N11" s="100" t="s"/>
      <c r="O11" s="91">
        <f>='24-25雪季收入明细'!O8+'24-25雪季收入明细'!P8+'24-25雪季收入明细'!Q8</f>
        <v>200</v>
      </c>
      <c r="P11" s="96" t="s"/>
      <c r="Q11" s="96" t="s"/>
      <c r="R11" s="92">
        <f>='24-25雪季收入明细'!R8+'24-25雪季收入明细'!S8+'24-25雪季收入明细'!T8</f>
        <v>57629</v>
      </c>
      <c r="S11" s="96" t="s"/>
      <c r="T11" s="96" t="s"/>
      <c r="U11" s="91">
        <f>='24-25雪季收入明细'!U8+'24-25雪季收入明细'!V8+'24-25雪季收入明细'!W8</f>
        <v>6580</v>
      </c>
      <c r="V11" s="96" t="s"/>
      <c r="W11" s="96" t="s"/>
      <c r="X11" s="92">
        <f>='24-25雪季收入明细'!X8+'24-25雪季收入明细'!Y8+'24-25雪季收入明细'!Z8</f>
        <v>5070</v>
      </c>
      <c r="Y11" s="96" t="s"/>
      <c r="Z11" s="96" t="s"/>
      <c r="AA11" s="91">
        <f>='24-25雪季收入明细'!AA8+'24-25雪季收入明细'!AB8+'24-25雪季收入明细'!AC8+'24-25雪季收入明细'!AD8</f>
        <v>165081</v>
      </c>
      <c r="AB11" s="96" t="s"/>
      <c r="AC11" s="91" t="s"/>
      <c r="AD11" s="91">
        <f>='24-25雪季收入明细'!AE8</f>
        <v>6560</v>
      </c>
      <c r="AE11" s="91">
        <f>='24-25雪季收入明细'!AF8</f>
        <v>1000</v>
      </c>
      <c r="AF11" s="84" t="s"/>
      <c r="AG11" s="84" t="s"/>
    </row>
    <row r="12" spans="1:33" s="582">
      <c r="A12" s="95" t="s">
        <v>4561</v>
      </c>
      <c r="B12" s="4" t="s"/>
      <c r="C12" s="91">
        <f>='24-25雪季收入明细'!C9+'24-25雪季收入明细'!D9+'24-25雪季收入明细'!E9</f>
        <v>168875</v>
      </c>
      <c r="D12" s="101" t="s"/>
      <c r="E12" s="101" t="s"/>
      <c r="F12" s="92">
        <f>='24-25雪季收入明细'!F9+'24-25雪季收入明细'!G9+'24-25雪季收入明细'!H9</f>
        <v>135472</v>
      </c>
      <c r="G12" s="101" t="s"/>
      <c r="H12" s="101" t="s"/>
      <c r="I12" s="91">
        <f>='24-25雪季收入明细'!I9+'24-25雪季收入明细'!J9+'24-25雪季收入明细'!K9</f>
        <v>63554</v>
      </c>
      <c r="J12" s="101" t="s"/>
      <c r="K12" s="101" t="s"/>
      <c r="L12" s="92">
        <f>='24-25雪季收入明细'!L9+'24-25雪季收入明细'!M9+'24-25雪季收入明细'!N9</f>
        <v>18940</v>
      </c>
      <c r="M12" s="101" t="s"/>
      <c r="N12" s="101" t="s"/>
      <c r="O12" s="91">
        <f>='24-25雪季收入明细'!O9+'24-25雪季收入明细'!P9+'24-25雪季收入明细'!Q9</f>
        <v>800</v>
      </c>
      <c r="P12" s="101" t="s"/>
      <c r="Q12" s="101" t="s"/>
      <c r="R12" s="92">
        <f>='24-25雪季收入明细'!R9+'24-25雪季收入明细'!S9+'24-25雪季收入明细'!T9</f>
        <v>105472</v>
      </c>
      <c r="S12" s="101" t="s"/>
      <c r="T12" s="101" t="s"/>
      <c r="U12" s="91">
        <f>='24-25雪季收入明细'!U9+'24-25雪季收入明细'!V9+'24-25雪季收入明细'!W9</f>
        <v>19824</v>
      </c>
      <c r="V12" s="101" t="s"/>
      <c r="W12" s="101" t="s"/>
      <c r="X12" s="92">
        <f>='24-25雪季收入明细'!X9+'24-25雪季收入明细'!Y9+'24-25雪季收入明细'!Z9</f>
        <v>3160</v>
      </c>
      <c r="Y12" s="101" t="s"/>
      <c r="Z12" s="101" t="s"/>
      <c r="AA12" s="91">
        <f>='24-25雪季收入明细'!AA9+'24-25雪季收入明细'!AB9+'24-25雪季收入明细'!AC9+'24-25雪季收入明细'!AD9</f>
        <v>230573</v>
      </c>
      <c r="AB12" s="101" t="s"/>
      <c r="AC12" s="91" t="s"/>
      <c r="AD12" s="91">
        <f>='24-25雪季收入明细'!AE9</f>
        <v>6560</v>
      </c>
      <c r="AE12" s="91">
        <f>='24-25雪季收入明细'!AF9</f>
        <v>1000</v>
      </c>
      <c r="AF12" s="102" t="s"/>
      <c r="AG12" s="102" t="s"/>
    </row>
    <row r="13" spans="1:33" s="582">
      <c r="A13" s="103" t="s">
        <v>4562</v>
      </c>
      <c r="B13" s="4" t="s"/>
      <c r="C13" s="91">
        <f>='24-25雪季收入明细'!C10+'24-25雪季收入明细'!D10+'24-25雪季收入明细'!E10</f>
        <v>138719</v>
      </c>
      <c r="D13" s="101" t="s"/>
      <c r="E13" s="101" t="s"/>
      <c r="F13" s="92">
        <f>='24-25雪季收入明细'!F10+'24-25雪季收入明细'!G10+'24-25雪季收入明细'!H10</f>
        <v>117155</v>
      </c>
      <c r="G13" s="101" t="s"/>
      <c r="H13" s="101" t="s"/>
      <c r="I13" s="91">
        <f>='24-25雪季收入明细'!I10+'24-25雪季收入明细'!J10+'24-25雪季收入明细'!K10</f>
        <v>82893</v>
      </c>
      <c r="J13" s="101" t="s"/>
      <c r="K13" s="101" t="s"/>
      <c r="L13" s="92">
        <f>='24-25雪季收入明细'!L10+'24-25雪季收入明细'!M10+'24-25雪季收入明细'!N10</f>
        <v>27385</v>
      </c>
      <c r="M13" s="101" t="s"/>
      <c r="N13" s="101" t="s"/>
      <c r="O13" s="91">
        <f>='24-25雪季收入明细'!O10+'24-25雪季收入明细'!P10+'24-25雪季收入明细'!Q10</f>
        <v>480</v>
      </c>
      <c r="P13" s="101" t="s"/>
      <c r="Q13" s="101" t="s"/>
      <c r="R13" s="92">
        <f>='24-25雪季收入明细'!R10+'24-25雪季收入明细'!S10+'24-25雪季收入明细'!T10</f>
        <v>133184</v>
      </c>
      <c r="S13" s="101" t="s"/>
      <c r="T13" s="101" t="s"/>
      <c r="U13" s="91">
        <f>='24-25雪季收入明细'!U10+'24-25雪季收入明细'!V10+'24-25雪季收入明细'!W10</f>
        <v>19410</v>
      </c>
      <c r="V13" s="101" t="s"/>
      <c r="W13" s="101" t="s"/>
      <c r="X13" s="92">
        <f>='24-25雪季收入明细'!X10+'24-25雪季收入明细'!Y10+'24-25雪季收入明细'!Z10</f>
        <v>1720</v>
      </c>
      <c r="Y13" s="101" t="s"/>
      <c r="Z13" s="101" t="s"/>
      <c r="AA13" s="91">
        <f>='24-25雪季收入明细'!AA10+'24-25雪季收入明细'!AB10+'24-25雪季收入明细'!AC10+'24-25雪季收入明细'!AD10</f>
        <v>135457</v>
      </c>
      <c r="AB13" s="101" t="s"/>
      <c r="AC13" s="91" t="s"/>
      <c r="AD13" s="91">
        <f>='24-25雪季收入明细'!AE10</f>
        <v>0</v>
      </c>
      <c r="AE13" s="91">
        <f>='24-25雪季收入明细'!AF10</f>
        <v>0</v>
      </c>
      <c r="AF13" s="104" t="s"/>
      <c r="AG13" s="104" t="s"/>
    </row>
    <row r="14" spans="1:33" s="582">
      <c r="A14" s="103" t="s">
        <v>4563</v>
      </c>
      <c r="B14" s="4" t="s"/>
      <c r="C14" s="91">
        <f>='24-25雪季收入明细'!C11+'24-25雪季收入明细'!D11+'24-25雪季收入明细'!E11</f>
        <v>98438</v>
      </c>
      <c r="D14" s="101" t="s"/>
      <c r="E14" s="101" t="s"/>
      <c r="F14" s="92">
        <f>='24-25雪季收入明细'!F11</f>
        <v>110995</v>
      </c>
      <c r="G14" s="105" t="s"/>
      <c r="H14" s="105" t="s"/>
      <c r="I14" s="91">
        <f>='24-25雪季收入明细'!I11+'24-25雪季收入明细'!J11+'24-25雪季收入明细'!K11</f>
        <v>83051</v>
      </c>
      <c r="J14" s="101" t="s"/>
      <c r="K14" s="101" t="s"/>
      <c r="L14" s="97">
        <f>='24-25雪季收入明细'!L11</f>
        <v>7444</v>
      </c>
      <c r="M14" s="106" t="s"/>
      <c r="N14" s="106" t="s"/>
      <c r="O14" s="91">
        <f>='24-25雪季收入明细'!O11+'24-25雪季收入明细'!P11+'24-25雪季收入明细'!Q11</f>
        <v>600</v>
      </c>
      <c r="P14" s="101" t="s"/>
      <c r="Q14" s="101" t="s"/>
      <c r="R14" s="92">
        <f>='24-25雪季收入明细'!R11+'24-25雪季收入明细'!S11+'24-25雪季收入明细'!T11</f>
        <v>30852</v>
      </c>
      <c r="S14" s="101" t="s"/>
      <c r="T14" s="101" t="s"/>
      <c r="U14" s="91">
        <f>='24-25雪季收入明细'!U11+'24-25雪季收入明细'!V11+'24-25雪季收入明细'!W11</f>
        <v>360</v>
      </c>
      <c r="V14" s="101" t="s"/>
      <c r="W14" s="101" t="s"/>
      <c r="X14" s="92">
        <f>='24-25雪季收入明细'!X11+'24-25雪季收入明细'!Y11+'24-25雪季收入明细'!Z11</f>
        <v>400</v>
      </c>
      <c r="Y14" s="101" t="s"/>
      <c r="Z14" s="101" t="s"/>
      <c r="AA14" s="91">
        <f>='24-25雪季收入明细'!AA11+'24-25雪季收入明细'!AB11+'24-25雪季收入明细'!AC11+'24-25雪季收入明细'!AD11</f>
        <v>9701</v>
      </c>
      <c r="AB14" s="101" t="s"/>
      <c r="AC14" s="91" t="s"/>
      <c r="AD14" s="91">
        <f>='24-25雪季收入明细'!AE11</f>
        <v>0</v>
      </c>
      <c r="AE14" s="91">
        <f>='24-25雪季收入明细'!AF11</f>
        <v>0</v>
      </c>
      <c r="AF14" s="104" t="s"/>
      <c r="AG14" s="104" t="s"/>
    </row>
    <row r="15" spans="1:33" s="582">
      <c r="A15" s="103" t="s">
        <v>4564</v>
      </c>
      <c r="B15" s="4" t="s"/>
      <c r="C15" s="91">
        <f>='24-25雪季收入明细'!C12+'24-25雪季收入明细'!D12+'24-25雪季收入明细'!E12</f>
        <v>7631</v>
      </c>
      <c r="D15" s="101" t="s"/>
      <c r="E15" s="101" t="s"/>
      <c r="F15" s="92">
        <f>='24-25雪季收入明细'!F12</f>
        <v>16480</v>
      </c>
      <c r="G15" s="105" t="s"/>
      <c r="H15" s="105" t="s"/>
      <c r="I15" s="91">
        <f>='24-25雪季收入明细'!I12</f>
        <v>7636</v>
      </c>
      <c r="J15" s="105" t="s"/>
      <c r="K15" s="105" t="s"/>
      <c r="L15" s="97">
        <f>='24-25雪季收入明细'!L12</f>
        <v>600</v>
      </c>
      <c r="M15" s="106" t="s"/>
      <c r="N15" s="106" t="s"/>
      <c r="O15" s="91">
        <f>='24-25雪季收入明细'!O12+'24-25雪季收入明细'!P12+'24-25雪季收入明细'!Q12</f>
        <v>200</v>
      </c>
      <c r="P15" s="101" t="s"/>
      <c r="Q15" s="101" t="s"/>
      <c r="R15" s="92">
        <f>='24-25雪季收入明细'!R12+'24-25雪季收入明细'!S12+'24-25雪季收入明细'!T12</f>
        <v>808</v>
      </c>
      <c r="S15" s="101" t="s"/>
      <c r="T15" s="101" t="s"/>
      <c r="U15" s="91">
        <f>='24-25雪季收入明细'!U12+'24-25雪季收入明细'!V12+'24-25雪季收入明细'!W12</f>
        <v>0</v>
      </c>
      <c r="V15" s="101" t="s"/>
      <c r="W15" s="101" t="s"/>
      <c r="X15" s="92">
        <f>='24-25雪季收入明细'!X12+'24-25雪季收入明细'!Y12+'24-25雪季收入明细'!Z12</f>
        <v>0</v>
      </c>
      <c r="Y15" s="101" t="s"/>
      <c r="Z15" s="101" t="s"/>
      <c r="AA15" s="91">
        <f>='24-25雪季收入明细'!AA12+'24-25雪季收入明细'!AB12+'24-25雪季收入明细'!AC12+'24-25雪季收入明细'!AD12</f>
        <v>0</v>
      </c>
      <c r="AB15" s="101" t="s"/>
      <c r="AC15" s="91" t="s"/>
      <c r="AD15" s="91">
        <f>='24-25雪季收入明细'!AE12</f>
        <v>0</v>
      </c>
      <c r="AE15" s="91">
        <f>='24-25雪季收入明细'!AF12</f>
        <v>0</v>
      </c>
      <c r="AF15" s="104" t="s"/>
      <c r="AG15" s="104" t="s"/>
    </row>
    <row r="16" spans="1:33" ht="17.25" customHeight="1">
      <c r="A16" s="107" t="s"/>
      <c r="B16" s="108" t="s"/>
      <c r="C16" s="109" t="s"/>
      <c r="D16" s="109" t="s"/>
      <c r="E16" s="109" t="s"/>
      <c r="F16" s="109" t="s"/>
      <c r="G16" s="109" t="s"/>
      <c r="H16" s="109" t="s"/>
      <c r="I16" s="109" t="s"/>
      <c r="J16" s="109" t="s"/>
      <c r="K16" s="109" t="s"/>
      <c r="L16" s="109" t="s"/>
      <c r="M16" s="109" t="s"/>
      <c r="N16" s="109" t="s"/>
      <c r="O16" s="109" t="s"/>
      <c r="P16" s="109" t="s"/>
      <c r="Q16" s="109" t="s"/>
      <c r="R16" s="109" t="s"/>
      <c r="S16" s="109" t="s"/>
      <c r="T16" s="109" t="s"/>
      <c r="U16" s="109" t="s"/>
      <c r="V16" s="109" t="s"/>
      <c r="W16" s="109" t="s"/>
      <c r="X16" s="109" t="s"/>
      <c r="Y16" s="109" t="s"/>
      <c r="Z16" s="109" t="s"/>
      <c r="AA16" s="109" t="s"/>
      <c r="AB16" s="109" t="s"/>
      <c r="AC16" s="109" t="s"/>
      <c r="AD16" s="110" t="s"/>
      <c r="AE16" s="111" t="s"/>
      <c r="AF16" s="111" t="s"/>
      <c r="AG16" s="111" t="s"/>
    </row>
    <row r="17" spans="1:33">
      <c r="A17" s="112" t="s">
        <v>4565</v>
      </c>
      <c r="B17" s="4" t="s"/>
      <c r="C17" s="4" t="s"/>
      <c r="D17" s="4" t="s"/>
      <c r="E17" s="4" t="s"/>
      <c r="F17" s="4" t="s"/>
      <c r="G17" s="4" t="s"/>
      <c r="H17" s="4" t="s"/>
      <c r="I17" s="4" t="s"/>
      <c r="J17" s="4" t="s"/>
      <c r="K17" s="4" t="s"/>
      <c r="L17" s="4" t="s"/>
      <c r="M17" s="4" t="s"/>
      <c r="N17" s="4" t="s"/>
      <c r="O17" s="4" t="s"/>
      <c r="P17" s="4" t="s"/>
      <c r="Q17" s="4" t="s"/>
      <c r="R17" s="4" t="s"/>
      <c r="S17" s="4" t="s"/>
      <c r="T17" s="4" t="s"/>
      <c r="U17" s="4" t="s"/>
      <c r="V17" s="4" t="s"/>
      <c r="W17" s="4" t="s"/>
      <c r="X17" s="4" t="s"/>
      <c r="Y17" s="4" t="s"/>
      <c r="Z17" s="4" t="s"/>
      <c r="AA17" s="4" t="s"/>
      <c r="AB17" s="4" t="s"/>
      <c r="AC17" s="4" t="s"/>
      <c r="AD17" s="4" t="s"/>
      <c r="AE17" s="4" t="s"/>
      <c r="AF17" s="4" t="s"/>
      <c r="AG17" s="4" t="s"/>
    </row>
    <row r="18" spans="1:33">
      <c r="A18" s="112" t="s">
        <v>4566</v>
      </c>
      <c r="B18" s="4" t="s"/>
      <c r="C18" s="4" t="s"/>
      <c r="D18" s="4" t="s"/>
      <c r="E18" s="4" t="s"/>
      <c r="F18" s="4" t="s"/>
      <c r="G18" s="4" t="s"/>
      <c r="H18" s="4" t="s"/>
      <c r="I18" s="4" t="s"/>
      <c r="J18" s="4" t="s"/>
      <c r="K18" s="4" t="s"/>
      <c r="L18" s="4" t="s"/>
      <c r="M18" s="4" t="s"/>
      <c r="N18" s="4" t="s"/>
      <c r="O18" s="4" t="s"/>
      <c r="P18" s="4" t="s"/>
      <c r="Q18" s="4" t="s"/>
      <c r="R18" s="4" t="s"/>
      <c r="S18" s="4" t="s"/>
      <c r="T18" s="4" t="s"/>
      <c r="U18" s="4" t="s"/>
      <c r="V18" s="4" t="s"/>
      <c r="W18" s="4" t="s"/>
      <c r="X18" s="4" t="s"/>
      <c r="Y18" s="4" t="s"/>
      <c r="Z18" s="4" t="s"/>
      <c r="AA18" s="4" t="s"/>
      <c r="AB18" s="4" t="s"/>
      <c r="AC18" s="4" t="s"/>
      <c r="AD18" s="4" t="s"/>
      <c r="AE18" s="4" t="s"/>
      <c r="AF18" s="4" t="s"/>
      <c r="AG18" s="4" t="s"/>
    </row>
    <row r="19" spans="1:32">
      <c r="A19" s="113" t="s"/>
      <c r="B19" s="114" t="s"/>
      <c r="C19" s="109" t="s"/>
      <c r="D19" s="109" t="s"/>
      <c r="E19" s="109" t="s"/>
      <c r="F19" s="109" t="s"/>
      <c r="G19" s="109" t="s"/>
      <c r="H19" s="109" t="s"/>
      <c r="I19" s="109" t="s"/>
      <c r="J19" s="109" t="s"/>
      <c r="K19" s="109" t="s"/>
      <c r="L19" s="109" t="s"/>
      <c r="M19" s="109" t="s"/>
      <c r="N19" s="109" t="s"/>
      <c r="O19" s="109" t="s"/>
      <c r="P19" s="109" t="s"/>
      <c r="Q19" s="109" t="s"/>
      <c r="R19" s="109" t="s"/>
      <c r="S19" s="109" t="s"/>
      <c r="T19" s="109" t="s"/>
      <c r="U19" s="109" t="s"/>
      <c r="V19" s="109" t="s"/>
      <c r="W19" s="109" t="s"/>
      <c r="X19" s="109" t="s"/>
      <c r="Y19" s="109" t="s"/>
      <c r="Z19" s="109" t="s"/>
      <c r="AA19" s="109" t="s"/>
      <c r="AB19" s="109" t="s"/>
      <c r="AC19" s="109" t="s"/>
      <c r="AD19" s="109" t="s"/>
      <c r="AE19" s="109" t="s"/>
      <c r="AF19" s="115" t="s"/>
    </row>
    <row r="20" spans="1:33">
      <c r="A20" s="116" t="s"/>
      <c r="B20" s="116" t="s"/>
      <c r="C20" s="117" t="s"/>
      <c r="D20" s="117" t="s"/>
      <c r="E20" s="117" t="s"/>
      <c r="F20" s="117" t="s"/>
      <c r="G20" s="117" t="s"/>
      <c r="H20" s="117" t="s"/>
      <c r="I20" s="117" t="s"/>
      <c r="J20" s="117" t="s"/>
      <c r="K20" s="117" t="s"/>
      <c r="L20" s="118" t="s"/>
      <c r="M20" s="119" t="s">
        <v>4567</v>
      </c>
      <c r="N20" s="120">
        <v>0.615384615384616</v>
      </c>
      <c r="O20" s="121" t="s"/>
      <c r="P20" s="117" t="s"/>
      <c r="Q20" s="117" t="s"/>
      <c r="R20" s="117" t="s"/>
      <c r="S20" s="117" t="s"/>
      <c r="T20" s="117" t="s"/>
      <c r="U20" s="117" t="s"/>
      <c r="V20" s="117" t="s"/>
      <c r="W20" s="117" t="s"/>
      <c r="X20" s="117" t="s"/>
      <c r="Y20" s="117" t="s"/>
      <c r="Z20" s="117" t="s"/>
      <c r="AA20" s="122" t="s"/>
      <c r="AB20" s="122" t="s"/>
      <c r="AC20" s="122" t="s"/>
      <c r="AD20" s="122" t="s"/>
      <c r="AE20" s="123" t="s"/>
      <c r="AF20" s="123" t="s"/>
      <c r="AG20" s="123" t="s"/>
    </row>
    <row r="21" spans="1:33">
      <c r="A21" s="116" t="s"/>
      <c r="B21" s="116" t="s"/>
      <c r="C21" s="117" t="s"/>
      <c r="D21" s="117" t="s"/>
      <c r="E21" s="117" t="s"/>
      <c r="F21" s="117" t="s"/>
      <c r="G21" s="117" t="s"/>
      <c r="H21" s="117" t="s"/>
      <c r="I21" s="117" t="s"/>
      <c r="J21" s="117" t="s"/>
      <c r="K21" s="117" t="s"/>
      <c r="L21" s="118" t="s"/>
      <c r="M21" s="119" t="s">
        <v>4568</v>
      </c>
      <c r="N21" s="120">
        <v>0.153846153846154</v>
      </c>
      <c r="O21" s="121" t="s"/>
      <c r="P21" s="117" t="s"/>
      <c r="Q21" s="117" t="s"/>
      <c r="R21" s="117" t="s"/>
      <c r="S21" s="117" t="s"/>
      <c r="T21" s="117" t="s"/>
      <c r="U21" s="117" t="s"/>
      <c r="V21" s="117" t="s"/>
      <c r="W21" s="117" t="s"/>
      <c r="X21" s="117" t="s"/>
      <c r="Y21" s="117" t="s"/>
      <c r="Z21" s="117" t="s"/>
      <c r="AA21" s="122" t="s"/>
      <c r="AB21" s="122" t="s"/>
      <c r="AC21" s="122" t="s"/>
      <c r="AD21" s="122" t="s"/>
      <c r="AE21" s="123" t="s"/>
      <c r="AF21" s="123" t="s"/>
      <c r="AG21" s="123" t="s"/>
    </row>
    <row r="22" spans="1:30" s="130">
      <c r="A22" s="116" t="s"/>
      <c r="B22" s="116" t="s"/>
      <c r="C22" s="124" t="s"/>
      <c r="D22" s="124" t="s"/>
      <c r="E22" s="124" t="s"/>
      <c r="F22" s="124" t="s"/>
      <c r="G22" s="124" t="s"/>
      <c r="H22" s="124" t="s"/>
      <c r="I22" s="124" t="s"/>
      <c r="J22" s="124" t="s"/>
      <c r="K22" s="124" t="s"/>
      <c r="L22" s="125" t="s"/>
      <c r="M22" s="119" t="s">
        <v>4569</v>
      </c>
      <c r="N22" s="120">
        <v>0.230769230769231</v>
      </c>
      <c r="O22" s="126" t="s"/>
      <c r="P22" s="124" t="s"/>
      <c r="Q22" s="124" t="s"/>
      <c r="R22" s="124" t="s"/>
      <c r="S22" s="124" t="s"/>
      <c r="T22" s="124" t="s"/>
      <c r="U22" s="124" t="s"/>
      <c r="V22" s="124" t="s"/>
      <c r="W22" s="124" t="s"/>
      <c r="X22" s="124" t="s"/>
      <c r="Y22" s="124" t="s"/>
      <c r="Z22" s="124" t="s"/>
      <c r="AA22" s="127" t="s"/>
      <c r="AB22" s="127" t="s"/>
      <c r="AC22" s="127" t="s"/>
      <c r="AD22" s="127" t="s"/>
    </row>
    <row r="23" spans="1:33" s="130">
      <c r="A23" s="124" t="s"/>
      <c r="B23" s="124" t="s"/>
      <c r="C23" s="124" t="s"/>
      <c r="D23" s="124" t="s"/>
      <c r="E23" s="124" t="s"/>
      <c r="F23" s="124" t="s"/>
      <c r="G23" s="124" t="s"/>
      <c r="H23" s="124" t="s"/>
      <c r="I23" s="124" t="s"/>
      <c r="J23" s="124" t="s"/>
      <c r="K23" s="124" t="s"/>
      <c r="L23" s="124" t="s"/>
      <c r="M23" s="128" t="s"/>
      <c r="N23" s="129" t="s"/>
      <c r="O23" s="124" t="s"/>
      <c r="P23" s="124" t="s"/>
      <c r="Q23" s="124" t="s"/>
      <c r="R23" s="124" t="s"/>
      <c r="S23" s="124" t="s"/>
      <c r="T23" s="124" t="s"/>
      <c r="U23" s="124" t="s"/>
      <c r="V23" s="124" t="s"/>
      <c r="W23" s="124" t="s"/>
      <c r="X23" s="124" t="s"/>
      <c r="Y23" s="124" t="s"/>
      <c r="Z23" s="124" t="s"/>
      <c r="AA23" s="127" t="s"/>
      <c r="AB23" s="127" t="s"/>
      <c r="AC23" s="127" t="s"/>
      <c r="AD23" s="127" t="s"/>
      <c r="AF23" s="130" t="s"/>
      <c r="AG23" s="130" t="s"/>
    </row>
    <row r="24" spans="1:33">
      <c r="A24" s="124" t="s"/>
      <c r="B24" s="116" t="s"/>
      <c r="AF24" s="131" t="s"/>
      <c r="AG24" s="131" t="s"/>
    </row>
    <row r="25" spans="1:33">
      <c r="A25" s="124" t="s"/>
      <c r="B25" s="124" t="s"/>
      <c r="AD25" s="131" t="s"/>
      <c r="AE25" s="131" t="s"/>
      <c r="AF25" s="132" t="s"/>
      <c r="AG25" s="131" t="s"/>
    </row>
    <row r="26" spans="1:33">
      <c r="A26" s="124" t="s"/>
      <c r="B26" s="116" t="s"/>
      <c r="AD26" s="131" t="s"/>
      <c r="AE26" s="131" t="s"/>
      <c r="AF26" s="132" t="s"/>
      <c r="AG26" s="131" t="s"/>
    </row>
    <row r="27" spans="1:33" s="582">
      <c r="A27" s="124" t="s"/>
      <c r="B27" s="116" t="s"/>
      <c r="C27" s="124" t="s"/>
      <c r="D27" s="124" t="s"/>
      <c r="E27" s="124" t="s"/>
      <c r="F27" s="124" t="s"/>
      <c r="G27" s="124" t="s"/>
      <c r="H27" s="124" t="s"/>
      <c r="I27" s="124" t="s"/>
      <c r="J27" s="124" t="s"/>
      <c r="K27" s="124" t="s"/>
      <c r="L27" s="124" t="s"/>
      <c r="M27" s="124" t="s"/>
      <c r="N27" s="124" t="s"/>
      <c r="O27" s="124" t="s"/>
      <c r="P27" s="124" t="s"/>
      <c r="Q27" s="124" t="s"/>
      <c r="R27" s="124" t="s"/>
      <c r="S27" s="124" t="s"/>
      <c r="T27" s="124" t="s"/>
      <c r="U27" s="124" t="s"/>
      <c r="V27" s="124" t="s"/>
      <c r="W27" s="124" t="s"/>
      <c r="X27" s="124" t="s"/>
      <c r="Y27" s="124" t="s"/>
      <c r="Z27" s="124" t="s"/>
      <c r="AA27" s="127" t="s"/>
      <c r="AB27" s="127" t="s"/>
      <c r="AC27" s="127" t="s"/>
      <c r="AD27" s="127" t="s"/>
      <c r="AE27" s="130" t="s"/>
      <c r="AF27" s="133" t="s"/>
      <c r="AG27" s="130" t="s"/>
    </row>
    <row r="28" spans="1:33" s="582">
      <c r="A28" s="124" t="s"/>
      <c r="B28" s="124" t="s"/>
      <c r="C28" s="124" t="s"/>
      <c r="D28" s="124" t="s"/>
      <c r="E28" s="124" t="s"/>
      <c r="F28" s="124" t="s"/>
      <c r="G28" s="124" t="s"/>
      <c r="H28" s="124" t="s"/>
      <c r="I28" s="124" t="s"/>
      <c r="J28" s="124" t="s"/>
      <c r="K28" s="124" t="s"/>
      <c r="L28" s="124" t="s"/>
      <c r="M28" s="124" t="s"/>
      <c r="N28" s="124" t="s"/>
      <c r="O28" s="124" t="s"/>
      <c r="P28" s="124" t="s"/>
      <c r="Q28" s="124" t="s"/>
      <c r="R28" s="124" t="s"/>
      <c r="S28" s="124" t="s"/>
      <c r="T28" s="124" t="s"/>
      <c r="U28" s="124" t="s"/>
      <c r="V28" s="124" t="s"/>
      <c r="W28" s="124" t="s"/>
      <c r="X28" s="124" t="s"/>
      <c r="Y28" s="124" t="s"/>
      <c r="Z28" s="124" t="s"/>
      <c r="AA28" s="127" t="s"/>
      <c r="AB28" s="127" t="s"/>
      <c r="AC28" s="127" t="s"/>
      <c r="AD28" s="127" t="s"/>
      <c r="AE28" s="130" t="s"/>
      <c r="AF28" s="133" t="s"/>
      <c r="AG28" s="130" t="s"/>
    </row>
    <row r="29" spans="1:33" s="130">
      <c r="A29" s="124" t="s"/>
      <c r="B29" s="116" t="s"/>
      <c r="C29" s="124" t="s"/>
      <c r="D29" s="124" t="s"/>
      <c r="E29" s="124" t="s"/>
      <c r="F29" s="124" t="s"/>
      <c r="G29" s="124" t="s"/>
      <c r="H29" s="124" t="s"/>
      <c r="I29" s="124" t="s"/>
      <c r="J29" s="124" t="s"/>
      <c r="K29" s="124" t="s"/>
      <c r="L29" s="124" t="s"/>
      <c r="M29" s="124" t="s"/>
      <c r="N29" s="124" t="s"/>
      <c r="O29" s="124" t="s"/>
      <c r="P29" s="124" t="s"/>
      <c r="Q29" s="124" t="s"/>
      <c r="R29" s="124" t="s"/>
      <c r="S29" s="124" t="s"/>
      <c r="T29" s="124" t="s"/>
      <c r="U29" s="124" t="s"/>
      <c r="V29" s="124" t="s"/>
      <c r="W29" s="124" t="s"/>
      <c r="X29" s="124" t="s"/>
      <c r="Y29" s="124" t="s"/>
      <c r="Z29" s="124" t="s"/>
      <c r="AA29" s="127" t="s"/>
      <c r="AB29" s="127" t="s"/>
      <c r="AC29" s="127" t="s"/>
      <c r="AD29" s="127" t="s"/>
      <c r="AE29" s="130" t="s"/>
      <c r="AF29" s="133" t="s"/>
      <c r="AG29" s="130" t="s"/>
    </row>
    <row r="30" spans="1:33" s="130">
      <c r="A30" s="124" t="s"/>
      <c r="B30" s="124" t="s"/>
      <c r="C30" s="124" t="s"/>
      <c r="D30" s="124" t="s"/>
      <c r="E30" s="124" t="s"/>
      <c r="F30" s="124" t="s"/>
      <c r="G30" s="124" t="s"/>
      <c r="H30" s="124" t="s"/>
      <c r="I30" s="124" t="s"/>
      <c r="J30" s="124" t="s"/>
      <c r="K30" s="124" t="s"/>
      <c r="L30" s="124" t="s"/>
      <c r="M30" s="124" t="s"/>
      <c r="N30" s="124" t="s"/>
      <c r="O30" s="124" t="s"/>
      <c r="P30" s="124" t="s"/>
      <c r="Q30" s="124" t="s"/>
      <c r="R30" s="124" t="s"/>
      <c r="S30" s="124" t="s"/>
      <c r="T30" s="124" t="s"/>
      <c r="U30" s="124" t="s"/>
      <c r="V30" s="124" t="s"/>
      <c r="W30" s="124" t="s"/>
      <c r="X30" s="124" t="s"/>
      <c r="Y30" s="124" t="s"/>
      <c r="Z30" s="124" t="s"/>
      <c r="AA30" s="127" t="s"/>
      <c r="AB30" s="127" t="s"/>
      <c r="AC30" s="127" t="s"/>
      <c r="AD30" s="127" t="s"/>
      <c r="AF30" s="130" t="s"/>
      <c r="AG30" s="130" t="s"/>
    </row>
    <row r="31" spans="1:2">
      <c r="A31" s="124" t="s"/>
      <c r="B31" s="116" t="s"/>
    </row>
    <row r="32" spans="1:2">
      <c r="A32" s="124" t="s"/>
      <c r="B32" s="124" t="s"/>
    </row>
    <row r="33" spans="1:2">
      <c r="A33" s="124" t="s"/>
      <c r="B33" s="116" t="s"/>
    </row>
    <row r="34" spans="1:30" s="582">
      <c r="A34" s="124" t="s"/>
      <c r="B34" s="116" t="s"/>
      <c r="C34" s="124" t="s"/>
      <c r="D34" s="124" t="s"/>
      <c r="E34" s="124" t="s"/>
      <c r="F34" s="124" t="s"/>
      <c r="G34" s="124" t="s"/>
      <c r="H34" s="124" t="s"/>
      <c r="I34" s="124" t="s"/>
      <c r="J34" s="124" t="s"/>
      <c r="K34" s="124" t="s"/>
      <c r="L34" s="124" t="s"/>
      <c r="M34" s="124" t="s"/>
      <c r="N34" s="124" t="s"/>
      <c r="O34" s="124" t="s"/>
      <c r="P34" s="124" t="s"/>
      <c r="Q34" s="124" t="s"/>
      <c r="R34" s="124" t="s"/>
      <c r="S34" s="124" t="s"/>
      <c r="T34" s="124" t="s"/>
      <c r="U34" s="124" t="s"/>
      <c r="V34" s="124" t="s"/>
      <c r="W34" s="124" t="s"/>
      <c r="X34" s="124" t="s"/>
      <c r="Y34" s="124" t="s"/>
      <c r="Z34" s="124" t="s"/>
      <c r="AA34" s="127" t="s"/>
      <c r="AB34" s="127" t="s"/>
      <c r="AC34" s="127" t="s"/>
      <c r="AD34" s="127" t="s"/>
    </row>
    <row r="35" spans="1:30" s="582">
      <c r="A35" s="124" t="s"/>
      <c r="B35" s="124" t="s"/>
      <c r="C35" s="124" t="s"/>
      <c r="D35" s="124" t="s"/>
      <c r="E35" s="124" t="s"/>
      <c r="F35" s="124" t="s"/>
      <c r="G35" s="124" t="s"/>
      <c r="H35" s="124" t="s"/>
      <c r="I35" s="124" t="s"/>
      <c r="J35" s="124" t="s"/>
      <c r="K35" s="124" t="s"/>
      <c r="L35" s="124" t="s"/>
      <c r="M35" s="124" t="s"/>
      <c r="N35" s="124" t="s"/>
      <c r="O35" s="124" t="s"/>
      <c r="P35" s="124" t="s"/>
      <c r="Q35" s="124" t="s"/>
      <c r="R35" s="124" t="s"/>
      <c r="S35" s="124" t="s"/>
      <c r="T35" s="124" t="s"/>
      <c r="U35" s="124" t="s"/>
      <c r="V35" s="124" t="s"/>
      <c r="W35" s="124" t="s"/>
      <c r="X35" s="124" t="s"/>
      <c r="Y35" s="124" t="s"/>
      <c r="Z35" s="124" t="s"/>
      <c r="AA35" s="127" t="s"/>
      <c r="AB35" s="127" t="s"/>
      <c r="AC35" s="127" t="s"/>
      <c r="AD35" s="127" t="s"/>
    </row>
    <row r="36" spans="1:30" s="130">
      <c r="A36" s="124" t="s"/>
      <c r="B36" s="116" t="s"/>
      <c r="C36" s="124" t="s"/>
      <c r="D36" s="124" t="s"/>
      <c r="E36" s="124" t="s"/>
      <c r="F36" s="124" t="s"/>
      <c r="G36" s="124" t="s"/>
      <c r="H36" s="124" t="s"/>
      <c r="I36" s="124" t="s"/>
      <c r="J36" s="124" t="s"/>
      <c r="K36" s="124" t="s"/>
      <c r="L36" s="124" t="s"/>
      <c r="M36" s="124" t="s"/>
      <c r="N36" s="124" t="s"/>
      <c r="O36" s="124" t="s"/>
      <c r="P36" s="124" t="s"/>
      <c r="Q36" s="124" t="s"/>
      <c r="R36" s="124" t="s"/>
      <c r="S36" s="124" t="s"/>
      <c r="T36" s="124" t="s"/>
      <c r="U36" s="124" t="s"/>
      <c r="V36" s="124" t="s"/>
      <c r="W36" s="124" t="s"/>
      <c r="X36" s="124" t="s"/>
      <c r="Y36" s="124" t="s"/>
      <c r="Z36" s="124" t="s"/>
      <c r="AA36" s="127" t="s"/>
      <c r="AB36" s="127" t="s"/>
      <c r="AC36" s="127" t="s"/>
      <c r="AD36" s="127" t="s"/>
    </row>
    <row r="37" spans="1:30" s="130">
      <c r="A37" s="124" t="s"/>
      <c r="B37" s="124" t="s"/>
      <c r="C37" s="124" t="s"/>
      <c r="D37" s="124" t="s"/>
      <c r="E37" s="124" t="s"/>
      <c r="F37" s="124" t="s"/>
      <c r="G37" s="124" t="s"/>
      <c r="H37" s="124" t="s"/>
      <c r="I37" s="124" t="s"/>
      <c r="J37" s="124" t="s"/>
      <c r="K37" s="124" t="s"/>
      <c r="L37" s="124" t="s"/>
      <c r="M37" s="124" t="s"/>
      <c r="N37" s="124" t="s"/>
      <c r="O37" s="124" t="s"/>
      <c r="P37" s="124" t="s"/>
      <c r="Q37" s="124" t="s"/>
      <c r="R37" s="124" t="s"/>
      <c r="S37" s="124" t="s"/>
      <c r="T37" s="124" t="s"/>
      <c r="U37" s="124" t="s"/>
      <c r="V37" s="124" t="s"/>
      <c r="W37" s="124" t="s"/>
      <c r="X37" s="124" t="s"/>
      <c r="Y37" s="124" t="s"/>
      <c r="Z37" s="124" t="s"/>
      <c r="AA37" s="127" t="s"/>
      <c r="AB37" s="127" t="s"/>
      <c r="AC37" s="127" t="s"/>
      <c r="AD37" s="127" t="s"/>
    </row>
    <row r="38" spans="1:2">
      <c r="A38" s="124" t="s"/>
      <c r="B38" s="116" t="s"/>
    </row>
    <row r="39" spans="1:2">
      <c r="A39" s="124" t="s"/>
      <c r="B39" s="124" t="s"/>
    </row>
    <row r="40" spans="1:2">
      <c r="A40" s="124" t="s"/>
      <c r="B40" s="116" t="s"/>
    </row>
    <row r="41" spans="1:30" s="582">
      <c r="A41" s="124" t="s"/>
      <c r="B41" s="116" t="s"/>
      <c r="C41" s="124" t="s"/>
      <c r="D41" s="124" t="s"/>
      <c r="E41" s="124" t="s"/>
      <c r="F41" s="124" t="s"/>
      <c r="G41" s="124" t="s"/>
      <c r="H41" s="124" t="s"/>
      <c r="I41" s="124" t="s"/>
      <c r="J41" s="124" t="s"/>
      <c r="K41" s="124" t="s"/>
      <c r="L41" s="124" t="s"/>
      <c r="M41" s="124" t="s"/>
      <c r="N41" s="124" t="s"/>
      <c r="O41" s="124" t="s"/>
      <c r="P41" s="124" t="s"/>
      <c r="Q41" s="124" t="s"/>
      <c r="R41" s="124" t="s"/>
      <c r="S41" s="124" t="s"/>
      <c r="T41" s="124" t="s"/>
      <c r="U41" s="124" t="s"/>
      <c r="V41" s="124" t="s"/>
      <c r="W41" s="124" t="s"/>
      <c r="X41" s="124" t="s"/>
      <c r="Y41" s="124" t="s"/>
      <c r="Z41" s="124" t="s"/>
      <c r="AA41" s="127" t="s"/>
      <c r="AB41" s="127" t="s"/>
      <c r="AC41" s="127" t="s"/>
      <c r="AD41" s="127" t="s"/>
    </row>
    <row r="42" spans="1:30" s="582">
      <c r="A42" s="124" t="s"/>
      <c r="B42" s="124" t="s"/>
      <c r="C42" s="124" t="s"/>
      <c r="D42" s="124" t="s"/>
      <c r="E42" s="124" t="s"/>
      <c r="F42" s="124" t="s"/>
      <c r="G42" s="124" t="s"/>
      <c r="H42" s="124" t="s"/>
      <c r="I42" s="124" t="s"/>
      <c r="J42" s="124" t="s"/>
      <c r="K42" s="124" t="s"/>
      <c r="L42" s="124" t="s"/>
      <c r="M42" s="124" t="s"/>
      <c r="N42" s="124" t="s"/>
      <c r="O42" s="124" t="s"/>
      <c r="P42" s="124" t="s"/>
      <c r="Q42" s="124" t="s"/>
      <c r="R42" s="124" t="s"/>
      <c r="S42" s="124" t="s"/>
      <c r="T42" s="124" t="s"/>
      <c r="U42" s="124" t="s"/>
      <c r="V42" s="124" t="s"/>
      <c r="W42" s="124" t="s"/>
      <c r="X42" s="124" t="s"/>
      <c r="Y42" s="124" t="s"/>
      <c r="Z42" s="124" t="s"/>
      <c r="AA42" s="127" t="s"/>
      <c r="AB42" s="127" t="s"/>
      <c r="AC42" s="127" t="s"/>
      <c r="AD42" s="127" t="s"/>
    </row>
    <row r="43" spans="1:30" s="130">
      <c r="A43" s="124" t="s"/>
      <c r="B43" s="116" t="s"/>
      <c r="C43" s="124" t="s"/>
      <c r="D43" s="124" t="s"/>
      <c r="E43" s="124" t="s"/>
      <c r="F43" s="124" t="s"/>
      <c r="G43" s="124" t="s"/>
      <c r="H43" s="124" t="s"/>
      <c r="I43" s="124" t="s"/>
      <c r="J43" s="124" t="s"/>
      <c r="K43" s="124" t="s"/>
      <c r="L43" s="124" t="s"/>
      <c r="M43" s="124" t="s"/>
      <c r="N43" s="124" t="s"/>
      <c r="O43" s="124" t="s"/>
      <c r="P43" s="124" t="s"/>
      <c r="Q43" s="124" t="s"/>
      <c r="R43" s="124" t="s"/>
      <c r="S43" s="124" t="s"/>
      <c r="T43" s="124" t="s"/>
      <c r="U43" s="124" t="s"/>
      <c r="V43" s="124" t="s"/>
      <c r="W43" s="124" t="s"/>
      <c r="X43" s="124" t="s"/>
      <c r="Y43" s="124" t="s"/>
      <c r="Z43" s="124" t="s"/>
      <c r="AA43" s="127" t="s"/>
      <c r="AB43" s="127" t="s"/>
      <c r="AC43" s="127" t="s"/>
      <c r="AD43" s="127" t="s"/>
    </row>
    <row r="44" spans="1:30" s="130">
      <c r="A44" s="124" t="s"/>
      <c r="B44" s="124" t="s"/>
      <c r="C44" s="124" t="s"/>
      <c r="D44" s="124" t="s"/>
      <c r="E44" s="124" t="s"/>
      <c r="F44" s="124" t="s"/>
      <c r="G44" s="124" t="s"/>
      <c r="H44" s="124" t="s"/>
      <c r="I44" s="124" t="s"/>
      <c r="J44" s="124" t="s"/>
      <c r="K44" s="124" t="s"/>
      <c r="L44" s="124" t="s"/>
      <c r="M44" s="124" t="s"/>
      <c r="N44" s="124" t="s"/>
      <c r="O44" s="124" t="s"/>
      <c r="P44" s="124" t="s"/>
      <c r="Q44" s="124" t="s"/>
      <c r="R44" s="124" t="s"/>
      <c r="S44" s="124" t="s"/>
      <c r="T44" s="124" t="s"/>
      <c r="U44" s="124" t="s"/>
      <c r="V44" s="124" t="s"/>
      <c r="W44" s="124" t="s"/>
      <c r="X44" s="124" t="s"/>
      <c r="Y44" s="124" t="s"/>
      <c r="Z44" s="124" t="s"/>
      <c r="AA44" s="127" t="s"/>
      <c r="AB44" s="127" t="s"/>
      <c r="AC44" s="127" t="s"/>
      <c r="AD44" s="127" t="s"/>
    </row>
    <row r="45" spans="1:2">
      <c r="A45" s="124" t="s"/>
      <c r="B45" s="116" t="s"/>
    </row>
    <row r="46" spans="1:2">
      <c r="A46" s="124" t="s"/>
      <c r="B46" s="124" t="s"/>
    </row>
    <row r="47" spans="1:2">
      <c r="A47" s="124" t="s"/>
      <c r="B47" s="116" t="s"/>
    </row>
    <row r="48" spans="1:30" s="582">
      <c r="A48" s="124" t="s"/>
      <c r="B48" s="116" t="s"/>
      <c r="C48" s="124" t="s"/>
      <c r="D48" s="124" t="s"/>
      <c r="E48" s="124" t="s"/>
      <c r="F48" s="124" t="s"/>
      <c r="G48" s="124" t="s"/>
      <c r="H48" s="124" t="s"/>
      <c r="I48" s="124" t="s"/>
      <c r="J48" s="124" t="s"/>
      <c r="K48" s="124" t="s"/>
      <c r="L48" s="124" t="s"/>
      <c r="M48" s="124" t="s"/>
      <c r="N48" s="124" t="s"/>
      <c r="O48" s="124" t="s"/>
      <c r="P48" s="124" t="s"/>
      <c r="Q48" s="124" t="s"/>
      <c r="R48" s="124" t="s"/>
      <c r="S48" s="124" t="s"/>
      <c r="T48" s="124" t="s"/>
      <c r="U48" s="124" t="s"/>
      <c r="V48" s="124" t="s"/>
      <c r="W48" s="124" t="s"/>
      <c r="X48" s="124" t="s"/>
      <c r="Y48" s="124" t="s"/>
      <c r="Z48" s="124" t="s"/>
      <c r="AA48" s="127" t="s"/>
      <c r="AB48" s="127" t="s"/>
      <c r="AC48" s="127" t="s"/>
      <c r="AD48" s="127" t="s"/>
    </row>
    <row r="49" spans="1:30" s="582">
      <c r="A49" s="124" t="s"/>
      <c r="B49" s="124" t="s"/>
      <c r="C49" s="124" t="s"/>
      <c r="D49" s="124" t="s"/>
      <c r="E49" s="124" t="s"/>
      <c r="F49" s="124" t="s"/>
      <c r="G49" s="124" t="s"/>
      <c r="H49" s="124" t="s"/>
      <c r="I49" s="124" t="s"/>
      <c r="J49" s="124" t="s"/>
      <c r="K49" s="124" t="s"/>
      <c r="L49" s="124" t="s"/>
      <c r="M49" s="124" t="s"/>
      <c r="N49" s="124" t="s"/>
      <c r="O49" s="124" t="s"/>
      <c r="P49" s="124" t="s"/>
      <c r="Q49" s="124" t="s"/>
      <c r="R49" s="124" t="s"/>
      <c r="S49" s="124" t="s"/>
      <c r="T49" s="124" t="s"/>
      <c r="U49" s="124" t="s"/>
      <c r="V49" s="124" t="s"/>
      <c r="W49" s="124" t="s"/>
      <c r="X49" s="124" t="s"/>
      <c r="Y49" s="124" t="s"/>
      <c r="Z49" s="124" t="s"/>
      <c r="AA49" s="127" t="s"/>
      <c r="AB49" s="127" t="s"/>
      <c r="AC49" s="127" t="s"/>
      <c r="AD49" s="127" t="s"/>
    </row>
    <row r="50" spans="1:30" s="130">
      <c r="A50" s="124" t="s"/>
      <c r="B50" s="116" t="s"/>
      <c r="C50" s="124" t="s"/>
      <c r="D50" s="124" t="s"/>
      <c r="E50" s="124" t="s"/>
      <c r="F50" s="124" t="s"/>
      <c r="G50" s="124" t="s"/>
      <c r="H50" s="124" t="s"/>
      <c r="I50" s="124" t="s"/>
      <c r="J50" s="124" t="s"/>
      <c r="K50" s="124" t="s"/>
      <c r="L50" s="124" t="s"/>
      <c r="M50" s="124" t="s"/>
      <c r="N50" s="124" t="s"/>
      <c r="O50" s="124" t="s"/>
      <c r="P50" s="124" t="s"/>
      <c r="Q50" s="124" t="s"/>
      <c r="R50" s="124" t="s"/>
      <c r="S50" s="124" t="s"/>
      <c r="T50" s="124" t="s"/>
      <c r="U50" s="124" t="s"/>
      <c r="V50" s="124" t="s"/>
      <c r="W50" s="124" t="s"/>
      <c r="X50" s="124" t="s"/>
      <c r="Y50" s="124" t="s"/>
      <c r="Z50" s="124" t="s"/>
      <c r="AA50" s="127" t="s"/>
      <c r="AB50" s="127" t="s"/>
      <c r="AC50" s="127" t="s"/>
      <c r="AD50" s="127" t="s"/>
    </row>
    <row r="51" spans="1:30" s="130">
      <c r="A51" s="124" t="s"/>
      <c r="B51" s="124" t="s"/>
      <c r="C51" s="124" t="s"/>
      <c r="D51" s="124" t="s"/>
      <c r="E51" s="124" t="s"/>
      <c r="F51" s="124" t="s"/>
      <c r="G51" s="124" t="s"/>
      <c r="H51" s="124" t="s"/>
      <c r="I51" s="124" t="s"/>
      <c r="J51" s="124" t="s"/>
      <c r="K51" s="124" t="s"/>
      <c r="L51" s="124" t="s"/>
      <c r="M51" s="124" t="s"/>
      <c r="N51" s="124" t="s"/>
      <c r="O51" s="124" t="s"/>
      <c r="P51" s="124" t="s"/>
      <c r="Q51" s="124" t="s"/>
      <c r="R51" s="124" t="s"/>
      <c r="S51" s="124" t="s"/>
      <c r="T51" s="124" t="s"/>
      <c r="U51" s="124" t="s"/>
      <c r="V51" s="124" t="s"/>
      <c r="W51" s="124" t="s"/>
      <c r="X51" s="124" t="s"/>
      <c r="Y51" s="124" t="s"/>
      <c r="Z51" s="124" t="s"/>
      <c r="AA51" s="127" t="s"/>
      <c r="AB51" s="127" t="s"/>
      <c r="AC51" s="127" t="s"/>
      <c r="AD51" s="127" t="s"/>
    </row>
    <row r="52" spans="1:2">
      <c r="A52" s="124" t="s"/>
      <c r="B52" s="116" t="s"/>
    </row>
    <row r="53" spans="1:2">
      <c r="A53" s="124" t="s"/>
      <c r="B53" s="124" t="s"/>
    </row>
    <row r="54" spans="1:2">
      <c r="A54" s="124" t="s"/>
      <c r="B54" s="116" t="s"/>
    </row>
    <row r="55" spans="1:30" s="582">
      <c r="A55" s="124" t="s"/>
      <c r="B55" s="116" t="s"/>
      <c r="C55" s="124" t="s"/>
      <c r="D55" s="124" t="s"/>
      <c r="E55" s="124" t="s"/>
      <c r="F55" s="124" t="s"/>
      <c r="G55" s="124" t="s"/>
      <c r="H55" s="124" t="s"/>
      <c r="I55" s="124" t="s"/>
      <c r="J55" s="124" t="s"/>
      <c r="K55" s="124" t="s"/>
      <c r="L55" s="124" t="s"/>
      <c r="M55" s="124" t="s"/>
      <c r="N55" s="124" t="s"/>
      <c r="O55" s="124" t="s"/>
      <c r="P55" s="124" t="s"/>
      <c r="Q55" s="124" t="s"/>
      <c r="R55" s="124" t="s"/>
      <c r="S55" s="124" t="s"/>
      <c r="T55" s="124" t="s"/>
      <c r="U55" s="124" t="s"/>
      <c r="V55" s="124" t="s"/>
      <c r="W55" s="124" t="s"/>
      <c r="X55" s="124" t="s"/>
      <c r="Y55" s="124" t="s"/>
      <c r="Z55" s="124" t="s"/>
      <c r="AA55" s="127" t="s"/>
      <c r="AB55" s="127" t="s"/>
      <c r="AC55" s="127" t="s"/>
      <c r="AD55" s="127" t="s"/>
    </row>
    <row r="56" spans="1:30" s="582">
      <c r="A56" s="124" t="s"/>
      <c r="B56" s="124" t="s"/>
      <c r="C56" s="124" t="s"/>
      <c r="D56" s="124" t="s"/>
      <c r="E56" s="124" t="s"/>
      <c r="F56" s="124" t="s"/>
      <c r="G56" s="124" t="s"/>
      <c r="H56" s="124" t="s"/>
      <c r="I56" s="124" t="s"/>
      <c r="J56" s="124" t="s"/>
      <c r="K56" s="124" t="s"/>
      <c r="L56" s="124" t="s"/>
      <c r="M56" s="124" t="s"/>
      <c r="N56" s="124" t="s"/>
      <c r="O56" s="124" t="s"/>
      <c r="P56" s="124" t="s"/>
      <c r="Q56" s="124" t="s"/>
      <c r="R56" s="124" t="s"/>
      <c r="S56" s="124" t="s"/>
      <c r="T56" s="124" t="s"/>
      <c r="U56" s="124" t="s"/>
      <c r="V56" s="124" t="s"/>
      <c r="W56" s="124" t="s"/>
      <c r="X56" s="124" t="s"/>
      <c r="Y56" s="124" t="s"/>
      <c r="Z56" s="124" t="s"/>
      <c r="AA56" s="127" t="s"/>
      <c r="AB56" s="127" t="s"/>
      <c r="AC56" s="127" t="s"/>
      <c r="AD56" s="127" t="s"/>
    </row>
    <row r="57" spans="1:30" s="130">
      <c r="A57" s="124" t="s"/>
      <c r="B57" s="116" t="s"/>
      <c r="C57" s="124" t="s"/>
      <c r="D57" s="124" t="s"/>
      <c r="E57" s="124" t="s"/>
      <c r="F57" s="124" t="s"/>
      <c r="G57" s="124" t="s"/>
      <c r="H57" s="124" t="s"/>
      <c r="I57" s="124" t="s"/>
      <c r="J57" s="124" t="s"/>
      <c r="K57" s="124" t="s"/>
      <c r="L57" s="124" t="s"/>
      <c r="M57" s="124" t="s"/>
      <c r="N57" s="124" t="s"/>
      <c r="O57" s="124" t="s"/>
      <c r="P57" s="124" t="s"/>
      <c r="Q57" s="124" t="s"/>
      <c r="R57" s="124" t="s"/>
      <c r="S57" s="124" t="s"/>
      <c r="T57" s="124" t="s"/>
      <c r="U57" s="124" t="s"/>
      <c r="V57" s="124" t="s"/>
      <c r="W57" s="124" t="s"/>
      <c r="X57" s="124" t="s"/>
      <c r="Y57" s="124" t="s"/>
      <c r="Z57" s="124" t="s"/>
      <c r="AA57" s="127" t="s"/>
      <c r="AB57" s="127" t="s"/>
      <c r="AC57" s="127" t="s"/>
      <c r="AD57" s="127" t="s"/>
    </row>
    <row r="58" spans="1:30" s="130">
      <c r="A58" s="124" t="s"/>
      <c r="B58" s="124" t="s"/>
      <c r="C58" s="124" t="s"/>
      <c r="D58" s="124" t="s"/>
      <c r="E58" s="124" t="s"/>
      <c r="F58" s="124" t="s"/>
      <c r="G58" s="124" t="s"/>
      <c r="H58" s="124" t="s"/>
      <c r="I58" s="124" t="s"/>
      <c r="J58" s="124" t="s"/>
      <c r="K58" s="124" t="s"/>
      <c r="L58" s="124" t="s"/>
      <c r="M58" s="124" t="s"/>
      <c r="N58" s="124" t="s"/>
      <c r="O58" s="124" t="s"/>
      <c r="P58" s="124" t="s"/>
      <c r="Q58" s="124" t="s"/>
      <c r="R58" s="124" t="s"/>
      <c r="S58" s="124" t="s"/>
      <c r="T58" s="124" t="s"/>
      <c r="U58" s="124" t="s"/>
      <c r="V58" s="124" t="s"/>
      <c r="W58" s="124" t="s"/>
      <c r="X58" s="124" t="s"/>
      <c r="Y58" s="124" t="s"/>
      <c r="Z58" s="124" t="s"/>
      <c r="AA58" s="127" t="s"/>
      <c r="AB58" s="127" t="s"/>
      <c r="AC58" s="127" t="s"/>
      <c r="AD58" s="127" t="s"/>
    </row>
    <row r="59" spans="1:2">
      <c r="A59" s="124" t="s"/>
      <c r="B59" s="116" t="s"/>
    </row>
    <row r="60" spans="1:2">
      <c r="A60" s="124" t="s"/>
      <c r="B60" s="124" t="s"/>
    </row>
    <row r="61" spans="1:2">
      <c r="A61" s="124" t="s"/>
      <c r="B61" s="116" t="s"/>
    </row>
    <row r="62" spans="1:30" s="582">
      <c r="A62" s="124" t="s"/>
      <c r="B62" s="116" t="s"/>
      <c r="C62" s="124" t="s"/>
      <c r="D62" s="124" t="s"/>
      <c r="E62" s="124" t="s"/>
      <c r="F62" s="124" t="s"/>
      <c r="G62" s="124" t="s"/>
      <c r="H62" s="124" t="s"/>
      <c r="I62" s="124" t="s"/>
      <c r="J62" s="124" t="s"/>
      <c r="K62" s="124" t="s"/>
      <c r="L62" s="124" t="s"/>
      <c r="M62" s="124" t="s"/>
      <c r="N62" s="124" t="s"/>
      <c r="O62" s="124" t="s"/>
      <c r="P62" s="124" t="s"/>
      <c r="Q62" s="124" t="s"/>
      <c r="R62" s="124" t="s"/>
      <c r="S62" s="124" t="s"/>
      <c r="T62" s="124" t="s"/>
      <c r="U62" s="124" t="s"/>
      <c r="V62" s="124" t="s"/>
      <c r="W62" s="124" t="s"/>
      <c r="X62" s="124" t="s"/>
      <c r="Y62" s="124" t="s"/>
      <c r="Z62" s="124" t="s"/>
      <c r="AA62" s="127" t="s"/>
      <c r="AB62" s="127" t="s"/>
      <c r="AC62" s="127" t="s"/>
      <c r="AD62" s="127" t="s"/>
    </row>
    <row r="63" spans="1:30" s="582">
      <c r="A63" s="124" t="s"/>
      <c r="B63" s="124" t="s"/>
      <c r="C63" s="124" t="s"/>
      <c r="D63" s="124" t="s"/>
      <c r="E63" s="124" t="s"/>
      <c r="F63" s="124" t="s"/>
      <c r="G63" s="124" t="s"/>
      <c r="H63" s="124" t="s"/>
      <c r="I63" s="124" t="s"/>
      <c r="J63" s="124" t="s"/>
      <c r="K63" s="124" t="s"/>
      <c r="L63" s="124" t="s"/>
      <c r="M63" s="124" t="s"/>
      <c r="N63" s="124" t="s"/>
      <c r="O63" s="124" t="s"/>
      <c r="P63" s="124" t="s"/>
      <c r="Q63" s="124" t="s"/>
      <c r="R63" s="124" t="s"/>
      <c r="S63" s="124" t="s"/>
      <c r="T63" s="124" t="s"/>
      <c r="U63" s="124" t="s"/>
      <c r="V63" s="124" t="s"/>
      <c r="W63" s="124" t="s"/>
      <c r="X63" s="124" t="s"/>
      <c r="Y63" s="124" t="s"/>
      <c r="Z63" s="124" t="s"/>
      <c r="AA63" s="127" t="s"/>
      <c r="AB63" s="127" t="s"/>
      <c r="AC63" s="127" t="s"/>
      <c r="AD63" s="127" t="s"/>
    </row>
    <row r="64" spans="1:30" s="130">
      <c r="A64" s="124" t="s"/>
      <c r="B64" s="116" t="s"/>
      <c r="C64" s="124" t="s"/>
      <c r="D64" s="124" t="s"/>
      <c r="E64" s="124" t="s"/>
      <c r="F64" s="124" t="s"/>
      <c r="G64" s="124" t="s"/>
      <c r="H64" s="124" t="s"/>
      <c r="I64" s="124" t="s"/>
      <c r="J64" s="124" t="s"/>
      <c r="K64" s="124" t="s"/>
      <c r="L64" s="124" t="s"/>
      <c r="M64" s="124" t="s"/>
      <c r="N64" s="124" t="s"/>
      <c r="O64" s="124" t="s"/>
      <c r="P64" s="124" t="s"/>
      <c r="Q64" s="124" t="s"/>
      <c r="R64" s="124" t="s"/>
      <c r="S64" s="124" t="s"/>
      <c r="T64" s="124" t="s"/>
      <c r="U64" s="124" t="s"/>
      <c r="V64" s="124" t="s"/>
      <c r="W64" s="124" t="s"/>
      <c r="X64" s="124" t="s"/>
      <c r="Y64" s="124" t="s"/>
      <c r="Z64" s="124" t="s"/>
      <c r="AA64" s="127" t="s"/>
      <c r="AB64" s="127" t="s"/>
      <c r="AC64" s="127" t="s"/>
      <c r="AD64" s="127" t="s"/>
    </row>
    <row r="65" spans="1:30" s="130">
      <c r="A65" s="124" t="s"/>
      <c r="B65" s="124" t="s"/>
      <c r="C65" s="124" t="s"/>
      <c r="D65" s="124" t="s"/>
      <c r="E65" s="124" t="s"/>
      <c r="F65" s="124" t="s"/>
      <c r="G65" s="124" t="s"/>
      <c r="H65" s="124" t="s"/>
      <c r="I65" s="124" t="s"/>
      <c r="J65" s="124" t="s"/>
      <c r="K65" s="124" t="s"/>
      <c r="L65" s="124" t="s"/>
      <c r="M65" s="124" t="s"/>
      <c r="N65" s="124" t="s"/>
      <c r="O65" s="124" t="s"/>
      <c r="P65" s="124" t="s"/>
      <c r="Q65" s="124" t="s"/>
      <c r="R65" s="124" t="s"/>
      <c r="S65" s="124" t="s"/>
      <c r="T65" s="124" t="s"/>
      <c r="U65" s="124" t="s"/>
      <c r="V65" s="124" t="s"/>
      <c r="W65" s="124" t="s"/>
      <c r="X65" s="124" t="s"/>
      <c r="Y65" s="124" t="s"/>
      <c r="Z65" s="124" t="s"/>
      <c r="AA65" s="127" t="s"/>
      <c r="AB65" s="127" t="s"/>
      <c r="AC65" s="127" t="s"/>
      <c r="AD65" s="127" t="s"/>
    </row>
    <row r="66" spans="1:2">
      <c r="A66" s="124" t="s"/>
      <c r="B66" s="116" t="s"/>
    </row>
    <row r="67" spans="1:2">
      <c r="A67" s="124" t="s"/>
      <c r="B67" s="124" t="s"/>
    </row>
    <row r="68" spans="1:2">
      <c r="A68" s="124" t="s"/>
      <c r="B68" s="116" t="s"/>
    </row>
    <row r="69" spans="1:30" s="582">
      <c r="A69" s="124" t="s"/>
      <c r="B69" s="116" t="s"/>
      <c r="C69" s="124" t="s"/>
      <c r="D69" s="124" t="s"/>
      <c r="E69" s="124" t="s"/>
      <c r="F69" s="124" t="s"/>
      <c r="G69" s="124" t="s"/>
      <c r="H69" s="124" t="s"/>
      <c r="I69" s="124" t="s"/>
      <c r="J69" s="124" t="s"/>
      <c r="K69" s="124" t="s"/>
      <c r="L69" s="124" t="s"/>
      <c r="M69" s="124" t="s"/>
      <c r="N69" s="124" t="s"/>
      <c r="O69" s="124" t="s"/>
      <c r="P69" s="124" t="s"/>
      <c r="Q69" s="124" t="s"/>
      <c r="R69" s="124" t="s"/>
      <c r="S69" s="124" t="s"/>
      <c r="T69" s="124" t="s"/>
      <c r="U69" s="124" t="s"/>
      <c r="V69" s="124" t="s"/>
      <c r="W69" s="124" t="s"/>
      <c r="X69" s="124" t="s"/>
      <c r="Y69" s="124" t="s"/>
      <c r="Z69" s="124" t="s"/>
      <c r="AA69" s="127" t="s"/>
      <c r="AB69" s="127" t="s"/>
      <c r="AC69" s="127" t="s"/>
      <c r="AD69" s="127" t="s"/>
    </row>
    <row r="70" spans="1:30" s="582">
      <c r="A70" s="124" t="s"/>
      <c r="B70" s="124" t="s"/>
      <c r="C70" s="124" t="s"/>
      <c r="D70" s="124" t="s"/>
      <c r="E70" s="124" t="s"/>
      <c r="F70" s="124" t="s"/>
      <c r="G70" s="124" t="s"/>
      <c r="H70" s="124" t="s"/>
      <c r="I70" s="124" t="s"/>
      <c r="J70" s="124" t="s"/>
      <c r="K70" s="124" t="s"/>
      <c r="L70" s="124" t="s"/>
      <c r="M70" s="124" t="s"/>
      <c r="N70" s="124" t="s"/>
      <c r="O70" s="124" t="s"/>
      <c r="P70" s="124" t="s"/>
      <c r="Q70" s="124" t="s"/>
      <c r="R70" s="124" t="s"/>
      <c r="S70" s="124" t="s"/>
      <c r="T70" s="124" t="s"/>
      <c r="U70" s="124" t="s"/>
      <c r="V70" s="124" t="s"/>
      <c r="W70" s="124" t="s"/>
      <c r="X70" s="124" t="s"/>
      <c r="Y70" s="124" t="s"/>
      <c r="Z70" s="124" t="s"/>
      <c r="AA70" s="127" t="s"/>
      <c r="AB70" s="127" t="s"/>
      <c r="AC70" s="127" t="s"/>
      <c r="AD70" s="127" t="s"/>
    </row>
    <row r="71" spans="1:30" s="130">
      <c r="A71" s="124" t="s"/>
      <c r="B71" s="116" t="s"/>
      <c r="C71" s="124" t="s"/>
      <c r="D71" s="124" t="s"/>
      <c r="E71" s="124" t="s"/>
      <c r="F71" s="124" t="s"/>
      <c r="G71" s="124" t="s"/>
      <c r="H71" s="124" t="s"/>
      <c r="I71" s="124" t="s"/>
      <c r="J71" s="124" t="s"/>
      <c r="K71" s="124" t="s"/>
      <c r="L71" s="124" t="s"/>
      <c r="M71" s="124" t="s"/>
      <c r="N71" s="124" t="s"/>
      <c r="O71" s="124" t="s"/>
      <c r="P71" s="124" t="s"/>
      <c r="Q71" s="124" t="s"/>
      <c r="R71" s="124" t="s"/>
      <c r="S71" s="124" t="s"/>
      <c r="T71" s="124" t="s"/>
      <c r="U71" s="124" t="s"/>
      <c r="V71" s="124" t="s"/>
      <c r="W71" s="124" t="s"/>
      <c r="X71" s="124" t="s"/>
      <c r="Y71" s="124" t="s"/>
      <c r="Z71" s="124" t="s"/>
      <c r="AA71" s="127" t="s"/>
      <c r="AB71" s="127" t="s"/>
      <c r="AC71" s="127" t="s"/>
      <c r="AD71" s="127" t="s"/>
    </row>
    <row r="72" spans="1:30" s="130">
      <c r="A72" s="124" t="s"/>
      <c r="B72" s="124" t="s"/>
      <c r="C72" s="124" t="s"/>
      <c r="D72" s="124" t="s"/>
      <c r="E72" s="124" t="s"/>
      <c r="F72" s="124" t="s"/>
      <c r="G72" s="124" t="s"/>
      <c r="H72" s="124" t="s"/>
      <c r="I72" s="124" t="s"/>
      <c r="J72" s="124" t="s"/>
      <c r="K72" s="124" t="s"/>
      <c r="L72" s="124" t="s"/>
      <c r="M72" s="124" t="s"/>
      <c r="N72" s="124" t="s"/>
      <c r="O72" s="124" t="s"/>
      <c r="P72" s="124" t="s"/>
      <c r="Q72" s="124" t="s"/>
      <c r="R72" s="124" t="s"/>
      <c r="S72" s="124" t="s"/>
      <c r="T72" s="124" t="s"/>
      <c r="U72" s="124" t="s"/>
      <c r="V72" s="124" t="s"/>
      <c r="W72" s="124" t="s"/>
      <c r="X72" s="124" t="s"/>
      <c r="Y72" s="124" t="s"/>
      <c r="Z72" s="124" t="s"/>
      <c r="AA72" s="127" t="s"/>
      <c r="AB72" s="127" t="s"/>
      <c r="AC72" s="127" t="s"/>
      <c r="AD72" s="127" t="s"/>
    </row>
    <row r="73" spans="1:2">
      <c r="A73" s="124" t="s"/>
      <c r="B73" s="116" t="s"/>
    </row>
    <row r="74" spans="1:2">
      <c r="A74" s="124" t="s"/>
      <c r="B74" s="124" t="s"/>
    </row>
    <row r="75" spans="1:2">
      <c r="A75" s="124" t="s"/>
      <c r="B75" s="116" t="s"/>
    </row>
    <row r="76" spans="1:30" s="582">
      <c r="A76" s="124" t="s"/>
      <c r="B76" s="116" t="s"/>
      <c r="C76" s="124" t="s"/>
      <c r="D76" s="124" t="s"/>
      <c r="E76" s="124" t="s"/>
      <c r="F76" s="124" t="s"/>
      <c r="G76" s="124" t="s"/>
      <c r="H76" s="124" t="s"/>
      <c r="I76" s="124" t="s"/>
      <c r="J76" s="124" t="s"/>
      <c r="K76" s="124" t="s"/>
      <c r="L76" s="124" t="s"/>
      <c r="M76" s="124" t="s"/>
      <c r="N76" s="124" t="s"/>
      <c r="O76" s="124" t="s"/>
      <c r="P76" s="124" t="s"/>
      <c r="Q76" s="124" t="s"/>
      <c r="R76" s="124" t="s"/>
      <c r="S76" s="124" t="s"/>
      <c r="T76" s="124" t="s"/>
      <c r="U76" s="124" t="s"/>
      <c r="V76" s="124" t="s"/>
      <c r="W76" s="124" t="s"/>
      <c r="X76" s="124" t="s"/>
      <c r="Y76" s="124" t="s"/>
      <c r="Z76" s="124" t="s"/>
      <c r="AA76" s="127" t="s"/>
      <c r="AB76" s="127" t="s"/>
      <c r="AC76" s="127" t="s"/>
      <c r="AD76" s="127" t="s"/>
    </row>
    <row r="77" spans="1:30" s="582">
      <c r="A77" s="124" t="s"/>
      <c r="B77" s="124" t="s"/>
      <c r="C77" s="124" t="s"/>
      <c r="D77" s="124" t="s"/>
      <c r="E77" s="124" t="s"/>
      <c r="F77" s="124" t="s"/>
      <c r="G77" s="124" t="s"/>
      <c r="H77" s="124" t="s"/>
      <c r="I77" s="124" t="s"/>
      <c r="J77" s="124" t="s"/>
      <c r="K77" s="124" t="s"/>
      <c r="L77" s="124" t="s"/>
      <c r="M77" s="124" t="s"/>
      <c r="N77" s="124" t="s"/>
      <c r="O77" s="124" t="s"/>
      <c r="P77" s="124" t="s"/>
      <c r="Q77" s="124" t="s"/>
      <c r="R77" s="124" t="s"/>
      <c r="S77" s="124" t="s"/>
      <c r="T77" s="124" t="s"/>
      <c r="U77" s="124" t="s"/>
      <c r="V77" s="124" t="s"/>
      <c r="W77" s="124" t="s"/>
      <c r="X77" s="124" t="s"/>
      <c r="Y77" s="124" t="s"/>
      <c r="Z77" s="124" t="s"/>
      <c r="AA77" s="127" t="s"/>
      <c r="AB77" s="127" t="s"/>
      <c r="AC77" s="127" t="s"/>
      <c r="AD77" s="127" t="s"/>
    </row>
    <row r="78" spans="1:30" s="130">
      <c r="A78" s="124" t="s"/>
      <c r="B78" s="116" t="s"/>
      <c r="C78" s="124" t="s"/>
      <c r="D78" s="124" t="s"/>
      <c r="E78" s="124" t="s"/>
      <c r="F78" s="124" t="s"/>
      <c r="G78" s="124" t="s"/>
      <c r="H78" s="124" t="s"/>
      <c r="I78" s="124" t="s"/>
      <c r="J78" s="124" t="s"/>
      <c r="K78" s="124" t="s"/>
      <c r="L78" s="124" t="s"/>
      <c r="M78" s="124" t="s"/>
      <c r="N78" s="124" t="s"/>
      <c r="O78" s="124" t="s"/>
      <c r="P78" s="124" t="s"/>
      <c r="Q78" s="124" t="s"/>
      <c r="R78" s="124" t="s"/>
      <c r="S78" s="124" t="s"/>
      <c r="T78" s="124" t="s"/>
      <c r="U78" s="124" t="s"/>
      <c r="V78" s="124" t="s"/>
      <c r="W78" s="124" t="s"/>
      <c r="X78" s="124" t="s"/>
      <c r="Y78" s="124" t="s"/>
      <c r="Z78" s="124" t="s"/>
      <c r="AA78" s="127" t="s"/>
      <c r="AB78" s="127" t="s"/>
      <c r="AC78" s="127" t="s"/>
      <c r="AD78" s="127" t="s"/>
    </row>
    <row r="79" spans="1:30" s="130">
      <c r="A79" s="124" t="s"/>
      <c r="B79" s="124" t="s"/>
      <c r="C79" s="124" t="s"/>
      <c r="D79" s="124" t="s"/>
      <c r="E79" s="124" t="s"/>
      <c r="F79" s="124" t="s"/>
      <c r="G79" s="124" t="s"/>
      <c r="H79" s="124" t="s"/>
      <c r="I79" s="124" t="s"/>
      <c r="J79" s="124" t="s"/>
      <c r="K79" s="124" t="s"/>
      <c r="L79" s="124" t="s"/>
      <c r="M79" s="124" t="s"/>
      <c r="N79" s="124" t="s"/>
      <c r="O79" s="124" t="s"/>
      <c r="P79" s="124" t="s"/>
      <c r="Q79" s="124" t="s"/>
      <c r="R79" s="124" t="s"/>
      <c r="S79" s="124" t="s"/>
      <c r="T79" s="124" t="s"/>
      <c r="U79" s="124" t="s"/>
      <c r="V79" s="124" t="s"/>
      <c r="W79" s="124" t="s"/>
      <c r="X79" s="124" t="s"/>
      <c r="Y79" s="124" t="s"/>
      <c r="Z79" s="124" t="s"/>
      <c r="AA79" s="127" t="s"/>
      <c r="AB79" s="127" t="s"/>
      <c r="AC79" s="127" t="s"/>
      <c r="AD79" s="127" t="s"/>
    </row>
    <row r="80" spans="1:2">
      <c r="A80" s="124" t="s"/>
      <c r="B80" s="116" t="s"/>
    </row>
    <row r="81" spans="1:2">
      <c r="A81" s="124" t="s"/>
      <c r="B81" s="124" t="s"/>
    </row>
    <row r="82" spans="1:2">
      <c r="A82" s="124" t="s"/>
      <c r="B82" s="116" t="s"/>
    </row>
    <row r="83" spans="1:30" s="582">
      <c r="A83" s="124" t="s"/>
      <c r="B83" s="116" t="s"/>
      <c r="C83" s="124" t="s"/>
      <c r="D83" s="124" t="s"/>
      <c r="E83" s="124" t="s"/>
      <c r="F83" s="124" t="s"/>
      <c r="G83" s="124" t="s"/>
      <c r="H83" s="124" t="s"/>
      <c r="I83" s="124" t="s"/>
      <c r="J83" s="124" t="s"/>
      <c r="K83" s="124" t="s"/>
      <c r="L83" s="124" t="s"/>
      <c r="M83" s="124" t="s"/>
      <c r="N83" s="124" t="s"/>
      <c r="O83" s="124" t="s"/>
      <c r="P83" s="124" t="s"/>
      <c r="Q83" s="124" t="s"/>
      <c r="R83" s="124" t="s"/>
      <c r="S83" s="124" t="s"/>
      <c r="T83" s="124" t="s"/>
      <c r="U83" s="124" t="s"/>
      <c r="V83" s="124" t="s"/>
      <c r="W83" s="124" t="s"/>
      <c r="X83" s="124" t="s"/>
      <c r="Y83" s="124" t="s"/>
      <c r="Z83" s="124" t="s"/>
      <c r="AA83" s="127" t="s"/>
      <c r="AB83" s="127" t="s"/>
      <c r="AC83" s="127" t="s"/>
      <c r="AD83" s="127" t="s"/>
    </row>
    <row r="84" spans="1:30" s="582">
      <c r="A84" s="124" t="s"/>
      <c r="B84" s="124" t="s"/>
      <c r="C84" s="124" t="s"/>
      <c r="D84" s="124" t="s"/>
      <c r="E84" s="124" t="s"/>
      <c r="F84" s="124" t="s"/>
      <c r="G84" s="124" t="s"/>
      <c r="H84" s="124" t="s"/>
      <c r="I84" s="124" t="s"/>
      <c r="J84" s="124" t="s"/>
      <c r="K84" s="124" t="s"/>
      <c r="L84" s="124" t="s"/>
      <c r="M84" s="124" t="s"/>
      <c r="N84" s="124" t="s"/>
      <c r="O84" s="124" t="s"/>
      <c r="P84" s="124" t="s"/>
      <c r="Q84" s="124" t="s"/>
      <c r="R84" s="124" t="s"/>
      <c r="S84" s="124" t="s"/>
      <c r="T84" s="124" t="s"/>
      <c r="U84" s="124" t="s"/>
      <c r="V84" s="124" t="s"/>
      <c r="W84" s="124" t="s"/>
      <c r="X84" s="124" t="s"/>
      <c r="Y84" s="124" t="s"/>
      <c r="Z84" s="124" t="s"/>
      <c r="AA84" s="127" t="s"/>
      <c r="AB84" s="127" t="s"/>
      <c r="AC84" s="127" t="s"/>
      <c r="AD84" s="127" t="s"/>
    </row>
    <row r="85" spans="1:30" s="130">
      <c r="A85" s="124" t="s"/>
      <c r="B85" s="116" t="s"/>
      <c r="C85" s="124" t="s"/>
      <c r="D85" s="124" t="s"/>
      <c r="E85" s="124" t="s"/>
      <c r="F85" s="124" t="s"/>
      <c r="G85" s="124" t="s"/>
      <c r="H85" s="124" t="s"/>
      <c r="I85" s="124" t="s"/>
      <c r="J85" s="124" t="s"/>
      <c r="K85" s="124" t="s"/>
      <c r="L85" s="124" t="s"/>
      <c r="M85" s="124" t="s"/>
      <c r="N85" s="124" t="s"/>
      <c r="O85" s="124" t="s"/>
      <c r="P85" s="124" t="s"/>
      <c r="Q85" s="124" t="s"/>
      <c r="R85" s="124" t="s"/>
      <c r="S85" s="124" t="s"/>
      <c r="T85" s="124" t="s"/>
      <c r="U85" s="124" t="s"/>
      <c r="V85" s="124" t="s"/>
      <c r="W85" s="124" t="s"/>
      <c r="X85" s="124" t="s"/>
      <c r="Y85" s="124" t="s"/>
      <c r="Z85" s="124" t="s"/>
      <c r="AA85" s="127" t="s"/>
      <c r="AB85" s="127" t="s"/>
      <c r="AC85" s="127" t="s"/>
      <c r="AD85" s="127" t="s"/>
    </row>
    <row r="86" spans="1:30" s="130">
      <c r="A86" s="124" t="s"/>
      <c r="B86" s="124" t="s"/>
      <c r="C86" s="124" t="s"/>
      <c r="D86" s="124" t="s"/>
      <c r="E86" s="124" t="s"/>
      <c r="F86" s="124" t="s"/>
      <c r="G86" s="124" t="s"/>
      <c r="H86" s="124" t="s"/>
      <c r="I86" s="124" t="s"/>
      <c r="J86" s="124" t="s"/>
      <c r="K86" s="124" t="s"/>
      <c r="L86" s="124" t="s"/>
      <c r="M86" s="124" t="s"/>
      <c r="N86" s="124" t="s"/>
      <c r="O86" s="124" t="s"/>
      <c r="P86" s="124" t="s"/>
      <c r="Q86" s="124" t="s"/>
      <c r="R86" s="124" t="s"/>
      <c r="S86" s="124" t="s"/>
      <c r="T86" s="124" t="s"/>
      <c r="U86" s="124" t="s"/>
      <c r="V86" s="124" t="s"/>
      <c r="W86" s="124" t="s"/>
      <c r="X86" s="124" t="s"/>
      <c r="Y86" s="124" t="s"/>
      <c r="Z86" s="124" t="s"/>
      <c r="AA86" s="127" t="s"/>
      <c r="AB86" s="127" t="s"/>
      <c r="AC86" s="127" t="s"/>
      <c r="AD86" s="127" t="s"/>
    </row>
    <row r="87" spans="1:2">
      <c r="A87" s="124" t="s"/>
      <c r="B87" s="116" t="s"/>
    </row>
    <row r="88" spans="1:2">
      <c r="A88" s="124" t="s"/>
      <c r="B88" s="124" t="s"/>
    </row>
    <row r="89" spans="1:2">
      <c r="A89" s="124" t="s"/>
      <c r="B89" s="116" t="s"/>
    </row>
    <row r="90" spans="1:30" s="582">
      <c r="A90" s="124" t="s"/>
      <c r="B90" s="116" t="s"/>
      <c r="C90" s="124" t="s"/>
      <c r="D90" s="124" t="s"/>
      <c r="E90" s="124" t="s"/>
      <c r="F90" s="124" t="s"/>
      <c r="G90" s="124" t="s"/>
      <c r="H90" s="124" t="s"/>
      <c r="I90" s="124" t="s"/>
      <c r="J90" s="124" t="s"/>
      <c r="K90" s="124" t="s"/>
      <c r="L90" s="124" t="s"/>
      <c r="M90" s="124" t="s"/>
      <c r="N90" s="124" t="s"/>
      <c r="O90" s="124" t="s"/>
      <c r="P90" s="124" t="s"/>
      <c r="Q90" s="124" t="s"/>
      <c r="R90" s="124" t="s"/>
      <c r="S90" s="124" t="s"/>
      <c r="T90" s="124" t="s"/>
      <c r="U90" s="124" t="s"/>
      <c r="V90" s="124" t="s"/>
      <c r="W90" s="124" t="s"/>
      <c r="X90" s="124" t="s"/>
      <c r="Y90" s="124" t="s"/>
      <c r="Z90" s="124" t="s"/>
      <c r="AA90" s="127" t="s"/>
      <c r="AB90" s="127" t="s"/>
      <c r="AC90" s="127" t="s"/>
      <c r="AD90" s="127" t="s"/>
    </row>
    <row r="91" spans="1:30" s="582">
      <c r="A91" s="124" t="s"/>
      <c r="B91" s="124" t="s"/>
      <c r="C91" s="124" t="s"/>
      <c r="D91" s="124" t="s"/>
      <c r="E91" s="124" t="s"/>
      <c r="F91" s="124" t="s"/>
      <c r="G91" s="124" t="s"/>
      <c r="H91" s="124" t="s"/>
      <c r="I91" s="124" t="s"/>
      <c r="J91" s="124" t="s"/>
      <c r="K91" s="124" t="s"/>
      <c r="L91" s="124" t="s"/>
      <c r="M91" s="124" t="s"/>
      <c r="N91" s="124" t="s"/>
      <c r="O91" s="124" t="s"/>
      <c r="P91" s="124" t="s"/>
      <c r="Q91" s="124" t="s"/>
      <c r="R91" s="124" t="s"/>
      <c r="S91" s="124" t="s"/>
      <c r="T91" s="124" t="s"/>
      <c r="U91" s="124" t="s"/>
      <c r="V91" s="124" t="s"/>
      <c r="W91" s="124" t="s"/>
      <c r="X91" s="124" t="s"/>
      <c r="Y91" s="124" t="s"/>
      <c r="Z91" s="124" t="s"/>
      <c r="AA91" s="127" t="s"/>
      <c r="AB91" s="127" t="s"/>
      <c r="AC91" s="127" t="s"/>
      <c r="AD91" s="127" t="s"/>
    </row>
    <row r="92" spans="1:30" s="130">
      <c r="A92" s="124" t="s"/>
      <c r="B92" s="116" t="s"/>
      <c r="C92" s="124" t="s"/>
      <c r="D92" s="124" t="s"/>
      <c r="E92" s="124" t="s"/>
      <c r="F92" s="124" t="s"/>
      <c r="G92" s="124" t="s"/>
      <c r="H92" s="124" t="s"/>
      <c r="I92" s="124" t="s"/>
      <c r="J92" s="124" t="s"/>
      <c r="K92" s="124" t="s"/>
      <c r="L92" s="124" t="s"/>
      <c r="M92" s="124" t="s"/>
      <c r="N92" s="124" t="s"/>
      <c r="O92" s="124" t="s"/>
      <c r="P92" s="124" t="s"/>
      <c r="Q92" s="124" t="s"/>
      <c r="R92" s="124" t="s"/>
      <c r="S92" s="124" t="s"/>
      <c r="T92" s="124" t="s"/>
      <c r="U92" s="124" t="s"/>
      <c r="V92" s="124" t="s"/>
      <c r="W92" s="124" t="s"/>
      <c r="X92" s="124" t="s"/>
      <c r="Y92" s="124" t="s"/>
      <c r="Z92" s="124" t="s"/>
      <c r="AA92" s="127" t="s"/>
      <c r="AB92" s="127" t="s"/>
      <c r="AC92" s="127" t="s"/>
      <c r="AD92" s="127" t="s"/>
    </row>
    <row r="93" spans="1:30" s="130">
      <c r="A93" s="124" t="s"/>
      <c r="B93" s="124" t="s"/>
      <c r="C93" s="124" t="s"/>
      <c r="D93" s="124" t="s"/>
      <c r="E93" s="124" t="s"/>
      <c r="F93" s="124" t="s"/>
      <c r="G93" s="124" t="s"/>
      <c r="H93" s="124" t="s"/>
      <c r="I93" s="124" t="s"/>
      <c r="J93" s="124" t="s"/>
      <c r="K93" s="124" t="s"/>
      <c r="L93" s="124" t="s"/>
      <c r="M93" s="124" t="s"/>
      <c r="N93" s="124" t="s"/>
      <c r="O93" s="124" t="s"/>
      <c r="P93" s="124" t="s"/>
      <c r="Q93" s="124" t="s"/>
      <c r="R93" s="124" t="s"/>
      <c r="S93" s="124" t="s"/>
      <c r="T93" s="124" t="s"/>
      <c r="U93" s="124" t="s"/>
      <c r="V93" s="124" t="s"/>
      <c r="W93" s="124" t="s"/>
      <c r="X93" s="124" t="s"/>
      <c r="Y93" s="124" t="s"/>
      <c r="Z93" s="124" t="s"/>
      <c r="AA93" s="127" t="s"/>
      <c r="AB93" s="127" t="s"/>
      <c r="AC93" s="127" t="s"/>
      <c r="AD93" s="127" t="s"/>
    </row>
    <row r="94" spans="1:2">
      <c r="A94" s="124" t="s"/>
      <c r="B94" s="116" t="s"/>
    </row>
    <row r="95" spans="1:2">
      <c r="A95" s="124" t="s"/>
      <c r="B95" s="124" t="s"/>
    </row>
    <row r="96" spans="1:2">
      <c r="A96" s="124" t="s"/>
      <c r="B96" s="116" t="s"/>
    </row>
    <row r="97" spans="1:30" s="582">
      <c r="A97" s="124" t="s"/>
      <c r="B97" s="116" t="s"/>
      <c r="C97" s="124" t="s"/>
      <c r="D97" s="124" t="s"/>
      <c r="E97" s="124" t="s"/>
      <c r="F97" s="124" t="s"/>
      <c r="G97" s="124" t="s"/>
      <c r="H97" s="124" t="s"/>
      <c r="I97" s="124" t="s"/>
      <c r="J97" s="124" t="s"/>
      <c r="K97" s="124" t="s"/>
      <c r="L97" s="124" t="s"/>
      <c r="M97" s="124" t="s"/>
      <c r="N97" s="124" t="s"/>
      <c r="O97" s="124" t="s"/>
      <c r="P97" s="124" t="s"/>
      <c r="Q97" s="124" t="s"/>
      <c r="R97" s="124" t="s"/>
      <c r="S97" s="124" t="s"/>
      <c r="T97" s="124" t="s"/>
      <c r="U97" s="124" t="s"/>
      <c r="V97" s="124" t="s"/>
      <c r="W97" s="124" t="s"/>
      <c r="X97" s="124" t="s"/>
      <c r="Y97" s="124" t="s"/>
      <c r="Z97" s="124" t="s"/>
      <c r="AA97" s="127" t="s"/>
      <c r="AB97" s="127" t="s"/>
      <c r="AC97" s="127" t="s"/>
      <c r="AD97" s="127" t="s"/>
    </row>
    <row r="98" spans="1:30" s="582">
      <c r="A98" s="124" t="s"/>
      <c r="B98" s="124" t="s"/>
      <c r="C98" s="124" t="s"/>
      <c r="D98" s="124" t="s"/>
      <c r="E98" s="124" t="s"/>
      <c r="F98" s="124" t="s"/>
      <c r="G98" s="124" t="s"/>
      <c r="H98" s="124" t="s"/>
      <c r="I98" s="124" t="s"/>
      <c r="J98" s="124" t="s"/>
      <c r="K98" s="124" t="s"/>
      <c r="L98" s="124" t="s"/>
      <c r="M98" s="124" t="s"/>
      <c r="N98" s="124" t="s"/>
      <c r="O98" s="124" t="s"/>
      <c r="P98" s="124" t="s"/>
      <c r="Q98" s="124" t="s"/>
      <c r="R98" s="124" t="s"/>
      <c r="S98" s="124" t="s"/>
      <c r="T98" s="124" t="s"/>
      <c r="U98" s="124" t="s"/>
      <c r="V98" s="124" t="s"/>
      <c r="W98" s="124" t="s"/>
      <c r="X98" s="124" t="s"/>
      <c r="Y98" s="124" t="s"/>
      <c r="Z98" s="124" t="s"/>
      <c r="AA98" s="127" t="s"/>
      <c r="AB98" s="127" t="s"/>
      <c r="AC98" s="127" t="s"/>
      <c r="AD98" s="127" t="s"/>
    </row>
    <row r="99" spans="1:30" s="130">
      <c r="A99" s="124" t="s"/>
      <c r="B99" s="116" t="s"/>
      <c r="C99" s="124" t="s"/>
      <c r="D99" s="124" t="s"/>
      <c r="E99" s="124" t="s"/>
      <c r="F99" s="124" t="s"/>
      <c r="G99" s="124" t="s"/>
      <c r="H99" s="124" t="s"/>
      <c r="I99" s="124" t="s"/>
      <c r="J99" s="124" t="s"/>
      <c r="K99" s="124" t="s"/>
      <c r="L99" s="124" t="s"/>
      <c r="M99" s="124" t="s"/>
      <c r="N99" s="124" t="s"/>
      <c r="O99" s="124" t="s"/>
      <c r="P99" s="124" t="s"/>
      <c r="Q99" s="124" t="s"/>
      <c r="R99" s="124" t="s"/>
      <c r="S99" s="124" t="s"/>
      <c r="T99" s="124" t="s"/>
      <c r="U99" s="124" t="s"/>
      <c r="V99" s="124" t="s"/>
      <c r="W99" s="124" t="s"/>
      <c r="X99" s="124" t="s"/>
      <c r="Y99" s="124" t="s"/>
      <c r="Z99" s="124" t="s"/>
      <c r="AA99" s="127" t="s"/>
      <c r="AB99" s="127" t="s"/>
      <c r="AC99" s="127" t="s"/>
      <c r="AD99" s="127" t="s"/>
    </row>
    <row r="100" spans="1:30" s="130">
      <c r="A100" s="124" t="s"/>
      <c r="B100" s="124" t="s"/>
      <c r="C100" s="124" t="s"/>
      <c r="D100" s="124" t="s"/>
      <c r="E100" s="124" t="s"/>
      <c r="F100" s="124" t="s"/>
      <c r="G100" s="124" t="s"/>
      <c r="H100" s="124" t="s"/>
      <c r="I100" s="124" t="s"/>
      <c r="J100" s="124" t="s"/>
      <c r="K100" s="124" t="s"/>
      <c r="L100" s="124" t="s"/>
      <c r="M100" s="124" t="s"/>
      <c r="N100" s="124" t="s"/>
      <c r="O100" s="124" t="s"/>
      <c r="P100" s="124" t="s"/>
      <c r="Q100" s="124" t="s"/>
      <c r="R100" s="124" t="s"/>
      <c r="S100" s="124" t="s"/>
      <c r="T100" s="124" t="s"/>
      <c r="U100" s="124" t="s"/>
      <c r="V100" s="124" t="s"/>
      <c r="W100" s="124" t="s"/>
      <c r="X100" s="124" t="s"/>
      <c r="Y100" s="124" t="s"/>
      <c r="Z100" s="124" t="s"/>
      <c r="AA100" s="127" t="s"/>
      <c r="AB100" s="127" t="s"/>
      <c r="AC100" s="127" t="s"/>
      <c r="AD100" s="127" t="s"/>
    </row>
    <row r="101" spans="1:2">
      <c r="A101" s="124" t="s"/>
      <c r="B101" s="116" t="s"/>
    </row>
    <row r="102" spans="1:2">
      <c r="A102" s="124" t="s"/>
      <c r="B102" s="124" t="s"/>
    </row>
    <row r="103" spans="1:2">
      <c r="A103" s="124" t="s"/>
      <c r="B103" s="116" t="s"/>
    </row>
    <row r="104" spans="1:30" s="582">
      <c r="A104" s="124" t="s"/>
      <c r="B104" s="116" t="s"/>
      <c r="C104" s="124" t="s"/>
      <c r="D104" s="124" t="s"/>
      <c r="E104" s="124" t="s"/>
      <c r="F104" s="124" t="s"/>
      <c r="G104" s="124" t="s"/>
      <c r="H104" s="124" t="s"/>
      <c r="I104" s="124" t="s"/>
      <c r="J104" s="124" t="s"/>
      <c r="K104" s="124" t="s"/>
      <c r="L104" s="124" t="s"/>
      <c r="M104" s="124" t="s"/>
      <c r="N104" s="124" t="s"/>
      <c r="O104" s="124" t="s"/>
      <c r="P104" s="124" t="s"/>
      <c r="Q104" s="124" t="s"/>
      <c r="R104" s="124" t="s"/>
      <c r="S104" s="124" t="s"/>
      <c r="T104" s="124" t="s"/>
      <c r="U104" s="124" t="s"/>
      <c r="V104" s="124" t="s"/>
      <c r="W104" s="124" t="s"/>
      <c r="X104" s="124" t="s"/>
      <c r="Y104" s="124" t="s"/>
      <c r="Z104" s="124" t="s"/>
      <c r="AA104" s="127" t="s"/>
      <c r="AB104" s="127" t="s"/>
      <c r="AC104" s="127" t="s"/>
      <c r="AD104" s="127" t="s"/>
    </row>
    <row r="105" spans="1:30" s="582">
      <c r="A105" s="124" t="s"/>
      <c r="B105" s="124" t="s"/>
      <c r="C105" s="124" t="s"/>
      <c r="D105" s="124" t="s"/>
      <c r="E105" s="124" t="s"/>
      <c r="F105" s="124" t="s"/>
      <c r="G105" s="124" t="s"/>
      <c r="H105" s="124" t="s"/>
      <c r="I105" s="124" t="s"/>
      <c r="J105" s="124" t="s"/>
      <c r="K105" s="124" t="s"/>
      <c r="L105" s="124" t="s"/>
      <c r="M105" s="124" t="s"/>
      <c r="N105" s="124" t="s"/>
      <c r="O105" s="124" t="s"/>
      <c r="P105" s="124" t="s"/>
      <c r="Q105" s="124" t="s"/>
      <c r="R105" s="124" t="s"/>
      <c r="S105" s="124" t="s"/>
      <c r="T105" s="124" t="s"/>
      <c r="U105" s="124" t="s"/>
      <c r="V105" s="124" t="s"/>
      <c r="W105" s="124" t="s"/>
      <c r="X105" s="124" t="s"/>
      <c r="Y105" s="124" t="s"/>
      <c r="Z105" s="124" t="s"/>
      <c r="AA105" s="127" t="s"/>
      <c r="AB105" s="127" t="s"/>
      <c r="AC105" s="127" t="s"/>
      <c r="AD105" s="127" t="s"/>
    </row>
    <row r="106" spans="1:30" s="130">
      <c r="A106" s="124" t="s"/>
      <c r="B106" s="116" t="s"/>
      <c r="C106" s="124" t="s"/>
      <c r="D106" s="124" t="s"/>
      <c r="E106" s="124" t="s"/>
      <c r="F106" s="124" t="s"/>
      <c r="G106" s="124" t="s"/>
      <c r="H106" s="124" t="s"/>
      <c r="I106" s="124" t="s"/>
      <c r="J106" s="124" t="s"/>
      <c r="K106" s="124" t="s"/>
      <c r="L106" s="124" t="s"/>
      <c r="M106" s="124" t="s"/>
      <c r="N106" s="124" t="s"/>
      <c r="O106" s="124" t="s"/>
      <c r="P106" s="124" t="s"/>
      <c r="Q106" s="124" t="s"/>
      <c r="R106" s="124" t="s"/>
      <c r="S106" s="124" t="s"/>
      <c r="T106" s="124" t="s"/>
      <c r="U106" s="124" t="s"/>
      <c r="V106" s="124" t="s"/>
      <c r="W106" s="124" t="s"/>
      <c r="X106" s="124" t="s"/>
      <c r="Y106" s="124" t="s"/>
      <c r="Z106" s="124" t="s"/>
      <c r="AA106" s="127" t="s"/>
      <c r="AB106" s="127" t="s"/>
      <c r="AC106" s="127" t="s"/>
      <c r="AD106" s="127" t="s"/>
    </row>
    <row r="107" spans="1:30" s="130">
      <c r="A107" s="124" t="s"/>
      <c r="B107" s="124" t="s"/>
      <c r="C107" s="124" t="s"/>
      <c r="D107" s="124" t="s"/>
      <c r="E107" s="124" t="s"/>
      <c r="F107" s="124" t="s"/>
      <c r="G107" s="124" t="s"/>
      <c r="H107" s="124" t="s"/>
      <c r="I107" s="124" t="s"/>
      <c r="J107" s="124" t="s"/>
      <c r="K107" s="124" t="s"/>
      <c r="L107" s="124" t="s"/>
      <c r="M107" s="124" t="s"/>
      <c r="N107" s="124" t="s"/>
      <c r="O107" s="124" t="s"/>
      <c r="P107" s="124" t="s"/>
      <c r="Q107" s="124" t="s"/>
      <c r="R107" s="124" t="s"/>
      <c r="S107" s="124" t="s"/>
      <c r="T107" s="124" t="s"/>
      <c r="U107" s="124" t="s"/>
      <c r="V107" s="124" t="s"/>
      <c r="W107" s="124" t="s"/>
      <c r="X107" s="124" t="s"/>
      <c r="Y107" s="124" t="s"/>
      <c r="Z107" s="124" t="s"/>
      <c r="AA107" s="127" t="s"/>
      <c r="AB107" s="127" t="s"/>
      <c r="AC107" s="127" t="s"/>
      <c r="AD107" s="127" t="s"/>
    </row>
    <row r="108" spans="1:2">
      <c r="A108" s="124" t="s"/>
      <c r="B108" s="116" t="s"/>
    </row>
    <row r="109" spans="1:2">
      <c r="A109" s="124" t="s"/>
      <c r="B109" s="124" t="s"/>
    </row>
    <row r="110" spans="1:2">
      <c r="A110" s="124" t="s"/>
      <c r="B110" s="116" t="s"/>
    </row>
    <row r="111" spans="1:30" s="582">
      <c r="A111" s="124" t="s"/>
      <c r="B111" s="116" t="s"/>
      <c r="C111" s="124" t="s"/>
      <c r="D111" s="124" t="s"/>
      <c r="E111" s="124" t="s"/>
      <c r="F111" s="124" t="s"/>
      <c r="G111" s="124" t="s"/>
      <c r="H111" s="124" t="s"/>
      <c r="I111" s="124" t="s"/>
      <c r="J111" s="124" t="s"/>
      <c r="K111" s="124" t="s"/>
      <c r="L111" s="124" t="s"/>
      <c r="M111" s="124" t="s"/>
      <c r="N111" s="124" t="s"/>
      <c r="O111" s="124" t="s"/>
      <c r="P111" s="124" t="s"/>
      <c r="Q111" s="124" t="s"/>
      <c r="R111" s="124" t="s"/>
      <c r="S111" s="124" t="s"/>
      <c r="T111" s="124" t="s"/>
      <c r="U111" s="124" t="s"/>
      <c r="V111" s="124" t="s"/>
      <c r="W111" s="124" t="s"/>
      <c r="X111" s="124" t="s"/>
      <c r="Y111" s="124" t="s"/>
      <c r="Z111" s="124" t="s"/>
      <c r="AA111" s="127" t="s"/>
      <c r="AB111" s="127" t="s"/>
      <c r="AC111" s="127" t="s"/>
      <c r="AD111" s="127" t="s"/>
    </row>
    <row r="112" spans="1:30" s="582">
      <c r="A112" s="124" t="s"/>
      <c r="B112" s="124" t="s"/>
      <c r="C112" s="124" t="s"/>
      <c r="D112" s="124" t="s"/>
      <c r="E112" s="124" t="s"/>
      <c r="F112" s="124" t="s"/>
      <c r="G112" s="124" t="s"/>
      <c r="H112" s="124" t="s"/>
      <c r="I112" s="124" t="s"/>
      <c r="J112" s="124" t="s"/>
      <c r="K112" s="124" t="s"/>
      <c r="L112" s="124" t="s"/>
      <c r="M112" s="124" t="s"/>
      <c r="N112" s="124" t="s"/>
      <c r="O112" s="124" t="s"/>
      <c r="P112" s="124" t="s"/>
      <c r="Q112" s="124" t="s"/>
      <c r="R112" s="124" t="s"/>
      <c r="S112" s="124" t="s"/>
      <c r="T112" s="124" t="s"/>
      <c r="U112" s="124" t="s"/>
      <c r="V112" s="124" t="s"/>
      <c r="W112" s="124" t="s"/>
      <c r="X112" s="124" t="s"/>
      <c r="Y112" s="124" t="s"/>
      <c r="Z112" s="124" t="s"/>
      <c r="AA112" s="127" t="s"/>
      <c r="AB112" s="127" t="s"/>
      <c r="AC112" s="127" t="s"/>
      <c r="AD112" s="127" t="s"/>
    </row>
    <row r="113" spans="1:30" s="130">
      <c r="A113" s="124" t="s"/>
      <c r="B113" s="116" t="s"/>
      <c r="C113" s="124" t="s"/>
      <c r="D113" s="124" t="s"/>
      <c r="E113" s="124" t="s"/>
      <c r="F113" s="124" t="s"/>
      <c r="G113" s="124" t="s"/>
      <c r="H113" s="124" t="s"/>
      <c r="I113" s="124" t="s"/>
      <c r="J113" s="124" t="s"/>
      <c r="K113" s="124" t="s"/>
      <c r="L113" s="124" t="s"/>
      <c r="M113" s="124" t="s"/>
      <c r="N113" s="124" t="s"/>
      <c r="O113" s="124" t="s"/>
      <c r="P113" s="124" t="s"/>
      <c r="Q113" s="124" t="s"/>
      <c r="R113" s="124" t="s"/>
      <c r="S113" s="124" t="s"/>
      <c r="T113" s="124" t="s"/>
      <c r="U113" s="124" t="s"/>
      <c r="V113" s="124" t="s"/>
      <c r="W113" s="124" t="s"/>
      <c r="X113" s="124" t="s"/>
      <c r="Y113" s="124" t="s"/>
      <c r="Z113" s="124" t="s"/>
      <c r="AA113" s="127" t="s"/>
      <c r="AB113" s="127" t="s"/>
      <c r="AC113" s="127" t="s"/>
      <c r="AD113" s="127" t="s"/>
    </row>
    <row r="114" spans="1:30" s="130">
      <c r="A114" s="124" t="s"/>
      <c r="B114" s="124" t="s"/>
      <c r="C114" s="124" t="s"/>
      <c r="D114" s="124" t="s"/>
      <c r="E114" s="124" t="s"/>
      <c r="F114" s="124" t="s"/>
      <c r="G114" s="124" t="s"/>
      <c r="H114" s="124" t="s"/>
      <c r="I114" s="124" t="s"/>
      <c r="J114" s="124" t="s"/>
      <c r="K114" s="124" t="s"/>
      <c r="L114" s="124" t="s"/>
      <c r="M114" s="124" t="s"/>
      <c r="N114" s="124" t="s"/>
      <c r="O114" s="124" t="s"/>
      <c r="P114" s="124" t="s"/>
      <c r="Q114" s="124" t="s"/>
      <c r="R114" s="124" t="s"/>
      <c r="S114" s="124" t="s"/>
      <c r="T114" s="124" t="s"/>
      <c r="U114" s="124" t="s"/>
      <c r="V114" s="124" t="s"/>
      <c r="W114" s="124" t="s"/>
      <c r="X114" s="124" t="s"/>
      <c r="Y114" s="124" t="s"/>
      <c r="Z114" s="124" t="s"/>
      <c r="AA114" s="127" t="s"/>
      <c r="AB114" s="127" t="s"/>
      <c r="AC114" s="127" t="s"/>
      <c r="AD114" s="127" t="s"/>
    </row>
    <row r="115" spans="1:2">
      <c r="A115" s="124" t="s"/>
      <c r="B115" s="116" t="s"/>
    </row>
    <row r="116" spans="1:2">
      <c r="A116" s="124" t="s"/>
      <c r="B116" s="124" t="s"/>
    </row>
    <row r="117" spans="1:2">
      <c r="A117" s="124" t="s"/>
      <c r="B117" s="116" t="s"/>
    </row>
    <row r="118" spans="1:30" s="582">
      <c r="A118" s="124" t="s"/>
      <c r="B118" s="116" t="s"/>
      <c r="C118" s="124" t="s"/>
      <c r="D118" s="124" t="s"/>
      <c r="E118" s="124" t="s"/>
      <c r="F118" s="124" t="s"/>
      <c r="G118" s="124" t="s"/>
      <c r="H118" s="124" t="s"/>
      <c r="I118" s="124" t="s"/>
      <c r="J118" s="124" t="s"/>
      <c r="K118" s="124" t="s"/>
      <c r="L118" s="124" t="s"/>
      <c r="M118" s="124" t="s"/>
      <c r="N118" s="124" t="s"/>
      <c r="O118" s="124" t="s"/>
      <c r="P118" s="124" t="s"/>
      <c r="Q118" s="124" t="s"/>
      <c r="R118" s="124" t="s"/>
      <c r="S118" s="124" t="s"/>
      <c r="T118" s="124" t="s"/>
      <c r="U118" s="124" t="s"/>
      <c r="V118" s="124" t="s"/>
      <c r="W118" s="124" t="s"/>
      <c r="X118" s="124" t="s"/>
      <c r="Y118" s="124" t="s"/>
      <c r="Z118" s="124" t="s"/>
      <c r="AA118" s="127" t="s"/>
      <c r="AB118" s="127" t="s"/>
      <c r="AC118" s="127" t="s"/>
      <c r="AD118" s="127" t="s"/>
    </row>
    <row r="119" spans="1:30" s="582">
      <c r="A119" s="124" t="s"/>
      <c r="B119" s="124" t="s"/>
      <c r="C119" s="124" t="s"/>
      <c r="D119" s="124" t="s"/>
      <c r="E119" s="124" t="s"/>
      <c r="F119" s="124" t="s"/>
      <c r="G119" s="124" t="s"/>
      <c r="H119" s="124" t="s"/>
      <c r="I119" s="124" t="s"/>
      <c r="J119" s="124" t="s"/>
      <c r="K119" s="124" t="s"/>
      <c r="L119" s="124" t="s"/>
      <c r="M119" s="124" t="s"/>
      <c r="N119" s="124" t="s"/>
      <c r="O119" s="124" t="s"/>
      <c r="P119" s="124" t="s"/>
      <c r="Q119" s="124" t="s"/>
      <c r="R119" s="124" t="s"/>
      <c r="S119" s="124" t="s"/>
      <c r="T119" s="124" t="s"/>
      <c r="U119" s="124" t="s"/>
      <c r="V119" s="124" t="s"/>
      <c r="W119" s="124" t="s"/>
      <c r="X119" s="124" t="s"/>
      <c r="Y119" s="124" t="s"/>
      <c r="Z119" s="124" t="s"/>
      <c r="AA119" s="127" t="s"/>
      <c r="AB119" s="127" t="s"/>
      <c r="AC119" s="127" t="s"/>
      <c r="AD119" s="127" t="s"/>
    </row>
    <row r="120" spans="1:30" s="130">
      <c r="A120" s="124" t="s"/>
      <c r="B120" s="116" t="s"/>
      <c r="C120" s="124" t="s"/>
      <c r="D120" s="124" t="s"/>
      <c r="E120" s="124" t="s"/>
      <c r="F120" s="124" t="s"/>
      <c r="G120" s="124" t="s"/>
      <c r="H120" s="124" t="s"/>
      <c r="I120" s="124" t="s"/>
      <c r="J120" s="124" t="s"/>
      <c r="K120" s="124" t="s"/>
      <c r="L120" s="124" t="s"/>
      <c r="M120" s="124" t="s"/>
      <c r="N120" s="124" t="s"/>
      <c r="O120" s="124" t="s"/>
      <c r="P120" s="124" t="s"/>
      <c r="Q120" s="124" t="s"/>
      <c r="R120" s="124" t="s"/>
      <c r="S120" s="124" t="s"/>
      <c r="T120" s="124" t="s"/>
      <c r="U120" s="124" t="s"/>
      <c r="V120" s="124" t="s"/>
      <c r="W120" s="124" t="s"/>
      <c r="X120" s="124" t="s"/>
      <c r="Y120" s="124" t="s"/>
      <c r="Z120" s="124" t="s"/>
      <c r="AA120" s="127" t="s"/>
      <c r="AB120" s="127" t="s"/>
      <c r="AC120" s="127" t="s"/>
      <c r="AD120" s="127" t="s"/>
    </row>
    <row r="121" spans="1:30" s="130">
      <c r="A121" s="124" t="s"/>
      <c r="B121" s="124" t="s"/>
      <c r="C121" s="124" t="s"/>
      <c r="D121" s="124" t="s"/>
      <c r="E121" s="124" t="s"/>
      <c r="F121" s="124" t="s"/>
      <c r="G121" s="124" t="s"/>
      <c r="H121" s="124" t="s"/>
      <c r="I121" s="124" t="s"/>
      <c r="J121" s="124" t="s"/>
      <c r="K121" s="124" t="s"/>
      <c r="L121" s="124" t="s"/>
      <c r="M121" s="124" t="s"/>
      <c r="N121" s="124" t="s"/>
      <c r="O121" s="124" t="s"/>
      <c r="P121" s="124" t="s"/>
      <c r="Q121" s="124" t="s"/>
      <c r="R121" s="124" t="s"/>
      <c r="S121" s="124" t="s"/>
      <c r="T121" s="124" t="s"/>
      <c r="U121" s="124" t="s"/>
      <c r="V121" s="124" t="s"/>
      <c r="W121" s="124" t="s"/>
      <c r="X121" s="124" t="s"/>
      <c r="Y121" s="124" t="s"/>
      <c r="Z121" s="124" t="s"/>
      <c r="AA121" s="127" t="s"/>
      <c r="AB121" s="127" t="s"/>
      <c r="AC121" s="127" t="s"/>
      <c r="AD121" s="127" t="s"/>
    </row>
    <row r="122" spans="1:2">
      <c r="A122" s="124" t="s"/>
      <c r="B122" s="116" t="s"/>
    </row>
    <row r="123" spans="1:2">
      <c r="A123" s="124" t="s"/>
      <c r="B123" s="124" t="s"/>
    </row>
    <row r="124" spans="1:2">
      <c r="A124" s="124" t="s"/>
      <c r="B124" s="116" t="s"/>
    </row>
    <row r="125" spans="1:30" s="582">
      <c r="A125" s="124" t="s"/>
      <c r="B125" s="116" t="s"/>
      <c r="C125" s="124" t="s"/>
      <c r="D125" s="124" t="s"/>
      <c r="E125" s="124" t="s"/>
      <c r="F125" s="124" t="s"/>
      <c r="G125" s="124" t="s"/>
      <c r="H125" s="124" t="s"/>
      <c r="I125" s="124" t="s"/>
      <c r="J125" s="124" t="s"/>
      <c r="K125" s="124" t="s"/>
      <c r="L125" s="124" t="s"/>
      <c r="M125" s="124" t="s"/>
      <c r="N125" s="124" t="s"/>
      <c r="O125" s="124" t="s"/>
      <c r="P125" s="124" t="s"/>
      <c r="Q125" s="124" t="s"/>
      <c r="R125" s="124" t="s"/>
      <c r="S125" s="124" t="s"/>
      <c r="T125" s="124" t="s"/>
      <c r="U125" s="124" t="s"/>
      <c r="V125" s="124" t="s"/>
      <c r="W125" s="124" t="s"/>
      <c r="X125" s="124" t="s"/>
      <c r="Y125" s="124" t="s"/>
      <c r="Z125" s="124" t="s"/>
      <c r="AA125" s="127" t="s"/>
      <c r="AB125" s="127" t="s"/>
      <c r="AC125" s="127" t="s"/>
      <c r="AD125" s="127" t="s"/>
    </row>
    <row r="126" spans="1:30" s="582">
      <c r="A126" s="124" t="s"/>
      <c r="B126" s="124" t="s"/>
      <c r="C126" s="124" t="s"/>
      <c r="D126" s="124" t="s"/>
      <c r="E126" s="124" t="s"/>
      <c r="F126" s="124" t="s"/>
      <c r="G126" s="124" t="s"/>
      <c r="H126" s="124" t="s"/>
      <c r="I126" s="124" t="s"/>
      <c r="J126" s="124" t="s"/>
      <c r="K126" s="124" t="s"/>
      <c r="L126" s="124" t="s"/>
      <c r="M126" s="124" t="s"/>
      <c r="N126" s="124" t="s"/>
      <c r="O126" s="124" t="s"/>
      <c r="P126" s="124" t="s"/>
      <c r="Q126" s="124" t="s"/>
      <c r="R126" s="124" t="s"/>
      <c r="S126" s="124" t="s"/>
      <c r="T126" s="124" t="s"/>
      <c r="U126" s="124" t="s"/>
      <c r="V126" s="124" t="s"/>
      <c r="W126" s="124" t="s"/>
      <c r="X126" s="124" t="s"/>
      <c r="Y126" s="124" t="s"/>
      <c r="Z126" s="124" t="s"/>
      <c r="AA126" s="127" t="s"/>
      <c r="AB126" s="127" t="s"/>
      <c r="AC126" s="127" t="s"/>
      <c r="AD126" s="127" t="s"/>
    </row>
    <row r="127" spans="1:30" s="130">
      <c r="A127" s="124" t="s"/>
      <c r="B127" s="116" t="s"/>
      <c r="C127" s="124" t="s"/>
      <c r="D127" s="124" t="s"/>
      <c r="E127" s="124" t="s"/>
      <c r="F127" s="124" t="s"/>
      <c r="G127" s="124" t="s"/>
      <c r="H127" s="124" t="s"/>
      <c r="I127" s="124" t="s"/>
      <c r="J127" s="124" t="s"/>
      <c r="K127" s="124" t="s"/>
      <c r="L127" s="124" t="s"/>
      <c r="M127" s="124" t="s"/>
      <c r="N127" s="124" t="s"/>
      <c r="O127" s="124" t="s"/>
      <c r="P127" s="124" t="s"/>
      <c r="Q127" s="124" t="s"/>
      <c r="R127" s="124" t="s"/>
      <c r="S127" s="124" t="s"/>
      <c r="T127" s="124" t="s"/>
      <c r="U127" s="124" t="s"/>
      <c r="V127" s="124" t="s"/>
      <c r="W127" s="124" t="s"/>
      <c r="X127" s="124" t="s"/>
      <c r="Y127" s="124" t="s"/>
      <c r="Z127" s="124" t="s"/>
      <c r="AA127" s="127" t="s"/>
      <c r="AB127" s="127" t="s"/>
      <c r="AC127" s="127" t="s"/>
      <c r="AD127" s="127" t="s"/>
    </row>
    <row r="128" spans="1:30" s="130">
      <c r="A128" s="124" t="s"/>
      <c r="B128" s="124" t="s"/>
      <c r="C128" s="124" t="s"/>
      <c r="D128" s="124" t="s"/>
      <c r="E128" s="124" t="s"/>
      <c r="F128" s="124" t="s"/>
      <c r="G128" s="124" t="s"/>
      <c r="H128" s="124" t="s"/>
      <c r="I128" s="124" t="s"/>
      <c r="J128" s="124" t="s"/>
      <c r="K128" s="124" t="s"/>
      <c r="L128" s="124" t="s"/>
      <c r="M128" s="124" t="s"/>
      <c r="N128" s="124" t="s"/>
      <c r="O128" s="124" t="s"/>
      <c r="P128" s="124" t="s"/>
      <c r="Q128" s="124" t="s"/>
      <c r="R128" s="124" t="s"/>
      <c r="S128" s="124" t="s"/>
      <c r="T128" s="124" t="s"/>
      <c r="U128" s="124" t="s"/>
      <c r="V128" s="124" t="s"/>
      <c r="W128" s="124" t="s"/>
      <c r="X128" s="124" t="s"/>
      <c r="Y128" s="124" t="s"/>
      <c r="Z128" s="124" t="s"/>
      <c r="AA128" s="127" t="s"/>
      <c r="AB128" s="127" t="s"/>
      <c r="AC128" s="127" t="s"/>
      <c r="AD128" s="127" t="s"/>
    </row>
    <row r="129" spans="1:2">
      <c r="A129" s="124" t="s"/>
      <c r="B129" s="116" t="s"/>
    </row>
    <row r="130" spans="1:2">
      <c r="A130" s="124" t="s"/>
      <c r="B130" s="124" t="s"/>
    </row>
    <row r="131" spans="1:2">
      <c r="A131" s="124" t="s"/>
      <c r="B131" s="116" t="s"/>
    </row>
    <row r="132" spans="1:30" s="582">
      <c r="A132" s="124" t="s"/>
      <c r="B132" s="124" t="s"/>
      <c r="C132" s="124" t="s"/>
      <c r="D132" s="124" t="s"/>
      <c r="E132" s="124" t="s"/>
      <c r="F132" s="124" t="s"/>
      <c r="G132" s="124" t="s"/>
      <c r="H132" s="124" t="s"/>
      <c r="I132" s="124" t="s"/>
      <c r="J132" s="124" t="s"/>
      <c r="K132" s="124" t="s"/>
      <c r="L132" s="124" t="s"/>
      <c r="M132" s="124" t="s"/>
      <c r="N132" s="124" t="s"/>
      <c r="O132" s="124" t="s"/>
      <c r="P132" s="124" t="s"/>
      <c r="Q132" s="124" t="s"/>
      <c r="R132" s="124" t="s"/>
      <c r="S132" s="124" t="s"/>
      <c r="T132" s="124" t="s"/>
      <c r="U132" s="124" t="s"/>
      <c r="V132" s="124" t="s"/>
      <c r="W132" s="124" t="s"/>
      <c r="X132" s="124" t="s"/>
      <c r="Y132" s="124" t="s"/>
      <c r="Z132" s="124" t="s"/>
      <c r="AA132" s="127" t="s"/>
      <c r="AB132" s="127" t="s"/>
      <c r="AC132" s="127" t="s"/>
      <c r="AD132" s="127" t="s"/>
    </row>
    <row r="133" spans="1:30" s="582">
      <c r="A133" s="124" t="s"/>
      <c r="B133" s="116" t="s"/>
      <c r="C133" s="124" t="s"/>
      <c r="D133" s="124" t="s"/>
      <c r="E133" s="124" t="s"/>
      <c r="F133" s="124" t="s"/>
      <c r="G133" s="124" t="s"/>
      <c r="H133" s="124" t="s"/>
      <c r="I133" s="124" t="s"/>
      <c r="J133" s="124" t="s"/>
      <c r="K133" s="124" t="s"/>
      <c r="L133" s="124" t="s"/>
      <c r="M133" s="124" t="s"/>
      <c r="N133" s="124" t="s"/>
      <c r="O133" s="124" t="s"/>
      <c r="P133" s="124" t="s"/>
      <c r="Q133" s="124" t="s"/>
      <c r="R133" s="124" t="s"/>
      <c r="S133" s="124" t="s"/>
      <c r="T133" s="124" t="s"/>
      <c r="U133" s="124" t="s"/>
      <c r="V133" s="124" t="s"/>
      <c r="W133" s="124" t="s"/>
      <c r="X133" s="124" t="s"/>
      <c r="Y133" s="124" t="s"/>
      <c r="Z133" s="124" t="s"/>
      <c r="AA133" s="127" t="s"/>
      <c r="AB133" s="127" t="s"/>
      <c r="AC133" s="127" t="s"/>
      <c r="AD133" s="127" t="s"/>
    </row>
    <row r="134" spans="1:30" s="130">
      <c r="A134" s="124" t="s"/>
      <c r="B134" s="124" t="s"/>
      <c r="C134" s="124" t="s"/>
      <c r="D134" s="124" t="s"/>
      <c r="E134" s="124" t="s"/>
      <c r="F134" s="124" t="s"/>
      <c r="G134" s="124" t="s"/>
      <c r="H134" s="124" t="s"/>
      <c r="I134" s="124" t="s"/>
      <c r="J134" s="124" t="s"/>
      <c r="K134" s="124" t="s"/>
      <c r="L134" s="124" t="s"/>
      <c r="M134" s="124" t="s"/>
      <c r="N134" s="124" t="s"/>
      <c r="O134" s="124" t="s"/>
      <c r="P134" s="124" t="s"/>
      <c r="Q134" s="124" t="s"/>
      <c r="R134" s="124" t="s"/>
      <c r="S134" s="124" t="s"/>
      <c r="T134" s="124" t="s"/>
      <c r="U134" s="124" t="s"/>
      <c r="V134" s="124" t="s"/>
      <c r="W134" s="124" t="s"/>
      <c r="X134" s="124" t="s"/>
      <c r="Y134" s="124" t="s"/>
      <c r="Z134" s="124" t="s"/>
      <c r="AA134" s="127" t="s"/>
      <c r="AB134" s="127" t="s"/>
      <c r="AC134" s="127" t="s"/>
      <c r="AD134" s="127" t="s"/>
    </row>
    <row r="135" spans="1:2">
      <c r="A135" s="124" t="s"/>
      <c r="B135" s="116" t="s"/>
    </row>
    <row r="136" spans="1:2">
      <c r="A136" s="124" t="s"/>
      <c r="B136" s="124" t="s"/>
    </row>
    <row r="137" spans="1:2">
      <c r="A137" s="124" t="s"/>
      <c r="B137" s="116" t="s"/>
    </row>
    <row r="138" spans="1:2">
      <c r="A138" s="124" t="s"/>
      <c r="B138" s="124" t="s"/>
    </row>
    <row r="139" spans="1:30" s="582">
      <c r="A139" s="124" t="s"/>
      <c r="B139" s="116" t="s"/>
      <c r="C139" s="124" t="s"/>
      <c r="D139" s="124" t="s"/>
      <c r="E139" s="124" t="s"/>
      <c r="F139" s="124" t="s"/>
      <c r="G139" s="124" t="s"/>
      <c r="H139" s="124" t="s"/>
      <c r="I139" s="124" t="s"/>
      <c r="J139" s="124" t="s"/>
      <c r="K139" s="124" t="s"/>
      <c r="L139" s="124" t="s"/>
      <c r="M139" s="124" t="s"/>
      <c r="N139" s="124" t="s"/>
      <c r="O139" s="124" t="s"/>
      <c r="P139" s="124" t="s"/>
      <c r="Q139" s="124" t="s"/>
      <c r="R139" s="124" t="s"/>
      <c r="S139" s="124" t="s"/>
      <c r="T139" s="124" t="s"/>
      <c r="U139" s="124" t="s"/>
      <c r="V139" s="124" t="s"/>
      <c r="W139" s="124" t="s"/>
      <c r="X139" s="124" t="s"/>
      <c r="Y139" s="124" t="s"/>
      <c r="Z139" s="124" t="s"/>
      <c r="AA139" s="127" t="s"/>
      <c r="AB139" s="127" t="s"/>
      <c r="AC139" s="127" t="s"/>
      <c r="AD139" s="127" t="s"/>
    </row>
    <row r="140" spans="1:30" s="582">
      <c r="A140" s="124" t="s"/>
      <c r="B140" s="124" t="s"/>
      <c r="C140" s="124" t="s"/>
      <c r="D140" s="124" t="s"/>
      <c r="E140" s="124" t="s"/>
      <c r="F140" s="124" t="s"/>
      <c r="G140" s="124" t="s"/>
      <c r="H140" s="124" t="s"/>
      <c r="I140" s="124" t="s"/>
      <c r="J140" s="124" t="s"/>
      <c r="K140" s="124" t="s"/>
      <c r="L140" s="124" t="s"/>
      <c r="M140" s="124" t="s"/>
      <c r="N140" s="124" t="s"/>
      <c r="O140" s="124" t="s"/>
      <c r="P140" s="124" t="s"/>
      <c r="Q140" s="124" t="s"/>
      <c r="R140" s="124" t="s"/>
      <c r="S140" s="124" t="s"/>
      <c r="T140" s="124" t="s"/>
      <c r="U140" s="124" t="s"/>
      <c r="V140" s="124" t="s"/>
      <c r="W140" s="124" t="s"/>
      <c r="X140" s="124" t="s"/>
      <c r="Y140" s="124" t="s"/>
      <c r="Z140" s="124" t="s"/>
      <c r="AA140" s="127" t="s"/>
      <c r="AB140" s="127" t="s"/>
      <c r="AC140" s="127" t="s"/>
      <c r="AD140" s="127" t="s"/>
    </row>
    <row r="141" spans="1:30" s="130">
      <c r="A141" s="124" t="s"/>
      <c r="B141" s="116" t="s"/>
      <c r="C141" s="124" t="s"/>
      <c r="D141" s="124" t="s"/>
      <c r="E141" s="124" t="s"/>
      <c r="F141" s="124" t="s"/>
      <c r="G141" s="124" t="s"/>
      <c r="H141" s="124" t="s"/>
      <c r="I141" s="124" t="s"/>
      <c r="J141" s="124" t="s"/>
      <c r="K141" s="124" t="s"/>
      <c r="L141" s="124" t="s"/>
      <c r="M141" s="124" t="s"/>
      <c r="N141" s="124" t="s"/>
      <c r="O141" s="124" t="s"/>
      <c r="P141" s="124" t="s"/>
      <c r="Q141" s="124" t="s"/>
      <c r="R141" s="124" t="s"/>
      <c r="S141" s="124" t="s"/>
      <c r="T141" s="124" t="s"/>
      <c r="U141" s="124" t="s"/>
      <c r="V141" s="124" t="s"/>
      <c r="W141" s="124" t="s"/>
      <c r="X141" s="124" t="s"/>
      <c r="Y141" s="124" t="s"/>
      <c r="Z141" s="124" t="s"/>
      <c r="AA141" s="127" t="s"/>
      <c r="AB141" s="127" t="s"/>
      <c r="AC141" s="127" t="s"/>
      <c r="AD141" s="127" t="s"/>
    </row>
    <row r="142" spans="1:2">
      <c r="A142" s="124" t="s"/>
      <c r="B142" s="124" t="s"/>
    </row>
    <row r="143" spans="1:2">
      <c r="A143" s="124" t="s"/>
      <c r="B143" s="116" t="s"/>
    </row>
    <row r="144" spans="1:2">
      <c r="A144" s="124" t="s"/>
      <c r="B144" s="124" t="s"/>
    </row>
    <row r="145" spans="1:2">
      <c r="A145" s="124" t="s"/>
      <c r="B145" s="116" t="s"/>
    </row>
    <row r="146" spans="1:30" s="582">
      <c r="A146" s="124" t="s"/>
      <c r="B146" s="124" t="s"/>
      <c r="C146" s="124" t="s"/>
      <c r="D146" s="124" t="s"/>
      <c r="E146" s="124" t="s"/>
      <c r="F146" s="124" t="s"/>
      <c r="G146" s="124" t="s"/>
      <c r="H146" s="124" t="s"/>
      <c r="I146" s="124" t="s"/>
      <c r="J146" s="124" t="s"/>
      <c r="K146" s="124" t="s"/>
      <c r="L146" s="124" t="s"/>
      <c r="M146" s="124" t="s"/>
      <c r="N146" s="124" t="s"/>
      <c r="O146" s="124" t="s"/>
      <c r="P146" s="124" t="s"/>
      <c r="Q146" s="124" t="s"/>
      <c r="R146" s="124" t="s"/>
      <c r="S146" s="124" t="s"/>
      <c r="T146" s="124" t="s"/>
      <c r="U146" s="124" t="s"/>
      <c r="V146" s="124" t="s"/>
      <c r="W146" s="124" t="s"/>
      <c r="X146" s="124" t="s"/>
      <c r="Y146" s="124" t="s"/>
      <c r="Z146" s="124" t="s"/>
      <c r="AA146" s="127" t="s"/>
      <c r="AB146" s="127" t="s"/>
      <c r="AC146" s="127" t="s"/>
      <c r="AD146" s="127" t="s"/>
    </row>
    <row r="147" spans="1:30" s="582">
      <c r="A147" s="124" t="s"/>
      <c r="B147" s="116" t="s"/>
      <c r="C147" s="124" t="s"/>
      <c r="D147" s="124" t="s"/>
      <c r="E147" s="124" t="s"/>
      <c r="F147" s="124" t="s"/>
      <c r="G147" s="124" t="s"/>
      <c r="H147" s="124" t="s"/>
      <c r="I147" s="124" t="s"/>
      <c r="J147" s="124" t="s"/>
      <c r="K147" s="124" t="s"/>
      <c r="L147" s="124" t="s"/>
      <c r="M147" s="124" t="s"/>
      <c r="N147" s="124" t="s"/>
      <c r="O147" s="124" t="s"/>
      <c r="P147" s="124" t="s"/>
      <c r="Q147" s="124" t="s"/>
      <c r="R147" s="124" t="s"/>
      <c r="S147" s="124" t="s"/>
      <c r="T147" s="124" t="s"/>
      <c r="U147" s="124" t="s"/>
      <c r="V147" s="124" t="s"/>
      <c r="W147" s="124" t="s"/>
      <c r="X147" s="124" t="s"/>
      <c r="Y147" s="124" t="s"/>
      <c r="Z147" s="124" t="s"/>
      <c r="AA147" s="127" t="s"/>
      <c r="AB147" s="127" t="s"/>
      <c r="AC147" s="127" t="s"/>
      <c r="AD147" s="127" t="s"/>
    </row>
    <row r="148" spans="1:30" s="130">
      <c r="A148" s="124" t="s"/>
      <c r="B148" s="124" t="s"/>
      <c r="C148" s="124" t="s"/>
      <c r="D148" s="124" t="s"/>
      <c r="E148" s="124" t="s"/>
      <c r="F148" s="124" t="s"/>
      <c r="G148" s="124" t="s"/>
      <c r="H148" s="124" t="s"/>
      <c r="I148" s="124" t="s"/>
      <c r="J148" s="124" t="s"/>
      <c r="K148" s="124" t="s"/>
      <c r="L148" s="124" t="s"/>
      <c r="M148" s="124" t="s"/>
      <c r="N148" s="124" t="s"/>
      <c r="O148" s="124" t="s"/>
      <c r="P148" s="124" t="s"/>
      <c r="Q148" s="124" t="s"/>
      <c r="R148" s="124" t="s"/>
      <c r="S148" s="124" t="s"/>
      <c r="T148" s="124" t="s"/>
      <c r="U148" s="124" t="s"/>
      <c r="V148" s="124" t="s"/>
      <c r="W148" s="124" t="s"/>
      <c r="X148" s="124" t="s"/>
      <c r="Y148" s="124" t="s"/>
      <c r="Z148" s="124" t="s"/>
      <c r="AA148" s="127" t="s"/>
      <c r="AB148" s="127" t="s"/>
      <c r="AC148" s="127" t="s"/>
      <c r="AD148" s="127" t="s"/>
    </row>
    <row r="149" spans="1:2">
      <c r="A149" s="124" t="s"/>
      <c r="B149" s="116" t="s"/>
    </row>
    <row r="150" spans="1:2">
      <c r="A150" s="124" t="s"/>
      <c r="B150" s="124" t="s"/>
    </row>
    <row r="151" spans="1:2">
      <c r="A151" s="124" t="s"/>
      <c r="B151" s="116" t="s"/>
    </row>
    <row r="152" spans="1:2">
      <c r="A152" s="124" t="s"/>
      <c r="B152" s="124" t="s"/>
    </row>
    <row r="153" spans="1:30" s="582">
      <c r="A153" s="124" t="s"/>
      <c r="B153" s="116" t="s"/>
      <c r="C153" s="124" t="s"/>
      <c r="D153" s="124" t="s"/>
      <c r="E153" s="124" t="s"/>
      <c r="F153" s="124" t="s"/>
      <c r="G153" s="124" t="s"/>
      <c r="H153" s="124" t="s"/>
      <c r="I153" s="124" t="s"/>
      <c r="J153" s="124" t="s"/>
      <c r="K153" s="124" t="s"/>
      <c r="L153" s="124" t="s"/>
      <c r="M153" s="124" t="s"/>
      <c r="N153" s="124" t="s"/>
      <c r="O153" s="124" t="s"/>
      <c r="P153" s="124" t="s"/>
      <c r="Q153" s="124" t="s"/>
      <c r="R153" s="124" t="s"/>
      <c r="S153" s="124" t="s"/>
      <c r="T153" s="124" t="s"/>
      <c r="U153" s="124" t="s"/>
      <c r="V153" s="124" t="s"/>
      <c r="W153" s="124" t="s"/>
      <c r="X153" s="124" t="s"/>
      <c r="Y153" s="124" t="s"/>
      <c r="Z153" s="124" t="s"/>
      <c r="AA153" s="127" t="s"/>
      <c r="AB153" s="127" t="s"/>
      <c r="AC153" s="127" t="s"/>
      <c r="AD153" s="127" t="s"/>
    </row>
    <row r="154" spans="1:30" s="582">
      <c r="A154" s="124" t="s"/>
      <c r="B154" s="124" t="s"/>
      <c r="C154" s="124" t="s"/>
      <c r="D154" s="124" t="s"/>
      <c r="E154" s="124" t="s"/>
      <c r="F154" s="124" t="s"/>
      <c r="G154" s="124" t="s"/>
      <c r="H154" s="124" t="s"/>
      <c r="I154" s="124" t="s"/>
      <c r="J154" s="124" t="s"/>
      <c r="K154" s="124" t="s"/>
      <c r="L154" s="124" t="s"/>
      <c r="M154" s="124" t="s"/>
      <c r="N154" s="124" t="s"/>
      <c r="O154" s="124" t="s"/>
      <c r="P154" s="124" t="s"/>
      <c r="Q154" s="124" t="s"/>
      <c r="R154" s="124" t="s"/>
      <c r="S154" s="124" t="s"/>
      <c r="T154" s="124" t="s"/>
      <c r="U154" s="124" t="s"/>
      <c r="V154" s="124" t="s"/>
      <c r="W154" s="124" t="s"/>
      <c r="X154" s="124" t="s"/>
      <c r="Y154" s="124" t="s"/>
      <c r="Z154" s="124" t="s"/>
      <c r="AA154" s="127" t="s"/>
      <c r="AB154" s="127" t="s"/>
      <c r="AC154" s="127" t="s"/>
      <c r="AD154" s="127" t="s"/>
    </row>
    <row r="155" spans="1:30" s="130">
      <c r="A155" s="124" t="s"/>
      <c r="B155" s="116" t="s"/>
      <c r="C155" s="124" t="s"/>
      <c r="D155" s="124" t="s"/>
      <c r="E155" s="124" t="s"/>
      <c r="F155" s="124" t="s"/>
      <c r="G155" s="124" t="s"/>
      <c r="H155" s="124" t="s"/>
      <c r="I155" s="124" t="s"/>
      <c r="J155" s="124" t="s"/>
      <c r="K155" s="124" t="s"/>
      <c r="L155" s="124" t="s"/>
      <c r="M155" s="124" t="s"/>
      <c r="N155" s="124" t="s"/>
      <c r="O155" s="124" t="s"/>
      <c r="P155" s="124" t="s"/>
      <c r="Q155" s="124" t="s"/>
      <c r="R155" s="124" t="s"/>
      <c r="S155" s="124" t="s"/>
      <c r="T155" s="124" t="s"/>
      <c r="U155" s="124" t="s"/>
      <c r="V155" s="124" t="s"/>
      <c r="W155" s="124" t="s"/>
      <c r="X155" s="124" t="s"/>
      <c r="Y155" s="124" t="s"/>
      <c r="Z155" s="124" t="s"/>
      <c r="AA155" s="127" t="s"/>
      <c r="AB155" s="127" t="s"/>
      <c r="AC155" s="127" t="s"/>
      <c r="AD155" s="127" t="s"/>
    </row>
    <row r="156" spans="1:2">
      <c r="A156" s="124" t="s"/>
      <c r="B156" s="124" t="s"/>
    </row>
    <row r="157" spans="1:2">
      <c r="A157" s="124" t="s"/>
      <c r="B157" s="116" t="s"/>
    </row>
    <row r="158" spans="1:2">
      <c r="A158" s="124" t="s"/>
      <c r="B158" s="124" t="s"/>
    </row>
    <row r="159" spans="1:2">
      <c r="A159" s="124" t="s"/>
      <c r="B159" s="116" t="s"/>
    </row>
    <row r="160" spans="1:30" s="582">
      <c r="A160" s="124" t="s"/>
      <c r="B160" s="124" t="s"/>
      <c r="C160" s="124" t="s"/>
      <c r="D160" s="124" t="s"/>
      <c r="E160" s="124" t="s"/>
      <c r="F160" s="124" t="s"/>
      <c r="G160" s="124" t="s"/>
      <c r="H160" s="124" t="s"/>
      <c r="I160" s="124" t="s"/>
      <c r="J160" s="124" t="s"/>
      <c r="K160" s="124" t="s"/>
      <c r="L160" s="124" t="s"/>
      <c r="M160" s="124" t="s"/>
      <c r="N160" s="124" t="s"/>
      <c r="O160" s="124" t="s"/>
      <c r="P160" s="124" t="s"/>
      <c r="Q160" s="124" t="s"/>
      <c r="R160" s="124" t="s"/>
      <c r="S160" s="124" t="s"/>
      <c r="T160" s="124" t="s"/>
      <c r="U160" s="124" t="s"/>
      <c r="V160" s="124" t="s"/>
      <c r="W160" s="124" t="s"/>
      <c r="X160" s="124" t="s"/>
      <c r="Y160" s="124" t="s"/>
      <c r="Z160" s="124" t="s"/>
      <c r="AA160" s="127" t="s"/>
      <c r="AB160" s="127" t="s"/>
      <c r="AC160" s="127" t="s"/>
      <c r="AD160" s="127" t="s"/>
    </row>
    <row r="161" spans="1:30" s="582">
      <c r="A161" s="124" t="s"/>
      <c r="B161" s="116" t="s"/>
      <c r="C161" s="124" t="s"/>
      <c r="D161" s="124" t="s"/>
      <c r="E161" s="124" t="s"/>
      <c r="F161" s="124" t="s"/>
      <c r="G161" s="124" t="s"/>
      <c r="H161" s="124" t="s"/>
      <c r="I161" s="124" t="s"/>
      <c r="J161" s="124" t="s"/>
      <c r="K161" s="124" t="s"/>
      <c r="L161" s="124" t="s"/>
      <c r="M161" s="124" t="s"/>
      <c r="N161" s="124" t="s"/>
      <c r="O161" s="124" t="s"/>
      <c r="P161" s="124" t="s"/>
      <c r="Q161" s="124" t="s"/>
      <c r="R161" s="124" t="s"/>
      <c r="S161" s="124" t="s"/>
      <c r="T161" s="124" t="s"/>
      <c r="U161" s="124" t="s"/>
      <c r="V161" s="124" t="s"/>
      <c r="W161" s="124" t="s"/>
      <c r="X161" s="124" t="s"/>
      <c r="Y161" s="124" t="s"/>
      <c r="Z161" s="124" t="s"/>
      <c r="AA161" s="127" t="s"/>
      <c r="AB161" s="127" t="s"/>
      <c r="AC161" s="127" t="s"/>
      <c r="AD161" s="127" t="s"/>
    </row>
    <row r="162" spans="1:30" s="130">
      <c r="A162" s="124" t="s"/>
      <c r="B162" s="124" t="s"/>
      <c r="C162" s="124" t="s"/>
      <c r="D162" s="124" t="s"/>
      <c r="E162" s="124" t="s"/>
      <c r="F162" s="124" t="s"/>
      <c r="G162" s="124" t="s"/>
      <c r="H162" s="124" t="s"/>
      <c r="I162" s="124" t="s"/>
      <c r="J162" s="124" t="s"/>
      <c r="K162" s="124" t="s"/>
      <c r="L162" s="124" t="s"/>
      <c r="M162" s="124" t="s"/>
      <c r="N162" s="124" t="s"/>
      <c r="O162" s="124" t="s"/>
      <c r="P162" s="124" t="s"/>
      <c r="Q162" s="124" t="s"/>
      <c r="R162" s="124" t="s"/>
      <c r="S162" s="124" t="s"/>
      <c r="T162" s="124" t="s"/>
      <c r="U162" s="124" t="s"/>
      <c r="V162" s="124" t="s"/>
      <c r="W162" s="124" t="s"/>
      <c r="X162" s="124" t="s"/>
      <c r="Y162" s="124" t="s"/>
      <c r="Z162" s="124" t="s"/>
      <c r="AA162" s="127" t="s"/>
      <c r="AB162" s="127" t="s"/>
      <c r="AC162" s="127" t="s"/>
      <c r="AD162" s="127" t="s"/>
    </row>
    <row r="163" spans="1:2">
      <c r="A163" s="124" t="s"/>
      <c r="B163" s="116" t="s"/>
    </row>
    <row r="164" spans="1:2">
      <c r="A164" s="124" t="s"/>
      <c r="B164" s="124" t="s"/>
    </row>
    <row r="165" spans="1:2">
      <c r="A165" s="124" t="s"/>
      <c r="B165" s="116" t="s"/>
    </row>
    <row r="166" spans="1:2">
      <c r="A166" s="124" t="s"/>
      <c r="B166" s="124" t="s"/>
    </row>
    <row r="167" spans="1:30" s="582">
      <c r="A167" s="124" t="s"/>
      <c r="B167" s="116" t="s"/>
      <c r="C167" s="124" t="s"/>
      <c r="D167" s="124" t="s"/>
      <c r="E167" s="124" t="s"/>
      <c r="F167" s="124" t="s"/>
      <c r="G167" s="124" t="s"/>
      <c r="H167" s="124" t="s"/>
      <c r="I167" s="124" t="s"/>
      <c r="J167" s="124" t="s"/>
      <c r="K167" s="124" t="s"/>
      <c r="L167" s="124" t="s"/>
      <c r="M167" s="124" t="s"/>
      <c r="N167" s="124" t="s"/>
      <c r="O167" s="124" t="s"/>
      <c r="P167" s="124" t="s"/>
      <c r="Q167" s="124" t="s"/>
      <c r="R167" s="124" t="s"/>
      <c r="S167" s="124" t="s"/>
      <c r="T167" s="124" t="s"/>
      <c r="U167" s="124" t="s"/>
      <c r="V167" s="124" t="s"/>
      <c r="W167" s="124" t="s"/>
      <c r="X167" s="124" t="s"/>
      <c r="Y167" s="124" t="s"/>
      <c r="Z167" s="124" t="s"/>
      <c r="AA167" s="127" t="s"/>
      <c r="AB167" s="127" t="s"/>
      <c r="AC167" s="127" t="s"/>
      <c r="AD167" s="127" t="s"/>
    </row>
    <row r="168" spans="1:30" s="582">
      <c r="A168" s="124" t="s"/>
      <c r="B168" s="124" t="s"/>
      <c r="C168" s="124" t="s"/>
      <c r="D168" s="124" t="s"/>
      <c r="E168" s="124" t="s"/>
      <c r="F168" s="124" t="s"/>
      <c r="G168" s="124" t="s"/>
      <c r="H168" s="124" t="s"/>
      <c r="I168" s="124" t="s"/>
      <c r="J168" s="124" t="s"/>
      <c r="K168" s="124" t="s"/>
      <c r="L168" s="124" t="s"/>
      <c r="M168" s="124" t="s"/>
      <c r="N168" s="124" t="s"/>
      <c r="O168" s="124" t="s"/>
      <c r="P168" s="124" t="s"/>
      <c r="Q168" s="124" t="s"/>
      <c r="R168" s="124" t="s"/>
      <c r="S168" s="124" t="s"/>
      <c r="T168" s="124" t="s"/>
      <c r="U168" s="124" t="s"/>
      <c r="V168" s="124" t="s"/>
      <c r="W168" s="124" t="s"/>
      <c r="X168" s="124" t="s"/>
      <c r="Y168" s="124" t="s"/>
      <c r="Z168" s="124" t="s"/>
      <c r="AA168" s="127" t="s"/>
      <c r="AB168" s="127" t="s"/>
      <c r="AC168" s="127" t="s"/>
      <c r="AD168" s="127" t="s"/>
    </row>
    <row r="169" spans="1:30" s="130">
      <c r="A169" s="124" t="s"/>
      <c r="B169" s="116" t="s"/>
      <c r="C169" s="124" t="s"/>
      <c r="D169" s="124" t="s"/>
      <c r="E169" s="124" t="s"/>
      <c r="F169" s="124" t="s"/>
      <c r="G169" s="124" t="s"/>
      <c r="H169" s="124" t="s"/>
      <c r="I169" s="124" t="s"/>
      <c r="J169" s="124" t="s"/>
      <c r="K169" s="124" t="s"/>
      <c r="L169" s="124" t="s"/>
      <c r="M169" s="124" t="s"/>
      <c r="N169" s="124" t="s"/>
      <c r="O169" s="124" t="s"/>
      <c r="P169" s="124" t="s"/>
      <c r="Q169" s="124" t="s"/>
      <c r="R169" s="124" t="s"/>
      <c r="S169" s="124" t="s"/>
      <c r="T169" s="124" t="s"/>
      <c r="U169" s="124" t="s"/>
      <c r="V169" s="124" t="s"/>
      <c r="W169" s="124" t="s"/>
      <c r="X169" s="124" t="s"/>
      <c r="Y169" s="124" t="s"/>
      <c r="Z169" s="124" t="s"/>
      <c r="AA169" s="127" t="s"/>
      <c r="AB169" s="127" t="s"/>
      <c r="AC169" s="127" t="s"/>
      <c r="AD169" s="127" t="s"/>
    </row>
    <row r="170" spans="1:2">
      <c r="A170" s="124" t="s"/>
      <c r="B170" s="124" t="s"/>
    </row>
    <row r="171" spans="1:2">
      <c r="A171" s="124" t="s"/>
      <c r="B171" s="116" t="s"/>
    </row>
    <row r="172" spans="1:2">
      <c r="A172" s="124" t="s"/>
      <c r="B172" s="124" t="s"/>
    </row>
    <row r="173" spans="1:2">
      <c r="A173" s="124" t="s"/>
      <c r="B173" s="116" t="s"/>
    </row>
    <row r="174" spans="1:30" s="582">
      <c r="A174" s="124" t="s"/>
      <c r="B174" s="124" t="s"/>
      <c r="C174" s="124" t="s"/>
      <c r="D174" s="124" t="s"/>
      <c r="E174" s="124" t="s"/>
      <c r="F174" s="124" t="s"/>
      <c r="G174" s="124" t="s"/>
      <c r="H174" s="124" t="s"/>
      <c r="I174" s="124" t="s"/>
      <c r="J174" s="124" t="s"/>
      <c r="K174" s="124" t="s"/>
      <c r="L174" s="124" t="s"/>
      <c r="M174" s="124" t="s"/>
      <c r="N174" s="124" t="s"/>
      <c r="O174" s="124" t="s"/>
      <c r="P174" s="124" t="s"/>
      <c r="Q174" s="124" t="s"/>
      <c r="R174" s="124" t="s"/>
      <c r="S174" s="124" t="s"/>
      <c r="T174" s="124" t="s"/>
      <c r="U174" s="124" t="s"/>
      <c r="V174" s="124" t="s"/>
      <c r="W174" s="124" t="s"/>
      <c r="X174" s="124" t="s"/>
      <c r="Y174" s="124" t="s"/>
      <c r="Z174" s="124" t="s"/>
      <c r="AA174" s="127" t="s"/>
      <c r="AB174" s="127" t="s"/>
      <c r="AC174" s="127" t="s"/>
      <c r="AD174" s="127" t="s"/>
    </row>
    <row r="175" spans="1:30" s="582">
      <c r="A175" s="124" t="s"/>
      <c r="B175" s="116" t="s"/>
      <c r="C175" s="124" t="s"/>
      <c r="D175" s="124" t="s"/>
      <c r="E175" s="124" t="s"/>
      <c r="F175" s="124" t="s"/>
      <c r="G175" s="124" t="s"/>
      <c r="H175" s="124" t="s"/>
      <c r="I175" s="124" t="s"/>
      <c r="J175" s="124" t="s"/>
      <c r="K175" s="124" t="s"/>
      <c r="L175" s="124" t="s"/>
      <c r="M175" s="124" t="s"/>
      <c r="N175" s="124" t="s"/>
      <c r="O175" s="124" t="s"/>
      <c r="P175" s="124" t="s"/>
      <c r="Q175" s="124" t="s"/>
      <c r="R175" s="124" t="s"/>
      <c r="S175" s="124" t="s"/>
      <c r="T175" s="124" t="s"/>
      <c r="U175" s="124" t="s"/>
      <c r="V175" s="124" t="s"/>
      <c r="W175" s="124" t="s"/>
      <c r="X175" s="124" t="s"/>
      <c r="Y175" s="124" t="s"/>
      <c r="Z175" s="124" t="s"/>
      <c r="AA175" s="127" t="s"/>
      <c r="AB175" s="127" t="s"/>
      <c r="AC175" s="127" t="s"/>
      <c r="AD175" s="127" t="s"/>
    </row>
    <row r="176" spans="1:30" s="130">
      <c r="A176" s="124" t="s"/>
      <c r="B176" s="124" t="s"/>
      <c r="C176" s="124" t="s"/>
      <c r="D176" s="124" t="s"/>
      <c r="E176" s="124" t="s"/>
      <c r="F176" s="124" t="s"/>
      <c r="G176" s="124" t="s"/>
      <c r="H176" s="124" t="s"/>
      <c r="I176" s="124" t="s"/>
      <c r="J176" s="124" t="s"/>
      <c r="K176" s="124" t="s"/>
      <c r="L176" s="124" t="s"/>
      <c r="M176" s="124" t="s"/>
      <c r="N176" s="124" t="s"/>
      <c r="O176" s="124" t="s"/>
      <c r="P176" s="124" t="s"/>
      <c r="Q176" s="124" t="s"/>
      <c r="R176" s="124" t="s"/>
      <c r="S176" s="124" t="s"/>
      <c r="T176" s="124" t="s"/>
      <c r="U176" s="124" t="s"/>
      <c r="V176" s="124" t="s"/>
      <c r="W176" s="124" t="s"/>
      <c r="X176" s="124" t="s"/>
      <c r="Y176" s="124" t="s"/>
      <c r="Z176" s="124" t="s"/>
      <c r="AA176" s="127" t="s"/>
      <c r="AB176" s="127" t="s"/>
      <c r="AC176" s="127" t="s"/>
      <c r="AD176" s="127" t="s"/>
    </row>
    <row r="177" spans="1:2">
      <c r="A177" s="124" t="s"/>
      <c r="B177" s="116" t="s"/>
    </row>
    <row r="178" spans="1:2">
      <c r="A178" s="124" t="s"/>
      <c r="B178" s="124" t="s"/>
    </row>
    <row r="179" spans="1:2">
      <c r="A179" s="124" t="s"/>
      <c r="B179" s="116" t="s"/>
    </row>
    <row r="180" spans="1:2">
      <c r="A180" s="124" t="s"/>
      <c r="B180" s="124" t="s"/>
    </row>
    <row r="181" spans="1:30" s="582">
      <c r="A181" s="124" t="s"/>
      <c r="B181" s="116" t="s"/>
      <c r="C181" s="124" t="s"/>
      <c r="D181" s="124" t="s"/>
      <c r="E181" s="124" t="s"/>
      <c r="F181" s="124" t="s"/>
      <c r="G181" s="124" t="s"/>
      <c r="H181" s="124" t="s"/>
      <c r="I181" s="124" t="s"/>
      <c r="J181" s="124" t="s"/>
      <c r="K181" s="124" t="s"/>
      <c r="L181" s="124" t="s"/>
      <c r="M181" s="124" t="s"/>
      <c r="N181" s="124" t="s"/>
      <c r="O181" s="124" t="s"/>
      <c r="P181" s="124" t="s"/>
      <c r="Q181" s="124" t="s"/>
      <c r="R181" s="124" t="s"/>
      <c r="S181" s="124" t="s"/>
      <c r="T181" s="124" t="s"/>
      <c r="U181" s="124" t="s"/>
      <c r="V181" s="124" t="s"/>
      <c r="W181" s="124" t="s"/>
      <c r="X181" s="124" t="s"/>
      <c r="Y181" s="124" t="s"/>
      <c r="Z181" s="124" t="s"/>
      <c r="AA181" s="127" t="s"/>
      <c r="AB181" s="127" t="s"/>
      <c r="AC181" s="127" t="s"/>
      <c r="AD181" s="127" t="s"/>
    </row>
    <row r="182" spans="1:30" s="582">
      <c r="A182" s="124" t="s"/>
      <c r="B182" s="124" t="s"/>
      <c r="C182" s="124" t="s"/>
      <c r="D182" s="124" t="s"/>
      <c r="E182" s="124" t="s"/>
      <c r="F182" s="124" t="s"/>
      <c r="G182" s="124" t="s"/>
      <c r="H182" s="124" t="s"/>
      <c r="I182" s="124" t="s"/>
      <c r="J182" s="124" t="s"/>
      <c r="K182" s="124" t="s"/>
      <c r="L182" s="124" t="s"/>
      <c r="M182" s="124" t="s"/>
      <c r="N182" s="124" t="s"/>
      <c r="O182" s="124" t="s"/>
      <c r="P182" s="124" t="s"/>
      <c r="Q182" s="124" t="s"/>
      <c r="R182" s="124" t="s"/>
      <c r="S182" s="124" t="s"/>
      <c r="T182" s="124" t="s"/>
      <c r="U182" s="124" t="s"/>
      <c r="V182" s="124" t="s"/>
      <c r="W182" s="124" t="s"/>
      <c r="X182" s="124" t="s"/>
      <c r="Y182" s="124" t="s"/>
      <c r="Z182" s="124" t="s"/>
      <c r="AA182" s="127" t="s"/>
      <c r="AB182" s="127" t="s"/>
      <c r="AC182" s="127" t="s"/>
      <c r="AD182" s="127" t="s"/>
    </row>
  </sheetData>
  <mergeCells count="100">
    <mergeCell ref="A9:B9"/>
    <mergeCell ref="A6:B6"/>
    <mergeCell ref="C6:K6"/>
    <mergeCell ref="L6:T6"/>
    <mergeCell ref="U6:AC6"/>
    <mergeCell ref="A8:B8"/>
    <mergeCell ref="C8:E8"/>
    <mergeCell ref="F8:H8"/>
    <mergeCell ref="I8:K8"/>
    <mergeCell ref="L8:N8"/>
    <mergeCell ref="O8:Q8"/>
    <mergeCell ref="R8:T8"/>
    <mergeCell ref="U8:W8"/>
    <mergeCell ref="X8:Z8"/>
    <mergeCell ref="AA8:AC8"/>
    <mergeCell ref="A16:B16"/>
    <mergeCell ref="A7:B7"/>
    <mergeCell ref="A2:B2"/>
    <mergeCell ref="A3:B3"/>
    <mergeCell ref="A4:B4"/>
    <mergeCell ref="A5:B5"/>
    <mergeCell ref="C2:AD2"/>
    <mergeCell ref="C3:AD3"/>
    <mergeCell ref="C4:AD4"/>
    <mergeCell ref="C7:K7"/>
    <mergeCell ref="L7:T7"/>
    <mergeCell ref="U7:AC7"/>
    <mergeCell ref="A10:B10"/>
    <mergeCell ref="A11:B11"/>
    <mergeCell ref="A12:B12"/>
    <mergeCell ref="A13:B13"/>
    <mergeCell ref="A14:B14"/>
    <mergeCell ref="A15:B15"/>
    <mergeCell ref="C10:E10"/>
    <mergeCell ref="F14:H14"/>
    <mergeCell ref="F15:H15"/>
    <mergeCell ref="I15:K15"/>
    <mergeCell ref="F9:H9"/>
    <mergeCell ref="I9:K9"/>
    <mergeCell ref="L9:N9"/>
    <mergeCell ref="O9:Q9"/>
    <mergeCell ref="R9:T9"/>
    <mergeCell ref="AA9:AC9"/>
    <mergeCell ref="X9:Z9"/>
    <mergeCell ref="U9:W9"/>
    <mergeCell ref="C9:E9"/>
    <mergeCell ref="C5:AD5"/>
    <mergeCell ref="F10:H10"/>
    <mergeCell ref="I10:K10"/>
    <mergeCell ref="R10:T10"/>
    <mergeCell ref="U10:W10"/>
    <mergeCell ref="X10:Z10"/>
    <mergeCell ref="AA10:AC10"/>
    <mergeCell ref="A1:AG1"/>
    <mergeCell ref="O10:Q10"/>
    <mergeCell ref="O11:Q11"/>
    <mergeCell ref="O12:Q12"/>
    <mergeCell ref="O13:Q13"/>
    <mergeCell ref="O14:Q14"/>
    <mergeCell ref="O15:Q15"/>
    <mergeCell ref="F11:H11"/>
    <mergeCell ref="F12:H12"/>
    <mergeCell ref="F13:H13"/>
    <mergeCell ref="I11:K11"/>
    <mergeCell ref="I12:K12"/>
    <mergeCell ref="I13:K13"/>
    <mergeCell ref="I14:K14"/>
    <mergeCell ref="L15:N15"/>
    <mergeCell ref="L14:N14"/>
    <mergeCell ref="L10:N10"/>
    <mergeCell ref="L11:N11"/>
    <mergeCell ref="L12:N12"/>
    <mergeCell ref="L13:N13"/>
    <mergeCell ref="A17:AG17"/>
    <mergeCell ref="A18:AG18"/>
    <mergeCell ref="C11:E11"/>
    <mergeCell ref="C12:E12"/>
    <mergeCell ref="C13:E13"/>
    <mergeCell ref="C14:E14"/>
    <mergeCell ref="C15:E15"/>
    <mergeCell ref="R11:T11"/>
    <mergeCell ref="R12:T12"/>
    <mergeCell ref="R13:T13"/>
    <mergeCell ref="R14:T14"/>
    <mergeCell ref="R15:T15"/>
    <mergeCell ref="U11:W11"/>
    <mergeCell ref="U12:W12"/>
    <mergeCell ref="U13:W13"/>
    <mergeCell ref="U14:W14"/>
    <mergeCell ref="U15:W15"/>
    <mergeCell ref="X11:Z11"/>
    <mergeCell ref="X12:Z12"/>
    <mergeCell ref="X13:Z13"/>
    <mergeCell ref="X14:Z14"/>
    <mergeCell ref="X15:Z15"/>
    <mergeCell ref="AA11:AC11"/>
    <mergeCell ref="AA12:AC12"/>
    <mergeCell ref="AA13:AC13"/>
    <mergeCell ref="AA14:AC14"/>
    <mergeCell ref="AA15:AC15"/>
  </mergeCells>
</worksheet>
</file>

<file path=xl/worksheets/sheet2.xml><?xml version="1.0" encoding="utf-8"?>
<worksheet xmlns="http://schemas.openxmlformats.org/spreadsheetml/2006/main">
  <sheetPr codeName="24-25雪季收入明细"/>
  <dimension ref="AH191"/>
  <sheetViews>
    <sheetView showGridLines="1" workbookViewId="0">
      <pane xSplit="2" ySplit="4" topLeftCell="C5" state="frozen"/>
    </sheetView>
  </sheetViews>
  <cols>
    <col min="2" max="2" width="11.4141" style="83" customWidth="1"/>
    <col min="3" max="3" width="10.793" style="84" customWidth="1"/>
    <col min="4" max="4" width="9.57422" style="84"/>
    <col min="5" max="5" width="9.57422" style="84" customWidth="1"/>
    <col min="6" max="6" width="11.4609" style="85" customWidth="1"/>
    <col min="7" max="7" width="12.0039" style="85" customWidth="1"/>
    <col min="8" max="8" width="9.57422" style="85" customWidth="1"/>
    <col min="9" max="9" width="12.4141" style="84" customWidth="1"/>
    <col min="10" max="10" width="9.57422" style="84" customWidth="1"/>
    <col min="11" max="11" width="11.4609" style="84" customWidth="1"/>
    <col min="12" max="12" width="11.0625" style="85" customWidth="1"/>
    <col min="13" max="14" width="9.57422" style="85" customWidth="1"/>
    <col min="15" max="15" width="9.57422" style="84" customWidth="1"/>
    <col min="16" max="16" width="12.4141" style="84" customWidth="1"/>
    <col min="17" max="17" width="9.57422" style="84" customWidth="1"/>
    <col min="18" max="18" width="9.57422" style="85" customWidth="1"/>
    <col min="19" max="19" width="10.6523" style="85" customWidth="1"/>
    <col min="20" max="20" width="9.57422" style="85" customWidth="1"/>
    <col min="21" max="23" width="9.57422" style="84" customWidth="1"/>
    <col min="24" max="26" width="9.57422" style="85" customWidth="1"/>
    <col min="27" max="29" width="9.57422" style="104" customWidth="1"/>
    <col min="32" max="32" width="18.4844" style="104" customWidth="1"/>
    <col min="33" max="33" width="10.6523" style="102" customWidth="1"/>
    <col min="34" max="34" width="31.4219" style="104" customWidth="1"/>
  </cols>
  <sheetData>
    <row r="1" spans="1:34">
      <c r="A1" s="496" t="s">
        <v>13114</v>
      </c>
      <c r="B1" s="403" t="s"/>
      <c r="C1" s="403" t="s"/>
      <c r="D1" s="403" t="s"/>
      <c r="E1" s="403" t="s"/>
      <c r="F1" s="403" t="s"/>
      <c r="G1" s="403" t="s"/>
      <c r="H1" s="403" t="s"/>
      <c r="I1" s="403" t="s"/>
      <c r="J1" s="403" t="s"/>
      <c r="K1" s="403" t="s"/>
      <c r="L1" s="403" t="s"/>
      <c r="M1" s="403" t="s"/>
      <c r="N1" s="403" t="s"/>
      <c r="O1" s="403" t="s"/>
      <c r="P1" s="403" t="s"/>
      <c r="Q1" s="403" t="s"/>
      <c r="R1" s="403" t="s"/>
      <c r="S1" s="403" t="s"/>
      <c r="T1" s="403" t="s"/>
      <c r="U1" s="403" t="s"/>
      <c r="V1" s="403" t="s"/>
      <c r="W1" s="403" t="s"/>
      <c r="X1" s="403" t="s"/>
      <c r="Y1" s="403" t="s"/>
      <c r="Z1" s="403" t="s"/>
      <c r="AA1" s="403" t="s"/>
      <c r="AB1" s="403" t="s"/>
      <c r="AC1" s="403" t="s"/>
      <c r="AD1" s="497" t="s"/>
      <c r="AE1" s="108" t="s"/>
      <c r="AF1" s="497" t="s"/>
      <c r="AG1" s="497" t="s"/>
      <c r="AH1" s="497" t="s"/>
    </row>
    <row r="2" spans="1:34" ht="24.75" customHeight="1">
      <c r="A2" s="74" t="s">
        <v>4546</v>
      </c>
      <c r="B2" s="4" t="s"/>
      <c r="C2" s="498" t="s">
        <v>15</v>
      </c>
      <c r="D2" s="4" t="s"/>
      <c r="E2" s="4" t="s"/>
      <c r="F2" s="4" t="s"/>
      <c r="G2" s="4" t="s"/>
      <c r="H2" s="4" t="s"/>
      <c r="I2" s="4" t="s"/>
      <c r="J2" s="4" t="s"/>
      <c r="K2" s="4" t="s"/>
      <c r="L2" s="499" t="s">
        <v>3888</v>
      </c>
      <c r="M2" s="4" t="s"/>
      <c r="N2" s="4" t="s"/>
      <c r="O2" s="4" t="s"/>
      <c r="P2" s="4" t="s"/>
      <c r="Q2" s="4" t="s"/>
      <c r="R2" s="4" t="s"/>
      <c r="S2" s="4" t="s"/>
      <c r="T2" s="4" t="s"/>
      <c r="U2" s="500" t="s">
        <v>3992</v>
      </c>
      <c r="V2" s="72" t="s"/>
      <c r="W2" s="72" t="s"/>
      <c r="X2" s="72" t="s"/>
      <c r="Y2" s="72" t="s"/>
      <c r="Z2" s="72" t="s"/>
      <c r="AA2" s="72" t="s"/>
      <c r="AB2" s="72" t="s"/>
      <c r="AC2" s="72" t="s"/>
      <c r="AD2" s="501" t="s"/>
      <c r="AE2" s="75" t="s"/>
      <c r="AF2" s="75" t="s"/>
      <c r="AG2" s="4" t="s"/>
      <c r="AH2" s="75" t="s"/>
    </row>
    <row r="3" spans="1:34">
      <c r="A3" s="74" t="s">
        <v>4552</v>
      </c>
      <c r="B3" s="4" t="s"/>
      <c r="C3" s="502" t="s">
        <v>4553</v>
      </c>
      <c r="D3" s="4" t="s"/>
      <c r="E3" s="4" t="s"/>
      <c r="F3" s="503" t="s">
        <v>4554</v>
      </c>
      <c r="G3" s="4" t="s"/>
      <c r="H3" s="4" t="s"/>
      <c r="I3" s="502" t="s">
        <v>4555</v>
      </c>
      <c r="J3" s="4" t="s"/>
      <c r="K3" s="4" t="s"/>
      <c r="L3" s="503" t="s">
        <v>4553</v>
      </c>
      <c r="M3" s="4" t="s"/>
      <c r="N3" s="4" t="s"/>
      <c r="O3" s="502" t="s">
        <v>4554</v>
      </c>
      <c r="P3" s="4" t="s"/>
      <c r="Q3" s="4" t="s"/>
      <c r="R3" s="503" t="s">
        <v>4555</v>
      </c>
      <c r="S3" s="4" t="s"/>
      <c r="T3" s="4" t="s"/>
      <c r="U3" s="502" t="s">
        <v>4553</v>
      </c>
      <c r="V3" s="4" t="s"/>
      <c r="W3" s="4" t="s"/>
      <c r="X3" s="503" t="s">
        <v>4554</v>
      </c>
      <c r="Y3" s="4" t="s"/>
      <c r="Z3" s="4" t="s"/>
      <c r="AA3" s="502" t="s">
        <v>4555</v>
      </c>
      <c r="AB3" s="4" t="s"/>
      <c r="AC3" s="504" t="s"/>
      <c r="AD3" s="505" t="s"/>
      <c r="AE3" s="84" t="s"/>
      <c r="AF3" s="84" t="s"/>
      <c r="AG3" s="4" t="s"/>
      <c r="AH3" s="84" t="s"/>
    </row>
    <row r="4" spans="1:34">
      <c r="A4" s="74" t="s">
        <v>4550</v>
      </c>
      <c r="B4" s="4" t="s"/>
      <c r="C4" s="506" t="s">
        <v>13115</v>
      </c>
      <c r="D4" s="84" t="s">
        <v>3298</v>
      </c>
      <c r="E4" s="506" t="s">
        <v>13116</v>
      </c>
      <c r="F4" s="85" t="s">
        <v>13115</v>
      </c>
      <c r="G4" s="85" t="s">
        <v>3298</v>
      </c>
      <c r="H4" s="85" t="s">
        <v>13116</v>
      </c>
      <c r="I4" s="84" t="s">
        <v>13115</v>
      </c>
      <c r="J4" s="84" t="s">
        <v>3298</v>
      </c>
      <c r="K4" s="84" t="s">
        <v>13116</v>
      </c>
      <c r="L4" s="507" t="s">
        <v>13115</v>
      </c>
      <c r="M4" s="507" t="s">
        <v>3298</v>
      </c>
      <c r="N4" s="507" t="s">
        <v>13116</v>
      </c>
      <c r="O4" s="84" t="s">
        <v>13115</v>
      </c>
      <c r="P4" s="84" t="s">
        <v>3298</v>
      </c>
      <c r="Q4" s="84" t="s">
        <v>13116</v>
      </c>
      <c r="R4" s="85" t="s">
        <v>13115</v>
      </c>
      <c r="S4" s="85" t="s">
        <v>3298</v>
      </c>
      <c r="T4" s="85" t="s">
        <v>13116</v>
      </c>
      <c r="U4" s="506" t="s">
        <v>13115</v>
      </c>
      <c r="V4" s="506" t="s">
        <v>3298</v>
      </c>
      <c r="W4" s="506" t="s">
        <v>13116</v>
      </c>
      <c r="X4" s="85" t="s">
        <v>13115</v>
      </c>
      <c r="Y4" s="85" t="s">
        <v>3298</v>
      </c>
      <c r="Z4" s="85" t="s">
        <v>13116</v>
      </c>
      <c r="AA4" s="84" t="s">
        <v>13115</v>
      </c>
      <c r="AB4" s="84" t="s">
        <v>3298</v>
      </c>
      <c r="AC4" s="508" t="s">
        <v>13116</v>
      </c>
      <c r="AD4" s="505" t="s">
        <v>3267</v>
      </c>
      <c r="AE4" s="84" t="s">
        <v>13117</v>
      </c>
      <c r="AF4" s="84" t="s">
        <v>4548</v>
      </c>
      <c r="AG4" s="84" t="s">
        <v>4549</v>
      </c>
      <c r="AH4" s="84" t="s">
        <v>4550</v>
      </c>
    </row>
    <row r="5" spans="1:34">
      <c r="A5" s="4" t="s"/>
      <c r="B5" s="4" t="s"/>
      <c r="C5" s="84">
        <v>6346</v>
      </c>
      <c r="D5" s="84" t="s"/>
      <c r="E5" s="84">
        <v>8997</v>
      </c>
      <c r="F5" s="85">
        <v>5183</v>
      </c>
      <c r="G5" s="85" t="s"/>
      <c r="H5" s="85">
        <v>8997</v>
      </c>
      <c r="I5" s="84">
        <v>4775</v>
      </c>
      <c r="J5" s="84" t="s"/>
      <c r="K5" s="84">
        <v>8997</v>
      </c>
      <c r="L5" s="85">
        <v>3350</v>
      </c>
      <c r="M5" s="85" t="s"/>
      <c r="N5" s="85">
        <v>8997</v>
      </c>
      <c r="O5" s="84">
        <v>5482</v>
      </c>
      <c r="P5" s="84" t="s"/>
      <c r="Q5" s="84">
        <v>8997</v>
      </c>
      <c r="R5" s="85">
        <v>1865</v>
      </c>
      <c r="S5" s="85" t="s"/>
      <c r="T5" s="85" t="s"/>
      <c r="U5" s="84">
        <v>9791</v>
      </c>
      <c r="V5" s="84" t="s"/>
      <c r="W5" s="84">
        <v>8997</v>
      </c>
      <c r="X5" s="85">
        <v>258</v>
      </c>
      <c r="Y5" s="85" t="s"/>
      <c r="Z5" s="85">
        <v>8997</v>
      </c>
      <c r="AA5" s="84">
        <v>3448</v>
      </c>
      <c r="AB5" s="84" t="s"/>
      <c r="AC5" s="508">
        <v>8997</v>
      </c>
      <c r="AD5" s="505" t="s"/>
      <c r="AE5" s="84" t="s"/>
      <c r="AF5" s="84" t="s"/>
      <c r="AG5" s="84" t="s"/>
      <c r="AH5" s="84" t="s"/>
    </row>
    <row r="6" spans="1:34" s="673">
      <c r="A6" s="509" t="s">
        <v>4556</v>
      </c>
      <c r="B6" s="4" t="s"/>
      <c r="C6" s="510">
        <f>=SUM(C7:C12)</f>
        <v>707857</v>
      </c>
      <c r="D6" s="510">
        <f>=SUM(D7:D12)</f>
        <v>1440</v>
      </c>
      <c r="E6" s="510">
        <f>=SUM(E7:E12)</f>
        <v>4110</v>
      </c>
      <c r="F6" s="510">
        <f>=SUM(F7:F12)</f>
        <v>604142</v>
      </c>
      <c r="G6" s="511">
        <f>=SUM(G7:G12)</f>
        <v>0</v>
      </c>
      <c r="H6" s="510">
        <f>=SUM(H7:H12)</f>
        <v>3900</v>
      </c>
      <c r="I6" s="510">
        <f>=SUM(I7:I12)</f>
        <v>259980.6</v>
      </c>
      <c r="J6" s="510">
        <f>=SUM(J7:J12)</f>
        <v>20247</v>
      </c>
      <c r="K6" s="510">
        <f>=SUM(K7:K12)</f>
        <v>16934</v>
      </c>
      <c r="L6" s="511">
        <f>=SUM(L7:L12)</f>
        <v>59959</v>
      </c>
      <c r="M6" s="511">
        <f>=SUM(M7:M12)</f>
        <v>0</v>
      </c>
      <c r="N6" s="511">
        <f>=SUM(N7:N12)</f>
        <v>1300</v>
      </c>
      <c r="O6" s="511">
        <f>=SUM(O7:O12)</f>
        <v>2280</v>
      </c>
      <c r="P6" s="511">
        <f>=SUM(P7:P12)</f>
        <v>0</v>
      </c>
      <c r="Q6" s="511">
        <f>=SUM(Q7:Q12)</f>
        <v>0</v>
      </c>
      <c r="R6" s="510">
        <f>=SUM(R7:R12)</f>
        <v>278487</v>
      </c>
      <c r="S6" s="510">
        <f>=SUM(S7:S12)</f>
        <v>55808.01</v>
      </c>
      <c r="T6" s="511">
        <f>=SUM(T7:T12)</f>
        <v>29387</v>
      </c>
      <c r="U6" s="510">
        <f>=SUM(U7:U12)</f>
        <v>45284</v>
      </c>
      <c r="V6" s="510">
        <f>=SUM(V7:V12)</f>
        <v>350</v>
      </c>
      <c r="W6" s="511">
        <f>=SUM(W7:W12)</f>
        <v>540</v>
      </c>
      <c r="X6" s="510">
        <f>=SUM(X7:X12)</f>
        <v>10350</v>
      </c>
      <c r="Y6" s="511">
        <f>=SUM(Y7:Y12)</f>
        <v>0</v>
      </c>
      <c r="Z6" s="511">
        <f>=SUM(Z7:Z12)</f>
        <v>0</v>
      </c>
      <c r="AA6" s="510">
        <f>=SUM(AA7:AA12)</f>
        <v>287656</v>
      </c>
      <c r="AB6" s="511">
        <f>=SUM(AB7:AB12)</f>
        <v>230928</v>
      </c>
      <c r="AC6" s="512">
        <f>=SUM(AC7:AC12)</f>
        <v>1034</v>
      </c>
      <c r="AD6" s="513">
        <f>=SUM(AD7:AD12)</f>
        <v>25958</v>
      </c>
      <c r="AE6" s="511">
        <f>=SUM(AE7:AE12)</f>
        <v>24260</v>
      </c>
      <c r="AF6" s="511">
        <f>=SUM(AF7:AF12)</f>
        <v>4300</v>
      </c>
      <c r="AG6" s="511" t="s"/>
      <c r="AH6" s="511" t="s"/>
    </row>
    <row r="7" spans="1:34" s="674">
      <c r="A7" s="514" t="s">
        <v>4557</v>
      </c>
      <c r="B7" s="73" t="s"/>
      <c r="C7" s="515">
        <f>=SUM(C13:C36)</f>
        <v>59067</v>
      </c>
      <c r="D7" s="515">
        <f>=SUM(D13:D36)</f>
        <v>1440</v>
      </c>
      <c r="E7" s="515">
        <f>=SUM(E13:E36)</f>
        <v>3110</v>
      </c>
      <c r="F7" s="516">
        <f>=SUM(F13:F36)</f>
        <v>74760</v>
      </c>
      <c r="G7" s="516">
        <f>=SUM(G13:G36)</f>
        <v>0</v>
      </c>
      <c r="H7" s="516">
        <f>=SUM(H13:H36)</f>
        <v>0</v>
      </c>
      <c r="I7" s="515">
        <f>=SUM(I13:I36)</f>
        <v>5419</v>
      </c>
      <c r="J7" s="515">
        <f>=SUM(J13:J36)</f>
        <v>0</v>
      </c>
      <c r="K7" s="515">
        <f>=SUM(K13:K36)</f>
        <v>0</v>
      </c>
      <c r="L7" s="516">
        <f>=SUM(L13:L36)</f>
        <v>160</v>
      </c>
      <c r="M7" s="516">
        <f>=SUM(M13:M36)</f>
        <v>0</v>
      </c>
      <c r="N7" s="516">
        <f>=SUM(N13:N36)</f>
        <v>1300</v>
      </c>
      <c r="O7" s="515">
        <f>=SUM(O13:O36)</f>
        <v>0</v>
      </c>
      <c r="P7" s="515">
        <f>=SUM(P13:P36)</f>
        <v>0</v>
      </c>
      <c r="Q7" s="515">
        <f>=SUM(Q13:Q36)</f>
        <v>0</v>
      </c>
      <c r="R7" s="516">
        <f>=SUM(R13:R36)</f>
        <v>7105</v>
      </c>
      <c r="S7" s="516">
        <f>=SUM(S13:S36)</f>
        <v>10479.01</v>
      </c>
      <c r="T7" s="516">
        <f>=SUM(T13:T36)</f>
        <v>18153</v>
      </c>
      <c r="U7" s="515">
        <f>=SUM(U13:U36)</f>
        <v>0</v>
      </c>
      <c r="V7" s="515">
        <f>=SUM(V13:V36)</f>
        <v>0</v>
      </c>
      <c r="W7" s="515">
        <f>=SUM(W13:W36)</f>
        <v>0</v>
      </c>
      <c r="X7" s="516">
        <f>=SUM(X13:X36)</f>
        <v>0</v>
      </c>
      <c r="Y7" s="516">
        <f>=SUM(Y13:Y36)</f>
        <v>0</v>
      </c>
      <c r="Z7" s="516">
        <f>=SUM(Z13:Z36)</f>
        <v>0</v>
      </c>
      <c r="AA7" s="515">
        <f>=SUM(AA13:AA36)</f>
        <v>0</v>
      </c>
      <c r="AB7" s="515">
        <f>=SUM(AB13:AB36)</f>
        <v>0</v>
      </c>
      <c r="AC7" s="517">
        <f>=SUM(AC13:AC36)</f>
        <v>474</v>
      </c>
      <c r="AD7" s="505">
        <f>=SUM(AD13:AD36)</f>
        <v>4290</v>
      </c>
      <c r="AE7" s="515">
        <f>=SUM(AE13:AE36)</f>
        <v>11140</v>
      </c>
      <c r="AF7" s="515">
        <f>=SUM(AF13:AF36)</f>
        <v>2300</v>
      </c>
      <c r="AG7" s="515" t="s"/>
      <c r="AH7" s="515" t="s"/>
    </row>
    <row r="8" spans="1:34" s="674">
      <c r="A8" s="518" t="s">
        <v>4560</v>
      </c>
      <c r="B8" s="519" t="s"/>
      <c r="C8" s="515">
        <f>=SUM(C37:C67)</f>
        <v>236127</v>
      </c>
      <c r="D8" s="515">
        <f>=SUM(D37:D67)</f>
        <v>0</v>
      </c>
      <c r="E8" s="515">
        <f>=SUM(E37:E67)</f>
        <v>0</v>
      </c>
      <c r="F8" s="516">
        <f>=SUM(F37:F67)</f>
        <v>150180</v>
      </c>
      <c r="G8" s="516">
        <f>=SUM(G37:G67)</f>
        <v>0</v>
      </c>
      <c r="H8" s="516">
        <f>=SUM(H37:H67)</f>
        <v>3000</v>
      </c>
      <c r="I8" s="515">
        <f>=SUM(I37:I67)</f>
        <v>39074.6</v>
      </c>
      <c r="J8" s="515">
        <f>=SUM(J37:J67)</f>
        <v>0</v>
      </c>
      <c r="K8" s="515">
        <f>=SUM(K37:K67)</f>
        <v>15534</v>
      </c>
      <c r="L8" s="516">
        <f>=SUM(L37:L67)</f>
        <v>5430</v>
      </c>
      <c r="M8" s="516">
        <f>=SUM(M37:M67)</f>
        <v>0</v>
      </c>
      <c r="N8" s="516">
        <f>=SUM(N37:N67)</f>
        <v>0</v>
      </c>
      <c r="O8" s="515">
        <f>=SUM(O37:O67)</f>
        <v>200</v>
      </c>
      <c r="P8" s="515">
        <f>=SUM(P37:P67)</f>
        <v>0</v>
      </c>
      <c r="Q8" s="515">
        <f>=SUM(Q37:Q67)</f>
        <v>0</v>
      </c>
      <c r="R8" s="516">
        <f>=SUM(R37:R67)</f>
        <v>38600</v>
      </c>
      <c r="S8" s="516">
        <f>=SUM(S37:S67)</f>
        <v>10933</v>
      </c>
      <c r="T8" s="516">
        <f>=SUM(T37:T67)</f>
        <v>8096</v>
      </c>
      <c r="U8" s="515">
        <f>=SUM(U37:U67)</f>
        <v>6280</v>
      </c>
      <c r="V8" s="515">
        <f>=SUM(V37:V67)</f>
        <v>300</v>
      </c>
      <c r="W8" s="515">
        <f>=SUM(W37:W67)</f>
        <v>0</v>
      </c>
      <c r="X8" s="516">
        <f>=SUM(X37:X67)</f>
        <v>5070</v>
      </c>
      <c r="Y8" s="516">
        <f>=SUM(Y37:Y67)</f>
        <v>0</v>
      </c>
      <c r="Z8" s="516">
        <f>=SUM(Z37:Z67)</f>
        <v>0</v>
      </c>
      <c r="AA8" s="515">
        <f>=SUM(AA37:AA67)</f>
        <v>71025</v>
      </c>
      <c r="AB8" s="515">
        <f>=SUM(AB37:AB67)</f>
        <v>81651</v>
      </c>
      <c r="AC8" s="515">
        <f>=SUM(AC37:AC67)</f>
        <v>560</v>
      </c>
      <c r="AD8" s="84">
        <f>=SUM(AD37:AD67)</f>
        <v>11845</v>
      </c>
      <c r="AE8" s="515">
        <f>=SUM(AE37:AE67)</f>
        <v>6560</v>
      </c>
      <c r="AF8" s="515">
        <f>=SUM(AF37:AF67)</f>
        <v>1000</v>
      </c>
      <c r="AG8" s="515" t="s"/>
      <c r="AH8" s="515" t="s"/>
    </row>
    <row r="9" spans="1:34" s="674">
      <c r="A9" s="518" t="s">
        <v>4561</v>
      </c>
      <c r="B9" s="520" t="s"/>
      <c r="C9" s="515">
        <f>=SUM(C68:C98)</f>
        <v>167875</v>
      </c>
      <c r="D9" s="515">
        <f>=SUM(D68:D98)</f>
        <v>0</v>
      </c>
      <c r="E9" s="515">
        <f>=SUM(E68:E98)</f>
        <v>1000</v>
      </c>
      <c r="F9" s="516">
        <f>=SUM(F68:F98)</f>
        <v>135472</v>
      </c>
      <c r="G9" s="516">
        <f>=SUM(G68:G98)</f>
        <v>0</v>
      </c>
      <c r="H9" s="516">
        <f>=SUM(H68:H98)</f>
        <v>0</v>
      </c>
      <c r="I9" s="515">
        <f>=SUM(I68:I98)</f>
        <v>49506</v>
      </c>
      <c r="J9" s="515">
        <f>=SUM(J68:J98)</f>
        <v>14048</v>
      </c>
      <c r="K9" s="515">
        <f>=SUM(K68:K98)</f>
        <v>0</v>
      </c>
      <c r="L9" s="516">
        <f>=SUM(L68:L98)</f>
        <v>18940</v>
      </c>
      <c r="M9" s="516">
        <f>=SUM(M68:M98)</f>
        <v>0</v>
      </c>
      <c r="N9" s="516">
        <f>=SUM(N68:N98)</f>
        <v>0</v>
      </c>
      <c r="O9" s="515">
        <f>=SUM(O68:O98)</f>
        <v>800</v>
      </c>
      <c r="P9" s="515">
        <f>=SUM(P68:P98)</f>
        <v>0</v>
      </c>
      <c r="Q9" s="515">
        <f>=SUM(Q68:Q98)</f>
        <v>0</v>
      </c>
      <c r="R9" s="516">
        <f>=SUM(R68:R98)</f>
        <v>79035</v>
      </c>
      <c r="S9" s="516">
        <f>=SUM(S68:S98)</f>
        <v>24667</v>
      </c>
      <c r="T9" s="516">
        <f>=SUM(T68:T98)</f>
        <v>1770</v>
      </c>
      <c r="U9" s="515">
        <f>=SUM(U68:U98)</f>
        <v>19234</v>
      </c>
      <c r="V9" s="515">
        <f>=SUM(V68:V98)</f>
        <v>50</v>
      </c>
      <c r="W9" s="515">
        <f>=SUM(W68:W98)</f>
        <v>540</v>
      </c>
      <c r="X9" s="516">
        <f>=SUM(X68:X98)</f>
        <v>3160</v>
      </c>
      <c r="Y9" s="516">
        <f>=SUM(Y68:Y98)</f>
        <v>0</v>
      </c>
      <c r="Z9" s="516">
        <f>=SUM(Z68:Z98)</f>
        <v>0</v>
      </c>
      <c r="AA9" s="515">
        <f>=SUM(AA68:AA98)</f>
        <v>156322</v>
      </c>
      <c r="AB9" s="515">
        <f>=SUM(AB68:AB98)</f>
        <v>71653</v>
      </c>
      <c r="AC9" s="517">
        <f>=SUM(AC68:AC98)</f>
        <v>0</v>
      </c>
      <c r="AD9" s="508">
        <f>=SUM(AD68:AD98)</f>
        <v>2598</v>
      </c>
      <c r="AE9" s="515">
        <f>=SUM(AE68:AE98)</f>
        <v>6560</v>
      </c>
      <c r="AF9" s="515">
        <f>=SUM(AF68:AF98)</f>
        <v>1000</v>
      </c>
      <c r="AG9" s="515" t="s"/>
      <c r="AH9" s="515" t="s"/>
    </row>
    <row r="10" spans="1:34" s="674">
      <c r="A10" s="518" t="s">
        <v>4562</v>
      </c>
      <c r="B10" s="520" t="s"/>
      <c r="C10" s="515">
        <f>=SUM(C99:C126)</f>
        <v>138719</v>
      </c>
      <c r="D10" s="515">
        <f>=SUM(D99:D126)</f>
        <v>0</v>
      </c>
      <c r="E10" s="515">
        <f>=SUM(E99:E126)</f>
        <v>0</v>
      </c>
      <c r="F10" s="516">
        <f>=SUM(F99:F126)</f>
        <v>116255</v>
      </c>
      <c r="G10" s="516">
        <f>=SUM(G99:G126)</f>
        <v>0</v>
      </c>
      <c r="H10" s="516">
        <f>=SUM(H99:H126)</f>
        <v>900</v>
      </c>
      <c r="I10" s="515">
        <f>=SUM(I99:I126)</f>
        <v>76694</v>
      </c>
      <c r="J10" s="515">
        <f>=SUM(J99:J126)</f>
        <v>6199</v>
      </c>
      <c r="K10" s="515">
        <f>=SUM(K99:K126)</f>
        <v>0</v>
      </c>
      <c r="L10" s="516">
        <f>=SUM(L99:L126)</f>
        <v>27385</v>
      </c>
      <c r="M10" s="516">
        <f>=SUM(M99:M126)</f>
        <v>0</v>
      </c>
      <c r="N10" s="516">
        <f>=SUM(N99:N126)</f>
        <v>0</v>
      </c>
      <c r="O10" s="515">
        <f>=SUM(O99:O126)</f>
        <v>480</v>
      </c>
      <c r="P10" s="515">
        <f>=SUM(P99:P126)</f>
        <v>0</v>
      </c>
      <c r="Q10" s="515">
        <f>=SUM(Q99:Q126)</f>
        <v>0</v>
      </c>
      <c r="R10" s="516">
        <f>=SUM(R99:R126)</f>
        <v>126196</v>
      </c>
      <c r="S10" s="516">
        <f>=SUM(S99:S126)</f>
        <v>6129</v>
      </c>
      <c r="T10" s="516">
        <f>=SUM(T99:T126)</f>
        <v>859</v>
      </c>
      <c r="U10" s="515">
        <f>=SUM(U99:U126)</f>
        <v>19410</v>
      </c>
      <c r="V10" s="515">
        <f>=SUM(V99:V126)</f>
        <v>0</v>
      </c>
      <c r="W10" s="515">
        <f>=SUM(W99:W126)</f>
        <v>0</v>
      </c>
      <c r="X10" s="516">
        <f>=SUM(X99:X126)</f>
        <v>1720</v>
      </c>
      <c r="Y10" s="516">
        <f>=SUM(Y99:Y126)</f>
        <v>0</v>
      </c>
      <c r="Z10" s="516">
        <f>=SUM(Z99:Z126)</f>
        <v>0</v>
      </c>
      <c r="AA10" s="515">
        <f>=SUM(AA99:AA126)</f>
        <v>55610</v>
      </c>
      <c r="AB10" s="515">
        <f>=SUM(AB99:AB126)</f>
        <v>72622</v>
      </c>
      <c r="AC10" s="517">
        <f>=SUM(AC99:AC126)</f>
        <v>0</v>
      </c>
      <c r="AD10" s="508">
        <f>=SUM(AD99:AD126)</f>
        <v>7225</v>
      </c>
      <c r="AE10" s="515">
        <f>=SUM(AE99:AE126)</f>
        <v>0</v>
      </c>
      <c r="AF10" s="515">
        <f>=SUM(AF99:AF126)</f>
        <v>0</v>
      </c>
      <c r="AG10" s="515" t="s"/>
      <c r="AH10" s="515" t="s"/>
    </row>
    <row r="11" spans="1:34" s="674">
      <c r="A11" s="518" t="s">
        <v>4563</v>
      </c>
      <c r="B11" s="520" t="s"/>
      <c r="C11" s="515">
        <f>=SUM(C127:C157)</f>
        <v>98438</v>
      </c>
      <c r="D11" s="515">
        <f>=SUM(D127:D157)</f>
        <v>0</v>
      </c>
      <c r="E11" s="515">
        <f>=SUM(E127:E157)</f>
        <v>0</v>
      </c>
      <c r="F11" s="516">
        <f>=SUM(F127:F157)</f>
        <v>110995</v>
      </c>
      <c r="G11" s="516">
        <f>=SUM(G127:G157)</f>
        <v>0</v>
      </c>
      <c r="H11" s="516">
        <f>=SUM(H127:H157)</f>
        <v>0</v>
      </c>
      <c r="I11" s="515">
        <f>=SUM(I127:I157)</f>
        <v>81651</v>
      </c>
      <c r="J11" s="515">
        <f>=SUM(J127:J157)</f>
        <v>0</v>
      </c>
      <c r="K11" s="515">
        <f>=SUM(K127:K157)</f>
        <v>1400</v>
      </c>
      <c r="L11" s="516">
        <f>=SUM(L127:L157)</f>
        <v>7444</v>
      </c>
      <c r="M11" s="516">
        <f>=SUM(M127:M157)</f>
        <v>0</v>
      </c>
      <c r="N11" s="516">
        <f>=SUM(N127:N157)</f>
        <v>0</v>
      </c>
      <c r="O11" s="515">
        <f>=SUM(O127:O157)</f>
        <v>600</v>
      </c>
      <c r="P11" s="515">
        <f>=SUM(P127:P157)</f>
        <v>0</v>
      </c>
      <c r="Q11" s="515">
        <f>=SUM(Q127:Q157)</f>
        <v>0</v>
      </c>
      <c r="R11" s="516">
        <f>=SUM(R127:R157)</f>
        <v>27252</v>
      </c>
      <c r="S11" s="516">
        <f>=SUM(S127:S157)</f>
        <v>3600</v>
      </c>
      <c r="T11" s="516">
        <f>=SUM(T127:T157)</f>
        <v>0</v>
      </c>
      <c r="U11" s="515">
        <f>=SUM(U127:U157)</f>
        <v>360</v>
      </c>
      <c r="V11" s="515">
        <f>=SUM(V127:V157)</f>
        <v>0</v>
      </c>
      <c r="W11" s="515">
        <f>=SUM(W127:W157)</f>
        <v>0</v>
      </c>
      <c r="X11" s="516">
        <f>=SUM(X127:X157)</f>
        <v>400</v>
      </c>
      <c r="Y11" s="516">
        <f>=SUM(Y127:Y157)</f>
        <v>0</v>
      </c>
      <c r="Z11" s="516">
        <f>=SUM(Z127:Z157)</f>
        <v>0</v>
      </c>
      <c r="AA11" s="515">
        <f>=SUM(AA127:AA157)</f>
        <v>4699</v>
      </c>
      <c r="AB11" s="515">
        <f>=SUM(AB127:AB157)</f>
        <v>5002</v>
      </c>
      <c r="AC11" s="517">
        <f>=SUM(AC127:AC157)</f>
        <v>0</v>
      </c>
      <c r="AD11" s="508">
        <f>=SUM(AD127:AD157)</f>
        <v>0</v>
      </c>
      <c r="AE11" s="515">
        <f>=SUM(AE127:AE157)</f>
        <v>0</v>
      </c>
      <c r="AF11" s="515">
        <f>=SUM(AF127:AF157)</f>
        <v>0</v>
      </c>
      <c r="AG11" s="515" t="s"/>
      <c r="AH11" s="515" t="s"/>
    </row>
    <row r="12" spans="1:34" s="674">
      <c r="A12" s="518" t="s">
        <v>4564</v>
      </c>
      <c r="B12" s="520" t="s"/>
      <c r="C12" s="515">
        <f>=SUM(C158:C177)</f>
        <v>7631</v>
      </c>
      <c r="D12" s="515">
        <f>=SUM(D158:D177)</f>
        <v>0</v>
      </c>
      <c r="E12" s="515">
        <f>=SUM(E158:E177)</f>
        <v>0</v>
      </c>
      <c r="F12" s="516">
        <f>=SUM(F158:F177)</f>
        <v>16480</v>
      </c>
      <c r="G12" s="516">
        <f>=SUM(G158:G177)</f>
        <v>0</v>
      </c>
      <c r="H12" s="516">
        <f>=SUM(H158:H177)</f>
        <v>0</v>
      </c>
      <c r="I12" s="515">
        <f>=SUM(I158:I177)</f>
        <v>7636</v>
      </c>
      <c r="J12" s="515">
        <f>=SUM(J158:J177)</f>
        <v>0</v>
      </c>
      <c r="K12" s="515">
        <f>=SUM(K158:K177)</f>
        <v>0</v>
      </c>
      <c r="L12" s="516">
        <f>=SUM(L158:L177)</f>
        <v>600</v>
      </c>
      <c r="M12" s="516">
        <f>=SUM(M158:M177)</f>
        <v>0</v>
      </c>
      <c r="N12" s="516">
        <f>=SUM(N158:N177)</f>
        <v>0</v>
      </c>
      <c r="O12" s="515">
        <f>=SUM(O158:O177)</f>
        <v>200</v>
      </c>
      <c r="P12" s="515">
        <f>=SUM(P158:P177)</f>
        <v>0</v>
      </c>
      <c r="Q12" s="515">
        <f>=SUM(Q158:Q177)</f>
        <v>0</v>
      </c>
      <c r="R12" s="516">
        <f>=SUM(R158:R177)</f>
        <v>299</v>
      </c>
      <c r="S12" s="516">
        <f>=SUM(S158:S177)</f>
        <v>0</v>
      </c>
      <c r="T12" s="516">
        <f>=SUM(T158:T177)</f>
        <v>509</v>
      </c>
      <c r="U12" s="515">
        <f>=SUM(U158:U177)</f>
        <v>0</v>
      </c>
      <c r="V12" s="515">
        <f>=SUM(V158:V177)</f>
        <v>0</v>
      </c>
      <c r="W12" s="515">
        <f>=SUM(W158:W177)</f>
        <v>0</v>
      </c>
      <c r="X12" s="516">
        <f>=SUM(X158:X177)</f>
        <v>0</v>
      </c>
      <c r="Y12" s="516">
        <f>=SUM(Y158:Y177)</f>
        <v>0</v>
      </c>
      <c r="Z12" s="516">
        <f>=SUM(Z158:Z177)</f>
        <v>0</v>
      </c>
      <c r="AA12" s="515">
        <f>=SUM(AA158:AA177)</f>
        <v>0</v>
      </c>
      <c r="AB12" s="515">
        <f>=SUM(AB158:AB177)</f>
        <v>0</v>
      </c>
      <c r="AC12" s="517">
        <f>=SUM(AC158:AC177)</f>
        <v>0</v>
      </c>
      <c r="AD12" s="508">
        <f>=SUM(AD158:AD177)</f>
        <v>0</v>
      </c>
      <c r="AE12" s="515">
        <f>=SUM(AE158:AE177)</f>
        <v>0</v>
      </c>
      <c r="AF12" s="515">
        <f>=SUM(AF158:AF177)</f>
        <v>0</v>
      </c>
      <c r="AG12" s="515" t="s"/>
      <c r="AH12" s="515" t="s"/>
    </row>
    <row r="13" spans="1:34">
      <c r="A13" s="83" t="s">
        <v>13118</v>
      </c>
      <c r="B13" s="83" t="s">
        <v>13119</v>
      </c>
      <c r="C13" s="515">
        <v>0</v>
      </c>
      <c r="D13" s="515" t="s"/>
      <c r="E13" s="515" t="s"/>
      <c r="F13" s="516">
        <v>280</v>
      </c>
      <c r="G13" s="516" t="s"/>
      <c r="H13" s="516" t="s"/>
      <c r="I13" s="515" t="s"/>
      <c r="J13" s="515" t="s"/>
      <c r="K13" s="515" t="s"/>
      <c r="L13" s="516" t="s"/>
      <c r="M13" s="516" t="s"/>
      <c r="N13" s="516" t="s"/>
      <c r="O13" s="515" t="s"/>
      <c r="P13" s="515" t="s"/>
      <c r="Q13" s="515" t="s"/>
      <c r="R13" s="85" t="s"/>
      <c r="S13" s="516">
        <v>10479.01</v>
      </c>
      <c r="T13" s="85" t="s"/>
      <c r="X13" s="85" t="s"/>
      <c r="Y13" s="85" t="s"/>
      <c r="Z13" s="85" t="s"/>
      <c r="AC13" s="521" t="s"/>
      <c r="AD13" s="505" t="s"/>
      <c r="AE13" s="104" t="s"/>
      <c r="AF13" s="104" t="s"/>
      <c r="AG13" s="102" t="s"/>
      <c r="AH13" s="104" t="s"/>
    </row>
    <row r="14" spans="1:34">
      <c r="A14" s="83" t="s">
        <v>13120</v>
      </c>
      <c r="B14" s="83" t="s">
        <v>13121</v>
      </c>
      <c r="C14" s="515">
        <v>100</v>
      </c>
      <c r="D14" s="515" t="s"/>
      <c r="E14" s="515" t="s"/>
      <c r="F14" s="516">
        <v>1380</v>
      </c>
      <c r="G14" s="516" t="s"/>
      <c r="H14" s="516" t="s"/>
      <c r="I14" s="515" t="s"/>
      <c r="J14" s="515" t="s"/>
      <c r="K14" s="515" t="s"/>
      <c r="L14" s="516" t="s"/>
      <c r="M14" s="516" t="s"/>
      <c r="N14" s="516" t="s"/>
      <c r="O14" s="515" t="s"/>
      <c r="P14" s="515" t="s"/>
      <c r="Q14" s="515" t="s"/>
      <c r="AC14" s="521" t="s"/>
      <c r="AD14" s="505" t="s"/>
      <c r="AE14" s="104" t="s"/>
      <c r="AF14" s="104" t="s"/>
      <c r="AG14" s="102" t="s"/>
      <c r="AH14" s="104" t="s"/>
    </row>
    <row r="15" spans="1:34" s="675">
      <c r="A15" s="522" t="s">
        <v>13122</v>
      </c>
      <c r="B15" s="522" t="s">
        <v>13123</v>
      </c>
      <c r="C15" s="523">
        <v>3160</v>
      </c>
      <c r="D15" s="523" t="s"/>
      <c r="E15" s="523" t="s"/>
      <c r="F15" s="523">
        <v>4510</v>
      </c>
      <c r="G15" s="523" t="s"/>
      <c r="H15" s="523" t="s"/>
      <c r="I15" s="523">
        <v>790</v>
      </c>
      <c r="J15" s="523" t="s"/>
      <c r="K15" s="523" t="s"/>
      <c r="L15" s="523" t="s"/>
      <c r="M15" s="523" t="s"/>
      <c r="N15" s="523" t="s"/>
      <c r="O15" s="523" t="s"/>
      <c r="P15" s="523" t="s"/>
      <c r="Q15" s="523" t="s"/>
      <c r="R15" s="522" t="s"/>
      <c r="S15" s="522" t="s"/>
      <c r="T15" s="522">
        <v>4650</v>
      </c>
      <c r="U15" s="522" t="s"/>
      <c r="V15" s="522" t="s"/>
      <c r="W15" s="522" t="s"/>
      <c r="X15" s="522" t="s"/>
      <c r="Y15" s="522" t="s"/>
      <c r="Z15" s="522" t="s"/>
      <c r="AA15" s="524" t="s"/>
      <c r="AB15" s="524" t="s"/>
      <c r="AC15" s="525" t="s"/>
      <c r="AD15" s="526" t="s"/>
      <c r="AE15" s="524" t="s"/>
      <c r="AF15" s="524" t="s">
        <v>13124</v>
      </c>
      <c r="AG15" s="527" t="s"/>
      <c r="AH15" s="524" t="s"/>
    </row>
    <row r="16" spans="1:34" s="675">
      <c r="A16" s="522" t="s">
        <v>13125</v>
      </c>
      <c r="B16" s="522" t="s">
        <v>13126</v>
      </c>
      <c r="C16" s="523">
        <v>580</v>
      </c>
      <c r="D16" s="528">
        <v>360</v>
      </c>
      <c r="E16" s="523" t="s"/>
      <c r="F16" s="523">
        <v>3880</v>
      </c>
      <c r="G16" s="523" t="s"/>
      <c r="H16" s="523" t="s"/>
      <c r="I16" s="523" t="s"/>
      <c r="J16" s="528" t="s"/>
      <c r="K16" s="523" t="s"/>
      <c r="L16" s="523" t="s"/>
      <c r="M16" s="523" t="s"/>
      <c r="N16" s="523">
        <v>1300</v>
      </c>
      <c r="O16" s="523" t="s"/>
      <c r="P16" s="523" t="s"/>
      <c r="Q16" s="523" t="s"/>
      <c r="R16" s="522" t="s"/>
      <c r="S16" s="522" t="s"/>
      <c r="T16" s="522" t="s"/>
      <c r="U16" s="522" t="s"/>
      <c r="V16" s="522" t="s"/>
      <c r="W16" s="522" t="s"/>
      <c r="X16" s="522" t="s"/>
      <c r="Y16" s="522" t="s"/>
      <c r="Z16" s="522" t="s"/>
      <c r="AA16" s="524" t="s"/>
      <c r="AB16" s="524" t="s"/>
      <c r="AC16" s="525" t="s"/>
      <c r="AD16" s="526" t="s"/>
      <c r="AE16" s="524" t="s"/>
      <c r="AF16" s="524" t="s"/>
      <c r="AG16" s="527" t="s"/>
      <c r="AH16" s="524" t="s"/>
    </row>
    <row r="17" spans="1:34" s="676">
      <c r="A17" s="529" t="s">
        <v>13127</v>
      </c>
      <c r="B17" s="529" t="s">
        <v>13128</v>
      </c>
      <c r="C17" s="530">
        <v>0</v>
      </c>
      <c r="D17" s="530" t="s"/>
      <c r="E17" s="531">
        <v>500</v>
      </c>
      <c r="F17" s="532">
        <v>700</v>
      </c>
      <c r="G17" s="532" t="s"/>
      <c r="H17" s="532" t="s"/>
      <c r="I17" s="530" t="s"/>
      <c r="J17" s="530" t="s"/>
      <c r="K17" s="530" t="s"/>
      <c r="L17" s="532" t="s"/>
      <c r="M17" s="532" t="s"/>
      <c r="N17" s="532" t="s"/>
      <c r="O17" s="530" t="s"/>
      <c r="P17" s="530" t="s"/>
      <c r="Q17" s="530" t="s"/>
      <c r="R17" s="533" t="s"/>
      <c r="S17" s="533" t="s"/>
      <c r="T17" s="533" t="s"/>
      <c r="U17" s="534" t="s"/>
      <c r="V17" s="534" t="s"/>
      <c r="W17" s="534" t="s"/>
      <c r="X17" s="533" t="s"/>
      <c r="Y17" s="533" t="s"/>
      <c r="Z17" s="533" t="s"/>
      <c r="AA17" s="535" t="s"/>
      <c r="AB17" s="535" t="s"/>
      <c r="AC17" s="536" t="s"/>
      <c r="AD17" s="537" t="s"/>
      <c r="AE17" s="530">
        <v>3280</v>
      </c>
      <c r="AF17" s="530">
        <v>500</v>
      </c>
      <c r="AG17" s="530" t="s">
        <v>4558</v>
      </c>
      <c r="AH17" s="522" t="s">
        <v>13129</v>
      </c>
    </row>
    <row r="18" spans="1:34" s="676">
      <c r="A18" s="529" t="s">
        <v>13130</v>
      </c>
      <c r="B18" s="529" t="s">
        <v>13131</v>
      </c>
      <c r="C18" s="530">
        <v>0</v>
      </c>
      <c r="D18" s="530" t="s"/>
      <c r="E18" s="530" t="s"/>
      <c r="F18" s="532">
        <v>1450</v>
      </c>
      <c r="G18" s="532" t="s"/>
      <c r="H18" s="532" t="s"/>
      <c r="I18" s="530" t="s"/>
      <c r="J18" s="530" t="s"/>
      <c r="K18" s="530" t="s"/>
      <c r="L18" s="532" t="s"/>
      <c r="M18" s="532" t="s"/>
      <c r="N18" s="532" t="s"/>
      <c r="O18" s="530" t="s"/>
      <c r="P18" s="530" t="s"/>
      <c r="Q18" s="530" t="s"/>
      <c r="R18" s="533" t="s"/>
      <c r="S18" s="533" t="s"/>
      <c r="T18" s="533" t="s"/>
      <c r="U18" s="534" t="s"/>
      <c r="V18" s="534" t="s"/>
      <c r="W18" s="534" t="s"/>
      <c r="X18" s="533" t="s"/>
      <c r="Y18" s="533" t="s"/>
      <c r="Z18" s="533" t="s"/>
      <c r="AA18" s="535" t="s"/>
      <c r="AB18" s="535" t="s"/>
      <c r="AC18" s="536" t="s"/>
      <c r="AD18" s="537" t="s"/>
      <c r="AE18" s="535" t="s"/>
      <c r="AF18" s="535" t="s"/>
      <c r="AG18" s="538" t="s"/>
      <c r="AH18" s="535" t="s"/>
    </row>
    <row r="19" spans="1:34" s="675">
      <c r="A19" s="539" t="s">
        <v>13132</v>
      </c>
      <c r="B19" s="539" t="s">
        <v>13133</v>
      </c>
      <c r="C19" s="530">
        <v>130</v>
      </c>
      <c r="D19" s="530" t="s"/>
      <c r="E19" s="530" t="s"/>
      <c r="F19" s="532">
        <v>1990</v>
      </c>
      <c r="G19" s="532" t="s"/>
      <c r="H19" s="532" t="s"/>
      <c r="I19" s="530" t="s"/>
      <c r="J19" s="530" t="s"/>
      <c r="K19" s="530" t="s"/>
      <c r="L19" s="532" t="s"/>
      <c r="M19" s="532" t="s"/>
      <c r="N19" s="532" t="s"/>
      <c r="O19" s="530" t="s"/>
      <c r="P19" s="530" t="s"/>
      <c r="Q19" s="530" t="s"/>
      <c r="R19" s="533" t="s"/>
      <c r="S19" s="533" t="s"/>
      <c r="T19" s="533" t="s"/>
      <c r="U19" s="534" t="s"/>
      <c r="V19" s="534" t="s"/>
      <c r="W19" s="534" t="s"/>
      <c r="X19" s="533" t="s"/>
      <c r="Y19" s="533" t="s"/>
      <c r="Z19" s="533" t="s"/>
      <c r="AA19" s="535" t="s"/>
      <c r="AB19" s="535" t="s"/>
      <c r="AC19" s="536" t="s"/>
      <c r="AD19" s="537" t="s"/>
      <c r="AE19" s="538" t="s"/>
      <c r="AF19" s="538" t="s"/>
      <c r="AG19" s="538" t="s"/>
      <c r="AH19" s="535" t="s"/>
    </row>
    <row r="20" spans="1:34" s="675">
      <c r="A20" s="539" t="s">
        <v>13134</v>
      </c>
      <c r="B20" s="539" t="s">
        <v>13119</v>
      </c>
      <c r="C20" s="530">
        <v>120</v>
      </c>
      <c r="D20" s="530" t="s"/>
      <c r="E20" s="530" t="s"/>
      <c r="F20" s="532">
        <v>1620</v>
      </c>
      <c r="G20" s="532" t="s"/>
      <c r="H20" s="532" t="s"/>
      <c r="I20" s="530" t="s"/>
      <c r="J20" s="530" t="s"/>
      <c r="K20" s="540" t="s"/>
      <c r="L20" s="532" t="s"/>
      <c r="M20" s="532" t="s"/>
      <c r="N20" s="532" t="s"/>
      <c r="O20" s="530" t="s"/>
      <c r="P20" s="530" t="s"/>
      <c r="Q20" s="530" t="s"/>
      <c r="R20" s="532">
        <v>2400</v>
      </c>
      <c r="S20" s="533" t="s"/>
      <c r="T20" s="533" t="s"/>
      <c r="U20" s="534" t="s"/>
      <c r="V20" s="534" t="s"/>
      <c r="W20" s="534" t="s"/>
      <c r="X20" s="533" t="s"/>
      <c r="Y20" s="533" t="s"/>
      <c r="Z20" s="533" t="s"/>
      <c r="AA20" s="535" t="s"/>
      <c r="AB20" s="535" t="s"/>
      <c r="AC20" s="536" t="s"/>
      <c r="AD20" s="537" t="s"/>
      <c r="AE20" s="538" t="s"/>
      <c r="AF20" s="538" t="s"/>
      <c r="AG20" s="538" t="s"/>
      <c r="AH20" s="535" t="s"/>
    </row>
    <row r="21" spans="1:34" s="675">
      <c r="A21" s="539" t="s">
        <v>13135</v>
      </c>
      <c r="B21" s="539" t="s">
        <v>13121</v>
      </c>
      <c r="C21" s="530">
        <v>820</v>
      </c>
      <c r="D21" s="530" t="s"/>
      <c r="E21" s="530" t="s"/>
      <c r="F21" s="532">
        <v>2250</v>
      </c>
      <c r="G21" s="532" t="s"/>
      <c r="H21" s="532" t="s"/>
      <c r="I21" s="530" t="s"/>
      <c r="J21" s="530" t="s"/>
      <c r="K21" s="530" t="s"/>
      <c r="L21" s="532" t="s"/>
      <c r="M21" s="532" t="s"/>
      <c r="N21" s="532" t="s"/>
      <c r="O21" s="530" t="s"/>
      <c r="P21" s="530" t="s"/>
      <c r="Q21" s="530" t="s"/>
      <c r="R21" s="533" t="s"/>
      <c r="S21" s="533" t="s"/>
      <c r="T21" s="533" t="s"/>
      <c r="U21" s="534" t="s"/>
      <c r="V21" s="534" t="s"/>
      <c r="W21" s="534" t="s"/>
      <c r="X21" s="533" t="s"/>
      <c r="Y21" s="533" t="s"/>
      <c r="Z21" s="533" t="s"/>
      <c r="AA21" s="535" t="s"/>
      <c r="AB21" s="535" t="s"/>
      <c r="AC21" s="536" t="s"/>
      <c r="AD21" s="537" t="s"/>
      <c r="AE21" s="538" t="s"/>
      <c r="AF21" s="538" t="s"/>
      <c r="AG21" s="538" t="s"/>
      <c r="AH21" s="535" t="s"/>
    </row>
    <row r="22" spans="1:34" s="677">
      <c r="A22" s="522" t="s">
        <v>13136</v>
      </c>
      <c r="B22" s="522" t="s">
        <v>13123</v>
      </c>
      <c r="C22" s="523">
        <v>4431</v>
      </c>
      <c r="D22" s="523" t="s"/>
      <c r="E22" s="523" t="s"/>
      <c r="F22" s="523">
        <v>7310</v>
      </c>
      <c r="G22" s="523" t="s"/>
      <c r="H22" s="523" t="s"/>
      <c r="I22" s="523">
        <v>860</v>
      </c>
      <c r="J22" s="523" t="s"/>
      <c r="K22" s="523" t="s"/>
      <c r="L22" s="523" t="s"/>
      <c r="M22" s="523" t="s"/>
      <c r="N22" s="523" t="s"/>
      <c r="O22" s="523" t="s"/>
      <c r="P22" s="523" t="s"/>
      <c r="Q22" s="523" t="s"/>
      <c r="R22" s="522" t="s"/>
      <c r="S22" s="522" t="s"/>
      <c r="T22" s="522" t="s"/>
      <c r="U22" s="522" t="s"/>
      <c r="V22" s="522" t="s"/>
      <c r="W22" s="522" t="s"/>
      <c r="X22" s="522" t="s"/>
      <c r="Y22" s="522" t="s"/>
      <c r="Z22" s="522" t="s"/>
      <c r="AA22" s="524" t="s"/>
      <c r="AB22" s="524" t="s"/>
      <c r="AC22" s="525" t="s"/>
      <c r="AD22" s="526" t="s"/>
      <c r="AE22" s="527" t="s"/>
      <c r="AF22" s="527" t="s"/>
      <c r="AG22" s="527" t="s"/>
      <c r="AH22" s="524" t="s"/>
    </row>
    <row r="23" spans="1:34" s="677">
      <c r="A23" s="522" t="s">
        <v>13137</v>
      </c>
      <c r="B23" s="522" t="s">
        <v>13126</v>
      </c>
      <c r="C23" s="523">
        <v>4680</v>
      </c>
      <c r="D23" s="523" t="s"/>
      <c r="E23" s="523" t="s"/>
      <c r="F23" s="523">
        <v>6790</v>
      </c>
      <c r="G23" s="523" t="s"/>
      <c r="H23" s="523" t="s"/>
      <c r="I23" s="523">
        <v>258</v>
      </c>
      <c r="J23" s="523" t="s"/>
      <c r="K23" s="523" t="s"/>
      <c r="L23" s="523">
        <v>160</v>
      </c>
      <c r="M23" s="523" t="s"/>
      <c r="N23" s="523" t="s"/>
      <c r="O23" s="523" t="s"/>
      <c r="P23" s="523" t="s"/>
      <c r="Q23" s="523" t="s"/>
      <c r="R23" s="522" t="s"/>
      <c r="S23" s="522" t="s"/>
      <c r="T23" s="522" t="s"/>
      <c r="U23" s="522" t="s"/>
      <c r="V23" s="522" t="s"/>
      <c r="W23" s="522" t="s"/>
      <c r="X23" s="522" t="s"/>
      <c r="Y23" s="522" t="s"/>
      <c r="Z23" s="522" t="s"/>
      <c r="AA23" s="524" t="s"/>
      <c r="AB23" s="524" t="s"/>
      <c r="AC23" s="525" t="s"/>
      <c r="AD23" s="526" t="s"/>
      <c r="AE23" s="527" t="s"/>
      <c r="AF23" s="527" t="s"/>
      <c r="AG23" s="527" t="s"/>
      <c r="AH23" s="524" t="s"/>
    </row>
    <row r="24" spans="1:34" s="676">
      <c r="A24" s="529" t="s">
        <v>13138</v>
      </c>
      <c r="B24" s="529" t="s">
        <v>13128</v>
      </c>
      <c r="C24" s="530">
        <v>1340</v>
      </c>
      <c r="D24" s="530" t="s"/>
      <c r="E24" s="530" t="s"/>
      <c r="F24" s="532">
        <v>2430</v>
      </c>
      <c r="G24" s="532" t="s"/>
      <c r="H24" s="532" t="s"/>
      <c r="I24" s="530">
        <v>30</v>
      </c>
      <c r="J24" s="530" t="s"/>
      <c r="K24" s="530" t="s"/>
      <c r="L24" s="532" t="s"/>
      <c r="M24" s="532" t="s"/>
      <c r="N24" s="532" t="s"/>
      <c r="O24" s="530" t="s"/>
      <c r="P24" s="530" t="s"/>
      <c r="Q24" s="530" t="s"/>
      <c r="R24" s="533" t="s"/>
      <c r="S24" s="533" t="s"/>
      <c r="T24" s="533" t="s"/>
      <c r="U24" s="534" t="s"/>
      <c r="V24" s="534" t="s"/>
      <c r="W24" s="534" t="s"/>
      <c r="X24" s="533" t="s"/>
      <c r="Y24" s="533" t="s"/>
      <c r="Z24" s="533" t="s"/>
      <c r="AA24" s="535" t="s"/>
      <c r="AB24" s="535" t="s"/>
      <c r="AC24" s="536" t="s"/>
      <c r="AD24" s="537" t="s"/>
      <c r="AE24" s="538" t="s"/>
      <c r="AF24" s="538" t="s"/>
      <c r="AG24" s="538" t="s"/>
      <c r="AH24" s="535" t="s"/>
    </row>
    <row r="25" spans="1:34" s="676">
      <c r="A25" s="529" t="s">
        <v>13139</v>
      </c>
      <c r="B25" s="529" t="s">
        <v>13131</v>
      </c>
      <c r="C25" s="534">
        <v>1110</v>
      </c>
      <c r="D25" s="534" t="s"/>
      <c r="E25" s="534" t="s"/>
      <c r="F25" s="533">
        <v>1580</v>
      </c>
      <c r="G25" s="533" t="s"/>
      <c r="H25" s="533" t="s"/>
      <c r="I25" s="534" t="s"/>
      <c r="J25" s="534" t="s"/>
      <c r="K25" s="534" t="s"/>
      <c r="L25" s="533" t="s"/>
      <c r="M25" s="533" t="s"/>
      <c r="N25" s="533" t="s"/>
      <c r="O25" s="534" t="s"/>
      <c r="P25" s="534" t="s"/>
      <c r="Q25" s="534" t="s"/>
      <c r="R25" s="533" t="s"/>
      <c r="S25" s="533" t="s"/>
      <c r="T25" s="533" t="s"/>
      <c r="U25" s="534" t="s"/>
      <c r="V25" s="534" t="s"/>
      <c r="W25" s="534" t="s"/>
      <c r="X25" s="533" t="s"/>
      <c r="Y25" s="533" t="s"/>
      <c r="Z25" s="533" t="s"/>
      <c r="AA25" s="535" t="s"/>
      <c r="AB25" s="535" t="s"/>
      <c r="AC25" s="536" t="s"/>
      <c r="AD25" s="537" t="s"/>
      <c r="AE25" s="538" t="s"/>
      <c r="AF25" s="538" t="s"/>
      <c r="AG25" s="538" t="s"/>
      <c r="AH25" s="535" t="s"/>
    </row>
    <row r="26" spans="1:34" s="675">
      <c r="A26" s="539" t="s">
        <v>13140</v>
      </c>
      <c r="B26" s="539" t="s">
        <v>13133</v>
      </c>
      <c r="C26" s="534">
        <v>3040</v>
      </c>
      <c r="D26" s="534" t="s"/>
      <c r="E26" s="534" t="s"/>
      <c r="F26" s="533">
        <v>1050</v>
      </c>
      <c r="G26" s="533" t="s"/>
      <c r="H26" s="533" t="s"/>
      <c r="I26" s="534" t="s"/>
      <c r="J26" s="534" t="s"/>
      <c r="K26" s="534" t="s"/>
      <c r="L26" s="533" t="s"/>
      <c r="M26" s="533" t="s"/>
      <c r="N26" s="533" t="s"/>
      <c r="O26" s="534" t="s"/>
      <c r="P26" s="534" t="s"/>
      <c r="Q26" s="534" t="s"/>
      <c r="R26" s="533" t="s"/>
      <c r="S26" s="533" t="s"/>
      <c r="T26" s="533" t="s"/>
      <c r="U26" s="534" t="s"/>
      <c r="V26" s="534" t="s"/>
      <c r="W26" s="534" t="s"/>
      <c r="X26" s="533" t="s"/>
      <c r="Y26" s="533" t="s"/>
      <c r="Z26" s="533" t="s"/>
      <c r="AA26" s="535" t="s"/>
      <c r="AB26" s="535" t="s"/>
      <c r="AC26" s="536" t="s"/>
      <c r="AD26" s="537" t="s"/>
      <c r="AE26" s="538" t="s"/>
      <c r="AF26" s="538" t="s"/>
      <c r="AG26" s="538" t="s"/>
      <c r="AH26" s="535" t="s"/>
    </row>
    <row r="27" spans="1:34" s="675">
      <c r="A27" s="539" t="s">
        <v>13141</v>
      </c>
      <c r="B27" s="539" t="s">
        <v>13119</v>
      </c>
      <c r="C27" s="534">
        <v>1509</v>
      </c>
      <c r="D27" s="534" t="s"/>
      <c r="E27" s="534" t="s"/>
      <c r="F27" s="533">
        <v>1180</v>
      </c>
      <c r="G27" s="533" t="s"/>
      <c r="H27" s="533" t="s"/>
      <c r="I27" s="534" t="s"/>
      <c r="J27" s="534" t="s"/>
      <c r="K27" s="534" t="s"/>
      <c r="L27" s="533" t="s"/>
      <c r="M27" s="533" t="s"/>
      <c r="N27" s="533" t="s"/>
      <c r="O27" s="534" t="s"/>
      <c r="P27" s="534" t="s"/>
      <c r="Q27" s="534" t="s"/>
      <c r="R27" s="533" t="s"/>
      <c r="S27" s="533" t="s"/>
      <c r="T27" s="533" t="s"/>
      <c r="U27" s="534" t="s"/>
      <c r="V27" s="534" t="s"/>
      <c r="W27" s="534" t="s"/>
      <c r="X27" s="533" t="s"/>
      <c r="Y27" s="533" t="s"/>
      <c r="Z27" s="533" t="s"/>
      <c r="AA27" s="535" t="s"/>
      <c r="AB27" s="535" t="s"/>
      <c r="AC27" s="536" t="s"/>
      <c r="AD27" s="537" t="s"/>
      <c r="AE27" s="538" t="s"/>
      <c r="AF27" s="538" t="s"/>
      <c r="AG27" s="538" t="s"/>
      <c r="AH27" s="535" t="s"/>
    </row>
    <row r="28" spans="1:34" s="675">
      <c r="A28" s="539" t="s">
        <v>13142</v>
      </c>
      <c r="B28" s="539" t="s">
        <v>13121</v>
      </c>
      <c r="C28" s="534">
        <v>1705</v>
      </c>
      <c r="D28" s="534" t="s"/>
      <c r="E28" s="534" t="s"/>
      <c r="F28" s="533">
        <v>2710</v>
      </c>
      <c r="G28" s="533" t="s"/>
      <c r="H28" s="533" t="s"/>
      <c r="I28" s="534" t="s"/>
      <c r="J28" s="534" t="s"/>
      <c r="K28" s="534" t="s"/>
      <c r="L28" s="533" t="s"/>
      <c r="M28" s="533" t="s"/>
      <c r="N28" s="533" t="s"/>
      <c r="O28" s="534" t="s"/>
      <c r="P28" s="534" t="s"/>
      <c r="Q28" s="534" t="s"/>
      <c r="R28" s="533" t="s"/>
      <c r="S28" s="533" t="s"/>
      <c r="T28" s="533" t="s"/>
      <c r="U28" s="534" t="s"/>
      <c r="V28" s="534" t="s"/>
      <c r="W28" s="534" t="s"/>
      <c r="X28" s="533" t="s"/>
      <c r="Y28" s="533" t="s"/>
      <c r="Z28" s="533" t="s"/>
      <c r="AA28" s="535" t="s"/>
      <c r="AB28" s="541" t="s"/>
      <c r="AC28" s="542" t="s"/>
      <c r="AD28" s="537" t="s"/>
      <c r="AE28" s="530" t="s"/>
      <c r="AF28" s="530" t="s"/>
      <c r="AG28" s="530" t="s"/>
      <c r="AH28" s="541" t="s"/>
    </row>
    <row r="29" spans="1:34" s="677">
      <c r="A29" s="522" t="s">
        <v>13065</v>
      </c>
      <c r="B29" s="522" t="s">
        <v>13123</v>
      </c>
      <c r="C29" s="522">
        <v>4690</v>
      </c>
      <c r="D29" s="543">
        <v>1080</v>
      </c>
      <c r="E29" s="528">
        <v>610</v>
      </c>
      <c r="F29" s="522">
        <v>7010</v>
      </c>
      <c r="G29" s="522" t="s"/>
      <c r="H29" s="522" t="s"/>
      <c r="I29" s="522">
        <v>588</v>
      </c>
      <c r="J29" s="522" t="s"/>
      <c r="K29" s="522" t="s"/>
      <c r="L29" s="522" t="s"/>
      <c r="M29" s="522" t="s"/>
      <c r="N29" s="522" t="s"/>
      <c r="O29" s="522" t="s"/>
      <c r="P29" s="522" t="s"/>
      <c r="Q29" s="522" t="s"/>
      <c r="R29" s="522" t="s"/>
      <c r="S29" s="522" t="s"/>
      <c r="T29" s="522">
        <v>2244</v>
      </c>
      <c r="U29" s="522" t="s"/>
      <c r="V29" s="522" t="s"/>
      <c r="W29" s="522" t="s"/>
      <c r="X29" s="522" t="s"/>
      <c r="Y29" s="522" t="s"/>
      <c r="Z29" s="522" t="s"/>
      <c r="AA29" s="524" t="s"/>
      <c r="AB29" s="544" t="s"/>
      <c r="AC29" s="545" t="s"/>
      <c r="AD29" s="526" t="s"/>
      <c r="AE29" s="523" t="s"/>
      <c r="AF29" s="523" t="s"/>
      <c r="AG29" s="523" t="s"/>
      <c r="AH29" s="523" t="s"/>
    </row>
    <row r="30" spans="1:34" s="677">
      <c r="A30" s="522" t="s">
        <v>13061</v>
      </c>
      <c r="B30" s="522" t="s">
        <v>13126</v>
      </c>
      <c r="C30" s="522">
        <v>3111</v>
      </c>
      <c r="D30" s="522" t="s"/>
      <c r="E30" s="528">
        <v>500</v>
      </c>
      <c r="F30" s="522">
        <v>5140</v>
      </c>
      <c r="G30" s="522" t="s"/>
      <c r="H30" s="522" t="s"/>
      <c r="J30" s="522" t="s"/>
      <c r="K30" s="522" t="s"/>
      <c r="L30" s="522" t="s"/>
      <c r="M30" s="522" t="s"/>
      <c r="N30" s="522" t="s"/>
      <c r="O30" s="522" t="s"/>
      <c r="P30" s="522" t="s"/>
      <c r="Q30" s="522" t="s"/>
      <c r="R30" s="522">
        <v>445</v>
      </c>
      <c r="S30" s="522" t="s"/>
      <c r="T30" s="522" t="s"/>
      <c r="U30" s="522" t="s"/>
      <c r="V30" s="522" t="s"/>
      <c r="W30" s="522" t="s"/>
      <c r="X30" s="522" t="s"/>
      <c r="Y30" s="522" t="s"/>
      <c r="Z30" s="522" t="s"/>
      <c r="AA30" s="524" t="s"/>
      <c r="AB30" s="544" t="s"/>
      <c r="AC30" s="545" t="s"/>
      <c r="AD30" s="526" t="s"/>
      <c r="AE30" s="523">
        <v>3280</v>
      </c>
      <c r="AF30" s="523">
        <v>500</v>
      </c>
      <c r="AG30" s="523" t="s">
        <v>13143</v>
      </c>
      <c r="AH30" s="522" t="s">
        <v>13129</v>
      </c>
    </row>
    <row r="31" spans="1:34" s="676">
      <c r="A31" s="529" t="s">
        <v>13144</v>
      </c>
      <c r="B31" s="529" t="s">
        <v>13128</v>
      </c>
      <c r="C31" s="534">
        <v>3390</v>
      </c>
      <c r="D31" s="534" t="s"/>
      <c r="E31" s="534" t="s"/>
      <c r="F31" s="533">
        <v>2130</v>
      </c>
      <c r="G31" s="533" t="s"/>
      <c r="H31" s="533" t="s"/>
      <c r="I31" s="534">
        <v>146</v>
      </c>
      <c r="J31" s="534" t="s"/>
      <c r="K31" s="534" t="s"/>
      <c r="L31" s="533" t="s"/>
      <c r="M31" s="533" t="s"/>
      <c r="N31" s="533" t="s"/>
      <c r="O31" s="534" t="s"/>
      <c r="P31" s="534" t="s"/>
      <c r="Q31" s="534" t="s"/>
      <c r="R31" s="533" t="s"/>
      <c r="S31" s="533" t="s"/>
      <c r="T31" s="533">
        <v>4100</v>
      </c>
      <c r="U31" s="534" t="s"/>
      <c r="V31" s="534" t="s"/>
      <c r="W31" s="534" t="s"/>
      <c r="X31" s="533" t="s"/>
      <c r="Y31" s="533" t="s"/>
      <c r="Z31" s="533" t="s"/>
      <c r="AA31" s="535" t="s"/>
      <c r="AB31" s="541" t="s"/>
      <c r="AC31" s="542" t="s"/>
      <c r="AD31" s="537" t="s"/>
      <c r="AE31" s="541" t="s"/>
      <c r="AF31" s="541" t="s"/>
      <c r="AG31" s="530" t="s"/>
      <c r="AH31" s="541" t="s"/>
    </row>
    <row r="32" spans="1:34" s="676">
      <c r="A32" s="529" t="s">
        <v>13067</v>
      </c>
      <c r="B32" s="529" t="s">
        <v>13131</v>
      </c>
      <c r="C32" s="534">
        <v>2370</v>
      </c>
      <c r="D32" s="534" t="s"/>
      <c r="E32" s="534" t="s"/>
      <c r="F32" s="533">
        <v>4320</v>
      </c>
      <c r="G32" s="533" t="s"/>
      <c r="H32" s="533" t="s"/>
      <c r="I32" s="534" t="s"/>
      <c r="J32" s="534" t="s"/>
      <c r="K32" s="534" t="s"/>
      <c r="L32" s="533" t="s"/>
      <c r="M32" s="533" t="s"/>
      <c r="N32" s="533" t="s"/>
      <c r="O32" s="534" t="s"/>
      <c r="P32" s="534" t="s"/>
      <c r="Q32" s="534" t="s"/>
      <c r="R32" s="533" t="s"/>
      <c r="S32" s="533" t="s"/>
      <c r="T32" s="533" t="s"/>
      <c r="U32" s="534" t="s"/>
      <c r="V32" s="534" t="s"/>
      <c r="W32" s="534" t="s"/>
      <c r="X32" s="533" t="s"/>
      <c r="Y32" s="533" t="s"/>
      <c r="Z32" s="533" t="s"/>
      <c r="AA32" s="535" t="s"/>
      <c r="AB32" s="541" t="s"/>
      <c r="AC32" s="542" t="s"/>
      <c r="AD32" s="537" t="s"/>
      <c r="AE32" s="541" t="s"/>
      <c r="AF32" s="541" t="s"/>
      <c r="AG32" s="530" t="s"/>
      <c r="AH32" s="541" t="s"/>
    </row>
    <row r="33" spans="1:34" s="675">
      <c r="A33" s="539" t="s">
        <v>13145</v>
      </c>
      <c r="B33" s="539" t="s">
        <v>13133</v>
      </c>
      <c r="C33" s="534">
        <v>300</v>
      </c>
      <c r="D33" s="534" t="s"/>
      <c r="E33" s="534" t="s"/>
      <c r="F33" s="533">
        <v>2570</v>
      </c>
      <c r="G33" s="533" t="s"/>
      <c r="H33" s="533" t="s"/>
      <c r="I33" s="534" t="s"/>
      <c r="J33" s="534" t="s"/>
      <c r="K33" s="534" t="s"/>
      <c r="L33" s="533" t="s"/>
      <c r="M33" s="533" t="s"/>
      <c r="N33" s="533" t="s"/>
      <c r="O33" s="534" t="s"/>
      <c r="P33" s="534" t="s"/>
      <c r="Q33" s="534" t="s"/>
      <c r="R33" s="533" t="s"/>
      <c r="S33" s="533" t="s"/>
      <c r="T33" s="533" t="s"/>
      <c r="U33" s="534" t="s"/>
      <c r="V33" s="534" t="s"/>
      <c r="W33" s="534" t="s"/>
      <c r="X33" s="533" t="s"/>
      <c r="Y33" s="533" t="s"/>
      <c r="Z33" s="533" t="s"/>
      <c r="AA33" s="535" t="s"/>
      <c r="AB33" s="541" t="s"/>
      <c r="AC33" s="542" t="s"/>
      <c r="AD33" s="537" t="s"/>
      <c r="AE33" s="541" t="s"/>
      <c r="AF33" s="541" t="s"/>
      <c r="AG33" s="530" t="s"/>
      <c r="AH33" s="541" t="s"/>
    </row>
    <row r="34" spans="1:34" s="675">
      <c r="A34" s="539" t="s">
        <v>13146</v>
      </c>
      <c r="B34" s="539" t="s">
        <v>13119</v>
      </c>
      <c r="C34" s="534">
        <f>=2965-720</f>
        <v>2245</v>
      </c>
      <c r="D34" s="534" t="s"/>
      <c r="E34" s="534" t="s"/>
      <c r="F34" s="533">
        <v>1910</v>
      </c>
      <c r="G34" s="533" t="s"/>
      <c r="H34" s="533" t="s"/>
      <c r="I34" s="534" t="s"/>
      <c r="J34" s="534" t="s"/>
      <c r="K34" s="534" t="s"/>
      <c r="L34" s="533" t="s"/>
      <c r="M34" s="533" t="s"/>
      <c r="N34" s="533" t="s"/>
      <c r="O34" s="534" t="s"/>
      <c r="P34" s="534" t="s"/>
      <c r="Q34" s="534" t="s"/>
      <c r="R34" s="533">
        <v>3080</v>
      </c>
      <c r="S34" s="533" t="s"/>
      <c r="T34" s="533" t="s"/>
      <c r="U34" s="534" t="s"/>
      <c r="V34" s="534" t="s"/>
      <c r="W34" s="534" t="s"/>
      <c r="X34" s="533" t="s"/>
      <c r="Y34" s="533" t="s"/>
      <c r="Z34" s="533" t="s"/>
      <c r="AA34" s="535" t="s"/>
      <c r="AB34" s="541" t="s"/>
      <c r="AC34" s="546">
        <v>474</v>
      </c>
      <c r="AD34" s="537" t="s"/>
      <c r="AE34" s="541" t="s"/>
      <c r="AF34" s="541" t="s"/>
      <c r="AG34" s="530" t="s"/>
      <c r="AH34" s="541" t="s"/>
    </row>
    <row r="35" spans="1:34" s="675">
      <c r="A35" s="539" t="s">
        <v>13147</v>
      </c>
      <c r="B35" s="539" t="s">
        <v>13121</v>
      </c>
      <c r="C35" s="534">
        <v>2961</v>
      </c>
      <c r="D35" s="534" t="s"/>
      <c r="E35" s="534" t="s"/>
      <c r="F35" s="533">
        <v>2200</v>
      </c>
      <c r="G35" s="533" t="s"/>
      <c r="H35" s="533" t="s"/>
      <c r="I35" s="534">
        <v>1732</v>
      </c>
      <c r="J35" s="534" t="s"/>
      <c r="K35" s="534" t="s"/>
      <c r="L35" s="533" t="s"/>
      <c r="M35" s="533" t="s"/>
      <c r="N35" s="533" t="s"/>
      <c r="O35" s="534" t="s"/>
      <c r="P35" s="534" t="s"/>
      <c r="Q35" s="534" t="s"/>
      <c r="R35" s="533" t="s"/>
      <c r="S35" s="533" t="s"/>
      <c r="T35" s="533" t="s"/>
      <c r="U35" s="534" t="s"/>
      <c r="V35" s="534" t="s"/>
      <c r="W35" s="534" t="s"/>
      <c r="X35" s="533" t="s"/>
      <c r="Y35" s="533" t="s"/>
      <c r="Z35" s="533" t="s"/>
      <c r="AA35" s="535" t="s"/>
      <c r="AB35" s="541" t="s"/>
      <c r="AC35" s="542" t="s"/>
      <c r="AD35" s="537" t="s"/>
      <c r="AE35" s="541" t="s"/>
      <c r="AF35" s="541" t="s"/>
      <c r="AG35" s="530" t="s"/>
      <c r="AH35" s="541" t="s"/>
    </row>
    <row r="36" spans="1:34" s="677">
      <c r="A36" s="522" t="s">
        <v>13069</v>
      </c>
      <c r="B36" s="522" t="s">
        <v>13123</v>
      </c>
      <c r="C36" s="522">
        <v>17275</v>
      </c>
      <c r="D36" s="522" t="s"/>
      <c r="E36" s="528">
        <v>1500</v>
      </c>
      <c r="F36" s="522">
        <v>8370</v>
      </c>
      <c r="G36" s="522" t="s"/>
      <c r="H36" s="522" t="s"/>
      <c r="I36" s="547">
        <v>1015</v>
      </c>
      <c r="J36" s="522" t="s"/>
      <c r="K36" s="522" t="s"/>
      <c r="L36" s="522" t="s"/>
      <c r="M36" s="522" t="s"/>
      <c r="N36" s="522" t="s"/>
      <c r="O36" s="522" t="s"/>
      <c r="P36" s="522" t="s"/>
      <c r="Q36" s="522" t="s"/>
      <c r="R36" s="522">
        <v>1180</v>
      </c>
      <c r="S36" s="522" t="s"/>
      <c r="T36" s="522">
        <v>7159</v>
      </c>
      <c r="U36" s="522" t="s"/>
      <c r="V36" s="522" t="s"/>
      <c r="W36" s="522" t="s"/>
      <c r="X36" s="522" t="s"/>
      <c r="Y36" s="522" t="s"/>
      <c r="Z36" s="522" t="s"/>
      <c r="AA36" s="524" t="s"/>
      <c r="AB36" s="544" t="s"/>
      <c r="AC36" s="545" t="s"/>
      <c r="AD36" s="526">
        <v>4290</v>
      </c>
      <c r="AE36" s="523">
        <v>4580</v>
      </c>
      <c r="AF36" s="523">
        <v>1300</v>
      </c>
      <c r="AG36" s="523" t="s">
        <v>13148</v>
      </c>
      <c r="AH36" s="522" t="s">
        <v>13129</v>
      </c>
    </row>
    <row r="37" spans="1:34" s="677">
      <c r="A37" s="522" t="s">
        <v>13149</v>
      </c>
      <c r="B37" s="522" t="s">
        <v>13126</v>
      </c>
      <c r="C37" s="522">
        <v>11487</v>
      </c>
      <c r="D37" s="522" t="s"/>
      <c r="E37" s="522" t="s"/>
      <c r="F37" s="522">
        <v>4390</v>
      </c>
      <c r="G37" s="522" t="s"/>
      <c r="H37" s="522" t="s"/>
      <c r="I37" s="522">
        <v>784</v>
      </c>
      <c r="J37" s="522" t="s"/>
      <c r="K37" s="522" t="s"/>
      <c r="L37" s="522" t="s"/>
      <c r="M37" s="522" t="s"/>
      <c r="N37" s="522" t="s"/>
      <c r="O37" s="522" t="s"/>
      <c r="P37" s="522" t="s"/>
      <c r="Q37" s="522" t="s"/>
      <c r="R37" s="522" t="s"/>
      <c r="S37" s="522" t="s"/>
      <c r="T37" s="522" t="s"/>
      <c r="U37" s="522" t="s"/>
      <c r="V37" s="522" t="s"/>
      <c r="W37" s="522" t="s"/>
      <c r="X37" s="522" t="s"/>
      <c r="Y37" s="522" t="s"/>
      <c r="Z37" s="522" t="s"/>
      <c r="AA37" s="524" t="s"/>
      <c r="AB37" s="544" t="s"/>
      <c r="AC37" s="545" t="s"/>
      <c r="AD37" s="526" t="s"/>
      <c r="AE37" s="523" t="s"/>
      <c r="AF37" s="523" t="s"/>
      <c r="AG37" s="523" t="s"/>
      <c r="AH37" s="544" t="s"/>
    </row>
    <row r="38" spans="1:34" s="676">
      <c r="A38" s="529" t="s">
        <v>13150</v>
      </c>
      <c r="B38" s="529" t="s">
        <v>13128</v>
      </c>
      <c r="C38" s="534">
        <v>5070</v>
      </c>
      <c r="D38" s="534" t="s"/>
      <c r="E38" s="534" t="s"/>
      <c r="F38" s="533">
        <v>3150</v>
      </c>
      <c r="G38" s="533" t="s"/>
      <c r="H38" s="533" t="s"/>
      <c r="I38" s="534">
        <v>1201</v>
      </c>
      <c r="J38" s="534" t="s"/>
      <c r="K38" s="534">
        <v>359</v>
      </c>
      <c r="L38" s="533" t="s"/>
      <c r="M38" s="533" t="s"/>
      <c r="N38" s="533" t="s"/>
      <c r="O38" s="534" t="s"/>
      <c r="P38" s="534" t="s"/>
      <c r="Q38" s="534" t="s"/>
      <c r="R38" s="533">
        <v>1180</v>
      </c>
      <c r="S38" s="533" t="s"/>
      <c r="T38" s="533" t="s"/>
      <c r="U38" s="534" t="s"/>
      <c r="V38" s="534" t="s"/>
      <c r="W38" s="534" t="s"/>
      <c r="X38" s="533" t="s"/>
      <c r="Y38" s="533" t="s"/>
      <c r="Z38" s="533" t="s"/>
      <c r="AA38" s="535" t="s"/>
      <c r="AB38" s="535" t="s"/>
      <c r="AC38" s="536" t="s"/>
      <c r="AD38" s="537" t="s"/>
      <c r="AE38" s="535" t="s"/>
      <c r="AF38" s="535" t="s"/>
      <c r="AG38" s="538" t="s"/>
      <c r="AH38" s="535" t="s"/>
    </row>
    <row r="39" spans="1:34" s="130">
      <c r="A39" s="430" t="s">
        <v>13151</v>
      </c>
      <c r="B39" s="430" t="s">
        <v>13131</v>
      </c>
      <c r="C39" s="84">
        <v>3650</v>
      </c>
      <c r="D39" s="84" t="s"/>
      <c r="E39" s="84" t="s"/>
      <c r="F39" s="85">
        <v>3320</v>
      </c>
      <c r="G39" s="85" t="s"/>
      <c r="H39" s="85" t="s"/>
      <c r="I39" s="84">
        <v>289</v>
      </c>
      <c r="J39" s="84" t="s"/>
      <c r="K39" s="84" t="s"/>
      <c r="L39" s="85" t="s"/>
      <c r="M39" s="85" t="s"/>
      <c r="N39" s="85" t="s"/>
      <c r="O39" s="84" t="s"/>
      <c r="P39" s="84" t="s"/>
      <c r="Q39" s="84" t="s"/>
      <c r="R39" s="85" t="s"/>
      <c r="S39" s="85" t="s"/>
      <c r="T39" s="85" t="s"/>
      <c r="U39" s="84" t="s"/>
      <c r="V39" s="84" t="s"/>
      <c r="W39" s="84" t="s"/>
      <c r="X39" s="85" t="s"/>
      <c r="Y39" s="85" t="s"/>
      <c r="Z39" s="85" t="s"/>
      <c r="AA39" s="104" t="s"/>
      <c r="AB39" s="104" t="s"/>
      <c r="AC39" s="521" t="s"/>
      <c r="AD39" s="505" t="s"/>
      <c r="AE39" s="104" t="s"/>
      <c r="AF39" s="104" t="s"/>
      <c r="AG39" s="102" t="s"/>
      <c r="AH39" s="104" t="s"/>
    </row>
    <row r="40" spans="1:34">
      <c r="A40" s="83" t="s">
        <v>13152</v>
      </c>
      <c r="B40" s="539" t="s">
        <v>13133</v>
      </c>
      <c r="C40" s="84">
        <v>2010</v>
      </c>
      <c r="F40" s="85">
        <v>3260</v>
      </c>
      <c r="I40" s="84">
        <v>336</v>
      </c>
      <c r="Z40" s="85" t="s"/>
      <c r="AA40" s="86" t="s"/>
      <c r="AB40" s="86" t="s"/>
      <c r="AC40" s="548" t="s"/>
      <c r="AD40" s="505" t="s"/>
      <c r="AE40" s="104" t="s"/>
      <c r="AF40" s="104" t="s"/>
      <c r="AG40" s="102" t="s"/>
      <c r="AH40" s="104" t="s"/>
    </row>
    <row r="41" spans="1:34">
      <c r="A41" s="83" t="s">
        <v>13153</v>
      </c>
      <c r="B41" s="83" t="s">
        <v>13119</v>
      </c>
      <c r="C41" s="84">
        <v>5046</v>
      </c>
      <c r="F41" s="85">
        <v>3320</v>
      </c>
      <c r="I41" s="84">
        <v>262</v>
      </c>
      <c r="T41" s="549" t="s"/>
      <c r="X41" s="85">
        <v>200</v>
      </c>
      <c r="Z41" s="85" t="s"/>
      <c r="AA41" s="84">
        <v>1612</v>
      </c>
      <c r="AB41" s="84" t="s"/>
      <c r="AC41" s="548" t="s"/>
      <c r="AD41" s="505" t="s"/>
      <c r="AE41" s="104" t="s"/>
      <c r="AF41" s="104" t="s"/>
      <c r="AG41" s="102" t="s"/>
      <c r="AH41" s="104" t="s"/>
    </row>
    <row r="42" spans="1:34">
      <c r="A42" s="83" t="s">
        <v>13154</v>
      </c>
      <c r="B42" s="539" t="s">
        <v>13121</v>
      </c>
      <c r="C42" s="84">
        <v>1730</v>
      </c>
      <c r="F42" s="85">
        <v>5430</v>
      </c>
      <c r="I42" s="84">
        <v>358</v>
      </c>
      <c r="R42" s="85">
        <v>688</v>
      </c>
      <c r="X42" s="85">
        <v>200</v>
      </c>
      <c r="Z42" s="85" t="s"/>
      <c r="AA42" s="84">
        <v>4757</v>
      </c>
      <c r="AB42" s="84">
        <v>69</v>
      </c>
      <c r="AC42" s="548" t="s"/>
      <c r="AD42" s="505" t="s"/>
      <c r="AE42" s="104" t="s"/>
      <c r="AF42" s="104" t="s"/>
      <c r="AG42" s="102" t="s"/>
      <c r="AH42" s="104" t="s"/>
    </row>
    <row r="43" spans="1:34" s="582">
      <c r="A43" s="550" t="s">
        <v>13155</v>
      </c>
      <c r="B43" s="522" t="s">
        <v>13123</v>
      </c>
      <c r="C43" s="550">
        <v>11469</v>
      </c>
      <c r="D43" s="550" t="s"/>
      <c r="E43" s="550" t="s"/>
      <c r="F43" s="550">
        <v>13890</v>
      </c>
      <c r="G43" s="550" t="s"/>
      <c r="H43" s="550" t="s"/>
      <c r="I43" s="550">
        <f>=14925-3100</f>
        <v>11825</v>
      </c>
      <c r="J43" s="550" t="s"/>
      <c r="K43" s="550" t="s"/>
      <c r="L43" s="550" t="s"/>
      <c r="M43" s="550" t="s"/>
      <c r="N43" s="550" t="s"/>
      <c r="O43" s="550" t="s"/>
      <c r="P43" s="550" t="s"/>
      <c r="R43" s="550">
        <v>588</v>
      </c>
      <c r="S43" s="550" t="s"/>
      <c r="T43" s="528" t="s"/>
      <c r="U43" s="550" t="s"/>
      <c r="V43" s="550" t="s"/>
      <c r="W43" s="550" t="s"/>
      <c r="X43" s="550" t="s"/>
      <c r="Y43" s="550" t="s"/>
      <c r="Z43" s="550" t="s"/>
      <c r="AA43" s="550">
        <v>1033</v>
      </c>
      <c r="AB43" s="550">
        <v>387</v>
      </c>
      <c r="AC43" s="551" t="s"/>
      <c r="AD43" s="552">
        <v>5180</v>
      </c>
      <c r="AE43" s="553" t="s"/>
      <c r="AF43" s="553" t="s"/>
      <c r="AG43" s="554" t="s"/>
      <c r="AH43" s="553" t="s"/>
    </row>
    <row r="44" spans="1:34" s="582">
      <c r="A44" s="550" t="s">
        <v>13156</v>
      </c>
      <c r="B44" s="550" t="s">
        <v>13126</v>
      </c>
      <c r="C44" s="550">
        <v>11794</v>
      </c>
      <c r="D44" s="550" t="s"/>
      <c r="E44" s="550" t="s"/>
      <c r="F44" s="550">
        <v>5690</v>
      </c>
      <c r="G44" s="550" t="s"/>
      <c r="H44" s="550" t="s"/>
      <c r="I44" s="555">
        <v>3100</v>
      </c>
      <c r="J44" s="550" t="s"/>
      <c r="K44" s="550" t="s"/>
      <c r="L44" s="550">
        <v>80</v>
      </c>
      <c r="M44" s="550" t="s"/>
      <c r="N44" s="550" t="s"/>
      <c r="O44" s="550" t="s"/>
      <c r="P44" s="550" t="s"/>
      <c r="Q44" s="550" t="s"/>
      <c r="R44" s="550" t="s"/>
      <c r="S44" s="550" t="s"/>
      <c r="T44" s="550" t="s"/>
      <c r="U44" s="550" t="s"/>
      <c r="V44" s="550" t="s"/>
      <c r="W44" s="550" t="s"/>
      <c r="X44" s="550">
        <v>250</v>
      </c>
      <c r="Y44" s="550" t="s"/>
      <c r="Z44" s="550" t="s"/>
      <c r="AA44" s="550">
        <v>954</v>
      </c>
      <c r="AB44" s="550">
        <v>6992</v>
      </c>
      <c r="AC44" s="551" t="s"/>
      <c r="AD44" s="552" t="s"/>
      <c r="AE44" s="553" t="s"/>
      <c r="AF44" s="553" t="s"/>
      <c r="AG44" s="554" t="s"/>
      <c r="AH44" s="553" t="s"/>
    </row>
    <row r="45" spans="1:34" s="130">
      <c r="A45" s="430" t="s">
        <v>13157</v>
      </c>
      <c r="B45" s="529" t="s">
        <v>13128</v>
      </c>
      <c r="C45" s="84">
        <v>1954</v>
      </c>
      <c r="D45" s="84" t="s"/>
      <c r="E45" s="84" t="s"/>
      <c r="F45" s="85">
        <v>3790</v>
      </c>
      <c r="G45" s="85" t="s"/>
      <c r="H45" s="85" t="s"/>
      <c r="I45" s="84" t="s"/>
      <c r="J45" s="84" t="s"/>
      <c r="K45" s="84" t="s"/>
      <c r="L45" s="85" t="s"/>
      <c r="M45" s="85" t="s"/>
      <c r="N45" s="85" t="s"/>
      <c r="O45" s="84" t="s"/>
      <c r="P45" s="84" t="s"/>
      <c r="Q45" s="84" t="s"/>
      <c r="R45" s="85" t="s"/>
      <c r="S45" s="85">
        <v>724</v>
      </c>
      <c r="T45" s="85" t="s"/>
      <c r="U45" s="84" t="s"/>
      <c r="V45" s="84" t="s"/>
      <c r="W45" s="84" t="s"/>
      <c r="X45" s="85">
        <v>400</v>
      </c>
      <c r="Y45" s="85" t="s"/>
      <c r="Z45" s="85" t="s"/>
      <c r="AA45" s="84">
        <v>258</v>
      </c>
      <c r="AB45" s="84">
        <v>2959</v>
      </c>
      <c r="AC45" s="548" t="s"/>
      <c r="AD45" s="505">
        <v>130</v>
      </c>
      <c r="AE45" s="104" t="s"/>
      <c r="AF45" s="104" t="s"/>
      <c r="AG45" s="102" t="s"/>
      <c r="AH45" s="104" t="s"/>
    </row>
    <row r="46" spans="1:34" s="130">
      <c r="A46" s="430" t="s">
        <v>13158</v>
      </c>
      <c r="B46" s="430" t="s">
        <v>13131</v>
      </c>
      <c r="C46" s="84">
        <v>2400</v>
      </c>
      <c r="D46" s="84" t="s"/>
      <c r="E46" s="84" t="s"/>
      <c r="F46" s="85">
        <v>4780</v>
      </c>
      <c r="G46" s="85" t="s"/>
      <c r="H46" s="85" t="s"/>
      <c r="I46" s="84">
        <v>754</v>
      </c>
      <c r="J46" s="84" t="s"/>
      <c r="K46" s="84">
        <v>359</v>
      </c>
      <c r="L46" s="85" t="s"/>
      <c r="M46" s="85" t="s"/>
      <c r="N46" s="85" t="s"/>
      <c r="O46" s="84" t="s"/>
      <c r="P46" s="84" t="s"/>
      <c r="Q46" s="84" t="s"/>
      <c r="R46" s="85" t="s"/>
      <c r="S46" s="85" t="s"/>
      <c r="T46" s="85" t="s"/>
      <c r="U46" s="84" t="s"/>
      <c r="V46" s="84" t="s"/>
      <c r="W46" s="84" t="s"/>
      <c r="X46" s="85">
        <v>200</v>
      </c>
      <c r="Y46" s="85" t="s"/>
      <c r="Z46" s="85" t="s"/>
      <c r="AA46" s="84">
        <v>168</v>
      </c>
      <c r="AB46" s="84" t="s"/>
      <c r="AC46" s="548" t="s"/>
      <c r="AD46" s="505" t="s"/>
      <c r="AE46" s="104" t="s"/>
      <c r="AF46" s="104" t="s"/>
      <c r="AG46" s="102" t="s"/>
      <c r="AH46" s="104" t="s"/>
    </row>
    <row r="47" spans="1:34">
      <c r="A47" s="83" t="s">
        <v>13159</v>
      </c>
      <c r="B47" s="539" t="s">
        <v>13133</v>
      </c>
      <c r="C47" s="84">
        <v>4870</v>
      </c>
      <c r="F47" s="85">
        <v>2410</v>
      </c>
      <c r="I47" s="84">
        <v>30</v>
      </c>
      <c r="K47" s="84">
        <v>359</v>
      </c>
      <c r="L47" s="85">
        <v>300</v>
      </c>
      <c r="R47" s="85">
        <v>5130</v>
      </c>
      <c r="X47" s="85">
        <v>500</v>
      </c>
      <c r="Z47" s="85" t="s"/>
      <c r="AA47" s="556">
        <v>30</v>
      </c>
      <c r="AB47" s="84">
        <v>1141</v>
      </c>
      <c r="AC47" s="508">
        <v>560</v>
      </c>
      <c r="AD47" s="505" t="s"/>
      <c r="AE47" s="104" t="s"/>
      <c r="AF47" s="104" t="s"/>
      <c r="AG47" s="102" t="s"/>
      <c r="AH47" s="104" t="s"/>
    </row>
    <row r="48" spans="1:34">
      <c r="A48" s="83" t="s">
        <v>13160</v>
      </c>
      <c r="B48" s="83" t="s">
        <v>13119</v>
      </c>
      <c r="C48" s="84">
        <v>2100</v>
      </c>
      <c r="F48" s="85">
        <v>2530</v>
      </c>
      <c r="I48" s="84" t="s"/>
      <c r="R48" s="85">
        <v>-588</v>
      </c>
      <c r="U48" s="84">
        <v>80</v>
      </c>
      <c r="X48" s="85">
        <v>1200</v>
      </c>
      <c r="Z48" s="85" t="s"/>
      <c r="AA48" s="84">
        <v>368</v>
      </c>
      <c r="AB48" s="84">
        <v>1220</v>
      </c>
      <c r="AC48" s="548" t="s"/>
      <c r="AD48" s="505" t="s"/>
      <c r="AE48" s="104" t="s"/>
      <c r="AF48" s="104" t="s"/>
      <c r="AG48" s="102" t="s"/>
      <c r="AH48" s="104" t="s"/>
    </row>
    <row r="49" spans="1:34">
      <c r="A49" s="83" t="s">
        <v>13161</v>
      </c>
      <c r="B49" s="539" t="s">
        <v>13121</v>
      </c>
      <c r="C49" s="84">
        <v>10420</v>
      </c>
      <c r="F49" s="85">
        <v>3220</v>
      </c>
      <c r="Z49" s="85" t="s"/>
      <c r="AA49" s="84">
        <v>8513</v>
      </c>
      <c r="AB49" s="84">
        <v>99</v>
      </c>
      <c r="AC49" s="548" t="s"/>
      <c r="AD49" s="505">
        <v>2100</v>
      </c>
      <c r="AE49" s="86" t="s"/>
      <c r="AF49" s="86" t="s"/>
      <c r="AG49" s="102" t="s"/>
      <c r="AH49" s="104" t="s"/>
    </row>
    <row r="50" spans="1:34" s="582">
      <c r="A50" s="550" t="s">
        <v>13162</v>
      </c>
      <c r="B50" s="522" t="s">
        <v>13123</v>
      </c>
      <c r="C50" s="550">
        <v>11272</v>
      </c>
      <c r="D50" s="550" t="s"/>
      <c r="E50" s="550" t="s"/>
      <c r="F50" s="550">
        <v>10795</v>
      </c>
      <c r="G50" s="550" t="s"/>
      <c r="H50" s="550" t="s"/>
      <c r="I50" s="550">
        <v>2131</v>
      </c>
      <c r="J50" s="550" t="s"/>
      <c r="K50" s="550">
        <v>180</v>
      </c>
      <c r="L50" s="528">
        <v>500</v>
      </c>
      <c r="M50" s="550" t="s"/>
      <c r="N50" s="550" t="s"/>
      <c r="O50" s="550" t="s"/>
      <c r="P50" s="550" t="s"/>
      <c r="Q50" s="550" t="s"/>
      <c r="S50" s="550" t="s"/>
      <c r="T50" s="550" t="s"/>
      <c r="U50" s="550">
        <v>200</v>
      </c>
      <c r="V50" s="550">
        <v>50</v>
      </c>
      <c r="W50" s="550" t="s"/>
      <c r="X50" s="550">
        <v>750</v>
      </c>
      <c r="Y50" s="550" t="s"/>
      <c r="Z50" s="550" t="s"/>
      <c r="AA50" s="550">
        <v>3566</v>
      </c>
      <c r="AB50" s="550">
        <v>8211</v>
      </c>
      <c r="AC50" s="557" t="s"/>
      <c r="AD50" s="558" t="s"/>
      <c r="AE50" s="550">
        <v>3280</v>
      </c>
      <c r="AF50" s="550">
        <v>500</v>
      </c>
      <c r="AG50" s="559" t="s">
        <v>41</v>
      </c>
      <c r="AH50" s="550" t="s">
        <v>13163</v>
      </c>
    </row>
    <row r="51" spans="1:34" s="582">
      <c r="A51" s="550" t="s">
        <v>13077</v>
      </c>
      <c r="B51" s="550" t="s">
        <v>13126</v>
      </c>
      <c r="C51" s="550">
        <v>14785</v>
      </c>
      <c r="D51" s="550" t="s"/>
      <c r="E51" s="550" t="s"/>
      <c r="F51" s="550">
        <v>7145</v>
      </c>
      <c r="G51" s="550" t="s"/>
      <c r="H51" s="550" t="s"/>
      <c r="I51" s="550">
        <v>1025</v>
      </c>
      <c r="J51" s="550" t="s"/>
      <c r="K51" s="550">
        <v>1077</v>
      </c>
      <c r="L51" s="550" t="s"/>
      <c r="M51" s="550" t="s"/>
      <c r="N51" s="550" t="s"/>
      <c r="O51" s="550" t="s"/>
      <c r="P51" s="550" t="s"/>
      <c r="Q51" s="550" t="s"/>
      <c r="R51" s="550" t="s"/>
      <c r="S51" s="550" t="s"/>
      <c r="T51" s="550" t="s"/>
      <c r="U51" s="550">
        <v>260</v>
      </c>
      <c r="V51" s="550" t="s"/>
      <c r="W51" s="550" t="s"/>
      <c r="X51" s="550" t="s"/>
      <c r="Y51" s="550" t="s"/>
      <c r="Z51" s="550" t="s"/>
      <c r="AA51" s="550">
        <v>2433</v>
      </c>
      <c r="AB51" s="550">
        <v>3269</v>
      </c>
      <c r="AC51" s="560" t="s"/>
      <c r="AD51" s="552">
        <v>99</v>
      </c>
      <c r="AE51" s="561" t="s"/>
      <c r="AF51" s="561" t="s"/>
      <c r="AG51" s="554" t="s"/>
      <c r="AH51" s="553" t="s"/>
    </row>
    <row r="52" spans="1:34" s="130">
      <c r="A52" s="430" t="s">
        <v>13164</v>
      </c>
      <c r="B52" s="529" t="s">
        <v>13128</v>
      </c>
      <c r="C52" s="84">
        <v>3240</v>
      </c>
      <c r="D52" s="84" t="s"/>
      <c r="E52" s="84" t="s"/>
      <c r="F52" s="85">
        <v>3740</v>
      </c>
      <c r="G52" s="85" t="s"/>
      <c r="H52" s="85" t="s"/>
      <c r="I52" s="84">
        <v>199</v>
      </c>
      <c r="J52" s="84" t="s"/>
      <c r="K52" s="84" t="s"/>
      <c r="L52" s="85">
        <v>350</v>
      </c>
      <c r="M52" s="85" t="s"/>
      <c r="N52" s="85" t="s"/>
      <c r="O52" s="84" t="s"/>
      <c r="P52" s="84" t="s"/>
      <c r="Q52" s="84" t="s"/>
      <c r="R52" s="85" t="s"/>
      <c r="S52" s="85" t="s"/>
      <c r="T52" s="85" t="s"/>
      <c r="U52" s="84">
        <v>30</v>
      </c>
      <c r="V52" s="84" t="s"/>
      <c r="W52" s="84" t="s"/>
      <c r="X52" s="85">
        <v>190</v>
      </c>
      <c r="Y52" s="85" t="s"/>
      <c r="Z52" s="85" t="s"/>
      <c r="AA52" s="84">
        <v>228</v>
      </c>
      <c r="AB52" s="84">
        <v>267</v>
      </c>
      <c r="AC52" s="548" t="s"/>
      <c r="AD52" s="505" t="s"/>
      <c r="AE52" s="104" t="s"/>
      <c r="AF52" s="104" t="s"/>
      <c r="AG52" s="102" t="s"/>
      <c r="AH52" s="104" t="s"/>
    </row>
    <row r="53" spans="1:34" s="130">
      <c r="A53" s="430" t="s">
        <v>13165</v>
      </c>
      <c r="B53" s="430" t="s">
        <v>13131</v>
      </c>
      <c r="C53" s="84">
        <v>5170</v>
      </c>
      <c r="D53" s="84" t="s"/>
      <c r="E53" s="84" t="s"/>
      <c r="F53" s="85">
        <v>4300</v>
      </c>
      <c r="G53" s="85" t="s"/>
      <c r="H53" s="85" t="s"/>
      <c r="I53" s="84">
        <v>198</v>
      </c>
      <c r="J53" s="84" t="s"/>
      <c r="K53" s="84" t="s"/>
      <c r="L53" s="85" t="s"/>
      <c r="M53" s="85" t="s"/>
      <c r="N53" s="85" t="s"/>
      <c r="O53" s="84" t="s"/>
      <c r="P53" s="84" t="s"/>
      <c r="Q53" s="84" t="s"/>
      <c r="R53" s="85">
        <v>3700</v>
      </c>
      <c r="S53" s="85">
        <v>5300</v>
      </c>
      <c r="T53" s="85" t="s"/>
      <c r="U53" s="84" t="s"/>
      <c r="V53" s="84" t="s"/>
      <c r="W53" s="84" t="s"/>
      <c r="X53" s="85">
        <v>300</v>
      </c>
      <c r="Y53" s="85" t="s"/>
      <c r="Z53" s="85" t="s"/>
      <c r="AA53" s="84">
        <f>=4200+1590</f>
        <v>5790</v>
      </c>
      <c r="AB53" s="84">
        <v>523</v>
      </c>
      <c r="AC53" s="548" t="s"/>
      <c r="AD53" s="505" t="s"/>
      <c r="AE53" s="104" t="s"/>
      <c r="AF53" s="104" t="s"/>
      <c r="AG53" s="102" t="s"/>
      <c r="AH53" s="104" t="s"/>
    </row>
    <row r="54" spans="1:34">
      <c r="A54" s="83" t="s">
        <v>13083</v>
      </c>
      <c r="B54" s="539" t="s">
        <v>13133</v>
      </c>
      <c r="C54" s="84">
        <v>6030</v>
      </c>
      <c r="F54" s="85">
        <v>5430</v>
      </c>
      <c r="H54" s="85">
        <v>3000</v>
      </c>
      <c r="I54" s="84">
        <v>327</v>
      </c>
      <c r="K54" s="84" t="s"/>
      <c r="X54" s="85">
        <v>100</v>
      </c>
      <c r="Y54" s="85" t="s"/>
      <c r="Z54" s="85" t="s"/>
      <c r="AA54" s="84">
        <v>527</v>
      </c>
      <c r="AB54" s="84">
        <v>7791</v>
      </c>
      <c r="AC54" s="548" t="s"/>
      <c r="AD54" s="505" t="s"/>
      <c r="AE54" s="104" t="s"/>
      <c r="AF54" s="104" t="s"/>
      <c r="AG54" s="102" t="s"/>
      <c r="AH54" s="104" t="s">
        <v>13166</v>
      </c>
    </row>
    <row r="55" spans="1:30">
      <c r="A55" s="83" t="s">
        <v>13167</v>
      </c>
      <c r="B55" s="83" t="s">
        <v>13119</v>
      </c>
      <c r="C55" s="84">
        <v>11220</v>
      </c>
      <c r="F55" s="85">
        <v>2720</v>
      </c>
      <c r="I55" s="84">
        <v>687</v>
      </c>
      <c r="U55" s="531">
        <v>150</v>
      </c>
      <c r="Y55" s="85" t="s"/>
      <c r="Z55" s="85" t="s"/>
      <c r="AA55" s="84">
        <v>1780</v>
      </c>
      <c r="AB55" s="84">
        <v>10379</v>
      </c>
      <c r="AC55" s="548" t="s"/>
      <c r="AD55" s="505" t="s"/>
    </row>
    <row r="56" spans="1:34">
      <c r="A56" s="83" t="s">
        <v>13168</v>
      </c>
      <c r="B56" s="539" t="s">
        <v>13121</v>
      </c>
      <c r="C56" s="84">
        <v>4900</v>
      </c>
      <c r="F56" s="85">
        <v>3870</v>
      </c>
      <c r="I56" s="84">
        <v>0</v>
      </c>
      <c r="L56" s="85">
        <f>=1100+500</f>
        <v>1600</v>
      </c>
      <c r="R56" s="549">
        <v>3403</v>
      </c>
      <c r="U56" s="84">
        <v>580</v>
      </c>
      <c r="Y56" s="85" t="s"/>
      <c r="Z56" s="85" t="s"/>
      <c r="AA56" s="84">
        <v>5821</v>
      </c>
      <c r="AB56" s="84">
        <v>723</v>
      </c>
      <c r="AC56" s="548" t="s"/>
      <c r="AD56" s="505" t="s"/>
      <c r="AE56" s="84">
        <v>3280</v>
      </c>
      <c r="AF56" s="84">
        <v>500</v>
      </c>
      <c r="AG56" s="84" t="s">
        <v>13169</v>
      </c>
      <c r="AH56" s="84" t="s">
        <v>13170</v>
      </c>
    </row>
    <row r="57" spans="1:34" s="582" ht="18.75" customHeight="1">
      <c r="A57" s="550" t="s">
        <v>13085</v>
      </c>
      <c r="B57" s="522" t="s">
        <v>13123</v>
      </c>
      <c r="C57" s="550">
        <v>10070</v>
      </c>
      <c r="D57" s="550" t="s"/>
      <c r="E57" s="550" t="s"/>
      <c r="F57" s="550">
        <v>7520</v>
      </c>
      <c r="G57" s="550" t="s"/>
      <c r="H57" s="550" t="s"/>
      <c r="I57" s="550">
        <v>4206</v>
      </c>
      <c r="J57" s="550" t="s"/>
      <c r="K57" s="550" t="s"/>
      <c r="L57" s="550">
        <v>800</v>
      </c>
      <c r="M57" s="550" t="s"/>
      <c r="N57" s="550" t="s"/>
      <c r="O57" s="550" t="s"/>
      <c r="P57" s="550" t="s"/>
      <c r="Q57" s="550" t="s"/>
      <c r="R57" s="550">
        <v>944</v>
      </c>
      <c r="S57" s="550" t="s"/>
      <c r="T57" s="550" t="s"/>
      <c r="U57" s="550">
        <v>590</v>
      </c>
      <c r="V57" s="550">
        <v>250</v>
      </c>
      <c r="W57" s="550" t="s"/>
      <c r="X57" s="550" t="s"/>
      <c r="Y57" s="550" t="s"/>
      <c r="Z57" s="550" t="s"/>
      <c r="AA57" s="550">
        <v>5108</v>
      </c>
      <c r="AB57" s="550">
        <f>=2202-250</f>
        <v>1952</v>
      </c>
      <c r="AC57" s="551" t="s"/>
      <c r="AD57" s="552" t="s"/>
      <c r="AE57" s="553" t="s"/>
      <c r="AF57" s="553" t="s"/>
      <c r="AG57" s="554" t="s"/>
      <c r="AH57" s="553" t="s"/>
    </row>
    <row r="58" spans="1:34" s="582">
      <c r="A58" s="550" t="s">
        <v>13087</v>
      </c>
      <c r="B58" s="550" t="s">
        <v>13126</v>
      </c>
      <c r="C58" s="550">
        <v>8350</v>
      </c>
      <c r="D58" s="550" t="s"/>
      <c r="E58" s="550" t="s"/>
      <c r="F58" s="550">
        <v>5780</v>
      </c>
      <c r="G58" s="550" t="s"/>
      <c r="H58" s="550" t="s"/>
      <c r="I58" s="550">
        <v>658</v>
      </c>
      <c r="J58" s="550" t="s"/>
      <c r="K58" s="550">
        <v>13200</v>
      </c>
      <c r="L58" s="550" t="s"/>
      <c r="M58" s="550" t="s"/>
      <c r="N58" s="562" t="s"/>
      <c r="O58" s="550" t="s"/>
      <c r="P58" s="550" t="s"/>
      <c r="Q58" s="550" t="s"/>
      <c r="R58" s="550" t="s"/>
      <c r="S58" s="550" t="s"/>
      <c r="T58" s="550">
        <v>6300</v>
      </c>
      <c r="U58" s="550">
        <v>520</v>
      </c>
      <c r="V58" s="550" t="s"/>
      <c r="W58" s="550" t="s"/>
      <c r="X58" s="550" t="s"/>
      <c r="Y58" s="550" t="s"/>
      <c r="Z58" s="550" t="s"/>
      <c r="AA58" s="550">
        <v>981</v>
      </c>
      <c r="AB58" s="550">
        <v>1327</v>
      </c>
      <c r="AC58" s="551" t="s"/>
      <c r="AD58" s="552" t="s"/>
      <c r="AE58" s="553" t="s"/>
      <c r="AF58" s="553" t="s"/>
      <c r="AG58" s="554" t="s"/>
      <c r="AH58" s="553" t="s"/>
    </row>
    <row r="59" spans="1:34" s="130">
      <c r="A59" s="430" t="s">
        <v>13089</v>
      </c>
      <c r="B59" s="529" t="s">
        <v>13128</v>
      </c>
      <c r="C59" s="84">
        <v>990</v>
      </c>
      <c r="D59" s="84" t="s"/>
      <c r="E59" s="84" t="s"/>
      <c r="F59" s="85">
        <v>5120</v>
      </c>
      <c r="G59" s="85" t="s"/>
      <c r="H59" s="85" t="s"/>
      <c r="I59" s="84" t="s"/>
      <c r="J59" s="84" t="s"/>
      <c r="K59" s="84" t="s"/>
      <c r="L59" s="85" t="s"/>
      <c r="M59" s="85" t="s"/>
      <c r="N59" s="85" t="s"/>
      <c r="O59" s="84" t="s"/>
      <c r="P59" s="84" t="s"/>
      <c r="Q59" s="84" t="s"/>
      <c r="R59" s="85">
        <v>524</v>
      </c>
      <c r="S59" s="85" t="s"/>
      <c r="T59" s="85" t="s"/>
      <c r="U59" s="84">
        <v>200</v>
      </c>
      <c r="V59" s="84" t="s"/>
      <c r="W59" s="84" t="s"/>
      <c r="X59" s="85" t="s"/>
      <c r="Y59" s="85" t="s"/>
      <c r="Z59" s="85" t="s"/>
      <c r="AA59" s="84">
        <v>6152</v>
      </c>
      <c r="AB59" s="84">
        <v>763</v>
      </c>
      <c r="AC59" s="548" t="s"/>
      <c r="AD59" s="505" t="s"/>
      <c r="AE59" s="104" t="s"/>
      <c r="AF59" s="104" t="s"/>
      <c r="AG59" s="102" t="s"/>
      <c r="AH59" s="104" t="s"/>
    </row>
    <row r="60" spans="1:34" s="130">
      <c r="A60" s="430" t="s">
        <v>13171</v>
      </c>
      <c r="B60" s="430" t="s">
        <v>13131</v>
      </c>
      <c r="C60" s="84">
        <v>5980</v>
      </c>
      <c r="D60" s="84" t="s"/>
      <c r="E60" s="84" t="s"/>
      <c r="F60" s="85">
        <v>2410</v>
      </c>
      <c r="G60" s="85" t="s"/>
      <c r="H60" s="85" t="s"/>
      <c r="I60" s="84">
        <v>915</v>
      </c>
      <c r="J60" s="84" t="s"/>
      <c r="K60" s="84" t="s"/>
      <c r="L60" s="85" t="s"/>
      <c r="M60" s="85" t="s"/>
      <c r="N60" s="85" t="s"/>
      <c r="O60" s="84" t="s"/>
      <c r="P60" s="84" t="s"/>
      <c r="Q60" s="84" t="s"/>
      <c r="R60" s="85">
        <v>900</v>
      </c>
      <c r="S60" s="85">
        <v>1650</v>
      </c>
      <c r="T60" s="85" t="s"/>
      <c r="U60" s="84">
        <v>360</v>
      </c>
      <c r="V60" s="84" t="s"/>
      <c r="W60" s="84" t="s"/>
      <c r="X60" s="85" t="s"/>
      <c r="Y60" s="85" t="s"/>
      <c r="Z60" s="85" t="s"/>
      <c r="AA60" s="84">
        <v>168</v>
      </c>
      <c r="AB60" s="84">
        <v>1965</v>
      </c>
      <c r="AC60" s="548" t="s"/>
      <c r="AD60" s="505" t="s"/>
      <c r="AE60" s="104" t="s"/>
      <c r="AF60" s="104" t="s"/>
      <c r="AG60" s="102" t="s"/>
      <c r="AH60" s="104" t="s"/>
    </row>
    <row r="61" spans="1:34">
      <c r="A61" s="83" t="s">
        <v>13172</v>
      </c>
      <c r="B61" s="539" t="s">
        <v>13133</v>
      </c>
      <c r="C61" s="84">
        <v>5540</v>
      </c>
      <c r="F61" s="85">
        <v>2550</v>
      </c>
      <c r="I61" s="84">
        <v>509</v>
      </c>
      <c r="K61" s="84" t="s"/>
      <c r="R61" s="85">
        <v>4456</v>
      </c>
      <c r="S61" s="85">
        <v>3000</v>
      </c>
      <c r="T61" s="85">
        <v>1000</v>
      </c>
      <c r="U61" s="84">
        <v>160</v>
      </c>
      <c r="AA61" s="84">
        <v>297</v>
      </c>
      <c r="AB61" s="84">
        <v>15047</v>
      </c>
      <c r="AC61" s="563" t="s"/>
      <c r="AD61" s="564" t="s"/>
      <c r="AE61" s="565" t="s"/>
      <c r="AF61" s="565" t="s"/>
      <c r="AG61" s="566" t="s"/>
      <c r="AH61" s="565" t="s"/>
    </row>
    <row r="62" spans="1:34">
      <c r="A62" s="83" t="s">
        <v>13173</v>
      </c>
      <c r="B62" s="83" t="s">
        <v>13119</v>
      </c>
      <c r="C62" s="84">
        <v>12280</v>
      </c>
      <c r="F62" s="85">
        <v>2590</v>
      </c>
      <c r="I62" s="84">
        <v>827</v>
      </c>
      <c r="K62" s="84" t="s"/>
      <c r="R62" s="85" t="s"/>
      <c r="T62" s="85">
        <v>796</v>
      </c>
      <c r="U62" s="84">
        <v>1100</v>
      </c>
      <c r="X62" s="85">
        <v>50</v>
      </c>
      <c r="AA62" s="84">
        <v>7671</v>
      </c>
      <c r="AB62" s="84">
        <v>9049</v>
      </c>
      <c r="AC62" s="104" t="s"/>
      <c r="AD62" s="84" t="s"/>
      <c r="AE62" s="104" t="s"/>
      <c r="AF62" s="104" t="s"/>
      <c r="AG62" s="102" t="s"/>
      <c r="AH62" s="104" t="s"/>
    </row>
    <row r="63" spans="1:34">
      <c r="A63" s="83" t="s">
        <v>13174</v>
      </c>
      <c r="B63" s="539" t="s">
        <v>13121</v>
      </c>
      <c r="C63" s="84">
        <v>7680</v>
      </c>
      <c r="F63" s="85">
        <v>2500</v>
      </c>
      <c r="I63" s="84">
        <v>2274</v>
      </c>
      <c r="R63" s="85" t="s"/>
      <c r="U63" s="84">
        <v>40</v>
      </c>
      <c r="X63" s="85">
        <v>430</v>
      </c>
      <c r="AA63" s="84">
        <v>2805</v>
      </c>
      <c r="AB63" s="84">
        <v>1464</v>
      </c>
      <c r="AC63" s="104" t="s"/>
      <c r="AD63" s="84" t="s"/>
      <c r="AE63" s="104" t="s"/>
      <c r="AF63" s="104" t="s"/>
      <c r="AG63" s="102" t="s"/>
      <c r="AH63" s="104" t="s"/>
    </row>
    <row r="64" spans="1:34" s="582">
      <c r="A64" s="550" t="s">
        <v>13092</v>
      </c>
      <c r="B64" s="522" t="s">
        <v>13123</v>
      </c>
      <c r="C64" s="550">
        <v>9770</v>
      </c>
      <c r="D64" s="550" t="s"/>
      <c r="E64" s="550" t="s"/>
      <c r="F64" s="550">
        <v>11090</v>
      </c>
      <c r="G64" s="550" t="s"/>
      <c r="H64" s="550" t="s"/>
      <c r="I64" s="550">
        <v>657</v>
      </c>
      <c r="J64" s="550" t="s"/>
      <c r="K64" s="550" t="s"/>
      <c r="L64" s="550">
        <v>300</v>
      </c>
      <c r="M64" s="550" t="s"/>
      <c r="N64" s="550" t="s"/>
      <c r="O64" s="550" t="s"/>
      <c r="P64" s="550" t="s"/>
      <c r="Q64" s="550" t="s"/>
      <c r="R64" s="550">
        <v>4130</v>
      </c>
      <c r="S64" s="550" t="s"/>
      <c r="T64" s="550" t="s"/>
      <c r="U64" s="550">
        <v>680</v>
      </c>
      <c r="V64" s="550" t="s"/>
      <c r="W64" s="550" t="s"/>
      <c r="X64" s="550">
        <v>300</v>
      </c>
      <c r="Y64" s="550" t="s"/>
      <c r="Z64" s="550" t="s"/>
      <c r="AA64" s="557">
        <v>5214</v>
      </c>
      <c r="AB64" s="550">
        <v>2177</v>
      </c>
      <c r="AC64" s="553" t="s"/>
      <c r="AD64" s="550">
        <v>4336</v>
      </c>
      <c r="AE64" s="553" t="s"/>
      <c r="AF64" s="553" t="s"/>
      <c r="AG64" s="554" t="s"/>
      <c r="AH64" s="553" t="s"/>
    </row>
    <row r="65" spans="1:34" s="582">
      <c r="A65" s="550" t="s">
        <v>13094</v>
      </c>
      <c r="B65" s="550" t="s">
        <v>13126</v>
      </c>
      <c r="C65" s="550">
        <v>18420</v>
      </c>
      <c r="D65" s="550" t="s"/>
      <c r="E65" s="550" t="s"/>
      <c r="F65" s="550">
        <v>7330</v>
      </c>
      <c r="G65" s="550" t="s"/>
      <c r="H65" s="550" t="s"/>
      <c r="I65" s="550">
        <v>5057.6</v>
      </c>
      <c r="J65" s="550" t="s"/>
      <c r="K65" s="550" t="s"/>
      <c r="L65" s="550" t="s"/>
      <c r="M65" s="550" t="s"/>
      <c r="N65" s="550" t="s"/>
      <c r="O65" s="550" t="s"/>
      <c r="P65" s="550" t="s"/>
      <c r="Q65" s="550" t="s"/>
      <c r="R65" s="550">
        <v>180</v>
      </c>
      <c r="S65" s="550" t="s"/>
      <c r="T65" s="550" t="s"/>
      <c r="U65" s="550">
        <v>440</v>
      </c>
      <c r="V65" s="550" t="s"/>
      <c r="W65" s="550" t="s"/>
      <c r="X65" s="550" t="s"/>
      <c r="Y65" s="550" t="s"/>
      <c r="Z65" s="550" t="s"/>
      <c r="AA65" s="550">
        <v>1856</v>
      </c>
      <c r="AB65" s="567">
        <v>2325</v>
      </c>
      <c r="AC65" s="568" t="s"/>
      <c r="AD65" s="569" t="s"/>
      <c r="AE65" s="570" t="s"/>
      <c r="AF65" s="570" t="s"/>
      <c r="AG65" s="571" t="s"/>
      <c r="AH65" s="570" t="s"/>
    </row>
    <row r="66" spans="1:34" s="130">
      <c r="A66" s="430" t="s">
        <v>13175</v>
      </c>
      <c r="B66" s="529" t="s">
        <v>13128</v>
      </c>
      <c r="C66" s="84">
        <v>21630</v>
      </c>
      <c r="D66" s="84" t="s"/>
      <c r="E66" s="84" t="s"/>
      <c r="F66" s="85">
        <v>3140</v>
      </c>
      <c r="G66" s="85" t="s"/>
      <c r="H66" s="85" t="s"/>
      <c r="I66" s="84">
        <v>407</v>
      </c>
      <c r="J66" s="84" t="s"/>
      <c r="K66" s="84" t="s"/>
      <c r="L66" s="85">
        <v>1500</v>
      </c>
      <c r="M66" s="85" t="s"/>
      <c r="N66" s="85" t="s"/>
      <c r="O66" s="84">
        <v>200</v>
      </c>
      <c r="P66" s="84" t="s"/>
      <c r="Q66" s="84" t="s"/>
      <c r="R66" s="85">
        <v>13365</v>
      </c>
      <c r="S66" s="85" t="s"/>
      <c r="T66" s="85" t="s"/>
      <c r="U66" s="84">
        <v>120</v>
      </c>
      <c r="V66" s="84" t="s"/>
      <c r="W66" s="84" t="s"/>
      <c r="X66" s="85" t="s"/>
      <c r="Y66" s="85" t="s"/>
      <c r="Z66" s="85" t="s"/>
      <c r="AA66" s="84">
        <v>1201</v>
      </c>
      <c r="AB66" s="84">
        <v>1165</v>
      </c>
      <c r="AC66" s="521" t="s"/>
      <c r="AD66" s="505" t="s"/>
      <c r="AE66" s="104" t="s"/>
      <c r="AF66" s="104" t="s"/>
      <c r="AG66" s="102" t="s"/>
      <c r="AH66" s="104" t="s"/>
    </row>
    <row r="67" spans="1:34" s="130">
      <c r="A67" s="430" t="s">
        <v>13096</v>
      </c>
      <c r="B67" s="430" t="s">
        <v>13131</v>
      </c>
      <c r="C67" s="84">
        <v>4800</v>
      </c>
      <c r="D67" s="84" t="s"/>
      <c r="E67" s="84" t="s"/>
      <c r="F67" s="85">
        <v>2970</v>
      </c>
      <c r="G67" s="85" t="s"/>
      <c r="H67" s="85" t="s"/>
      <c r="I67" s="84">
        <v>58</v>
      </c>
      <c r="J67" s="84" t="s"/>
      <c r="K67" s="84" t="s"/>
      <c r="L67" s="85" t="s"/>
      <c r="M67" s="85" t="s"/>
      <c r="N67" s="85" t="s"/>
      <c r="O67" s="84" t="s"/>
      <c r="P67" s="84" t="s"/>
      <c r="Q67" s="84" t="s"/>
      <c r="R67" s="85" t="s"/>
      <c r="S67" s="85">
        <v>259</v>
      </c>
      <c r="T67" s="85" t="s"/>
      <c r="U67" s="84">
        <v>770</v>
      </c>
      <c r="V67" s="84" t="s"/>
      <c r="W67" s="84" t="s"/>
      <c r="X67" s="85" t="s"/>
      <c r="Y67" s="85" t="s"/>
      <c r="Z67" s="85" t="s"/>
      <c r="AA67" s="84">
        <v>1734</v>
      </c>
      <c r="AB67" s="84">
        <v>387</v>
      </c>
      <c r="AC67" s="521" t="s"/>
      <c r="AD67" s="505" t="s"/>
      <c r="AE67" s="104" t="s"/>
      <c r="AF67" s="104" t="s"/>
      <c r="AG67" s="102" t="s"/>
      <c r="AH67" s="104" t="s"/>
    </row>
    <row r="68" spans="1:34">
      <c r="A68" s="83" t="s">
        <v>13176</v>
      </c>
      <c r="B68" s="539" t="s">
        <v>13133</v>
      </c>
      <c r="C68" s="84">
        <v>8320</v>
      </c>
      <c r="F68" s="85">
        <v>5565</v>
      </c>
      <c r="I68" s="84">
        <v>714</v>
      </c>
      <c r="L68" s="85">
        <v>740</v>
      </c>
      <c r="S68" s="85">
        <v>330</v>
      </c>
      <c r="U68" s="84">
        <v>240</v>
      </c>
      <c r="X68" s="85">
        <f>=300</f>
        <v>300</v>
      </c>
      <c r="AA68" s="84">
        <v>2364</v>
      </c>
      <c r="AB68" s="84">
        <v>2653</v>
      </c>
      <c r="AC68" s="521" t="s"/>
      <c r="AD68" s="505" t="s"/>
      <c r="AE68" s="104" t="s"/>
      <c r="AF68" s="104" t="s"/>
      <c r="AG68" s="102" t="s"/>
      <c r="AH68" s="104" t="s"/>
    </row>
    <row r="69" spans="1:34">
      <c r="A69" s="83" t="s">
        <v>13177</v>
      </c>
      <c r="B69" s="83" t="s">
        <v>13119</v>
      </c>
      <c r="C69" s="84">
        <v>2150</v>
      </c>
      <c r="F69" s="85">
        <v>4700</v>
      </c>
      <c r="I69" s="84">
        <v>7713</v>
      </c>
      <c r="L69" s="85">
        <v>750</v>
      </c>
      <c r="U69" s="84">
        <v>120</v>
      </c>
      <c r="AA69" s="84">
        <v>2033</v>
      </c>
      <c r="AB69" s="84">
        <v>993</v>
      </c>
      <c r="AC69" s="521" t="s"/>
      <c r="AD69" s="505" t="s"/>
      <c r="AE69" s="104" t="s"/>
      <c r="AF69" s="104" t="s"/>
      <c r="AG69" s="102" t="s"/>
      <c r="AH69" s="104" t="s"/>
    </row>
    <row r="70" spans="1:34">
      <c r="A70" s="83" t="s">
        <v>13178</v>
      </c>
      <c r="B70" s="539" t="s">
        <v>13121</v>
      </c>
      <c r="C70" s="84">
        <v>5550</v>
      </c>
      <c r="F70" s="85">
        <v>4590</v>
      </c>
      <c r="I70" s="84">
        <v>1036</v>
      </c>
      <c r="L70" s="85">
        <v>1380</v>
      </c>
      <c r="R70" s="85">
        <v>17166</v>
      </c>
      <c r="AA70" s="84">
        <v>7311</v>
      </c>
      <c r="AB70" s="84">
        <v>801</v>
      </c>
      <c r="AC70" s="521" t="s"/>
      <c r="AD70" s="505" t="s"/>
      <c r="AE70" s="104" t="s"/>
      <c r="AF70" s="104" t="s"/>
      <c r="AG70" s="102" t="s"/>
      <c r="AH70" s="104" t="s"/>
    </row>
    <row r="71" spans="1:34" s="582">
      <c r="A71" s="550" t="s">
        <v>13179</v>
      </c>
      <c r="B71" s="522" t="s">
        <v>13123</v>
      </c>
      <c r="C71" s="550">
        <f>=10390+200</f>
        <v>10590</v>
      </c>
      <c r="D71" s="550" t="s"/>
      <c r="E71" s="550" t="s"/>
      <c r="F71" s="550">
        <v>11030</v>
      </c>
      <c r="G71" s="550" t="s"/>
      <c r="H71" s="550" t="s"/>
      <c r="I71" s="550">
        <v>1948</v>
      </c>
      <c r="J71" s="550" t="s"/>
      <c r="K71" s="550" t="s"/>
      <c r="L71" s="550" t="s"/>
      <c r="M71" s="550" t="s"/>
      <c r="N71" s="550" t="s"/>
      <c r="O71" s="550" t="s"/>
      <c r="P71" s="550" t="s"/>
      <c r="Q71" s="550" t="s"/>
      <c r="R71" s="550" t="s"/>
      <c r="S71" s="550" t="s"/>
      <c r="T71" s="550" t="s"/>
      <c r="U71" s="550">
        <v>1220</v>
      </c>
      <c r="V71" s="550" t="s"/>
      <c r="W71" s="550" t="s"/>
      <c r="X71" s="550">
        <v>250</v>
      </c>
      <c r="Y71" s="550" t="s"/>
      <c r="Z71" s="550" t="s"/>
      <c r="AA71" s="550">
        <v>8683</v>
      </c>
      <c r="AB71" s="550">
        <v>775</v>
      </c>
      <c r="AC71" s="560" t="s"/>
      <c r="AD71" s="552" t="s"/>
      <c r="AE71" s="553" t="s"/>
      <c r="AF71" s="553" t="s"/>
      <c r="AG71" s="554" t="s"/>
      <c r="AH71" s="553" t="s"/>
    </row>
    <row r="72" spans="1:34" s="582">
      <c r="A72" s="550" t="s">
        <v>13180</v>
      </c>
      <c r="B72" s="550" t="s">
        <v>13126</v>
      </c>
      <c r="C72" s="550">
        <f>=8680+500</f>
        <v>9180</v>
      </c>
      <c r="D72" s="550" t="s"/>
      <c r="E72" s="550" t="s"/>
      <c r="F72" s="550">
        <v>5200</v>
      </c>
      <c r="G72" s="550" t="s"/>
      <c r="H72" s="550" t="s"/>
      <c r="I72" s="550">
        <v>6134</v>
      </c>
      <c r="J72" s="550" t="s"/>
      <c r="K72" s="550" t="s"/>
      <c r="L72" s="550">
        <v>1680</v>
      </c>
      <c r="M72" s="550" t="s"/>
      <c r="N72" s="550" t="s"/>
      <c r="O72" s="550" t="s"/>
      <c r="P72" s="550" t="s"/>
      <c r="Q72" s="550" t="s"/>
      <c r="R72" s="550">
        <v>588</v>
      </c>
      <c r="S72" s="550">
        <v>165</v>
      </c>
      <c r="T72" s="550" t="s"/>
      <c r="U72" s="550">
        <v>240</v>
      </c>
      <c r="V72" s="550" t="s"/>
      <c r="W72" s="550" t="s"/>
      <c r="X72" s="550" t="s"/>
      <c r="Y72" s="550" t="s"/>
      <c r="Z72" s="550" t="s"/>
      <c r="AA72" s="550">
        <v>2834</v>
      </c>
      <c r="AB72" s="550">
        <v>168</v>
      </c>
      <c r="AC72" s="560" t="s"/>
      <c r="AD72" s="552" t="s"/>
      <c r="AE72" s="553" t="s"/>
      <c r="AF72" s="553" t="s"/>
      <c r="AG72" s="554" t="s"/>
      <c r="AH72" s="553" t="s"/>
    </row>
    <row r="73" spans="1:34" s="130">
      <c r="A73" s="430" t="s">
        <v>13181</v>
      </c>
      <c r="B73" s="529" t="s">
        <v>13128</v>
      </c>
      <c r="C73" s="84">
        <v>1490</v>
      </c>
      <c r="D73" s="84" t="s"/>
      <c r="E73" s="84" t="s"/>
      <c r="F73" s="85">
        <v>4010</v>
      </c>
      <c r="G73" s="85" t="s"/>
      <c r="H73" s="85" t="s"/>
      <c r="I73" s="84">
        <v>1578</v>
      </c>
      <c r="J73" s="84" t="s"/>
      <c r="K73" s="84" t="s"/>
      <c r="L73" s="85">
        <v>280</v>
      </c>
      <c r="M73" s="85" t="s"/>
      <c r="N73" s="85" t="s"/>
      <c r="O73" s="84" t="s"/>
      <c r="P73" s="84" t="s"/>
      <c r="Q73" s="84" t="s"/>
      <c r="R73" s="85">
        <v>560</v>
      </c>
      <c r="S73" s="85" t="s"/>
      <c r="T73" s="85" t="s"/>
      <c r="U73" s="84" t="s"/>
      <c r="V73" s="84" t="s"/>
      <c r="W73" s="84" t="s"/>
      <c r="X73" s="85">
        <v>200</v>
      </c>
      <c r="Y73" s="85" t="s"/>
      <c r="Z73" s="85" t="s"/>
      <c r="AA73" s="84">
        <v>158</v>
      </c>
      <c r="AB73" s="84">
        <v>525</v>
      </c>
      <c r="AC73" s="521" t="s"/>
      <c r="AD73" s="505" t="s"/>
      <c r="AE73" s="104" t="s"/>
      <c r="AF73" s="104" t="s"/>
      <c r="AG73" s="102" t="s"/>
      <c r="AH73" s="104" t="s"/>
    </row>
    <row r="74" spans="1:34" s="130">
      <c r="A74" s="430" t="s">
        <v>13182</v>
      </c>
      <c r="B74" s="430" t="s">
        <v>13131</v>
      </c>
      <c r="C74" s="84">
        <v>5670</v>
      </c>
      <c r="D74" s="84" t="s"/>
      <c r="E74" s="84" t="s"/>
      <c r="F74" s="85">
        <v>2320</v>
      </c>
      <c r="G74" s="85" t="s"/>
      <c r="H74" s="85" t="s"/>
      <c r="I74" s="84">
        <v>3357</v>
      </c>
      <c r="J74" s="84">
        <v>1950</v>
      </c>
      <c r="K74" s="84" t="s"/>
      <c r="L74" s="85">
        <v>-280</v>
      </c>
      <c r="M74" s="85" t="s"/>
      <c r="N74" s="85" t="s"/>
      <c r="O74" s="84" t="s"/>
      <c r="P74" s="84" t="s"/>
      <c r="Q74" s="84" t="s"/>
      <c r="R74" s="85">
        <v>258</v>
      </c>
      <c r="S74" s="85">
        <v>2999</v>
      </c>
      <c r="T74" s="85" t="s"/>
      <c r="U74" s="84">
        <v>110</v>
      </c>
      <c r="V74" s="84" t="s"/>
      <c r="W74" s="84" t="s"/>
      <c r="X74" s="85">
        <v>200</v>
      </c>
      <c r="Y74" s="85" t="s"/>
      <c r="Z74" s="85" t="s"/>
      <c r="AA74" s="84">
        <v>4265</v>
      </c>
      <c r="AB74" s="84">
        <v>3239</v>
      </c>
      <c r="AC74" s="521" t="s"/>
      <c r="AD74" s="505" t="s"/>
      <c r="AE74" s="104" t="s"/>
      <c r="AF74" s="104" t="s"/>
      <c r="AG74" s="102" t="s"/>
      <c r="AH74" s="104" t="s"/>
    </row>
    <row r="75" spans="1:34">
      <c r="A75" s="83" t="s">
        <v>13183</v>
      </c>
      <c r="B75" s="539" t="s">
        <v>13133</v>
      </c>
      <c r="C75" s="84">
        <v>3860</v>
      </c>
      <c r="F75" s="85">
        <v>3560</v>
      </c>
      <c r="I75" s="84">
        <v>858</v>
      </c>
      <c r="L75" s="85" t="s"/>
      <c r="R75" s="85">
        <v>846</v>
      </c>
      <c r="U75" s="84">
        <v>340</v>
      </c>
      <c r="AA75" s="84">
        <v>3456</v>
      </c>
      <c r="AB75" s="84">
        <v>188</v>
      </c>
      <c r="AC75" s="521" t="s"/>
      <c r="AD75" s="505" t="s"/>
      <c r="AE75" s="104" t="s"/>
      <c r="AF75" s="104" t="s"/>
      <c r="AG75" s="102" t="s"/>
      <c r="AH75" s="104" t="s"/>
    </row>
    <row r="76" spans="1:34">
      <c r="A76" s="83" t="s">
        <v>13184</v>
      </c>
      <c r="B76" s="83" t="s">
        <v>13119</v>
      </c>
      <c r="C76" s="84">
        <v>1630</v>
      </c>
      <c r="F76" s="85">
        <v>2540</v>
      </c>
      <c r="I76" s="84">
        <f>=1419+5000</f>
        <v>6419</v>
      </c>
      <c r="L76" s="85">
        <v>440</v>
      </c>
      <c r="M76" s="85" t="s"/>
      <c r="R76" s="85" t="s"/>
      <c r="S76" s="85">
        <v>450</v>
      </c>
      <c r="U76" s="84">
        <v>320</v>
      </c>
      <c r="X76" s="85">
        <v>100</v>
      </c>
      <c r="AA76" s="84">
        <v>1181</v>
      </c>
      <c r="AB76" s="84">
        <v>853</v>
      </c>
      <c r="AC76" s="521" t="s"/>
      <c r="AD76" s="505" t="s"/>
      <c r="AE76" s="104" t="s"/>
      <c r="AF76" s="104" t="s"/>
      <c r="AG76" s="102" t="s"/>
      <c r="AH76" s="104" t="s"/>
    </row>
    <row r="77" spans="1:34">
      <c r="A77" s="83" t="s">
        <v>13185</v>
      </c>
      <c r="B77" s="539" t="s">
        <v>13121</v>
      </c>
      <c r="C77" s="84">
        <v>4970</v>
      </c>
      <c r="F77" s="85">
        <v>4250</v>
      </c>
      <c r="I77" s="84">
        <v>499</v>
      </c>
      <c r="L77" s="85">
        <v>1090</v>
      </c>
      <c r="M77" s="85" t="s"/>
      <c r="R77" s="85">
        <v>2399</v>
      </c>
      <c r="U77" s="84">
        <v>510</v>
      </c>
      <c r="X77" s="85">
        <v>100</v>
      </c>
      <c r="AA77" s="84">
        <v>6903</v>
      </c>
      <c r="AB77" s="84">
        <v>428</v>
      </c>
      <c r="AC77" s="521" t="s"/>
      <c r="AD77" s="505" t="s"/>
      <c r="AE77" s="104" t="s"/>
      <c r="AF77" s="104" t="s"/>
      <c r="AG77" s="102" t="s"/>
      <c r="AH77" s="104" t="s"/>
    </row>
    <row r="78" spans="1:34" s="582">
      <c r="A78" s="550" t="s">
        <v>13186</v>
      </c>
      <c r="B78" s="522" t="s">
        <v>13123</v>
      </c>
      <c r="C78" s="550">
        <v>10570</v>
      </c>
      <c r="D78" s="550" t="s"/>
      <c r="E78" s="528">
        <v>500</v>
      </c>
      <c r="F78" s="550">
        <v>12400</v>
      </c>
      <c r="G78" s="550" t="s"/>
      <c r="H78" s="550" t="s"/>
      <c r="I78" s="550">
        <v>1529</v>
      </c>
      <c r="J78" s="550" t="s"/>
      <c r="K78" s="572" t="s"/>
      <c r="L78" s="572">
        <v>280</v>
      </c>
      <c r="M78" s="572" t="s"/>
      <c r="N78" s="572" t="s"/>
      <c r="O78" s="572" t="s"/>
      <c r="P78" s="572" t="s"/>
      <c r="Q78" s="572" t="s"/>
      <c r="R78" s="572">
        <v>620</v>
      </c>
      <c r="S78" s="572" t="s"/>
      <c r="T78" s="572" t="s"/>
      <c r="U78" s="572">
        <v>1020</v>
      </c>
      <c r="V78" s="572" t="s"/>
      <c r="W78" s="572" t="s"/>
      <c r="X78" s="572" t="s"/>
      <c r="Y78" s="572" t="s"/>
      <c r="Z78" s="572" t="s"/>
      <c r="AA78" s="572">
        <v>9553</v>
      </c>
      <c r="AB78" s="572">
        <v>1699</v>
      </c>
      <c r="AC78" s="573" t="s"/>
      <c r="AD78" s="574" t="s"/>
      <c r="AE78" s="575">
        <v>3280</v>
      </c>
      <c r="AF78" s="575">
        <v>500</v>
      </c>
      <c r="AG78" s="575" t="s">
        <v>13187</v>
      </c>
      <c r="AH78" s="572" t="s">
        <v>4559</v>
      </c>
    </row>
    <row r="79" spans="1:34" s="582">
      <c r="A79" s="550" t="s">
        <v>13188</v>
      </c>
      <c r="B79" s="550" t="s">
        <v>13126</v>
      </c>
      <c r="C79" s="550">
        <v>5040</v>
      </c>
      <c r="D79" s="550" t="s"/>
      <c r="E79" s="550" t="s"/>
      <c r="F79" s="550">
        <v>4540</v>
      </c>
      <c r="G79" s="550" t="s"/>
      <c r="H79" s="550" t="s"/>
      <c r="I79" s="550">
        <v>777</v>
      </c>
      <c r="J79" s="557" t="s"/>
      <c r="K79" s="550" t="s"/>
      <c r="L79" s="550">
        <v>100</v>
      </c>
      <c r="M79" s="550" t="s"/>
      <c r="N79" s="550" t="s"/>
      <c r="O79" s="550" t="s"/>
      <c r="P79" s="550" t="s"/>
      <c r="Q79" s="550" t="s"/>
      <c r="R79" s="550">
        <v>1096</v>
      </c>
      <c r="S79" s="550" t="s"/>
      <c r="T79" s="550" t="s"/>
      <c r="U79" s="550">
        <v>860</v>
      </c>
      <c r="V79" s="550" t="s"/>
      <c r="W79" s="550" t="s"/>
      <c r="X79" s="550">
        <v>120</v>
      </c>
      <c r="Y79" s="550" t="s"/>
      <c r="Z79" s="550" t="s"/>
      <c r="AA79" s="550">
        <v>7432</v>
      </c>
      <c r="AB79" s="550">
        <v>883</v>
      </c>
      <c r="AC79" s="553" t="s"/>
      <c r="AD79" s="550" t="s"/>
      <c r="AE79" s="554" t="s"/>
      <c r="AF79" s="554" t="s"/>
      <c r="AG79" s="554" t="s"/>
      <c r="AH79" s="553" t="s"/>
    </row>
    <row r="80" spans="1:34" s="130">
      <c r="A80" s="430" t="s">
        <v>13189</v>
      </c>
      <c r="B80" s="529" t="s">
        <v>13128</v>
      </c>
      <c r="C80" s="84">
        <v>2570</v>
      </c>
      <c r="D80" s="84" t="s"/>
      <c r="E80" s="84" t="s"/>
      <c r="F80" s="85">
        <v>1750</v>
      </c>
      <c r="G80" s="85" t="s"/>
      <c r="H80" s="85" t="s"/>
      <c r="I80" s="84">
        <v>714</v>
      </c>
      <c r="J80" s="508" t="s"/>
      <c r="K80" s="84" t="s"/>
      <c r="L80" s="85">
        <v>100</v>
      </c>
      <c r="M80" s="85" t="s"/>
      <c r="N80" s="85" t="s"/>
      <c r="O80" s="84" t="s"/>
      <c r="P80" s="84" t="s"/>
      <c r="Q80" s="84" t="s"/>
      <c r="R80" s="85">
        <v>9088</v>
      </c>
      <c r="S80" s="85" t="s"/>
      <c r="T80" s="85" t="s"/>
      <c r="U80" s="84">
        <v>550</v>
      </c>
      <c r="V80" s="84" t="s"/>
      <c r="W80" s="84" t="s"/>
      <c r="X80" s="85">
        <v>200</v>
      </c>
      <c r="Y80" s="85" t="s"/>
      <c r="Z80" s="85" t="s"/>
      <c r="AA80" s="84">
        <v>8488</v>
      </c>
      <c r="AB80" s="84">
        <v>7778</v>
      </c>
      <c r="AC80" s="104" t="s"/>
      <c r="AD80" s="84" t="s"/>
      <c r="AE80" s="102" t="s"/>
      <c r="AF80" s="102" t="s"/>
      <c r="AG80" s="102" t="s"/>
      <c r="AH80" s="104" t="s"/>
    </row>
    <row r="81" spans="1:34" s="130">
      <c r="A81" s="430" t="s">
        <v>13190</v>
      </c>
      <c r="B81" s="430" t="s">
        <v>13131</v>
      </c>
      <c r="C81" s="84">
        <v>5630</v>
      </c>
      <c r="D81" s="84" t="s"/>
      <c r="E81" s="84" t="s"/>
      <c r="F81" s="85">
        <v>2175</v>
      </c>
      <c r="G81" s="85" t="s"/>
      <c r="H81" s="85" t="s"/>
      <c r="I81" s="84">
        <v>464</v>
      </c>
      <c r="J81" s="508" t="s"/>
      <c r="K81" s="84" t="s"/>
      <c r="L81" s="85" t="s"/>
      <c r="M81" s="85" t="s"/>
      <c r="N81" s="85" t="s"/>
      <c r="O81" s="84">
        <v>400</v>
      </c>
      <c r="P81" s="84" t="s"/>
      <c r="Q81" s="84" t="s"/>
      <c r="R81" s="85">
        <v>3418</v>
      </c>
      <c r="S81" s="85">
        <v>17923</v>
      </c>
      <c r="T81" s="85" t="s"/>
      <c r="U81" s="84">
        <v>80</v>
      </c>
      <c r="V81" s="84" t="s"/>
      <c r="W81" s="84" t="s"/>
      <c r="X81" s="85" t="s"/>
      <c r="Y81" s="85" t="s"/>
      <c r="Z81" s="85" t="s"/>
      <c r="AA81" s="84">
        <v>13335</v>
      </c>
      <c r="AB81" s="84">
        <v>15589</v>
      </c>
      <c r="AC81" s="104" t="s"/>
      <c r="AD81" s="84" t="s"/>
      <c r="AE81" s="102" t="s"/>
      <c r="AF81" s="102" t="s"/>
      <c r="AG81" s="102" t="s"/>
      <c r="AH81" s="104" t="s"/>
    </row>
    <row r="82" spans="1:34">
      <c r="A82" s="83" t="s">
        <v>13191</v>
      </c>
      <c r="B82" s="539" t="s">
        <v>13133</v>
      </c>
      <c r="C82" s="84">
        <v>400</v>
      </c>
      <c r="F82" s="85">
        <v>4000</v>
      </c>
      <c r="I82" s="84" t="s"/>
      <c r="J82" s="508" t="s"/>
      <c r="K82" s="84" t="s"/>
      <c r="L82" s="85">
        <v>800</v>
      </c>
      <c r="M82" s="85" t="s"/>
      <c r="N82" s="85" t="s"/>
      <c r="O82" s="84" t="s"/>
      <c r="P82" s="84" t="s"/>
      <c r="Q82" s="84" t="s"/>
      <c r="R82" s="85" t="s"/>
      <c r="S82" s="85">
        <v>100</v>
      </c>
      <c r="T82" s="85" t="s"/>
      <c r="U82" s="84">
        <v>470</v>
      </c>
      <c r="V82" s="84" t="s"/>
      <c r="W82" s="84" t="s"/>
      <c r="X82" s="85" t="s"/>
      <c r="Y82" s="85" t="s"/>
      <c r="Z82" s="85" t="s"/>
      <c r="AA82" s="84">
        <v>3746</v>
      </c>
      <c r="AB82" s="84" t="s"/>
      <c r="AC82" s="104" t="s"/>
      <c r="AD82" s="84">
        <v>198</v>
      </c>
      <c r="AE82" s="102" t="s"/>
      <c r="AF82" s="102" t="s"/>
      <c r="AG82" s="102" t="s"/>
      <c r="AH82" s="104" t="s"/>
    </row>
    <row r="83" spans="1:34">
      <c r="A83" s="83" t="s">
        <v>13192</v>
      </c>
      <c r="B83" s="83" t="s">
        <v>13119</v>
      </c>
      <c r="C83" s="84">
        <v>1450</v>
      </c>
      <c r="F83" s="85">
        <v>2660</v>
      </c>
      <c r="I83" s="84">
        <v>149</v>
      </c>
      <c r="J83" s="508" t="s"/>
      <c r="K83" s="84" t="s"/>
      <c r="L83" s="85">
        <v>1860</v>
      </c>
      <c r="M83" s="85" t="s"/>
      <c r="N83" s="85" t="s"/>
      <c r="O83" s="84" t="s"/>
      <c r="P83" s="84" t="s"/>
      <c r="Q83" s="84" t="s"/>
      <c r="R83" s="85" t="s"/>
      <c r="S83" s="85" t="s"/>
      <c r="T83" s="85">
        <v>100</v>
      </c>
      <c r="U83" s="84">
        <v>290</v>
      </c>
      <c r="V83" s="84" t="s"/>
      <c r="W83" s="84">
        <v>460</v>
      </c>
      <c r="X83" s="85" t="s"/>
      <c r="Y83" s="85" t="s"/>
      <c r="Z83" s="85" t="s"/>
      <c r="AA83" s="84">
        <v>723</v>
      </c>
      <c r="AB83" s="84">
        <v>2661</v>
      </c>
      <c r="AC83" s="104" t="s"/>
      <c r="AD83" s="84">
        <v>100</v>
      </c>
      <c r="AE83" s="102" t="s"/>
      <c r="AF83" s="102" t="s"/>
      <c r="AG83" s="102" t="s"/>
      <c r="AH83" s="104" t="s"/>
    </row>
    <row r="84" spans="1:34">
      <c r="A84" s="83" t="s">
        <v>13193</v>
      </c>
      <c r="B84" s="539" t="s">
        <v>13121</v>
      </c>
      <c r="C84" s="84">
        <v>9760</v>
      </c>
      <c r="F84" s="85">
        <v>3710</v>
      </c>
      <c r="J84" s="508" t="s"/>
      <c r="K84" s="84" t="s"/>
      <c r="L84" s="85">
        <v>160</v>
      </c>
      <c r="M84" s="85" t="s"/>
      <c r="N84" s="85" t="s"/>
      <c r="O84" s="84" t="s"/>
      <c r="P84" s="84" t="s"/>
      <c r="Q84" s="84" t="s"/>
      <c r="R84" s="85">
        <v>6809</v>
      </c>
      <c r="S84" s="85" t="s"/>
      <c r="T84" s="85" t="s"/>
      <c r="U84" s="84">
        <v>1020</v>
      </c>
      <c r="V84" s="84" t="s"/>
      <c r="W84" s="84" t="s"/>
      <c r="X84" s="85" t="s"/>
      <c r="Y84" s="85" t="s"/>
      <c r="Z84" s="85" t="s"/>
      <c r="AA84" s="84">
        <v>3695</v>
      </c>
      <c r="AB84" s="84">
        <v>277</v>
      </c>
      <c r="AC84" s="104" t="s"/>
      <c r="AD84" s="84" t="s"/>
      <c r="AE84" s="102" t="s"/>
      <c r="AF84" s="102" t="s"/>
      <c r="AG84" s="102" t="s"/>
      <c r="AH84" s="104" t="s"/>
    </row>
    <row r="85" spans="1:34" s="582">
      <c r="A85" s="550" t="s">
        <v>13194</v>
      </c>
      <c r="B85" s="522" t="s">
        <v>13123</v>
      </c>
      <c r="C85" s="550">
        <v>8540</v>
      </c>
      <c r="D85" s="550" t="s"/>
      <c r="E85" s="550" t="s"/>
      <c r="F85" s="550">
        <v>10710</v>
      </c>
      <c r="G85" s="550" t="s"/>
      <c r="H85" s="550" t="s"/>
      <c r="I85" s="550">
        <v>753</v>
      </c>
      <c r="J85" s="557" t="s"/>
      <c r="K85" s="550" t="s"/>
      <c r="L85" s="550">
        <v>3000</v>
      </c>
      <c r="M85" s="550" t="s"/>
      <c r="N85" s="550" t="s"/>
      <c r="O85" s="550" t="s"/>
      <c r="P85" s="550" t="s"/>
      <c r="Q85" s="550" t="s"/>
      <c r="R85" s="550">
        <v>856</v>
      </c>
      <c r="S85" s="550" t="s"/>
      <c r="T85" s="550">
        <v>1670</v>
      </c>
      <c r="U85" s="550">
        <v>1340</v>
      </c>
      <c r="V85" s="550" t="s"/>
      <c r="W85" s="550" t="s"/>
      <c r="X85" s="550">
        <v>200</v>
      </c>
      <c r="Y85" s="550" t="s"/>
      <c r="Z85" s="550" t="s"/>
      <c r="AA85" s="550">
        <v>21747</v>
      </c>
      <c r="AB85" s="550">
        <v>445</v>
      </c>
      <c r="AC85" s="553" t="s"/>
      <c r="AD85" s="550" t="s"/>
      <c r="AE85" s="554" t="s"/>
      <c r="AF85" s="554" t="s"/>
      <c r="AG85" s="554" t="s"/>
      <c r="AH85" s="553" t="s"/>
    </row>
    <row r="86" spans="1:34" s="582">
      <c r="A86" s="550" t="s">
        <v>13195</v>
      </c>
      <c r="B86" s="550" t="s">
        <v>13126</v>
      </c>
      <c r="C86" s="550">
        <v>6240</v>
      </c>
      <c r="D86" s="550" t="s"/>
      <c r="E86" s="550" t="s"/>
      <c r="F86" s="550">
        <v>4690</v>
      </c>
      <c r="G86" s="550" t="s"/>
      <c r="H86" s="550" t="s"/>
      <c r="I86" s="550">
        <v>516</v>
      </c>
      <c r="J86" s="557" t="s"/>
      <c r="K86" s="550" t="s"/>
      <c r="L86" s="550">
        <v>430</v>
      </c>
      <c r="M86" s="550" t="s"/>
      <c r="N86" s="550" t="s"/>
      <c r="O86" s="550" t="s"/>
      <c r="P86" s="550" t="s"/>
      <c r="Q86" s="550" t="s"/>
      <c r="R86" s="550">
        <v>898</v>
      </c>
      <c r="S86" s="550">
        <v>2700</v>
      </c>
      <c r="T86" s="550" t="s"/>
      <c r="U86" s="550">
        <v>1064</v>
      </c>
      <c r="V86" s="550" t="s"/>
      <c r="W86" s="550" t="s"/>
      <c r="X86" s="550" t="s"/>
      <c r="Y86" s="550" t="s"/>
      <c r="Z86" s="550" t="s"/>
      <c r="AA86" s="550">
        <v>3113</v>
      </c>
      <c r="AB86" s="550">
        <v>2416</v>
      </c>
      <c r="AC86" s="553" t="s"/>
      <c r="AD86" s="550" t="s"/>
      <c r="AE86" s="554" t="s"/>
      <c r="AF86" s="554" t="s"/>
      <c r="AG86" s="554" t="s"/>
      <c r="AH86" s="553" t="s"/>
    </row>
    <row r="87" spans="1:34" s="130">
      <c r="A87" s="430" t="s">
        <v>13196</v>
      </c>
      <c r="B87" s="529" t="s">
        <v>13128</v>
      </c>
      <c r="C87" s="84">
        <f>=6760+300</f>
        <v>7060</v>
      </c>
      <c r="D87" s="84" t="s"/>
      <c r="E87" s="84" t="s"/>
      <c r="F87" s="85">
        <v>3680</v>
      </c>
      <c r="G87" s="85" t="s"/>
      <c r="H87" s="85" t="s"/>
      <c r="I87" s="84">
        <v>199</v>
      </c>
      <c r="J87" s="508" t="s"/>
      <c r="K87" s="84" t="s"/>
      <c r="L87" s="85" t="s"/>
      <c r="M87" s="85" t="s"/>
      <c r="N87" s="85" t="s"/>
      <c r="O87" s="84" t="s"/>
      <c r="P87" s="84" t="s"/>
      <c r="Q87" s="84" t="s"/>
      <c r="R87" s="85">
        <v>1017</v>
      </c>
      <c r="S87" s="85" t="s"/>
      <c r="T87" s="85" t="s"/>
      <c r="U87" s="84">
        <v>530</v>
      </c>
      <c r="V87" s="84" t="s"/>
      <c r="W87" s="84" t="s"/>
      <c r="X87" s="85" t="s"/>
      <c r="Y87" s="85" t="s"/>
      <c r="Z87" s="85" t="s"/>
      <c r="AA87" s="84">
        <v>4906</v>
      </c>
      <c r="AB87" s="84">
        <v>870</v>
      </c>
      <c r="AC87" s="104" t="s"/>
      <c r="AD87" s="84" t="s"/>
      <c r="AE87" s="102" t="s"/>
      <c r="AF87" s="102" t="s"/>
      <c r="AG87" s="102" t="s"/>
      <c r="AH87" s="104" t="s"/>
    </row>
    <row r="88" spans="1:34" s="130">
      <c r="A88" s="430" t="s">
        <v>13197</v>
      </c>
      <c r="B88" s="430" t="s">
        <v>13131</v>
      </c>
      <c r="C88" s="84">
        <v>2080</v>
      </c>
      <c r="D88" s="84" t="s"/>
      <c r="E88" s="84" t="s"/>
      <c r="F88" s="85">
        <v>2600</v>
      </c>
      <c r="G88" s="85" t="s"/>
      <c r="H88" s="85" t="s"/>
      <c r="I88" s="84">
        <v>199</v>
      </c>
      <c r="J88" s="508">
        <v>6899</v>
      </c>
      <c r="K88" s="84" t="s"/>
      <c r="L88" s="85" t="s"/>
      <c r="M88" s="85" t="s"/>
      <c r="N88" s="85" t="s"/>
      <c r="O88" s="84" t="s"/>
      <c r="P88" s="84" t="s"/>
      <c r="Q88" s="84" t="s"/>
      <c r="R88" s="85">
        <v>1067</v>
      </c>
      <c r="S88" s="85" t="s"/>
      <c r="T88" s="85" t="s"/>
      <c r="U88" s="84">
        <v>200</v>
      </c>
      <c r="V88" s="84" t="s"/>
      <c r="W88" s="84" t="s"/>
      <c r="X88" s="85">
        <v>250</v>
      </c>
      <c r="Y88" s="85" t="s"/>
      <c r="Z88" s="85" t="s"/>
      <c r="AA88" s="84" t="s"/>
      <c r="AB88" s="84">
        <v>874</v>
      </c>
      <c r="AC88" s="104" t="s"/>
      <c r="AD88" s="84" t="s"/>
      <c r="AE88" s="102" t="s"/>
      <c r="AF88" s="102" t="s"/>
      <c r="AG88" s="102" t="s"/>
      <c r="AH88" s="104" t="s"/>
    </row>
    <row r="89" spans="1:34">
      <c r="A89" s="83" t="s">
        <v>13198</v>
      </c>
      <c r="B89" s="539" t="s">
        <v>13133</v>
      </c>
      <c r="C89" s="84">
        <v>4580</v>
      </c>
      <c r="F89" s="85">
        <v>4170</v>
      </c>
      <c r="I89" s="84">
        <v>636</v>
      </c>
      <c r="J89" s="508" t="s"/>
      <c r="K89" s="84" t="s"/>
      <c r="L89" s="85">
        <v>1260</v>
      </c>
      <c r="M89" s="85" t="s"/>
      <c r="N89" s="85" t="s"/>
      <c r="O89" s="84" t="s"/>
      <c r="P89" s="84" t="s"/>
      <c r="Q89" s="84" t="s"/>
      <c r="R89" s="85">
        <v>1600</v>
      </c>
      <c r="S89" s="85" t="s"/>
      <c r="T89" s="85" t="s"/>
      <c r="U89" s="84">
        <v>390</v>
      </c>
      <c r="V89" s="84" t="s"/>
      <c r="W89" s="84" t="s"/>
      <c r="X89" s="85">
        <v>200</v>
      </c>
      <c r="Y89" s="85" t="s"/>
      <c r="Z89" s="85" t="s"/>
      <c r="AA89" s="84">
        <v>6936</v>
      </c>
      <c r="AB89" s="84">
        <v>466</v>
      </c>
      <c r="AC89" s="104" t="s"/>
      <c r="AD89" s="84" t="s"/>
      <c r="AE89" s="102" t="s"/>
      <c r="AF89" s="102" t="s"/>
      <c r="AG89" s="102" t="s"/>
      <c r="AH89" s="104" t="s"/>
    </row>
    <row r="90" spans="1:34">
      <c r="A90" s="83" t="s">
        <v>13199</v>
      </c>
      <c r="B90" s="83" t="s">
        <v>13119</v>
      </c>
      <c r="C90" s="84">
        <v>1980</v>
      </c>
      <c r="F90" s="85">
        <v>3780</v>
      </c>
      <c r="I90" s="84">
        <v>773</v>
      </c>
      <c r="J90" s="508" t="s"/>
      <c r="K90" s="84" t="s"/>
      <c r="L90" s="85" t="s"/>
      <c r="M90" s="85" t="s"/>
      <c r="N90" s="85" t="s"/>
      <c r="O90" s="84">
        <v>400</v>
      </c>
      <c r="P90" s="84" t="s"/>
      <c r="Q90" s="84" t="s"/>
      <c r="R90" s="85">
        <v>218</v>
      </c>
      <c r="S90" s="85" t="s"/>
      <c r="T90" s="85" t="s"/>
      <c r="U90" s="84">
        <v>600</v>
      </c>
      <c r="V90" s="84" t="s"/>
      <c r="W90" s="84" t="s"/>
      <c r="X90" s="85" t="s"/>
      <c r="Y90" s="85" t="s"/>
      <c r="Z90" s="85" t="s"/>
      <c r="AA90" s="84">
        <v>336</v>
      </c>
      <c r="AB90" s="84">
        <v>168</v>
      </c>
      <c r="AC90" s="104" t="s"/>
      <c r="AD90" s="84" t="s"/>
      <c r="AE90" s="102" t="s"/>
      <c r="AF90" s="102" t="s"/>
      <c r="AG90" s="102" t="s"/>
      <c r="AH90" s="104" t="s"/>
    </row>
    <row r="91" spans="1:34">
      <c r="A91" s="83" t="s">
        <v>13200</v>
      </c>
      <c r="B91" s="539" t="s">
        <v>13121</v>
      </c>
      <c r="C91" s="84">
        <v>14750</v>
      </c>
      <c r="F91" s="85">
        <v>5210</v>
      </c>
      <c r="I91" s="84">
        <v>1729</v>
      </c>
      <c r="J91" s="508" t="s"/>
      <c r="K91" s="84" t="s"/>
      <c r="L91" s="85">
        <v>480</v>
      </c>
      <c r="M91" s="85" t="s"/>
      <c r="N91" s="85" t="s"/>
      <c r="O91" s="84" t="s"/>
      <c r="P91" s="84" t="s"/>
      <c r="Q91" s="84" t="s"/>
      <c r="R91" s="85">
        <v>4254</v>
      </c>
      <c r="S91" s="85" t="s"/>
      <c r="T91" s="85" t="s"/>
      <c r="U91" s="84">
        <v>1470</v>
      </c>
      <c r="V91" s="85">
        <v>50</v>
      </c>
      <c r="W91" s="84" t="s"/>
      <c r="X91" s="85">
        <v>240</v>
      </c>
      <c r="Y91" s="85" t="s"/>
      <c r="Z91" s="85" t="s"/>
      <c r="AA91" s="84">
        <v>1160</v>
      </c>
      <c r="AB91" s="84">
        <f>=3433-50</f>
        <v>3383</v>
      </c>
      <c r="AC91" s="104" t="s"/>
      <c r="AD91" s="84" t="s"/>
      <c r="AE91" s="102" t="s"/>
      <c r="AF91" s="102" t="s"/>
      <c r="AG91" s="102" t="s"/>
      <c r="AH91" s="104" t="s"/>
    </row>
    <row r="92" spans="1:34" s="582">
      <c r="A92" s="550" t="s">
        <v>13201</v>
      </c>
      <c r="B92" s="522" t="s">
        <v>13123</v>
      </c>
      <c r="C92" s="550">
        <v>12520</v>
      </c>
      <c r="D92" s="550" t="s"/>
      <c r="E92" s="550" t="s"/>
      <c r="F92" s="550">
        <v>4760</v>
      </c>
      <c r="G92" s="550" t="s"/>
      <c r="H92" s="550" t="s"/>
      <c r="I92" s="550">
        <v>8949</v>
      </c>
      <c r="J92" s="557" t="s"/>
      <c r="K92" s="550" t="s"/>
      <c r="L92" s="550" t="s"/>
      <c r="M92" s="550" t="s"/>
      <c r="N92" s="550" t="s"/>
      <c r="O92" s="550" t="s"/>
      <c r="P92" s="550" t="s"/>
      <c r="Q92" s="550" t="s"/>
      <c r="R92" s="550">
        <v>14430</v>
      </c>
      <c r="S92" s="550" t="s"/>
      <c r="T92" s="550" t="s"/>
      <c r="U92" s="550">
        <v>1550</v>
      </c>
      <c r="V92" s="550" t="s"/>
      <c r="W92" s="550" t="s"/>
      <c r="X92" s="550">
        <v>400</v>
      </c>
      <c r="Y92" s="550" t="s"/>
      <c r="Z92" s="550" t="s"/>
      <c r="AA92" s="550">
        <v>9478</v>
      </c>
      <c r="AB92" s="550">
        <v>7548</v>
      </c>
      <c r="AC92" s="553" t="s"/>
      <c r="AD92" s="550" t="s"/>
      <c r="AE92" s="554" t="s"/>
      <c r="AF92" s="554" t="s"/>
      <c r="AG92" s="554" t="s"/>
      <c r="AH92" s="553" t="s"/>
    </row>
    <row r="93" spans="1:34" s="582">
      <c r="A93" s="550" t="s">
        <v>13202</v>
      </c>
      <c r="B93" s="550" t="s">
        <v>13126</v>
      </c>
      <c r="C93" s="550">
        <v>6170</v>
      </c>
      <c r="D93" s="550" t="s"/>
      <c r="E93" s="550" t="s"/>
      <c r="F93" s="550">
        <v>2060</v>
      </c>
      <c r="G93" s="550" t="s"/>
      <c r="H93" s="550" t="s"/>
      <c r="J93" s="557" t="s"/>
      <c r="K93" s="550" t="s"/>
      <c r="L93" s="550">
        <v>850</v>
      </c>
      <c r="M93" s="550" t="s"/>
      <c r="N93" s="550" t="s"/>
      <c r="O93" s="550" t="s"/>
      <c r="P93" s="550" t="s"/>
      <c r="Q93" s="550" t="s"/>
      <c r="R93" s="550">
        <v>963</v>
      </c>
      <c r="S93" s="550" t="s"/>
      <c r="T93" s="550" t="s"/>
      <c r="U93" s="550">
        <v>1210</v>
      </c>
      <c r="V93" s="550" t="s"/>
      <c r="W93" s="550" t="s"/>
      <c r="X93" s="550" t="s"/>
      <c r="Y93" s="550" t="s"/>
      <c r="Z93" s="550" t="s"/>
      <c r="AA93" s="550">
        <v>435</v>
      </c>
      <c r="AB93" s="550">
        <v>771</v>
      </c>
      <c r="AC93" s="553" t="s"/>
      <c r="AD93" s="550" t="s"/>
      <c r="AE93" s="553" t="s"/>
      <c r="AF93" s="553" t="s"/>
      <c r="AG93" s="554" t="s"/>
      <c r="AH93" s="553" t="s"/>
    </row>
    <row r="94" spans="1:34" s="130">
      <c r="A94" s="430" t="s">
        <v>13203</v>
      </c>
      <c r="B94" s="529" t="s">
        <v>13128</v>
      </c>
      <c r="C94" s="84">
        <v>2150</v>
      </c>
      <c r="D94" s="84" t="s"/>
      <c r="E94" s="531">
        <v>500</v>
      </c>
      <c r="F94" s="85">
        <v>970</v>
      </c>
      <c r="G94" s="85" t="s"/>
      <c r="H94" s="85" t="s"/>
      <c r="I94" s="576">
        <v>159</v>
      </c>
      <c r="J94" s="508" t="s"/>
      <c r="K94" s="84" t="s"/>
      <c r="L94" s="85">
        <v>2110</v>
      </c>
      <c r="M94" s="85" t="s"/>
      <c r="N94" s="85" t="s"/>
      <c r="O94" s="84" t="s"/>
      <c r="P94" s="84" t="s"/>
      <c r="Q94" s="84" t="s"/>
      <c r="R94" s="85">
        <v>168</v>
      </c>
      <c r="S94" s="85" t="s"/>
      <c r="T94" s="85" t="s"/>
      <c r="U94" s="84">
        <v>1360</v>
      </c>
      <c r="V94" s="84" t="s"/>
      <c r="W94" s="84" t="s"/>
      <c r="X94" s="85">
        <v>400</v>
      </c>
      <c r="Y94" s="85" t="s"/>
      <c r="Z94" s="85" t="s"/>
      <c r="AA94" s="84">
        <v>3670</v>
      </c>
      <c r="AB94" s="84">
        <v>1899</v>
      </c>
      <c r="AC94" s="104" t="s"/>
      <c r="AD94" s="84" t="s"/>
      <c r="AE94" s="102">
        <v>3280</v>
      </c>
      <c r="AF94" s="102">
        <v>500</v>
      </c>
      <c r="AG94" s="102" t="s"/>
      <c r="AH94" s="104" t="s">
        <v>4559</v>
      </c>
    </row>
    <row r="95" spans="1:34" s="130">
      <c r="A95" s="430" t="s">
        <v>13204</v>
      </c>
      <c r="B95" s="430" t="s">
        <v>13131</v>
      </c>
      <c r="C95" s="84">
        <v>640</v>
      </c>
      <c r="D95" s="84" t="s"/>
      <c r="E95" s="84" t="s"/>
      <c r="F95" s="85">
        <v>380</v>
      </c>
      <c r="G95" s="85" t="s"/>
      <c r="H95" s="85" t="s"/>
      <c r="I95" s="84" t="s"/>
      <c r="J95" s="508" t="s"/>
      <c r="K95" s="84" t="s"/>
      <c r="L95" s="85" t="s"/>
      <c r="M95" s="85" t="s"/>
      <c r="N95" s="85" t="s"/>
      <c r="O95" s="84" t="s"/>
      <c r="P95" s="84" t="s"/>
      <c r="Q95" s="84" t="s"/>
      <c r="R95" s="85">
        <v>2130</v>
      </c>
      <c r="S95" s="85" t="s"/>
      <c r="T95" s="85" t="s"/>
      <c r="U95" s="84" t="s"/>
      <c r="V95" s="84" t="s"/>
      <c r="W95" s="84" t="s"/>
      <c r="X95" s="85" t="s"/>
      <c r="Y95" s="85" t="s"/>
      <c r="Z95" s="85" t="s"/>
      <c r="AA95" s="84">
        <v>267</v>
      </c>
      <c r="AB95" s="84">
        <v>672</v>
      </c>
      <c r="AC95" s="104" t="s"/>
      <c r="AD95" s="84" t="s"/>
      <c r="AE95" s="102" t="s"/>
      <c r="AF95" s="102" t="s"/>
      <c r="AG95" s="102" t="s"/>
      <c r="AH95" s="104" t="s"/>
    </row>
    <row r="96" spans="1:34">
      <c r="A96" s="83" t="s">
        <v>13205</v>
      </c>
      <c r="B96" s="539" t="s">
        <v>13133</v>
      </c>
      <c r="C96" s="84">
        <v>970</v>
      </c>
      <c r="F96" s="85">
        <v>2680</v>
      </c>
      <c r="I96" s="84">
        <v>199</v>
      </c>
      <c r="K96" s="84" t="s"/>
      <c r="L96" s="85" t="s"/>
      <c r="M96" s="85" t="s"/>
      <c r="N96" s="85" t="s"/>
      <c r="O96" s="84" t="s"/>
      <c r="P96" s="84" t="s"/>
      <c r="Q96" s="84" t="s"/>
      <c r="R96" s="85">
        <v>366</v>
      </c>
      <c r="S96" s="85" t="s"/>
      <c r="T96" s="85" t="s"/>
      <c r="U96" s="84">
        <v>260</v>
      </c>
      <c r="V96" s="84" t="s"/>
      <c r="W96" s="84" t="s"/>
      <c r="X96" s="85" t="s"/>
      <c r="Y96" s="85" t="s"/>
      <c r="Z96" s="85" t="s"/>
      <c r="AA96" s="84">
        <v>328</v>
      </c>
      <c r="AB96" s="84">
        <v>336</v>
      </c>
      <c r="AC96" s="104" t="s"/>
      <c r="AD96" s="84" t="s"/>
      <c r="AE96" s="104" t="s"/>
      <c r="AF96" s="104" t="s"/>
      <c r="AG96" s="102" t="s"/>
      <c r="AH96" s="104" t="s"/>
    </row>
    <row r="97" spans="1:34">
      <c r="A97" s="83" t="s">
        <v>13206</v>
      </c>
      <c r="B97" s="83" t="s">
        <v>13119</v>
      </c>
      <c r="C97" s="84">
        <v>2630</v>
      </c>
      <c r="F97" s="85">
        <v>4640</v>
      </c>
      <c r="I97" s="84">
        <v>624</v>
      </c>
      <c r="J97" s="84">
        <v>5199</v>
      </c>
      <c r="K97" s="84" t="s"/>
      <c r="L97" s="85">
        <v>1430</v>
      </c>
      <c r="M97" s="85" t="s"/>
      <c r="N97" s="85" t="s"/>
      <c r="O97" s="84" t="s"/>
      <c r="P97" s="84" t="s"/>
      <c r="Q97" s="84" t="s"/>
      <c r="R97" s="85">
        <v>8220</v>
      </c>
      <c r="S97" s="85" t="s"/>
      <c r="T97" s="85" t="s"/>
      <c r="U97" s="84">
        <v>790</v>
      </c>
      <c r="V97" s="84" t="s"/>
      <c r="W97" s="84">
        <v>80</v>
      </c>
      <c r="X97" s="85" t="s"/>
      <c r="Y97" s="85" t="s"/>
      <c r="Z97" s="85" t="s"/>
      <c r="AA97" s="84">
        <v>9100</v>
      </c>
      <c r="AB97" s="84">
        <v>8706</v>
      </c>
      <c r="AC97" s="104" t="s"/>
      <c r="AD97" s="84">
        <v>600</v>
      </c>
      <c r="AE97" s="104" t="s"/>
      <c r="AF97" s="104" t="s"/>
      <c r="AG97" s="102" t="s"/>
      <c r="AH97" s="104" t="s"/>
    </row>
    <row r="98" spans="1:34">
      <c r="A98" s="83" t="s">
        <v>13207</v>
      </c>
      <c r="B98" s="539" t="s">
        <v>13121</v>
      </c>
      <c r="C98" s="84">
        <v>8735</v>
      </c>
      <c r="F98" s="85">
        <v>6142</v>
      </c>
      <c r="I98" s="84">
        <v>881</v>
      </c>
      <c r="R98" s="85">
        <v>0</v>
      </c>
      <c r="U98" s="84">
        <v>1080</v>
      </c>
      <c r="AA98" s="84">
        <v>8686</v>
      </c>
      <c r="AB98" s="84">
        <v>3589</v>
      </c>
      <c r="AC98" s="577" t="s"/>
      <c r="AD98" s="578">
        <v>1700</v>
      </c>
      <c r="AE98" s="579" t="s"/>
      <c r="AF98" s="579" t="s"/>
      <c r="AG98" s="580" t="s"/>
      <c r="AH98" s="579" t="s"/>
    </row>
    <row r="99" spans="1:34" s="582">
      <c r="A99" s="550" t="s">
        <v>13208</v>
      </c>
      <c r="B99" s="522" t="s">
        <v>13123</v>
      </c>
      <c r="C99" s="550">
        <v>13930</v>
      </c>
      <c r="D99" s="550" t="s"/>
      <c r="E99" s="550" t="s"/>
      <c r="F99" s="550">
        <v>7775</v>
      </c>
      <c r="G99" s="550" t="s"/>
      <c r="H99" s="550" t="s"/>
      <c r="I99" s="550">
        <v>614</v>
      </c>
      <c r="J99" s="550" t="s"/>
      <c r="K99" s="550" t="s"/>
      <c r="L99" s="550">
        <v>120</v>
      </c>
      <c r="M99" s="550" t="s"/>
      <c r="N99" s="550" t="s"/>
      <c r="O99" s="550" t="s"/>
      <c r="P99" s="550" t="s"/>
      <c r="Q99" s="550" t="s"/>
      <c r="R99" s="550">
        <v>2744</v>
      </c>
      <c r="S99" s="550" t="s"/>
      <c r="T99" s="550">
        <v>100</v>
      </c>
      <c r="U99" s="550">
        <v>1490</v>
      </c>
      <c r="V99" s="550" t="s"/>
      <c r="W99" s="550" t="s"/>
      <c r="X99" s="550">
        <v>250</v>
      </c>
      <c r="Y99" s="550" t="s"/>
      <c r="Z99" s="550" t="s"/>
      <c r="AA99" s="550">
        <v>6744</v>
      </c>
      <c r="AB99" s="550">
        <v>5468</v>
      </c>
      <c r="AC99" s="560" t="s"/>
      <c r="AD99" s="552">
        <v>3735</v>
      </c>
      <c r="AE99" s="553" t="s"/>
      <c r="AF99" s="553" t="s"/>
      <c r="AG99" s="554" t="s"/>
      <c r="AH99" s="553" t="s"/>
    </row>
    <row r="100" spans="1:34" s="582">
      <c r="A100" s="550" t="s">
        <v>13209</v>
      </c>
      <c r="B100" s="550" t="s">
        <v>13126</v>
      </c>
      <c r="C100" s="550">
        <v>8650</v>
      </c>
      <c r="D100" s="550" t="s"/>
      <c r="E100" s="550" t="s"/>
      <c r="F100" s="550">
        <v>6445</v>
      </c>
      <c r="G100" s="550" t="s"/>
      <c r="H100" s="550" t="s"/>
      <c r="I100" s="550">
        <v>9378</v>
      </c>
      <c r="J100" s="550" t="s"/>
      <c r="K100" s="550" t="s"/>
      <c r="L100" s="550">
        <v>4960</v>
      </c>
      <c r="M100" s="550" t="s"/>
      <c r="N100" s="550" t="s"/>
      <c r="O100" s="550" t="s"/>
      <c r="P100" s="550" t="s"/>
      <c r="Q100" s="550" t="s"/>
      <c r="R100" s="550">
        <v>6100</v>
      </c>
      <c r="S100" s="550" t="s"/>
      <c r="T100" s="550" t="s"/>
      <c r="U100" s="550">
        <v>920</v>
      </c>
      <c r="V100" s="550" t="s"/>
      <c r="W100" s="550" t="s"/>
      <c r="X100" s="550" t="s"/>
      <c r="Y100" s="550" t="s"/>
      <c r="Z100" s="550" t="s"/>
      <c r="AA100" s="550">
        <v>1344</v>
      </c>
      <c r="AB100" s="550">
        <v>2052</v>
      </c>
      <c r="AC100" s="560" t="s"/>
      <c r="AD100" s="552" t="s"/>
      <c r="AE100" s="553" t="s"/>
      <c r="AF100" s="553" t="s"/>
      <c r="AG100" s="554" t="s"/>
      <c r="AH100" s="553" t="s"/>
    </row>
    <row r="101" spans="1:34" s="130">
      <c r="A101" s="430" t="s">
        <v>13210</v>
      </c>
      <c r="B101" s="529" t="s">
        <v>13128</v>
      </c>
      <c r="C101" s="84">
        <v>11305</v>
      </c>
      <c r="D101" s="84" t="s"/>
      <c r="E101" s="84" t="s"/>
      <c r="F101" s="85">
        <v>5220</v>
      </c>
      <c r="G101" s="85" t="s"/>
      <c r="H101" s="85" t="s"/>
      <c r="I101" s="84">
        <v>1244</v>
      </c>
      <c r="J101" s="84" t="s"/>
      <c r="K101" s="84" t="s"/>
      <c r="L101" s="85">
        <v>6080</v>
      </c>
      <c r="M101" s="85" t="s"/>
      <c r="N101" s="85" t="s"/>
      <c r="O101" s="84" t="s"/>
      <c r="P101" s="84" t="s"/>
      <c r="Q101" s="84" t="s"/>
      <c r="R101" s="85">
        <v>24532</v>
      </c>
      <c r="S101" s="85" t="s"/>
      <c r="T101" s="85" t="s"/>
      <c r="U101" s="84">
        <v>720</v>
      </c>
      <c r="V101" s="84" t="s"/>
      <c r="W101" s="84" t="s"/>
      <c r="X101" s="85" t="s"/>
      <c r="Y101" s="85" t="s"/>
      <c r="Z101" s="85" t="s"/>
      <c r="AA101" s="84">
        <v>8291</v>
      </c>
      <c r="AB101" s="84">
        <v>18072</v>
      </c>
      <c r="AC101" s="521" t="s"/>
      <c r="AD101" s="505" t="s"/>
      <c r="AE101" s="104" t="s"/>
      <c r="AF101" s="104" t="s"/>
      <c r="AG101" s="102" t="s"/>
      <c r="AH101" s="104" t="s"/>
    </row>
    <row r="102" spans="1:34" s="130">
      <c r="A102" s="430" t="s">
        <v>13211</v>
      </c>
      <c r="B102" s="430" t="s">
        <v>13131</v>
      </c>
      <c r="C102" s="84">
        <v>10134</v>
      </c>
      <c r="D102" s="84" t="s"/>
      <c r="E102" s="84" t="s"/>
      <c r="F102" s="85">
        <v>2910</v>
      </c>
      <c r="G102" s="85" t="s"/>
      <c r="H102" s="85" t="s"/>
      <c r="I102" s="84">
        <v>6787</v>
      </c>
      <c r="J102" s="84" t="s"/>
      <c r="K102" s="84" t="s"/>
      <c r="L102" s="85">
        <v>410</v>
      </c>
      <c r="M102" s="85" t="s"/>
      <c r="N102" s="85" t="s"/>
      <c r="O102" s="84" t="s"/>
      <c r="P102" s="84" t="s"/>
      <c r="Q102" s="84" t="s"/>
      <c r="R102" s="85">
        <v>11263</v>
      </c>
      <c r="S102" s="85" t="s"/>
      <c r="T102" s="85" t="s"/>
      <c r="U102" s="84">
        <v>110</v>
      </c>
      <c r="V102" s="84" t="s"/>
      <c r="W102" s="84" t="s"/>
      <c r="X102" s="85">
        <v>150</v>
      </c>
      <c r="Y102" s="85" t="s"/>
      <c r="Z102" s="85" t="s"/>
      <c r="AA102" s="84">
        <v>2474</v>
      </c>
      <c r="AB102" s="84">
        <v>325</v>
      </c>
      <c r="AC102" s="521" t="s"/>
      <c r="AD102" s="508" t="s"/>
      <c r="AE102" s="104" t="s"/>
      <c r="AF102" s="104" t="s"/>
      <c r="AG102" s="102" t="s"/>
      <c r="AH102" s="104" t="s"/>
    </row>
    <row r="103" spans="1:34">
      <c r="A103" s="83" t="s">
        <v>13212</v>
      </c>
      <c r="B103" s="539" t="s">
        <v>13133</v>
      </c>
      <c r="C103" s="84">
        <v>4660</v>
      </c>
      <c r="F103" s="85">
        <v>1880</v>
      </c>
      <c r="I103" s="84" t="s"/>
      <c r="L103" s="85">
        <v>60</v>
      </c>
      <c r="R103" s="85">
        <v>780</v>
      </c>
      <c r="U103" s="84">
        <v>1240</v>
      </c>
      <c r="X103" s="85">
        <v>200</v>
      </c>
      <c r="AA103" s="84">
        <v>3165</v>
      </c>
      <c r="AB103" s="84">
        <v>2873</v>
      </c>
      <c r="AC103" s="521" t="s"/>
      <c r="AD103" s="505" t="s"/>
      <c r="AE103" s="104" t="s"/>
      <c r="AF103" s="104" t="s"/>
      <c r="AG103" s="102" t="s"/>
      <c r="AH103" s="104" t="s"/>
    </row>
    <row r="104" spans="1:34">
      <c r="A104" s="83" t="s">
        <v>13213</v>
      </c>
      <c r="B104" s="83" t="s">
        <v>13119</v>
      </c>
      <c r="C104" s="84">
        <v>3700</v>
      </c>
      <c r="F104" s="85">
        <v>2860</v>
      </c>
      <c r="I104" s="84">
        <v>6244</v>
      </c>
      <c r="L104" s="85">
        <v>200</v>
      </c>
      <c r="O104" s="84">
        <v>280</v>
      </c>
      <c r="R104" s="85">
        <v>1204</v>
      </c>
      <c r="U104" s="84">
        <v>1020</v>
      </c>
      <c r="X104" s="85">
        <v>320</v>
      </c>
      <c r="AA104" s="84">
        <v>2340</v>
      </c>
      <c r="AB104" s="84">
        <v>1671</v>
      </c>
      <c r="AC104" s="521" t="s"/>
      <c r="AD104" s="505" t="s"/>
      <c r="AE104" s="104" t="s"/>
      <c r="AF104" s="104" t="s"/>
      <c r="AG104" s="102" t="s"/>
      <c r="AH104" s="104" t="s"/>
    </row>
    <row r="105" spans="1:34">
      <c r="A105" s="83" t="s">
        <v>13214</v>
      </c>
      <c r="B105" s="539" t="s">
        <v>13121</v>
      </c>
      <c r="C105" s="84">
        <v>7340</v>
      </c>
      <c r="F105" s="85">
        <v>2340</v>
      </c>
      <c r="I105" s="84">
        <v>865</v>
      </c>
      <c r="L105" s="85">
        <v>2740</v>
      </c>
      <c r="R105" s="85">
        <v>515</v>
      </c>
      <c r="U105" s="84">
        <v>680</v>
      </c>
      <c r="X105" s="85">
        <v>100</v>
      </c>
      <c r="AA105" s="84">
        <v>3130</v>
      </c>
      <c r="AB105" s="84">
        <v>1848</v>
      </c>
      <c r="AC105" s="521" t="s"/>
      <c r="AD105" s="505" t="s"/>
      <c r="AE105" s="104" t="s"/>
      <c r="AF105" s="104" t="s"/>
      <c r="AG105" s="102" t="s"/>
      <c r="AH105" s="104" t="s"/>
    </row>
    <row r="106" spans="1:34" s="582">
      <c r="A106" s="550" t="s">
        <v>13215</v>
      </c>
      <c r="B106" s="522" t="s">
        <v>13123</v>
      </c>
      <c r="C106" s="550">
        <v>1980</v>
      </c>
      <c r="D106" s="550" t="s"/>
      <c r="E106" s="550" t="s"/>
      <c r="F106" s="550">
        <v>6050</v>
      </c>
      <c r="G106" s="550" t="s"/>
      <c r="H106" s="550" t="s"/>
      <c r="I106" s="550">
        <v>267</v>
      </c>
      <c r="J106" s="550">
        <v>5499</v>
      </c>
      <c r="K106" s="550" t="s"/>
      <c r="L106" s="550" t="s"/>
      <c r="M106" s="550" t="s"/>
      <c r="N106" s="550" t="s"/>
      <c r="O106" s="550" t="s"/>
      <c r="P106" s="550" t="s"/>
      <c r="Q106" s="550" t="s"/>
      <c r="R106" s="550" t="s"/>
      <c r="S106" s="550" t="s"/>
      <c r="T106" s="550" t="s"/>
      <c r="U106" s="550">
        <v>580</v>
      </c>
      <c r="V106" s="550" t="s"/>
      <c r="W106" s="550" t="s"/>
      <c r="X106" s="550" t="s"/>
      <c r="Y106" s="550" t="s"/>
      <c r="Z106" s="550" t="s"/>
      <c r="AA106" s="550">
        <v>336</v>
      </c>
      <c r="AB106" s="550">
        <v>3762</v>
      </c>
      <c r="AC106" s="560" t="s"/>
      <c r="AD106" s="552" t="s"/>
      <c r="AE106" s="553" t="s"/>
      <c r="AF106" s="553" t="s"/>
      <c r="AG106" s="554" t="s"/>
      <c r="AH106" s="553" t="s"/>
    </row>
    <row r="107" spans="1:34" s="582">
      <c r="A107" s="550" t="s">
        <v>13216</v>
      </c>
      <c r="B107" s="550" t="s">
        <v>13126</v>
      </c>
      <c r="C107" s="550">
        <v>8160</v>
      </c>
      <c r="D107" s="550" t="s"/>
      <c r="E107" s="550" t="s"/>
      <c r="F107" s="550">
        <v>3850</v>
      </c>
      <c r="G107" s="550" t="s"/>
      <c r="H107" s="550">
        <v>900</v>
      </c>
      <c r="I107" s="550">
        <v>535</v>
      </c>
      <c r="J107" s="550" t="s"/>
      <c r="K107" s="550" t="s"/>
      <c r="L107" s="550">
        <v>3650</v>
      </c>
      <c r="M107" s="550" t="s"/>
      <c r="N107" s="550" t="s"/>
      <c r="O107" s="550" t="s"/>
      <c r="P107" s="550" t="s"/>
      <c r="R107" s="550">
        <v>8642</v>
      </c>
      <c r="S107" s="550" t="s"/>
      <c r="T107" s="550">
        <v>759</v>
      </c>
      <c r="U107" s="550">
        <v>560</v>
      </c>
      <c r="V107" s="550" t="s"/>
      <c r="W107" s="550" t="s"/>
      <c r="X107" s="550" t="s"/>
      <c r="Y107" s="550" t="s"/>
      <c r="Z107" s="550" t="s"/>
      <c r="AA107" s="550">
        <v>336</v>
      </c>
      <c r="AB107" s="550">
        <v>1542</v>
      </c>
      <c r="AC107" s="560" t="s"/>
      <c r="AD107" s="552" t="s"/>
      <c r="AE107" s="553" t="s"/>
      <c r="AF107" s="553" t="s"/>
      <c r="AG107" s="554" t="s"/>
      <c r="AH107" s="553" t="s"/>
    </row>
    <row r="108" spans="1:34" s="130">
      <c r="A108" s="430" t="s">
        <v>13217</v>
      </c>
      <c r="B108" s="529" t="s">
        <v>13128</v>
      </c>
      <c r="C108" s="84">
        <v>1820</v>
      </c>
      <c r="D108" s="84" t="s"/>
      <c r="E108" s="84" t="s"/>
      <c r="F108" s="85">
        <v>3670</v>
      </c>
      <c r="G108" s="85" t="s"/>
      <c r="H108" s="85" t="s"/>
      <c r="I108" s="84">
        <v>1208</v>
      </c>
      <c r="J108" s="84" t="s"/>
      <c r="K108" s="84" t="s"/>
      <c r="L108" s="85" t="s"/>
      <c r="M108" s="85" t="s"/>
      <c r="N108" s="85" t="s"/>
      <c r="O108" s="84" t="s"/>
      <c r="P108" s="84" t="s"/>
      <c r="Q108" s="84" t="s"/>
      <c r="R108" s="85" t="s"/>
      <c r="S108" s="85" t="s"/>
      <c r="T108" s="85" t="s"/>
      <c r="U108" s="84">
        <v>1600</v>
      </c>
      <c r="V108" s="84" t="s"/>
      <c r="W108" s="84" t="s"/>
      <c r="X108" s="85" t="s"/>
      <c r="Y108" s="85" t="s"/>
      <c r="Z108" s="85" t="s"/>
      <c r="AA108" s="84">
        <v>4326</v>
      </c>
      <c r="AB108" s="84">
        <v>425</v>
      </c>
      <c r="AC108" s="521" t="s"/>
      <c r="AD108" s="505" t="s"/>
      <c r="AE108" s="104" t="s"/>
      <c r="AF108" s="104" t="s"/>
      <c r="AG108" s="102" t="s"/>
      <c r="AH108" s="104" t="s"/>
    </row>
    <row r="109" spans="1:34" s="130">
      <c r="A109" s="430" t="s">
        <v>13218</v>
      </c>
      <c r="B109" s="430" t="s">
        <v>13131</v>
      </c>
      <c r="C109" s="84">
        <v>1200</v>
      </c>
      <c r="D109" s="84" t="s"/>
      <c r="E109" s="84" t="s"/>
      <c r="F109" s="85">
        <v>3555</v>
      </c>
      <c r="G109" s="85" t="s"/>
      <c r="H109" s="85" t="s"/>
      <c r="I109" s="84">
        <v>867</v>
      </c>
      <c r="J109" s="84" t="s"/>
      <c r="K109" s="84" t="s"/>
      <c r="L109" s="85">
        <v>2560</v>
      </c>
      <c r="M109" s="85" t="s"/>
      <c r="N109" s="85" t="s"/>
      <c r="O109" s="84" t="s"/>
      <c r="P109" s="84" t="s"/>
      <c r="Q109" s="84" t="s"/>
      <c r="R109" s="85">
        <v>5579</v>
      </c>
      <c r="S109" s="85" t="s"/>
      <c r="T109" s="85" t="s"/>
      <c r="U109" s="84">
        <v>470</v>
      </c>
      <c r="V109" s="84" t="s"/>
      <c r="W109" s="84" t="s"/>
      <c r="X109" s="85" t="s"/>
      <c r="Y109" s="85" t="s"/>
      <c r="Z109" s="85" t="s"/>
      <c r="AA109" s="84" t="s"/>
      <c r="AB109" s="581">
        <v>1711</v>
      </c>
      <c r="AC109" s="521" t="s"/>
      <c r="AD109" s="505" t="s"/>
      <c r="AE109" s="104" t="s"/>
      <c r="AF109" s="104" t="s"/>
      <c r="AG109" s="102" t="s"/>
      <c r="AH109" s="104" t="s"/>
    </row>
    <row r="110" spans="1:34">
      <c r="A110" s="83" t="s">
        <v>13219</v>
      </c>
      <c r="B110" s="539" t="s">
        <v>13133</v>
      </c>
      <c r="C110" s="84">
        <v>2590</v>
      </c>
      <c r="F110" s="85">
        <v>1940</v>
      </c>
      <c r="I110" s="84">
        <v>248</v>
      </c>
      <c r="J110" s="84">
        <v>550</v>
      </c>
      <c r="L110" s="85">
        <v>360</v>
      </c>
      <c r="M110" s="85" t="s"/>
      <c r="R110" s="85">
        <v>2950</v>
      </c>
      <c r="U110" s="84">
        <v>380</v>
      </c>
      <c r="AA110" s="84">
        <v>565</v>
      </c>
      <c r="AB110" s="84">
        <v>336</v>
      </c>
      <c r="AC110" s="521" t="s"/>
      <c r="AD110" s="505" t="s"/>
      <c r="AE110" s="104" t="s"/>
      <c r="AF110" s="104" t="s"/>
      <c r="AG110" s="102" t="s"/>
      <c r="AH110" s="104" t="s"/>
    </row>
    <row r="111" spans="1:34">
      <c r="A111" s="83" t="s">
        <v>13220</v>
      </c>
      <c r="B111" s="83" t="s">
        <v>13119</v>
      </c>
      <c r="C111" s="84">
        <v>1690</v>
      </c>
      <c r="F111" s="85">
        <v>2910</v>
      </c>
      <c r="I111" s="84" t="s"/>
      <c r="L111" s="85">
        <v>160</v>
      </c>
      <c r="R111" s="85">
        <v>99</v>
      </c>
      <c r="S111" s="85">
        <v>730</v>
      </c>
      <c r="U111" s="84">
        <v>1130</v>
      </c>
      <c r="AA111" s="84">
        <v>7002</v>
      </c>
      <c r="AB111" s="84">
        <v>2032</v>
      </c>
      <c r="AC111" s="521" t="s"/>
      <c r="AD111" s="505" t="s"/>
      <c r="AE111" s="104" t="s"/>
      <c r="AF111" s="104" t="s"/>
      <c r="AG111" s="102" t="s"/>
      <c r="AH111" s="104" t="s"/>
    </row>
    <row r="112" spans="1:34">
      <c r="A112" s="83" t="s">
        <v>13221</v>
      </c>
      <c r="B112" s="539" t="s">
        <v>13121</v>
      </c>
      <c r="C112" s="84">
        <v>4430</v>
      </c>
      <c r="F112" s="85">
        <v>4360</v>
      </c>
      <c r="L112" s="85">
        <v>190</v>
      </c>
      <c r="R112" s="85">
        <v>10729</v>
      </c>
      <c r="U112" s="84">
        <v>230</v>
      </c>
      <c r="AA112" s="84">
        <v>959</v>
      </c>
      <c r="AB112" s="84">
        <v>1062</v>
      </c>
      <c r="AC112" s="521" t="s"/>
      <c r="AD112" s="505" t="s"/>
      <c r="AE112" s="104" t="s"/>
      <c r="AF112" s="104" t="s"/>
      <c r="AG112" s="102" t="s"/>
      <c r="AH112" s="104" t="s"/>
    </row>
    <row r="113" spans="1:34" s="582">
      <c r="A113" s="550" t="s">
        <v>13222</v>
      </c>
      <c r="B113" s="522" t="s">
        <v>13123</v>
      </c>
      <c r="C113" s="550">
        <v>8620</v>
      </c>
      <c r="D113" s="550" t="s"/>
      <c r="E113" s="550" t="s"/>
      <c r="F113" s="550">
        <v>12495</v>
      </c>
      <c r="G113" s="550" t="s"/>
      <c r="H113" s="550" t="s"/>
      <c r="I113" s="550">
        <v>4819</v>
      </c>
      <c r="J113" s="550" t="s"/>
      <c r="K113" s="550" t="s"/>
      <c r="L113" s="550">
        <v>4600</v>
      </c>
      <c r="M113" s="550" t="s"/>
      <c r="N113" s="550" t="s"/>
      <c r="O113" s="550" t="s"/>
      <c r="P113" s="550" t="s"/>
      <c r="Q113" s="550" t="s"/>
      <c r="R113" s="550" t="s"/>
      <c r="S113" s="550" t="s"/>
      <c r="T113" s="550" t="s"/>
      <c r="U113" s="550">
        <v>1420</v>
      </c>
      <c r="V113" s="550" t="s"/>
      <c r="W113" s="550" t="s"/>
      <c r="X113" s="550" t="s"/>
      <c r="Y113" s="550" t="s"/>
      <c r="Z113" s="550" t="s"/>
      <c r="AA113" s="550">
        <v>2415</v>
      </c>
      <c r="AB113" s="555">
        <v>246</v>
      </c>
      <c r="AC113" s="560" t="s"/>
      <c r="AD113" s="552">
        <v>3390</v>
      </c>
      <c r="AE113" s="553" t="s"/>
      <c r="AF113" s="553" t="s"/>
      <c r="AG113" s="554" t="s"/>
      <c r="AH113" s="553" t="s"/>
    </row>
    <row r="114" spans="1:34" s="582">
      <c r="A114" s="550" t="s">
        <v>13223</v>
      </c>
      <c r="B114" s="550" t="s">
        <v>13126</v>
      </c>
      <c r="C114" s="550">
        <v>6460</v>
      </c>
      <c r="D114" s="550" t="s"/>
      <c r="E114" s="550" t="s"/>
      <c r="F114" s="550">
        <f>=6265-100</f>
        <v>6165</v>
      </c>
      <c r="G114" s="550" t="s"/>
      <c r="H114" s="550" t="s"/>
      <c r="I114" s="550">
        <v>99</v>
      </c>
      <c r="J114" s="550" t="s"/>
      <c r="K114" s="550" t="s"/>
      <c r="L114" s="550" t="s"/>
      <c r="M114" s="550" t="s"/>
      <c r="N114" s="550" t="s"/>
      <c r="O114" s="550" t="s"/>
      <c r="P114" s="550" t="s"/>
      <c r="Q114" s="550" t="s"/>
      <c r="R114" s="550">
        <v>5699</v>
      </c>
      <c r="S114" s="550" t="s"/>
      <c r="T114" s="550" t="s"/>
      <c r="U114" s="550">
        <v>660</v>
      </c>
      <c r="V114" s="550" t="s"/>
      <c r="W114" s="550" t="s"/>
      <c r="X114" s="550">
        <v>200</v>
      </c>
      <c r="Y114" s="550" t="s"/>
      <c r="Z114" s="550" t="s"/>
      <c r="AA114" s="550" t="s"/>
      <c r="AB114" s="550">
        <v>6171</v>
      </c>
      <c r="AC114" s="560" t="s"/>
      <c r="AD114" s="552" t="s"/>
      <c r="AE114" s="553" t="s"/>
      <c r="AF114" s="553" t="s"/>
      <c r="AG114" s="554" t="s"/>
      <c r="AH114" s="553" t="s"/>
    </row>
    <row r="115" spans="1:34" s="130">
      <c r="A115" s="430" t="s">
        <v>13224</v>
      </c>
      <c r="B115" s="529" t="s">
        <v>13128</v>
      </c>
      <c r="C115" s="84">
        <v>2940</v>
      </c>
      <c r="D115" s="84" t="s"/>
      <c r="E115" s="84" t="s"/>
      <c r="F115" s="85">
        <v>2670</v>
      </c>
      <c r="G115" s="85" t="s"/>
      <c r="H115" s="85" t="s"/>
      <c r="I115" s="84">
        <v>99</v>
      </c>
      <c r="J115" s="84" t="s"/>
      <c r="K115" s="84" t="s"/>
      <c r="L115" s="85" t="s"/>
      <c r="M115" s="85" t="s"/>
      <c r="N115" s="85" t="s"/>
      <c r="O115" s="84" t="s"/>
      <c r="P115" s="84" t="s"/>
      <c r="Q115" s="84" t="s"/>
      <c r="R115" s="85" t="s"/>
      <c r="S115" s="85" t="s"/>
      <c r="T115" s="85" t="s"/>
      <c r="U115" s="84">
        <v>230</v>
      </c>
      <c r="V115" s="84" t="s"/>
      <c r="W115" s="84" t="s"/>
      <c r="X115" s="85">
        <v>100</v>
      </c>
      <c r="Y115" s="85" t="s"/>
      <c r="Z115" s="85" t="s"/>
      <c r="AA115" s="84" t="s"/>
      <c r="AB115" s="84">
        <v>2764</v>
      </c>
      <c r="AC115" s="521" t="s"/>
      <c r="AD115" s="505">
        <v>100</v>
      </c>
      <c r="AE115" s="104" t="s"/>
      <c r="AF115" s="104" t="s"/>
      <c r="AG115" s="102" t="s"/>
      <c r="AH115" s="104" t="s"/>
    </row>
    <row r="116" spans="1:34" s="130">
      <c r="A116" s="430" t="s">
        <v>13225</v>
      </c>
      <c r="B116" s="430" t="s">
        <v>13131</v>
      </c>
      <c r="C116" s="84">
        <v>360</v>
      </c>
      <c r="D116" s="84" t="s"/>
      <c r="E116" s="84" t="s"/>
      <c r="F116" s="85">
        <v>3080</v>
      </c>
      <c r="G116" s="85" t="s"/>
      <c r="H116" s="85" t="s"/>
      <c r="I116" s="84">
        <v>10199</v>
      </c>
      <c r="J116" s="84" t="s"/>
      <c r="K116" s="84" t="s"/>
      <c r="L116" s="85">
        <v>1100</v>
      </c>
      <c r="M116" s="85" t="s"/>
      <c r="N116" s="85" t="s"/>
      <c r="O116" s="84" t="s"/>
      <c r="P116" s="84" t="s"/>
      <c r="Q116" s="84" t="s"/>
      <c r="R116" s="85">
        <v>10498</v>
      </c>
      <c r="S116" s="85" t="s"/>
      <c r="T116" s="85" t="s"/>
      <c r="U116" s="84">
        <v>150</v>
      </c>
      <c r="V116" s="84" t="s"/>
      <c r="W116" s="84" t="s"/>
      <c r="X116" s="85">
        <v>50</v>
      </c>
      <c r="Y116" s="85" t="s"/>
      <c r="Z116" s="85" t="s"/>
      <c r="AA116" s="84" t="s"/>
      <c r="AB116" s="84">
        <v>4652</v>
      </c>
      <c r="AC116" s="521" t="s"/>
      <c r="AD116" s="505" t="s"/>
      <c r="AE116" s="104" t="s"/>
      <c r="AF116" s="104" t="s"/>
      <c r="AG116" s="102" t="s"/>
      <c r="AH116" s="104" t="s"/>
    </row>
    <row r="117" spans="1:34">
      <c r="A117" s="83" t="s">
        <v>13226</v>
      </c>
      <c r="B117" s="539" t="s">
        <v>13133</v>
      </c>
      <c r="C117" s="84">
        <f>=1860+420</f>
        <v>2280</v>
      </c>
      <c r="F117" s="85">
        <v>2110</v>
      </c>
      <c r="I117" s="84">
        <v>7999</v>
      </c>
      <c r="L117" s="85" t="s"/>
      <c r="R117" s="85">
        <v>10668</v>
      </c>
      <c r="AA117" s="84">
        <v>526</v>
      </c>
      <c r="AB117" s="84">
        <v>168</v>
      </c>
      <c r="AC117" s="521" t="s"/>
      <c r="AD117" s="505" t="s"/>
      <c r="AE117" s="104" t="s"/>
      <c r="AF117" s="104" t="s"/>
      <c r="AG117" s="102" t="s"/>
      <c r="AH117" s="104" t="s"/>
    </row>
    <row r="118" spans="1:34">
      <c r="A118" s="83" t="s">
        <v>13227</v>
      </c>
      <c r="B118" s="83" t="s">
        <v>13119</v>
      </c>
      <c r="C118" s="84">
        <v>4520</v>
      </c>
      <c r="F118" s="85">
        <v>3380</v>
      </c>
      <c r="I118" s="84">
        <v>50</v>
      </c>
      <c r="L118" s="85">
        <v>650</v>
      </c>
      <c r="R118" s="85">
        <v>12826</v>
      </c>
      <c r="U118" s="84">
        <v>230</v>
      </c>
      <c r="X118" s="85">
        <v>100</v>
      </c>
      <c r="AA118" s="84" t="s"/>
      <c r="AB118" s="84">
        <v>1999</v>
      </c>
      <c r="AC118" s="521" t="s"/>
      <c r="AD118" s="505" t="s"/>
      <c r="AE118" s="104" t="s"/>
      <c r="AF118" s="104" t="s"/>
      <c r="AG118" s="102" t="s"/>
      <c r="AH118" s="104" t="s"/>
    </row>
    <row r="119" spans="1:34">
      <c r="A119" s="83" t="s">
        <v>13228</v>
      </c>
      <c r="B119" s="539" t="s">
        <v>13121</v>
      </c>
      <c r="C119" s="84">
        <f>=1880+500</f>
        <v>2380</v>
      </c>
      <c r="F119" s="85">
        <v>5200</v>
      </c>
      <c r="I119" s="84">
        <v>716</v>
      </c>
      <c r="J119" s="84">
        <v>150</v>
      </c>
      <c r="R119" s="85">
        <v>306</v>
      </c>
      <c r="S119" s="85">
        <v>5199</v>
      </c>
      <c r="U119" s="84">
        <v>970</v>
      </c>
      <c r="AA119" s="84">
        <v>2706</v>
      </c>
      <c r="AB119" s="84">
        <v>198</v>
      </c>
      <c r="AC119" s="521" t="s"/>
      <c r="AD119" s="505" t="s"/>
      <c r="AE119" s="104" t="s"/>
      <c r="AF119" s="104" t="s"/>
      <c r="AG119" s="102" t="s"/>
      <c r="AH119" s="104" t="s"/>
    </row>
    <row r="120" spans="1:34" s="582">
      <c r="A120" s="550" t="s">
        <v>13229</v>
      </c>
      <c r="B120" s="522" t="s">
        <v>13123</v>
      </c>
      <c r="C120" s="550">
        <v>7290</v>
      </c>
      <c r="D120" s="550" t="s"/>
      <c r="E120" s="550" t="s"/>
      <c r="F120" s="550">
        <v>10820</v>
      </c>
      <c r="G120" s="550" t="s"/>
      <c r="H120" s="550" t="s"/>
      <c r="I120" s="550">
        <v>199</v>
      </c>
      <c r="J120" s="550" t="s"/>
      <c r="K120" s="550" t="s"/>
      <c r="L120" s="550">
        <v>600</v>
      </c>
      <c r="M120" s="550" t="s"/>
      <c r="N120" s="550" t="s"/>
      <c r="O120" s="550">
        <v>200</v>
      </c>
      <c r="P120" s="550" t="s"/>
      <c r="Q120" s="550" t="s"/>
      <c r="R120" s="550">
        <v>116</v>
      </c>
      <c r="S120" s="550" t="s"/>
      <c r="T120" s="550" t="s"/>
      <c r="U120" s="550">
        <f>=750+1000</f>
        <v>1750</v>
      </c>
      <c r="V120" s="550" t="s"/>
      <c r="W120" s="550" t="s"/>
      <c r="X120" s="550">
        <v>50</v>
      </c>
      <c r="Y120" s="550" t="s"/>
      <c r="Z120" s="550" t="s"/>
      <c r="AA120" s="550">
        <v>863</v>
      </c>
      <c r="AB120" s="550">
        <v>730</v>
      </c>
      <c r="AC120" s="560" t="s"/>
      <c r="AD120" s="552" t="s"/>
      <c r="AE120" s="553" t="s"/>
      <c r="AF120" s="553" t="s"/>
      <c r="AG120" s="554" t="s"/>
      <c r="AH120" s="553" t="s"/>
    </row>
    <row r="121" spans="1:34" s="582">
      <c r="A121" s="550" t="s">
        <v>13230</v>
      </c>
      <c r="B121" s="550" t="s">
        <v>13126</v>
      </c>
      <c r="C121" s="550">
        <v>14530</v>
      </c>
      <c r="D121" s="550" t="s"/>
      <c r="E121" s="550" t="s"/>
      <c r="F121" s="550">
        <v>4170</v>
      </c>
      <c r="G121" s="550" t="s"/>
      <c r="H121" s="550" t="s"/>
      <c r="I121" s="550" t="s"/>
      <c r="J121" s="550" t="s"/>
      <c r="K121" s="550" t="s"/>
      <c r="L121" s="550">
        <f>=1445-3000</f>
        <v>-1555</v>
      </c>
      <c r="M121" s="550" t="s"/>
      <c r="N121" s="550" t="s"/>
      <c r="O121" s="550" t="s"/>
      <c r="P121" s="550" t="s"/>
      <c r="Q121" s="550" t="s"/>
      <c r="R121" s="550" t="s"/>
      <c r="S121" s="550" t="s"/>
      <c r="T121" s="550" t="s"/>
      <c r="U121" s="550">
        <v>80</v>
      </c>
      <c r="V121" s="550" t="s"/>
      <c r="W121" s="550" t="s"/>
      <c r="X121" s="550" t="s"/>
      <c r="Y121" s="550" t="s"/>
      <c r="Z121" s="550" t="s"/>
      <c r="AA121" s="550">
        <v>2686</v>
      </c>
      <c r="AB121" s="550">
        <v>1773</v>
      </c>
      <c r="AC121" s="560" t="s"/>
      <c r="AD121" s="552" t="s"/>
      <c r="AE121" s="553" t="s"/>
      <c r="AF121" s="553" t="s"/>
      <c r="AG121" s="554" t="s"/>
      <c r="AH121" s="553" t="s"/>
    </row>
    <row r="122" spans="1:34" s="130">
      <c r="A122" s="430" t="s">
        <v>13231</v>
      </c>
      <c r="B122" s="529" t="s">
        <v>13128</v>
      </c>
      <c r="C122" s="84">
        <f>=490+3000</f>
        <v>3490</v>
      </c>
      <c r="D122" s="84" t="s"/>
      <c r="E122" s="84" t="s"/>
      <c r="F122" s="85">
        <v>1330</v>
      </c>
      <c r="G122" s="85" t="s"/>
      <c r="H122" s="85" t="s"/>
      <c r="I122" s="84">
        <v>24000</v>
      </c>
      <c r="J122" s="84" t="s"/>
      <c r="K122" s="84" t="s"/>
      <c r="L122" s="85">
        <v>420</v>
      </c>
      <c r="M122" s="85" t="s"/>
      <c r="N122" s="85" t="s"/>
      <c r="O122" s="84" t="s"/>
      <c r="P122" s="84" t="s"/>
      <c r="Q122" s="84" t="s"/>
      <c r="R122" s="85" t="s"/>
      <c r="S122" s="85" t="s"/>
      <c r="T122" s="85" t="s"/>
      <c r="U122" s="84">
        <v>650</v>
      </c>
      <c r="V122" s="84" t="s"/>
      <c r="W122" s="84" t="s"/>
      <c r="X122" s="85" t="s"/>
      <c r="Y122" s="85" t="s"/>
      <c r="Z122" s="85" t="s"/>
      <c r="AA122" s="84" t="s"/>
      <c r="AB122" s="84">
        <v>336</v>
      </c>
      <c r="AC122" s="521" t="s"/>
      <c r="AD122" s="505" t="s"/>
      <c r="AE122" s="104" t="s"/>
      <c r="AF122" s="104" t="s"/>
      <c r="AG122" s="102" t="s"/>
      <c r="AH122" s="104" t="s"/>
    </row>
    <row r="123" spans="1:34" s="130">
      <c r="A123" s="430" t="s">
        <v>13232</v>
      </c>
      <c r="B123" s="430" t="s">
        <v>13131</v>
      </c>
      <c r="C123" s="84">
        <v>200</v>
      </c>
      <c r="D123" s="84" t="s"/>
      <c r="E123" s="84" t="s"/>
      <c r="F123" s="85">
        <v>1750</v>
      </c>
      <c r="G123" s="85" t="s"/>
      <c r="H123" s="85" t="s"/>
      <c r="I123" s="84" t="s"/>
      <c r="J123" s="84" t="s"/>
      <c r="K123" s="84" t="s"/>
      <c r="L123" s="85" t="s"/>
      <c r="M123" s="85" t="s"/>
      <c r="N123" s="85" t="s"/>
      <c r="O123" s="84" t="s"/>
      <c r="P123" s="84" t="s"/>
      <c r="Q123" s="84" t="s"/>
      <c r="R123" s="85">
        <v>5499</v>
      </c>
      <c r="S123" s="85">
        <v>200</v>
      </c>
      <c r="T123" s="85" t="s"/>
      <c r="U123" s="84">
        <v>350</v>
      </c>
      <c r="V123" s="84" t="s"/>
      <c r="W123" s="84" t="s"/>
      <c r="X123" s="85" t="s"/>
      <c r="Y123" s="85" t="s"/>
      <c r="Z123" s="85" t="s"/>
      <c r="AA123" s="84">
        <v>1506</v>
      </c>
      <c r="AB123" s="84">
        <v>198</v>
      </c>
      <c r="AC123" s="521" t="s"/>
      <c r="AD123" s="505" t="s"/>
      <c r="AE123" s="104" t="s"/>
      <c r="AF123" s="104" t="s"/>
      <c r="AG123" s="102" t="s"/>
      <c r="AH123" s="104" t="s"/>
    </row>
    <row r="124" spans="1:34">
      <c r="A124" s="83" t="s">
        <v>13233</v>
      </c>
      <c r="B124" s="539" t="s">
        <v>13133</v>
      </c>
      <c r="C124" s="84">
        <v>1340</v>
      </c>
      <c r="F124" s="85">
        <v>2360</v>
      </c>
      <c r="R124" s="85">
        <v>1447</v>
      </c>
      <c r="AA124" s="84">
        <v>168</v>
      </c>
      <c r="AB124" s="84" t="s"/>
      <c r="AC124" s="521" t="s"/>
      <c r="AD124" s="505" t="s"/>
      <c r="AE124" s="104" t="s"/>
      <c r="AF124" s="104" t="s"/>
      <c r="AG124" s="102" t="s"/>
      <c r="AH124" s="104" t="s"/>
    </row>
    <row r="125" spans="1:34">
      <c r="A125" s="83" t="s">
        <v>13234</v>
      </c>
      <c r="B125" s="83" t="s">
        <v>13119</v>
      </c>
      <c r="C125" s="84">
        <v>1990</v>
      </c>
      <c r="F125" s="85">
        <v>1500</v>
      </c>
      <c r="L125" s="85" t="s"/>
      <c r="R125" s="85">
        <v>4000</v>
      </c>
      <c r="U125" s="84">
        <f>=740+550</f>
        <v>1290</v>
      </c>
      <c r="AA125" s="84">
        <v>3728</v>
      </c>
      <c r="AB125" s="84">
        <v>10208</v>
      </c>
      <c r="AC125" s="521" t="s"/>
      <c r="AD125" s="505" t="s"/>
      <c r="AE125" s="104" t="s"/>
      <c r="AF125" s="104" t="s"/>
      <c r="AG125" s="102" t="s"/>
      <c r="AH125" s="104" t="s"/>
    </row>
    <row r="126" spans="1:34">
      <c r="A126" s="83" t="s">
        <v>13235</v>
      </c>
      <c r="B126" s="539" t="s">
        <v>13121</v>
      </c>
      <c r="C126" s="84">
        <v>730</v>
      </c>
      <c r="F126" s="85">
        <v>3460</v>
      </c>
      <c r="I126" s="84">
        <v>257</v>
      </c>
      <c r="L126" s="85">
        <v>80</v>
      </c>
      <c r="U126" s="84">
        <v>500</v>
      </c>
      <c r="X126" s="85">
        <v>200</v>
      </c>
      <c r="AA126" s="84" t="s"/>
      <c r="AB126" s="84" t="s"/>
      <c r="AC126" s="521" t="s"/>
      <c r="AD126" s="505" t="s"/>
      <c r="AE126" s="104" t="s"/>
      <c r="AF126" s="104" t="s"/>
      <c r="AG126" s="102" t="s"/>
      <c r="AH126" s="104" t="s"/>
    </row>
    <row r="127" spans="1:34" s="582">
      <c r="A127" s="550" t="s">
        <v>13236</v>
      </c>
      <c r="B127" s="550" t="s">
        <v>13123</v>
      </c>
      <c r="C127" s="550">
        <v>7580</v>
      </c>
      <c r="D127" s="550" t="s"/>
      <c r="E127" s="550" t="s"/>
      <c r="F127" s="550">
        <v>8780</v>
      </c>
      <c r="G127" s="550" t="s"/>
      <c r="H127" s="550" t="s"/>
      <c r="I127" s="550">
        <v>579</v>
      </c>
      <c r="J127" s="550" t="s"/>
      <c r="K127" s="550" t="s"/>
      <c r="L127" s="550">
        <v>600</v>
      </c>
      <c r="M127" s="550" t="s"/>
      <c r="N127" s="550" t="s"/>
      <c r="O127" s="550" t="s"/>
      <c r="P127" s="550" t="s"/>
      <c r="Q127" s="550" t="s"/>
      <c r="R127" s="550">
        <v>480</v>
      </c>
      <c r="S127" s="550" t="s"/>
      <c r="T127" s="550" t="s"/>
      <c r="U127" s="550" t="s"/>
      <c r="V127" s="550" t="s"/>
      <c r="W127" s="550" t="s"/>
      <c r="X127" s="550">
        <v>100</v>
      </c>
      <c r="Y127" s="550" t="s"/>
      <c r="Z127" s="550" t="s"/>
      <c r="AA127" s="550" t="s"/>
      <c r="AB127" s="550">
        <v>168</v>
      </c>
      <c r="AC127" s="560" t="s"/>
      <c r="AD127" s="552" t="s"/>
      <c r="AE127" s="553" t="s"/>
      <c r="AF127" s="553" t="s"/>
      <c r="AG127" s="554" t="s"/>
      <c r="AH127" s="553" t="s"/>
    </row>
    <row r="128" spans="1:34" s="582">
      <c r="A128" s="550" t="s">
        <v>13237</v>
      </c>
      <c r="B128" s="522" t="s">
        <v>13126</v>
      </c>
      <c r="C128" s="550">
        <f>=5790+150</f>
        <v>5940</v>
      </c>
      <c r="D128" s="550" t="s"/>
      <c r="E128" s="550" t="s"/>
      <c r="F128" s="550">
        <v>3870</v>
      </c>
      <c r="G128" s="550" t="s"/>
      <c r="H128" s="550" t="s"/>
      <c r="I128" s="550">
        <v>1500</v>
      </c>
      <c r="J128" s="550" t="s"/>
      <c r="K128" s="550" t="s"/>
      <c r="L128" s="550">
        <v>910</v>
      </c>
      <c r="M128" s="550" t="s"/>
      <c r="N128" s="550" t="s"/>
      <c r="O128" s="550">
        <v>600</v>
      </c>
      <c r="P128" s="550" t="s"/>
      <c r="Q128" s="550" t="s"/>
      <c r="R128" s="550" t="s"/>
      <c r="S128" s="550" t="s"/>
      <c r="T128" s="550" t="s"/>
      <c r="U128" s="550">
        <v>270</v>
      </c>
      <c r="V128" s="550" t="s"/>
      <c r="W128" s="550" t="s"/>
      <c r="X128" s="550">
        <v>200</v>
      </c>
      <c r="Y128" s="550" t="s"/>
      <c r="Z128" s="550" t="s"/>
      <c r="AA128" s="553" t="s"/>
      <c r="AB128" s="550">
        <v>534</v>
      </c>
      <c r="AC128" s="560" t="s"/>
      <c r="AD128" s="552" t="s"/>
      <c r="AE128" s="553" t="s"/>
      <c r="AF128" s="553" t="s"/>
      <c r="AG128" s="554" t="s"/>
      <c r="AH128" s="553" t="s"/>
    </row>
    <row r="129" spans="1:34" s="130">
      <c r="A129" s="430" t="s">
        <v>13238</v>
      </c>
      <c r="B129" s="430" t="s">
        <v>13128</v>
      </c>
      <c r="C129" s="84">
        <v>750</v>
      </c>
      <c r="D129" s="84" t="s"/>
      <c r="E129" s="84" t="s"/>
      <c r="F129" s="85">
        <v>3190</v>
      </c>
      <c r="G129" s="85" t="s"/>
      <c r="H129" s="85" t="s"/>
      <c r="I129" s="84" t="s"/>
      <c r="J129" s="84" t="s"/>
      <c r="K129" s="84" t="s"/>
      <c r="L129" s="85" t="s"/>
      <c r="M129" s="85" t="s"/>
      <c r="N129" s="85" t="s"/>
      <c r="O129" s="84" t="s"/>
      <c r="P129" s="84" t="s"/>
      <c r="Q129" s="84" t="s"/>
      <c r="R129" s="85">
        <v>2698</v>
      </c>
      <c r="S129" s="85" t="s"/>
      <c r="T129" s="85" t="s"/>
      <c r="U129" s="84">
        <v>80</v>
      </c>
      <c r="V129" s="84" t="s"/>
      <c r="W129" s="84" t="s"/>
      <c r="X129" s="85" t="s"/>
      <c r="Y129" s="85" t="s"/>
      <c r="Z129" s="85" t="s"/>
      <c r="AA129" s="104" t="s"/>
      <c r="AB129" s="104" t="s"/>
      <c r="AC129" s="521" t="s"/>
      <c r="AD129" s="505" t="s"/>
      <c r="AE129" s="104" t="s"/>
      <c r="AF129" s="104" t="s"/>
      <c r="AG129" s="102" t="s"/>
      <c r="AH129" s="104" t="s"/>
    </row>
    <row r="130" spans="1:34">
      <c r="A130" s="83" t="s">
        <v>13239</v>
      </c>
      <c r="B130" s="539" t="s">
        <v>13131</v>
      </c>
      <c r="C130" s="84">
        <v>2150</v>
      </c>
      <c r="F130" s="85">
        <v>1050</v>
      </c>
      <c r="U130" s="84">
        <v>-430</v>
      </c>
      <c r="AB130" s="84">
        <v>4300</v>
      </c>
      <c r="AC130" s="521" t="s"/>
      <c r="AD130" s="505" t="s"/>
      <c r="AE130" s="104" t="s"/>
      <c r="AF130" s="104" t="s"/>
      <c r="AG130" s="102" t="s"/>
      <c r="AH130" s="104" t="s"/>
    </row>
    <row r="131" spans="1:34">
      <c r="A131" s="83" t="s">
        <v>13240</v>
      </c>
      <c r="B131" s="83" t="s">
        <v>13133</v>
      </c>
      <c r="C131" s="84">
        <v>440</v>
      </c>
      <c r="F131" s="85">
        <v>2370</v>
      </c>
      <c r="I131" s="84">
        <v>100</v>
      </c>
      <c r="L131" s="85">
        <v>120</v>
      </c>
      <c r="R131" s="85">
        <v>180</v>
      </c>
      <c r="U131" s="84">
        <v>440</v>
      </c>
      <c r="X131" s="85">
        <v>100</v>
      </c>
      <c r="AC131" s="521" t="s"/>
      <c r="AD131" s="505" t="s"/>
      <c r="AE131" s="104" t="s"/>
      <c r="AF131" s="104" t="s"/>
      <c r="AG131" s="102" t="s"/>
      <c r="AH131" s="104" t="s"/>
    </row>
    <row r="132" spans="1:34">
      <c r="A132" s="83" t="s">
        <v>13241</v>
      </c>
      <c r="B132" s="539" t="s">
        <v>13119</v>
      </c>
      <c r="C132" s="84">
        <v>1180</v>
      </c>
      <c r="F132" s="85">
        <v>1970</v>
      </c>
      <c r="I132" s="84">
        <v>6000</v>
      </c>
      <c r="AC132" s="521" t="s"/>
      <c r="AD132" s="505" t="s"/>
      <c r="AE132" s="104" t="s"/>
      <c r="AF132" s="104" t="s"/>
      <c r="AG132" s="102" t="s"/>
      <c r="AH132" s="104" t="s"/>
    </row>
    <row r="133" spans="1:34">
      <c r="A133" s="83" t="s">
        <v>13242</v>
      </c>
      <c r="B133" s="83" t="s">
        <v>13121</v>
      </c>
      <c r="C133" s="84">
        <v>2530</v>
      </c>
      <c r="F133" s="85">
        <v>2830</v>
      </c>
      <c r="AC133" s="521" t="s"/>
      <c r="AD133" s="505" t="s"/>
      <c r="AE133" s="104" t="s"/>
      <c r="AF133" s="104" t="s"/>
      <c r="AG133" s="102" t="s"/>
      <c r="AH133" s="104" t="s"/>
    </row>
    <row r="134" spans="1:34" s="582">
      <c r="A134" s="550" t="s">
        <v>13243</v>
      </c>
      <c r="B134" s="522" t="s">
        <v>13123</v>
      </c>
      <c r="C134" s="550">
        <f>=5300+500</f>
        <v>5800</v>
      </c>
      <c r="D134" s="550" t="s"/>
      <c r="E134" s="550" t="s"/>
      <c r="F134" s="550">
        <v>10060</v>
      </c>
      <c r="G134" s="550" t="s"/>
      <c r="H134" s="550" t="s"/>
      <c r="I134" s="550">
        <v>326</v>
      </c>
      <c r="J134" s="550" t="s"/>
      <c r="K134" s="550" t="s"/>
      <c r="L134" s="550">
        <v>830</v>
      </c>
      <c r="M134" s="550" t="s"/>
      <c r="N134" s="550" t="s"/>
      <c r="O134" s="550" t="s"/>
      <c r="P134" s="550" t="s"/>
      <c r="Q134" s="550" t="s"/>
      <c r="R134" s="550" t="s"/>
      <c r="S134" s="550" t="s"/>
      <c r="T134" s="550" t="s"/>
      <c r="U134" s="550" t="s"/>
      <c r="V134" s="550" t="s"/>
      <c r="W134" s="550" t="s"/>
      <c r="X134" s="550" t="s"/>
      <c r="Y134" s="550" t="s"/>
      <c r="Z134" s="550" t="s"/>
      <c r="AA134" s="553" t="s"/>
      <c r="AB134" s="553" t="s"/>
      <c r="AC134" s="560" t="s"/>
      <c r="AD134" s="552" t="s"/>
      <c r="AE134" s="553" t="s"/>
      <c r="AF134" s="553" t="s"/>
      <c r="AG134" s="554" t="s"/>
      <c r="AH134" s="553" t="s"/>
    </row>
    <row r="135" spans="1:34" s="582">
      <c r="A135" s="550" t="s">
        <v>13244</v>
      </c>
      <c r="B135" s="550" t="s">
        <v>13126</v>
      </c>
      <c r="C135" s="550">
        <v>6598</v>
      </c>
      <c r="D135" s="550" t="s"/>
      <c r="E135" s="550" t="s"/>
      <c r="F135" s="550">
        <v>5430</v>
      </c>
      <c r="G135" s="550" t="s"/>
      <c r="H135" s="550" t="s"/>
      <c r="I135" s="550">
        <v>9596</v>
      </c>
      <c r="J135" s="550" t="s"/>
      <c r="K135" s="550" t="s"/>
      <c r="L135" s="550">
        <v>140</v>
      </c>
      <c r="M135" s="550" t="s"/>
      <c r="N135" s="550" t="s"/>
      <c r="O135" s="550" t="s"/>
      <c r="P135" s="550" t="s"/>
      <c r="Q135" s="550" t="s"/>
      <c r="R135" s="550" t="s"/>
      <c r="S135" s="550" t="s"/>
      <c r="T135" s="550" t="s"/>
      <c r="U135" s="550" t="s"/>
      <c r="V135" s="550" t="s"/>
      <c r="W135" s="550" t="s"/>
      <c r="X135" s="550" t="s"/>
      <c r="Y135" s="550" t="s"/>
      <c r="Z135" s="550" t="s"/>
      <c r="AA135" s="553" t="s"/>
      <c r="AB135" s="553" t="s"/>
      <c r="AC135" s="560" t="s"/>
      <c r="AD135" s="552" t="s"/>
      <c r="AE135" s="553" t="s"/>
      <c r="AF135" s="553" t="s"/>
      <c r="AG135" s="554" t="s"/>
      <c r="AH135" s="553" t="s"/>
    </row>
    <row r="136" spans="1:34" s="130">
      <c r="A136" s="430" t="s">
        <v>13245</v>
      </c>
      <c r="B136" s="529" t="s">
        <v>13128</v>
      </c>
      <c r="C136" s="84">
        <v>3620</v>
      </c>
      <c r="D136" s="84" t="s"/>
      <c r="E136" s="84" t="s"/>
      <c r="F136" s="85">
        <v>2030</v>
      </c>
      <c r="G136" s="85" t="s"/>
      <c r="H136" s="85" t="s"/>
      <c r="I136" s="84" t="s"/>
      <c r="J136" s="84" t="s"/>
      <c r="K136" s="84" t="s"/>
      <c r="L136" s="85">
        <v>180</v>
      </c>
      <c r="M136" s="85" t="s"/>
      <c r="N136" s="85" t="s"/>
      <c r="O136" s="84" t="s"/>
      <c r="P136" s="84" t="s"/>
      <c r="Q136" s="84" t="s"/>
      <c r="R136" s="85">
        <v>4489</v>
      </c>
      <c r="S136" s="85" t="s"/>
      <c r="T136" s="85" t="s"/>
      <c r="U136" s="84" t="s"/>
      <c r="V136" s="84" t="s"/>
      <c r="W136" s="84" t="s"/>
      <c r="X136" s="85" t="s"/>
      <c r="Y136" s="85" t="s"/>
      <c r="Z136" s="85" t="s"/>
      <c r="AA136" s="104" t="s"/>
      <c r="AB136" s="104" t="s"/>
      <c r="AC136" s="521" t="s"/>
      <c r="AD136" s="505" t="s"/>
      <c r="AE136" s="104" t="s"/>
      <c r="AF136" s="104" t="s"/>
      <c r="AG136" s="102" t="s"/>
      <c r="AH136" s="104" t="s"/>
    </row>
    <row r="137" spans="1:34">
      <c r="A137" s="83" t="s">
        <v>13246</v>
      </c>
      <c r="B137" s="83" t="s">
        <v>13131</v>
      </c>
      <c r="C137" s="84">
        <v>1490</v>
      </c>
      <c r="F137" s="85">
        <v>2030</v>
      </c>
      <c r="AC137" s="521" t="s"/>
      <c r="AD137" s="505" t="s"/>
      <c r="AE137" s="104" t="s"/>
      <c r="AF137" s="104" t="s"/>
      <c r="AG137" s="102" t="s"/>
      <c r="AH137" s="104" t="s"/>
    </row>
    <row r="138" spans="1:34">
      <c r="A138" s="83" t="s">
        <v>13247</v>
      </c>
      <c r="B138" s="539" t="s">
        <v>13133</v>
      </c>
      <c r="C138" s="84">
        <v>1250</v>
      </c>
      <c r="F138" s="85">
        <v>1460</v>
      </c>
      <c r="I138" s="84">
        <v>5699</v>
      </c>
      <c r="AC138" s="521" t="s"/>
      <c r="AD138" s="505" t="s"/>
      <c r="AE138" s="104" t="s"/>
      <c r="AF138" s="104" t="s"/>
      <c r="AG138" s="102" t="s"/>
      <c r="AH138" s="104" t="s"/>
    </row>
    <row r="139" spans="1:34">
      <c r="A139" s="83" t="s">
        <v>13248</v>
      </c>
      <c r="B139" s="83" t="s">
        <v>13119</v>
      </c>
      <c r="C139" s="84">
        <v>1710</v>
      </c>
      <c r="F139" s="85">
        <v>1630</v>
      </c>
      <c r="L139" s="85">
        <v>120</v>
      </c>
      <c r="AC139" s="521" t="s"/>
      <c r="AD139" s="505" t="s"/>
      <c r="AE139" s="104" t="s"/>
      <c r="AF139" s="104" t="s"/>
      <c r="AG139" s="102" t="s"/>
      <c r="AH139" s="104" t="s"/>
    </row>
    <row r="140" spans="1:34">
      <c r="A140" s="83" t="s">
        <v>13249</v>
      </c>
      <c r="B140" s="539" t="s">
        <v>13121</v>
      </c>
      <c r="C140" s="84">
        <v>2900</v>
      </c>
      <c r="F140" s="85">
        <v>4030</v>
      </c>
      <c r="I140" s="84">
        <v>350</v>
      </c>
      <c r="L140" s="85">
        <v>300</v>
      </c>
      <c r="AC140" s="521" t="s"/>
      <c r="AD140" s="505" t="s"/>
      <c r="AE140" s="104" t="s"/>
      <c r="AF140" s="104" t="s"/>
      <c r="AG140" s="102" t="s"/>
      <c r="AH140" s="104" t="s"/>
    </row>
    <row r="141" spans="1:34" s="582">
      <c r="A141" s="550" t="s">
        <v>13250</v>
      </c>
      <c r="B141" s="550" t="s">
        <v>13123</v>
      </c>
      <c r="C141" s="550">
        <v>9790</v>
      </c>
      <c r="D141" s="550" t="s"/>
      <c r="E141" s="550" t="s"/>
      <c r="F141" s="550">
        <v>12200</v>
      </c>
      <c r="G141" s="550" t="s"/>
      <c r="H141" s="550" t="s"/>
      <c r="I141" s="550">
        <v>7552</v>
      </c>
      <c r="J141" s="550" t="s"/>
      <c r="K141" s="550" t="s"/>
      <c r="L141" s="550">
        <v>180</v>
      </c>
      <c r="M141" s="550" t="s"/>
      <c r="N141" s="550" t="s"/>
      <c r="O141" s="550" t="s"/>
      <c r="P141" s="550" t="s"/>
      <c r="Q141" s="550" t="s"/>
      <c r="R141" s="550" t="s"/>
      <c r="S141" s="550" t="s"/>
      <c r="T141" s="550" t="s"/>
      <c r="U141" s="550" t="s"/>
      <c r="V141" s="550" t="s"/>
      <c r="W141" s="550" t="s"/>
      <c r="X141" s="550" t="s"/>
      <c r="Y141" s="550" t="s"/>
      <c r="Z141" s="550" t="s"/>
      <c r="AA141" s="553" t="s"/>
      <c r="AB141" s="553" t="s"/>
      <c r="AC141" s="560" t="s"/>
      <c r="AD141" s="552" t="s"/>
      <c r="AE141" s="553" t="s"/>
      <c r="AF141" s="553" t="s"/>
      <c r="AG141" s="554" t="s"/>
      <c r="AH141" s="553" t="s"/>
    </row>
    <row r="142" spans="1:34" s="582">
      <c r="A142" s="550" t="s">
        <v>13251</v>
      </c>
      <c r="B142" s="522" t="s">
        <v>13126</v>
      </c>
      <c r="C142" s="550">
        <v>10810</v>
      </c>
      <c r="D142" s="550" t="s"/>
      <c r="E142" s="550" t="s"/>
      <c r="F142" s="550">
        <v>7710</v>
      </c>
      <c r="G142" s="550" t="s"/>
      <c r="H142" s="550" t="s"/>
      <c r="I142" s="550">
        <v>398</v>
      </c>
      <c r="J142" s="550" t="s"/>
      <c r="K142" s="550">
        <v>1400</v>
      </c>
      <c r="L142" s="550">
        <v>2445</v>
      </c>
      <c r="M142" s="550" t="s"/>
      <c r="N142" s="550" t="s"/>
      <c r="O142" s="550" t="s"/>
      <c r="P142" s="550" t="s"/>
      <c r="Q142" s="550" t="s"/>
      <c r="R142" s="550">
        <v>11059</v>
      </c>
      <c r="S142" s="550" t="s"/>
      <c r="T142" s="550" t="s"/>
      <c r="U142" s="550" t="s"/>
      <c r="V142" s="550" t="s"/>
      <c r="W142" s="550" t="s"/>
      <c r="X142" s="550" t="s"/>
      <c r="Y142" s="550" t="s"/>
      <c r="Z142" s="550" t="s"/>
      <c r="AA142" s="553" t="s"/>
      <c r="AB142" s="553" t="s"/>
      <c r="AC142" s="560" t="s"/>
      <c r="AD142" s="552" t="s"/>
      <c r="AE142" s="553" t="s"/>
      <c r="AF142" s="553" t="s"/>
      <c r="AG142" s="554" t="s"/>
      <c r="AH142" s="553" t="s"/>
    </row>
    <row r="143" spans="1:34" s="130">
      <c r="A143" s="430" t="s">
        <v>13252</v>
      </c>
      <c r="B143" s="430" t="s">
        <v>13128</v>
      </c>
      <c r="C143" s="84">
        <v>2890</v>
      </c>
      <c r="D143" s="84" t="s"/>
      <c r="E143" s="84" t="s"/>
      <c r="F143" s="85">
        <v>1750</v>
      </c>
      <c r="G143" s="85" t="s"/>
      <c r="H143" s="85" t="s"/>
      <c r="I143" s="84" t="s"/>
      <c r="J143" s="84" t="s"/>
      <c r="K143" s="84" t="s"/>
      <c r="L143" s="85" t="s"/>
      <c r="M143" s="85" t="s"/>
      <c r="N143" s="85" t="s"/>
      <c r="O143" s="84" t="s"/>
      <c r="P143" s="84" t="s"/>
      <c r="Q143" s="84" t="s"/>
      <c r="R143" s="85" t="s"/>
      <c r="S143" s="85" t="s"/>
      <c r="T143" s="85" t="s"/>
      <c r="U143" s="84" t="s"/>
      <c r="V143" s="84" t="s"/>
      <c r="W143" s="84" t="s"/>
      <c r="X143" s="85" t="s"/>
      <c r="Y143" s="85" t="s"/>
      <c r="Z143" s="85" t="s"/>
      <c r="AA143" s="104" t="s"/>
      <c r="AB143" s="104" t="s"/>
      <c r="AC143" s="521" t="s"/>
      <c r="AD143" s="505" t="s"/>
      <c r="AE143" s="104" t="s"/>
      <c r="AF143" s="104" t="s"/>
      <c r="AG143" s="102" t="s"/>
      <c r="AH143" s="104" t="s"/>
    </row>
    <row r="144" spans="1:34">
      <c r="A144" s="83" t="s">
        <v>13253</v>
      </c>
      <c r="B144" s="539" t="s">
        <v>13131</v>
      </c>
      <c r="C144" s="84">
        <v>4780</v>
      </c>
      <c r="F144" s="85">
        <v>2480</v>
      </c>
      <c r="AC144" s="521" t="s"/>
      <c r="AD144" s="505" t="s"/>
      <c r="AE144" s="104" t="s"/>
      <c r="AF144" s="104" t="s"/>
      <c r="AG144" s="102" t="s"/>
      <c r="AH144" s="104" t="s"/>
    </row>
    <row r="145" spans="1:34">
      <c r="A145" s="83" t="s">
        <v>13254</v>
      </c>
      <c r="B145" s="83" t="s">
        <v>13133</v>
      </c>
      <c r="C145" s="84">
        <v>900</v>
      </c>
      <c r="F145" s="85">
        <v>4505</v>
      </c>
      <c r="I145" s="84">
        <v>168</v>
      </c>
      <c r="L145" s="85">
        <v>1619</v>
      </c>
      <c r="R145" s="85">
        <v>168</v>
      </c>
      <c r="AC145" s="521" t="s"/>
      <c r="AD145" s="505" t="s"/>
      <c r="AE145" s="104" t="s"/>
      <c r="AF145" s="104" t="s"/>
      <c r="AG145" s="102" t="s"/>
      <c r="AH145" s="104" t="s"/>
    </row>
    <row r="146" spans="1:34">
      <c r="A146" s="83" t="s">
        <v>13255</v>
      </c>
      <c r="B146" s="539" t="s">
        <v>13119</v>
      </c>
      <c r="C146" s="84">
        <v>180</v>
      </c>
      <c r="F146" s="85">
        <v>1250</v>
      </c>
      <c r="I146" s="84">
        <v>1848</v>
      </c>
      <c r="R146" s="85">
        <v>5499</v>
      </c>
      <c r="AA146" s="84">
        <v>4699</v>
      </c>
      <c r="AC146" s="521" t="s"/>
      <c r="AD146" s="505" t="s"/>
      <c r="AE146" s="104" t="s"/>
      <c r="AF146" s="104" t="s"/>
      <c r="AG146" s="102" t="s"/>
      <c r="AH146" s="104" t="s"/>
    </row>
    <row r="147" spans="1:34">
      <c r="A147" s="83" t="s">
        <v>13256</v>
      </c>
      <c r="B147" s="83" t="s">
        <v>13121</v>
      </c>
      <c r="C147" s="84">
        <v>2530</v>
      </c>
      <c r="F147" s="85">
        <v>1680</v>
      </c>
      <c r="I147" s="84">
        <v>598</v>
      </c>
      <c r="R147" s="85">
        <v>200</v>
      </c>
      <c r="AC147" s="521" t="s"/>
      <c r="AD147" s="505" t="s"/>
      <c r="AE147" s="104" t="s"/>
      <c r="AF147" s="104" t="s"/>
      <c r="AG147" s="102" t="s"/>
      <c r="AH147" s="104" t="s"/>
    </row>
    <row r="148" spans="1:34" s="582">
      <c r="A148" s="550" t="s">
        <v>13257</v>
      </c>
      <c r="B148" s="522" t="s">
        <v>13123</v>
      </c>
      <c r="C148" s="550">
        <v>1100</v>
      </c>
      <c r="D148" s="550" t="s"/>
      <c r="E148" s="550" t="s"/>
      <c r="F148" s="550">
        <v>3220</v>
      </c>
      <c r="G148" s="550" t="s"/>
      <c r="H148" s="550" t="s"/>
      <c r="I148" s="550" t="s"/>
      <c r="J148" s="550" t="s"/>
      <c r="K148" s="550" t="s"/>
      <c r="L148" s="550" t="s"/>
      <c r="M148" s="550" t="s"/>
      <c r="N148" s="550" t="s"/>
      <c r="O148" s="550" t="s"/>
      <c r="P148" s="550" t="s"/>
      <c r="Q148" s="550" t="s"/>
      <c r="R148" s="550">
        <v>269</v>
      </c>
      <c r="S148" s="550">
        <v>2200</v>
      </c>
      <c r="T148" s="550" t="s"/>
      <c r="U148" s="550" t="s"/>
      <c r="V148" s="550" t="s"/>
      <c r="W148" s="550" t="s"/>
      <c r="X148" s="550" t="s"/>
      <c r="Y148" s="550" t="s"/>
      <c r="Z148" s="550" t="s"/>
      <c r="AA148" s="553" t="s"/>
      <c r="AB148" s="553" t="s"/>
      <c r="AC148" s="560" t="s"/>
      <c r="AD148" s="552" t="s"/>
      <c r="AE148" s="553" t="s"/>
      <c r="AF148" s="553" t="s"/>
      <c r="AG148" s="554" t="s"/>
      <c r="AH148" s="553" t="s"/>
    </row>
    <row r="149" spans="1:34" s="582">
      <c r="A149" s="550" t="s">
        <v>13258</v>
      </c>
      <c r="B149" s="550" t="s">
        <v>13126</v>
      </c>
      <c r="C149" s="550">
        <v>2740</v>
      </c>
      <c r="D149" s="550" t="s"/>
      <c r="E149" s="550" t="s"/>
      <c r="F149" s="550">
        <f>=2100+670</f>
        <v>2770</v>
      </c>
      <c r="G149" s="550" t="s"/>
      <c r="H149" s="550" t="s"/>
      <c r="I149" s="550">
        <v>150</v>
      </c>
      <c r="J149" s="550" t="s"/>
      <c r="K149" s="550" t="s"/>
      <c r="L149" s="550" t="s"/>
      <c r="M149" s="550" t="s"/>
      <c r="N149" s="550" t="s"/>
      <c r="O149" s="550" t="s"/>
      <c r="P149" s="550" t="s"/>
      <c r="Q149" s="550" t="s"/>
      <c r="R149" s="550" t="s"/>
      <c r="S149" s="550">
        <v>1400</v>
      </c>
      <c r="T149" s="550" t="s"/>
      <c r="U149" s="550" t="s"/>
      <c r="V149" s="550" t="s"/>
      <c r="W149" s="550" t="s"/>
      <c r="X149" s="550" t="s"/>
      <c r="Y149" s="550" t="s"/>
      <c r="Z149" s="550" t="s"/>
      <c r="AA149" s="553" t="s"/>
      <c r="AB149" s="553" t="s"/>
      <c r="AC149" s="560" t="s"/>
      <c r="AD149" s="552" t="s"/>
      <c r="AE149" s="553" t="s"/>
      <c r="AF149" s="553" t="s"/>
      <c r="AG149" s="554" t="s"/>
      <c r="AH149" s="553" t="s"/>
    </row>
    <row r="150" spans="1:34" s="130">
      <c r="A150" s="430" t="s">
        <v>13259</v>
      </c>
      <c r="B150" s="529" t="s">
        <v>13128</v>
      </c>
      <c r="C150" s="84">
        <v>1510</v>
      </c>
      <c r="D150" s="84" t="s"/>
      <c r="E150" s="84" t="s"/>
      <c r="F150" s="85">
        <v>480</v>
      </c>
      <c r="G150" s="85" t="s"/>
      <c r="H150" s="85" t="s"/>
      <c r="I150" s="84" t="s"/>
      <c r="J150" s="84" t="s"/>
      <c r="K150" s="84" t="s"/>
      <c r="L150" s="85" t="s"/>
      <c r="M150" s="85" t="s"/>
      <c r="N150" s="85" t="s"/>
      <c r="O150" s="84" t="s"/>
      <c r="P150" s="84" t="s"/>
      <c r="Q150" s="84" t="s"/>
      <c r="R150" s="85" t="s"/>
      <c r="S150" s="85" t="s"/>
      <c r="T150" s="85" t="s"/>
      <c r="U150" s="84" t="s"/>
      <c r="V150" s="84" t="s"/>
      <c r="W150" s="84" t="s"/>
      <c r="X150" s="85" t="s"/>
      <c r="Y150" s="85" t="s"/>
      <c r="Z150" s="85" t="s"/>
      <c r="AA150" s="104" t="s"/>
      <c r="AB150" s="104" t="s"/>
      <c r="AC150" s="521" t="s"/>
      <c r="AD150" s="505" t="s"/>
      <c r="AE150" s="104" t="s"/>
      <c r="AF150" s="104" t="s"/>
      <c r="AG150" s="102" t="s"/>
      <c r="AH150" s="104" t="s"/>
    </row>
    <row r="151" spans="1:34">
      <c r="A151" s="83" t="s">
        <v>13260</v>
      </c>
      <c r="B151" s="83" t="s">
        <v>13131</v>
      </c>
      <c r="C151" s="84">
        <v>1060</v>
      </c>
      <c r="F151" s="85">
        <v>2080</v>
      </c>
      <c r="R151" s="85">
        <v>1980</v>
      </c>
      <c r="AC151" s="521" t="s"/>
      <c r="AD151" s="505" t="s"/>
      <c r="AE151" s="104" t="s"/>
      <c r="AF151" s="104" t="s"/>
      <c r="AG151" s="102" t="s"/>
      <c r="AH151" s="104" t="s"/>
    </row>
    <row r="152" spans="1:34">
      <c r="A152" s="83" t="s">
        <v>13261</v>
      </c>
      <c r="B152" s="539" t="s">
        <v>13133</v>
      </c>
      <c r="C152" s="84">
        <v>3520</v>
      </c>
      <c r="F152" s="85">
        <v>1400</v>
      </c>
      <c r="R152" s="85">
        <v>150</v>
      </c>
      <c r="AC152" s="521" t="s"/>
      <c r="AD152" s="505" t="s"/>
      <c r="AE152" s="104" t="s"/>
      <c r="AF152" s="104" t="s"/>
      <c r="AG152" s="102" t="s"/>
      <c r="AH152" s="104" t="s"/>
    </row>
    <row r="153" spans="1:34">
      <c r="A153" s="83" t="s">
        <v>13262</v>
      </c>
      <c r="B153" s="83" t="s">
        <v>13119</v>
      </c>
      <c r="C153" s="84">
        <v>1930</v>
      </c>
      <c r="F153" s="85">
        <v>1380</v>
      </c>
      <c r="I153" s="84">
        <v>23996</v>
      </c>
      <c r="R153" s="85">
        <v>-2100</v>
      </c>
      <c r="AC153" s="521" t="s"/>
      <c r="AD153" s="505" t="s"/>
      <c r="AE153" s="104" t="s"/>
      <c r="AF153" s="104" t="s"/>
      <c r="AG153" s="102" t="s"/>
      <c r="AH153" s="104" t="s"/>
    </row>
    <row r="154" spans="1:34">
      <c r="A154" s="83" t="s">
        <v>13263</v>
      </c>
      <c r="B154" s="539" t="s">
        <v>13121</v>
      </c>
      <c r="C154" s="84">
        <v>1870</v>
      </c>
      <c r="F154" s="85">
        <v>4790</v>
      </c>
      <c r="I154" s="84">
        <v>5699</v>
      </c>
      <c r="R154" s="85" t="s"/>
      <c r="AC154" s="521" t="s"/>
      <c r="AD154" s="505" t="s"/>
      <c r="AE154" s="104" t="s"/>
      <c r="AF154" s="104" t="s"/>
      <c r="AG154" s="102" t="s"/>
      <c r="AH154" s="104" t="s"/>
    </row>
    <row r="155" spans="1:34" s="582">
      <c r="A155" s="550" t="s">
        <v>13264</v>
      </c>
      <c r="B155" s="550" t="s">
        <v>13123</v>
      </c>
      <c r="C155" s="550">
        <v>2480</v>
      </c>
      <c r="D155" s="550" t="s"/>
      <c r="E155" s="550" t="s"/>
      <c r="F155" s="550">
        <v>3760</v>
      </c>
      <c r="G155" s="550" t="s"/>
      <c r="H155" s="550" t="s"/>
      <c r="I155" s="550">
        <v>11297</v>
      </c>
      <c r="J155" s="550" t="s"/>
      <c r="K155" s="550" t="s"/>
      <c r="L155" s="550" t="s"/>
      <c r="M155" s="550" t="s"/>
      <c r="N155" s="550" t="s"/>
      <c r="O155" s="550" t="s"/>
      <c r="P155" s="550" t="s"/>
      <c r="Q155" s="550" t="s"/>
      <c r="R155" s="550">
        <v>200</v>
      </c>
      <c r="S155" s="550" t="s"/>
      <c r="T155" s="550" t="s"/>
      <c r="U155" s="550" t="s"/>
      <c r="V155" s="550" t="s"/>
      <c r="W155" s="550" t="s"/>
      <c r="X155" s="550" t="s"/>
      <c r="Y155" s="550" t="s"/>
      <c r="Z155" s="550" t="s"/>
      <c r="AA155" s="553" t="s"/>
      <c r="AB155" s="553" t="s"/>
      <c r="AC155" s="560" t="s"/>
      <c r="AD155" s="552" t="s"/>
      <c r="AE155" s="553" t="s"/>
      <c r="AF155" s="553" t="s"/>
      <c r="AG155" s="554" t="s"/>
      <c r="AH155" s="553" t="s"/>
    </row>
    <row r="156" spans="1:34" s="582">
      <c r="A156" s="550" t="s">
        <v>13265</v>
      </c>
      <c r="B156" s="522" t="s">
        <v>13126</v>
      </c>
      <c r="C156" s="550">
        <v>5720</v>
      </c>
      <c r="D156" s="550" t="s"/>
      <c r="E156" s="550" t="s"/>
      <c r="F156" s="550">
        <v>7960</v>
      </c>
      <c r="G156" s="550" t="s"/>
      <c r="H156" s="550" t="s"/>
      <c r="I156" s="550">
        <v>5695</v>
      </c>
      <c r="J156" s="550" t="s"/>
      <c r="K156" s="550" t="s"/>
      <c r="L156" s="550" t="s"/>
      <c r="M156" s="550" t="s"/>
      <c r="N156" s="550" t="s"/>
      <c r="O156" s="550" t="s"/>
      <c r="P156" s="550" t="s"/>
      <c r="Q156" s="550" t="s"/>
      <c r="R156" s="550" t="s"/>
      <c r="S156" s="550" t="s"/>
      <c r="T156" s="550" t="s"/>
      <c r="U156" s="550" t="s"/>
      <c r="V156" s="550" t="s"/>
      <c r="W156" s="550" t="s"/>
      <c r="X156" s="550" t="s"/>
      <c r="Y156" s="550" t="s"/>
      <c r="Z156" s="550" t="s"/>
      <c r="AA156" s="553" t="s"/>
      <c r="AB156" s="553" t="s"/>
      <c r="AC156" s="560" t="s"/>
      <c r="AD156" s="552" t="s"/>
      <c r="AE156" s="553" t="s"/>
      <c r="AF156" s="553" t="s"/>
      <c r="AG156" s="554" t="s"/>
      <c r="AH156" s="553" t="s"/>
    </row>
    <row r="157" spans="1:34" s="130">
      <c r="A157" s="430" t="s">
        <v>13266</v>
      </c>
      <c r="B157" s="430" t="s">
        <v>13128</v>
      </c>
      <c r="C157" s="84">
        <v>690</v>
      </c>
      <c r="D157" s="84" t="s"/>
      <c r="E157" s="84" t="s"/>
      <c r="F157" s="85">
        <v>850</v>
      </c>
      <c r="G157" s="85" t="s"/>
      <c r="H157" s="85" t="s"/>
      <c r="I157" s="84">
        <v>100</v>
      </c>
      <c r="J157" s="84" t="s"/>
      <c r="K157" s="84" t="s"/>
      <c r="L157" s="85" t="s"/>
      <c r="M157" s="85" t="s"/>
      <c r="N157" s="85" t="s"/>
      <c r="O157" s="84" t="s"/>
      <c r="P157" s="84" t="s"/>
      <c r="Q157" s="84" t="s"/>
      <c r="R157" s="85">
        <v>1980</v>
      </c>
      <c r="S157" s="85" t="s"/>
      <c r="T157" s="85" t="s"/>
      <c r="U157" s="84" t="s"/>
      <c r="V157" s="84" t="s"/>
      <c r="W157" s="84" t="s"/>
      <c r="X157" s="85" t="s"/>
      <c r="Y157" s="85" t="s"/>
      <c r="Z157" s="85" t="s"/>
      <c r="AA157" s="104" t="s"/>
      <c r="AB157" s="104" t="s"/>
      <c r="AC157" s="521" t="s"/>
      <c r="AD157" s="505" t="s"/>
      <c r="AE157" s="104" t="s"/>
      <c r="AF157" s="104" t="s"/>
      <c r="AG157" s="102" t="s"/>
      <c r="AH157" s="104" t="s"/>
    </row>
    <row r="158" spans="1:34">
      <c r="A158" s="83" t="s">
        <v>13267</v>
      </c>
      <c r="B158" s="539" t="s">
        <v>13131</v>
      </c>
      <c r="C158" s="84">
        <v>1500</v>
      </c>
      <c r="F158" s="85">
        <v>1880</v>
      </c>
      <c r="AC158" s="521" t="s"/>
      <c r="AD158" s="505" t="s"/>
      <c r="AE158" s="104" t="s"/>
      <c r="AF158" s="104" t="s"/>
      <c r="AG158" s="102" t="s"/>
      <c r="AH158" s="104" t="s"/>
    </row>
    <row r="159" spans="1:34">
      <c r="A159" s="83" t="s">
        <v>13268</v>
      </c>
      <c r="B159" s="83" t="s">
        <v>13133</v>
      </c>
      <c r="C159" s="84">
        <f>=220+461</f>
        <v>681</v>
      </c>
      <c r="F159" s="85">
        <v>750</v>
      </c>
      <c r="O159" s="84">
        <v>200</v>
      </c>
      <c r="AC159" s="521" t="s"/>
      <c r="AD159" s="505" t="s"/>
      <c r="AE159" s="104" t="s"/>
      <c r="AF159" s="104" t="s"/>
      <c r="AG159" s="102" t="s"/>
      <c r="AH159" s="104" t="s"/>
    </row>
    <row r="160" spans="1:34">
      <c r="A160" s="83" t="s">
        <v>13269</v>
      </c>
      <c r="B160" s="539" t="s">
        <v>13119</v>
      </c>
      <c r="C160" s="84">
        <v>0</v>
      </c>
      <c r="F160" s="85">
        <v>1020</v>
      </c>
      <c r="L160" s="85">
        <v>600</v>
      </c>
      <c r="AC160" s="521" t="s"/>
      <c r="AD160" s="505" t="s"/>
      <c r="AE160" s="104" t="s"/>
      <c r="AF160" s="104" t="s"/>
      <c r="AG160" s="102" t="s"/>
      <c r="AH160" s="104" t="s"/>
    </row>
    <row r="161" spans="1:34">
      <c r="A161" s="83" t="s">
        <v>13270</v>
      </c>
      <c r="B161" s="83" t="s">
        <v>13121</v>
      </c>
      <c r="C161" s="84">
        <v>1530</v>
      </c>
      <c r="F161" s="85">
        <v>3470</v>
      </c>
      <c r="I161" s="84">
        <v>1680</v>
      </c>
      <c r="AC161" s="521" t="s"/>
      <c r="AD161" s="505" t="s"/>
      <c r="AE161" s="104" t="s"/>
      <c r="AF161" s="104" t="s"/>
      <c r="AG161" s="102" t="s"/>
      <c r="AH161" s="104" t="s"/>
    </row>
    <row r="162" spans="1:34" s="582">
      <c r="A162" s="550" t="s">
        <v>13271</v>
      </c>
      <c r="B162" s="522" t="s">
        <v>13123</v>
      </c>
      <c r="C162" s="550">
        <v>2290</v>
      </c>
      <c r="D162" s="550" t="s"/>
      <c r="E162" s="550" t="s"/>
      <c r="F162" s="550">
        <v>4500</v>
      </c>
      <c r="G162" s="550" t="s"/>
      <c r="H162" s="550" t="s"/>
      <c r="I162" s="550">
        <v>158</v>
      </c>
      <c r="J162" s="550" t="s"/>
      <c r="K162" s="550" t="s"/>
      <c r="L162" s="550" t="s"/>
      <c r="M162" s="550" t="s"/>
      <c r="N162" s="550" t="s"/>
      <c r="O162" s="550" t="s"/>
      <c r="P162" s="550" t="s"/>
      <c r="Q162" s="550" t="s"/>
      <c r="R162" s="550">
        <v>299</v>
      </c>
      <c r="S162" s="550" t="s"/>
      <c r="T162" s="550" t="s"/>
      <c r="U162" s="550" t="s"/>
      <c r="V162" s="550" t="s"/>
      <c r="W162" s="550" t="s"/>
      <c r="X162" s="550" t="s"/>
      <c r="Y162" s="550" t="s"/>
      <c r="Z162" s="550" t="s"/>
      <c r="AA162" s="553" t="s"/>
      <c r="AB162" s="553" t="s"/>
      <c r="AC162" s="560" t="s"/>
      <c r="AD162" s="552" t="s"/>
      <c r="AE162" s="553" t="s"/>
      <c r="AF162" s="553" t="s"/>
      <c r="AG162" s="554" t="s"/>
      <c r="AH162" s="553" t="s"/>
    </row>
    <row r="163" spans="1:34" s="582">
      <c r="A163" s="550" t="s">
        <v>13272</v>
      </c>
      <c r="B163" s="550" t="s">
        <v>13126</v>
      </c>
      <c r="C163" s="550">
        <v>640</v>
      </c>
      <c r="D163" s="550" t="s"/>
      <c r="E163" s="550" t="s"/>
      <c r="F163" s="550">
        <v>2210</v>
      </c>
      <c r="G163" s="550" t="s"/>
      <c r="H163" s="550" t="s"/>
      <c r="I163" s="550">
        <v>5798</v>
      </c>
      <c r="J163" s="550" t="s"/>
      <c r="K163" s="550" t="s"/>
      <c r="L163" s="550" t="s"/>
      <c r="M163" s="550" t="s"/>
      <c r="N163" s="550" t="s"/>
      <c r="O163" s="550" t="s"/>
      <c r="P163" s="550" t="s"/>
      <c r="Q163" s="550" t="s"/>
      <c r="R163" s="550" t="s"/>
      <c r="S163" s="550" t="s"/>
      <c r="T163" s="550" t="s"/>
      <c r="U163" s="550" t="s"/>
      <c r="V163" s="550" t="s"/>
      <c r="W163" s="550" t="s"/>
      <c r="X163" s="550" t="s"/>
      <c r="Y163" s="550" t="s"/>
      <c r="Z163" s="550" t="s"/>
      <c r="AA163" s="553" t="s"/>
      <c r="AB163" s="553" t="s"/>
      <c r="AC163" s="560" t="s"/>
      <c r="AD163" s="552" t="s"/>
      <c r="AE163" s="553" t="s"/>
      <c r="AF163" s="553" t="s"/>
      <c r="AG163" s="554" t="s"/>
      <c r="AH163" s="553" t="s"/>
    </row>
    <row r="164" spans="1:34" s="130">
      <c r="A164" s="430" t="s">
        <v>13273</v>
      </c>
      <c r="B164" s="529" t="s">
        <v>13128</v>
      </c>
      <c r="C164" s="84">
        <v>580</v>
      </c>
      <c r="D164" s="84" t="s"/>
      <c r="E164" s="84" t="s"/>
      <c r="F164" s="85">
        <v>780</v>
      </c>
      <c r="G164" s="85" t="s"/>
      <c r="H164" s="85" t="s"/>
      <c r="I164" s="84" t="s"/>
      <c r="J164" s="84" t="s"/>
      <c r="K164" s="84" t="s"/>
      <c r="L164" s="85" t="s"/>
      <c r="M164" s="85" t="s"/>
      <c r="N164" s="85" t="s"/>
      <c r="O164" s="84" t="s"/>
      <c r="P164" s="84" t="s"/>
      <c r="Q164" s="84" t="s"/>
      <c r="R164" s="85" t="s"/>
      <c r="S164" s="85" t="s"/>
      <c r="T164" s="85" t="s"/>
      <c r="U164" s="84" t="s"/>
      <c r="V164" s="84" t="s"/>
      <c r="W164" s="84" t="s"/>
      <c r="X164" s="85" t="s"/>
      <c r="Y164" s="85" t="s"/>
      <c r="Z164" s="85" t="s"/>
      <c r="AA164" s="104" t="s"/>
      <c r="AB164" s="104" t="s"/>
      <c r="AC164" s="521" t="s"/>
      <c r="AD164" s="505" t="s"/>
      <c r="AE164" s="104" t="s"/>
      <c r="AF164" s="104" t="s"/>
      <c r="AG164" s="102" t="s"/>
      <c r="AH164" s="104" t="s"/>
    </row>
    <row r="165" spans="1:34">
      <c r="A165" s="83" t="s">
        <v>13274</v>
      </c>
      <c r="B165" s="83" t="s">
        <v>13131</v>
      </c>
      <c r="C165" s="84">
        <v>50</v>
      </c>
      <c r="F165" s="85">
        <v>530</v>
      </c>
      <c r="G165" s="85" t="s"/>
      <c r="AC165" s="521" t="s"/>
      <c r="AD165" s="505" t="s"/>
      <c r="AE165" s="104" t="s"/>
      <c r="AF165" s="104" t="s"/>
      <c r="AG165" s="102" t="s"/>
      <c r="AH165" s="104" t="s"/>
    </row>
    <row r="166" spans="1:34">
      <c r="A166" s="83" t="s">
        <v>13275</v>
      </c>
      <c r="B166" s="539" t="s">
        <v>13133</v>
      </c>
      <c r="C166" s="84">
        <v>360</v>
      </c>
      <c r="F166" s="85">
        <v>1340</v>
      </c>
      <c r="G166" s="85" t="s"/>
      <c r="AC166" s="521" t="s"/>
      <c r="AD166" s="505" t="s"/>
      <c r="AE166" s="104" t="s"/>
      <c r="AF166" s="104" t="s"/>
      <c r="AG166" s="102" t="s"/>
      <c r="AH166" s="104" t="s"/>
    </row>
    <row r="167" spans="1:34">
      <c r="A167" s="83" t="s">
        <v>13276</v>
      </c>
      <c r="B167" s="83" t="s">
        <v>13119</v>
      </c>
      <c r="F167" s="85" t="s"/>
      <c r="G167" s="85" t="s"/>
      <c r="T167" s="85">
        <v>509</v>
      </c>
      <c r="AC167" s="521" t="s"/>
      <c r="AD167" s="505" t="s"/>
      <c r="AE167" s="104" t="s"/>
      <c r="AF167" s="104" t="s"/>
      <c r="AG167" s="102" t="s"/>
      <c r="AH167" s="104" t="s"/>
    </row>
    <row r="168" spans="1:34">
      <c r="A168" s="83" t="s">
        <v>13277</v>
      </c>
      <c r="B168" s="539" t="s">
        <v>13121</v>
      </c>
      <c r="AC168" s="521" t="s"/>
      <c r="AD168" s="505" t="s"/>
      <c r="AE168" s="104" t="s"/>
      <c r="AF168" s="104" t="s"/>
      <c r="AG168" s="102" t="s"/>
      <c r="AH168" s="104" t="s"/>
    </row>
    <row r="169" spans="1:34" s="582">
      <c r="A169" s="550" t="s">
        <v>13278</v>
      </c>
      <c r="B169" s="550" t="s">
        <v>13123</v>
      </c>
      <c r="C169" s="550" t="s"/>
      <c r="D169" s="550" t="s"/>
      <c r="E169" s="550" t="s"/>
      <c r="F169" s="550" t="s"/>
      <c r="G169" s="550" t="s"/>
      <c r="H169" s="550" t="s"/>
      <c r="I169" s="550" t="s"/>
      <c r="J169" s="550" t="s"/>
      <c r="K169" s="550" t="s"/>
      <c r="L169" s="550" t="s"/>
      <c r="M169" s="550" t="s"/>
      <c r="N169" s="550" t="s"/>
      <c r="O169" s="550" t="s"/>
      <c r="P169" s="550" t="s"/>
      <c r="Q169" s="550" t="s"/>
      <c r="R169" s="550" t="s"/>
      <c r="S169" s="550" t="s"/>
      <c r="T169" s="550" t="s"/>
      <c r="U169" s="550" t="s"/>
      <c r="V169" s="550" t="s"/>
      <c r="W169" s="550" t="s"/>
      <c r="X169" s="550" t="s"/>
      <c r="Y169" s="550" t="s"/>
      <c r="Z169" s="550" t="s"/>
      <c r="AA169" s="553" t="s"/>
      <c r="AB169" s="553" t="s"/>
      <c r="AC169" s="560" t="s"/>
      <c r="AD169" s="552" t="s"/>
      <c r="AE169" s="553" t="s"/>
      <c r="AF169" s="553" t="s"/>
      <c r="AG169" s="554" t="s"/>
      <c r="AH169" s="553" t="s"/>
    </row>
    <row r="170" spans="1:34" s="582">
      <c r="A170" s="550" t="s">
        <v>13279</v>
      </c>
      <c r="B170" s="522" t="s">
        <v>13126</v>
      </c>
      <c r="C170" s="550" t="s"/>
      <c r="D170" s="550" t="s"/>
      <c r="E170" s="550" t="s"/>
      <c r="F170" s="550" t="s"/>
      <c r="G170" s="550" t="s"/>
      <c r="H170" s="550" t="s"/>
      <c r="I170" s="550" t="s"/>
      <c r="J170" s="550" t="s"/>
      <c r="K170" s="550" t="s"/>
      <c r="L170" s="550" t="s"/>
      <c r="M170" s="550" t="s"/>
      <c r="N170" s="550" t="s"/>
      <c r="O170" s="550" t="s"/>
      <c r="P170" s="550" t="s"/>
      <c r="Q170" s="550" t="s"/>
      <c r="R170" s="550" t="s"/>
      <c r="S170" s="550" t="s"/>
      <c r="T170" s="550" t="s"/>
      <c r="U170" s="550" t="s"/>
      <c r="V170" s="550" t="s"/>
      <c r="W170" s="550" t="s"/>
      <c r="X170" s="550" t="s"/>
      <c r="Y170" s="550" t="s"/>
      <c r="Z170" s="550" t="s"/>
      <c r="AA170" s="553" t="s"/>
      <c r="AB170" s="553" t="s"/>
      <c r="AC170" s="560" t="s"/>
      <c r="AD170" s="552" t="s"/>
      <c r="AE170" s="553" t="s"/>
      <c r="AF170" s="553" t="s"/>
      <c r="AG170" s="554" t="s"/>
      <c r="AH170" s="553" t="s"/>
    </row>
    <row r="171" spans="1:34" s="130">
      <c r="A171" s="430" t="s">
        <v>13280</v>
      </c>
      <c r="B171" s="430" t="s">
        <v>13128</v>
      </c>
      <c r="C171" s="84" t="s"/>
      <c r="D171" s="84" t="s"/>
      <c r="E171" s="84" t="s"/>
      <c r="F171" s="85" t="s"/>
      <c r="G171" s="85" t="s"/>
      <c r="H171" s="85" t="s"/>
      <c r="I171" s="84" t="s"/>
      <c r="J171" s="84" t="s"/>
      <c r="K171" s="84" t="s"/>
      <c r="L171" s="85" t="s"/>
      <c r="M171" s="85" t="s"/>
      <c r="N171" s="85" t="s"/>
      <c r="O171" s="84" t="s"/>
      <c r="P171" s="84" t="s"/>
      <c r="Q171" s="84" t="s"/>
      <c r="R171" s="85" t="s"/>
      <c r="S171" s="85" t="s"/>
      <c r="T171" s="85" t="s"/>
      <c r="U171" s="84" t="s"/>
      <c r="V171" s="84" t="s"/>
      <c r="W171" s="84" t="s"/>
      <c r="X171" s="85" t="s"/>
      <c r="Y171" s="85" t="s"/>
      <c r="Z171" s="85" t="s"/>
      <c r="AA171" s="104" t="s"/>
      <c r="AB171" s="104" t="s"/>
      <c r="AC171" s="521" t="s"/>
      <c r="AD171" s="505" t="s"/>
      <c r="AE171" s="104" t="s"/>
      <c r="AF171" s="104" t="s"/>
      <c r="AG171" s="102" t="s"/>
      <c r="AH171" s="104" t="s"/>
    </row>
    <row r="172" spans="1:34">
      <c r="A172" s="83" t="s">
        <v>13281</v>
      </c>
      <c r="B172" s="539" t="s">
        <v>13131</v>
      </c>
      <c r="AC172" s="521" t="s"/>
      <c r="AD172" s="505" t="s"/>
      <c r="AE172" s="104" t="s"/>
      <c r="AF172" s="104" t="s"/>
      <c r="AG172" s="102" t="s"/>
      <c r="AH172" s="104" t="s"/>
    </row>
    <row r="173" spans="1:34">
      <c r="A173" s="83" t="s">
        <v>13282</v>
      </c>
      <c r="B173" s="83" t="s">
        <v>13133</v>
      </c>
      <c r="AC173" s="521" t="s"/>
      <c r="AD173" s="505" t="s"/>
      <c r="AE173" s="104" t="s"/>
      <c r="AF173" s="104" t="s"/>
      <c r="AG173" s="102" t="s"/>
      <c r="AH173" s="104" t="s"/>
    </row>
    <row r="174" spans="1:34">
      <c r="A174" s="83" t="s">
        <v>13283</v>
      </c>
      <c r="B174" s="539" t="s">
        <v>13119</v>
      </c>
      <c r="AC174" s="521" t="s"/>
      <c r="AD174" s="505" t="s"/>
      <c r="AE174" s="104" t="s"/>
      <c r="AF174" s="104" t="s"/>
      <c r="AG174" s="102" t="s"/>
      <c r="AH174" s="104" t="s"/>
    </row>
    <row r="175" spans="1:34">
      <c r="A175" s="83" t="s">
        <v>13284</v>
      </c>
      <c r="B175" s="83" t="s">
        <v>13121</v>
      </c>
      <c r="AC175" s="521" t="s"/>
      <c r="AD175" s="505" t="s"/>
      <c r="AE175" s="104" t="s"/>
      <c r="AF175" s="104" t="s"/>
      <c r="AG175" s="102" t="s"/>
      <c r="AH175" s="104" t="s"/>
    </row>
    <row r="176" spans="1:34" s="582">
      <c r="A176" s="550" t="s">
        <v>13285</v>
      </c>
      <c r="B176" s="522" t="s">
        <v>13123</v>
      </c>
      <c r="C176" s="550" t="s"/>
      <c r="D176" s="550" t="s"/>
      <c r="E176" s="550" t="s"/>
      <c r="F176" s="550" t="s"/>
      <c r="G176" s="550" t="s"/>
      <c r="H176" s="550" t="s"/>
      <c r="I176" s="550" t="s"/>
      <c r="J176" s="550" t="s"/>
      <c r="K176" s="550" t="s"/>
      <c r="L176" s="550" t="s"/>
      <c r="M176" s="550" t="s"/>
      <c r="N176" s="550" t="s"/>
      <c r="O176" s="550" t="s"/>
      <c r="P176" s="550" t="s"/>
      <c r="Q176" s="550" t="s"/>
      <c r="R176" s="550" t="s"/>
      <c r="S176" s="550" t="s"/>
      <c r="T176" s="550" t="s"/>
      <c r="U176" s="550" t="s"/>
      <c r="V176" s="550" t="s"/>
      <c r="W176" s="550" t="s"/>
      <c r="X176" s="550" t="s"/>
      <c r="Y176" s="550" t="s"/>
      <c r="Z176" s="550" t="s"/>
      <c r="AA176" s="553" t="s"/>
      <c r="AB176" s="553" t="s"/>
      <c r="AC176" s="560" t="s"/>
      <c r="AD176" s="552" t="s"/>
      <c r="AE176" s="553" t="s"/>
      <c r="AF176" s="553" t="s"/>
      <c r="AG176" s="554" t="s"/>
      <c r="AH176" s="553" t="s"/>
    </row>
    <row r="177" spans="1:34" s="582">
      <c r="A177" s="550" t="s">
        <v>13286</v>
      </c>
      <c r="B177" s="550" t="s">
        <v>13126</v>
      </c>
      <c r="C177" s="550" t="s"/>
      <c r="D177" s="550" t="s"/>
      <c r="E177" s="550" t="s"/>
      <c r="F177" s="550" t="s"/>
      <c r="G177" s="550" t="s"/>
      <c r="H177" s="550" t="s"/>
      <c r="I177" s="550" t="s"/>
      <c r="J177" s="550" t="s"/>
      <c r="K177" s="550" t="s"/>
      <c r="L177" s="550" t="s"/>
      <c r="M177" s="550" t="s"/>
      <c r="N177" s="550" t="s"/>
      <c r="O177" s="550" t="s"/>
      <c r="P177" s="550" t="s"/>
      <c r="Q177" s="550" t="s"/>
      <c r="R177" s="550" t="s"/>
      <c r="S177" s="550" t="s"/>
      <c r="T177" s="550" t="s"/>
      <c r="U177" s="550" t="s"/>
      <c r="V177" s="550" t="s"/>
      <c r="W177" s="550" t="s"/>
      <c r="X177" s="550" t="s"/>
      <c r="Y177" s="550" t="s"/>
      <c r="Z177" s="550" t="s"/>
      <c r="AA177" s="553" t="s"/>
      <c r="AB177" s="553" t="s"/>
      <c r="AC177" s="560" t="s"/>
      <c r="AD177" s="552" t="s"/>
      <c r="AE177" s="553" t="s"/>
      <c r="AF177" s="553" t="s"/>
      <c r="AG177" s="554" t="s"/>
      <c r="AH177" s="553" t="s"/>
    </row>
    <row r="178" spans="1:34" s="582">
      <c r="A178" s="555" t="s"/>
      <c r="B178" s="555" t="s"/>
      <c r="C178" s="555" t="s"/>
      <c r="D178" s="555" t="s"/>
      <c r="E178" s="555" t="s"/>
      <c r="F178" s="555" t="s"/>
      <c r="G178" s="555" t="s"/>
      <c r="H178" s="555" t="s"/>
      <c r="I178" s="555" t="s"/>
      <c r="J178" s="555" t="s"/>
      <c r="K178" s="555" t="s"/>
      <c r="L178" s="555" t="s"/>
      <c r="M178" s="555" t="s"/>
      <c r="N178" s="555" t="s"/>
      <c r="O178" s="555" t="s"/>
      <c r="P178" s="555" t="s"/>
      <c r="Q178" s="555" t="s"/>
      <c r="R178" s="555" t="s"/>
      <c r="S178" s="555" t="s"/>
      <c r="T178" s="555" t="s"/>
      <c r="U178" s="555" t="s"/>
      <c r="V178" s="555" t="s"/>
      <c r="W178" s="555" t="s"/>
      <c r="X178" s="555" t="s"/>
      <c r="Y178" s="555" t="s"/>
      <c r="Z178" s="555" t="s"/>
      <c r="AA178" s="582" t="s"/>
      <c r="AB178" s="582" t="s"/>
      <c r="AC178" s="582" t="s"/>
      <c r="AD178" s="555" t="s"/>
      <c r="AE178" s="582" t="s"/>
      <c r="AF178" s="582" t="s"/>
      <c r="AG178" s="583" t="s"/>
      <c r="AH178" s="582" t="s"/>
    </row>
    <row r="179" spans="1:34" s="582">
      <c r="A179" s="555" t="s"/>
      <c r="B179" s="555" t="s"/>
      <c r="C179" s="555" t="s"/>
      <c r="D179" s="555" t="s"/>
      <c r="E179" s="555" t="s"/>
      <c r="F179" s="555" t="s"/>
      <c r="G179" s="555" t="s"/>
      <c r="H179" s="555" t="s"/>
      <c r="I179" s="555" t="s"/>
      <c r="J179" s="555" t="s"/>
      <c r="K179" s="555" t="s"/>
      <c r="L179" s="555" t="s"/>
      <c r="M179" s="555" t="s"/>
      <c r="N179" s="555" t="s"/>
      <c r="O179" s="555" t="s"/>
      <c r="P179" s="555" t="s"/>
      <c r="Q179" s="555" t="s"/>
      <c r="R179" s="555" t="s"/>
      <c r="S179" s="555" t="s"/>
      <c r="T179" s="555" t="s"/>
      <c r="U179" s="555" t="s"/>
      <c r="V179" s="555" t="s"/>
      <c r="W179" s="555" t="s"/>
      <c r="X179" s="555" t="s"/>
      <c r="Y179" s="555" t="s"/>
      <c r="Z179" s="555" t="s"/>
      <c r="AA179" s="582" t="s"/>
      <c r="AB179" s="582" t="s"/>
      <c r="AC179" s="582" t="s"/>
      <c r="AD179" s="555" t="s"/>
      <c r="AE179" s="582" t="s"/>
      <c r="AF179" s="582" t="s"/>
      <c r="AG179" s="583" t="s"/>
      <c r="AH179" s="582" t="s"/>
    </row>
    <row r="180" spans="1:34" s="582">
      <c r="A180" s="555" t="s"/>
      <c r="B180" s="555" t="s"/>
      <c r="C180" s="555" t="s"/>
      <c r="D180" s="555" t="s"/>
      <c r="E180" s="555" t="s"/>
      <c r="F180" s="555" t="s"/>
      <c r="G180" s="555" t="s"/>
      <c r="H180" s="555" t="s"/>
      <c r="I180" s="555" t="s"/>
      <c r="J180" s="555" t="s"/>
      <c r="K180" s="555" t="s"/>
      <c r="L180" s="555" t="s"/>
      <c r="M180" s="555" t="s"/>
      <c r="N180" s="555" t="s"/>
      <c r="O180" s="555" t="s"/>
      <c r="P180" s="555" t="s"/>
      <c r="Q180" s="555" t="s"/>
      <c r="R180" s="555" t="s"/>
      <c r="S180" s="555" t="s"/>
      <c r="T180" s="555" t="s"/>
      <c r="U180" s="555" t="s"/>
      <c r="V180" s="555" t="s"/>
      <c r="W180" s="555" t="s"/>
      <c r="X180" s="555" t="s"/>
      <c r="Y180" s="555" t="s"/>
      <c r="Z180" s="555" t="s"/>
      <c r="AA180" s="582" t="s"/>
      <c r="AB180" s="582" t="s"/>
      <c r="AC180" s="582" t="s"/>
      <c r="AD180" s="555" t="s"/>
      <c r="AE180" s="582" t="s"/>
      <c r="AF180" s="582" t="s"/>
      <c r="AG180" s="583" t="s"/>
      <c r="AH180" s="582" t="s"/>
    </row>
    <row r="181" spans="1:34" s="582">
      <c r="A181" s="555" t="s"/>
      <c r="B181" s="555" t="s"/>
      <c r="C181" s="555" t="s"/>
      <c r="D181" s="555" t="s"/>
      <c r="E181" s="555" t="s"/>
      <c r="F181" s="555" t="s"/>
      <c r="G181" s="555" t="s"/>
      <c r="H181" s="555" t="s"/>
      <c r="I181" s="555" t="s"/>
      <c r="J181" s="555" t="s"/>
      <c r="K181" s="555" t="s"/>
      <c r="L181" s="555" t="s"/>
      <c r="M181" s="555" t="s"/>
      <c r="N181" s="555" t="s"/>
      <c r="O181" s="555" t="s"/>
      <c r="P181" s="555" t="s"/>
      <c r="Q181" s="555" t="s"/>
      <c r="R181" s="555" t="s"/>
      <c r="S181" s="555" t="s"/>
      <c r="T181" s="555" t="s"/>
      <c r="U181" s="555" t="s"/>
      <c r="V181" s="555" t="s"/>
      <c r="W181" s="555" t="s"/>
      <c r="X181" s="555" t="s"/>
      <c r="Y181" s="555" t="s"/>
      <c r="Z181" s="555" t="s"/>
      <c r="AA181" s="582" t="s"/>
      <c r="AB181" s="582" t="s"/>
      <c r="AC181" s="582" t="s"/>
      <c r="AD181" s="555" t="s"/>
      <c r="AE181" s="582" t="s"/>
      <c r="AF181" s="582" t="s"/>
      <c r="AG181" s="583" t="s"/>
      <c r="AH181" s="582" t="s"/>
    </row>
    <row r="182" spans="1:34" s="582">
      <c r="A182" s="557" t="s">
        <v>13287</v>
      </c>
      <c r="B182" s="72" t="s"/>
      <c r="C182" s="72" t="s"/>
      <c r="D182" s="73" t="s"/>
      <c r="E182" s="555" t="s"/>
      <c r="F182" s="557" t="s">
        <v>13288</v>
      </c>
      <c r="G182" s="72" t="s"/>
      <c r="H182" s="72" t="s"/>
      <c r="I182" s="73" t="s"/>
      <c r="J182" s="555" t="s"/>
      <c r="K182" s="557" t="s">
        <v>13289</v>
      </c>
      <c r="L182" s="72" t="s"/>
      <c r="M182" s="72" t="s"/>
      <c r="N182" s="73" t="s"/>
      <c r="O182" s="555" t="s"/>
      <c r="P182" s="555" t="s"/>
      <c r="Q182" s="555" t="s"/>
      <c r="R182" s="555" t="s"/>
      <c r="S182" s="555" t="s"/>
      <c r="T182" s="555" t="s"/>
      <c r="U182" s="555" t="s"/>
      <c r="V182" s="555" t="s"/>
      <c r="W182" s="555" t="s"/>
      <c r="X182" s="555" t="s"/>
      <c r="Y182" s="555" t="s"/>
      <c r="Z182" s="555" t="s"/>
      <c r="AA182" s="582" t="s"/>
      <c r="AB182" s="582" t="s"/>
      <c r="AC182" s="582" t="s"/>
      <c r="AD182" s="555" t="s"/>
      <c r="AE182" s="582" t="s"/>
      <c r="AF182" s="582" t="s"/>
      <c r="AG182" s="583" t="s"/>
      <c r="AH182" s="582" t="s"/>
    </row>
    <row r="183" spans="1:34" s="582">
      <c r="A183" s="550" t="s">
        <v>13290</v>
      </c>
      <c r="B183" s="550">
        <v>545576</v>
      </c>
      <c r="C183" s="550" t="s"/>
      <c r="D183" s="550" t="s"/>
      <c r="E183" s="555" t="s"/>
      <c r="F183" s="550" t="s">
        <v>13290</v>
      </c>
      <c r="G183" s="550">
        <v>363682.01</v>
      </c>
      <c r="H183" s="550" t="s"/>
      <c r="I183" s="550" t="s"/>
      <c r="J183" s="555" t="s"/>
      <c r="K183" s="550" t="s">
        <v>13290</v>
      </c>
      <c r="L183" s="550">
        <v>297161.6</v>
      </c>
      <c r="M183" s="550" t="s"/>
      <c r="N183" s="550" t="s"/>
      <c r="O183" s="555" t="s"/>
      <c r="P183" s="555">
        <f>=L183+G183+B183</f>
        <v>1206419.61</v>
      </c>
      <c r="Q183" s="555" t="s">
        <v>13291</v>
      </c>
      <c r="R183" s="555" t="s"/>
      <c r="S183" s="555" t="s"/>
      <c r="T183" s="555" t="s"/>
      <c r="U183" s="555" t="s"/>
      <c r="V183" s="555" t="s"/>
      <c r="W183" s="555" t="s"/>
      <c r="X183" s="555" t="s"/>
      <c r="Y183" s="555" t="s"/>
      <c r="Z183" s="555" t="s"/>
      <c r="AA183" s="582" t="s"/>
      <c r="AB183" s="582" t="s"/>
      <c r="AC183" s="582" t="s"/>
      <c r="AD183" s="555" t="s"/>
      <c r="AE183" s="582" t="s"/>
      <c r="AF183" s="582" t="s"/>
      <c r="AG183" s="583" t="s"/>
      <c r="AH183" s="582" t="s"/>
    </row>
    <row r="184" spans="1:34" s="582">
      <c r="A184" s="550" t="s">
        <v>13292</v>
      </c>
      <c r="B184" s="550">
        <v>539838</v>
      </c>
      <c r="C184" s="550" t="s">
        <v>13293</v>
      </c>
      <c r="D184" s="550">
        <f>=B183-B184</f>
        <v>5738</v>
      </c>
      <c r="E184" s="555" t="s"/>
      <c r="F184" s="550" t="s">
        <v>13292</v>
      </c>
      <c r="G184" s="550">
        <v>358147</v>
      </c>
      <c r="H184" s="550" t="s">
        <v>13293</v>
      </c>
      <c r="I184" s="550">
        <f>=G183-G184</f>
        <v>5535.01000000001</v>
      </c>
      <c r="J184" s="555" t="s"/>
      <c r="K184" s="550" t="s">
        <v>13292</v>
      </c>
      <c r="L184" s="550">
        <v>293959.6</v>
      </c>
      <c r="M184" s="550" t="s">
        <v>13293</v>
      </c>
      <c r="N184" s="550">
        <f>=L183-L184</f>
        <v>3202</v>
      </c>
      <c r="O184" s="555" t="s"/>
      <c r="P184" s="555" t="s"/>
      <c r="Q184" s="555" t="s"/>
      <c r="R184" s="555" t="s"/>
      <c r="S184" s="555" t="s"/>
      <c r="T184" s="555" t="s"/>
      <c r="U184" s="555" t="s"/>
      <c r="V184" s="555" t="s"/>
      <c r="W184" s="555" t="s"/>
      <c r="X184" s="555" t="s"/>
      <c r="Y184" s="555" t="s"/>
      <c r="Z184" s="555" t="s"/>
      <c r="AA184" s="582" t="s"/>
      <c r="AB184" s="582" t="s"/>
      <c r="AC184" s="582" t="s"/>
      <c r="AD184" s="555" t="s"/>
      <c r="AE184" s="582" t="s"/>
      <c r="AF184" s="582" t="s"/>
      <c r="AG184" s="583" t="s"/>
      <c r="AH184" s="582" t="s"/>
    </row>
    <row r="185" spans="1:34" s="582">
      <c r="A185" s="550" t="s">
        <v>13294</v>
      </c>
      <c r="B185" s="550">
        <f>=325600.8-3396.13</f>
        <v>322204.67</v>
      </c>
      <c r="C185" s="550" t="s"/>
      <c r="D185" s="550" t="s"/>
      <c r="E185" s="555" t="s"/>
      <c r="F185" s="550" t="s">
        <v>13294</v>
      </c>
      <c r="G185" s="550">
        <f>=223420.66-6748.85</f>
        <v>216671.81</v>
      </c>
      <c r="H185" s="550" t="s"/>
      <c r="I185" s="550" t="s"/>
      <c r="J185" s="555" t="s"/>
      <c r="K185" s="550" t="s">
        <v>13294</v>
      </c>
      <c r="L185" s="550">
        <v>130487.33</v>
      </c>
      <c r="M185" s="550" t="s"/>
      <c r="N185" s="550" t="s"/>
      <c r="O185" s="555" t="s"/>
      <c r="P185" s="555">
        <f>=L185+G185+B185</f>
        <v>669363.81</v>
      </c>
      <c r="Q185" s="555" t="s">
        <v>13294</v>
      </c>
      <c r="R185" s="555" t="s"/>
      <c r="S185" s="555" t="s"/>
      <c r="T185" s="555" t="s"/>
      <c r="U185" s="555" t="s"/>
      <c r="V185" s="555" t="s"/>
      <c r="W185" s="555" t="s"/>
      <c r="X185" s="555" t="s"/>
      <c r="Y185" s="555" t="s"/>
      <c r="Z185" s="555" t="s"/>
      <c r="AA185" s="582" t="s"/>
      <c r="AB185" s="582" t="s"/>
      <c r="AC185" s="582" t="s"/>
      <c r="AD185" s="555" t="s"/>
      <c r="AE185" s="582" t="s"/>
      <c r="AF185" s="582" t="s"/>
      <c r="AG185" s="583" t="s"/>
      <c r="AH185" s="582" t="s"/>
    </row>
    <row r="186" spans="1:34" s="582">
      <c r="A186" s="555" t="s"/>
      <c r="B186" s="555" t="s"/>
      <c r="C186" s="555" t="s"/>
      <c r="D186" s="555" t="s"/>
      <c r="E186" s="555" t="s"/>
      <c r="F186" s="555" t="s"/>
      <c r="G186" s="555" t="s"/>
      <c r="H186" s="555" t="s"/>
      <c r="I186" s="555" t="s"/>
      <c r="J186" s="555" t="s"/>
      <c r="K186" s="555" t="s"/>
      <c r="L186" s="555" t="s"/>
      <c r="M186" s="555" t="s"/>
      <c r="N186" s="555" t="s"/>
      <c r="O186" s="555" t="s"/>
      <c r="P186" s="555" t="s"/>
      <c r="Q186" s="555" t="s"/>
      <c r="R186" s="555" t="s"/>
      <c r="S186" s="555" t="s"/>
      <c r="T186" s="555" t="s"/>
      <c r="U186" s="555" t="s"/>
      <c r="V186" s="555" t="s"/>
      <c r="W186" s="555" t="s"/>
      <c r="X186" s="555" t="s"/>
      <c r="Y186" s="555" t="s"/>
      <c r="Z186" s="555" t="s"/>
      <c r="AA186" s="582" t="s"/>
      <c r="AB186" s="582" t="s"/>
      <c r="AC186" s="582" t="s"/>
      <c r="AD186" s="555" t="s"/>
      <c r="AE186" s="582" t="s"/>
      <c r="AF186" s="582" t="s"/>
      <c r="AG186" s="583" t="s"/>
      <c r="AH186" s="582" t="s"/>
    </row>
    <row r="187" spans="1:34" s="582">
      <c r="A187" s="557" t="s">
        <v>13295</v>
      </c>
      <c r="B187" s="72" t="s"/>
      <c r="C187" s="72" t="s"/>
      <c r="D187" s="73" t="s"/>
      <c r="E187" s="555" t="s"/>
      <c r="F187" s="550" t="s">
        <v>13296</v>
      </c>
      <c r="G187" s="550" t="s"/>
      <c r="H187" s="555" t="s"/>
      <c r="I187" s="555" t="s"/>
      <c r="J187" s="555" t="s"/>
      <c r="K187" s="555" t="s"/>
      <c r="L187" s="555" t="s"/>
      <c r="M187" s="555" t="s"/>
      <c r="N187" s="555" t="s"/>
      <c r="O187" s="555" t="s"/>
      <c r="P187" s="555">
        <f>=N184+I184+D184</f>
        <v>14475.01</v>
      </c>
      <c r="Q187" s="555" t="s"/>
      <c r="R187" s="555" t="s"/>
      <c r="S187" s="555" t="s"/>
      <c r="T187" s="555" t="s"/>
      <c r="U187" s="555" t="s"/>
      <c r="V187" s="555" t="s"/>
      <c r="W187" s="555" t="s"/>
      <c r="X187" s="555" t="s"/>
      <c r="Y187" s="555" t="s"/>
      <c r="Z187" s="555" t="s"/>
      <c r="AA187" s="582" t="s"/>
      <c r="AB187" s="582" t="s"/>
      <c r="AC187" s="582" t="s"/>
      <c r="AD187" s="555" t="s"/>
      <c r="AE187" s="582" t="s"/>
      <c r="AF187" s="582" t="s"/>
      <c r="AG187" s="583" t="s"/>
      <c r="AH187" s="582" t="s"/>
    </row>
    <row r="188" spans="1:34" s="582">
      <c r="A188" s="550" t="s">
        <v>13290</v>
      </c>
      <c r="B188" s="555">
        <v>236513.98</v>
      </c>
      <c r="C188" s="550" t="s"/>
      <c r="D188" s="550" t="s"/>
      <c r="E188" s="555" t="s"/>
      <c r="F188" s="550">
        <v>33360</v>
      </c>
      <c r="G188" s="550" t="s"/>
      <c r="H188" s="555" t="s"/>
      <c r="I188" s="555" t="s"/>
      <c r="J188" s="555" t="s"/>
      <c r="K188" s="555" t="s"/>
      <c r="L188" s="555" t="s"/>
      <c r="M188" s="555" t="s"/>
      <c r="N188" s="555" t="s"/>
      <c r="O188" s="555" t="s"/>
      <c r="P188" s="555" t="s"/>
      <c r="Q188" s="555" t="s"/>
      <c r="R188" s="555" t="s"/>
      <c r="S188" s="555" t="s"/>
      <c r="T188" s="555" t="s"/>
      <c r="U188" s="555" t="s"/>
      <c r="V188" s="555" t="s"/>
      <c r="W188" s="555" t="s"/>
      <c r="X188" s="555" t="s"/>
      <c r="Y188" s="555" t="s"/>
      <c r="Z188" s="555" t="s"/>
      <c r="AA188" s="582" t="s"/>
      <c r="AB188" s="582" t="s"/>
      <c r="AC188" s="582" t="s"/>
      <c r="AD188" s="555" t="s"/>
      <c r="AE188" s="582" t="s"/>
      <c r="AF188" s="582" t="s"/>
      <c r="AG188" s="583" t="s"/>
      <c r="AH188" s="582" t="s"/>
    </row>
    <row r="189" spans="1:34" s="582">
      <c r="A189" s="550" t="s">
        <v>13292</v>
      </c>
      <c r="B189" s="550">
        <v>78357.9</v>
      </c>
      <c r="C189" s="550" t="s">
        <v>13293</v>
      </c>
      <c r="D189" s="550" t="s"/>
      <c r="E189" s="555" t="s"/>
      <c r="F189" s="555" t="s"/>
      <c r="G189" s="555" t="s"/>
      <c r="H189" s="555" t="s"/>
      <c r="I189" s="555" t="s"/>
      <c r="J189" s="555" t="s"/>
      <c r="K189" s="555" t="s"/>
      <c r="L189" s="555" t="s"/>
      <c r="M189" s="555" t="s"/>
      <c r="N189" s="555" t="s"/>
      <c r="O189" s="555" t="s"/>
      <c r="P189" s="555" t="s"/>
      <c r="Q189" s="555" t="s"/>
      <c r="R189" s="555" t="s"/>
      <c r="S189" s="555" t="s"/>
      <c r="T189" s="555" t="s"/>
      <c r="U189" s="555" t="s"/>
      <c r="V189" s="555" t="s"/>
      <c r="W189" s="555" t="s"/>
      <c r="X189" s="555" t="s"/>
      <c r="Y189" s="555" t="s"/>
      <c r="Z189" s="555" t="s"/>
      <c r="AA189" s="582" t="s"/>
      <c r="AB189" s="582" t="s"/>
      <c r="AC189" s="582" t="s"/>
      <c r="AD189" s="555" t="s"/>
      <c r="AE189" s="582" t="s"/>
      <c r="AF189" s="582" t="s"/>
      <c r="AG189" s="583" t="s"/>
      <c r="AH189" s="582" t="s"/>
    </row>
    <row r="190" spans="1:34" s="582">
      <c r="A190" s="550" t="s">
        <v>13294</v>
      </c>
      <c r="B190" s="550">
        <f>=72882.03-4746.76</f>
        <v>68135.27</v>
      </c>
      <c r="C190" s="550" t="s"/>
      <c r="D190" s="550" t="s"/>
      <c r="E190" s="555" t="s"/>
      <c r="F190" s="555" t="s"/>
      <c r="G190" s="555" t="s"/>
      <c r="H190" s="555" t="s"/>
      <c r="I190" s="555" t="s"/>
      <c r="J190" s="555" t="s"/>
      <c r="K190" s="555" t="s"/>
      <c r="L190" s="555" t="s"/>
      <c r="M190" s="555" t="s"/>
      <c r="N190" s="555" t="s"/>
      <c r="O190" s="555" t="s"/>
      <c r="P190" s="555" t="s"/>
      <c r="Q190" s="555" t="s"/>
      <c r="R190" s="555" t="s"/>
      <c r="S190" s="555" t="s"/>
      <c r="T190" s="555" t="s"/>
      <c r="U190" s="555" t="s"/>
      <c r="V190" s="555" t="s"/>
      <c r="W190" s="555" t="s"/>
      <c r="X190" s="555" t="s"/>
      <c r="Y190" s="555" t="s"/>
      <c r="Z190" s="555" t="s"/>
      <c r="AA190" s="582" t="s"/>
      <c r="AB190" s="582" t="s"/>
      <c r="AC190" s="582" t="s"/>
      <c r="AD190" s="555" t="s"/>
      <c r="AE190" s="582" t="s"/>
      <c r="AF190" s="582" t="s"/>
      <c r="AG190" s="583" t="s"/>
      <c r="AH190" s="582" t="s"/>
    </row>
    <row r="191" spans="1:34" s="582">
      <c r="A191" s="555" t="s"/>
      <c r="B191" s="555" t="s"/>
      <c r="C191" s="555" t="s"/>
      <c r="D191" s="555" t="s"/>
      <c r="E191" s="555" t="s"/>
      <c r="F191" s="555" t="s"/>
      <c r="G191" s="555">
        <f>=B184+G184+L184+B189+F188</f>
        <v>1303662.5</v>
      </c>
      <c r="H191" s="555" t="s"/>
      <c r="I191" s="555" t="s"/>
      <c r="J191" s="555" t="s"/>
      <c r="K191" s="555" t="s"/>
      <c r="L191" s="555" t="s"/>
      <c r="M191" s="555" t="s"/>
      <c r="N191" s="555" t="s"/>
      <c r="O191" s="555" t="s"/>
      <c r="P191" s="555">
        <f>=B190</f>
        <v>68135.27</v>
      </c>
      <c r="Q191" s="555" t="s"/>
      <c r="R191" s="555">
        <f>=P185+P191</f>
        <v>737499.08</v>
      </c>
      <c r="S191" s="555" t="s"/>
      <c r="T191" s="555" t="s"/>
      <c r="U191" s="555" t="s"/>
      <c r="V191" s="555" t="s"/>
      <c r="W191" s="555" t="s"/>
      <c r="X191" s="555" t="s"/>
      <c r="Y191" s="555" t="s"/>
      <c r="Z191" s="555" t="s"/>
      <c r="AA191" s="582" t="s"/>
      <c r="AB191" s="582" t="s"/>
      <c r="AC191" s="582" t="s"/>
      <c r="AD191" s="555" t="s"/>
      <c r="AE191" s="582" t="s"/>
      <c r="AF191" s="582" t="s"/>
      <c r="AG191" s="583" t="s"/>
      <c r="AH191" s="582" t="s"/>
    </row>
  </sheetData>
  <mergeCells count="29">
    <mergeCell ref="F3:H3"/>
    <mergeCell ref="I3:K3"/>
    <mergeCell ref="A6:B6"/>
    <mergeCell ref="L2:T2"/>
    <mergeCell ref="L3:N3"/>
    <mergeCell ref="O3:Q3"/>
    <mergeCell ref="R3:T3"/>
    <mergeCell ref="U3:W3"/>
    <mergeCell ref="X3:Z3"/>
    <mergeCell ref="AA3:AC3"/>
    <mergeCell ref="A2:B2"/>
    <mergeCell ref="A3:B3"/>
    <mergeCell ref="A4:B5"/>
    <mergeCell ref="C2:K2"/>
    <mergeCell ref="C3:E3"/>
    <mergeCell ref="A7:B7"/>
    <mergeCell ref="A8:B8"/>
    <mergeCell ref="A9:B9"/>
    <mergeCell ref="A10:B10"/>
    <mergeCell ref="A11:B11"/>
    <mergeCell ref="A12:B12"/>
    <mergeCell ref="AE2:AG2"/>
    <mergeCell ref="AE3:AG3"/>
    <mergeCell ref="A1:AE1"/>
    <mergeCell ref="U2:AD2"/>
    <mergeCell ref="A182:D182"/>
    <mergeCell ref="F182:I182"/>
    <mergeCell ref="K182:N182"/>
    <mergeCell ref="A187:D187"/>
  </mergeCells>
  <dataValidations>
    <dataValidation type="list" errorStyle="stop" allowBlank="1" showDropDown="0" showInputMessage="1" showErrorMessage="1" prompt="" sqref="D16">
      <formula1>"360,小程序出现问题，未做单，直接收款,"</formula1>
    </dataValidation>
    <dataValidation type="list" errorStyle="stop" allowBlank="1" showDropDown="0" showInputMessage="1" showErrorMessage="1" prompt="" sqref="E17">
      <formula1>"500,儿童成长计划租金,"</formula1>
    </dataValidation>
    <dataValidation type="list" errorStyle="stop" allowBlank="1" showDropDown="0" showInputMessage="1" showErrorMessage="1" prompt="" sqref="E29">
      <formula1>"610,程序未入账,"</formula1>
    </dataValidation>
    <dataValidation type="list" errorStyle="stop" allowBlank="1" showDropDown="0" showInputMessage="1" showErrorMessage="1" prompt="" sqref="E30">
      <formula1>"500,儿童成长计划租金,"</formula1>
    </dataValidation>
    <dataValidation type="list" errorStyle="stop" allowBlank="1" showDropDown="0" showInputMessage="1" showErrorMessage="1" prompt="" sqref="E36">
      <formula1>"1500,其中1500为儿童成长计划租金,"</formula1>
    </dataValidation>
    <dataValidation type="list" errorStyle="stop" allowBlank="1" showDropDown="0" showInputMessage="1" showErrorMessage="1" prompt="" sqref="E78">
      <formula1>"500,儿童成长计划-租金-刘雅萱,"</formula1>
    </dataValidation>
    <dataValidation type="list" errorStyle="stop" allowBlank="1" showDropDown="0" showInputMessage="1" showErrorMessage="1" prompt="" sqref="E94">
      <formula1>"500,儿童成长计划租金,"</formula1>
    </dataValidation>
    <dataValidation type="list" errorStyle="stop" allowBlank="1" showDropDown="0" showInputMessage="1" showErrorMessage="1" prompt="" sqref="L50">
      <formula1>"500,儿童成长计划租金,"</formula1>
    </dataValidation>
    <dataValidation type="list" errorStyle="stop" allowBlank="1" showDropDown="0" showInputMessage="1" showErrorMessage="1" prompt="" sqref="N58">
      <formula1>"13200,万龙零售收入,"</formula1>
    </dataValidation>
    <dataValidation type="list" errorStyle="stop" allowBlank="1" showDropDown="0" showInputMessage="1" showErrorMessage="1" prompt="" sqref="R56">
      <formula1>"3403,儿童成长计划租金500,"</formula1>
    </dataValidation>
    <dataValidation type="list" errorStyle="stop" allowBlank="1" showDropDown="0" showInputMessage="1" showErrorMessage="1" prompt="" sqref="T41">
      <formula1>"300,总公司批发业务,"</formula1>
    </dataValidation>
    <dataValidation type="list" errorStyle="stop" allowBlank="1" showDropDown="0" showInputMessage="1" showErrorMessage="1" prompt="" sqref="T43">
      <formula1>"400,总公司批发业务收入,"</formula1>
    </dataValidation>
    <dataValidation type="list" errorStyle="stop" allowBlank="1" showDropDown="0" showInputMessage="1" showErrorMessage="1" prompt="" sqref="U55">
      <formula1>"150,小程序没有此笔,"</formula1>
    </dataValidation>
  </dataValidations>
</worksheet>
</file>

<file path=xl/worksheets/sheet3.xml><?xml version="1.0" encoding="utf-8"?>
<worksheet xmlns="http://schemas.openxmlformats.org/spreadsheetml/2006/main">
  <sheetPr codeName="万龙租赁">
    <tabColor rgb="FFFFFFFF"/>
  </sheetPr>
  <dimension ref="R2426"/>
  <sheetViews>
    <sheetView showGridLines="1" workbookViewId="0">
      <pane xSplit="2" ySplit="1" topLeftCell="C2" state="frozen"/>
    </sheetView>
  </sheetViews>
  <cols>
    <col min="1" max="4" width="14.293" style="680" customWidth="1"/>
    <col min="5" max="5" width="14.293" style="681" customWidth="1"/>
    <col min="6" max="6" width="16.8516" style="680" customWidth="1"/>
    <col min="7" max="7" width="23.0039" style="680" customWidth="1"/>
    <col min="8" max="8" width="15.7812" style="680" customWidth="1"/>
    <col min="9" max="13" width="14.293" style="682" customWidth="1"/>
    <col min="14" max="14" width="24.2812" style="680" customWidth="1"/>
    <col min="15" max="16" width="14.293" style="680" customWidth="1"/>
    <col min="17" max="17" width="20.6328" style="680" customWidth="1"/>
    <col min="18" max="18" width="9.00391" style="681" customWidth="1"/>
    <col min="19" max="30" width="13.7109" style="680"/>
  </cols>
  <sheetData>
    <row r="1" spans="1:30" s="192" ht="24" customHeight="1">
      <c r="A1" s="276" t="s"/>
      <c r="B1" s="276" t="s"/>
      <c r="C1" s="276" t="s">
        <v>12646</v>
      </c>
      <c r="D1" s="276" t="s">
        <v>12647</v>
      </c>
      <c r="E1" s="276" t="s">
        <v>4479</v>
      </c>
      <c r="F1" s="276" t="s">
        <v>4480</v>
      </c>
      <c r="G1" s="276" t="s">
        <v>2</v>
      </c>
      <c r="H1" s="276" t="s">
        <v>3</v>
      </c>
      <c r="I1" s="277" t="s">
        <v>4481</v>
      </c>
      <c r="J1" s="277" t="s">
        <v>4482</v>
      </c>
      <c r="K1" s="277" t="s">
        <v>4483</v>
      </c>
      <c r="L1" s="277" t="s">
        <v>4484</v>
      </c>
      <c r="M1" s="277" t="s">
        <v>4485</v>
      </c>
      <c r="N1" s="276" t="s">
        <v>4486</v>
      </c>
      <c r="O1" s="276" t="s">
        <v>4487</v>
      </c>
      <c r="P1" s="276" t="s">
        <v>4488</v>
      </c>
      <c r="Q1" s="276" t="s">
        <v>4489</v>
      </c>
      <c r="R1" s="276" t="s">
        <v>12648</v>
      </c>
      <c r="S1" s="278" t="s"/>
      <c r="T1" s="278" t="s"/>
      <c r="U1" s="278" t="s"/>
      <c r="V1" s="278" t="s"/>
      <c r="W1" s="278" t="s"/>
      <c r="X1" s="278" t="s"/>
      <c r="Y1" s="278" t="s"/>
      <c r="Z1" s="278" t="s"/>
      <c r="AA1" s="278" t="s"/>
      <c r="AB1" s="278" t="s"/>
      <c r="AC1" s="278" t="s"/>
      <c r="AD1" s="278" t="s"/>
    </row>
    <row r="2" spans="1:30" s="678" customFormat="1" ht="24" customHeight="1">
      <c r="A2" s="279">
        <v>1</v>
      </c>
      <c r="B2" s="279" t="s">
        <v>12649</v>
      </c>
      <c r="C2" s="279" t="s">
        <v>4567</v>
      </c>
      <c r="D2" s="279" t="s">
        <v>4567</v>
      </c>
      <c r="E2" s="279">
        <v>4798</v>
      </c>
      <c r="F2" s="279" t="s">
        <v>12650</v>
      </c>
      <c r="G2" s="279" t="s">
        <v>12651</v>
      </c>
      <c r="H2" s="279">
        <v>15838200977</v>
      </c>
      <c r="I2" s="280">
        <v>100</v>
      </c>
      <c r="J2" s="280">
        <v>0</v>
      </c>
      <c r="K2" s="280">
        <v>100</v>
      </c>
      <c r="L2" s="280">
        <v>0</v>
      </c>
      <c r="M2" s="280">
        <v>100</v>
      </c>
      <c r="N2" s="279" t="s">
        <v>4491</v>
      </c>
      <c r="O2" s="281">
        <v>45605</v>
      </c>
      <c r="P2" s="282">
        <v>0.860509259258834</v>
      </c>
      <c r="Q2" s="279" t="s">
        <v>4498</v>
      </c>
      <c r="R2" s="283" t="s">
        <v>8517</v>
      </c>
      <c r="S2" s="284" t="s"/>
      <c r="T2" s="284" t="s"/>
      <c r="U2" s="284" t="s"/>
      <c r="V2" s="284" t="s"/>
      <c r="W2" s="284" t="s"/>
      <c r="X2" s="284" t="s"/>
      <c r="Y2" s="284" t="s"/>
      <c r="Z2" s="284" t="s"/>
      <c r="AA2" s="284" t="s"/>
      <c r="AB2" s="284" t="s"/>
      <c r="AC2" s="284" t="s"/>
      <c r="AD2" s="284" t="s"/>
    </row>
    <row r="3" spans="1:30" s="678" customFormat="1" ht="24" customHeight="1">
      <c r="A3" s="285">
        <v>2</v>
      </c>
      <c r="B3" s="285" t="s">
        <v>12649</v>
      </c>
      <c r="C3" s="285" t="s">
        <v>4567</v>
      </c>
      <c r="D3" s="285" t="s">
        <v>4567</v>
      </c>
      <c r="E3" s="285">
        <v>4801</v>
      </c>
      <c r="F3" s="285" t="s">
        <v>12650</v>
      </c>
      <c r="G3" s="285" t="s"/>
      <c r="H3" s="285">
        <v>13488805747</v>
      </c>
      <c r="I3" s="286">
        <v>4400</v>
      </c>
      <c r="J3" s="286">
        <v>3845</v>
      </c>
      <c r="K3" s="286">
        <v>555</v>
      </c>
      <c r="L3" s="286">
        <v>0</v>
      </c>
      <c r="M3" s="286">
        <v>555</v>
      </c>
      <c r="N3" s="285" t="s">
        <v>4491</v>
      </c>
      <c r="O3" s="287">
        <v>45605</v>
      </c>
      <c r="P3" s="288">
        <v>0.688437500000873</v>
      </c>
      <c r="Q3" s="285" t="s">
        <v>4498</v>
      </c>
      <c r="R3" s="289" t="s">
        <v>8517</v>
      </c>
      <c r="S3" s="290" t="s"/>
      <c r="T3" s="290" t="s"/>
      <c r="U3" s="290" t="s"/>
      <c r="V3" s="290" t="s"/>
      <c r="W3" s="290" t="s"/>
      <c r="X3" s="290" t="s"/>
      <c r="Y3" s="290" t="s"/>
      <c r="Z3" s="290" t="s"/>
      <c r="AA3" s="290" t="s"/>
      <c r="AB3" s="290" t="s"/>
      <c r="AC3" s="290" t="s"/>
      <c r="AD3" s="290" t="s"/>
    </row>
    <row r="4" spans="1:30" s="678" customFormat="1" ht="24" customHeight="1">
      <c r="A4" s="285" t="s"/>
      <c r="B4" s="285" t="s">
        <v>12649</v>
      </c>
      <c r="C4" s="285" t="s">
        <v>4567</v>
      </c>
      <c r="D4" s="285" t="s">
        <v>4567</v>
      </c>
      <c r="E4" s="285">
        <v>4802</v>
      </c>
      <c r="F4" s="285" t="s">
        <v>12650</v>
      </c>
      <c r="G4" s="285" t="s">
        <v>4495</v>
      </c>
      <c r="H4" s="285">
        <v>13810012539</v>
      </c>
      <c r="I4" s="286">
        <v>3000</v>
      </c>
      <c r="J4" s="286">
        <v>2850</v>
      </c>
      <c r="K4" s="286">
        <v>150</v>
      </c>
      <c r="L4" s="286">
        <v>0</v>
      </c>
      <c r="M4" s="286">
        <v>150</v>
      </c>
      <c r="N4" s="285" t="s">
        <v>4491</v>
      </c>
      <c r="O4" s="287">
        <v>45605</v>
      </c>
      <c r="P4" s="288">
        <v>0.859155092592118</v>
      </c>
      <c r="Q4" s="285" t="s">
        <v>4498</v>
      </c>
      <c r="R4" s="289" t="s">
        <v>8517</v>
      </c>
      <c r="S4" s="290" t="s"/>
      <c r="T4" s="290" t="s"/>
      <c r="U4" s="290" t="s"/>
      <c r="V4" s="290" t="s"/>
      <c r="W4" s="290" t="s"/>
      <c r="X4" s="290" t="s"/>
      <c r="Y4" s="290" t="s"/>
      <c r="Z4" s="290" t="s"/>
      <c r="AA4" s="290" t="s"/>
      <c r="AB4" s="290" t="s"/>
      <c r="AC4" s="290" t="s"/>
      <c r="AD4" s="290" t="s"/>
    </row>
    <row r="5" spans="1:30" s="678" customFormat="1" ht="24" customHeight="1">
      <c r="A5" s="285" t="s"/>
      <c r="B5" s="285" t="s">
        <v>12649</v>
      </c>
      <c r="C5" s="285" t="s">
        <v>4567</v>
      </c>
      <c r="D5" s="285" t="s">
        <v>4567</v>
      </c>
      <c r="E5" s="285">
        <v>4803</v>
      </c>
      <c r="F5" s="285" t="s">
        <v>12650</v>
      </c>
      <c r="G5" s="285" t="s">
        <v>4506</v>
      </c>
      <c r="H5" s="285">
        <v>15933571552</v>
      </c>
      <c r="I5" s="286">
        <v>1000</v>
      </c>
      <c r="J5" s="286">
        <v>900</v>
      </c>
      <c r="K5" s="286">
        <v>100</v>
      </c>
      <c r="L5" s="286">
        <v>0</v>
      </c>
      <c r="M5" s="286">
        <v>100</v>
      </c>
      <c r="N5" s="285" t="s">
        <v>4491</v>
      </c>
      <c r="O5" s="287">
        <v>45605</v>
      </c>
      <c r="P5" s="288">
        <v>0.517152777778392</v>
      </c>
      <c r="Q5" s="285" t="s">
        <v>4498</v>
      </c>
      <c r="R5" s="289" t="s">
        <v>8517</v>
      </c>
      <c r="S5" s="290" t="s"/>
      <c r="T5" s="290" t="s"/>
      <c r="U5" s="290" t="s"/>
      <c r="V5" s="290" t="s"/>
      <c r="W5" s="290" t="s"/>
      <c r="X5" s="290" t="s"/>
      <c r="Y5" s="290" t="s"/>
      <c r="Z5" s="290" t="s"/>
      <c r="AA5" s="290" t="s"/>
      <c r="AB5" s="290" t="s"/>
      <c r="AC5" s="290" t="s"/>
      <c r="AD5" s="290" t="s"/>
    </row>
    <row r="6" spans="1:30" s="678" customFormat="1" ht="24" customHeight="1">
      <c r="A6" s="285" t="s"/>
      <c r="B6" s="285" t="s">
        <v>12649</v>
      </c>
      <c r="C6" s="285" t="s">
        <v>4567</v>
      </c>
      <c r="D6" s="285" t="s">
        <v>4567</v>
      </c>
      <c r="E6" s="285">
        <v>4804</v>
      </c>
      <c r="F6" s="285" t="s">
        <v>12650</v>
      </c>
      <c r="G6" s="285" t="s">
        <v>12652</v>
      </c>
      <c r="H6" s="285">
        <v>18622485396</v>
      </c>
      <c r="I6" s="286">
        <v>5000</v>
      </c>
      <c r="J6" s="286">
        <v>4520</v>
      </c>
      <c r="K6" s="286">
        <v>480</v>
      </c>
      <c r="L6" s="286">
        <v>0</v>
      </c>
      <c r="M6" s="286">
        <v>480</v>
      </c>
      <c r="N6" s="285" t="s">
        <v>4491</v>
      </c>
      <c r="O6" s="287">
        <v>45605</v>
      </c>
      <c r="P6" s="288">
        <v>0.710636574072851</v>
      </c>
      <c r="Q6" s="285" t="s">
        <v>4498</v>
      </c>
      <c r="R6" s="289" t="s">
        <v>8517</v>
      </c>
      <c r="S6" s="290" t="s"/>
      <c r="T6" s="290" t="s"/>
      <c r="U6" s="290" t="s"/>
      <c r="V6" s="290" t="s"/>
      <c r="W6" s="290" t="s"/>
      <c r="X6" s="290" t="s"/>
      <c r="Y6" s="290" t="s"/>
      <c r="Z6" s="290" t="s"/>
      <c r="AA6" s="290" t="s"/>
      <c r="AB6" s="290" t="s"/>
      <c r="AC6" s="290" t="s"/>
      <c r="AD6" s="290" t="s"/>
    </row>
    <row r="7" spans="1:30" s="678" customFormat="1" ht="24" customHeight="1">
      <c r="A7" s="285" t="s"/>
      <c r="B7" s="285" t="s">
        <v>12649</v>
      </c>
      <c r="C7" s="285" t="s">
        <v>4567</v>
      </c>
      <c r="D7" s="285" t="s">
        <v>4567</v>
      </c>
      <c r="E7" s="285">
        <v>4807</v>
      </c>
      <c r="F7" s="285" t="s">
        <v>12650</v>
      </c>
      <c r="G7" s="285" t="s">
        <v>12653</v>
      </c>
      <c r="H7" s="285">
        <v>13911055600</v>
      </c>
      <c r="I7" s="286">
        <v>3000</v>
      </c>
      <c r="J7" s="286">
        <v>2820</v>
      </c>
      <c r="K7" s="286">
        <v>180</v>
      </c>
      <c r="L7" s="286">
        <v>0</v>
      </c>
      <c r="M7" s="286">
        <v>180</v>
      </c>
      <c r="N7" s="285" t="s">
        <v>4491</v>
      </c>
      <c r="O7" s="287">
        <v>45606</v>
      </c>
      <c r="P7" s="288">
        <v>0.37611111111255</v>
      </c>
      <c r="Q7" s="285" t="s">
        <v>12654</v>
      </c>
      <c r="R7" s="285" t="s">
        <v>12655</v>
      </c>
      <c r="S7" s="290" t="s"/>
      <c r="T7" s="290" t="s"/>
      <c r="U7" s="290" t="s"/>
      <c r="V7" s="290" t="s"/>
      <c r="W7" s="290" t="s"/>
      <c r="X7" s="290" t="s"/>
      <c r="Y7" s="290" t="s"/>
      <c r="Z7" s="290" t="s"/>
      <c r="AA7" s="290" t="s"/>
      <c r="AB7" s="290" t="s"/>
      <c r="AC7" s="290" t="s"/>
      <c r="AD7" s="290" t="s"/>
    </row>
    <row r="8" spans="1:30" s="678" customFormat="1" ht="24" customHeight="1">
      <c r="A8" s="285" t="s"/>
      <c r="B8" s="285" t="s">
        <v>12649</v>
      </c>
      <c r="C8" s="285" t="s">
        <v>4567</v>
      </c>
      <c r="D8" s="285" t="s">
        <v>4567</v>
      </c>
      <c r="E8" s="285">
        <v>4808</v>
      </c>
      <c r="F8" s="285" t="s">
        <v>12650</v>
      </c>
      <c r="G8" s="285" t="s">
        <v>4587</v>
      </c>
      <c r="H8" s="285">
        <v>13601008796</v>
      </c>
      <c r="I8" s="286">
        <v>1000</v>
      </c>
      <c r="J8" s="286">
        <v>880</v>
      </c>
      <c r="K8" s="286">
        <v>120</v>
      </c>
      <c r="L8" s="286">
        <v>0</v>
      </c>
      <c r="M8" s="286">
        <v>120</v>
      </c>
      <c r="N8" s="285" t="s">
        <v>4491</v>
      </c>
      <c r="O8" s="287">
        <v>45605</v>
      </c>
      <c r="P8" s="288">
        <v>0.786678240740003</v>
      </c>
      <c r="Q8" s="285" t="s">
        <v>12654</v>
      </c>
      <c r="R8" s="285" t="s">
        <v>12655</v>
      </c>
      <c r="S8" s="290" t="s"/>
      <c r="T8" s="290" t="s"/>
      <c r="U8" s="290" t="s"/>
      <c r="V8" s="290" t="s"/>
      <c r="W8" s="290" t="s"/>
      <c r="X8" s="290" t="s"/>
      <c r="Y8" s="290" t="s"/>
      <c r="Z8" s="290" t="s"/>
      <c r="AA8" s="290" t="s"/>
      <c r="AB8" s="290" t="s"/>
      <c r="AC8" s="290" t="s"/>
      <c r="AD8" s="290" t="s"/>
    </row>
    <row r="9" spans="1:30" s="678" customFormat="1" ht="24" customHeight="1">
      <c r="A9" s="285" t="s"/>
      <c r="B9" s="285" t="s">
        <v>12649</v>
      </c>
      <c r="C9" s="285" t="s">
        <v>4567</v>
      </c>
      <c r="D9" s="285" t="s">
        <v>4567</v>
      </c>
      <c r="E9" s="285">
        <v>4811</v>
      </c>
      <c r="F9" s="285" t="s">
        <v>12650</v>
      </c>
      <c r="G9" s="285" t="s">
        <v>12656</v>
      </c>
      <c r="H9" s="285">
        <v>18920043297</v>
      </c>
      <c r="I9" s="286">
        <v>4000</v>
      </c>
      <c r="J9" s="286">
        <v>3580</v>
      </c>
      <c r="K9" s="286">
        <v>420</v>
      </c>
      <c r="L9" s="286">
        <v>0</v>
      </c>
      <c r="M9" s="286">
        <v>420</v>
      </c>
      <c r="N9" s="285" t="s">
        <v>4491</v>
      </c>
      <c r="O9" s="287">
        <v>45605</v>
      </c>
      <c r="P9" s="288">
        <v>0.664548611111968</v>
      </c>
      <c r="Q9" s="285" t="s">
        <v>4498</v>
      </c>
      <c r="R9" s="289" t="s">
        <v>8517</v>
      </c>
      <c r="S9" s="290" t="s"/>
      <c r="T9" s="290" t="s"/>
      <c r="U9" s="290" t="s"/>
      <c r="V9" s="290" t="s"/>
      <c r="W9" s="290" t="s"/>
      <c r="X9" s="290" t="s"/>
      <c r="Y9" s="290" t="s"/>
      <c r="Z9" s="290" t="s"/>
      <c r="AA9" s="290" t="s"/>
      <c r="AB9" s="290" t="s"/>
      <c r="AC9" s="290" t="s"/>
      <c r="AD9" s="290" t="s"/>
    </row>
    <row r="10" spans="1:30" s="678" customFormat="1" ht="24" customHeight="1">
      <c r="A10" s="285" t="s"/>
      <c r="B10" s="285" t="s">
        <v>12649</v>
      </c>
      <c r="C10" s="285" t="s">
        <v>4567</v>
      </c>
      <c r="D10" s="285" t="s">
        <v>4567</v>
      </c>
      <c r="E10" s="285">
        <v>4812</v>
      </c>
      <c r="F10" s="285" t="s">
        <v>12650</v>
      </c>
      <c r="G10" s="285" t="s">
        <v>12657</v>
      </c>
      <c r="H10" s="285">
        <v>16620464110</v>
      </c>
      <c r="I10" s="286">
        <v>5000</v>
      </c>
      <c r="J10" s="286">
        <v>3930</v>
      </c>
      <c r="K10" s="286">
        <v>1070</v>
      </c>
      <c r="L10" s="286">
        <v>0</v>
      </c>
      <c r="M10" s="286">
        <v>1070</v>
      </c>
      <c r="N10" s="285" t="s">
        <v>4491</v>
      </c>
      <c r="O10" s="287">
        <v>45605</v>
      </c>
      <c r="P10" s="288">
        <v>0.721354166667879</v>
      </c>
      <c r="Q10" s="285" t="s">
        <v>12654</v>
      </c>
      <c r="R10" s="285" t="s">
        <v>12655</v>
      </c>
      <c r="S10" s="290" t="s"/>
      <c r="T10" s="290" t="s"/>
      <c r="U10" s="290" t="s"/>
      <c r="V10" s="290" t="s"/>
      <c r="W10" s="290" t="s"/>
      <c r="X10" s="290" t="s"/>
      <c r="Y10" s="290" t="s"/>
      <c r="Z10" s="290" t="s"/>
      <c r="AA10" s="290" t="s"/>
      <c r="AB10" s="290" t="s"/>
      <c r="AC10" s="290" t="s"/>
      <c r="AD10" s="290" t="s"/>
    </row>
    <row r="11" spans="1:30" s="678" customFormat="1" ht="24" customHeight="1">
      <c r="A11" s="285" t="s"/>
      <c r="B11" s="285" t="s">
        <v>12649</v>
      </c>
      <c r="C11" s="285" t="s">
        <v>4567</v>
      </c>
      <c r="D11" s="285" t="s">
        <v>4567</v>
      </c>
      <c r="E11" s="285">
        <v>4813</v>
      </c>
      <c r="F11" s="285" t="s">
        <v>12650</v>
      </c>
      <c r="G11" s="285" t="s">
        <v>12658</v>
      </c>
      <c r="H11" s="285">
        <v>15133330377</v>
      </c>
      <c r="I11" s="286">
        <v>1000</v>
      </c>
      <c r="J11" s="286">
        <v>945</v>
      </c>
      <c r="K11" s="286">
        <v>55</v>
      </c>
      <c r="L11" s="286">
        <v>0</v>
      </c>
      <c r="M11" s="286">
        <v>55</v>
      </c>
      <c r="N11" s="285" t="s">
        <v>4491</v>
      </c>
      <c r="O11" s="287">
        <v>45605</v>
      </c>
      <c r="P11" s="288">
        <v>0.872106481481751</v>
      </c>
      <c r="Q11" s="285" t="s">
        <v>4498</v>
      </c>
      <c r="R11" s="289" t="s">
        <v>8517</v>
      </c>
      <c r="S11" s="290" t="s"/>
      <c r="T11" s="290" t="s"/>
      <c r="U11" s="290" t="s"/>
      <c r="V11" s="290" t="s"/>
      <c r="W11" s="290" t="s"/>
      <c r="X11" s="290" t="s"/>
      <c r="Y11" s="290" t="s"/>
      <c r="Z11" s="290" t="s"/>
      <c r="AA11" s="290" t="s"/>
      <c r="AB11" s="290" t="s"/>
      <c r="AC11" s="290" t="s"/>
      <c r="AD11" s="290" t="s"/>
    </row>
    <row r="12" spans="1:30" s="678" customFormat="1" ht="24" customHeight="1">
      <c r="A12" s="285" t="s"/>
      <c r="B12" s="285" t="s">
        <v>12649</v>
      </c>
      <c r="C12" s="285" t="s">
        <v>4567</v>
      </c>
      <c r="D12" s="285" t="s">
        <v>4567</v>
      </c>
      <c r="E12" s="285">
        <v>4814</v>
      </c>
      <c r="F12" s="285" t="s">
        <v>12650</v>
      </c>
      <c r="G12" s="285" t="s">
        <v>4524</v>
      </c>
      <c r="H12" s="285">
        <v>18034018073</v>
      </c>
      <c r="I12" s="286">
        <v>5000</v>
      </c>
      <c r="J12" s="286">
        <v>4790</v>
      </c>
      <c r="K12" s="286">
        <v>210</v>
      </c>
      <c r="L12" s="286">
        <v>0</v>
      </c>
      <c r="M12" s="286">
        <v>210</v>
      </c>
      <c r="N12" s="285" t="s">
        <v>4491</v>
      </c>
      <c r="O12" s="287">
        <v>45605</v>
      </c>
      <c r="P12" s="288">
        <v>0.881863425925985</v>
      </c>
      <c r="Q12" s="285" t="s">
        <v>4498</v>
      </c>
      <c r="R12" s="289" t="s">
        <v>8517</v>
      </c>
      <c r="S12" s="290" t="s"/>
      <c r="T12" s="290" t="s"/>
      <c r="U12" s="290" t="s"/>
      <c r="V12" s="290" t="s"/>
      <c r="W12" s="290" t="s"/>
      <c r="X12" s="290" t="s"/>
      <c r="Y12" s="290" t="s"/>
      <c r="Z12" s="290" t="s"/>
      <c r="AA12" s="290" t="s"/>
      <c r="AB12" s="290" t="s"/>
      <c r="AC12" s="290" t="s"/>
      <c r="AD12" s="290" t="s"/>
    </row>
    <row r="13" spans="1:30" s="678" customFormat="1" ht="24" customHeight="1">
      <c r="A13" s="285" t="s"/>
      <c r="B13" s="285" t="s">
        <v>12649</v>
      </c>
      <c r="C13" s="285" t="s">
        <v>4567</v>
      </c>
      <c r="D13" s="285" t="s">
        <v>4567</v>
      </c>
      <c r="E13" s="285">
        <v>4815</v>
      </c>
      <c r="F13" s="285" t="s">
        <v>12650</v>
      </c>
      <c r="G13" s="285" t="s">
        <v>12659</v>
      </c>
      <c r="H13" s="285">
        <v>15001130086</v>
      </c>
      <c r="I13" s="286">
        <v>3000</v>
      </c>
      <c r="J13" s="286">
        <v>2820</v>
      </c>
      <c r="K13" s="286">
        <v>180</v>
      </c>
      <c r="L13" s="286">
        <v>0</v>
      </c>
      <c r="M13" s="286">
        <v>180</v>
      </c>
      <c r="N13" s="285" t="s">
        <v>4491</v>
      </c>
      <c r="O13" s="287">
        <v>45606</v>
      </c>
      <c r="P13" s="288">
        <v>0.509594907405699</v>
      </c>
      <c r="Q13" s="285" t="s">
        <v>4498</v>
      </c>
      <c r="R13" s="289" t="s">
        <v>8517</v>
      </c>
      <c r="S13" s="290" t="s"/>
      <c r="T13" s="290" t="s"/>
      <c r="U13" s="290" t="s"/>
      <c r="V13" s="290" t="s"/>
      <c r="W13" s="290" t="s"/>
      <c r="X13" s="290" t="s"/>
      <c r="Y13" s="290" t="s"/>
      <c r="Z13" s="290" t="s"/>
      <c r="AA13" s="290" t="s"/>
      <c r="AB13" s="290" t="s"/>
      <c r="AC13" s="290" t="s"/>
      <c r="AD13" s="290" t="s"/>
    </row>
    <row r="14" spans="1:30" s="192" customFormat="1" ht="24" customHeight="1">
      <c r="A14" s="285" t="s"/>
      <c r="B14" s="285" t="s">
        <v>12649</v>
      </c>
      <c r="C14" s="285" t="s">
        <v>4567</v>
      </c>
      <c r="D14" s="285" t="s">
        <v>4567</v>
      </c>
      <c r="E14" s="285">
        <v>4816</v>
      </c>
      <c r="F14" s="285" t="s">
        <v>12650</v>
      </c>
      <c r="G14" s="285" t="s">
        <v>4575</v>
      </c>
      <c r="H14" s="285">
        <v>18941347398</v>
      </c>
      <c r="I14" s="286">
        <v>5000</v>
      </c>
      <c r="J14" s="286">
        <v>4780</v>
      </c>
      <c r="K14" s="286">
        <v>220</v>
      </c>
      <c r="L14" s="286">
        <v>0</v>
      </c>
      <c r="M14" s="286">
        <v>220</v>
      </c>
      <c r="N14" s="285" t="s">
        <v>4491</v>
      </c>
      <c r="O14" s="287">
        <v>45606</v>
      </c>
      <c r="P14" s="288">
        <v>0.603449074074888</v>
      </c>
      <c r="Q14" s="285" t="s">
        <v>4498</v>
      </c>
      <c r="R14" s="289" t="s">
        <v>8517</v>
      </c>
      <c r="S14" s="290" t="s"/>
      <c r="T14" s="290" t="s"/>
      <c r="U14" s="290" t="s"/>
      <c r="V14" s="290" t="s"/>
      <c r="W14" s="290" t="s"/>
      <c r="X14" s="290" t="s"/>
      <c r="Y14" s="290" t="s"/>
      <c r="Z14" s="290" t="s"/>
      <c r="AA14" s="290" t="s"/>
      <c r="AB14" s="290" t="s"/>
      <c r="AC14" s="290" t="s"/>
      <c r="AD14" s="290" t="s"/>
    </row>
    <row r="15" spans="1:30" s="192" customFormat="1" ht="24" customHeight="1">
      <c r="A15" s="285" t="s"/>
      <c r="B15" s="285" t="s">
        <v>12649</v>
      </c>
      <c r="C15" s="285" t="s">
        <v>4567</v>
      </c>
      <c r="D15" s="285" t="s">
        <v>4567</v>
      </c>
      <c r="E15" s="285">
        <v>4819</v>
      </c>
      <c r="F15" s="285" t="s">
        <v>12650</v>
      </c>
      <c r="G15" s="285" t="s">
        <v>4515</v>
      </c>
      <c r="H15" s="285">
        <v>17610855261</v>
      </c>
      <c r="I15" s="286">
        <v>200</v>
      </c>
      <c r="J15" s="286">
        <v>170</v>
      </c>
      <c r="K15" s="286">
        <v>30</v>
      </c>
      <c r="L15" s="286">
        <v>0</v>
      </c>
      <c r="M15" s="286">
        <v>30</v>
      </c>
      <c r="N15" s="285" t="s">
        <v>4491</v>
      </c>
      <c r="O15" s="287">
        <v>45609</v>
      </c>
      <c r="P15" s="288">
        <v>0.667870370369201</v>
      </c>
      <c r="Q15" s="285" t="s">
        <v>4498</v>
      </c>
      <c r="R15" s="289" t="s">
        <v>8517</v>
      </c>
      <c r="S15" s="290" t="s"/>
      <c r="T15" s="290" t="s"/>
      <c r="U15" s="290" t="s"/>
      <c r="V15" s="290" t="s"/>
      <c r="W15" s="290" t="s"/>
      <c r="X15" s="290" t="s"/>
      <c r="Y15" s="290" t="s"/>
      <c r="Z15" s="290" t="s"/>
      <c r="AA15" s="290" t="s"/>
      <c r="AB15" s="290" t="s"/>
      <c r="AC15" s="290" t="s"/>
      <c r="AD15" s="290" t="s"/>
    </row>
    <row r="16" spans="1:30" s="678" customFormat="1" ht="24" customHeight="1">
      <c r="A16" s="285" t="s"/>
      <c r="B16" s="285" t="s">
        <v>12649</v>
      </c>
      <c r="C16" s="285" t="s">
        <v>4567</v>
      </c>
      <c r="D16" s="285" t="s">
        <v>4567</v>
      </c>
      <c r="E16" s="285">
        <v>4820</v>
      </c>
      <c r="F16" s="285" t="s">
        <v>12650</v>
      </c>
      <c r="G16" s="285" t="s">
        <v>4506</v>
      </c>
      <c r="H16" s="285">
        <v>15605768885</v>
      </c>
      <c r="I16" s="286">
        <v>1000</v>
      </c>
      <c r="J16" s="286">
        <v>900</v>
      </c>
      <c r="K16" s="286">
        <v>100</v>
      </c>
      <c r="L16" s="286">
        <v>0</v>
      </c>
      <c r="M16" s="286">
        <v>100</v>
      </c>
      <c r="N16" s="285" t="s">
        <v>4491</v>
      </c>
      <c r="O16" s="287">
        <v>45609</v>
      </c>
      <c r="P16" s="288">
        <v>0.700671296297515</v>
      </c>
      <c r="Q16" s="285" t="s">
        <v>4498</v>
      </c>
      <c r="R16" s="289" t="s">
        <v>8517</v>
      </c>
      <c r="S16" s="290" t="s"/>
      <c r="T16" s="290" t="s"/>
      <c r="U16" s="290" t="s"/>
      <c r="V16" s="290" t="s"/>
      <c r="W16" s="290" t="s"/>
      <c r="X16" s="290" t="s"/>
      <c r="Y16" s="290" t="s"/>
      <c r="Z16" s="290" t="s"/>
      <c r="AA16" s="290" t="s"/>
      <c r="AB16" s="290" t="s"/>
      <c r="AC16" s="290" t="s"/>
      <c r="AD16" s="290" t="s"/>
    </row>
    <row r="17" spans="1:30" s="192" customFormat="1" ht="24" customHeight="1">
      <c r="A17" s="285" t="s"/>
      <c r="B17" s="285" t="s">
        <v>12649</v>
      </c>
      <c r="C17" s="285" t="s">
        <v>4567</v>
      </c>
      <c r="D17" s="285" t="s">
        <v>4567</v>
      </c>
      <c r="E17" s="285">
        <v>4821</v>
      </c>
      <c r="F17" s="285" t="s">
        <v>12650</v>
      </c>
      <c r="G17" s="285" t="s">
        <v>12651</v>
      </c>
      <c r="H17" s="285">
        <v>18612317853</v>
      </c>
      <c r="I17" s="286">
        <v>120</v>
      </c>
      <c r="J17" s="286">
        <v>0</v>
      </c>
      <c r="K17" s="286">
        <v>120</v>
      </c>
      <c r="L17" s="286">
        <v>0</v>
      </c>
      <c r="M17" s="286">
        <v>120</v>
      </c>
      <c r="N17" s="285" t="s">
        <v>4491</v>
      </c>
      <c r="O17" s="287">
        <v>45610</v>
      </c>
      <c r="P17" s="288">
        <v>0.569340277776064</v>
      </c>
      <c r="Q17" s="285" t="s">
        <v>4498</v>
      </c>
      <c r="R17" s="289" t="s">
        <v>8517</v>
      </c>
      <c r="S17" s="290" t="s"/>
      <c r="T17" s="290" t="s"/>
      <c r="U17" s="290" t="s"/>
      <c r="V17" s="290" t="s"/>
      <c r="W17" s="290" t="s"/>
      <c r="X17" s="290" t="s"/>
      <c r="Y17" s="290" t="s"/>
      <c r="Z17" s="290" t="s"/>
      <c r="AA17" s="290" t="s"/>
      <c r="AB17" s="290" t="s"/>
      <c r="AC17" s="290" t="s"/>
      <c r="AD17" s="290" t="s"/>
    </row>
    <row r="18" spans="1:30" s="192" customFormat="1" ht="24" customHeight="1">
      <c r="A18" s="285" t="s"/>
      <c r="B18" s="285" t="s">
        <v>12649</v>
      </c>
      <c r="C18" s="285" t="s">
        <v>4567</v>
      </c>
      <c r="D18" s="285" t="s">
        <v>4567</v>
      </c>
      <c r="E18" s="285">
        <v>4822</v>
      </c>
      <c r="F18" s="285" t="s">
        <v>12650</v>
      </c>
      <c r="G18" s="285" t="s">
        <v>4506</v>
      </c>
      <c r="H18" s="285">
        <v>15256218643</v>
      </c>
      <c r="I18" s="286">
        <v>1000</v>
      </c>
      <c r="J18" s="286">
        <v>880</v>
      </c>
      <c r="K18" s="286">
        <v>120</v>
      </c>
      <c r="L18" s="286">
        <v>0</v>
      </c>
      <c r="M18" s="286">
        <v>120</v>
      </c>
      <c r="N18" s="285" t="s">
        <v>4491</v>
      </c>
      <c r="O18" s="287">
        <v>45611</v>
      </c>
      <c r="P18" s="288">
        <v>0.332372685184964</v>
      </c>
      <c r="Q18" s="285" t="s">
        <v>4498</v>
      </c>
      <c r="R18" s="289" t="s">
        <v>8517</v>
      </c>
      <c r="S18" s="290" t="s"/>
      <c r="T18" s="290" t="s"/>
      <c r="U18" s="290" t="s"/>
      <c r="V18" s="290" t="s"/>
      <c r="W18" s="290" t="s"/>
      <c r="X18" s="290" t="s"/>
      <c r="Y18" s="290" t="s"/>
      <c r="Z18" s="290" t="s"/>
      <c r="AA18" s="290" t="s"/>
      <c r="AB18" s="290" t="s"/>
      <c r="AC18" s="290" t="s"/>
      <c r="AD18" s="290" t="s"/>
    </row>
    <row r="19" spans="1:30" s="192" customFormat="1" ht="24" customHeight="1">
      <c r="A19" s="285" t="s"/>
      <c r="B19" s="285" t="s">
        <v>12649</v>
      </c>
      <c r="C19" s="285" t="s">
        <v>4567</v>
      </c>
      <c r="D19" s="285" t="s">
        <v>4567</v>
      </c>
      <c r="E19" s="285">
        <v>4823</v>
      </c>
      <c r="F19" s="285" t="s">
        <v>12650</v>
      </c>
      <c r="G19" s="285" t="s">
        <v>12660</v>
      </c>
      <c r="H19" s="285">
        <v>18611095899</v>
      </c>
      <c r="I19" s="286">
        <v>3000</v>
      </c>
      <c r="J19" s="286">
        <v>2900</v>
      </c>
      <c r="K19" s="286">
        <v>100</v>
      </c>
      <c r="L19" s="286">
        <v>0</v>
      </c>
      <c r="M19" s="286">
        <v>100</v>
      </c>
      <c r="N19" s="285" t="s">
        <v>4491</v>
      </c>
      <c r="O19" s="287">
        <v>45611</v>
      </c>
      <c r="P19" s="288">
        <v>0.548576388890069</v>
      </c>
      <c r="Q19" s="285" t="s">
        <v>4498</v>
      </c>
      <c r="R19" s="289" t="s">
        <v>8517</v>
      </c>
      <c r="S19" s="290" t="s"/>
      <c r="T19" s="290" t="s"/>
      <c r="U19" s="290" t="s"/>
      <c r="V19" s="290" t="s"/>
      <c r="W19" s="290" t="s"/>
      <c r="X19" s="290" t="s"/>
      <c r="Y19" s="290" t="s"/>
      <c r="Z19" s="290" t="s"/>
      <c r="AA19" s="290" t="s"/>
      <c r="AB19" s="290" t="s"/>
      <c r="AC19" s="290" t="s"/>
      <c r="AD19" s="290" t="s"/>
    </row>
    <row r="20" spans="1:30" s="192" customFormat="1" ht="24" customHeight="1">
      <c r="A20" s="285" t="s"/>
      <c r="B20" s="285" t="s">
        <v>12649</v>
      </c>
      <c r="C20" s="285" t="s">
        <v>4567</v>
      </c>
      <c r="D20" s="285" t="s">
        <v>4567</v>
      </c>
      <c r="E20" s="285">
        <v>4824</v>
      </c>
      <c r="F20" s="285" t="s">
        <v>12650</v>
      </c>
      <c r="G20" s="285" t="s">
        <v>4508</v>
      </c>
      <c r="H20" s="285">
        <v>13501259665</v>
      </c>
      <c r="I20" s="286">
        <v>3000</v>
      </c>
      <c r="J20" s="286">
        <v>2630</v>
      </c>
      <c r="K20" s="286">
        <v>370</v>
      </c>
      <c r="L20" s="286">
        <v>0</v>
      </c>
      <c r="M20" s="286">
        <v>370</v>
      </c>
      <c r="N20" s="285" t="s">
        <v>4491</v>
      </c>
      <c r="O20" s="287">
        <v>45611</v>
      </c>
      <c r="P20" s="288">
        <v>0.672604166666133</v>
      </c>
      <c r="Q20" s="285" t="s">
        <v>4498</v>
      </c>
      <c r="R20" s="289" t="s">
        <v>8517</v>
      </c>
      <c r="S20" s="290" t="s"/>
      <c r="T20" s="290" t="s"/>
      <c r="U20" s="290" t="s"/>
      <c r="V20" s="290" t="s"/>
      <c r="W20" s="290" t="s"/>
      <c r="X20" s="290" t="s"/>
      <c r="Y20" s="290" t="s"/>
      <c r="Z20" s="290" t="s"/>
      <c r="AA20" s="290" t="s"/>
      <c r="AB20" s="290" t="s"/>
      <c r="AC20" s="290" t="s"/>
      <c r="AD20" s="290" t="s"/>
    </row>
    <row r="21" spans="1:30" s="678" customFormat="1" ht="24" customHeight="1">
      <c r="A21" s="285" t="s"/>
      <c r="B21" s="285" t="s">
        <v>12649</v>
      </c>
      <c r="C21" s="285" t="s">
        <v>4567</v>
      </c>
      <c r="D21" s="285" t="s">
        <v>4567</v>
      </c>
      <c r="E21" s="285">
        <v>4825</v>
      </c>
      <c r="F21" s="285" t="s">
        <v>12650</v>
      </c>
      <c r="G21" s="285" t="s">
        <v>4508</v>
      </c>
      <c r="H21" s="285">
        <v>17611731206</v>
      </c>
      <c r="I21" s="286">
        <v>1000</v>
      </c>
      <c r="J21" s="286">
        <v>880</v>
      </c>
      <c r="K21" s="286">
        <v>120</v>
      </c>
      <c r="L21" s="286">
        <v>0</v>
      </c>
      <c r="M21" s="286">
        <v>120</v>
      </c>
      <c r="N21" s="285" t="s">
        <v>4491</v>
      </c>
      <c r="O21" s="287">
        <v>45611</v>
      </c>
      <c r="P21" s="288">
        <v>0.555833333331975</v>
      </c>
      <c r="Q21" s="285" t="s">
        <v>4498</v>
      </c>
      <c r="R21" s="289" t="s">
        <v>8517</v>
      </c>
      <c r="S21" s="290" t="s"/>
      <c r="T21" s="290" t="s"/>
      <c r="U21" s="290" t="s"/>
      <c r="V21" s="290" t="s"/>
      <c r="W21" s="290" t="s"/>
      <c r="X21" s="290" t="s"/>
      <c r="Y21" s="290" t="s"/>
      <c r="Z21" s="290" t="s"/>
      <c r="AA21" s="290" t="s"/>
      <c r="AB21" s="290" t="s"/>
      <c r="AC21" s="290" t="s"/>
      <c r="AD21" s="290" t="s"/>
    </row>
    <row r="22" spans="1:30" s="192" customFormat="1" ht="24" customHeight="1">
      <c r="A22" s="285" t="s"/>
      <c r="B22" s="285" t="s">
        <v>12649</v>
      </c>
      <c r="C22" s="285" t="s">
        <v>4567</v>
      </c>
      <c r="D22" s="285" t="s">
        <v>4567</v>
      </c>
      <c r="E22" s="285">
        <v>4829</v>
      </c>
      <c r="F22" s="285" t="s">
        <v>12650</v>
      </c>
      <c r="G22" s="285" t="s">
        <v>12661</v>
      </c>
      <c r="H22" s="285">
        <v>18302410221</v>
      </c>
      <c r="I22" s="286">
        <v>1000</v>
      </c>
      <c r="J22" s="286">
        <v>725</v>
      </c>
      <c r="K22" s="286">
        <v>275</v>
      </c>
      <c r="L22" s="286">
        <v>0</v>
      </c>
      <c r="M22" s="286">
        <v>275</v>
      </c>
      <c r="N22" s="285" t="s">
        <v>4491</v>
      </c>
      <c r="O22" s="287">
        <v>45613</v>
      </c>
      <c r="P22" s="288">
        <v>0.624872685184528</v>
      </c>
      <c r="Q22" s="285" t="s">
        <v>4498</v>
      </c>
      <c r="R22" s="289" t="s">
        <v>8517</v>
      </c>
      <c r="S22" s="290" t="s"/>
      <c r="T22" s="290" t="s"/>
      <c r="U22" s="290" t="s"/>
      <c r="V22" s="290" t="s"/>
      <c r="W22" s="290" t="s"/>
      <c r="X22" s="290" t="s"/>
      <c r="Y22" s="290" t="s"/>
      <c r="Z22" s="290" t="s"/>
      <c r="AA22" s="290" t="s"/>
      <c r="AB22" s="290" t="s"/>
      <c r="AC22" s="290" t="s"/>
      <c r="AD22" s="290" t="s"/>
    </row>
    <row r="23" spans="1:18" ht="24" customHeight="1">
      <c r="A23" s="291" t="s"/>
      <c r="B23" s="292" t="s">
        <v>12649</v>
      </c>
      <c r="C23" s="285" t="s">
        <v>4567</v>
      </c>
      <c r="D23" s="285" t="s">
        <v>4567</v>
      </c>
      <c r="E23" s="291">
        <v>4830</v>
      </c>
      <c r="F23" s="291" t="s">
        <v>12650</v>
      </c>
      <c r="G23" s="291" t="s">
        <v>4515</v>
      </c>
      <c r="H23" s="291">
        <v>17633262780</v>
      </c>
      <c r="I23" s="293">
        <v>110</v>
      </c>
      <c r="J23" s="293">
        <v>0</v>
      </c>
      <c r="K23" s="293">
        <v>110</v>
      </c>
      <c r="L23" s="293">
        <v>0</v>
      </c>
      <c r="M23" s="293">
        <v>110</v>
      </c>
      <c r="N23" s="291" t="s">
        <v>4491</v>
      </c>
      <c r="O23" s="294">
        <v>45611</v>
      </c>
      <c r="P23" s="295">
        <v>0.883055555554165</v>
      </c>
      <c r="Q23" s="291" t="s">
        <v>5873</v>
      </c>
      <c r="R23" s="296" t="s">
        <v>5873</v>
      </c>
    </row>
    <row r="24" spans="1:30" s="192" customFormat="1" ht="24" customHeight="1">
      <c r="A24" s="285" t="s"/>
      <c r="B24" s="285" t="s">
        <v>12649</v>
      </c>
      <c r="C24" s="285" t="s">
        <v>4567</v>
      </c>
      <c r="D24" s="285" t="s">
        <v>4567</v>
      </c>
      <c r="E24" s="285">
        <v>4832</v>
      </c>
      <c r="F24" s="285" t="s">
        <v>12650</v>
      </c>
      <c r="G24" s="285" t="s">
        <v>12662</v>
      </c>
      <c r="H24" s="285">
        <v>13253155507</v>
      </c>
      <c r="I24" s="286">
        <v>1000</v>
      </c>
      <c r="J24" s="286">
        <v>830</v>
      </c>
      <c r="K24" s="286">
        <v>170</v>
      </c>
      <c r="L24" s="286">
        <v>0</v>
      </c>
      <c r="M24" s="286">
        <v>170</v>
      </c>
      <c r="N24" s="285" t="s">
        <v>4491</v>
      </c>
      <c r="O24" s="287">
        <v>45612</v>
      </c>
      <c r="P24" s="288">
        <v>0.665844907405699</v>
      </c>
      <c r="Q24" s="285" t="s">
        <v>12654</v>
      </c>
      <c r="R24" s="285" t="s">
        <v>12655</v>
      </c>
      <c r="S24" s="290" t="s"/>
      <c r="T24" s="290" t="s"/>
      <c r="U24" s="290" t="s"/>
      <c r="V24" s="290" t="s"/>
      <c r="W24" s="290" t="s"/>
      <c r="X24" s="290" t="s"/>
      <c r="Y24" s="290" t="s"/>
      <c r="Z24" s="290" t="s"/>
      <c r="AA24" s="290" t="s"/>
      <c r="AB24" s="290" t="s"/>
      <c r="AC24" s="290" t="s"/>
      <c r="AD24" s="290" t="s"/>
    </row>
    <row r="25" spans="1:30" s="678" customFormat="1" ht="24" customHeight="1">
      <c r="A25" s="285" t="s"/>
      <c r="B25" s="285" t="s">
        <v>12649</v>
      </c>
      <c r="C25" s="285" t="s">
        <v>4567</v>
      </c>
      <c r="D25" s="285" t="s">
        <v>4567</v>
      </c>
      <c r="E25" s="285">
        <v>4833</v>
      </c>
      <c r="F25" s="285" t="s">
        <v>12650</v>
      </c>
      <c r="G25" s="285" t="s">
        <v>4495</v>
      </c>
      <c r="H25" s="285">
        <v>15232247179</v>
      </c>
      <c r="I25" s="286">
        <v>400</v>
      </c>
      <c r="J25" s="286">
        <v>300</v>
      </c>
      <c r="K25" s="286">
        <v>100</v>
      </c>
      <c r="L25" s="286">
        <v>0</v>
      </c>
      <c r="M25" s="286">
        <v>100</v>
      </c>
      <c r="N25" s="285" t="s">
        <v>4491</v>
      </c>
      <c r="O25" s="287">
        <v>45612</v>
      </c>
      <c r="P25" s="288">
        <v>0.718229166664969</v>
      </c>
      <c r="Q25" s="285" t="s">
        <v>4498</v>
      </c>
      <c r="R25" s="289" t="s">
        <v>8517</v>
      </c>
      <c r="S25" s="290" t="s"/>
      <c r="T25" s="290" t="s"/>
      <c r="U25" s="290" t="s"/>
      <c r="V25" s="290" t="s"/>
      <c r="W25" s="290" t="s"/>
      <c r="X25" s="290" t="s"/>
      <c r="Y25" s="290" t="s"/>
      <c r="Z25" s="290" t="s"/>
      <c r="AA25" s="290" t="s"/>
      <c r="AB25" s="290" t="s"/>
      <c r="AC25" s="290" t="s"/>
      <c r="AD25" s="290" t="s"/>
    </row>
    <row r="26" spans="1:30" s="192" customFormat="1" ht="24" customHeight="1">
      <c r="A26" s="285" t="s"/>
      <c r="B26" s="285" t="s">
        <v>12649</v>
      </c>
      <c r="C26" s="285" t="s">
        <v>4567</v>
      </c>
      <c r="D26" s="285" t="s">
        <v>4567</v>
      </c>
      <c r="E26" s="285">
        <v>4834</v>
      </c>
      <c r="F26" s="285" t="s">
        <v>12650</v>
      </c>
      <c r="G26" s="285" t="s">
        <v>12663</v>
      </c>
      <c r="H26" s="285">
        <v>18660585897</v>
      </c>
      <c r="I26" s="286">
        <v>200</v>
      </c>
      <c r="J26" s="286">
        <v>150</v>
      </c>
      <c r="K26" s="286">
        <v>50</v>
      </c>
      <c r="L26" s="286">
        <v>0</v>
      </c>
      <c r="M26" s="286">
        <v>50</v>
      </c>
      <c r="N26" s="285" t="s">
        <v>4491</v>
      </c>
      <c r="O26" s="287">
        <v>45612</v>
      </c>
      <c r="P26" s="288">
        <v>0.744525462963793</v>
      </c>
      <c r="Q26" s="285" t="s">
        <v>12654</v>
      </c>
      <c r="R26" s="285" t="s">
        <v>12655</v>
      </c>
      <c r="S26" s="290" t="s"/>
      <c r="T26" s="290" t="s"/>
      <c r="U26" s="290" t="s"/>
      <c r="V26" s="290" t="s"/>
      <c r="W26" s="290" t="s"/>
      <c r="X26" s="290" t="s"/>
      <c r="Y26" s="290" t="s"/>
      <c r="Z26" s="290" t="s"/>
      <c r="AA26" s="290" t="s"/>
      <c r="AB26" s="290" t="s"/>
      <c r="AC26" s="290" t="s"/>
      <c r="AD26" s="290" t="s"/>
    </row>
    <row r="27" spans="1:30" s="192" customFormat="1" ht="24" customHeight="1">
      <c r="A27" s="285" t="s"/>
      <c r="B27" s="285" t="s">
        <v>12649</v>
      </c>
      <c r="C27" s="285" t="s">
        <v>4567</v>
      </c>
      <c r="D27" s="285" t="s">
        <v>4567</v>
      </c>
      <c r="E27" s="285">
        <v>4835</v>
      </c>
      <c r="F27" s="285" t="s">
        <v>12650</v>
      </c>
      <c r="G27" s="285" t="s">
        <v>4608</v>
      </c>
      <c r="H27" s="285">
        <v>13311200117</v>
      </c>
      <c r="I27" s="286">
        <v>5000</v>
      </c>
      <c r="J27" s="286">
        <v>4640</v>
      </c>
      <c r="K27" s="286">
        <v>360</v>
      </c>
      <c r="L27" s="286">
        <v>0</v>
      </c>
      <c r="M27" s="286">
        <v>360</v>
      </c>
      <c r="N27" s="285" t="s">
        <v>4491</v>
      </c>
      <c r="O27" s="287">
        <v>45613</v>
      </c>
      <c r="P27" s="288">
        <v>0.506550925925694</v>
      </c>
      <c r="Q27" s="285" t="s">
        <v>12664</v>
      </c>
      <c r="R27" s="285" t="s">
        <v>4659</v>
      </c>
      <c r="S27" s="290" t="s"/>
      <c r="T27" s="290" t="s"/>
      <c r="U27" s="290" t="s"/>
      <c r="V27" s="290" t="s"/>
      <c r="W27" s="290" t="s"/>
      <c r="X27" s="290" t="s"/>
      <c r="Y27" s="290" t="s"/>
      <c r="Z27" s="290" t="s"/>
      <c r="AA27" s="290" t="s"/>
      <c r="AB27" s="290" t="s"/>
      <c r="AC27" s="290" t="s"/>
      <c r="AD27" s="290" t="s"/>
    </row>
    <row r="28" spans="1:30" s="192" customFormat="1" ht="24" customHeight="1">
      <c r="A28" s="285" t="s"/>
      <c r="B28" s="285" t="s">
        <v>12649</v>
      </c>
      <c r="C28" s="285" t="s">
        <v>4567</v>
      </c>
      <c r="D28" s="285" t="s">
        <v>4567</v>
      </c>
      <c r="E28" s="285">
        <v>4836</v>
      </c>
      <c r="F28" s="285" t="s">
        <v>12650</v>
      </c>
      <c r="G28" s="285" t="s">
        <v>12665</v>
      </c>
      <c r="H28" s="285">
        <v>18561572800</v>
      </c>
      <c r="I28" s="286">
        <v>200</v>
      </c>
      <c r="J28" s="286">
        <v>130</v>
      </c>
      <c r="K28" s="286">
        <v>70</v>
      </c>
      <c r="L28" s="286">
        <v>0</v>
      </c>
      <c r="M28" s="286">
        <v>70</v>
      </c>
      <c r="N28" s="285" t="s">
        <v>4491</v>
      </c>
      <c r="O28" s="287">
        <v>45612</v>
      </c>
      <c r="P28" s="288">
        <v>0.645486111112405</v>
      </c>
      <c r="Q28" s="285" t="s">
        <v>12654</v>
      </c>
      <c r="R28" s="285" t="s">
        <v>12655</v>
      </c>
      <c r="S28" s="290" t="s"/>
      <c r="T28" s="290" t="s"/>
      <c r="U28" s="290" t="s"/>
      <c r="V28" s="290" t="s"/>
      <c r="W28" s="290" t="s"/>
      <c r="X28" s="290" t="s"/>
      <c r="Y28" s="290" t="s"/>
      <c r="Z28" s="290" t="s"/>
      <c r="AA28" s="290" t="s"/>
      <c r="AB28" s="290" t="s"/>
      <c r="AC28" s="290" t="s"/>
      <c r="AD28" s="290" t="s"/>
    </row>
    <row r="29" spans="1:30" s="678" customFormat="1" ht="24" customHeight="1">
      <c r="A29" s="285" t="s"/>
      <c r="B29" s="285" t="s">
        <v>12649</v>
      </c>
      <c r="C29" s="285" t="s">
        <v>4567</v>
      </c>
      <c r="D29" s="285" t="s">
        <v>4567</v>
      </c>
      <c r="E29" s="285">
        <v>4838</v>
      </c>
      <c r="F29" s="285" t="s">
        <v>12650</v>
      </c>
      <c r="G29" s="285" t="s">
        <v>12666</v>
      </c>
      <c r="H29" s="285">
        <v>15910753065</v>
      </c>
      <c r="I29" s="286">
        <v>5000</v>
      </c>
      <c r="J29" s="286">
        <v>4630</v>
      </c>
      <c r="K29" s="286">
        <v>370</v>
      </c>
      <c r="L29" s="286">
        <v>0</v>
      </c>
      <c r="M29" s="286">
        <v>370</v>
      </c>
      <c r="N29" s="285" t="s">
        <v>4491</v>
      </c>
      <c r="O29" s="287">
        <v>45612</v>
      </c>
      <c r="P29" s="288">
        <v>0.602233796296787</v>
      </c>
      <c r="Q29" s="285" t="s">
        <v>12654</v>
      </c>
      <c r="R29" s="285" t="s">
        <v>12655</v>
      </c>
      <c r="S29" s="290" t="s"/>
      <c r="T29" s="290" t="s"/>
      <c r="U29" s="290" t="s"/>
      <c r="V29" s="290" t="s"/>
      <c r="W29" s="290" t="s"/>
      <c r="X29" s="290" t="s"/>
      <c r="Y29" s="290" t="s"/>
      <c r="Z29" s="290" t="s"/>
      <c r="AA29" s="290" t="s"/>
      <c r="AB29" s="290" t="s"/>
      <c r="AC29" s="290" t="s"/>
      <c r="AD29" s="290" t="s"/>
    </row>
    <row r="30" spans="1:30" s="678" customFormat="1" ht="24" customHeight="1">
      <c r="A30" s="285" t="s"/>
      <c r="B30" s="285" t="s">
        <v>12649</v>
      </c>
      <c r="C30" s="285" t="s">
        <v>4567</v>
      </c>
      <c r="D30" s="285" t="s">
        <v>4567</v>
      </c>
      <c r="E30" s="285">
        <v>4839</v>
      </c>
      <c r="F30" s="285" t="s">
        <v>12650</v>
      </c>
      <c r="G30" s="285" t="s">
        <v>12667</v>
      </c>
      <c r="H30" s="285">
        <v>18310039740</v>
      </c>
      <c r="I30" s="286">
        <v>1300</v>
      </c>
      <c r="J30" s="286">
        <v>960</v>
      </c>
      <c r="K30" s="286">
        <v>340</v>
      </c>
      <c r="L30" s="286">
        <v>0</v>
      </c>
      <c r="M30" s="286">
        <v>340</v>
      </c>
      <c r="N30" s="285" t="s">
        <v>4491</v>
      </c>
      <c r="O30" s="287">
        <v>45613</v>
      </c>
      <c r="P30" s="288">
        <v>0.639074074075325</v>
      </c>
      <c r="Q30" s="285" t="s">
        <v>4498</v>
      </c>
      <c r="R30" s="289" t="s">
        <v>8517</v>
      </c>
      <c r="S30" s="290" t="s"/>
      <c r="T30" s="290" t="s"/>
      <c r="U30" s="290" t="s"/>
      <c r="V30" s="290" t="s"/>
      <c r="W30" s="290" t="s"/>
      <c r="X30" s="290" t="s"/>
      <c r="Y30" s="290" t="s"/>
      <c r="Z30" s="290" t="s"/>
      <c r="AA30" s="290" t="s"/>
      <c r="AB30" s="290" t="s"/>
      <c r="AC30" s="290" t="s"/>
      <c r="AD30" s="290" t="s"/>
    </row>
    <row r="31" spans="1:30" s="678" customFormat="1" ht="24" customHeight="1">
      <c r="A31" s="285" t="s"/>
      <c r="B31" s="285" t="s">
        <v>12649</v>
      </c>
      <c r="C31" s="285" t="s">
        <v>4567</v>
      </c>
      <c r="D31" s="285" t="s">
        <v>4567</v>
      </c>
      <c r="E31" s="285">
        <v>4840</v>
      </c>
      <c r="F31" s="285" t="s">
        <v>12650</v>
      </c>
      <c r="G31" s="285" t="s">
        <v>12668</v>
      </c>
      <c r="H31" s="285">
        <v>15669952769</v>
      </c>
      <c r="I31" s="286">
        <v>500</v>
      </c>
      <c r="J31" s="286">
        <v>380</v>
      </c>
      <c r="K31" s="286">
        <v>120</v>
      </c>
      <c r="L31" s="286">
        <v>0</v>
      </c>
      <c r="M31" s="286">
        <v>120</v>
      </c>
      <c r="N31" s="285" t="s">
        <v>4491</v>
      </c>
      <c r="O31" s="287">
        <v>45612</v>
      </c>
      <c r="P31" s="288">
        <v>0.608136574075616</v>
      </c>
      <c r="Q31" s="285" t="s">
        <v>12654</v>
      </c>
      <c r="R31" s="285" t="s">
        <v>12655</v>
      </c>
      <c r="S31" s="290" t="s"/>
      <c r="T31" s="290" t="s"/>
      <c r="U31" s="290" t="s"/>
      <c r="V31" s="290" t="s"/>
      <c r="W31" s="290" t="s"/>
      <c r="X31" s="290" t="s"/>
      <c r="Y31" s="290" t="s"/>
      <c r="Z31" s="290" t="s"/>
      <c r="AA31" s="290" t="s"/>
      <c r="AB31" s="290" t="s"/>
      <c r="AC31" s="290" t="s"/>
      <c r="AD31" s="290" t="s"/>
    </row>
    <row r="32" spans="1:30" s="192" customFormat="1" ht="24" customHeight="1">
      <c r="A32" s="285" t="s"/>
      <c r="B32" s="285" t="s">
        <v>12649</v>
      </c>
      <c r="C32" s="285" t="s">
        <v>4567</v>
      </c>
      <c r="D32" s="285" t="s">
        <v>4567</v>
      </c>
      <c r="E32" s="285">
        <v>4841</v>
      </c>
      <c r="F32" s="285" t="s">
        <v>12650</v>
      </c>
      <c r="G32" s="285" t="s">
        <v>12660</v>
      </c>
      <c r="H32" s="285">
        <v>18611095899</v>
      </c>
      <c r="I32" s="286">
        <v>3000</v>
      </c>
      <c r="J32" s="286">
        <v>2900</v>
      </c>
      <c r="K32" s="286">
        <v>100</v>
      </c>
      <c r="L32" s="286">
        <v>0</v>
      </c>
      <c r="M32" s="286">
        <v>100</v>
      </c>
      <c r="N32" s="285" t="s">
        <v>4491</v>
      </c>
      <c r="O32" s="287">
        <v>45612</v>
      </c>
      <c r="P32" s="288">
        <v>0.622071759258688</v>
      </c>
      <c r="Q32" s="285" t="s">
        <v>4498</v>
      </c>
      <c r="R32" s="289" t="s">
        <v>8517</v>
      </c>
      <c r="S32" s="290" t="s"/>
      <c r="T32" s="290" t="s"/>
      <c r="U32" s="290" t="s"/>
      <c r="V32" s="290" t="s"/>
      <c r="W32" s="290" t="s"/>
      <c r="X32" s="290" t="s"/>
      <c r="Y32" s="290" t="s"/>
      <c r="Z32" s="290" t="s"/>
      <c r="AA32" s="290" t="s"/>
      <c r="AB32" s="290" t="s"/>
      <c r="AC32" s="290" t="s"/>
      <c r="AD32" s="290" t="s"/>
    </row>
    <row r="33" spans="1:30" s="678" customFormat="1" ht="24" customHeight="1">
      <c r="A33" s="285" t="s"/>
      <c r="B33" s="285" t="s">
        <v>12649</v>
      </c>
      <c r="C33" s="285" t="s">
        <v>4567</v>
      </c>
      <c r="D33" s="285" t="s">
        <v>4567</v>
      </c>
      <c r="E33" s="285">
        <v>4845</v>
      </c>
      <c r="F33" s="285" t="s">
        <v>12650</v>
      </c>
      <c r="G33" s="285" t="s">
        <v>12669</v>
      </c>
      <c r="H33" s="285">
        <v>18941347398</v>
      </c>
      <c r="I33" s="286">
        <v>5000</v>
      </c>
      <c r="J33" s="286">
        <v>4640</v>
      </c>
      <c r="K33" s="286">
        <v>360</v>
      </c>
      <c r="L33" s="286">
        <v>0</v>
      </c>
      <c r="M33" s="286">
        <v>360</v>
      </c>
      <c r="N33" s="285" t="s">
        <v>4491</v>
      </c>
      <c r="O33" s="287">
        <v>45613</v>
      </c>
      <c r="P33" s="288">
        <v>0.665578703705251</v>
      </c>
      <c r="Q33" s="285" t="s">
        <v>12654</v>
      </c>
      <c r="R33" s="285" t="s">
        <v>12655</v>
      </c>
      <c r="S33" s="290" t="s"/>
      <c r="T33" s="290" t="s"/>
      <c r="U33" s="290" t="s"/>
      <c r="V33" s="290" t="s"/>
      <c r="W33" s="290" t="s"/>
      <c r="X33" s="290" t="s"/>
      <c r="Y33" s="290" t="s"/>
      <c r="Z33" s="290" t="s"/>
      <c r="AA33" s="290" t="s"/>
      <c r="AB33" s="290" t="s"/>
      <c r="AC33" s="290" t="s"/>
      <c r="AD33" s="290" t="s"/>
    </row>
    <row r="34" spans="1:30" s="678" customFormat="1" ht="24" customHeight="1">
      <c r="A34" s="285" t="s"/>
      <c r="B34" s="285" t="s">
        <v>12649</v>
      </c>
      <c r="C34" s="285" t="s">
        <v>4567</v>
      </c>
      <c r="D34" s="285" t="s">
        <v>4567</v>
      </c>
      <c r="E34" s="285">
        <v>4846</v>
      </c>
      <c r="F34" s="285" t="s">
        <v>12650</v>
      </c>
      <c r="G34" s="285" t="s">
        <v>4574</v>
      </c>
      <c r="H34" s="285">
        <v>18733752532</v>
      </c>
      <c r="I34" s="286">
        <v>200</v>
      </c>
      <c r="J34" s="286">
        <v>150</v>
      </c>
      <c r="K34" s="286">
        <v>50</v>
      </c>
      <c r="L34" s="286">
        <v>0</v>
      </c>
      <c r="M34" s="286">
        <v>50</v>
      </c>
      <c r="N34" s="285" t="s">
        <v>4491</v>
      </c>
      <c r="O34" s="287">
        <v>45612</v>
      </c>
      <c r="P34" s="288">
        <v>0.605613425927004</v>
      </c>
      <c r="Q34" s="285" t="s">
        <v>4498</v>
      </c>
      <c r="R34" s="289" t="s">
        <v>8517</v>
      </c>
      <c r="S34" s="290" t="s"/>
      <c r="T34" s="290" t="s"/>
      <c r="U34" s="290" t="s"/>
      <c r="V34" s="290" t="s"/>
      <c r="W34" s="290" t="s"/>
      <c r="X34" s="290" t="s"/>
      <c r="Y34" s="290" t="s"/>
      <c r="Z34" s="290" t="s"/>
      <c r="AA34" s="290" t="s"/>
      <c r="AB34" s="290" t="s"/>
      <c r="AC34" s="290" t="s"/>
      <c r="AD34" s="290" t="s"/>
    </row>
    <row r="35" spans="1:30" s="192" customFormat="1" ht="24" customHeight="1">
      <c r="A35" s="285" t="s"/>
      <c r="B35" s="285" t="s">
        <v>12649</v>
      </c>
      <c r="C35" s="285" t="s">
        <v>4567</v>
      </c>
      <c r="D35" s="285" t="s">
        <v>4567</v>
      </c>
      <c r="E35" s="285">
        <v>4847</v>
      </c>
      <c r="F35" s="285" t="s">
        <v>12650</v>
      </c>
      <c r="G35" s="285" t="s">
        <v>4536</v>
      </c>
      <c r="H35" s="285">
        <v>17832933069</v>
      </c>
      <c r="I35" s="286">
        <v>2000</v>
      </c>
      <c r="J35" s="286">
        <v>1320</v>
      </c>
      <c r="K35" s="286">
        <v>680</v>
      </c>
      <c r="L35" s="286">
        <v>0</v>
      </c>
      <c r="M35" s="286">
        <v>680</v>
      </c>
      <c r="N35" s="285" t="s">
        <v>4491</v>
      </c>
      <c r="O35" s="287">
        <v>45612</v>
      </c>
      <c r="P35" s="288">
        <v>0.632083333333867</v>
      </c>
      <c r="Q35" s="285" t="s">
        <v>12654</v>
      </c>
      <c r="R35" s="285" t="s">
        <v>12655</v>
      </c>
      <c r="S35" s="290" t="s"/>
      <c r="T35" s="290" t="s"/>
      <c r="U35" s="290" t="s"/>
      <c r="V35" s="290" t="s"/>
      <c r="W35" s="290" t="s"/>
      <c r="X35" s="290" t="s"/>
      <c r="Y35" s="290" t="s"/>
      <c r="Z35" s="290" t="s"/>
      <c r="AA35" s="290" t="s"/>
      <c r="AB35" s="290" t="s"/>
      <c r="AC35" s="290" t="s"/>
      <c r="AD35" s="290" t="s"/>
    </row>
    <row r="36" spans="1:30" s="678" customFormat="1" ht="24" customHeight="1">
      <c r="A36" s="285" t="s"/>
      <c r="B36" s="285" t="s">
        <v>12649</v>
      </c>
      <c r="C36" s="285" t="s">
        <v>4567</v>
      </c>
      <c r="D36" s="285" t="s">
        <v>4567</v>
      </c>
      <c r="E36" s="285">
        <v>4848</v>
      </c>
      <c r="F36" s="285" t="s">
        <v>12650</v>
      </c>
      <c r="G36" s="285" t="s">
        <v>4535</v>
      </c>
      <c r="H36" s="285">
        <v>13811120808</v>
      </c>
      <c r="I36" s="286">
        <v>1000</v>
      </c>
      <c r="J36" s="286">
        <v>920</v>
      </c>
      <c r="K36" s="286">
        <v>80</v>
      </c>
      <c r="L36" s="286">
        <v>0</v>
      </c>
      <c r="M36" s="286">
        <v>80</v>
      </c>
      <c r="N36" s="285" t="s">
        <v>4491</v>
      </c>
      <c r="O36" s="287">
        <v>45612</v>
      </c>
      <c r="P36" s="288">
        <v>0.504131944442634</v>
      </c>
      <c r="Q36" s="285" t="s">
        <v>12670</v>
      </c>
      <c r="R36" s="289" t="s">
        <v>12671</v>
      </c>
      <c r="S36" s="290" t="s"/>
      <c r="T36" s="290" t="s"/>
      <c r="U36" s="290" t="s"/>
      <c r="V36" s="290" t="s"/>
      <c r="W36" s="290" t="s"/>
      <c r="X36" s="290" t="s"/>
      <c r="Y36" s="290" t="s"/>
      <c r="Z36" s="290" t="s"/>
      <c r="AA36" s="290" t="s"/>
      <c r="AB36" s="290" t="s"/>
      <c r="AC36" s="290" t="s"/>
      <c r="AD36" s="290" t="s"/>
    </row>
    <row r="37" spans="1:30" s="678" customFormat="1" ht="24" customHeight="1">
      <c r="A37" s="285" t="s"/>
      <c r="B37" s="285" t="s">
        <v>12649</v>
      </c>
      <c r="C37" s="285" t="s">
        <v>4567</v>
      </c>
      <c r="D37" s="285" t="s">
        <v>4567</v>
      </c>
      <c r="E37" s="285">
        <v>4849</v>
      </c>
      <c r="F37" s="285" t="s">
        <v>12650</v>
      </c>
      <c r="G37" s="285" t="s">
        <v>12672</v>
      </c>
      <c r="H37" s="285">
        <v>18810233319</v>
      </c>
      <c r="I37" s="286">
        <v>1000</v>
      </c>
      <c r="J37" s="286">
        <v>880</v>
      </c>
      <c r="K37" s="286">
        <v>120</v>
      </c>
      <c r="L37" s="286">
        <v>0</v>
      </c>
      <c r="M37" s="286">
        <v>120</v>
      </c>
      <c r="N37" s="285" t="s">
        <v>4491</v>
      </c>
      <c r="O37" s="287">
        <v>45612</v>
      </c>
      <c r="P37" s="288">
        <v>0.623553240740876</v>
      </c>
      <c r="Q37" s="285" t="s">
        <v>12654</v>
      </c>
      <c r="R37" s="285" t="s">
        <v>12655</v>
      </c>
      <c r="S37" s="290" t="s"/>
      <c r="T37" s="290" t="s"/>
      <c r="U37" s="290" t="s"/>
      <c r="V37" s="290" t="s"/>
      <c r="W37" s="290" t="s"/>
      <c r="X37" s="290" t="s"/>
      <c r="Y37" s="290" t="s"/>
      <c r="Z37" s="290" t="s"/>
      <c r="AA37" s="290" t="s"/>
      <c r="AB37" s="290" t="s"/>
      <c r="AC37" s="290" t="s"/>
      <c r="AD37" s="290" t="s"/>
    </row>
    <row r="38" spans="1:30" s="678" customFormat="1" ht="24" customHeight="1">
      <c r="A38" s="285" t="s"/>
      <c r="B38" s="285" t="s">
        <v>12649</v>
      </c>
      <c r="C38" s="285" t="s">
        <v>4567</v>
      </c>
      <c r="D38" s="285" t="s">
        <v>4567</v>
      </c>
      <c r="E38" s="285">
        <v>4850</v>
      </c>
      <c r="F38" s="285" t="s">
        <v>12650</v>
      </c>
      <c r="G38" s="285" t="s">
        <v>12673</v>
      </c>
      <c r="H38" s="285">
        <v>19932327706</v>
      </c>
      <c r="I38" s="286">
        <v>2000</v>
      </c>
      <c r="J38" s="286">
        <v>1610</v>
      </c>
      <c r="K38" s="286">
        <v>390</v>
      </c>
      <c r="L38" s="286">
        <v>0</v>
      </c>
      <c r="M38" s="286">
        <v>390</v>
      </c>
      <c r="N38" s="285" t="s">
        <v>4491</v>
      </c>
      <c r="O38" s="287">
        <v>45612</v>
      </c>
      <c r="P38" s="288">
        <v>0.692326388889342</v>
      </c>
      <c r="Q38" s="285" t="s">
        <v>4498</v>
      </c>
      <c r="R38" s="289" t="s">
        <v>8517</v>
      </c>
      <c r="S38" s="290" t="s"/>
      <c r="T38" s="290" t="s"/>
      <c r="U38" s="290" t="s"/>
      <c r="V38" s="290" t="s"/>
      <c r="W38" s="290" t="s"/>
      <c r="X38" s="290" t="s"/>
      <c r="Y38" s="290" t="s"/>
      <c r="Z38" s="290" t="s"/>
      <c r="AA38" s="290" t="s"/>
      <c r="AB38" s="290" t="s"/>
      <c r="AC38" s="290" t="s"/>
      <c r="AD38" s="290" t="s"/>
    </row>
    <row r="39" spans="1:30" s="678" customFormat="1" ht="24" customHeight="1">
      <c r="A39" s="285" t="s"/>
      <c r="B39" s="285" t="s">
        <v>12649</v>
      </c>
      <c r="C39" s="285" t="s">
        <v>4567</v>
      </c>
      <c r="D39" s="285" t="s">
        <v>4567</v>
      </c>
      <c r="E39" s="285">
        <v>4851</v>
      </c>
      <c r="F39" s="285" t="s">
        <v>12650</v>
      </c>
      <c r="G39" s="285" t="s">
        <v>4525</v>
      </c>
      <c r="H39" s="285">
        <v>18611898111</v>
      </c>
      <c r="I39" s="286">
        <v>1000</v>
      </c>
      <c r="J39" s="286">
        <v>760</v>
      </c>
      <c r="K39" s="286">
        <v>240</v>
      </c>
      <c r="L39" s="286">
        <v>0</v>
      </c>
      <c r="M39" s="286">
        <v>240</v>
      </c>
      <c r="N39" s="285" t="s">
        <v>4491</v>
      </c>
      <c r="O39" s="287">
        <v>45613</v>
      </c>
      <c r="P39" s="288">
        <v>0.482129629628616</v>
      </c>
      <c r="Q39" s="285" t="s">
        <v>4498</v>
      </c>
      <c r="R39" s="289" t="s">
        <v>8517</v>
      </c>
      <c r="S39" s="290" t="s"/>
      <c r="T39" s="290" t="s"/>
      <c r="U39" s="290" t="s"/>
      <c r="V39" s="290" t="s"/>
      <c r="W39" s="290" t="s"/>
      <c r="X39" s="290" t="s"/>
      <c r="Y39" s="290" t="s"/>
      <c r="Z39" s="290" t="s"/>
      <c r="AA39" s="290" t="s"/>
      <c r="AB39" s="290" t="s"/>
      <c r="AC39" s="290" t="s"/>
      <c r="AD39" s="290" t="s"/>
    </row>
    <row r="40" spans="1:30" s="192" customFormat="1" ht="24" customHeight="1">
      <c r="A40" s="285" t="s"/>
      <c r="B40" s="285" t="s">
        <v>12649</v>
      </c>
      <c r="C40" s="285" t="s">
        <v>4567</v>
      </c>
      <c r="D40" s="285" t="s">
        <v>4567</v>
      </c>
      <c r="E40" s="285">
        <v>4852</v>
      </c>
      <c r="F40" s="285" t="s">
        <v>12650</v>
      </c>
      <c r="G40" s="285" t="s">
        <v>4535</v>
      </c>
      <c r="H40" s="285">
        <v>13002213688</v>
      </c>
      <c r="I40" s="286">
        <v>3200</v>
      </c>
      <c r="J40" s="286">
        <v>1950</v>
      </c>
      <c r="K40" s="286">
        <v>1250</v>
      </c>
      <c r="L40" s="286">
        <v>0</v>
      </c>
      <c r="M40" s="286">
        <v>1250</v>
      </c>
      <c r="N40" s="285" t="s">
        <v>4491</v>
      </c>
      <c r="O40" s="287">
        <v>45616</v>
      </c>
      <c r="P40" s="288">
        <v>0.526423611110659</v>
      </c>
      <c r="Q40" s="285" t="s">
        <v>4498</v>
      </c>
      <c r="R40" s="289" t="s">
        <v>8517</v>
      </c>
      <c r="S40" s="290" t="s"/>
      <c r="T40" s="290" t="s"/>
      <c r="U40" s="290" t="s"/>
      <c r="V40" s="290" t="s"/>
      <c r="W40" s="290" t="s"/>
      <c r="X40" s="290" t="s"/>
      <c r="Y40" s="290" t="s"/>
      <c r="Z40" s="290" t="s"/>
      <c r="AA40" s="290" t="s"/>
      <c r="AB40" s="290" t="s"/>
      <c r="AC40" s="290" t="s"/>
      <c r="AD40" s="290" t="s"/>
    </row>
    <row r="41" spans="1:30" s="192" customFormat="1" ht="24" customHeight="1">
      <c r="A41" s="285" t="s"/>
      <c r="B41" s="285" t="s">
        <v>12649</v>
      </c>
      <c r="C41" s="285" t="s">
        <v>4567</v>
      </c>
      <c r="D41" s="285" t="s">
        <v>4567</v>
      </c>
      <c r="E41" s="285">
        <v>4853</v>
      </c>
      <c r="F41" s="285" t="s">
        <v>12650</v>
      </c>
      <c r="G41" s="285" t="s">
        <v>4506</v>
      </c>
      <c r="H41" s="285">
        <v>18701080122</v>
      </c>
      <c r="I41" s="286">
        <v>1000</v>
      </c>
      <c r="J41" s="286">
        <v>760</v>
      </c>
      <c r="K41" s="286">
        <v>240</v>
      </c>
      <c r="L41" s="286">
        <v>0</v>
      </c>
      <c r="M41" s="286">
        <v>240</v>
      </c>
      <c r="N41" s="285" t="s">
        <v>4491</v>
      </c>
      <c r="O41" s="287">
        <v>45613</v>
      </c>
      <c r="P41" s="288">
        <v>0.543807870370074</v>
      </c>
      <c r="Q41" s="285" t="s">
        <v>12654</v>
      </c>
      <c r="R41" s="285" t="s">
        <v>12655</v>
      </c>
      <c r="S41" s="290" t="s"/>
      <c r="T41" s="290" t="s"/>
      <c r="U41" s="290" t="s"/>
      <c r="V41" s="290" t="s"/>
      <c r="W41" s="290" t="s"/>
      <c r="X41" s="290" t="s"/>
      <c r="Y41" s="290" t="s"/>
      <c r="Z41" s="290" t="s"/>
      <c r="AA41" s="290" t="s"/>
      <c r="AB41" s="290" t="s"/>
      <c r="AC41" s="290" t="s"/>
      <c r="AD41" s="290" t="s"/>
    </row>
    <row r="42" spans="1:30" s="192" customFormat="1" ht="24" customHeight="1">
      <c r="A42" s="285" t="s"/>
      <c r="B42" s="285" t="s">
        <v>12649</v>
      </c>
      <c r="C42" s="285" t="s">
        <v>4567</v>
      </c>
      <c r="D42" s="285" t="s">
        <v>4567</v>
      </c>
      <c r="E42" s="285">
        <v>4854</v>
      </c>
      <c r="F42" s="285" t="s">
        <v>12650</v>
      </c>
      <c r="G42" s="285" t="s">
        <v>4515</v>
      </c>
      <c r="H42" s="285">
        <v>18810151081</v>
      </c>
      <c r="I42" s="286">
        <v>6000</v>
      </c>
      <c r="J42" s="286">
        <v>5700</v>
      </c>
      <c r="K42" s="286">
        <v>300</v>
      </c>
      <c r="L42" s="286">
        <v>0</v>
      </c>
      <c r="M42" s="286">
        <v>300</v>
      </c>
      <c r="N42" s="285" t="s">
        <v>4491</v>
      </c>
      <c r="O42" s="287">
        <v>45612</v>
      </c>
      <c r="P42" s="288">
        <v>0.898518518519268</v>
      </c>
      <c r="Q42" s="285" t="s">
        <v>4498</v>
      </c>
      <c r="R42" s="289" t="s">
        <v>8517</v>
      </c>
      <c r="S42" s="290" t="s"/>
      <c r="T42" s="290" t="s"/>
      <c r="U42" s="290" t="s"/>
      <c r="V42" s="290" t="s"/>
      <c r="W42" s="290" t="s"/>
      <c r="X42" s="290" t="s"/>
      <c r="Y42" s="290" t="s"/>
      <c r="Z42" s="290" t="s"/>
      <c r="AA42" s="290" t="s"/>
      <c r="AB42" s="290" t="s"/>
      <c r="AC42" s="290" t="s"/>
      <c r="AD42" s="290" t="s"/>
    </row>
    <row r="43" spans="1:30" s="678" customFormat="1" ht="24" customHeight="1">
      <c r="A43" s="285" t="s"/>
      <c r="B43" s="285" t="s">
        <v>12649</v>
      </c>
      <c r="C43" s="285" t="s">
        <v>4567</v>
      </c>
      <c r="D43" s="285" t="s">
        <v>4567</v>
      </c>
      <c r="E43" s="285">
        <v>4855</v>
      </c>
      <c r="F43" s="285" t="s">
        <v>12650</v>
      </c>
      <c r="G43" s="285" t="s">
        <v>12674</v>
      </c>
      <c r="H43" s="285">
        <v>15117939563</v>
      </c>
      <c r="I43" s="286">
        <v>2500</v>
      </c>
      <c r="J43" s="286">
        <v>2250</v>
      </c>
      <c r="K43" s="286">
        <v>250</v>
      </c>
      <c r="L43" s="286">
        <v>0</v>
      </c>
      <c r="M43" s="286">
        <v>250</v>
      </c>
      <c r="N43" s="285" t="s">
        <v>4491</v>
      </c>
      <c r="O43" s="287">
        <v>45612</v>
      </c>
      <c r="P43" s="288">
        <v>0.731516203704814</v>
      </c>
      <c r="Q43" s="285" t="s">
        <v>4498</v>
      </c>
      <c r="R43" s="289" t="s">
        <v>8517</v>
      </c>
      <c r="S43" s="290" t="s"/>
      <c r="T43" s="290" t="s"/>
      <c r="U43" s="290" t="s"/>
      <c r="V43" s="290" t="s"/>
      <c r="W43" s="290" t="s"/>
      <c r="X43" s="290" t="s"/>
      <c r="Y43" s="290" t="s"/>
      <c r="Z43" s="290" t="s"/>
      <c r="AA43" s="290" t="s"/>
      <c r="AB43" s="290" t="s"/>
      <c r="AC43" s="290" t="s"/>
      <c r="AD43" s="290" t="s"/>
    </row>
    <row r="44" spans="1:18" ht="24" customHeight="1">
      <c r="A44" s="291" t="s"/>
      <c r="B44" s="292" t="s">
        <v>12649</v>
      </c>
      <c r="C44" s="285" t="s">
        <v>4567</v>
      </c>
      <c r="D44" s="285" t="s">
        <v>4567</v>
      </c>
      <c r="E44" s="291">
        <v>4857</v>
      </c>
      <c r="F44" s="291" t="s">
        <v>12650</v>
      </c>
      <c r="G44" s="291" t="s">
        <v>12675</v>
      </c>
      <c r="H44" s="291">
        <v>15503248678</v>
      </c>
      <c r="I44" s="293">
        <v>4000</v>
      </c>
      <c r="J44" s="293">
        <v>3460</v>
      </c>
      <c r="K44" s="293">
        <v>540</v>
      </c>
      <c r="L44" s="293">
        <v>0</v>
      </c>
      <c r="M44" s="293">
        <v>540</v>
      </c>
      <c r="N44" s="291" t="s">
        <v>4491</v>
      </c>
      <c r="O44" s="294">
        <v>45612</v>
      </c>
      <c r="P44" s="295">
        <v>0.872523148147593</v>
      </c>
      <c r="Q44" s="291" t="s">
        <v>12676</v>
      </c>
      <c r="R44" s="297" t="s">
        <v>4512</v>
      </c>
    </row>
    <row r="45" spans="1:30" s="192" customFormat="1" ht="24" customHeight="1">
      <c r="A45" s="285" t="s"/>
      <c r="B45" s="285" t="s">
        <v>12649</v>
      </c>
      <c r="C45" s="285" t="s">
        <v>4567</v>
      </c>
      <c r="D45" s="285" t="s">
        <v>4567</v>
      </c>
      <c r="E45" s="285">
        <v>4858</v>
      </c>
      <c r="F45" s="285" t="s">
        <v>12650</v>
      </c>
      <c r="G45" s="285" t="s">
        <v>4582</v>
      </c>
      <c r="H45" s="285">
        <v>13520731705</v>
      </c>
      <c r="I45" s="286">
        <v>400</v>
      </c>
      <c r="J45" s="286">
        <v>0</v>
      </c>
      <c r="K45" s="286">
        <v>400</v>
      </c>
      <c r="L45" s="286">
        <v>0</v>
      </c>
      <c r="M45" s="286">
        <v>400</v>
      </c>
      <c r="N45" s="285" t="s">
        <v>4491</v>
      </c>
      <c r="O45" s="287">
        <v>45612</v>
      </c>
      <c r="P45" s="288">
        <v>0.662916666668025</v>
      </c>
      <c r="Q45" s="285" t="s">
        <v>4498</v>
      </c>
      <c r="R45" s="289" t="s">
        <v>8517</v>
      </c>
      <c r="S45" s="290" t="s"/>
      <c r="T45" s="290" t="s"/>
      <c r="U45" s="290" t="s"/>
      <c r="V45" s="290" t="s"/>
      <c r="W45" s="290" t="s"/>
      <c r="X45" s="290" t="s"/>
      <c r="Y45" s="290" t="s"/>
      <c r="Z45" s="290" t="s"/>
      <c r="AA45" s="290" t="s"/>
      <c r="AB45" s="290" t="s"/>
      <c r="AC45" s="290" t="s"/>
      <c r="AD45" s="290" t="s"/>
    </row>
    <row r="46" spans="1:30" s="678" customFormat="1" ht="24" customHeight="1">
      <c r="A46" s="285" t="s"/>
      <c r="B46" s="285" t="s">
        <v>12649</v>
      </c>
      <c r="C46" s="285" t="s">
        <v>4567</v>
      </c>
      <c r="D46" s="285" t="s">
        <v>4567</v>
      </c>
      <c r="E46" s="285">
        <v>4862</v>
      </c>
      <c r="F46" s="285" t="s">
        <v>12650</v>
      </c>
      <c r="G46" s="285" t="s">
        <v>12677</v>
      </c>
      <c r="H46" s="285">
        <v>15602471519</v>
      </c>
      <c r="I46" s="286">
        <v>5000</v>
      </c>
      <c r="J46" s="286">
        <v>4685</v>
      </c>
      <c r="K46" s="286">
        <v>315</v>
      </c>
      <c r="L46" s="286">
        <v>0</v>
      </c>
      <c r="M46" s="286">
        <v>315</v>
      </c>
      <c r="N46" s="285" t="s">
        <v>4491</v>
      </c>
      <c r="O46" s="287">
        <v>45613</v>
      </c>
      <c r="P46" s="288">
        <v>0.879502314815909</v>
      </c>
      <c r="Q46" s="285" t="s">
        <v>4498</v>
      </c>
      <c r="R46" s="289" t="s">
        <v>8517</v>
      </c>
      <c r="S46" s="290" t="s"/>
      <c r="T46" s="290" t="s"/>
      <c r="U46" s="290" t="s"/>
      <c r="V46" s="290" t="s"/>
      <c r="W46" s="290" t="s"/>
      <c r="X46" s="290" t="s"/>
      <c r="Y46" s="290" t="s"/>
      <c r="Z46" s="290" t="s"/>
      <c r="AA46" s="290" t="s"/>
      <c r="AB46" s="290" t="s"/>
      <c r="AC46" s="290" t="s"/>
      <c r="AD46" s="290" t="s"/>
    </row>
    <row r="47" spans="1:30" s="678" customFormat="1" ht="24" customHeight="1">
      <c r="A47" s="285" t="s"/>
      <c r="B47" s="285" t="s">
        <v>12649</v>
      </c>
      <c r="C47" s="285" t="s">
        <v>4567</v>
      </c>
      <c r="D47" s="285" t="s">
        <v>4567</v>
      </c>
      <c r="E47" s="285">
        <v>4863</v>
      </c>
      <c r="F47" s="285" t="s">
        <v>12650</v>
      </c>
      <c r="G47" s="285" t="s">
        <v>12678</v>
      </c>
      <c r="H47" s="285">
        <v>13651230925</v>
      </c>
      <c r="I47" s="286">
        <v>500</v>
      </c>
      <c r="J47" s="286">
        <v>465</v>
      </c>
      <c r="K47" s="286">
        <v>35</v>
      </c>
      <c r="L47" s="286">
        <v>0</v>
      </c>
      <c r="M47" s="286">
        <v>35</v>
      </c>
      <c r="N47" s="285" t="s">
        <v>4491</v>
      </c>
      <c r="O47" s="287">
        <v>45612</v>
      </c>
      <c r="P47" s="288">
        <v>0.883391203704378</v>
      </c>
      <c r="Q47" s="285" t="s">
        <v>4498</v>
      </c>
      <c r="R47" s="289" t="s">
        <v>8517</v>
      </c>
      <c r="S47" s="290" t="s"/>
      <c r="T47" s="290" t="s"/>
      <c r="U47" s="290" t="s"/>
      <c r="V47" s="290" t="s"/>
      <c r="W47" s="290" t="s"/>
      <c r="X47" s="290" t="s"/>
      <c r="Y47" s="290" t="s"/>
      <c r="Z47" s="290" t="s"/>
      <c r="AA47" s="290" t="s"/>
      <c r="AB47" s="290" t="s"/>
      <c r="AC47" s="290" t="s"/>
      <c r="AD47" s="290" t="s"/>
    </row>
    <row r="48" spans="1:30" s="192" customFormat="1" ht="24" customHeight="1">
      <c r="A48" s="285" t="s"/>
      <c r="B48" s="285" t="s">
        <v>12649</v>
      </c>
      <c r="C48" s="285" t="s">
        <v>4567</v>
      </c>
      <c r="D48" s="285" t="s">
        <v>4567</v>
      </c>
      <c r="E48" s="285">
        <v>4864</v>
      </c>
      <c r="F48" s="285" t="s">
        <v>12650</v>
      </c>
      <c r="G48" s="285" t="s">
        <v>4508</v>
      </c>
      <c r="H48" s="285">
        <v>13501259665</v>
      </c>
      <c r="I48" s="286">
        <v>6000</v>
      </c>
      <c r="J48" s="286">
        <v>5745</v>
      </c>
      <c r="K48" s="286">
        <v>255</v>
      </c>
      <c r="L48" s="286">
        <v>0</v>
      </c>
      <c r="M48" s="286">
        <v>255</v>
      </c>
      <c r="N48" s="285" t="s">
        <v>4491</v>
      </c>
      <c r="O48" s="287">
        <v>45612</v>
      </c>
      <c r="P48" s="288">
        <v>0.911712962963066</v>
      </c>
      <c r="Q48" s="285" t="s">
        <v>4498</v>
      </c>
      <c r="R48" s="289" t="s">
        <v>8517</v>
      </c>
      <c r="S48" s="290" t="s"/>
      <c r="T48" s="290" t="s"/>
      <c r="U48" s="290" t="s"/>
      <c r="V48" s="290" t="s"/>
      <c r="W48" s="290" t="s"/>
      <c r="X48" s="290" t="s"/>
      <c r="Y48" s="290" t="s"/>
      <c r="Z48" s="290" t="s"/>
      <c r="AA48" s="290" t="s"/>
      <c r="AB48" s="290" t="s"/>
      <c r="AC48" s="290" t="s"/>
      <c r="AD48" s="290" t="s"/>
    </row>
    <row r="49" spans="1:30" s="192" customFormat="1" ht="24" customHeight="1">
      <c r="A49" s="285" t="s"/>
      <c r="B49" s="285" t="s">
        <v>12649</v>
      </c>
      <c r="C49" s="285" t="s">
        <v>4567</v>
      </c>
      <c r="D49" s="285" t="s">
        <v>4567</v>
      </c>
      <c r="E49" s="285">
        <v>4867</v>
      </c>
      <c r="F49" s="285" t="s">
        <v>12650</v>
      </c>
      <c r="G49" s="285" t="s">
        <v>12679</v>
      </c>
      <c r="H49" s="285">
        <v>18568232520</v>
      </c>
      <c r="I49" s="286">
        <v>200</v>
      </c>
      <c r="J49" s="286">
        <v>150</v>
      </c>
      <c r="K49" s="286">
        <v>50</v>
      </c>
      <c r="L49" s="286">
        <v>0</v>
      </c>
      <c r="M49" s="286">
        <v>50</v>
      </c>
      <c r="N49" s="285" t="s">
        <v>4491</v>
      </c>
      <c r="O49" s="287">
        <v>45612</v>
      </c>
      <c r="P49" s="288">
        <v>0.893252314814163</v>
      </c>
      <c r="Q49" s="285" t="s">
        <v>12670</v>
      </c>
      <c r="R49" s="289" t="s">
        <v>12671</v>
      </c>
      <c r="S49" s="290" t="s"/>
      <c r="T49" s="290" t="s"/>
      <c r="U49" s="290" t="s"/>
      <c r="V49" s="290" t="s"/>
      <c r="W49" s="290" t="s"/>
      <c r="X49" s="290" t="s"/>
      <c r="Y49" s="290" t="s"/>
      <c r="Z49" s="290" t="s"/>
      <c r="AA49" s="290" t="s"/>
      <c r="AB49" s="290" t="s"/>
      <c r="AC49" s="290" t="s"/>
      <c r="AD49" s="290" t="s"/>
    </row>
    <row r="50" spans="1:30" s="678" customFormat="1" ht="24" customHeight="1">
      <c r="A50" s="285" t="s"/>
      <c r="B50" s="285" t="s">
        <v>12649</v>
      </c>
      <c r="C50" s="285" t="s">
        <v>4567</v>
      </c>
      <c r="D50" s="285" t="s">
        <v>4567</v>
      </c>
      <c r="E50" s="285">
        <v>4871</v>
      </c>
      <c r="F50" s="285" t="s">
        <v>12650</v>
      </c>
      <c r="G50" s="285" t="s">
        <v>12680</v>
      </c>
      <c r="H50" s="285">
        <v>18304712345</v>
      </c>
      <c r="I50" s="286">
        <v>1000</v>
      </c>
      <c r="J50" s="286">
        <v>904</v>
      </c>
      <c r="K50" s="286">
        <v>96</v>
      </c>
      <c r="L50" s="286">
        <v>0</v>
      </c>
      <c r="M50" s="286">
        <v>96</v>
      </c>
      <c r="N50" s="285" t="s">
        <v>4491</v>
      </c>
      <c r="O50" s="287">
        <v>45612</v>
      </c>
      <c r="P50" s="288">
        <v>0.908078703701904</v>
      </c>
      <c r="Q50" s="285" t="s">
        <v>12654</v>
      </c>
      <c r="R50" s="285" t="s">
        <v>12655</v>
      </c>
      <c r="S50" s="290" t="s"/>
      <c r="T50" s="290" t="s"/>
      <c r="U50" s="290" t="s"/>
      <c r="V50" s="290" t="s"/>
      <c r="W50" s="290" t="s"/>
      <c r="X50" s="290" t="s"/>
      <c r="Y50" s="290" t="s"/>
      <c r="Z50" s="290" t="s"/>
      <c r="AA50" s="290" t="s"/>
      <c r="AB50" s="290" t="s"/>
      <c r="AC50" s="290" t="s"/>
      <c r="AD50" s="290" t="s"/>
    </row>
    <row r="51" spans="1:30" s="192" customFormat="1" ht="24" customHeight="1">
      <c r="A51" s="285" t="s"/>
      <c r="B51" s="285" t="s">
        <v>12649</v>
      </c>
      <c r="C51" s="285" t="s">
        <v>4567</v>
      </c>
      <c r="D51" s="285" t="s">
        <v>4567</v>
      </c>
      <c r="E51" s="285">
        <v>4872</v>
      </c>
      <c r="F51" s="285" t="s">
        <v>12650</v>
      </c>
      <c r="G51" s="285" t="s">
        <v>4518</v>
      </c>
      <c r="H51" s="285">
        <v>13811981854</v>
      </c>
      <c r="I51" s="286">
        <v>200</v>
      </c>
      <c r="J51" s="286">
        <v>100</v>
      </c>
      <c r="K51" s="286">
        <v>100</v>
      </c>
      <c r="L51" s="286">
        <v>0</v>
      </c>
      <c r="M51" s="286">
        <v>100</v>
      </c>
      <c r="N51" s="285" t="s">
        <v>4491</v>
      </c>
      <c r="O51" s="287">
        <v>45613</v>
      </c>
      <c r="P51" s="288">
        <v>0.660173611111532</v>
      </c>
      <c r="Q51" s="285" t="s">
        <v>12654</v>
      </c>
      <c r="R51" s="285" t="s">
        <v>12655</v>
      </c>
      <c r="S51" s="290" t="s"/>
      <c r="T51" s="290" t="s"/>
      <c r="U51" s="290" t="s"/>
      <c r="V51" s="290" t="s"/>
      <c r="W51" s="290" t="s"/>
      <c r="X51" s="290" t="s"/>
      <c r="Y51" s="290" t="s"/>
      <c r="Z51" s="290" t="s"/>
      <c r="AA51" s="290" t="s"/>
      <c r="AB51" s="290" t="s"/>
      <c r="AC51" s="290" t="s"/>
      <c r="AD51" s="290" t="s"/>
    </row>
    <row r="52" spans="1:30" s="678" customFormat="1" ht="24" customHeight="1">
      <c r="A52" s="285" t="s"/>
      <c r="B52" s="285" t="s">
        <v>12649</v>
      </c>
      <c r="C52" s="285" t="s">
        <v>4567</v>
      </c>
      <c r="D52" s="285" t="s">
        <v>4567</v>
      </c>
      <c r="E52" s="285">
        <v>4873</v>
      </c>
      <c r="F52" s="285" t="s">
        <v>12650</v>
      </c>
      <c r="G52" s="285" t="s">
        <v>12681</v>
      </c>
      <c r="H52" s="285">
        <v>13947161258</v>
      </c>
      <c r="I52" s="286">
        <v>200</v>
      </c>
      <c r="J52" s="286">
        <v>150</v>
      </c>
      <c r="K52" s="286">
        <v>50</v>
      </c>
      <c r="L52" s="286">
        <v>0</v>
      </c>
      <c r="M52" s="286">
        <v>50</v>
      </c>
      <c r="N52" s="285" t="s">
        <v>4491</v>
      </c>
      <c r="O52" s="287">
        <v>45612</v>
      </c>
      <c r="P52" s="288">
        <v>0.822060185186274</v>
      </c>
      <c r="Q52" s="285" t="s">
        <v>4498</v>
      </c>
      <c r="R52" s="289" t="s">
        <v>8517</v>
      </c>
      <c r="S52" s="290" t="s"/>
      <c r="T52" s="290" t="s"/>
      <c r="U52" s="290" t="s"/>
      <c r="V52" s="290" t="s"/>
      <c r="W52" s="290" t="s"/>
      <c r="X52" s="290" t="s"/>
      <c r="Y52" s="290" t="s"/>
      <c r="Z52" s="290" t="s"/>
      <c r="AA52" s="290" t="s"/>
      <c r="AB52" s="290" t="s"/>
      <c r="AC52" s="290" t="s"/>
      <c r="AD52" s="290" t="s"/>
    </row>
    <row r="53" spans="1:30" s="678" customFormat="1" ht="24" customHeight="1">
      <c r="A53" s="285" t="s"/>
      <c r="B53" s="285" t="s">
        <v>12649</v>
      </c>
      <c r="C53" s="285" t="s">
        <v>4567</v>
      </c>
      <c r="D53" s="285" t="s">
        <v>4567</v>
      </c>
      <c r="E53" s="285">
        <v>4874</v>
      </c>
      <c r="F53" s="285" t="s">
        <v>12650</v>
      </c>
      <c r="G53" s="285" t="s">
        <v>12682</v>
      </c>
      <c r="H53" s="285">
        <v>13520750500</v>
      </c>
      <c r="I53" s="286">
        <v>500</v>
      </c>
      <c r="J53" s="286">
        <v>465</v>
      </c>
      <c r="K53" s="286">
        <v>35</v>
      </c>
      <c r="L53" s="286">
        <v>0</v>
      </c>
      <c r="M53" s="286">
        <v>35</v>
      </c>
      <c r="N53" s="285" t="s">
        <v>4491</v>
      </c>
      <c r="O53" s="287">
        <v>45612</v>
      </c>
      <c r="P53" s="288">
        <v>0.885763888887596</v>
      </c>
      <c r="Q53" s="285" t="s">
        <v>4498</v>
      </c>
      <c r="R53" s="289" t="s">
        <v>8517</v>
      </c>
      <c r="S53" s="290" t="s"/>
      <c r="T53" s="290" t="s"/>
      <c r="U53" s="290" t="s"/>
      <c r="V53" s="290" t="s"/>
      <c r="W53" s="290" t="s"/>
      <c r="X53" s="290" t="s"/>
      <c r="Y53" s="290" t="s"/>
      <c r="Z53" s="290" t="s"/>
      <c r="AA53" s="290" t="s"/>
      <c r="AB53" s="290" t="s"/>
      <c r="AC53" s="290" t="s"/>
      <c r="AD53" s="290" t="s"/>
    </row>
    <row r="54" spans="1:30" s="192" ht="24" customHeight="1">
      <c r="A54" s="291" t="s"/>
      <c r="B54" s="292" t="s">
        <v>12649</v>
      </c>
      <c r="C54" s="285" t="s">
        <v>4567</v>
      </c>
      <c r="D54" s="285" t="s">
        <v>4567</v>
      </c>
      <c r="E54" s="291">
        <v>4876</v>
      </c>
      <c r="F54" s="291" t="s">
        <v>12650</v>
      </c>
      <c r="G54" s="291" t="s">
        <v>4515</v>
      </c>
      <c r="H54" s="291">
        <v>17633262780</v>
      </c>
      <c r="I54" s="293">
        <v>120</v>
      </c>
      <c r="J54" s="293">
        <v>0</v>
      </c>
      <c r="K54" s="293">
        <v>120</v>
      </c>
      <c r="L54" s="293">
        <v>0</v>
      </c>
      <c r="M54" s="293">
        <v>120</v>
      </c>
      <c r="N54" s="291" t="s">
        <v>4491</v>
      </c>
      <c r="O54" s="294">
        <v>45612</v>
      </c>
      <c r="P54" s="295">
        <v>0.906030092592118</v>
      </c>
      <c r="Q54" s="291" t="s">
        <v>4492</v>
      </c>
      <c r="R54" s="298" t="s">
        <v>5873</v>
      </c>
      <c r="S54" s="278" t="s"/>
      <c r="T54" s="278" t="s"/>
      <c r="U54" s="278" t="s"/>
      <c r="V54" s="278" t="s"/>
      <c r="W54" s="278" t="s"/>
      <c r="X54" s="278" t="s"/>
      <c r="Y54" s="278" t="s"/>
      <c r="Z54" s="278" t="s"/>
      <c r="AA54" s="278" t="s"/>
      <c r="AB54" s="278" t="s"/>
      <c r="AC54" s="278" t="s"/>
      <c r="AD54" s="278" t="s"/>
    </row>
    <row r="55" spans="1:30" s="192" customFormat="1" ht="24" customHeight="1">
      <c r="A55" s="285" t="s"/>
      <c r="B55" s="285" t="s">
        <v>12649</v>
      </c>
      <c r="C55" s="285" t="s">
        <v>4567</v>
      </c>
      <c r="D55" s="285" t="s">
        <v>4567</v>
      </c>
      <c r="E55" s="285">
        <v>4878</v>
      </c>
      <c r="F55" s="285" t="s">
        <v>12650</v>
      </c>
      <c r="G55" s="285" t="s">
        <v>12660</v>
      </c>
      <c r="H55" s="285">
        <v>18611095899</v>
      </c>
      <c r="I55" s="286">
        <v>3000</v>
      </c>
      <c r="J55" s="286">
        <v>2930</v>
      </c>
      <c r="K55" s="286">
        <v>70</v>
      </c>
      <c r="L55" s="286">
        <v>0</v>
      </c>
      <c r="M55" s="286">
        <v>70</v>
      </c>
      <c r="N55" s="285" t="s">
        <v>4491</v>
      </c>
      <c r="O55" s="287">
        <v>45613</v>
      </c>
      <c r="P55" s="288">
        <v>0.526041666667879</v>
      </c>
      <c r="Q55" s="285" t="s">
        <v>4498</v>
      </c>
      <c r="R55" s="289" t="s">
        <v>8517</v>
      </c>
      <c r="S55" s="290" t="s"/>
      <c r="T55" s="290" t="s"/>
      <c r="U55" s="290" t="s"/>
      <c r="V55" s="290" t="s"/>
      <c r="W55" s="290" t="s"/>
      <c r="X55" s="290" t="s"/>
      <c r="Y55" s="290" t="s"/>
      <c r="Z55" s="290" t="s"/>
      <c r="AA55" s="290" t="s"/>
      <c r="AB55" s="290" t="s"/>
      <c r="AC55" s="290" t="s"/>
      <c r="AD55" s="290" t="s"/>
    </row>
    <row r="56" spans="1:30" s="192" customFormat="1" ht="24" customHeight="1">
      <c r="A56" s="285" t="s"/>
      <c r="B56" s="285" t="s">
        <v>12649</v>
      </c>
      <c r="C56" s="285" t="s">
        <v>4567</v>
      </c>
      <c r="D56" s="285" t="s">
        <v>4567</v>
      </c>
      <c r="E56" s="285">
        <v>4879</v>
      </c>
      <c r="F56" s="285" t="s">
        <v>12650</v>
      </c>
      <c r="G56" s="285" t="s">
        <v>12665</v>
      </c>
      <c r="H56" s="285">
        <v>18561572800</v>
      </c>
      <c r="I56" s="286">
        <v>500</v>
      </c>
      <c r="J56" s="286">
        <v>440</v>
      </c>
      <c r="K56" s="286">
        <v>60</v>
      </c>
      <c r="L56" s="286">
        <v>0</v>
      </c>
      <c r="M56" s="286">
        <v>60</v>
      </c>
      <c r="N56" s="285" t="s">
        <v>4491</v>
      </c>
      <c r="O56" s="287">
        <v>45613</v>
      </c>
      <c r="P56" s="288">
        <v>0.51652777777781</v>
      </c>
      <c r="Q56" s="285" t="s">
        <v>4498</v>
      </c>
      <c r="R56" s="289" t="s">
        <v>8517</v>
      </c>
      <c r="S56" s="290" t="s"/>
      <c r="T56" s="290" t="s"/>
      <c r="U56" s="290" t="s"/>
      <c r="V56" s="290" t="s"/>
      <c r="W56" s="290" t="s"/>
      <c r="X56" s="290" t="s"/>
      <c r="Y56" s="290" t="s"/>
      <c r="Z56" s="290" t="s"/>
      <c r="AA56" s="290" t="s"/>
      <c r="AB56" s="290" t="s"/>
      <c r="AC56" s="290" t="s"/>
      <c r="AD56" s="290" t="s"/>
    </row>
    <row r="57" spans="1:30" s="192" customFormat="1" ht="24" customHeight="1">
      <c r="A57" s="285" t="s"/>
      <c r="B57" s="285" t="s">
        <v>12649</v>
      </c>
      <c r="C57" s="285" t="s">
        <v>4567</v>
      </c>
      <c r="D57" s="285" t="s">
        <v>4567</v>
      </c>
      <c r="E57" s="285">
        <v>4880</v>
      </c>
      <c r="F57" s="285" t="s">
        <v>12650</v>
      </c>
      <c r="G57" s="285" t="s">
        <v>4574</v>
      </c>
      <c r="H57" s="285">
        <v>13366571695</v>
      </c>
      <c r="I57" s="286">
        <v>200</v>
      </c>
      <c r="J57" s="286">
        <v>140</v>
      </c>
      <c r="K57" s="286">
        <v>60</v>
      </c>
      <c r="L57" s="286">
        <v>0</v>
      </c>
      <c r="M57" s="286">
        <v>60</v>
      </c>
      <c r="N57" s="285" t="s">
        <v>4491</v>
      </c>
      <c r="O57" s="287">
        <v>45613</v>
      </c>
      <c r="P57" s="288">
        <v>0.485000000000582</v>
      </c>
      <c r="Q57" s="285" t="s">
        <v>4521</v>
      </c>
      <c r="R57" s="289" t="s">
        <v>4521</v>
      </c>
      <c r="S57" s="290" t="s"/>
      <c r="T57" s="290" t="s"/>
      <c r="U57" s="290" t="s"/>
      <c r="V57" s="290" t="s"/>
      <c r="W57" s="290" t="s"/>
      <c r="X57" s="290" t="s"/>
      <c r="Y57" s="290" t="s"/>
      <c r="Z57" s="290" t="s"/>
      <c r="AA57" s="290" t="s"/>
      <c r="AB57" s="290" t="s"/>
      <c r="AC57" s="290" t="s"/>
      <c r="AD57" s="290" t="s"/>
    </row>
    <row r="58" spans="1:30" s="678" customFormat="1" ht="24" customHeight="1">
      <c r="A58" s="285" t="s"/>
      <c r="B58" s="285" t="s">
        <v>12649</v>
      </c>
      <c r="C58" s="285" t="s">
        <v>4567</v>
      </c>
      <c r="D58" s="285" t="s">
        <v>4567</v>
      </c>
      <c r="E58" s="285">
        <v>4881</v>
      </c>
      <c r="F58" s="285" t="s">
        <v>12650</v>
      </c>
      <c r="G58" s="285" t="s">
        <v>12683</v>
      </c>
      <c r="H58" s="285">
        <v>18610094815</v>
      </c>
      <c r="I58" s="286">
        <v>500</v>
      </c>
      <c r="J58" s="286">
        <v>450</v>
      </c>
      <c r="K58" s="286">
        <v>50</v>
      </c>
      <c r="L58" s="286">
        <v>0</v>
      </c>
      <c r="M58" s="286">
        <v>50</v>
      </c>
      <c r="N58" s="285" t="s">
        <v>4491</v>
      </c>
      <c r="O58" s="287">
        <v>45613</v>
      </c>
      <c r="P58" s="288">
        <v>0.675995370369492</v>
      </c>
      <c r="Q58" s="285" t="s">
        <v>12664</v>
      </c>
      <c r="R58" s="285" t="s">
        <v>4659</v>
      </c>
      <c r="S58" s="290" t="s"/>
      <c r="T58" s="290" t="s"/>
      <c r="U58" s="290" t="s"/>
      <c r="V58" s="290" t="s"/>
      <c r="W58" s="290" t="s"/>
      <c r="X58" s="290" t="s"/>
      <c r="Y58" s="290" t="s"/>
      <c r="Z58" s="290" t="s"/>
      <c r="AA58" s="290" t="s"/>
      <c r="AB58" s="290" t="s"/>
      <c r="AC58" s="290" t="s"/>
      <c r="AD58" s="290" t="s"/>
    </row>
    <row r="59" spans="1:30" s="678" customFormat="1" ht="24" customHeight="1">
      <c r="A59" s="285" t="s"/>
      <c r="B59" s="285" t="s">
        <v>12649</v>
      </c>
      <c r="C59" s="285" t="s">
        <v>4567</v>
      </c>
      <c r="D59" s="285" t="s">
        <v>4567</v>
      </c>
      <c r="E59" s="285">
        <v>4882</v>
      </c>
      <c r="F59" s="285" t="s">
        <v>12650</v>
      </c>
      <c r="G59" s="285" t="s">
        <v>12678</v>
      </c>
      <c r="H59" s="285">
        <v>13651230925</v>
      </c>
      <c r="I59" s="286">
        <v>700</v>
      </c>
      <c r="J59" s="286">
        <v>590</v>
      </c>
      <c r="K59" s="286">
        <v>110</v>
      </c>
      <c r="L59" s="286">
        <v>0</v>
      </c>
      <c r="M59" s="286">
        <v>110</v>
      </c>
      <c r="N59" s="285" t="s">
        <v>4491</v>
      </c>
      <c r="O59" s="287">
        <v>45613</v>
      </c>
      <c r="P59" s="288">
        <v>0.682743055556785</v>
      </c>
      <c r="Q59" s="285" t="s">
        <v>4498</v>
      </c>
      <c r="R59" s="289" t="s">
        <v>8517</v>
      </c>
      <c r="S59" s="290" t="s"/>
      <c r="T59" s="290" t="s"/>
      <c r="U59" s="290" t="s"/>
      <c r="V59" s="290" t="s"/>
      <c r="W59" s="290" t="s"/>
      <c r="X59" s="290" t="s"/>
      <c r="Y59" s="290" t="s"/>
      <c r="Z59" s="290" t="s"/>
      <c r="AA59" s="290" t="s"/>
      <c r="AB59" s="290" t="s"/>
      <c r="AC59" s="290" t="s"/>
      <c r="AD59" s="290" t="s"/>
    </row>
    <row r="60" spans="1:30" s="192" customFormat="1" ht="24" customHeight="1">
      <c r="A60" s="285" t="s"/>
      <c r="B60" s="285" t="s">
        <v>12649</v>
      </c>
      <c r="C60" s="285" t="s">
        <v>4567</v>
      </c>
      <c r="D60" s="285" t="s">
        <v>4567</v>
      </c>
      <c r="E60" s="285">
        <v>4885</v>
      </c>
      <c r="F60" s="285" t="s">
        <v>12650</v>
      </c>
      <c r="G60" s="285" t="s">
        <v>12684</v>
      </c>
      <c r="H60" s="285">
        <v>15051269897</v>
      </c>
      <c r="I60" s="286">
        <v>3000</v>
      </c>
      <c r="J60" s="286">
        <v>2870</v>
      </c>
      <c r="K60" s="286">
        <v>130</v>
      </c>
      <c r="L60" s="286">
        <v>0</v>
      </c>
      <c r="M60" s="286">
        <v>130</v>
      </c>
      <c r="N60" s="285" t="s">
        <v>4491</v>
      </c>
      <c r="O60" s="287">
        <v>45613</v>
      </c>
      <c r="P60" s="288">
        <v>0.638946759259852</v>
      </c>
      <c r="Q60" s="285" t="s">
        <v>4521</v>
      </c>
      <c r="R60" s="289" t="s">
        <v>4521</v>
      </c>
      <c r="S60" s="290" t="s"/>
      <c r="T60" s="290" t="s"/>
      <c r="U60" s="290" t="s"/>
      <c r="V60" s="290" t="s"/>
      <c r="W60" s="290" t="s"/>
      <c r="X60" s="290" t="s"/>
      <c r="Y60" s="290" t="s"/>
      <c r="Z60" s="290" t="s"/>
      <c r="AA60" s="290" t="s"/>
      <c r="AB60" s="290" t="s"/>
      <c r="AC60" s="290" t="s"/>
      <c r="AD60" s="290" t="s"/>
    </row>
    <row r="61" spans="1:30" s="678" customFormat="1" ht="24" customHeight="1">
      <c r="A61" s="285" t="s"/>
      <c r="B61" s="285" t="s">
        <v>12649</v>
      </c>
      <c r="C61" s="285" t="s">
        <v>4567</v>
      </c>
      <c r="D61" s="285" t="s">
        <v>4567</v>
      </c>
      <c r="E61" s="285">
        <v>4886</v>
      </c>
      <c r="F61" s="285" t="s">
        <v>12650</v>
      </c>
      <c r="G61" s="285" t="s">
        <v>12685</v>
      </c>
      <c r="H61" s="285">
        <v>15635172829</v>
      </c>
      <c r="I61" s="286">
        <v>5800</v>
      </c>
      <c r="J61" s="286">
        <v>5420</v>
      </c>
      <c r="K61" s="286">
        <v>380</v>
      </c>
      <c r="L61" s="286">
        <v>0</v>
      </c>
      <c r="M61" s="286">
        <v>380</v>
      </c>
      <c r="N61" s="285" t="s">
        <v>4491</v>
      </c>
      <c r="O61" s="287">
        <v>45613</v>
      </c>
      <c r="P61" s="288">
        <v>0.639675925925985</v>
      </c>
      <c r="Q61" s="285" t="s">
        <v>4498</v>
      </c>
      <c r="R61" s="289" t="s">
        <v>8517</v>
      </c>
      <c r="S61" s="290" t="s"/>
      <c r="T61" s="290" t="s"/>
      <c r="U61" s="290" t="s"/>
      <c r="V61" s="290" t="s"/>
      <c r="W61" s="290" t="s"/>
      <c r="X61" s="290" t="s"/>
      <c r="Y61" s="290" t="s"/>
      <c r="Z61" s="290" t="s"/>
      <c r="AA61" s="290" t="s"/>
      <c r="AB61" s="290" t="s"/>
      <c r="AC61" s="290" t="s"/>
      <c r="AD61" s="290" t="s"/>
    </row>
    <row r="62" spans="1:30" s="192" customFormat="1" ht="24" customHeight="1">
      <c r="A62" s="285" t="s"/>
      <c r="B62" s="285" t="s">
        <v>12649</v>
      </c>
      <c r="C62" s="285" t="s">
        <v>4567</v>
      </c>
      <c r="D62" s="285" t="s">
        <v>4567</v>
      </c>
      <c r="E62" s="285">
        <v>4888</v>
      </c>
      <c r="F62" s="285" t="s">
        <v>12650</v>
      </c>
      <c r="G62" s="285" t="s">
        <v>4518</v>
      </c>
      <c r="H62" s="285">
        <v>13520680789</v>
      </c>
      <c r="I62" s="286">
        <v>1000</v>
      </c>
      <c r="J62" s="286">
        <v>890</v>
      </c>
      <c r="K62" s="286">
        <v>110</v>
      </c>
      <c r="L62" s="286">
        <v>0</v>
      </c>
      <c r="M62" s="286">
        <v>110</v>
      </c>
      <c r="N62" s="285" t="s">
        <v>4491</v>
      </c>
      <c r="O62" s="287">
        <v>45613</v>
      </c>
      <c r="P62" s="288">
        <v>0.672731481481606</v>
      </c>
      <c r="Q62" s="285" t="s">
        <v>4498</v>
      </c>
      <c r="R62" s="289" t="s">
        <v>8517</v>
      </c>
      <c r="S62" s="290" t="s"/>
      <c r="T62" s="290" t="s"/>
      <c r="U62" s="290" t="s"/>
      <c r="V62" s="290" t="s"/>
      <c r="W62" s="290" t="s"/>
      <c r="X62" s="290" t="s"/>
      <c r="Y62" s="290" t="s"/>
      <c r="Z62" s="290" t="s"/>
      <c r="AA62" s="290" t="s"/>
      <c r="AB62" s="290" t="s"/>
      <c r="AC62" s="290" t="s"/>
      <c r="AD62" s="290" t="s"/>
    </row>
    <row r="63" spans="1:30" s="192" customFormat="1" ht="24" customHeight="1">
      <c r="A63" s="285" t="s"/>
      <c r="B63" s="285" t="s">
        <v>12649</v>
      </c>
      <c r="C63" s="285" t="s">
        <v>4567</v>
      </c>
      <c r="D63" s="285" t="s">
        <v>4567</v>
      </c>
      <c r="E63" s="285">
        <v>4889</v>
      </c>
      <c r="F63" s="285" t="s">
        <v>12650</v>
      </c>
      <c r="G63" s="285" t="s">
        <v>12686</v>
      </c>
      <c r="H63" s="285">
        <v>13733238266</v>
      </c>
      <c r="I63" s="286">
        <v>200</v>
      </c>
      <c r="J63" s="286">
        <v>200</v>
      </c>
      <c r="K63" s="286">
        <v>0</v>
      </c>
      <c r="L63" s="286">
        <v>0</v>
      </c>
      <c r="M63" s="286">
        <v>0</v>
      </c>
      <c r="N63" s="285" t="s">
        <v>4491</v>
      </c>
      <c r="O63" s="287">
        <v>45613</v>
      </c>
      <c r="P63" s="288">
        <v>0.583333333332121</v>
      </c>
      <c r="Q63" s="285" t="s">
        <v>12654</v>
      </c>
      <c r="R63" s="285" t="s">
        <v>12655</v>
      </c>
      <c r="S63" s="290" t="s"/>
      <c r="T63" s="290" t="s"/>
      <c r="U63" s="290" t="s"/>
      <c r="V63" s="290" t="s"/>
      <c r="W63" s="290" t="s"/>
      <c r="X63" s="290" t="s"/>
      <c r="Y63" s="290" t="s"/>
      <c r="Z63" s="290" t="s"/>
      <c r="AA63" s="290" t="s"/>
      <c r="AB63" s="290" t="s"/>
      <c r="AC63" s="290" t="s"/>
      <c r="AD63" s="290" t="s"/>
    </row>
    <row r="64" spans="1:30" s="678" customFormat="1" ht="24" customHeight="1">
      <c r="A64" s="285" t="s"/>
      <c r="B64" s="285" t="s">
        <v>12649</v>
      </c>
      <c r="C64" s="285" t="s">
        <v>4567</v>
      </c>
      <c r="D64" s="285" t="s">
        <v>4567</v>
      </c>
      <c r="E64" s="285">
        <v>4890</v>
      </c>
      <c r="F64" s="285" t="s">
        <v>12650</v>
      </c>
      <c r="G64" s="285" t="s">
        <v>4574</v>
      </c>
      <c r="H64" s="285">
        <v>18810252428</v>
      </c>
      <c r="I64" s="286">
        <v>200</v>
      </c>
      <c r="J64" s="286">
        <v>150</v>
      </c>
      <c r="K64" s="286">
        <v>50</v>
      </c>
      <c r="L64" s="286">
        <v>0</v>
      </c>
      <c r="M64" s="286">
        <v>50</v>
      </c>
      <c r="N64" s="285" t="s">
        <v>4491</v>
      </c>
      <c r="O64" s="287">
        <v>45613</v>
      </c>
      <c r="P64" s="288">
        <v>0.695625000000291</v>
      </c>
      <c r="Q64" s="285" t="s">
        <v>12654</v>
      </c>
      <c r="R64" s="285" t="s">
        <v>12655</v>
      </c>
      <c r="S64" s="290" t="s"/>
      <c r="T64" s="290" t="s"/>
      <c r="U64" s="290" t="s"/>
      <c r="V64" s="290" t="s"/>
      <c r="W64" s="290" t="s"/>
      <c r="X64" s="290" t="s"/>
      <c r="Y64" s="290" t="s"/>
      <c r="Z64" s="290" t="s"/>
      <c r="AA64" s="290" t="s"/>
      <c r="AB64" s="290" t="s"/>
      <c r="AC64" s="290" t="s"/>
      <c r="AD64" s="290" t="s"/>
    </row>
    <row r="65" spans="1:30" s="678" customFormat="1" ht="24" customHeight="1">
      <c r="A65" s="285" t="s"/>
      <c r="B65" s="285" t="s">
        <v>12649</v>
      </c>
      <c r="C65" s="285" t="s">
        <v>4567</v>
      </c>
      <c r="D65" s="285" t="s">
        <v>4567</v>
      </c>
      <c r="E65" s="285">
        <v>4891</v>
      </c>
      <c r="F65" s="285" t="s">
        <v>12650</v>
      </c>
      <c r="G65" s="285" t="s">
        <v>4508</v>
      </c>
      <c r="H65" s="285">
        <v>17342017606</v>
      </c>
      <c r="I65" s="286">
        <v>500</v>
      </c>
      <c r="J65" s="286">
        <v>450</v>
      </c>
      <c r="K65" s="286">
        <v>50</v>
      </c>
      <c r="L65" s="286">
        <v>0</v>
      </c>
      <c r="M65" s="286">
        <v>50</v>
      </c>
      <c r="N65" s="285" t="s">
        <v>4491</v>
      </c>
      <c r="O65" s="287">
        <v>45613</v>
      </c>
      <c r="P65" s="288">
        <v>0.656215277776937</v>
      </c>
      <c r="Q65" s="285" t="s">
        <v>12664</v>
      </c>
      <c r="R65" s="285" t="s">
        <v>4659</v>
      </c>
      <c r="S65" s="290" t="s"/>
      <c r="T65" s="290" t="s"/>
      <c r="U65" s="290" t="s"/>
      <c r="V65" s="290" t="s"/>
      <c r="W65" s="290" t="s"/>
      <c r="X65" s="290" t="s"/>
      <c r="Y65" s="290" t="s"/>
      <c r="Z65" s="290" t="s"/>
      <c r="AA65" s="290" t="s"/>
      <c r="AB65" s="290" t="s"/>
      <c r="AC65" s="290" t="s"/>
      <c r="AD65" s="290" t="s"/>
    </row>
    <row r="66" spans="1:30" s="678" customFormat="1" ht="24" customHeight="1">
      <c r="A66" s="285" t="s"/>
      <c r="B66" s="285" t="s">
        <v>12649</v>
      </c>
      <c r="C66" s="285" t="s">
        <v>4567</v>
      </c>
      <c r="D66" s="285" t="s">
        <v>4567</v>
      </c>
      <c r="E66" s="285">
        <v>4893</v>
      </c>
      <c r="F66" s="285" t="s">
        <v>12650</v>
      </c>
      <c r="G66" s="285" t="s">
        <v>4587</v>
      </c>
      <c r="H66" s="285">
        <v>18856263215</v>
      </c>
      <c r="I66" s="286">
        <v>500</v>
      </c>
      <c r="J66" s="286">
        <v>440</v>
      </c>
      <c r="K66" s="286">
        <v>60</v>
      </c>
      <c r="L66" s="286">
        <v>0</v>
      </c>
      <c r="M66" s="286">
        <v>60</v>
      </c>
      <c r="N66" s="285" t="s">
        <v>4491</v>
      </c>
      <c r="O66" s="287">
        <v>45613</v>
      </c>
      <c r="P66" s="288">
        <v>0.681828703702195</v>
      </c>
      <c r="Q66" s="285" t="s">
        <v>12670</v>
      </c>
      <c r="R66" s="289" t="s">
        <v>12671</v>
      </c>
      <c r="S66" s="290" t="s"/>
      <c r="T66" s="290" t="s"/>
      <c r="U66" s="290" t="s"/>
      <c r="V66" s="290" t="s"/>
      <c r="W66" s="290" t="s"/>
      <c r="X66" s="290" t="s"/>
      <c r="Y66" s="290" t="s"/>
      <c r="Z66" s="290" t="s"/>
      <c r="AA66" s="290" t="s"/>
      <c r="AB66" s="290" t="s"/>
      <c r="AC66" s="290" t="s"/>
      <c r="AD66" s="290" t="s"/>
    </row>
    <row r="67" spans="1:30" s="192" customFormat="1" ht="24" customHeight="1">
      <c r="A67" s="285" t="s"/>
      <c r="B67" s="285" t="s">
        <v>12649</v>
      </c>
      <c r="C67" s="285" t="s">
        <v>4567</v>
      </c>
      <c r="D67" s="285" t="s">
        <v>4567</v>
      </c>
      <c r="E67" s="285">
        <v>4894</v>
      </c>
      <c r="F67" s="285" t="s">
        <v>12650</v>
      </c>
      <c r="G67" s="285" t="s">
        <v>12653</v>
      </c>
      <c r="H67" s="285">
        <v>15313273805</v>
      </c>
      <c r="I67" s="286">
        <v>200</v>
      </c>
      <c r="J67" s="286">
        <v>200</v>
      </c>
      <c r="K67" s="286">
        <v>0</v>
      </c>
      <c r="L67" s="286">
        <v>0</v>
      </c>
      <c r="M67" s="286">
        <v>0</v>
      </c>
      <c r="N67" s="285" t="s">
        <v>4491</v>
      </c>
      <c r="O67" s="287">
        <v>45613</v>
      </c>
      <c r="P67" s="288">
        <v>0.665335648147448</v>
      </c>
      <c r="Q67" s="285" t="s">
        <v>4498</v>
      </c>
      <c r="R67" s="289" t="s">
        <v>8517</v>
      </c>
      <c r="S67" s="290" t="s"/>
      <c r="T67" s="290" t="s"/>
      <c r="U67" s="290" t="s"/>
      <c r="V67" s="290" t="s"/>
      <c r="W67" s="290" t="s"/>
      <c r="X67" s="290" t="s"/>
      <c r="Y67" s="290" t="s"/>
      <c r="Z67" s="290" t="s"/>
      <c r="AA67" s="290" t="s"/>
      <c r="AB67" s="290" t="s"/>
      <c r="AC67" s="290" t="s"/>
      <c r="AD67" s="290" t="s"/>
    </row>
    <row r="68" spans="1:30" s="678" customFormat="1" ht="24" customHeight="1">
      <c r="A68" s="285" t="s"/>
      <c r="B68" s="285" t="s">
        <v>12649</v>
      </c>
      <c r="C68" s="285" t="s">
        <v>4567</v>
      </c>
      <c r="D68" s="285" t="s">
        <v>4567</v>
      </c>
      <c r="E68" s="285">
        <v>4895</v>
      </c>
      <c r="F68" s="285" t="s">
        <v>12650</v>
      </c>
      <c r="G68" s="285" t="s">
        <v>4518</v>
      </c>
      <c r="H68" s="285">
        <v>15028303780</v>
      </c>
      <c r="I68" s="286">
        <v>2000</v>
      </c>
      <c r="J68" s="286">
        <v>1850</v>
      </c>
      <c r="K68" s="286">
        <v>150</v>
      </c>
      <c r="L68" s="286">
        <v>0</v>
      </c>
      <c r="M68" s="286">
        <v>150</v>
      </c>
      <c r="N68" s="285" t="s">
        <v>4491</v>
      </c>
      <c r="O68" s="287">
        <v>45613</v>
      </c>
      <c r="P68" s="288">
        <v>0.889884259260725</v>
      </c>
      <c r="Q68" s="285" t="s">
        <v>4498</v>
      </c>
      <c r="R68" s="289" t="s">
        <v>8517</v>
      </c>
      <c r="S68" s="290" t="s"/>
      <c r="T68" s="290" t="s"/>
      <c r="U68" s="290" t="s"/>
      <c r="V68" s="290" t="s"/>
      <c r="W68" s="290" t="s"/>
      <c r="X68" s="290" t="s"/>
      <c r="Y68" s="290" t="s"/>
      <c r="Z68" s="290" t="s"/>
      <c r="AA68" s="290" t="s"/>
      <c r="AB68" s="290" t="s"/>
      <c r="AC68" s="290" t="s"/>
      <c r="AD68" s="290" t="s"/>
    </row>
    <row r="69" spans="1:30" s="678" customFormat="1" ht="24" customHeight="1">
      <c r="A69" s="285" t="s"/>
      <c r="B69" s="285" t="s">
        <v>12649</v>
      </c>
      <c r="C69" s="285" t="s">
        <v>4567</v>
      </c>
      <c r="D69" s="285" t="s">
        <v>4567</v>
      </c>
      <c r="E69" s="285">
        <v>4896</v>
      </c>
      <c r="F69" s="285" t="s">
        <v>12650</v>
      </c>
      <c r="G69" s="285" t="s">
        <v>4495</v>
      </c>
      <c r="H69" s="285">
        <v>15101005525</v>
      </c>
      <c r="I69" s="286">
        <v>5000</v>
      </c>
      <c r="J69" s="286">
        <v>4820</v>
      </c>
      <c r="K69" s="286">
        <v>180</v>
      </c>
      <c r="L69" s="286">
        <v>0</v>
      </c>
      <c r="M69" s="286">
        <v>180</v>
      </c>
      <c r="N69" s="285" t="s">
        <v>4491</v>
      </c>
      <c r="O69" s="287">
        <v>45613</v>
      </c>
      <c r="P69" s="288">
        <v>0.88269675925767</v>
      </c>
      <c r="Q69" s="285" t="s">
        <v>12664</v>
      </c>
      <c r="R69" s="285" t="s">
        <v>4659</v>
      </c>
      <c r="S69" s="290" t="s"/>
      <c r="T69" s="290" t="s"/>
      <c r="U69" s="290" t="s"/>
      <c r="V69" s="290" t="s"/>
      <c r="W69" s="290" t="s"/>
      <c r="X69" s="290" t="s"/>
      <c r="Y69" s="290" t="s"/>
      <c r="Z69" s="290" t="s"/>
      <c r="AA69" s="290" t="s"/>
      <c r="AB69" s="290" t="s"/>
      <c r="AC69" s="290" t="s"/>
      <c r="AD69" s="290" t="s"/>
    </row>
    <row r="70" spans="1:30" s="678" customFormat="1" ht="24" customHeight="1">
      <c r="A70" s="285" t="s"/>
      <c r="B70" s="285" t="s">
        <v>12649</v>
      </c>
      <c r="C70" s="285" t="s">
        <v>4567</v>
      </c>
      <c r="D70" s="285" t="s">
        <v>4567</v>
      </c>
      <c r="E70" s="285">
        <v>4897</v>
      </c>
      <c r="F70" s="285" t="s">
        <v>12650</v>
      </c>
      <c r="G70" s="285" t="s">
        <v>4574</v>
      </c>
      <c r="H70" s="285">
        <v>15133380637</v>
      </c>
      <c r="I70" s="286">
        <v>5000</v>
      </c>
      <c r="J70" s="286">
        <v>4360</v>
      </c>
      <c r="K70" s="286">
        <v>640</v>
      </c>
      <c r="L70" s="286">
        <v>0</v>
      </c>
      <c r="M70" s="286">
        <v>640</v>
      </c>
      <c r="N70" s="285" t="s">
        <v>4491</v>
      </c>
      <c r="O70" s="287">
        <v>45613</v>
      </c>
      <c r="P70" s="288">
        <v>0.893865740741603</v>
      </c>
      <c r="Q70" s="285" t="s">
        <v>4498</v>
      </c>
      <c r="R70" s="289" t="s">
        <v>8517</v>
      </c>
      <c r="S70" s="290" t="s"/>
      <c r="T70" s="290" t="s"/>
      <c r="U70" s="290" t="s"/>
      <c r="V70" s="290" t="s"/>
      <c r="W70" s="290" t="s"/>
      <c r="X70" s="290" t="s"/>
      <c r="Y70" s="290" t="s"/>
      <c r="Z70" s="290" t="s"/>
      <c r="AA70" s="290" t="s"/>
      <c r="AB70" s="290" t="s"/>
      <c r="AC70" s="290" t="s"/>
      <c r="AD70" s="290" t="s"/>
    </row>
    <row r="71" spans="1:18" ht="24" customHeight="1">
      <c r="A71" s="291" t="s"/>
      <c r="B71" s="292" t="s">
        <v>12649</v>
      </c>
      <c r="C71" s="285" t="s">
        <v>4567</v>
      </c>
      <c r="D71" s="285" t="s">
        <v>4567</v>
      </c>
      <c r="E71" s="291">
        <v>4898</v>
      </c>
      <c r="F71" s="291" t="s">
        <v>12650</v>
      </c>
      <c r="G71" s="291" t="s">
        <v>4502</v>
      </c>
      <c r="H71" s="291">
        <v>15946799053</v>
      </c>
      <c r="I71" s="293">
        <v>8000</v>
      </c>
      <c r="J71" s="293">
        <v>7700</v>
      </c>
      <c r="K71" s="293">
        <v>300</v>
      </c>
      <c r="L71" s="293">
        <v>0</v>
      </c>
      <c r="M71" s="293">
        <v>300</v>
      </c>
      <c r="N71" s="291" t="s">
        <v>4491</v>
      </c>
      <c r="O71" s="294">
        <v>45613</v>
      </c>
      <c r="P71" s="295">
        <v>0.880081018520286</v>
      </c>
      <c r="Q71" s="291" t="s">
        <v>12687</v>
      </c>
      <c r="R71" s="297" t="s">
        <v>4004</v>
      </c>
    </row>
    <row r="72" spans="1:18" ht="24" customHeight="1">
      <c r="A72" s="291" t="s"/>
      <c r="B72" s="292" t="s">
        <v>12649</v>
      </c>
      <c r="C72" s="285" t="s">
        <v>4567</v>
      </c>
      <c r="D72" s="285" t="s">
        <v>4567</v>
      </c>
      <c r="E72" s="291">
        <v>4899</v>
      </c>
      <c r="F72" s="291" t="s">
        <v>12650</v>
      </c>
      <c r="G72" s="291" t="s">
        <v>4574</v>
      </c>
      <c r="H72" s="291">
        <v>18251670072</v>
      </c>
      <c r="I72" s="293">
        <v>500</v>
      </c>
      <c r="J72" s="293">
        <v>450</v>
      </c>
      <c r="K72" s="293">
        <v>50</v>
      </c>
      <c r="L72" s="293">
        <v>0</v>
      </c>
      <c r="M72" s="293">
        <v>50</v>
      </c>
      <c r="N72" s="291" t="s">
        <v>4491</v>
      </c>
      <c r="O72" s="294">
        <v>45613</v>
      </c>
      <c r="P72" s="295">
        <v>0.878368055557076</v>
      </c>
      <c r="Q72" s="291" t="s">
        <v>12688</v>
      </c>
      <c r="R72" s="296" t="s">
        <v>4509</v>
      </c>
    </row>
    <row r="73" spans="1:30" s="678" customFormat="1" ht="24" customHeight="1">
      <c r="A73" s="285" t="s"/>
      <c r="B73" s="285" t="s">
        <v>12649</v>
      </c>
      <c r="C73" s="285" t="s">
        <v>4567</v>
      </c>
      <c r="D73" s="285" t="s">
        <v>4567</v>
      </c>
      <c r="E73" s="285">
        <v>4900</v>
      </c>
      <c r="F73" s="285" t="s">
        <v>12650</v>
      </c>
      <c r="G73" s="285" t="s">
        <v>4495</v>
      </c>
      <c r="H73" s="285">
        <v>13051963306</v>
      </c>
      <c r="I73" s="286">
        <v>500</v>
      </c>
      <c r="J73" s="286">
        <v>380</v>
      </c>
      <c r="K73" s="286">
        <v>120</v>
      </c>
      <c r="L73" s="286">
        <v>0</v>
      </c>
      <c r="M73" s="286">
        <v>120</v>
      </c>
      <c r="N73" s="285" t="s">
        <v>4491</v>
      </c>
      <c r="O73" s="287">
        <v>45614</v>
      </c>
      <c r="P73" s="288">
        <v>0.55317129629475</v>
      </c>
      <c r="Q73" s="285" t="s">
        <v>4498</v>
      </c>
      <c r="R73" s="289" t="s">
        <v>8517</v>
      </c>
      <c r="S73" s="290" t="s"/>
      <c r="T73" s="290" t="s"/>
      <c r="U73" s="290" t="s"/>
      <c r="V73" s="290" t="s"/>
      <c r="W73" s="290" t="s"/>
      <c r="X73" s="290" t="s"/>
      <c r="Y73" s="290" t="s"/>
      <c r="Z73" s="290" t="s"/>
      <c r="AA73" s="290" t="s"/>
      <c r="AB73" s="290" t="s"/>
      <c r="AC73" s="290" t="s"/>
      <c r="AD73" s="290" t="s"/>
    </row>
    <row r="74" spans="1:30" s="678" customFormat="1" ht="24" customHeight="1">
      <c r="A74" s="285" t="s"/>
      <c r="B74" s="285" t="s">
        <v>12649</v>
      </c>
      <c r="C74" s="285" t="s">
        <v>4567</v>
      </c>
      <c r="D74" s="285" t="s">
        <v>4567</v>
      </c>
      <c r="E74" s="285">
        <v>4902</v>
      </c>
      <c r="F74" s="285" t="s">
        <v>12650</v>
      </c>
      <c r="G74" s="285" t="s">
        <v>4506</v>
      </c>
      <c r="H74" s="285">
        <v>17747186834</v>
      </c>
      <c r="I74" s="286">
        <v>4000</v>
      </c>
      <c r="J74" s="286">
        <v>3540</v>
      </c>
      <c r="K74" s="286">
        <v>460</v>
      </c>
      <c r="L74" s="286">
        <v>0</v>
      </c>
      <c r="M74" s="286">
        <v>460</v>
      </c>
      <c r="N74" s="285" t="s">
        <v>4491</v>
      </c>
      <c r="O74" s="287">
        <v>45614</v>
      </c>
      <c r="P74" s="288">
        <v>0.656226851850079</v>
      </c>
      <c r="Q74" s="285" t="s">
        <v>4498</v>
      </c>
      <c r="R74" s="289" t="s">
        <v>8517</v>
      </c>
      <c r="S74" s="290" t="s"/>
      <c r="T74" s="290" t="s"/>
      <c r="U74" s="290" t="s"/>
      <c r="V74" s="290" t="s"/>
      <c r="W74" s="290" t="s"/>
      <c r="X74" s="290" t="s"/>
      <c r="Y74" s="290" t="s"/>
      <c r="Z74" s="290" t="s"/>
      <c r="AA74" s="290" t="s"/>
      <c r="AB74" s="290" t="s"/>
      <c r="AC74" s="290" t="s"/>
      <c r="AD74" s="290" t="s"/>
    </row>
    <row r="75" spans="1:30" s="192" customFormat="1" ht="24" customHeight="1">
      <c r="A75" s="285" t="s"/>
      <c r="B75" s="285" t="s">
        <v>12649</v>
      </c>
      <c r="C75" s="285" t="s">
        <v>4567</v>
      </c>
      <c r="D75" s="285" t="s">
        <v>4567</v>
      </c>
      <c r="E75" s="285">
        <v>4903</v>
      </c>
      <c r="F75" s="285" t="s">
        <v>12650</v>
      </c>
      <c r="G75" s="285" t="s">
        <v>4582</v>
      </c>
      <c r="H75" s="285">
        <v>15204142573</v>
      </c>
      <c r="I75" s="286">
        <v>200</v>
      </c>
      <c r="J75" s="286">
        <v>150</v>
      </c>
      <c r="K75" s="286">
        <v>50</v>
      </c>
      <c r="L75" s="286">
        <v>0</v>
      </c>
      <c r="M75" s="286">
        <v>50</v>
      </c>
      <c r="N75" s="285" t="s">
        <v>4491</v>
      </c>
      <c r="O75" s="287">
        <v>45614</v>
      </c>
      <c r="P75" s="288">
        <v>0.673148148147448</v>
      </c>
      <c r="Q75" s="285" t="s">
        <v>4498</v>
      </c>
      <c r="R75" s="289" t="s">
        <v>8517</v>
      </c>
      <c r="S75" s="290" t="s"/>
      <c r="T75" s="290" t="s"/>
      <c r="U75" s="290" t="s"/>
      <c r="V75" s="290" t="s"/>
      <c r="W75" s="290" t="s"/>
      <c r="X75" s="290" t="s"/>
      <c r="Y75" s="290" t="s"/>
      <c r="Z75" s="290" t="s"/>
      <c r="AA75" s="290" t="s"/>
      <c r="AB75" s="290" t="s"/>
      <c r="AC75" s="290" t="s"/>
      <c r="AD75" s="290" t="s"/>
    </row>
    <row r="76" spans="1:30" s="192" ht="24" customHeight="1">
      <c r="A76" s="291" t="s"/>
      <c r="B76" s="292" t="s">
        <v>12649</v>
      </c>
      <c r="C76" s="285" t="s">
        <v>4567</v>
      </c>
      <c r="D76" s="285" t="s">
        <v>4567</v>
      </c>
      <c r="E76" s="291">
        <v>4904</v>
      </c>
      <c r="F76" s="291" t="s">
        <v>12650</v>
      </c>
      <c r="G76" s="291" t="s">
        <v>4514</v>
      </c>
      <c r="H76" s="291">
        <v>13021062466</v>
      </c>
      <c r="I76" s="293">
        <v>500</v>
      </c>
      <c r="J76" s="293">
        <v>350</v>
      </c>
      <c r="K76" s="293">
        <v>150</v>
      </c>
      <c r="L76" s="293">
        <v>0</v>
      </c>
      <c r="M76" s="293">
        <v>150</v>
      </c>
      <c r="N76" s="291" t="s">
        <v>4491</v>
      </c>
      <c r="O76" s="294">
        <v>45616</v>
      </c>
      <c r="P76" s="295">
        <v>0.67947916666526</v>
      </c>
      <c r="Q76" s="291" t="s">
        <v>12687</v>
      </c>
      <c r="R76" s="292" t="s">
        <v>4004</v>
      </c>
      <c r="S76" s="278" t="s"/>
      <c r="T76" s="278" t="s"/>
      <c r="U76" s="278" t="s"/>
      <c r="V76" s="278" t="s"/>
      <c r="W76" s="278" t="s"/>
      <c r="X76" s="278" t="s"/>
      <c r="Y76" s="278" t="s"/>
      <c r="Z76" s="278" t="s"/>
      <c r="AA76" s="278" t="s"/>
      <c r="AB76" s="278" t="s"/>
      <c r="AC76" s="278" t="s"/>
      <c r="AD76" s="278" t="s"/>
    </row>
    <row r="77" spans="1:30" s="192" customFormat="1" ht="24" customHeight="1">
      <c r="A77" s="285" t="s"/>
      <c r="B77" s="285" t="s">
        <v>12649</v>
      </c>
      <c r="C77" s="285" t="s">
        <v>4567</v>
      </c>
      <c r="D77" s="285" t="s">
        <v>4567</v>
      </c>
      <c r="E77" s="285">
        <v>4905</v>
      </c>
      <c r="F77" s="285" t="s">
        <v>12650</v>
      </c>
      <c r="G77" s="285" t="s">
        <v>12663</v>
      </c>
      <c r="H77" s="285">
        <v>15222750889</v>
      </c>
      <c r="I77" s="286">
        <v>1000</v>
      </c>
      <c r="J77" s="286">
        <v>920</v>
      </c>
      <c r="K77" s="286">
        <v>80</v>
      </c>
      <c r="L77" s="286">
        <v>0</v>
      </c>
      <c r="M77" s="286">
        <v>80</v>
      </c>
      <c r="N77" s="285" t="s">
        <v>4491</v>
      </c>
      <c r="O77" s="287">
        <v>45614</v>
      </c>
      <c r="P77" s="288">
        <v>0.672800925927732</v>
      </c>
      <c r="Q77" s="285" t="s">
        <v>4498</v>
      </c>
      <c r="R77" s="289" t="s">
        <v>8517</v>
      </c>
      <c r="S77" s="290" t="s"/>
      <c r="T77" s="290" t="s"/>
      <c r="U77" s="290" t="s"/>
      <c r="V77" s="290" t="s"/>
      <c r="W77" s="290" t="s"/>
      <c r="X77" s="290" t="s"/>
      <c r="Y77" s="290" t="s"/>
      <c r="Z77" s="290" t="s"/>
      <c r="AA77" s="290" t="s"/>
      <c r="AB77" s="290" t="s"/>
      <c r="AC77" s="290" t="s"/>
      <c r="AD77" s="290" t="s"/>
    </row>
    <row r="78" spans="1:30" s="192" customFormat="1" ht="24" customHeight="1">
      <c r="A78" s="285" t="s"/>
      <c r="B78" s="285" t="s">
        <v>12649</v>
      </c>
      <c r="C78" s="285" t="s">
        <v>4567</v>
      </c>
      <c r="D78" s="285" t="s">
        <v>4567</v>
      </c>
      <c r="E78" s="285">
        <v>4906</v>
      </c>
      <c r="F78" s="285" t="s">
        <v>12650</v>
      </c>
      <c r="G78" s="285" t="s">
        <v>12689</v>
      </c>
      <c r="H78" s="285">
        <v>15896853825</v>
      </c>
      <c r="I78" s="286">
        <v>1000</v>
      </c>
      <c r="J78" s="286">
        <v>880</v>
      </c>
      <c r="K78" s="286">
        <v>120</v>
      </c>
      <c r="L78" s="286">
        <v>0</v>
      </c>
      <c r="M78" s="286">
        <v>120</v>
      </c>
      <c r="N78" s="285" t="s">
        <v>4491</v>
      </c>
      <c r="O78" s="287">
        <v>45614</v>
      </c>
      <c r="P78" s="288">
        <v>0.669224537035916</v>
      </c>
      <c r="Q78" s="285" t="s">
        <v>4498</v>
      </c>
      <c r="R78" s="289" t="s">
        <v>8517</v>
      </c>
      <c r="S78" s="290" t="s"/>
      <c r="T78" s="290" t="s"/>
      <c r="U78" s="290" t="s"/>
      <c r="V78" s="290" t="s"/>
      <c r="W78" s="290" t="s"/>
      <c r="X78" s="290" t="s"/>
      <c r="Y78" s="290" t="s"/>
      <c r="Z78" s="290" t="s"/>
      <c r="AA78" s="290" t="s"/>
      <c r="AB78" s="290" t="s"/>
      <c r="AC78" s="290" t="s"/>
      <c r="AD78" s="290" t="s"/>
    </row>
    <row r="79" spans="1:30" s="192" customFormat="1" ht="24" customHeight="1">
      <c r="A79" s="285" t="s"/>
      <c r="B79" s="285" t="s">
        <v>12649</v>
      </c>
      <c r="C79" s="285" t="s">
        <v>4567</v>
      </c>
      <c r="D79" s="285" t="s">
        <v>4567</v>
      </c>
      <c r="E79" s="285">
        <v>4907</v>
      </c>
      <c r="F79" s="285" t="s">
        <v>12650</v>
      </c>
      <c r="G79" s="285" t="s">
        <v>4495</v>
      </c>
      <c r="H79" s="285">
        <v>15565701203</v>
      </c>
      <c r="I79" s="286">
        <v>2000</v>
      </c>
      <c r="J79" s="286">
        <v>1760</v>
      </c>
      <c r="K79" s="286">
        <v>240</v>
      </c>
      <c r="L79" s="286">
        <v>0</v>
      </c>
      <c r="M79" s="286">
        <v>240</v>
      </c>
      <c r="N79" s="285" t="s">
        <v>4491</v>
      </c>
      <c r="O79" s="287">
        <v>45614</v>
      </c>
      <c r="P79" s="288">
        <v>0.669548611109349</v>
      </c>
      <c r="Q79" s="285" t="s">
        <v>4498</v>
      </c>
      <c r="R79" s="289" t="s">
        <v>8517</v>
      </c>
      <c r="S79" s="290" t="s"/>
      <c r="T79" s="290" t="s"/>
      <c r="U79" s="290" t="s"/>
      <c r="V79" s="290" t="s"/>
      <c r="W79" s="290" t="s"/>
      <c r="X79" s="290" t="s"/>
      <c r="Y79" s="290" t="s"/>
      <c r="Z79" s="290" t="s"/>
      <c r="AA79" s="290" t="s"/>
      <c r="AB79" s="290" t="s"/>
      <c r="AC79" s="290" t="s"/>
      <c r="AD79" s="290" t="s"/>
    </row>
    <row r="80" spans="1:30" s="192" customFormat="1" ht="24" customHeight="1">
      <c r="A80" s="285" t="s"/>
      <c r="B80" s="285" t="s">
        <v>12649</v>
      </c>
      <c r="C80" s="285" t="s">
        <v>4567</v>
      </c>
      <c r="D80" s="285" t="s">
        <v>4567</v>
      </c>
      <c r="E80" s="285">
        <v>4908</v>
      </c>
      <c r="F80" s="285" t="s">
        <v>12650</v>
      </c>
      <c r="G80" s="285" t="s">
        <v>4495</v>
      </c>
      <c r="H80" s="285">
        <v>15701184210</v>
      </c>
      <c r="I80" s="286">
        <v>1000</v>
      </c>
      <c r="J80" s="286">
        <v>730</v>
      </c>
      <c r="K80" s="286">
        <v>270</v>
      </c>
      <c r="L80" s="286">
        <v>0</v>
      </c>
      <c r="M80" s="286">
        <v>270</v>
      </c>
      <c r="N80" s="285" t="s">
        <v>4491</v>
      </c>
      <c r="O80" s="287">
        <v>45614</v>
      </c>
      <c r="P80" s="288">
        <v>0.668842592593137</v>
      </c>
      <c r="Q80" s="285" t="s">
        <v>4498</v>
      </c>
      <c r="R80" s="289" t="s">
        <v>8517</v>
      </c>
      <c r="S80" s="290" t="s"/>
      <c r="T80" s="290" t="s"/>
      <c r="U80" s="290" t="s"/>
      <c r="V80" s="290" t="s"/>
      <c r="W80" s="290" t="s"/>
      <c r="X80" s="290" t="s"/>
      <c r="Y80" s="290" t="s"/>
      <c r="Z80" s="290" t="s"/>
      <c r="AA80" s="290" t="s"/>
      <c r="AB80" s="290" t="s"/>
      <c r="AC80" s="290" t="s"/>
      <c r="AD80" s="290" t="s"/>
    </row>
    <row r="81" spans="1:30" s="192" customFormat="1" ht="24" customHeight="1">
      <c r="A81" s="285" t="s"/>
      <c r="B81" s="285" t="s">
        <v>12649</v>
      </c>
      <c r="C81" s="285" t="s">
        <v>4567</v>
      </c>
      <c r="D81" s="285" t="s">
        <v>4567</v>
      </c>
      <c r="E81" s="285">
        <v>4909</v>
      </c>
      <c r="F81" s="285" t="s">
        <v>12650</v>
      </c>
      <c r="G81" s="285" t="s">
        <v>4495</v>
      </c>
      <c r="H81" s="285">
        <v>13051963306</v>
      </c>
      <c r="I81" s="286">
        <v>500</v>
      </c>
      <c r="J81" s="286">
        <v>500</v>
      </c>
      <c r="K81" s="286">
        <v>0</v>
      </c>
      <c r="L81" s="286">
        <v>0</v>
      </c>
      <c r="M81" s="286">
        <v>0</v>
      </c>
      <c r="N81" s="285" t="s">
        <v>4491</v>
      </c>
      <c r="O81" s="287">
        <v>45614</v>
      </c>
      <c r="P81" s="288">
        <v>0.688761574074306</v>
      </c>
      <c r="Q81" s="285" t="s">
        <v>4498</v>
      </c>
      <c r="R81" s="289" t="s">
        <v>8517</v>
      </c>
      <c r="S81" s="290" t="s"/>
      <c r="T81" s="290" t="s"/>
      <c r="U81" s="290" t="s"/>
      <c r="V81" s="290" t="s"/>
      <c r="W81" s="290" t="s"/>
      <c r="X81" s="290" t="s"/>
      <c r="Y81" s="290" t="s"/>
      <c r="Z81" s="290" t="s"/>
      <c r="AA81" s="290" t="s"/>
      <c r="AB81" s="290" t="s"/>
      <c r="AC81" s="290" t="s"/>
      <c r="AD81" s="290" t="s"/>
    </row>
    <row r="82" spans="1:30" s="192" customFormat="1" ht="24" customHeight="1">
      <c r="A82" s="285" t="s"/>
      <c r="B82" s="285" t="s">
        <v>12649</v>
      </c>
      <c r="C82" s="285" t="s">
        <v>4567</v>
      </c>
      <c r="D82" s="285" t="s">
        <v>4567</v>
      </c>
      <c r="E82" s="285">
        <v>4910</v>
      </c>
      <c r="F82" s="285" t="s">
        <v>12650</v>
      </c>
      <c r="G82" s="285" t="s">
        <v>12690</v>
      </c>
      <c r="H82" s="285">
        <v>13343309090</v>
      </c>
      <c r="I82" s="286">
        <v>200</v>
      </c>
      <c r="J82" s="286">
        <v>200</v>
      </c>
      <c r="K82" s="286">
        <v>0</v>
      </c>
      <c r="L82" s="286">
        <v>0</v>
      </c>
      <c r="M82" s="286">
        <v>0</v>
      </c>
      <c r="N82" s="285" t="s">
        <v>4491</v>
      </c>
      <c r="O82" s="287">
        <v>45614</v>
      </c>
      <c r="P82" s="288">
        <v>0.716261574074452</v>
      </c>
      <c r="Q82" s="285" t="s">
        <v>4498</v>
      </c>
      <c r="R82" s="289" t="s">
        <v>8517</v>
      </c>
      <c r="S82" s="290" t="s"/>
      <c r="T82" s="290" t="s"/>
      <c r="U82" s="290" t="s"/>
      <c r="V82" s="290" t="s"/>
      <c r="W82" s="290" t="s"/>
      <c r="X82" s="290" t="s"/>
      <c r="Y82" s="290" t="s"/>
      <c r="Z82" s="290" t="s"/>
      <c r="AA82" s="290" t="s"/>
      <c r="AB82" s="290" t="s"/>
      <c r="AC82" s="290" t="s"/>
      <c r="AD82" s="290" t="s"/>
    </row>
    <row r="83" spans="1:30" s="678" customFormat="1" ht="24" customHeight="1">
      <c r="A83" s="285" t="s"/>
      <c r="B83" s="285" t="s">
        <v>12649</v>
      </c>
      <c r="C83" s="285" t="s">
        <v>4567</v>
      </c>
      <c r="D83" s="285" t="s">
        <v>4567</v>
      </c>
      <c r="E83" s="285">
        <v>4911</v>
      </c>
      <c r="F83" s="285" t="s">
        <v>12650</v>
      </c>
      <c r="G83" s="285" t="s">
        <v>12691</v>
      </c>
      <c r="H83" s="285">
        <v>15182107303</v>
      </c>
      <c r="I83" s="286">
        <v>200</v>
      </c>
      <c r="J83" s="286">
        <v>200</v>
      </c>
      <c r="K83" s="286">
        <v>0</v>
      </c>
      <c r="L83" s="286">
        <v>0</v>
      </c>
      <c r="M83" s="286">
        <v>0</v>
      </c>
      <c r="N83" s="285" t="s">
        <v>4491</v>
      </c>
      <c r="O83" s="287">
        <v>45614</v>
      </c>
      <c r="P83" s="288">
        <v>0.714803240742185</v>
      </c>
      <c r="Q83" s="285" t="s">
        <v>4498</v>
      </c>
      <c r="R83" s="289" t="s">
        <v>8517</v>
      </c>
      <c r="S83" s="290" t="s"/>
      <c r="T83" s="290" t="s"/>
      <c r="U83" s="290" t="s"/>
      <c r="V83" s="290" t="s"/>
      <c r="W83" s="290" t="s"/>
      <c r="X83" s="290" t="s"/>
      <c r="Y83" s="290" t="s"/>
      <c r="Z83" s="290" t="s"/>
      <c r="AA83" s="290" t="s"/>
      <c r="AB83" s="290" t="s"/>
      <c r="AC83" s="290" t="s"/>
      <c r="AD83" s="290" t="s"/>
    </row>
    <row r="84" spans="1:30" s="678" customFormat="1" ht="24" customHeight="1">
      <c r="A84" s="285" t="s"/>
      <c r="B84" s="285" t="s">
        <v>12649</v>
      </c>
      <c r="C84" s="285" t="s">
        <v>4567</v>
      </c>
      <c r="D84" s="285" t="s">
        <v>4567</v>
      </c>
      <c r="E84" s="285">
        <v>4913</v>
      </c>
      <c r="F84" s="285" t="s">
        <v>12650</v>
      </c>
      <c r="G84" s="285" t="s">
        <v>4506</v>
      </c>
      <c r="H84" s="285">
        <v>15604420282</v>
      </c>
      <c r="I84" s="286">
        <v>3000</v>
      </c>
      <c r="J84" s="286">
        <v>2850</v>
      </c>
      <c r="K84" s="286">
        <v>150</v>
      </c>
      <c r="L84" s="286">
        <v>0</v>
      </c>
      <c r="M84" s="286">
        <v>150</v>
      </c>
      <c r="N84" s="285" t="s">
        <v>4491</v>
      </c>
      <c r="O84" s="287">
        <v>45615</v>
      </c>
      <c r="P84" s="288">
        <v>0.631469907406427</v>
      </c>
      <c r="Q84" s="285" t="s">
        <v>4521</v>
      </c>
      <c r="R84" s="289" t="s">
        <v>4521</v>
      </c>
      <c r="S84" s="290" t="s"/>
      <c r="T84" s="290" t="s"/>
      <c r="U84" s="290" t="s"/>
      <c r="V84" s="290" t="s"/>
      <c r="W84" s="290" t="s"/>
      <c r="X84" s="290" t="s"/>
      <c r="Y84" s="290" t="s"/>
      <c r="Z84" s="290" t="s"/>
      <c r="AA84" s="290" t="s"/>
      <c r="AB84" s="290" t="s"/>
      <c r="AC84" s="290" t="s"/>
      <c r="AD84" s="290" t="s"/>
    </row>
    <row r="85" spans="1:30" s="192" customFormat="1" ht="24" customHeight="1">
      <c r="A85" s="285" t="s"/>
      <c r="B85" s="285" t="s">
        <v>12649</v>
      </c>
      <c r="C85" s="285" t="s">
        <v>4567</v>
      </c>
      <c r="D85" s="285" t="s">
        <v>4567</v>
      </c>
      <c r="E85" s="285">
        <v>4914</v>
      </c>
      <c r="F85" s="285" t="s">
        <v>12650</v>
      </c>
      <c r="G85" s="285" t="s">
        <v>12692</v>
      </c>
      <c r="H85" s="285">
        <v>18226592626</v>
      </c>
      <c r="I85" s="286">
        <v>200</v>
      </c>
      <c r="J85" s="286">
        <v>200</v>
      </c>
      <c r="K85" s="286">
        <v>0</v>
      </c>
      <c r="L85" s="286">
        <v>0</v>
      </c>
      <c r="M85" s="286">
        <v>0</v>
      </c>
      <c r="N85" s="285" t="s">
        <v>4491</v>
      </c>
      <c r="O85" s="287">
        <v>45615</v>
      </c>
      <c r="P85" s="288">
        <v>0.519768518519413</v>
      </c>
      <c r="Q85" s="285" t="s">
        <v>4521</v>
      </c>
      <c r="R85" s="289" t="s">
        <v>4521</v>
      </c>
      <c r="S85" s="290" t="s"/>
      <c r="T85" s="290" t="s"/>
      <c r="U85" s="290" t="s"/>
      <c r="V85" s="290" t="s"/>
      <c r="W85" s="290" t="s"/>
      <c r="X85" s="290" t="s"/>
      <c r="Y85" s="290" t="s"/>
      <c r="Z85" s="290" t="s"/>
      <c r="AA85" s="290" t="s"/>
      <c r="AB85" s="290" t="s"/>
      <c r="AC85" s="290" t="s"/>
      <c r="AD85" s="290" t="s"/>
    </row>
    <row r="86" spans="1:30" s="678" customFormat="1" ht="24" customHeight="1">
      <c r="A86" s="285" t="s"/>
      <c r="B86" s="285" t="s">
        <v>12649</v>
      </c>
      <c r="C86" s="285" t="s">
        <v>4567</v>
      </c>
      <c r="D86" s="285" t="s">
        <v>4567</v>
      </c>
      <c r="E86" s="285">
        <v>4915</v>
      </c>
      <c r="F86" s="285" t="s">
        <v>12650</v>
      </c>
      <c r="G86" s="285" t="s">
        <v>4518</v>
      </c>
      <c r="H86" s="285">
        <v>17361011711</v>
      </c>
      <c r="I86" s="286">
        <v>3000</v>
      </c>
      <c r="J86" s="286">
        <v>2570</v>
      </c>
      <c r="K86" s="286">
        <v>430</v>
      </c>
      <c r="L86" s="286">
        <v>0</v>
      </c>
      <c r="M86" s="286">
        <v>430</v>
      </c>
      <c r="N86" s="285" t="s">
        <v>4491</v>
      </c>
      <c r="O86" s="287">
        <v>45616</v>
      </c>
      <c r="P86" s="288">
        <v>0.656076388888323</v>
      </c>
      <c r="Q86" s="285" t="s">
        <v>4521</v>
      </c>
      <c r="R86" s="289" t="s">
        <v>4521</v>
      </c>
      <c r="S86" s="290" t="s"/>
      <c r="T86" s="290" t="s"/>
      <c r="U86" s="290" t="s"/>
      <c r="V86" s="290" t="s"/>
      <c r="W86" s="290" t="s"/>
      <c r="X86" s="290" t="s"/>
      <c r="Y86" s="290" t="s"/>
      <c r="Z86" s="290" t="s"/>
      <c r="AA86" s="290" t="s"/>
      <c r="AB86" s="290" t="s"/>
      <c r="AC86" s="290" t="s"/>
      <c r="AD86" s="290" t="s"/>
    </row>
    <row r="87" spans="1:30" s="192" customFormat="1" ht="24" customHeight="1">
      <c r="A87" s="285" t="s"/>
      <c r="B87" s="285" t="s">
        <v>12649</v>
      </c>
      <c r="C87" s="285" t="s">
        <v>4567</v>
      </c>
      <c r="D87" s="285" t="s">
        <v>4567</v>
      </c>
      <c r="E87" s="285">
        <v>4918</v>
      </c>
      <c r="F87" s="285" t="s">
        <v>12650</v>
      </c>
      <c r="G87" s="285" t="s">
        <v>4535</v>
      </c>
      <c r="H87" s="285">
        <v>13931521769</v>
      </c>
      <c r="I87" s="286">
        <v>1500</v>
      </c>
      <c r="J87" s="286">
        <v>1120</v>
      </c>
      <c r="K87" s="286">
        <v>380</v>
      </c>
      <c r="L87" s="286">
        <v>0</v>
      </c>
      <c r="M87" s="286">
        <v>380</v>
      </c>
      <c r="N87" s="285" t="s">
        <v>4491</v>
      </c>
      <c r="O87" s="287">
        <v>45615</v>
      </c>
      <c r="P87" s="288">
        <v>0.630486111109349</v>
      </c>
      <c r="Q87" s="285" t="s">
        <v>4521</v>
      </c>
      <c r="R87" s="289" t="s">
        <v>4521</v>
      </c>
      <c r="S87" s="290" t="s"/>
      <c r="T87" s="290" t="s"/>
      <c r="U87" s="290" t="s"/>
      <c r="V87" s="290" t="s"/>
      <c r="W87" s="290" t="s"/>
      <c r="X87" s="290" t="s"/>
      <c r="Y87" s="290" t="s"/>
      <c r="Z87" s="290" t="s"/>
      <c r="AA87" s="290" t="s"/>
      <c r="AB87" s="290" t="s"/>
      <c r="AC87" s="290" t="s"/>
      <c r="AD87" s="290" t="s"/>
    </row>
    <row r="88" spans="1:30" s="678" customFormat="1" ht="24" customHeight="1">
      <c r="A88" s="285" t="s"/>
      <c r="B88" s="285" t="s">
        <v>12649</v>
      </c>
      <c r="C88" s="285" t="s">
        <v>4567</v>
      </c>
      <c r="D88" s="285" t="s">
        <v>4567</v>
      </c>
      <c r="E88" s="285">
        <v>4919</v>
      </c>
      <c r="F88" s="285" t="s">
        <v>12650</v>
      </c>
      <c r="G88" s="285" t="s">
        <v>4511</v>
      </c>
      <c r="H88" s="285">
        <v>13718134354</v>
      </c>
      <c r="I88" s="286">
        <v>2000</v>
      </c>
      <c r="J88" s="286">
        <v>1660</v>
      </c>
      <c r="K88" s="286">
        <v>340</v>
      </c>
      <c r="L88" s="286">
        <v>0</v>
      </c>
      <c r="M88" s="286">
        <v>340</v>
      </c>
      <c r="N88" s="285" t="s">
        <v>4491</v>
      </c>
      <c r="O88" s="287">
        <v>45615</v>
      </c>
      <c r="P88" s="288">
        <v>0.649768518516794</v>
      </c>
      <c r="Q88" s="285" t="s">
        <v>4521</v>
      </c>
      <c r="R88" s="289" t="s">
        <v>4521</v>
      </c>
      <c r="S88" s="290" t="s"/>
      <c r="T88" s="290" t="s"/>
      <c r="U88" s="290" t="s"/>
      <c r="V88" s="290" t="s"/>
      <c r="W88" s="290" t="s"/>
      <c r="X88" s="290" t="s"/>
      <c r="Y88" s="290" t="s"/>
      <c r="Z88" s="290" t="s"/>
      <c r="AA88" s="290" t="s"/>
      <c r="AB88" s="290" t="s"/>
      <c r="AC88" s="290" t="s"/>
      <c r="AD88" s="290" t="s"/>
    </row>
    <row r="89" spans="1:30" s="678" customFormat="1" ht="24" customHeight="1">
      <c r="A89" s="285" t="s"/>
      <c r="B89" s="285" t="s">
        <v>12649</v>
      </c>
      <c r="C89" s="285" t="s">
        <v>4567</v>
      </c>
      <c r="D89" s="285" t="s">
        <v>4567</v>
      </c>
      <c r="E89" s="285">
        <v>4920</v>
      </c>
      <c r="F89" s="285" t="s">
        <v>12650</v>
      </c>
      <c r="G89" s="285" t="s">
        <v>4574</v>
      </c>
      <c r="H89" s="285">
        <v>18832379828</v>
      </c>
      <c r="I89" s="286">
        <v>2000</v>
      </c>
      <c r="J89" s="286">
        <v>1760</v>
      </c>
      <c r="K89" s="286">
        <v>240</v>
      </c>
      <c r="L89" s="286">
        <v>0</v>
      </c>
      <c r="M89" s="286">
        <v>240</v>
      </c>
      <c r="N89" s="285" t="s">
        <v>4491</v>
      </c>
      <c r="O89" s="287">
        <v>45615</v>
      </c>
      <c r="P89" s="288">
        <v>0.650844907406281</v>
      </c>
      <c r="Q89" s="285" t="s">
        <v>4521</v>
      </c>
      <c r="R89" s="289" t="s">
        <v>4521</v>
      </c>
      <c r="S89" s="290" t="s"/>
      <c r="T89" s="290" t="s"/>
      <c r="U89" s="290" t="s"/>
      <c r="V89" s="290" t="s"/>
      <c r="W89" s="290" t="s"/>
      <c r="X89" s="290" t="s"/>
      <c r="Y89" s="290" t="s"/>
      <c r="Z89" s="290" t="s"/>
      <c r="AA89" s="290" t="s"/>
      <c r="AB89" s="290" t="s"/>
      <c r="AC89" s="290" t="s"/>
      <c r="AD89" s="290" t="s"/>
    </row>
    <row r="90" spans="1:30" s="678" customFormat="1" ht="24" customHeight="1">
      <c r="A90" s="285" t="s"/>
      <c r="B90" s="285" t="s">
        <v>12649</v>
      </c>
      <c r="C90" s="285" t="s">
        <v>4567</v>
      </c>
      <c r="D90" s="285" t="s">
        <v>4567</v>
      </c>
      <c r="E90" s="285">
        <v>4922</v>
      </c>
      <c r="F90" s="285" t="s">
        <v>12650</v>
      </c>
      <c r="G90" s="285" t="s">
        <v>4582</v>
      </c>
      <c r="H90" s="285">
        <v>13907489886</v>
      </c>
      <c r="I90" s="286">
        <v>5000</v>
      </c>
      <c r="J90" s="286">
        <v>4600</v>
      </c>
      <c r="K90" s="286">
        <v>400</v>
      </c>
      <c r="L90" s="286">
        <v>0</v>
      </c>
      <c r="M90" s="286">
        <v>400</v>
      </c>
      <c r="N90" s="285" t="s">
        <v>4491</v>
      </c>
      <c r="O90" s="287">
        <v>45617</v>
      </c>
      <c r="P90" s="288">
        <v>0.595185185185983</v>
      </c>
      <c r="Q90" s="285" t="s">
        <v>4521</v>
      </c>
      <c r="R90" s="289" t="s">
        <v>4521</v>
      </c>
      <c r="S90" s="290" t="s"/>
      <c r="T90" s="290" t="s"/>
      <c r="U90" s="290" t="s"/>
      <c r="V90" s="290" t="s"/>
      <c r="W90" s="290" t="s"/>
      <c r="X90" s="290" t="s"/>
      <c r="Y90" s="290" t="s"/>
      <c r="Z90" s="290" t="s"/>
      <c r="AA90" s="290" t="s"/>
      <c r="AB90" s="290" t="s"/>
      <c r="AC90" s="290" t="s"/>
      <c r="AD90" s="290" t="s"/>
    </row>
    <row r="91" spans="1:30" s="678" customFormat="1" ht="24" customHeight="1">
      <c r="A91" s="285" t="s"/>
      <c r="B91" s="285" t="s">
        <v>12649</v>
      </c>
      <c r="C91" s="285" t="s">
        <v>4567</v>
      </c>
      <c r="D91" s="285" t="s">
        <v>4567</v>
      </c>
      <c r="E91" s="285">
        <v>4928</v>
      </c>
      <c r="F91" s="285" t="s">
        <v>12650</v>
      </c>
      <c r="G91" s="285" t="s">
        <v>4515</v>
      </c>
      <c r="H91" s="285">
        <v>18730388057</v>
      </c>
      <c r="I91" s="286">
        <v>200</v>
      </c>
      <c r="J91" s="286">
        <v>140</v>
      </c>
      <c r="K91" s="286">
        <v>60</v>
      </c>
      <c r="L91" s="286">
        <v>0</v>
      </c>
      <c r="M91" s="286">
        <v>60</v>
      </c>
      <c r="N91" s="285" t="s">
        <v>4491</v>
      </c>
      <c r="O91" s="287">
        <v>45616</v>
      </c>
      <c r="P91" s="288">
        <v>0.576342592594301</v>
      </c>
      <c r="Q91" s="285" t="s">
        <v>4521</v>
      </c>
      <c r="R91" s="289" t="s">
        <v>4521</v>
      </c>
      <c r="S91" s="290" t="s"/>
      <c r="T91" s="290" t="s"/>
      <c r="U91" s="290" t="s"/>
      <c r="V91" s="290" t="s"/>
      <c r="W91" s="290" t="s"/>
      <c r="X91" s="290" t="s"/>
      <c r="Y91" s="290" t="s"/>
      <c r="Z91" s="290" t="s"/>
      <c r="AA91" s="290" t="s"/>
      <c r="AB91" s="290" t="s"/>
      <c r="AC91" s="290" t="s"/>
      <c r="AD91" s="290" t="s"/>
    </row>
    <row r="92" spans="1:30" s="192" customFormat="1" ht="24" customHeight="1">
      <c r="A92" s="285" t="s"/>
      <c r="B92" s="285" t="s">
        <v>12649</v>
      </c>
      <c r="C92" s="285" t="s">
        <v>4567</v>
      </c>
      <c r="D92" s="285" t="s">
        <v>4567</v>
      </c>
      <c r="E92" s="285">
        <v>4929</v>
      </c>
      <c r="F92" s="285" t="s">
        <v>12650</v>
      </c>
      <c r="G92" s="285" t="s">
        <v>4518</v>
      </c>
      <c r="H92" s="285">
        <v>18320305642</v>
      </c>
      <c r="I92" s="286">
        <v>300</v>
      </c>
      <c r="J92" s="286">
        <v>230</v>
      </c>
      <c r="K92" s="286">
        <v>70</v>
      </c>
      <c r="L92" s="286">
        <v>0</v>
      </c>
      <c r="M92" s="286">
        <v>70</v>
      </c>
      <c r="N92" s="285" t="s">
        <v>4491</v>
      </c>
      <c r="O92" s="287">
        <v>45616</v>
      </c>
      <c r="P92" s="288">
        <v>0.583402777778247</v>
      </c>
      <c r="Q92" s="285" t="s">
        <v>4498</v>
      </c>
      <c r="R92" s="289" t="s">
        <v>8517</v>
      </c>
      <c r="S92" s="290" t="s"/>
      <c r="T92" s="290" t="s"/>
      <c r="U92" s="290" t="s"/>
      <c r="V92" s="290" t="s"/>
      <c r="W92" s="290" t="s"/>
      <c r="X92" s="290" t="s"/>
      <c r="Y92" s="290" t="s"/>
      <c r="Z92" s="290" t="s"/>
      <c r="AA92" s="290" t="s"/>
      <c r="AB92" s="290" t="s"/>
      <c r="AC92" s="290" t="s"/>
      <c r="AD92" s="290" t="s"/>
    </row>
    <row r="93" spans="1:30" s="192" customFormat="1" ht="24" customHeight="1">
      <c r="A93" s="285" t="s"/>
      <c r="B93" s="285" t="s">
        <v>12649</v>
      </c>
      <c r="C93" s="285" t="s">
        <v>4567</v>
      </c>
      <c r="D93" s="285" t="s">
        <v>4567</v>
      </c>
      <c r="E93" s="285">
        <v>4930</v>
      </c>
      <c r="F93" s="285" t="s">
        <v>12650</v>
      </c>
      <c r="G93" s="285" t="s">
        <v>12693</v>
      </c>
      <c r="H93" s="285">
        <v>13810147559</v>
      </c>
      <c r="I93" s="286">
        <v>200</v>
      </c>
      <c r="J93" s="286">
        <v>200</v>
      </c>
      <c r="K93" s="286">
        <v>0</v>
      </c>
      <c r="L93" s="286">
        <v>0</v>
      </c>
      <c r="M93" s="286">
        <v>0</v>
      </c>
      <c r="N93" s="285" t="s">
        <v>4491</v>
      </c>
      <c r="O93" s="287">
        <v>45616</v>
      </c>
      <c r="P93" s="288">
        <v>0.578518518519559</v>
      </c>
      <c r="Q93" s="285" t="s">
        <v>4498</v>
      </c>
      <c r="R93" s="289" t="s">
        <v>8517</v>
      </c>
      <c r="S93" s="290" t="s"/>
      <c r="T93" s="290" t="s"/>
      <c r="U93" s="290" t="s"/>
      <c r="V93" s="290" t="s"/>
      <c r="W93" s="290" t="s"/>
      <c r="X93" s="290" t="s"/>
      <c r="Y93" s="290" t="s"/>
      <c r="Z93" s="290" t="s"/>
      <c r="AA93" s="290" t="s"/>
      <c r="AB93" s="290" t="s"/>
      <c r="AC93" s="290" t="s"/>
      <c r="AD93" s="290" t="s"/>
    </row>
    <row r="94" spans="1:30" s="192" customFormat="1" ht="24" customHeight="1">
      <c r="A94" s="285" t="s"/>
      <c r="B94" s="285" t="s">
        <v>12649</v>
      </c>
      <c r="C94" s="285" t="s">
        <v>4567</v>
      </c>
      <c r="D94" s="285" t="s">
        <v>4567</v>
      </c>
      <c r="E94" s="285">
        <v>4931</v>
      </c>
      <c r="F94" s="285" t="s">
        <v>12650</v>
      </c>
      <c r="G94" s="285" t="s">
        <v>4520</v>
      </c>
      <c r="H94" s="285">
        <v>13621822617</v>
      </c>
      <c r="I94" s="286">
        <v>700</v>
      </c>
      <c r="J94" s="286">
        <v>570</v>
      </c>
      <c r="K94" s="286">
        <v>130</v>
      </c>
      <c r="L94" s="286">
        <v>0</v>
      </c>
      <c r="M94" s="286">
        <v>130</v>
      </c>
      <c r="N94" s="285" t="s">
        <v>4491</v>
      </c>
      <c r="O94" s="287">
        <v>45616</v>
      </c>
      <c r="P94" s="288">
        <v>0.716631944444089</v>
      </c>
      <c r="Q94" s="285" t="s">
        <v>4521</v>
      </c>
      <c r="R94" s="289" t="s">
        <v>4521</v>
      </c>
      <c r="S94" s="290" t="s"/>
      <c r="T94" s="290" t="s"/>
      <c r="U94" s="290" t="s"/>
      <c r="V94" s="290" t="s"/>
      <c r="W94" s="290" t="s"/>
      <c r="X94" s="290" t="s"/>
      <c r="Y94" s="290" t="s"/>
      <c r="Z94" s="290" t="s"/>
      <c r="AA94" s="290" t="s"/>
      <c r="AB94" s="290" t="s"/>
      <c r="AC94" s="290" t="s"/>
      <c r="AD94" s="290" t="s"/>
    </row>
    <row r="95" spans="1:30" s="192" customFormat="1" ht="24" customHeight="1">
      <c r="A95" s="285" t="s"/>
      <c r="B95" s="285" t="s">
        <v>12649</v>
      </c>
      <c r="C95" s="285" t="s">
        <v>4567</v>
      </c>
      <c r="D95" s="285" t="s">
        <v>4567</v>
      </c>
      <c r="E95" s="285">
        <v>4932</v>
      </c>
      <c r="F95" s="285" t="s">
        <v>12650</v>
      </c>
      <c r="G95" s="285" t="s">
        <v>12694</v>
      </c>
      <c r="H95" s="285">
        <v>13503136055</v>
      </c>
      <c r="I95" s="286">
        <v>3000</v>
      </c>
      <c r="J95" s="286">
        <v>2800</v>
      </c>
      <c r="K95" s="286">
        <v>200</v>
      </c>
      <c r="L95" s="286">
        <v>0</v>
      </c>
      <c r="M95" s="286">
        <v>200</v>
      </c>
      <c r="N95" s="285" t="s">
        <v>4491</v>
      </c>
      <c r="O95" s="287">
        <v>45616</v>
      </c>
      <c r="P95" s="288">
        <v>0.703587962962047</v>
      </c>
      <c r="Q95" s="285" t="s">
        <v>4498</v>
      </c>
      <c r="R95" s="289" t="s">
        <v>8517</v>
      </c>
      <c r="S95" s="290" t="s"/>
      <c r="T95" s="290" t="s"/>
      <c r="U95" s="290" t="s"/>
      <c r="V95" s="290" t="s"/>
      <c r="W95" s="290" t="s"/>
      <c r="X95" s="290" t="s"/>
      <c r="Y95" s="290" t="s"/>
      <c r="Z95" s="290" t="s"/>
      <c r="AA95" s="290" t="s"/>
      <c r="AB95" s="290" t="s"/>
      <c r="AC95" s="290" t="s"/>
      <c r="AD95" s="290" t="s"/>
    </row>
    <row r="96" spans="1:30" s="192" customFormat="1" ht="24" customHeight="1">
      <c r="A96" s="285" t="s"/>
      <c r="B96" s="285" t="s">
        <v>12649</v>
      </c>
      <c r="C96" s="285" t="s">
        <v>4567</v>
      </c>
      <c r="D96" s="285" t="s">
        <v>4567</v>
      </c>
      <c r="E96" s="285">
        <v>4934</v>
      </c>
      <c r="F96" s="285" t="s">
        <v>12650</v>
      </c>
      <c r="G96" s="285" t="s">
        <v>4495</v>
      </c>
      <c r="H96" s="285">
        <v>15101005525</v>
      </c>
      <c r="I96" s="286">
        <v>6000</v>
      </c>
      <c r="J96" s="286">
        <v>5550</v>
      </c>
      <c r="K96" s="286">
        <v>450</v>
      </c>
      <c r="L96" s="286">
        <v>0</v>
      </c>
      <c r="M96" s="286">
        <v>450</v>
      </c>
      <c r="N96" s="285" t="s">
        <v>4491</v>
      </c>
      <c r="O96" s="287">
        <v>45616</v>
      </c>
      <c r="P96" s="288">
        <v>0.858506944445253</v>
      </c>
      <c r="Q96" s="285" t="s">
        <v>12664</v>
      </c>
      <c r="R96" s="285" t="s">
        <v>4659</v>
      </c>
      <c r="S96" s="290" t="s"/>
      <c r="T96" s="290" t="s"/>
      <c r="U96" s="290" t="s"/>
      <c r="V96" s="290" t="s"/>
      <c r="W96" s="290" t="s"/>
      <c r="X96" s="290" t="s"/>
      <c r="Y96" s="290" t="s"/>
      <c r="Z96" s="290" t="s"/>
      <c r="AA96" s="290" t="s"/>
      <c r="AB96" s="290" t="s"/>
      <c r="AC96" s="290" t="s"/>
      <c r="AD96" s="290" t="s"/>
    </row>
    <row r="97" spans="1:30" s="192" customFormat="1" ht="24" customHeight="1">
      <c r="A97" s="285" t="s"/>
      <c r="B97" s="285" t="s">
        <v>12649</v>
      </c>
      <c r="C97" s="285" t="s">
        <v>4567</v>
      </c>
      <c r="D97" s="285" t="s">
        <v>4567</v>
      </c>
      <c r="E97" s="285">
        <v>4935</v>
      </c>
      <c r="F97" s="285" t="s">
        <v>12650</v>
      </c>
      <c r="G97" s="285" t="s">
        <v>4515</v>
      </c>
      <c r="H97" s="285">
        <v>15710019093</v>
      </c>
      <c r="I97" s="286">
        <v>2000</v>
      </c>
      <c r="J97" s="286">
        <v>1700</v>
      </c>
      <c r="K97" s="286">
        <v>300</v>
      </c>
      <c r="L97" s="286">
        <v>0</v>
      </c>
      <c r="M97" s="286">
        <v>300</v>
      </c>
      <c r="N97" s="285" t="s">
        <v>4491</v>
      </c>
      <c r="O97" s="287">
        <v>45616</v>
      </c>
      <c r="P97" s="288">
        <v>0.854548611110659</v>
      </c>
      <c r="Q97" s="285" t="s">
        <v>4498</v>
      </c>
      <c r="R97" s="289" t="s">
        <v>8517</v>
      </c>
      <c r="S97" s="290" t="s"/>
      <c r="T97" s="290" t="s"/>
      <c r="U97" s="290" t="s"/>
      <c r="V97" s="290" t="s"/>
      <c r="W97" s="290" t="s"/>
      <c r="X97" s="290" t="s"/>
      <c r="Y97" s="290" t="s"/>
      <c r="Z97" s="290" t="s"/>
      <c r="AA97" s="290" t="s"/>
      <c r="AB97" s="290" t="s"/>
      <c r="AC97" s="290" t="s"/>
      <c r="AD97" s="290" t="s"/>
    </row>
    <row r="98" spans="1:30" s="678" customFormat="1" ht="24" customHeight="1">
      <c r="A98" s="285" t="s"/>
      <c r="B98" s="285" t="s">
        <v>12649</v>
      </c>
      <c r="C98" s="285" t="s">
        <v>4567</v>
      </c>
      <c r="D98" s="285" t="s">
        <v>4567</v>
      </c>
      <c r="E98" s="285">
        <v>4937</v>
      </c>
      <c r="F98" s="285" t="s">
        <v>12650</v>
      </c>
      <c r="G98" s="285" t="s">
        <v>4515</v>
      </c>
      <c r="H98" s="285">
        <v>18678900008</v>
      </c>
      <c r="I98" s="286">
        <v>6000</v>
      </c>
      <c r="J98" s="286">
        <v>5780</v>
      </c>
      <c r="K98" s="286">
        <v>220</v>
      </c>
      <c r="L98" s="286">
        <v>0</v>
      </c>
      <c r="M98" s="286">
        <v>220</v>
      </c>
      <c r="N98" s="285" t="s">
        <v>4491</v>
      </c>
      <c r="O98" s="287">
        <v>45617</v>
      </c>
      <c r="P98" s="288">
        <v>0.643067129629344</v>
      </c>
      <c r="Q98" s="285" t="s">
        <v>4498</v>
      </c>
      <c r="R98" s="289" t="s">
        <v>8517</v>
      </c>
      <c r="S98" s="290" t="s"/>
      <c r="T98" s="290" t="s"/>
      <c r="U98" s="290" t="s"/>
      <c r="V98" s="290" t="s"/>
      <c r="W98" s="290" t="s"/>
      <c r="X98" s="290" t="s"/>
      <c r="Y98" s="290" t="s"/>
      <c r="Z98" s="290" t="s"/>
      <c r="AA98" s="290" t="s"/>
      <c r="AB98" s="290" t="s"/>
      <c r="AC98" s="290" t="s"/>
      <c r="AD98" s="290" t="s"/>
    </row>
    <row r="99" spans="1:30" s="678" customFormat="1" ht="24" customHeight="1">
      <c r="A99" s="285" t="s"/>
      <c r="B99" s="285" t="s">
        <v>12649</v>
      </c>
      <c r="C99" s="285" t="s">
        <v>4567</v>
      </c>
      <c r="D99" s="285" t="s">
        <v>4567</v>
      </c>
      <c r="E99" s="285">
        <v>4938</v>
      </c>
      <c r="F99" s="285" t="s">
        <v>12650</v>
      </c>
      <c r="G99" s="285" t="s">
        <v>4524</v>
      </c>
      <c r="H99" s="285">
        <v>15210951033</v>
      </c>
      <c r="I99" s="286">
        <v>5500</v>
      </c>
      <c r="J99" s="286">
        <v>5170</v>
      </c>
      <c r="K99" s="286">
        <v>330</v>
      </c>
      <c r="L99" s="286">
        <v>0</v>
      </c>
      <c r="M99" s="286">
        <v>330</v>
      </c>
      <c r="N99" s="285" t="s">
        <v>4491</v>
      </c>
      <c r="O99" s="287">
        <v>45617</v>
      </c>
      <c r="P99" s="288">
        <v>0.696342592593283</v>
      </c>
      <c r="Q99" s="285" t="s">
        <v>4498</v>
      </c>
      <c r="R99" s="289" t="s">
        <v>8517</v>
      </c>
      <c r="S99" s="290" t="s"/>
      <c r="T99" s="290" t="s"/>
      <c r="U99" s="290" t="s"/>
      <c r="V99" s="290" t="s"/>
      <c r="W99" s="290" t="s"/>
      <c r="X99" s="290" t="s"/>
      <c r="Y99" s="290" t="s"/>
      <c r="Z99" s="290" t="s"/>
      <c r="AA99" s="290" t="s"/>
      <c r="AB99" s="290" t="s"/>
      <c r="AC99" s="290" t="s"/>
      <c r="AD99" s="290" t="s"/>
    </row>
    <row r="100" spans="1:30" s="192" customFormat="1" ht="24" customHeight="1">
      <c r="A100" s="285" t="s"/>
      <c r="B100" s="285" t="s">
        <v>12649</v>
      </c>
      <c r="C100" s="285" t="s">
        <v>4567</v>
      </c>
      <c r="D100" s="285" t="s">
        <v>4567</v>
      </c>
      <c r="E100" s="285">
        <v>4939</v>
      </c>
      <c r="F100" s="285" t="s">
        <v>12650</v>
      </c>
      <c r="G100" s="285" t="s">
        <v>12695</v>
      </c>
      <c r="H100" s="285">
        <v>13901321136</v>
      </c>
      <c r="I100" s="286">
        <v>1000</v>
      </c>
      <c r="J100" s="286">
        <v>880</v>
      </c>
      <c r="K100" s="286">
        <v>120</v>
      </c>
      <c r="L100" s="286">
        <v>0</v>
      </c>
      <c r="M100" s="286">
        <v>120</v>
      </c>
      <c r="N100" s="285" t="s">
        <v>4491</v>
      </c>
      <c r="O100" s="287">
        <v>45617</v>
      </c>
      <c r="P100" s="288">
        <v>0.674027777778974</v>
      </c>
      <c r="Q100" s="285" t="s">
        <v>4498</v>
      </c>
      <c r="R100" s="289" t="s">
        <v>8517</v>
      </c>
      <c r="S100" s="290" t="s"/>
      <c r="T100" s="290" t="s"/>
      <c r="U100" s="290" t="s"/>
      <c r="V100" s="290" t="s"/>
      <c r="W100" s="290" t="s"/>
      <c r="X100" s="290" t="s"/>
      <c r="Y100" s="290" t="s"/>
      <c r="Z100" s="290" t="s"/>
      <c r="AA100" s="290" t="s"/>
      <c r="AB100" s="290" t="s"/>
      <c r="AC100" s="290" t="s"/>
      <c r="AD100" s="290" t="s"/>
    </row>
    <row r="101" spans="1:30" s="678" customFormat="1" ht="24" customHeight="1">
      <c r="A101" s="285" t="s"/>
      <c r="B101" s="285" t="s">
        <v>12649</v>
      </c>
      <c r="C101" s="285" t="s">
        <v>4567</v>
      </c>
      <c r="D101" s="285" t="s">
        <v>4567</v>
      </c>
      <c r="E101" s="285">
        <v>4940</v>
      </c>
      <c r="F101" s="285" t="s">
        <v>12650</v>
      </c>
      <c r="G101" s="285" t="s">
        <v>12696</v>
      </c>
      <c r="H101" s="285">
        <v>13910839831</v>
      </c>
      <c r="I101" s="286">
        <v>200</v>
      </c>
      <c r="J101" s="286">
        <v>140</v>
      </c>
      <c r="K101" s="286">
        <v>60</v>
      </c>
      <c r="L101" s="286">
        <v>0</v>
      </c>
      <c r="M101" s="286">
        <v>60</v>
      </c>
      <c r="N101" s="285" t="s">
        <v>4491</v>
      </c>
      <c r="O101" s="287">
        <v>45617</v>
      </c>
      <c r="P101" s="288">
        <v>0.694756944445544</v>
      </c>
      <c r="Q101" s="285" t="s">
        <v>4521</v>
      </c>
      <c r="R101" s="289" t="s">
        <v>4521</v>
      </c>
      <c r="S101" s="290" t="s"/>
      <c r="T101" s="290" t="s"/>
      <c r="U101" s="290" t="s"/>
      <c r="V101" s="290" t="s"/>
      <c r="W101" s="290" t="s"/>
      <c r="X101" s="290" t="s"/>
      <c r="Y101" s="290" t="s"/>
      <c r="Z101" s="290" t="s"/>
      <c r="AA101" s="290" t="s"/>
      <c r="AB101" s="290" t="s"/>
      <c r="AC101" s="290" t="s"/>
      <c r="AD101" s="290" t="s"/>
    </row>
    <row r="102" spans="1:30" s="192" customFormat="1" ht="24" customHeight="1">
      <c r="A102" s="285" t="s"/>
      <c r="B102" s="285" t="s">
        <v>12649</v>
      </c>
      <c r="C102" s="285" t="s">
        <v>4567</v>
      </c>
      <c r="D102" s="285" t="s">
        <v>4567</v>
      </c>
      <c r="E102" s="285">
        <v>4941</v>
      </c>
      <c r="F102" s="285" t="s">
        <v>12650</v>
      </c>
      <c r="G102" s="285" t="s">
        <v>4508</v>
      </c>
      <c r="H102" s="285">
        <v>13911500731</v>
      </c>
      <c r="I102" s="286">
        <v>1000</v>
      </c>
      <c r="J102" s="286">
        <v>860</v>
      </c>
      <c r="K102" s="286">
        <v>140</v>
      </c>
      <c r="L102" s="286">
        <v>0</v>
      </c>
      <c r="M102" s="286">
        <v>140</v>
      </c>
      <c r="N102" s="285" t="s">
        <v>4491</v>
      </c>
      <c r="O102" s="287">
        <v>45617</v>
      </c>
      <c r="P102" s="288">
        <v>0.86879629629766</v>
      </c>
      <c r="Q102" s="285" t="s">
        <v>4521</v>
      </c>
      <c r="R102" s="289" t="s">
        <v>4521</v>
      </c>
      <c r="S102" s="290" t="s"/>
      <c r="T102" s="290" t="s"/>
      <c r="U102" s="290" t="s"/>
      <c r="V102" s="290" t="s"/>
      <c r="W102" s="290" t="s"/>
      <c r="X102" s="290" t="s"/>
      <c r="Y102" s="290" t="s"/>
      <c r="Z102" s="290" t="s"/>
      <c r="AA102" s="290" t="s"/>
      <c r="AB102" s="290" t="s"/>
      <c r="AC102" s="290" t="s"/>
      <c r="AD102" s="290" t="s"/>
    </row>
    <row r="103" spans="1:30" s="678" customFormat="1" ht="24" customHeight="1">
      <c r="A103" s="285" t="s"/>
      <c r="B103" s="285" t="s">
        <v>12649</v>
      </c>
      <c r="C103" s="285" t="s">
        <v>4567</v>
      </c>
      <c r="D103" s="285" t="s">
        <v>4567</v>
      </c>
      <c r="E103" s="285">
        <v>4942</v>
      </c>
      <c r="F103" s="285" t="s">
        <v>12650</v>
      </c>
      <c r="G103" s="285" t="s">
        <v>4508</v>
      </c>
      <c r="H103" s="285">
        <v>18055363965</v>
      </c>
      <c r="I103" s="286">
        <v>2000</v>
      </c>
      <c r="J103" s="286">
        <v>1415</v>
      </c>
      <c r="K103" s="286">
        <v>585</v>
      </c>
      <c r="L103" s="286">
        <v>0</v>
      </c>
      <c r="M103" s="286">
        <v>585</v>
      </c>
      <c r="N103" s="285" t="s">
        <v>4491</v>
      </c>
      <c r="O103" s="287">
        <v>45618</v>
      </c>
      <c r="P103" s="288">
        <v>0.678472222221899</v>
      </c>
      <c r="Q103" s="285" t="s">
        <v>4521</v>
      </c>
      <c r="R103" s="289" t="s">
        <v>4521</v>
      </c>
      <c r="S103" s="290" t="s"/>
      <c r="T103" s="290" t="s"/>
      <c r="U103" s="290" t="s"/>
      <c r="V103" s="290" t="s"/>
      <c r="W103" s="290" t="s"/>
      <c r="X103" s="290" t="s"/>
      <c r="Y103" s="290" t="s"/>
      <c r="Z103" s="290" t="s"/>
      <c r="AA103" s="290" t="s"/>
      <c r="AB103" s="290" t="s"/>
      <c r="AC103" s="290" t="s"/>
      <c r="AD103" s="290" t="s"/>
    </row>
    <row r="104" spans="1:30" s="192" customFormat="1" ht="24" customHeight="1">
      <c r="A104" s="285" t="s"/>
      <c r="B104" s="285" t="s">
        <v>12649</v>
      </c>
      <c r="C104" s="285" t="s">
        <v>4567</v>
      </c>
      <c r="D104" s="285" t="s">
        <v>4567</v>
      </c>
      <c r="E104" s="285">
        <v>4943</v>
      </c>
      <c r="F104" s="285" t="s">
        <v>12650</v>
      </c>
      <c r="G104" s="285" t="s">
        <v>4634</v>
      </c>
      <c r="H104" s="285">
        <v>15765751725</v>
      </c>
      <c r="I104" s="286">
        <v>500</v>
      </c>
      <c r="J104" s="286">
        <v>430</v>
      </c>
      <c r="K104" s="286">
        <v>70</v>
      </c>
      <c r="L104" s="286">
        <v>0</v>
      </c>
      <c r="M104" s="286">
        <v>70</v>
      </c>
      <c r="N104" s="285" t="s">
        <v>4491</v>
      </c>
      <c r="O104" s="287">
        <v>45617</v>
      </c>
      <c r="P104" s="288">
        <v>0.843240740741749</v>
      </c>
      <c r="Q104" s="285" t="s">
        <v>4521</v>
      </c>
      <c r="R104" s="289" t="s">
        <v>4521</v>
      </c>
      <c r="S104" s="290" t="s"/>
      <c r="T104" s="290" t="s"/>
      <c r="U104" s="290" t="s"/>
      <c r="V104" s="290" t="s"/>
      <c r="W104" s="290" t="s"/>
      <c r="X104" s="290" t="s"/>
      <c r="Y104" s="290" t="s"/>
      <c r="Z104" s="290" t="s"/>
      <c r="AA104" s="290" t="s"/>
      <c r="AB104" s="290" t="s"/>
      <c r="AC104" s="290" t="s"/>
      <c r="AD104" s="290" t="s"/>
    </row>
    <row r="105" spans="1:30" s="192" customFormat="1" ht="24" customHeight="1">
      <c r="A105" s="285" t="s"/>
      <c r="B105" s="285" t="s">
        <v>12649</v>
      </c>
      <c r="C105" s="285" t="s">
        <v>4567</v>
      </c>
      <c r="D105" s="285" t="s">
        <v>4567</v>
      </c>
      <c r="E105" s="285">
        <v>4944</v>
      </c>
      <c r="F105" s="285" t="s">
        <v>12650</v>
      </c>
      <c r="G105" s="285" t="s">
        <v>4634</v>
      </c>
      <c r="H105" s="285">
        <v>15765751725</v>
      </c>
      <c r="I105" s="286">
        <v>1000</v>
      </c>
      <c r="J105" s="286">
        <v>880</v>
      </c>
      <c r="K105" s="286">
        <v>120</v>
      </c>
      <c r="L105" s="286">
        <v>0</v>
      </c>
      <c r="M105" s="286">
        <v>120</v>
      </c>
      <c r="N105" s="285" t="s">
        <v>4491</v>
      </c>
      <c r="O105" s="287">
        <v>45617</v>
      </c>
      <c r="P105" s="288">
        <v>0.843101851853135</v>
      </c>
      <c r="Q105" s="285" t="s">
        <v>4521</v>
      </c>
      <c r="R105" s="289" t="s">
        <v>4521</v>
      </c>
      <c r="S105" s="290" t="s"/>
      <c r="T105" s="290" t="s"/>
      <c r="U105" s="290" t="s"/>
      <c r="V105" s="290" t="s"/>
      <c r="W105" s="290" t="s"/>
      <c r="X105" s="290" t="s"/>
      <c r="Y105" s="290" t="s"/>
      <c r="Z105" s="290" t="s"/>
      <c r="AA105" s="290" t="s"/>
      <c r="AB105" s="290" t="s"/>
      <c r="AC105" s="290" t="s"/>
      <c r="AD105" s="290" t="s"/>
    </row>
    <row r="106" spans="1:30" s="678" customFormat="1" ht="24" customHeight="1">
      <c r="A106" s="285" t="s"/>
      <c r="B106" s="285" t="s">
        <v>12649</v>
      </c>
      <c r="C106" s="285" t="s">
        <v>4567</v>
      </c>
      <c r="D106" s="285" t="s">
        <v>4567</v>
      </c>
      <c r="E106" s="285">
        <v>4945</v>
      </c>
      <c r="F106" s="285" t="s">
        <v>12650</v>
      </c>
      <c r="G106" s="285" t="s">
        <v>4582</v>
      </c>
      <c r="H106" s="285">
        <v>15321690583</v>
      </c>
      <c r="I106" s="286">
        <v>500</v>
      </c>
      <c r="J106" s="286">
        <v>451</v>
      </c>
      <c r="K106" s="286">
        <v>49</v>
      </c>
      <c r="L106" s="286">
        <v>0</v>
      </c>
      <c r="M106" s="286">
        <v>49</v>
      </c>
      <c r="N106" s="285" t="s">
        <v>4491</v>
      </c>
      <c r="O106" s="287">
        <v>45617</v>
      </c>
      <c r="P106" s="288">
        <v>0.898668981481024</v>
      </c>
      <c r="Q106" s="285" t="s">
        <v>4521</v>
      </c>
      <c r="R106" s="289" t="s">
        <v>4521</v>
      </c>
      <c r="S106" s="290" t="s"/>
      <c r="T106" s="290" t="s"/>
      <c r="U106" s="290" t="s"/>
      <c r="V106" s="290" t="s"/>
      <c r="W106" s="290" t="s"/>
      <c r="X106" s="290" t="s"/>
      <c r="Y106" s="290" t="s"/>
      <c r="Z106" s="290" t="s"/>
      <c r="AA106" s="290" t="s"/>
      <c r="AB106" s="290" t="s"/>
      <c r="AC106" s="290" t="s"/>
      <c r="AD106" s="290" t="s"/>
    </row>
    <row r="107" spans="1:30" s="678" customFormat="1" ht="24" customHeight="1">
      <c r="A107" s="285" t="s"/>
      <c r="B107" s="285" t="s">
        <v>12649</v>
      </c>
      <c r="C107" s="285" t="s">
        <v>4567</v>
      </c>
      <c r="D107" s="285" t="s">
        <v>4567</v>
      </c>
      <c r="E107" s="285">
        <v>4946</v>
      </c>
      <c r="F107" s="285" t="s">
        <v>12650</v>
      </c>
      <c r="G107" s="285" t="s">
        <v>4582</v>
      </c>
      <c r="H107" s="285">
        <v>15321128188</v>
      </c>
      <c r="I107" s="286">
        <v>5000</v>
      </c>
      <c r="J107" s="286">
        <v>4780</v>
      </c>
      <c r="K107" s="286">
        <v>220</v>
      </c>
      <c r="L107" s="286">
        <v>0</v>
      </c>
      <c r="M107" s="286">
        <v>220</v>
      </c>
      <c r="N107" s="285" t="s">
        <v>4491</v>
      </c>
      <c r="O107" s="287">
        <v>45618</v>
      </c>
      <c r="P107" s="288">
        <v>0.575601851851389</v>
      </c>
      <c r="Q107" s="285" t="s">
        <v>4498</v>
      </c>
      <c r="R107" s="289" t="s">
        <v>8517</v>
      </c>
      <c r="S107" s="290" t="s"/>
      <c r="T107" s="290" t="s"/>
      <c r="U107" s="290" t="s"/>
      <c r="V107" s="290" t="s"/>
      <c r="W107" s="290" t="s"/>
      <c r="X107" s="290" t="s"/>
      <c r="Y107" s="290" t="s"/>
      <c r="Z107" s="290" t="s"/>
      <c r="AA107" s="290" t="s"/>
      <c r="AB107" s="290" t="s"/>
      <c r="AC107" s="290" t="s"/>
      <c r="AD107" s="290" t="s"/>
    </row>
    <row r="108" spans="1:30" s="678" customFormat="1" ht="24" customHeight="1">
      <c r="A108" s="285" t="s"/>
      <c r="B108" s="285" t="s">
        <v>12649</v>
      </c>
      <c r="C108" s="285" t="s">
        <v>4567</v>
      </c>
      <c r="D108" s="285" t="s">
        <v>4567</v>
      </c>
      <c r="E108" s="285">
        <v>4948</v>
      </c>
      <c r="F108" s="285" t="s">
        <v>12650</v>
      </c>
      <c r="G108" s="285" t="s">
        <v>4524</v>
      </c>
      <c r="H108" s="285">
        <v>15210951033</v>
      </c>
      <c r="I108" s="286">
        <v>5500</v>
      </c>
      <c r="J108" s="286">
        <v>5170</v>
      </c>
      <c r="K108" s="286">
        <v>330</v>
      </c>
      <c r="L108" s="286">
        <v>0</v>
      </c>
      <c r="M108" s="286">
        <v>330</v>
      </c>
      <c r="N108" s="285" t="s">
        <v>4491</v>
      </c>
      <c r="O108" s="287">
        <v>45618</v>
      </c>
      <c r="P108" s="288">
        <v>0.643460648148903</v>
      </c>
      <c r="Q108" s="285" t="s">
        <v>4498</v>
      </c>
      <c r="R108" s="289" t="s">
        <v>8517</v>
      </c>
      <c r="S108" s="290" t="s"/>
      <c r="T108" s="290" t="s"/>
      <c r="U108" s="290" t="s"/>
      <c r="V108" s="290" t="s"/>
      <c r="W108" s="290" t="s"/>
      <c r="X108" s="290" t="s"/>
      <c r="Y108" s="290" t="s"/>
      <c r="Z108" s="290" t="s"/>
      <c r="AA108" s="290" t="s"/>
      <c r="AB108" s="290" t="s"/>
      <c r="AC108" s="290" t="s"/>
      <c r="AD108" s="290" t="s"/>
    </row>
    <row r="109" spans="1:30" s="192" customFormat="1" ht="24" customHeight="1">
      <c r="A109" s="285" t="s"/>
      <c r="B109" s="285" t="s">
        <v>12649</v>
      </c>
      <c r="C109" s="285" t="s">
        <v>4567</v>
      </c>
      <c r="D109" s="285" t="s">
        <v>4567</v>
      </c>
      <c r="E109" s="285">
        <v>4949</v>
      </c>
      <c r="F109" s="285" t="s">
        <v>12650</v>
      </c>
      <c r="G109" s="285" t="s">
        <v>4508</v>
      </c>
      <c r="H109" s="285">
        <v>18055363965</v>
      </c>
      <c r="I109" s="286">
        <v>10000</v>
      </c>
      <c r="J109" s="286">
        <v>9600</v>
      </c>
      <c r="K109" s="286">
        <v>400</v>
      </c>
      <c r="L109" s="286">
        <v>0</v>
      </c>
      <c r="M109" s="286">
        <v>400</v>
      </c>
      <c r="N109" s="285" t="s">
        <v>4491</v>
      </c>
      <c r="O109" s="287">
        <v>45618</v>
      </c>
      <c r="P109" s="288">
        <v>0.667893518519122</v>
      </c>
      <c r="Q109" s="285" t="s">
        <v>4496</v>
      </c>
      <c r="R109" s="285" t="s">
        <v>12697</v>
      </c>
      <c r="S109" s="290" t="s"/>
      <c r="T109" s="290" t="s"/>
      <c r="U109" s="290" t="s"/>
      <c r="V109" s="290" t="s"/>
      <c r="W109" s="290" t="s"/>
      <c r="X109" s="290" t="s"/>
      <c r="Y109" s="290" t="s"/>
      <c r="Z109" s="290" t="s"/>
      <c r="AA109" s="290" t="s"/>
      <c r="AB109" s="290" t="s"/>
      <c r="AC109" s="290" t="s"/>
      <c r="AD109" s="290" t="s"/>
    </row>
    <row r="110" spans="1:30" s="678" customFormat="1" ht="24" customHeight="1">
      <c r="A110" s="285" t="s"/>
      <c r="B110" s="285" t="s">
        <v>12649</v>
      </c>
      <c r="C110" s="285" t="s">
        <v>4567</v>
      </c>
      <c r="D110" s="285" t="s">
        <v>4567</v>
      </c>
      <c r="E110" s="285">
        <v>4950</v>
      </c>
      <c r="F110" s="285" t="s">
        <v>12650</v>
      </c>
      <c r="G110" s="285" t="s">
        <v>4605</v>
      </c>
      <c r="H110" s="285">
        <v>13292460582</v>
      </c>
      <c r="I110" s="286">
        <v>1000</v>
      </c>
      <c r="J110" s="286">
        <v>880</v>
      </c>
      <c r="K110" s="286">
        <v>120</v>
      </c>
      <c r="L110" s="286">
        <v>0</v>
      </c>
      <c r="M110" s="286">
        <v>120</v>
      </c>
      <c r="N110" s="285" t="s">
        <v>4491</v>
      </c>
      <c r="O110" s="287">
        <v>45618</v>
      </c>
      <c r="P110" s="288">
        <v>0.685821759259852</v>
      </c>
      <c r="Q110" s="285" t="s">
        <v>4498</v>
      </c>
      <c r="R110" s="289" t="s">
        <v>8517</v>
      </c>
      <c r="S110" s="290" t="s"/>
      <c r="T110" s="290" t="s"/>
      <c r="U110" s="290" t="s"/>
      <c r="V110" s="290" t="s"/>
      <c r="W110" s="290" t="s"/>
      <c r="X110" s="290" t="s"/>
      <c r="Y110" s="290" t="s"/>
      <c r="Z110" s="290" t="s"/>
      <c r="AA110" s="290" t="s"/>
      <c r="AB110" s="290" t="s"/>
      <c r="AC110" s="290" t="s"/>
      <c r="AD110" s="290" t="s"/>
    </row>
    <row r="111" spans="1:30" s="192" customFormat="1" ht="24" customHeight="1">
      <c r="A111" s="285" t="s"/>
      <c r="B111" s="285" t="s">
        <v>12649</v>
      </c>
      <c r="C111" s="285" t="s">
        <v>4567</v>
      </c>
      <c r="D111" s="285" t="s">
        <v>4567</v>
      </c>
      <c r="E111" s="285">
        <v>4951</v>
      </c>
      <c r="F111" s="285" t="s">
        <v>12650</v>
      </c>
      <c r="G111" s="285" t="s">
        <v>12696</v>
      </c>
      <c r="H111" s="285">
        <v>13910839831</v>
      </c>
      <c r="I111" s="286">
        <v>200</v>
      </c>
      <c r="J111" s="286">
        <v>150</v>
      </c>
      <c r="K111" s="286">
        <v>50</v>
      </c>
      <c r="L111" s="286">
        <v>0</v>
      </c>
      <c r="M111" s="286">
        <v>50</v>
      </c>
      <c r="N111" s="285" t="s">
        <v>4491</v>
      </c>
      <c r="O111" s="287">
        <v>45618</v>
      </c>
      <c r="P111" s="288">
        <v>0.660902777777665</v>
      </c>
      <c r="Q111" s="285" t="s">
        <v>4521</v>
      </c>
      <c r="R111" s="289" t="s">
        <v>4521</v>
      </c>
      <c r="S111" s="290" t="s"/>
      <c r="T111" s="290" t="s"/>
      <c r="U111" s="290" t="s"/>
      <c r="V111" s="290" t="s"/>
      <c r="W111" s="290" t="s"/>
      <c r="X111" s="290" t="s"/>
      <c r="Y111" s="290" t="s"/>
      <c r="Z111" s="290" t="s"/>
      <c r="AA111" s="290" t="s"/>
      <c r="AB111" s="290" t="s"/>
      <c r="AC111" s="290" t="s"/>
      <c r="AD111" s="290" t="s"/>
    </row>
    <row r="112" spans="1:30" s="192" customFormat="1" ht="24" customHeight="1">
      <c r="A112" s="299" t="s"/>
      <c r="B112" s="299" t="s">
        <v>12698</v>
      </c>
      <c r="C112" s="299" t="s"/>
      <c r="D112" s="300" t="s">
        <v>4567</v>
      </c>
      <c r="E112" s="301" t="s">
        <v>12699</v>
      </c>
      <c r="F112" s="300" t="s">
        <v>12650</v>
      </c>
      <c r="G112" s="300" t="s">
        <v>12699</v>
      </c>
      <c r="H112" s="300" t="s">
        <v>12699</v>
      </c>
      <c r="I112" s="302" t="s">
        <v>12699</v>
      </c>
      <c r="J112" s="302" t="s">
        <v>12699</v>
      </c>
      <c r="K112" s="302" t="s">
        <v>12699</v>
      </c>
      <c r="L112" s="302" t="s">
        <v>12699</v>
      </c>
      <c r="M112" s="303">
        <v>610</v>
      </c>
      <c r="N112" s="300" t="s">
        <v>12700</v>
      </c>
      <c r="O112" s="304">
        <v>45619</v>
      </c>
      <c r="P112" s="300" t="s">
        <v>12699</v>
      </c>
      <c r="Q112" s="300" t="s">
        <v>5873</v>
      </c>
      <c r="R112" s="300" t="s">
        <v>5873</v>
      </c>
      <c r="S112" s="305" t="s"/>
      <c r="T112" s="305" t="s"/>
      <c r="U112" s="305" t="s"/>
      <c r="V112" s="305" t="s"/>
      <c r="W112" s="305" t="s"/>
      <c r="X112" s="305" t="s"/>
      <c r="Y112" s="305" t="s"/>
      <c r="Z112" s="305" t="s"/>
      <c r="AA112" s="305" t="s"/>
      <c r="AB112" s="305" t="s"/>
      <c r="AC112" s="305" t="s"/>
      <c r="AD112" s="305" t="s"/>
    </row>
    <row r="113" spans="1:30" s="192" customFormat="1" ht="24" customHeight="1">
      <c r="A113" s="285" t="s"/>
      <c r="B113" s="285" t="s">
        <v>12649</v>
      </c>
      <c r="C113" s="285" t="s">
        <v>4567</v>
      </c>
      <c r="D113" s="285" t="s">
        <v>4567</v>
      </c>
      <c r="E113" s="285">
        <v>4952</v>
      </c>
      <c r="F113" s="285" t="s">
        <v>12650</v>
      </c>
      <c r="G113" s="285" t="s">
        <v>4508</v>
      </c>
      <c r="H113" s="285">
        <v>13911285423</v>
      </c>
      <c r="I113" s="286">
        <v>5000</v>
      </c>
      <c r="J113" s="286">
        <v>4780</v>
      </c>
      <c r="K113" s="286">
        <v>220</v>
      </c>
      <c r="L113" s="286">
        <v>0</v>
      </c>
      <c r="M113" s="286">
        <v>220</v>
      </c>
      <c r="N113" s="285" t="s">
        <v>4491</v>
      </c>
      <c r="O113" s="287">
        <v>45619</v>
      </c>
      <c r="P113" s="288">
        <v>0.674733796295186</v>
      </c>
      <c r="Q113" s="285" t="s">
        <v>4498</v>
      </c>
      <c r="R113" s="289" t="s">
        <v>8517</v>
      </c>
      <c r="S113" s="290" t="s"/>
      <c r="T113" s="290" t="s"/>
      <c r="U113" s="290" t="s"/>
      <c r="V113" s="290" t="s"/>
      <c r="W113" s="290" t="s"/>
      <c r="X113" s="290" t="s"/>
      <c r="Y113" s="290" t="s"/>
      <c r="Z113" s="290" t="s"/>
      <c r="AA113" s="290" t="s"/>
      <c r="AB113" s="290" t="s"/>
      <c r="AC113" s="290" t="s"/>
      <c r="AD113" s="290" t="s"/>
    </row>
    <row r="114" spans="1:30" s="192" customFormat="1" ht="24" customHeight="1">
      <c r="A114" s="285" t="s"/>
      <c r="B114" s="285" t="s">
        <v>12649</v>
      </c>
      <c r="C114" s="285" t="s">
        <v>4567</v>
      </c>
      <c r="D114" s="285" t="s">
        <v>4567</v>
      </c>
      <c r="E114" s="285">
        <v>4953</v>
      </c>
      <c r="F114" s="285" t="s">
        <v>12650</v>
      </c>
      <c r="G114" s="285" t="s">
        <v>12701</v>
      </c>
      <c r="H114" s="285">
        <v>13510860612</v>
      </c>
      <c r="I114" s="286">
        <v>1000</v>
      </c>
      <c r="J114" s="286">
        <v>760</v>
      </c>
      <c r="K114" s="286">
        <v>240</v>
      </c>
      <c r="L114" s="286">
        <v>0</v>
      </c>
      <c r="M114" s="286">
        <v>240</v>
      </c>
      <c r="N114" s="285" t="s">
        <v>4491</v>
      </c>
      <c r="O114" s="287">
        <v>45620</v>
      </c>
      <c r="P114" s="288">
        <v>0.615740740740876</v>
      </c>
      <c r="Q114" s="285" t="s">
        <v>12702</v>
      </c>
      <c r="R114" s="289" t="s">
        <v>12703</v>
      </c>
      <c r="S114" s="290" t="s"/>
      <c r="T114" s="290" t="s"/>
      <c r="U114" s="290" t="s"/>
      <c r="V114" s="290" t="s"/>
      <c r="W114" s="290" t="s"/>
      <c r="X114" s="290" t="s"/>
      <c r="Y114" s="290" t="s"/>
      <c r="Z114" s="290" t="s"/>
      <c r="AA114" s="290" t="s"/>
      <c r="AB114" s="290" t="s"/>
      <c r="AC114" s="290" t="s"/>
      <c r="AD114" s="290" t="s"/>
    </row>
    <row r="115" spans="1:30" s="192" ht="24" customHeight="1">
      <c r="A115" s="291" t="s"/>
      <c r="B115" s="292" t="s">
        <v>12649</v>
      </c>
      <c r="C115" s="285" t="s">
        <v>4567</v>
      </c>
      <c r="D115" s="285" t="s">
        <v>4567</v>
      </c>
      <c r="E115" s="291">
        <v>4954</v>
      </c>
      <c r="F115" s="291" t="s">
        <v>12650</v>
      </c>
      <c r="G115" s="291" t="s">
        <v>12704</v>
      </c>
      <c r="H115" s="291">
        <v>13683137883</v>
      </c>
      <c r="I115" s="293">
        <v>8000</v>
      </c>
      <c r="J115" s="293">
        <v>7800</v>
      </c>
      <c r="K115" s="293">
        <v>200</v>
      </c>
      <c r="L115" s="293">
        <v>0</v>
      </c>
      <c r="M115" s="293">
        <v>200</v>
      </c>
      <c r="N115" s="291" t="s">
        <v>4491</v>
      </c>
      <c r="O115" s="294">
        <v>45619</v>
      </c>
      <c r="P115" s="295">
        <v>0.67327546296292</v>
      </c>
      <c r="Q115" s="291" t="s">
        <v>12687</v>
      </c>
      <c r="R115" s="292" t="s">
        <v>4004</v>
      </c>
      <c r="S115" s="278" t="s"/>
      <c r="T115" s="278" t="s"/>
      <c r="U115" s="278" t="s"/>
      <c r="V115" s="278" t="s"/>
      <c r="W115" s="278" t="s"/>
      <c r="X115" s="278" t="s"/>
      <c r="Y115" s="278" t="s"/>
      <c r="Z115" s="278" t="s"/>
      <c r="AA115" s="278" t="s"/>
      <c r="AB115" s="278" t="s"/>
      <c r="AC115" s="278" t="s"/>
      <c r="AD115" s="278" t="s"/>
    </row>
    <row r="116" spans="1:30" s="678" customFormat="1" ht="24" customHeight="1">
      <c r="A116" s="285" t="s"/>
      <c r="B116" s="285" t="s">
        <v>12649</v>
      </c>
      <c r="C116" s="285" t="s">
        <v>4567</v>
      </c>
      <c r="D116" s="285" t="s">
        <v>4567</v>
      </c>
      <c r="E116" s="285">
        <v>4955</v>
      </c>
      <c r="F116" s="285" t="s">
        <v>12650</v>
      </c>
      <c r="G116" s="285" t="s">
        <v>4495</v>
      </c>
      <c r="H116" s="285">
        <v>15864669981</v>
      </c>
      <c r="I116" s="286">
        <v>3000</v>
      </c>
      <c r="J116" s="286">
        <v>2640</v>
      </c>
      <c r="K116" s="286">
        <v>360</v>
      </c>
      <c r="L116" s="286">
        <v>0</v>
      </c>
      <c r="M116" s="286">
        <v>360</v>
      </c>
      <c r="N116" s="285" t="s">
        <v>4491</v>
      </c>
      <c r="O116" s="287">
        <v>45620</v>
      </c>
      <c r="P116" s="288">
        <v>0.519895833334886</v>
      </c>
      <c r="Q116" s="285" t="s">
        <v>4498</v>
      </c>
      <c r="R116" s="289" t="s">
        <v>8517</v>
      </c>
      <c r="S116" s="290" t="s"/>
      <c r="T116" s="290" t="s"/>
      <c r="U116" s="290" t="s"/>
      <c r="V116" s="290" t="s"/>
      <c r="W116" s="290" t="s"/>
      <c r="X116" s="290" t="s"/>
      <c r="Y116" s="290" t="s"/>
      <c r="Z116" s="290" t="s"/>
      <c r="AA116" s="290" t="s"/>
      <c r="AB116" s="290" t="s"/>
      <c r="AC116" s="290" t="s"/>
      <c r="AD116" s="290" t="s"/>
    </row>
    <row r="117" spans="1:30" s="192" customFormat="1" ht="24" customHeight="1">
      <c r="A117" s="285" t="s"/>
      <c r="B117" s="285" t="s">
        <v>12649</v>
      </c>
      <c r="C117" s="285" t="s">
        <v>4567</v>
      </c>
      <c r="D117" s="285" t="s">
        <v>4567</v>
      </c>
      <c r="E117" s="285">
        <v>4956</v>
      </c>
      <c r="F117" s="285" t="s">
        <v>12650</v>
      </c>
      <c r="G117" s="285" t="s">
        <v>12705</v>
      </c>
      <c r="H117" s="285">
        <v>15901402678</v>
      </c>
      <c r="I117" s="286">
        <v>3000</v>
      </c>
      <c r="J117" s="286">
        <v>2850</v>
      </c>
      <c r="K117" s="286">
        <v>150</v>
      </c>
      <c r="L117" s="286">
        <v>0</v>
      </c>
      <c r="M117" s="286">
        <v>150</v>
      </c>
      <c r="N117" s="285" t="s">
        <v>4491</v>
      </c>
      <c r="O117" s="287">
        <v>45619</v>
      </c>
      <c r="P117" s="288">
        <v>0.6067824074089</v>
      </c>
      <c r="Q117" s="285" t="s">
        <v>4498</v>
      </c>
      <c r="R117" s="289" t="s">
        <v>8517</v>
      </c>
      <c r="S117" s="290" t="s"/>
      <c r="T117" s="290" t="s"/>
      <c r="U117" s="290" t="s"/>
      <c r="V117" s="290" t="s"/>
      <c r="W117" s="290" t="s"/>
      <c r="X117" s="290" t="s"/>
      <c r="Y117" s="290" t="s"/>
      <c r="Z117" s="290" t="s"/>
      <c r="AA117" s="290" t="s"/>
      <c r="AB117" s="290" t="s"/>
      <c r="AC117" s="290" t="s"/>
      <c r="AD117" s="290" t="s"/>
    </row>
    <row r="118" spans="1:30" s="192" customFormat="1" ht="24" customHeight="1">
      <c r="A118" s="285" t="s"/>
      <c r="B118" s="285" t="s">
        <v>12649</v>
      </c>
      <c r="C118" s="285" t="s">
        <v>4567</v>
      </c>
      <c r="D118" s="285" t="s">
        <v>4567</v>
      </c>
      <c r="E118" s="285">
        <v>4957</v>
      </c>
      <c r="F118" s="285" t="s">
        <v>12650</v>
      </c>
      <c r="G118" s="285" t="s">
        <v>12706</v>
      </c>
      <c r="H118" s="285">
        <v>18258157160</v>
      </c>
      <c r="I118" s="286">
        <v>1000</v>
      </c>
      <c r="J118" s="286">
        <v>760</v>
      </c>
      <c r="K118" s="286">
        <v>240</v>
      </c>
      <c r="L118" s="286">
        <v>0</v>
      </c>
      <c r="M118" s="286">
        <v>240</v>
      </c>
      <c r="N118" s="285" t="s">
        <v>4491</v>
      </c>
      <c r="O118" s="287">
        <v>45619</v>
      </c>
      <c r="P118" s="288">
        <v>0.494930555556493</v>
      </c>
      <c r="Q118" s="285" t="s">
        <v>4498</v>
      </c>
      <c r="R118" s="289" t="s">
        <v>8517</v>
      </c>
      <c r="S118" s="290" t="s"/>
      <c r="T118" s="290" t="s"/>
      <c r="U118" s="290" t="s"/>
      <c r="V118" s="290" t="s"/>
      <c r="W118" s="290" t="s"/>
      <c r="X118" s="290" t="s"/>
      <c r="Y118" s="290" t="s"/>
      <c r="Z118" s="290" t="s"/>
      <c r="AA118" s="290" t="s"/>
      <c r="AB118" s="290" t="s"/>
      <c r="AC118" s="290" t="s"/>
      <c r="AD118" s="290" t="s"/>
    </row>
    <row r="119" spans="1:30" s="192" customFormat="1" ht="24" customHeight="1">
      <c r="A119" s="285" t="s"/>
      <c r="B119" s="285" t="s">
        <v>12649</v>
      </c>
      <c r="C119" s="285" t="s">
        <v>4567</v>
      </c>
      <c r="D119" s="285" t="s">
        <v>4567</v>
      </c>
      <c r="E119" s="285">
        <v>4958</v>
      </c>
      <c r="F119" s="285" t="s">
        <v>12650</v>
      </c>
      <c r="G119" s="285" t="s">
        <v>12707</v>
      </c>
      <c r="H119" s="285">
        <v>13510660342</v>
      </c>
      <c r="I119" s="286">
        <v>1000</v>
      </c>
      <c r="J119" s="286">
        <v>860</v>
      </c>
      <c r="K119" s="286">
        <v>140</v>
      </c>
      <c r="L119" s="286">
        <v>0</v>
      </c>
      <c r="M119" s="286">
        <v>140</v>
      </c>
      <c r="N119" s="285" t="s">
        <v>4491</v>
      </c>
      <c r="O119" s="287">
        <v>45619</v>
      </c>
      <c r="P119" s="288">
        <v>0.655590277776355</v>
      </c>
      <c r="Q119" s="285" t="s">
        <v>4521</v>
      </c>
      <c r="R119" s="289" t="s">
        <v>4521</v>
      </c>
      <c r="S119" s="290" t="s"/>
      <c r="T119" s="290" t="s"/>
      <c r="U119" s="290" t="s"/>
      <c r="V119" s="290" t="s"/>
      <c r="W119" s="290" t="s"/>
      <c r="X119" s="290" t="s"/>
      <c r="Y119" s="290" t="s"/>
      <c r="Z119" s="290" t="s"/>
      <c r="AA119" s="290" t="s"/>
      <c r="AB119" s="290" t="s"/>
      <c r="AC119" s="290" t="s"/>
      <c r="AD119" s="290" t="s"/>
    </row>
    <row r="120" spans="1:30" s="678" customFormat="1" ht="24" customHeight="1">
      <c r="A120" s="285" t="s"/>
      <c r="B120" s="285" t="s">
        <v>12649</v>
      </c>
      <c r="C120" s="285" t="s">
        <v>4567</v>
      </c>
      <c r="D120" s="285" t="s">
        <v>4567</v>
      </c>
      <c r="E120" s="285">
        <v>4959</v>
      </c>
      <c r="F120" s="285" t="s">
        <v>12650</v>
      </c>
      <c r="G120" s="285" t="s">
        <v>4514</v>
      </c>
      <c r="H120" s="285">
        <v>18678419009</v>
      </c>
      <c r="I120" s="286">
        <v>200</v>
      </c>
      <c r="J120" s="286">
        <v>140</v>
      </c>
      <c r="K120" s="286">
        <v>60</v>
      </c>
      <c r="L120" s="286">
        <v>0</v>
      </c>
      <c r="M120" s="286">
        <v>60</v>
      </c>
      <c r="N120" s="285" t="s">
        <v>4491</v>
      </c>
      <c r="O120" s="287">
        <v>45619</v>
      </c>
      <c r="P120" s="288">
        <v>0.687187499999709</v>
      </c>
      <c r="Q120" s="285" t="s">
        <v>4498</v>
      </c>
      <c r="R120" s="289" t="s">
        <v>8517</v>
      </c>
      <c r="S120" s="290" t="s"/>
      <c r="T120" s="290" t="s"/>
      <c r="U120" s="290" t="s"/>
      <c r="V120" s="290" t="s"/>
      <c r="W120" s="290" t="s"/>
      <c r="X120" s="290" t="s"/>
      <c r="Y120" s="290" t="s"/>
      <c r="Z120" s="290" t="s"/>
      <c r="AA120" s="290" t="s"/>
      <c r="AB120" s="290" t="s"/>
      <c r="AC120" s="290" t="s"/>
      <c r="AD120" s="290" t="s"/>
    </row>
    <row r="121" spans="1:30" s="192" customFormat="1" ht="24" customHeight="1">
      <c r="A121" s="285" t="s"/>
      <c r="B121" s="285" t="s">
        <v>12649</v>
      </c>
      <c r="C121" s="285" t="s">
        <v>4567</v>
      </c>
      <c r="D121" s="285" t="s">
        <v>4567</v>
      </c>
      <c r="E121" s="285">
        <v>4960</v>
      </c>
      <c r="F121" s="285" t="s">
        <v>12650</v>
      </c>
      <c r="G121" s="285" t="s">
        <v>4508</v>
      </c>
      <c r="H121" s="285">
        <v>18618151709</v>
      </c>
      <c r="I121" s="286">
        <v>500</v>
      </c>
      <c r="J121" s="286">
        <v>380</v>
      </c>
      <c r="K121" s="286">
        <v>120</v>
      </c>
      <c r="L121" s="286">
        <v>0</v>
      </c>
      <c r="M121" s="286">
        <v>120</v>
      </c>
      <c r="N121" s="285" t="s">
        <v>4491</v>
      </c>
      <c r="O121" s="287">
        <v>45619</v>
      </c>
      <c r="P121" s="288">
        <v>0.796516203703504</v>
      </c>
      <c r="Q121" s="285" t="s">
        <v>12654</v>
      </c>
      <c r="R121" s="285" t="s">
        <v>12655</v>
      </c>
      <c r="S121" s="290" t="s"/>
      <c r="T121" s="290" t="s"/>
      <c r="U121" s="290" t="s"/>
      <c r="V121" s="290" t="s"/>
      <c r="W121" s="290" t="s"/>
      <c r="X121" s="290" t="s"/>
      <c r="Y121" s="290" t="s"/>
      <c r="Z121" s="290" t="s"/>
      <c r="AA121" s="290" t="s"/>
      <c r="AB121" s="290" t="s"/>
      <c r="AC121" s="290" t="s"/>
      <c r="AD121" s="290" t="s"/>
    </row>
    <row r="122" spans="1:30" s="678" customFormat="1" ht="24" customHeight="1">
      <c r="A122" s="285" t="s"/>
      <c r="B122" s="285" t="s">
        <v>12649</v>
      </c>
      <c r="C122" s="285" t="s">
        <v>4567</v>
      </c>
      <c r="D122" s="285" t="s">
        <v>4567</v>
      </c>
      <c r="E122" s="285">
        <v>4961</v>
      </c>
      <c r="F122" s="285" t="s">
        <v>12650</v>
      </c>
      <c r="G122" s="285" t="s">
        <v>4516</v>
      </c>
      <c r="H122" s="285">
        <v>13466365627</v>
      </c>
      <c r="I122" s="286">
        <v>3500</v>
      </c>
      <c r="J122" s="286">
        <v>3230</v>
      </c>
      <c r="K122" s="286">
        <v>270</v>
      </c>
      <c r="L122" s="286">
        <v>0</v>
      </c>
      <c r="M122" s="286">
        <v>270</v>
      </c>
      <c r="N122" s="285" t="s">
        <v>4491</v>
      </c>
      <c r="O122" s="287">
        <v>45619</v>
      </c>
      <c r="P122" s="288">
        <v>0.667916666665406</v>
      </c>
      <c r="Q122" s="285" t="s">
        <v>4521</v>
      </c>
      <c r="R122" s="289" t="s">
        <v>4521</v>
      </c>
      <c r="S122" s="290" t="s"/>
      <c r="T122" s="290" t="s"/>
      <c r="U122" s="290" t="s"/>
      <c r="V122" s="290" t="s"/>
      <c r="W122" s="290" t="s"/>
      <c r="X122" s="290" t="s"/>
      <c r="Y122" s="290" t="s"/>
      <c r="Z122" s="290" t="s"/>
      <c r="AA122" s="290" t="s"/>
      <c r="AB122" s="290" t="s"/>
      <c r="AC122" s="290" t="s"/>
      <c r="AD122" s="290" t="s"/>
    </row>
    <row r="123" spans="1:30" s="192" customFormat="1" ht="24" customHeight="1">
      <c r="A123" s="285" t="s"/>
      <c r="B123" s="285" t="s">
        <v>12649</v>
      </c>
      <c r="C123" s="285" t="s">
        <v>4567</v>
      </c>
      <c r="D123" s="285" t="s">
        <v>4567</v>
      </c>
      <c r="E123" s="285">
        <v>4962</v>
      </c>
      <c r="F123" s="285" t="s">
        <v>12650</v>
      </c>
      <c r="G123" s="285" t="s">
        <v>4634</v>
      </c>
      <c r="H123" s="285">
        <v>13926153716</v>
      </c>
      <c r="I123" s="286">
        <v>2800</v>
      </c>
      <c r="J123" s="286">
        <v>2440</v>
      </c>
      <c r="K123" s="286">
        <v>360</v>
      </c>
      <c r="L123" s="286">
        <v>0</v>
      </c>
      <c r="M123" s="286">
        <v>360</v>
      </c>
      <c r="N123" s="285" t="s">
        <v>4491</v>
      </c>
      <c r="O123" s="287">
        <v>45619</v>
      </c>
      <c r="P123" s="288">
        <v>0.589918981480878</v>
      </c>
      <c r="Q123" s="285" t="s">
        <v>12670</v>
      </c>
      <c r="R123" s="289" t="s">
        <v>12671</v>
      </c>
      <c r="S123" s="290" t="s"/>
      <c r="T123" s="290" t="s"/>
      <c r="U123" s="290" t="s"/>
      <c r="V123" s="290" t="s"/>
      <c r="W123" s="290" t="s"/>
      <c r="X123" s="290" t="s"/>
      <c r="Y123" s="290" t="s"/>
      <c r="Z123" s="290" t="s"/>
      <c r="AA123" s="290" t="s"/>
      <c r="AB123" s="290" t="s"/>
      <c r="AC123" s="290" t="s"/>
      <c r="AD123" s="290" t="s"/>
    </row>
    <row r="124" spans="1:30" s="678" customFormat="1" ht="24" customHeight="1">
      <c r="A124" s="285" t="s"/>
      <c r="B124" s="285" t="s">
        <v>12649</v>
      </c>
      <c r="C124" s="285" t="s">
        <v>4567</v>
      </c>
      <c r="D124" s="285" t="s">
        <v>4567</v>
      </c>
      <c r="E124" s="285">
        <v>4963</v>
      </c>
      <c r="F124" s="285" t="s">
        <v>12650</v>
      </c>
      <c r="G124" s="285" t="s">
        <v>12708</v>
      </c>
      <c r="H124" s="285">
        <v>18322703739</v>
      </c>
      <c r="I124" s="286">
        <v>200</v>
      </c>
      <c r="J124" s="286">
        <v>200</v>
      </c>
      <c r="K124" s="286">
        <v>0</v>
      </c>
      <c r="L124" s="286">
        <v>0</v>
      </c>
      <c r="M124" s="286">
        <v>0</v>
      </c>
      <c r="N124" s="285" t="s">
        <v>4491</v>
      </c>
      <c r="O124" s="287">
        <v>45619</v>
      </c>
      <c r="P124" s="288">
        <v>0.517743055555911</v>
      </c>
      <c r="Q124" s="285" t="s">
        <v>12670</v>
      </c>
      <c r="R124" s="289" t="s">
        <v>12671</v>
      </c>
      <c r="S124" s="290" t="s"/>
      <c r="T124" s="290" t="s"/>
      <c r="U124" s="290" t="s"/>
      <c r="V124" s="290" t="s"/>
      <c r="W124" s="290" t="s"/>
      <c r="X124" s="290" t="s"/>
      <c r="Y124" s="290" t="s"/>
      <c r="Z124" s="290" t="s"/>
      <c r="AA124" s="290" t="s"/>
      <c r="AB124" s="290" t="s"/>
      <c r="AC124" s="290" t="s"/>
      <c r="AD124" s="290" t="s"/>
    </row>
    <row r="125" spans="1:30" s="678" customFormat="1" ht="24" customHeight="1">
      <c r="A125" s="285" t="s"/>
      <c r="B125" s="285" t="s">
        <v>12649</v>
      </c>
      <c r="C125" s="285" t="s">
        <v>4567</v>
      </c>
      <c r="D125" s="285" t="s">
        <v>4567</v>
      </c>
      <c r="E125" s="285">
        <v>4964</v>
      </c>
      <c r="F125" s="285" t="s">
        <v>12650</v>
      </c>
      <c r="G125" s="285" t="s">
        <v>4508</v>
      </c>
      <c r="H125" s="285">
        <v>18201662271</v>
      </c>
      <c r="I125" s="286">
        <v>3000</v>
      </c>
      <c r="J125" s="286">
        <v>2800</v>
      </c>
      <c r="K125" s="286">
        <v>200</v>
      </c>
      <c r="L125" s="286">
        <v>0</v>
      </c>
      <c r="M125" s="286">
        <v>200</v>
      </c>
      <c r="N125" s="285" t="s">
        <v>4491</v>
      </c>
      <c r="O125" s="287">
        <v>45619</v>
      </c>
      <c r="P125" s="288">
        <v>0.494317129629053</v>
      </c>
      <c r="Q125" s="285" t="s">
        <v>4498</v>
      </c>
      <c r="R125" s="289" t="s">
        <v>8517</v>
      </c>
      <c r="S125" s="290" t="s"/>
      <c r="T125" s="290" t="s"/>
      <c r="U125" s="290" t="s"/>
      <c r="V125" s="290" t="s"/>
      <c r="W125" s="290" t="s"/>
      <c r="X125" s="290" t="s"/>
      <c r="Y125" s="290" t="s"/>
      <c r="Z125" s="290" t="s"/>
      <c r="AA125" s="290" t="s"/>
      <c r="AB125" s="290" t="s"/>
      <c r="AC125" s="290" t="s"/>
      <c r="AD125" s="290" t="s"/>
    </row>
    <row r="126" spans="1:30" s="192" ht="24" customHeight="1">
      <c r="A126" s="291" t="s"/>
      <c r="B126" s="292" t="s">
        <v>12649</v>
      </c>
      <c r="C126" s="285" t="s">
        <v>4567</v>
      </c>
      <c r="D126" s="306" t="s">
        <v>5055</v>
      </c>
      <c r="E126" s="291">
        <v>4966</v>
      </c>
      <c r="F126" s="291" t="s">
        <v>12650</v>
      </c>
      <c r="G126" s="291" t="s">
        <v>12709</v>
      </c>
      <c r="H126" s="291">
        <v>13370362356</v>
      </c>
      <c r="I126" s="293">
        <v>6000</v>
      </c>
      <c r="J126" s="293">
        <v>0</v>
      </c>
      <c r="K126" s="293">
        <v>6000</v>
      </c>
      <c r="L126" s="293">
        <v>0</v>
      </c>
      <c r="M126" s="307">
        <v>1080</v>
      </c>
      <c r="N126" s="291" t="s">
        <v>3298</v>
      </c>
      <c r="O126" s="294">
        <v>45620</v>
      </c>
      <c r="P126" s="295">
        <v>0.329363425924385</v>
      </c>
      <c r="Q126" s="291" t="s">
        <v>12676</v>
      </c>
      <c r="R126" s="292" t="s">
        <v>4512</v>
      </c>
      <c r="S126" s="278" t="s"/>
      <c r="T126" s="278" t="s"/>
      <c r="U126" s="278" t="s"/>
      <c r="V126" s="278" t="s"/>
      <c r="W126" s="278" t="s"/>
      <c r="X126" s="278" t="s"/>
      <c r="Y126" s="278" t="s"/>
      <c r="Z126" s="278" t="s"/>
      <c r="AA126" s="278" t="s"/>
      <c r="AB126" s="278" t="s"/>
      <c r="AC126" s="278" t="s"/>
      <c r="AD126" s="278" t="s"/>
    </row>
    <row r="127" spans="1:30" s="678" customFormat="1" ht="24" customHeight="1">
      <c r="A127" s="285" t="s"/>
      <c r="B127" s="285" t="s">
        <v>12649</v>
      </c>
      <c r="C127" s="285" t="s">
        <v>4567</v>
      </c>
      <c r="D127" s="285" t="s">
        <v>4567</v>
      </c>
      <c r="E127" s="285">
        <v>4968</v>
      </c>
      <c r="F127" s="285" t="s">
        <v>12650</v>
      </c>
      <c r="G127" s="285" t="s">
        <v>12710</v>
      </c>
      <c r="H127" s="285">
        <v>18536606565</v>
      </c>
      <c r="I127" s="286">
        <v>300</v>
      </c>
      <c r="J127" s="286">
        <v>250</v>
      </c>
      <c r="K127" s="286">
        <v>50</v>
      </c>
      <c r="L127" s="286">
        <v>0</v>
      </c>
      <c r="M127" s="286">
        <v>50</v>
      </c>
      <c r="N127" s="285" t="s">
        <v>4491</v>
      </c>
      <c r="O127" s="287">
        <v>45619</v>
      </c>
      <c r="P127" s="288">
        <v>0.654687499998545</v>
      </c>
      <c r="Q127" s="285" t="s">
        <v>4521</v>
      </c>
      <c r="R127" s="289" t="s">
        <v>4521</v>
      </c>
      <c r="S127" s="290" t="s"/>
      <c r="T127" s="290" t="s"/>
      <c r="U127" s="290" t="s"/>
      <c r="V127" s="290" t="s"/>
      <c r="W127" s="290" t="s"/>
      <c r="X127" s="290" t="s"/>
      <c r="Y127" s="290" t="s"/>
      <c r="Z127" s="290" t="s"/>
      <c r="AA127" s="290" t="s"/>
      <c r="AB127" s="290" t="s"/>
      <c r="AC127" s="290" t="s"/>
      <c r="AD127" s="290" t="s"/>
    </row>
    <row r="128" spans="1:30" s="678" customFormat="1" ht="24" customHeight="1">
      <c r="A128" s="285" t="s"/>
      <c r="B128" s="285" t="s">
        <v>12649</v>
      </c>
      <c r="C128" s="285" t="s">
        <v>4567</v>
      </c>
      <c r="D128" s="285" t="s">
        <v>4567</v>
      </c>
      <c r="E128" s="285">
        <v>4969</v>
      </c>
      <c r="F128" s="285" t="s">
        <v>12650</v>
      </c>
      <c r="G128" s="285" t="s">
        <v>12711</v>
      </c>
      <c r="H128" s="285">
        <v>18611029303</v>
      </c>
      <c r="I128" s="286">
        <v>1500</v>
      </c>
      <c r="J128" s="286">
        <v>1310</v>
      </c>
      <c r="K128" s="286">
        <v>190</v>
      </c>
      <c r="L128" s="286">
        <v>0</v>
      </c>
      <c r="M128" s="286">
        <v>190</v>
      </c>
      <c r="N128" s="285" t="s">
        <v>4491</v>
      </c>
      <c r="O128" s="287">
        <v>45619</v>
      </c>
      <c r="P128" s="288">
        <v>0.615636574075325</v>
      </c>
      <c r="Q128" s="285" t="s">
        <v>12670</v>
      </c>
      <c r="R128" s="289" t="s">
        <v>12671</v>
      </c>
      <c r="S128" s="290" t="s"/>
      <c r="T128" s="290" t="s"/>
      <c r="U128" s="290" t="s"/>
      <c r="V128" s="290" t="s"/>
      <c r="W128" s="290" t="s"/>
      <c r="X128" s="290" t="s"/>
      <c r="Y128" s="290" t="s"/>
      <c r="Z128" s="290" t="s"/>
      <c r="AA128" s="290" t="s"/>
      <c r="AB128" s="290" t="s"/>
      <c r="AC128" s="290" t="s"/>
      <c r="AD128" s="290" t="s"/>
    </row>
    <row r="129" spans="1:30" s="192" customFormat="1" ht="24" customHeight="1">
      <c r="A129" s="285" t="s"/>
      <c r="B129" s="285" t="s">
        <v>12649</v>
      </c>
      <c r="C129" s="285" t="s">
        <v>4567</v>
      </c>
      <c r="D129" s="285" t="s">
        <v>4567</v>
      </c>
      <c r="E129" s="285">
        <v>4970</v>
      </c>
      <c r="F129" s="285" t="s">
        <v>12650</v>
      </c>
      <c r="G129" s="285" t="s">
        <v>4584</v>
      </c>
      <c r="H129" s="285">
        <v>13702178258</v>
      </c>
      <c r="I129" s="286">
        <v>1000</v>
      </c>
      <c r="J129" s="286">
        <v>880</v>
      </c>
      <c r="K129" s="286">
        <v>120</v>
      </c>
      <c r="L129" s="286">
        <v>0</v>
      </c>
      <c r="M129" s="286">
        <v>120</v>
      </c>
      <c r="N129" s="285" t="s">
        <v>4491</v>
      </c>
      <c r="O129" s="287">
        <v>45619</v>
      </c>
      <c r="P129" s="288">
        <v>0.838310185186856</v>
      </c>
      <c r="Q129" s="285" t="s">
        <v>4498</v>
      </c>
      <c r="R129" s="289" t="s">
        <v>8517</v>
      </c>
      <c r="S129" s="290" t="s"/>
      <c r="T129" s="290" t="s"/>
      <c r="U129" s="290" t="s"/>
      <c r="V129" s="290" t="s"/>
      <c r="W129" s="290" t="s"/>
      <c r="X129" s="290" t="s"/>
      <c r="Y129" s="290" t="s"/>
      <c r="Z129" s="290" t="s"/>
      <c r="AA129" s="290" t="s"/>
      <c r="AB129" s="290" t="s"/>
      <c r="AC129" s="290" t="s"/>
      <c r="AD129" s="290" t="s"/>
    </row>
    <row r="130" spans="1:30" s="192" customFormat="1" ht="24" customHeight="1">
      <c r="A130" s="285" t="s"/>
      <c r="B130" s="285" t="s">
        <v>12649</v>
      </c>
      <c r="C130" s="285" t="s">
        <v>4567</v>
      </c>
      <c r="D130" s="285" t="s">
        <v>4567</v>
      </c>
      <c r="E130" s="285">
        <v>4971</v>
      </c>
      <c r="F130" s="285" t="s">
        <v>12650</v>
      </c>
      <c r="G130" s="285" t="s">
        <v>12712</v>
      </c>
      <c r="H130" s="285">
        <v>13522755246</v>
      </c>
      <c r="I130" s="286">
        <v>3000</v>
      </c>
      <c r="J130" s="286">
        <v>2870</v>
      </c>
      <c r="K130" s="286">
        <v>130</v>
      </c>
      <c r="L130" s="286">
        <v>0</v>
      </c>
      <c r="M130" s="286">
        <v>130</v>
      </c>
      <c r="N130" s="285" t="s">
        <v>4491</v>
      </c>
      <c r="O130" s="287">
        <v>45619</v>
      </c>
      <c r="P130" s="288">
        <v>0.664699074073724</v>
      </c>
      <c r="Q130" s="285" t="s">
        <v>12664</v>
      </c>
      <c r="R130" s="285" t="s">
        <v>4659</v>
      </c>
      <c r="S130" s="290" t="s"/>
      <c r="T130" s="290" t="s"/>
      <c r="U130" s="290" t="s"/>
      <c r="V130" s="290" t="s"/>
      <c r="W130" s="290" t="s"/>
      <c r="X130" s="290" t="s"/>
      <c r="Y130" s="290" t="s"/>
      <c r="Z130" s="290" t="s"/>
      <c r="AA130" s="290" t="s"/>
      <c r="AB130" s="290" t="s"/>
      <c r="AC130" s="290" t="s"/>
      <c r="AD130" s="290" t="s"/>
    </row>
    <row r="131" spans="1:30" s="192" customFormat="1" ht="24" customHeight="1">
      <c r="A131" s="285" t="s"/>
      <c r="B131" s="285" t="s">
        <v>12649</v>
      </c>
      <c r="C131" s="285" t="s">
        <v>4567</v>
      </c>
      <c r="D131" s="285" t="s">
        <v>4567</v>
      </c>
      <c r="E131" s="285">
        <v>4972</v>
      </c>
      <c r="F131" s="285" t="s">
        <v>12650</v>
      </c>
      <c r="G131" s="285" t="s">
        <v>12713</v>
      </c>
      <c r="H131" s="285">
        <v>15028333199</v>
      </c>
      <c r="I131" s="286">
        <v>1000</v>
      </c>
      <c r="J131" s="286">
        <v>880</v>
      </c>
      <c r="K131" s="286">
        <v>120</v>
      </c>
      <c r="L131" s="286">
        <v>0</v>
      </c>
      <c r="M131" s="286">
        <v>120</v>
      </c>
      <c r="N131" s="285" t="s">
        <v>4491</v>
      </c>
      <c r="O131" s="287">
        <v>45619</v>
      </c>
      <c r="P131" s="288">
        <v>0.573043981479714</v>
      </c>
      <c r="Q131" s="285" t="s">
        <v>4498</v>
      </c>
      <c r="R131" s="289" t="s">
        <v>8517</v>
      </c>
      <c r="S131" s="290">
        <v>61117</v>
      </c>
      <c r="T131" s="290" t="s"/>
      <c r="U131" s="290" t="s"/>
      <c r="V131" s="290" t="s"/>
      <c r="W131" s="290" t="s"/>
      <c r="X131" s="290" t="s"/>
      <c r="Y131" s="290" t="s"/>
      <c r="Z131" s="290" t="s"/>
      <c r="AA131" s="290" t="s"/>
      <c r="AB131" s="290" t="s"/>
      <c r="AC131" s="290" t="s"/>
      <c r="AD131" s="290" t="s"/>
    </row>
    <row r="132" spans="1:30" s="192" customFormat="1" ht="24" customHeight="1">
      <c r="A132" s="285" t="s"/>
      <c r="B132" s="285" t="s">
        <v>12649</v>
      </c>
      <c r="C132" s="285" t="s">
        <v>4567</v>
      </c>
      <c r="D132" s="285" t="s">
        <v>4567</v>
      </c>
      <c r="E132" s="285">
        <v>4973</v>
      </c>
      <c r="F132" s="285" t="s">
        <v>12650</v>
      </c>
      <c r="G132" s="285" t="s">
        <v>12714</v>
      </c>
      <c r="H132" s="285">
        <v>13264376996</v>
      </c>
      <c r="I132" s="286">
        <v>3000</v>
      </c>
      <c r="J132" s="286">
        <v>2820</v>
      </c>
      <c r="K132" s="286">
        <v>180</v>
      </c>
      <c r="L132" s="286">
        <v>0</v>
      </c>
      <c r="M132" s="286">
        <v>180</v>
      </c>
      <c r="N132" s="285" t="s">
        <v>4491</v>
      </c>
      <c r="O132" s="287">
        <v>45619</v>
      </c>
      <c r="P132" s="288">
        <v>0.68400462963109</v>
      </c>
      <c r="Q132" s="285" t="s">
        <v>12702</v>
      </c>
      <c r="R132" s="289" t="s">
        <v>12703</v>
      </c>
      <c r="S132" s="290">
        <v>60147</v>
      </c>
      <c r="T132" s="290" t="s"/>
      <c r="U132" s="290" t="s"/>
      <c r="V132" s="290" t="s"/>
      <c r="W132" s="290" t="s"/>
      <c r="X132" s="290" t="s"/>
      <c r="Y132" s="290" t="s"/>
      <c r="Z132" s="290" t="s"/>
      <c r="AA132" s="290" t="s"/>
      <c r="AB132" s="290" t="s"/>
      <c r="AC132" s="290" t="s"/>
      <c r="AD132" s="290" t="s"/>
    </row>
    <row r="133" spans="1:30" s="192" customFormat="1" ht="24" customHeight="1">
      <c r="A133" s="285" t="s"/>
      <c r="B133" s="285" t="s">
        <v>12649</v>
      </c>
      <c r="C133" s="285" t="s">
        <v>4567</v>
      </c>
      <c r="D133" s="285" t="s">
        <v>4567</v>
      </c>
      <c r="E133" s="285">
        <v>4974</v>
      </c>
      <c r="F133" s="285" t="s">
        <v>12650</v>
      </c>
      <c r="G133" s="285" t="s">
        <v>4508</v>
      </c>
      <c r="H133" s="285">
        <v>18511266606</v>
      </c>
      <c r="I133" s="286">
        <v>3000</v>
      </c>
      <c r="J133" s="286">
        <v>2490</v>
      </c>
      <c r="K133" s="286">
        <v>510</v>
      </c>
      <c r="L133" s="286">
        <v>0</v>
      </c>
      <c r="M133" s="286">
        <v>510</v>
      </c>
      <c r="N133" s="285" t="s">
        <v>4491</v>
      </c>
      <c r="O133" s="287">
        <v>45620</v>
      </c>
      <c r="P133" s="288">
        <v>0.655474537037662</v>
      </c>
      <c r="Q133" s="285" t="s">
        <v>4498</v>
      </c>
      <c r="R133" s="289" t="s">
        <v>8517</v>
      </c>
      <c r="S133" s="290">
        <f>=S131-S132</f>
        <v>970</v>
      </c>
      <c r="T133" s="290" t="s"/>
      <c r="U133" s="290" t="s"/>
      <c r="V133" s="290" t="s"/>
      <c r="W133" s="290" t="s"/>
      <c r="X133" s="290" t="s"/>
      <c r="Y133" s="290" t="s"/>
      <c r="Z133" s="290" t="s"/>
      <c r="AA133" s="290" t="s"/>
      <c r="AB133" s="290" t="s"/>
      <c r="AC133" s="290" t="s"/>
      <c r="AD133" s="290" t="s"/>
    </row>
    <row r="134" spans="1:30" s="192" customFormat="1" ht="24" customHeight="1">
      <c r="A134" s="285" t="s"/>
      <c r="B134" s="285" t="s">
        <v>12649</v>
      </c>
      <c r="C134" s="285" t="s">
        <v>4567</v>
      </c>
      <c r="D134" s="285" t="s">
        <v>4567</v>
      </c>
      <c r="E134" s="285">
        <v>4975</v>
      </c>
      <c r="F134" s="285" t="s">
        <v>12650</v>
      </c>
      <c r="G134" s="285" t="s">
        <v>12715</v>
      </c>
      <c r="H134" s="285">
        <v>18846049897</v>
      </c>
      <c r="I134" s="286">
        <v>200</v>
      </c>
      <c r="J134" s="286">
        <v>200</v>
      </c>
      <c r="K134" s="286">
        <v>0</v>
      </c>
      <c r="L134" s="286">
        <v>0</v>
      </c>
      <c r="M134" s="286">
        <v>0</v>
      </c>
      <c r="N134" s="285" t="s">
        <v>4491</v>
      </c>
      <c r="O134" s="287">
        <v>45619</v>
      </c>
      <c r="P134" s="288">
        <v>0.580659722221754</v>
      </c>
      <c r="Q134" s="285" t="s">
        <v>4498</v>
      </c>
      <c r="R134" s="289" t="s">
        <v>8517</v>
      </c>
      <c r="S134" s="290" t="s"/>
      <c r="T134" s="290" t="s"/>
      <c r="U134" s="290" t="s"/>
      <c r="V134" s="290" t="s"/>
      <c r="W134" s="290" t="s"/>
      <c r="X134" s="290" t="s"/>
      <c r="Y134" s="290" t="s"/>
      <c r="Z134" s="290" t="s"/>
      <c r="AA134" s="290" t="s"/>
      <c r="AB134" s="290" t="s"/>
      <c r="AC134" s="290" t="s"/>
      <c r="AD134" s="290" t="s"/>
    </row>
    <row r="135" spans="1:30" s="678" customFormat="1" ht="24" customHeight="1">
      <c r="A135" s="285" t="s"/>
      <c r="B135" s="285" t="s">
        <v>12649</v>
      </c>
      <c r="C135" s="285" t="s">
        <v>4567</v>
      </c>
      <c r="D135" s="285" t="s">
        <v>4567</v>
      </c>
      <c r="E135" s="285">
        <v>4976</v>
      </c>
      <c r="F135" s="285" t="s">
        <v>12650</v>
      </c>
      <c r="G135" s="285" t="s">
        <v>4493</v>
      </c>
      <c r="H135" s="285">
        <v>13461035455</v>
      </c>
      <c r="I135" s="286">
        <v>5500</v>
      </c>
      <c r="J135" s="286">
        <v>5130</v>
      </c>
      <c r="K135" s="286">
        <v>370</v>
      </c>
      <c r="L135" s="286">
        <v>0</v>
      </c>
      <c r="M135" s="286">
        <v>370</v>
      </c>
      <c r="N135" s="285" t="s">
        <v>4491</v>
      </c>
      <c r="O135" s="287">
        <v>45619</v>
      </c>
      <c r="P135" s="288">
        <v>0.667222222222336</v>
      </c>
      <c r="Q135" s="285" t="s">
        <v>4521</v>
      </c>
      <c r="R135" s="289" t="s">
        <v>4521</v>
      </c>
      <c r="S135" s="290" t="s"/>
      <c r="T135" s="290" t="s"/>
      <c r="U135" s="290" t="s"/>
      <c r="V135" s="290" t="s"/>
      <c r="W135" s="290" t="s"/>
      <c r="X135" s="290" t="s"/>
      <c r="Y135" s="290" t="s"/>
      <c r="Z135" s="290" t="s"/>
      <c r="AA135" s="290" t="s"/>
      <c r="AB135" s="290" t="s"/>
      <c r="AC135" s="290" t="s"/>
      <c r="AD135" s="290" t="s"/>
    </row>
    <row r="136" spans="1:30" s="192" customFormat="1" ht="24" customHeight="1">
      <c r="A136" s="285" t="s"/>
      <c r="B136" s="285" t="s">
        <v>12649</v>
      </c>
      <c r="C136" s="285" t="s">
        <v>4567</v>
      </c>
      <c r="D136" s="285" t="s">
        <v>4567</v>
      </c>
      <c r="E136" s="285">
        <v>4977</v>
      </c>
      <c r="F136" s="285" t="s">
        <v>12650</v>
      </c>
      <c r="G136" s="285" t="s">
        <v>12716</v>
      </c>
      <c r="H136" s="285">
        <v>13810355958</v>
      </c>
      <c r="I136" s="286">
        <v>1000</v>
      </c>
      <c r="J136" s="286">
        <v>880</v>
      </c>
      <c r="K136" s="286">
        <v>120</v>
      </c>
      <c r="L136" s="286">
        <v>0</v>
      </c>
      <c r="M136" s="286">
        <v>120</v>
      </c>
      <c r="N136" s="285" t="s">
        <v>4491</v>
      </c>
      <c r="O136" s="287">
        <v>45619</v>
      </c>
      <c r="P136" s="288">
        <v>0.706932870369201</v>
      </c>
      <c r="Q136" s="285" t="s">
        <v>4498</v>
      </c>
      <c r="R136" s="289" t="s">
        <v>8517</v>
      </c>
      <c r="S136" s="290" t="s"/>
      <c r="T136" s="290" t="s"/>
      <c r="U136" s="290" t="s"/>
      <c r="V136" s="290" t="s"/>
      <c r="W136" s="290" t="s"/>
      <c r="X136" s="290" t="s"/>
      <c r="Y136" s="290" t="s"/>
      <c r="Z136" s="290" t="s"/>
      <c r="AA136" s="290" t="s"/>
      <c r="AB136" s="290" t="s"/>
      <c r="AC136" s="290" t="s"/>
      <c r="AD136" s="290" t="s"/>
    </row>
    <row r="137" spans="1:30" s="192" customFormat="1" ht="24" customHeight="1">
      <c r="A137" s="285" t="s"/>
      <c r="B137" s="285" t="s">
        <v>12649</v>
      </c>
      <c r="C137" s="285" t="s">
        <v>4567</v>
      </c>
      <c r="D137" s="285" t="s">
        <v>4567</v>
      </c>
      <c r="E137" s="285">
        <v>4978</v>
      </c>
      <c r="F137" s="285" t="s">
        <v>12650</v>
      </c>
      <c r="G137" s="285" t="s">
        <v>4626</v>
      </c>
      <c r="H137" s="285">
        <v>17736520626</v>
      </c>
      <c r="I137" s="286">
        <v>1000</v>
      </c>
      <c r="J137" s="286">
        <v>920</v>
      </c>
      <c r="K137" s="286">
        <v>80</v>
      </c>
      <c r="L137" s="286">
        <v>0</v>
      </c>
      <c r="M137" s="286">
        <v>80</v>
      </c>
      <c r="N137" s="285" t="s">
        <v>4491</v>
      </c>
      <c r="O137" s="287">
        <v>45619</v>
      </c>
      <c r="P137" s="288">
        <v>0.640937500000291</v>
      </c>
      <c r="Q137" s="285" t="s">
        <v>4498</v>
      </c>
      <c r="R137" s="289" t="s">
        <v>8517</v>
      </c>
      <c r="S137" s="290" t="s"/>
      <c r="T137" s="290" t="s"/>
      <c r="U137" s="290" t="s"/>
      <c r="V137" s="290" t="s"/>
      <c r="W137" s="290" t="s"/>
      <c r="X137" s="290" t="s"/>
      <c r="Y137" s="290" t="s"/>
      <c r="Z137" s="290" t="s"/>
      <c r="AA137" s="290" t="s"/>
      <c r="AB137" s="290" t="s"/>
      <c r="AC137" s="290" t="s"/>
      <c r="AD137" s="290" t="s"/>
    </row>
    <row r="138" spans="1:30" s="192" customFormat="1" ht="24" customHeight="1">
      <c r="A138" s="285" t="s"/>
      <c r="B138" s="285" t="s">
        <v>12649</v>
      </c>
      <c r="C138" s="285" t="s">
        <v>4567</v>
      </c>
      <c r="D138" s="285" t="s">
        <v>4567</v>
      </c>
      <c r="E138" s="285">
        <v>4979</v>
      </c>
      <c r="F138" s="285" t="s">
        <v>12650</v>
      </c>
      <c r="G138" s="285" t="s">
        <v>4518</v>
      </c>
      <c r="H138" s="285">
        <v>13178258227</v>
      </c>
      <c r="I138" s="286">
        <v>200</v>
      </c>
      <c r="J138" s="286">
        <v>150</v>
      </c>
      <c r="K138" s="286">
        <v>50</v>
      </c>
      <c r="L138" s="286">
        <v>0</v>
      </c>
      <c r="M138" s="286">
        <v>50</v>
      </c>
      <c r="N138" s="285" t="s">
        <v>4491</v>
      </c>
      <c r="O138" s="287">
        <v>45619</v>
      </c>
      <c r="P138" s="288">
        <v>0.693182870370947</v>
      </c>
      <c r="Q138" s="285" t="s">
        <v>12654</v>
      </c>
      <c r="R138" s="285" t="s">
        <v>12655</v>
      </c>
      <c r="S138" s="290" t="s"/>
      <c r="T138" s="290" t="s"/>
      <c r="U138" s="290" t="s"/>
      <c r="V138" s="290" t="s"/>
      <c r="W138" s="290" t="s"/>
      <c r="X138" s="290" t="s"/>
      <c r="Y138" s="290" t="s"/>
      <c r="Z138" s="290" t="s"/>
      <c r="AA138" s="290" t="s"/>
      <c r="AB138" s="290" t="s"/>
      <c r="AC138" s="290" t="s"/>
      <c r="AD138" s="290" t="s"/>
    </row>
    <row r="139" spans="1:30" s="192" customFormat="1" ht="24" customHeight="1">
      <c r="A139" s="285" t="s"/>
      <c r="B139" s="285" t="s">
        <v>12649</v>
      </c>
      <c r="C139" s="285" t="s">
        <v>4567</v>
      </c>
      <c r="D139" s="285" t="s">
        <v>4567</v>
      </c>
      <c r="E139" s="285">
        <v>4980</v>
      </c>
      <c r="F139" s="285" t="s">
        <v>12650</v>
      </c>
      <c r="G139" s="285" t="s">
        <v>4600</v>
      </c>
      <c r="H139" s="285">
        <v>18813075146</v>
      </c>
      <c r="I139" s="286">
        <v>3000</v>
      </c>
      <c r="J139" s="286">
        <v>2260</v>
      </c>
      <c r="K139" s="286">
        <v>740</v>
      </c>
      <c r="L139" s="286">
        <v>0</v>
      </c>
      <c r="M139" s="286">
        <v>740</v>
      </c>
      <c r="N139" s="285" t="s"/>
      <c r="O139" s="287">
        <v>45619</v>
      </c>
      <c r="P139" s="288">
        <v>0.745555555557076</v>
      </c>
      <c r="Q139" s="285" t="s">
        <v>12717</v>
      </c>
      <c r="R139" s="289" t="s">
        <v>4521</v>
      </c>
      <c r="S139" s="290" t="s"/>
      <c r="T139" s="290" t="s"/>
      <c r="U139" s="290" t="s"/>
      <c r="V139" s="290" t="s"/>
      <c r="W139" s="290" t="s"/>
      <c r="X139" s="290" t="s"/>
      <c r="Y139" s="290" t="s"/>
      <c r="Z139" s="290" t="s"/>
      <c r="AA139" s="290" t="s"/>
      <c r="AB139" s="290" t="s"/>
      <c r="AC139" s="290" t="s"/>
      <c r="AD139" s="290" t="s"/>
    </row>
    <row r="140" spans="1:18" ht="24" customHeight="1">
      <c r="A140" s="291" t="s"/>
      <c r="B140" s="292" t="s">
        <v>12649</v>
      </c>
      <c r="C140" s="285" t="s">
        <v>4567</v>
      </c>
      <c r="D140" s="285" t="s">
        <v>4567</v>
      </c>
      <c r="E140" s="291">
        <v>4981</v>
      </c>
      <c r="F140" s="291" t="s">
        <v>12650</v>
      </c>
      <c r="G140" s="291" t="s">
        <v>12718</v>
      </c>
      <c r="H140" s="291">
        <v>13070943844</v>
      </c>
      <c r="I140" s="293">
        <v>7500</v>
      </c>
      <c r="J140" s="293">
        <v>6280</v>
      </c>
      <c r="K140" s="293">
        <v>1220</v>
      </c>
      <c r="L140" s="293">
        <v>0</v>
      </c>
      <c r="M140" s="293">
        <v>1220</v>
      </c>
      <c r="N140" s="291" t="s"/>
      <c r="O140" s="294">
        <v>45620</v>
      </c>
      <c r="P140" s="295">
        <v>0.670613425925694</v>
      </c>
      <c r="Q140" s="291" t="s">
        <v>12676</v>
      </c>
      <c r="R140" s="308" t="s">
        <v>4512</v>
      </c>
    </row>
    <row r="141" spans="1:30" s="678" customFormat="1" ht="24" customHeight="1">
      <c r="A141" s="285" t="s"/>
      <c r="B141" s="285" t="s">
        <v>12649</v>
      </c>
      <c r="C141" s="285" t="s">
        <v>4567</v>
      </c>
      <c r="D141" s="285" t="s">
        <v>4567</v>
      </c>
      <c r="E141" s="285">
        <v>4982</v>
      </c>
      <c r="F141" s="285" t="s">
        <v>12650</v>
      </c>
      <c r="G141" s="285" t="s">
        <v>4524</v>
      </c>
      <c r="H141" s="285">
        <v>18611106799</v>
      </c>
      <c r="I141" s="286">
        <v>200</v>
      </c>
      <c r="J141" s="286">
        <v>200</v>
      </c>
      <c r="K141" s="286">
        <v>0</v>
      </c>
      <c r="L141" s="286">
        <v>0</v>
      </c>
      <c r="M141" s="286">
        <v>0</v>
      </c>
      <c r="N141" s="285" t="s"/>
      <c r="O141" s="287">
        <v>45619</v>
      </c>
      <c r="P141" s="288">
        <v>0.70633101851854</v>
      </c>
      <c r="Q141" s="285" t="s">
        <v>12717</v>
      </c>
      <c r="R141" s="289" t="s">
        <v>4521</v>
      </c>
      <c r="S141" s="290" t="s"/>
      <c r="T141" s="290" t="s"/>
      <c r="U141" s="290" t="s"/>
      <c r="V141" s="290" t="s"/>
      <c r="W141" s="290" t="s"/>
      <c r="X141" s="290" t="s"/>
      <c r="Y141" s="290" t="s"/>
      <c r="Z141" s="290" t="s"/>
      <c r="AA141" s="290" t="s"/>
      <c r="AB141" s="290" t="s"/>
      <c r="AC141" s="290" t="s"/>
      <c r="AD141" s="290" t="s"/>
    </row>
    <row r="142" spans="1:30" s="192" customFormat="1" ht="24" customHeight="1">
      <c r="A142" s="285" t="s"/>
      <c r="B142" s="285" t="s">
        <v>12649</v>
      </c>
      <c r="C142" s="285" t="s">
        <v>4567</v>
      </c>
      <c r="D142" s="285" t="s">
        <v>4567</v>
      </c>
      <c r="E142" s="285">
        <v>4983</v>
      </c>
      <c r="F142" s="285" t="s">
        <v>12650</v>
      </c>
      <c r="G142" s="285" t="s">
        <v>12719</v>
      </c>
      <c r="H142" s="285">
        <v>18609288595</v>
      </c>
      <c r="I142" s="286">
        <v>5000</v>
      </c>
      <c r="J142" s="286">
        <v>5000</v>
      </c>
      <c r="K142" s="286">
        <v>0</v>
      </c>
      <c r="L142" s="286">
        <v>0</v>
      </c>
      <c r="M142" s="286">
        <v>0</v>
      </c>
      <c r="N142" s="285" t="s"/>
      <c r="O142" s="287">
        <v>45619</v>
      </c>
      <c r="P142" s="288">
        <v>0.667222222222336</v>
      </c>
      <c r="Q142" s="285" t="s">
        <v>4494</v>
      </c>
      <c r="R142" s="285" t="s">
        <v>12655</v>
      </c>
      <c r="S142" s="290" t="s"/>
      <c r="T142" s="290" t="s"/>
      <c r="U142" s="290" t="s"/>
      <c r="V142" s="290" t="s"/>
      <c r="W142" s="290" t="s"/>
      <c r="X142" s="290" t="s"/>
      <c r="Y142" s="290" t="s"/>
      <c r="Z142" s="290" t="s"/>
      <c r="AA142" s="290" t="s"/>
      <c r="AB142" s="290" t="s"/>
      <c r="AC142" s="290" t="s"/>
      <c r="AD142" s="290" t="s"/>
    </row>
    <row r="143" spans="1:30" s="678" customFormat="1" ht="24" customHeight="1">
      <c r="A143" s="285" t="s"/>
      <c r="B143" s="285" t="s">
        <v>12649</v>
      </c>
      <c r="C143" s="285" t="s">
        <v>4567</v>
      </c>
      <c r="D143" s="285" t="s">
        <v>4567</v>
      </c>
      <c r="E143" s="285">
        <v>4985</v>
      </c>
      <c r="F143" s="285" t="s">
        <v>12650</v>
      </c>
      <c r="G143" s="285" t="s">
        <v>4582</v>
      </c>
      <c r="H143" s="285">
        <v>18601018786</v>
      </c>
      <c r="I143" s="286">
        <v>5000</v>
      </c>
      <c r="J143" s="286">
        <v>5000</v>
      </c>
      <c r="K143" s="286">
        <v>0</v>
      </c>
      <c r="L143" s="286">
        <v>0</v>
      </c>
      <c r="M143" s="286">
        <v>0</v>
      </c>
      <c r="N143" s="285" t="s"/>
      <c r="O143" s="287">
        <v>45619</v>
      </c>
      <c r="P143" s="288">
        <v>0.672766203704669</v>
      </c>
      <c r="Q143" s="285" t="s">
        <v>4494</v>
      </c>
      <c r="R143" s="285" t="s">
        <v>12655</v>
      </c>
      <c r="S143" s="290" t="s"/>
      <c r="T143" s="290" t="s"/>
      <c r="U143" s="290" t="s"/>
      <c r="V143" s="290" t="s"/>
      <c r="W143" s="290" t="s"/>
      <c r="X143" s="290" t="s"/>
      <c r="Y143" s="290" t="s"/>
      <c r="Z143" s="290" t="s"/>
      <c r="AA143" s="290" t="s"/>
      <c r="AB143" s="290" t="s"/>
      <c r="AC143" s="290" t="s"/>
      <c r="AD143" s="290" t="s"/>
    </row>
    <row r="144" spans="1:30" s="678" customFormat="1" ht="24" customHeight="1">
      <c r="A144" s="285" t="s"/>
      <c r="B144" s="285" t="s">
        <v>12649</v>
      </c>
      <c r="C144" s="285" t="s">
        <v>4567</v>
      </c>
      <c r="D144" s="285" t="s">
        <v>4567</v>
      </c>
      <c r="E144" s="285">
        <v>4986</v>
      </c>
      <c r="F144" s="285" t="s">
        <v>12650</v>
      </c>
      <c r="G144" s="285" t="s">
        <v>12720</v>
      </c>
      <c r="H144" s="285">
        <v>15643525257</v>
      </c>
      <c r="I144" s="286">
        <v>200</v>
      </c>
      <c r="J144" s="286">
        <v>140</v>
      </c>
      <c r="K144" s="286">
        <v>60</v>
      </c>
      <c r="L144" s="286">
        <v>0</v>
      </c>
      <c r="M144" s="286">
        <v>60</v>
      </c>
      <c r="N144" s="285" t="s"/>
      <c r="O144" s="287">
        <v>45619</v>
      </c>
      <c r="P144" s="288">
        <v>0.680706018520141</v>
      </c>
      <c r="Q144" s="285" t="s">
        <v>4498</v>
      </c>
      <c r="R144" s="289" t="s">
        <v>8517</v>
      </c>
      <c r="S144" s="290" t="s"/>
      <c r="T144" s="290" t="s"/>
      <c r="U144" s="290" t="s"/>
      <c r="V144" s="290" t="s"/>
      <c r="W144" s="290" t="s"/>
      <c r="X144" s="290" t="s"/>
      <c r="Y144" s="290" t="s"/>
      <c r="Z144" s="290" t="s"/>
      <c r="AA144" s="290" t="s"/>
      <c r="AB144" s="290" t="s"/>
      <c r="AC144" s="290" t="s"/>
      <c r="AD144" s="290" t="s"/>
    </row>
    <row r="145" spans="1:30" s="678" customFormat="1" ht="24" customHeight="1">
      <c r="A145" s="285" t="s"/>
      <c r="B145" s="285" t="s">
        <v>12649</v>
      </c>
      <c r="C145" s="285" t="s">
        <v>4567</v>
      </c>
      <c r="D145" s="285" t="s">
        <v>4567</v>
      </c>
      <c r="E145" s="285">
        <v>4987</v>
      </c>
      <c r="F145" s="285" t="s">
        <v>12650</v>
      </c>
      <c r="G145" s="285" t="s">
        <v>12721</v>
      </c>
      <c r="H145" s="285">
        <v>18731122388</v>
      </c>
      <c r="I145" s="286">
        <v>5000</v>
      </c>
      <c r="J145" s="286">
        <v>5000</v>
      </c>
      <c r="K145" s="286">
        <v>0</v>
      </c>
      <c r="L145" s="286">
        <v>0</v>
      </c>
      <c r="M145" s="286">
        <v>0</v>
      </c>
      <c r="N145" s="285" t="s"/>
      <c r="O145" s="287">
        <v>45619</v>
      </c>
      <c r="P145" s="288">
        <v>0.675069444445399</v>
      </c>
      <c r="Q145" s="285" t="s">
        <v>4494</v>
      </c>
      <c r="R145" s="285" t="s">
        <v>12655</v>
      </c>
      <c r="S145" s="290" t="s"/>
      <c r="T145" s="290" t="s"/>
      <c r="U145" s="290" t="s"/>
      <c r="V145" s="290" t="s"/>
      <c r="W145" s="290" t="s"/>
      <c r="X145" s="290" t="s"/>
      <c r="Y145" s="290" t="s"/>
      <c r="Z145" s="290" t="s"/>
      <c r="AA145" s="290" t="s"/>
      <c r="AB145" s="290" t="s"/>
      <c r="AC145" s="290" t="s"/>
      <c r="AD145" s="290" t="s"/>
    </row>
    <row r="146" spans="1:30" s="678" customFormat="1" ht="24" customHeight="1">
      <c r="A146" s="285" t="s"/>
      <c r="B146" s="285" t="s">
        <v>12649</v>
      </c>
      <c r="C146" s="285" t="s">
        <v>4567</v>
      </c>
      <c r="D146" s="285" t="s">
        <v>4567</v>
      </c>
      <c r="E146" s="285">
        <v>4988</v>
      </c>
      <c r="F146" s="285" t="s">
        <v>12650</v>
      </c>
      <c r="G146" s="285" t="s">
        <v>4592</v>
      </c>
      <c r="H146" s="285">
        <v>18903468020</v>
      </c>
      <c r="I146" s="286">
        <v>5000</v>
      </c>
      <c r="J146" s="286">
        <v>5000</v>
      </c>
      <c r="K146" s="286">
        <v>0</v>
      </c>
      <c r="L146" s="286">
        <v>0</v>
      </c>
      <c r="M146" s="286">
        <v>0</v>
      </c>
      <c r="N146" s="285" t="s"/>
      <c r="O146" s="287">
        <v>45619</v>
      </c>
      <c r="P146" s="288">
        <v>0.67627314814672</v>
      </c>
      <c r="Q146" s="285" t="s">
        <v>4494</v>
      </c>
      <c r="R146" s="285" t="s">
        <v>12655</v>
      </c>
      <c r="S146" s="290" t="s"/>
      <c r="T146" s="290" t="s"/>
      <c r="U146" s="290" t="s"/>
      <c r="V146" s="290" t="s"/>
      <c r="W146" s="290" t="s"/>
      <c r="X146" s="290" t="s"/>
      <c r="Y146" s="290" t="s"/>
      <c r="Z146" s="290" t="s"/>
      <c r="AA146" s="290" t="s"/>
      <c r="AB146" s="290" t="s"/>
      <c r="AC146" s="290" t="s"/>
      <c r="AD146" s="290" t="s"/>
    </row>
    <row r="147" spans="1:30" s="192" customFormat="1" ht="24" customHeight="1">
      <c r="A147" s="285" t="s"/>
      <c r="B147" s="285" t="s">
        <v>12649</v>
      </c>
      <c r="C147" s="285" t="s">
        <v>4567</v>
      </c>
      <c r="D147" s="285" t="s">
        <v>4567</v>
      </c>
      <c r="E147" s="285">
        <v>4989</v>
      </c>
      <c r="F147" s="285" t="s">
        <v>12650</v>
      </c>
      <c r="G147" s="285" t="s">
        <v>12701</v>
      </c>
      <c r="H147" s="285">
        <v>15810729266</v>
      </c>
      <c r="I147" s="286">
        <v>4000</v>
      </c>
      <c r="J147" s="286">
        <v>4000</v>
      </c>
      <c r="K147" s="286">
        <v>0</v>
      </c>
      <c r="L147" s="286">
        <v>0</v>
      </c>
      <c r="M147" s="286">
        <v>0</v>
      </c>
      <c r="N147" s="285" t="s"/>
      <c r="O147" s="287">
        <v>45619</v>
      </c>
      <c r="P147" s="288">
        <v>0.678935185183946</v>
      </c>
      <c r="Q147" s="285" t="s">
        <v>4494</v>
      </c>
      <c r="R147" s="285" t="s">
        <v>12655</v>
      </c>
      <c r="S147" s="290" t="s"/>
      <c r="T147" s="290" t="s"/>
      <c r="U147" s="290" t="s"/>
      <c r="V147" s="290" t="s"/>
      <c r="W147" s="290" t="s"/>
      <c r="X147" s="290" t="s"/>
      <c r="Y147" s="290" t="s"/>
      <c r="Z147" s="290" t="s"/>
      <c r="AA147" s="290" t="s"/>
      <c r="AB147" s="290" t="s"/>
      <c r="AC147" s="290" t="s"/>
      <c r="AD147" s="290" t="s"/>
    </row>
    <row r="148" spans="1:30" s="192" customFormat="1" ht="24" customHeight="1">
      <c r="A148" s="285" t="s"/>
      <c r="B148" s="285" t="s">
        <v>12649</v>
      </c>
      <c r="C148" s="285" t="s">
        <v>4567</v>
      </c>
      <c r="D148" s="285" t="s">
        <v>4567</v>
      </c>
      <c r="E148" s="285">
        <v>4991</v>
      </c>
      <c r="F148" s="285" t="s">
        <v>12650</v>
      </c>
      <c r="G148" s="285" t="s">
        <v>12722</v>
      </c>
      <c r="H148" s="285">
        <v>13146887342</v>
      </c>
      <c r="I148" s="286">
        <v>50</v>
      </c>
      <c r="J148" s="286">
        <v>0</v>
      </c>
      <c r="K148" s="286">
        <v>50</v>
      </c>
      <c r="L148" s="286">
        <v>0</v>
      </c>
      <c r="M148" s="286">
        <v>50</v>
      </c>
      <c r="N148" s="285" t="s"/>
      <c r="O148" s="287">
        <v>45619</v>
      </c>
      <c r="P148" s="288">
        <v>0.680358796296787</v>
      </c>
      <c r="Q148" s="285" t="s">
        <v>12717</v>
      </c>
      <c r="R148" s="289" t="s">
        <v>4521</v>
      </c>
      <c r="S148" s="290" t="s"/>
      <c r="T148" s="290" t="s"/>
      <c r="U148" s="290" t="s"/>
      <c r="V148" s="290" t="s"/>
      <c r="W148" s="290" t="s"/>
      <c r="X148" s="290" t="s"/>
      <c r="Y148" s="290" t="s"/>
      <c r="Z148" s="290" t="s"/>
      <c r="AA148" s="290" t="s"/>
      <c r="AB148" s="290" t="s"/>
      <c r="AC148" s="290" t="s"/>
      <c r="AD148" s="290" t="s"/>
    </row>
    <row r="149" spans="1:30" s="192" customFormat="1" ht="24" customHeight="1">
      <c r="A149" s="285" t="s"/>
      <c r="B149" s="285" t="s">
        <v>12649</v>
      </c>
      <c r="C149" s="285" t="s">
        <v>4567</v>
      </c>
      <c r="D149" s="285" t="s">
        <v>4567</v>
      </c>
      <c r="E149" s="285">
        <v>4992</v>
      </c>
      <c r="F149" s="285" t="s">
        <v>12650</v>
      </c>
      <c r="G149" s="285" t="s">
        <v>12651</v>
      </c>
      <c r="H149" s="285">
        <v>18612317853</v>
      </c>
      <c r="I149" s="286">
        <v>360</v>
      </c>
      <c r="J149" s="286">
        <v>0</v>
      </c>
      <c r="K149" s="286">
        <v>360</v>
      </c>
      <c r="L149" s="286">
        <v>0</v>
      </c>
      <c r="M149" s="286">
        <v>360</v>
      </c>
      <c r="N149" s="285" t="s"/>
      <c r="O149" s="287">
        <v>45619</v>
      </c>
      <c r="P149" s="288">
        <v>0.684513888889342</v>
      </c>
      <c r="Q149" s="285" t="s">
        <v>4498</v>
      </c>
      <c r="R149" s="289" t="s">
        <v>8517</v>
      </c>
      <c r="S149" s="290" t="s"/>
      <c r="T149" s="290" t="s"/>
      <c r="U149" s="290" t="s"/>
      <c r="V149" s="290" t="s"/>
      <c r="W149" s="290" t="s"/>
      <c r="X149" s="290" t="s"/>
      <c r="Y149" s="290" t="s"/>
      <c r="Z149" s="290" t="s"/>
      <c r="AA149" s="290" t="s"/>
      <c r="AB149" s="290" t="s"/>
      <c r="AC149" s="290" t="s"/>
      <c r="AD149" s="290" t="s"/>
    </row>
    <row r="150" spans="1:30" s="192" customFormat="1" ht="24" customHeight="1">
      <c r="A150" s="285" t="s"/>
      <c r="B150" s="285" t="s">
        <v>12649</v>
      </c>
      <c r="C150" s="285" t="s">
        <v>4567</v>
      </c>
      <c r="D150" s="285" t="s">
        <v>4567</v>
      </c>
      <c r="E150" s="285">
        <v>4993</v>
      </c>
      <c r="F150" s="285" t="s">
        <v>12650</v>
      </c>
      <c r="G150" s="285" t="s">
        <v>12723</v>
      </c>
      <c r="H150" s="285">
        <v>15169646310</v>
      </c>
      <c r="I150" s="286">
        <v>1000</v>
      </c>
      <c r="J150" s="286">
        <v>890</v>
      </c>
      <c r="K150" s="286">
        <v>110</v>
      </c>
      <c r="L150" s="286">
        <v>0</v>
      </c>
      <c r="M150" s="286">
        <v>110</v>
      </c>
      <c r="N150" s="285" t="s"/>
      <c r="O150" s="287">
        <v>45619</v>
      </c>
      <c r="P150" s="288">
        <v>0.880046296297223</v>
      </c>
      <c r="Q150" s="285" t="s">
        <v>4498</v>
      </c>
      <c r="R150" s="289" t="s">
        <v>8517</v>
      </c>
      <c r="S150" s="290" t="s"/>
      <c r="T150" s="290" t="s"/>
      <c r="U150" s="290" t="s"/>
      <c r="V150" s="290" t="s"/>
      <c r="W150" s="290" t="s"/>
      <c r="X150" s="290" t="s"/>
      <c r="Y150" s="290" t="s"/>
      <c r="Z150" s="290" t="s"/>
      <c r="AA150" s="290" t="s"/>
      <c r="AB150" s="290" t="s"/>
      <c r="AC150" s="290" t="s"/>
      <c r="AD150" s="290" t="s"/>
    </row>
    <row r="151" spans="1:30" s="678" customFormat="1" ht="24" customHeight="1">
      <c r="A151" s="285" t="s"/>
      <c r="B151" s="285" t="s">
        <v>12649</v>
      </c>
      <c r="C151" s="285" t="s">
        <v>4567</v>
      </c>
      <c r="D151" s="285" t="s">
        <v>4567</v>
      </c>
      <c r="E151" s="285">
        <v>4994</v>
      </c>
      <c r="F151" s="285" t="s">
        <v>12650</v>
      </c>
      <c r="G151" s="285" t="s">
        <v>4506</v>
      </c>
      <c r="H151" s="285">
        <v>15888537332</v>
      </c>
      <c r="I151" s="286">
        <v>200</v>
      </c>
      <c r="J151" s="286">
        <v>200</v>
      </c>
      <c r="K151" s="286">
        <v>0</v>
      </c>
      <c r="L151" s="286">
        <v>0</v>
      </c>
      <c r="M151" s="286">
        <v>0</v>
      </c>
      <c r="N151" s="285" t="s"/>
      <c r="O151" s="287">
        <v>45619</v>
      </c>
      <c r="P151" s="288">
        <v>0.894143518518831</v>
      </c>
      <c r="Q151" s="285" t="s">
        <v>12717</v>
      </c>
      <c r="R151" s="289" t="s">
        <v>4521</v>
      </c>
      <c r="S151" s="290" t="s"/>
      <c r="T151" s="290" t="s"/>
      <c r="U151" s="290" t="s"/>
      <c r="V151" s="290" t="s"/>
      <c r="W151" s="290" t="s"/>
      <c r="X151" s="290" t="s"/>
      <c r="Y151" s="290" t="s"/>
      <c r="Z151" s="290" t="s"/>
      <c r="AA151" s="290" t="s"/>
      <c r="AB151" s="290" t="s"/>
      <c r="AC151" s="290" t="s"/>
      <c r="AD151" s="290" t="s"/>
    </row>
    <row r="152" spans="1:30" s="192" customFormat="1" ht="24" customHeight="1">
      <c r="A152" s="285" t="s"/>
      <c r="B152" s="285" t="s">
        <v>12649</v>
      </c>
      <c r="C152" s="285" t="s">
        <v>4567</v>
      </c>
      <c r="D152" s="285" t="s">
        <v>4567</v>
      </c>
      <c r="E152" s="285">
        <v>4995</v>
      </c>
      <c r="F152" s="285" t="s">
        <v>12650</v>
      </c>
      <c r="G152" s="285" t="s">
        <v>12722</v>
      </c>
      <c r="H152" s="285">
        <v>13146887342</v>
      </c>
      <c r="I152" s="286">
        <v>200</v>
      </c>
      <c r="J152" s="286">
        <v>150</v>
      </c>
      <c r="K152" s="286">
        <v>50</v>
      </c>
      <c r="L152" s="286">
        <v>0</v>
      </c>
      <c r="M152" s="286">
        <v>50</v>
      </c>
      <c r="N152" s="285" t="s"/>
      <c r="O152" s="287">
        <v>45620</v>
      </c>
      <c r="P152" s="288">
        <v>0.638159722220735</v>
      </c>
      <c r="Q152" s="285" t="s">
        <v>4498</v>
      </c>
      <c r="R152" s="289" t="s">
        <v>8517</v>
      </c>
      <c r="S152" s="290" t="s"/>
      <c r="T152" s="290" t="s"/>
      <c r="U152" s="290" t="s"/>
      <c r="V152" s="290" t="s"/>
      <c r="W152" s="290" t="s"/>
      <c r="X152" s="290" t="s"/>
      <c r="Y152" s="290" t="s"/>
      <c r="Z152" s="290" t="s"/>
      <c r="AA152" s="290" t="s"/>
      <c r="AB152" s="290" t="s"/>
      <c r="AC152" s="290" t="s"/>
      <c r="AD152" s="290" t="s"/>
    </row>
    <row r="153" spans="1:30" s="192" customFormat="1" ht="24" customHeight="1">
      <c r="A153" s="285" t="s"/>
      <c r="B153" s="285" t="s">
        <v>12649</v>
      </c>
      <c r="C153" s="285" t="s">
        <v>4567</v>
      </c>
      <c r="D153" s="285" t="s">
        <v>4567</v>
      </c>
      <c r="E153" s="285">
        <v>4996</v>
      </c>
      <c r="F153" s="285" t="s">
        <v>12650</v>
      </c>
      <c r="G153" s="285" t="s">
        <v>4516</v>
      </c>
      <c r="H153" s="285">
        <v>15298368506</v>
      </c>
      <c r="I153" s="286">
        <v>200</v>
      </c>
      <c r="J153" s="286">
        <v>140</v>
      </c>
      <c r="K153" s="286">
        <v>60</v>
      </c>
      <c r="L153" s="286">
        <v>0</v>
      </c>
      <c r="M153" s="286">
        <v>60</v>
      </c>
      <c r="N153" s="285" t="s"/>
      <c r="O153" s="287">
        <v>45620</v>
      </c>
      <c r="P153" s="288">
        <v>0.673171296297369</v>
      </c>
      <c r="Q153" s="285" t="s">
        <v>4498</v>
      </c>
      <c r="R153" s="289" t="s">
        <v>8517</v>
      </c>
      <c r="S153" s="290" t="s"/>
      <c r="T153" s="290" t="s"/>
      <c r="U153" s="290" t="s"/>
      <c r="V153" s="290" t="s"/>
      <c r="W153" s="290" t="s"/>
      <c r="X153" s="290" t="s"/>
      <c r="Y153" s="290" t="s"/>
      <c r="Z153" s="290" t="s"/>
      <c r="AA153" s="290" t="s"/>
      <c r="AB153" s="290" t="s"/>
      <c r="AC153" s="290" t="s"/>
      <c r="AD153" s="290" t="s"/>
    </row>
    <row r="154" spans="1:30" s="192" customFormat="1" ht="24" customHeight="1">
      <c r="A154" s="285" t="s"/>
      <c r="B154" s="285" t="s">
        <v>12649</v>
      </c>
      <c r="C154" s="285" t="s">
        <v>4567</v>
      </c>
      <c r="D154" s="285" t="s">
        <v>4567</v>
      </c>
      <c r="E154" s="285">
        <v>4997</v>
      </c>
      <c r="F154" s="285" t="s">
        <v>12650</v>
      </c>
      <c r="G154" s="285" t="s">
        <v>12724</v>
      </c>
      <c r="H154" s="285">
        <v>15901402678</v>
      </c>
      <c r="I154" s="286">
        <v>3000</v>
      </c>
      <c r="J154" s="286">
        <v>2900</v>
      </c>
      <c r="K154" s="286">
        <v>100</v>
      </c>
      <c r="L154" s="286">
        <v>0</v>
      </c>
      <c r="M154" s="286">
        <v>100</v>
      </c>
      <c r="N154" s="285" t="s"/>
      <c r="O154" s="287">
        <v>45620</v>
      </c>
      <c r="P154" s="288">
        <v>0.474849537036789</v>
      </c>
      <c r="Q154" s="285" t="s">
        <v>4498</v>
      </c>
      <c r="R154" s="289" t="s">
        <v>8517</v>
      </c>
      <c r="S154" s="290" t="s"/>
      <c r="T154" s="290" t="s"/>
      <c r="U154" s="290" t="s"/>
      <c r="V154" s="290" t="s"/>
      <c r="W154" s="290" t="s"/>
      <c r="X154" s="290" t="s"/>
      <c r="Y154" s="290" t="s"/>
      <c r="Z154" s="290" t="s"/>
      <c r="AA154" s="290" t="s"/>
      <c r="AB154" s="290" t="s"/>
      <c r="AC154" s="290" t="s"/>
      <c r="AD154" s="290" t="s"/>
    </row>
    <row r="155" spans="1:30" s="678" customFormat="1" ht="24" customHeight="1">
      <c r="A155" s="285" t="s"/>
      <c r="B155" s="285" t="s">
        <v>12649</v>
      </c>
      <c r="C155" s="285" t="s">
        <v>4567</v>
      </c>
      <c r="D155" s="285" t="s">
        <v>4567</v>
      </c>
      <c r="E155" s="285">
        <v>4998</v>
      </c>
      <c r="F155" s="285" t="s">
        <v>12650</v>
      </c>
      <c r="G155" s="285" t="s">
        <v>4540</v>
      </c>
      <c r="H155" s="285">
        <v>18825059219</v>
      </c>
      <c r="I155" s="286">
        <v>200</v>
      </c>
      <c r="J155" s="286">
        <v>200</v>
      </c>
      <c r="K155" s="286">
        <v>0</v>
      </c>
      <c r="L155" s="286">
        <v>0</v>
      </c>
      <c r="M155" s="286">
        <v>0</v>
      </c>
      <c r="N155" s="285" t="s"/>
      <c r="O155" s="287">
        <v>45620</v>
      </c>
      <c r="P155" s="288">
        <v>0.636481481480587</v>
      </c>
      <c r="Q155" s="285" t="s">
        <v>4498</v>
      </c>
      <c r="R155" s="289" t="s">
        <v>8517</v>
      </c>
      <c r="S155" s="290" t="s"/>
      <c r="T155" s="290" t="s"/>
      <c r="U155" s="290" t="s"/>
      <c r="V155" s="290" t="s"/>
      <c r="W155" s="290" t="s"/>
      <c r="X155" s="290" t="s"/>
      <c r="Y155" s="290" t="s"/>
      <c r="Z155" s="290" t="s"/>
      <c r="AA155" s="290" t="s"/>
      <c r="AB155" s="290" t="s"/>
      <c r="AC155" s="290" t="s"/>
      <c r="AD155" s="290" t="s"/>
    </row>
    <row r="156" spans="1:30" s="192" customFormat="1" ht="24" customHeight="1">
      <c r="A156" s="285" t="s"/>
      <c r="B156" s="285" t="s">
        <v>12649</v>
      </c>
      <c r="C156" s="285" t="s">
        <v>4567</v>
      </c>
      <c r="D156" s="285" t="s">
        <v>4567</v>
      </c>
      <c r="E156" s="285">
        <v>4999</v>
      </c>
      <c r="F156" s="285" t="s">
        <v>12650</v>
      </c>
      <c r="G156" s="285" t="s">
        <v>4540</v>
      </c>
      <c r="H156" s="285">
        <v>18825059219</v>
      </c>
      <c r="I156" s="286">
        <v>500</v>
      </c>
      <c r="J156" s="286">
        <v>440</v>
      </c>
      <c r="K156" s="286">
        <v>60</v>
      </c>
      <c r="L156" s="286">
        <v>0</v>
      </c>
      <c r="M156" s="286">
        <v>60</v>
      </c>
      <c r="N156" s="285" t="s"/>
      <c r="O156" s="287">
        <v>45620</v>
      </c>
      <c r="P156" s="288">
        <v>0.591631944444089</v>
      </c>
      <c r="Q156" s="285" t="s">
        <v>12702</v>
      </c>
      <c r="R156" s="289" t="s">
        <v>12703</v>
      </c>
      <c r="S156" s="290" t="s"/>
      <c r="T156" s="290" t="s"/>
      <c r="U156" s="290" t="s"/>
      <c r="V156" s="290" t="s"/>
      <c r="W156" s="290" t="s"/>
      <c r="X156" s="290" t="s"/>
      <c r="Y156" s="290" t="s"/>
      <c r="Z156" s="290" t="s"/>
      <c r="AA156" s="290" t="s"/>
      <c r="AB156" s="290" t="s"/>
      <c r="AC156" s="290" t="s"/>
      <c r="AD156" s="290" t="s"/>
    </row>
    <row r="157" spans="1:30" s="192" customFormat="1" ht="24" customHeight="1">
      <c r="A157" s="285" t="s"/>
      <c r="B157" s="285" t="s">
        <v>12649</v>
      </c>
      <c r="C157" s="285" t="s">
        <v>4567</v>
      </c>
      <c r="D157" s="285" t="s">
        <v>4567</v>
      </c>
      <c r="E157" s="285">
        <v>5000</v>
      </c>
      <c r="F157" s="285" t="s">
        <v>12650</v>
      </c>
      <c r="G157" s="285" t="s">
        <v>4533</v>
      </c>
      <c r="H157" s="285">
        <v>18516719261</v>
      </c>
      <c r="I157" s="286">
        <v>200</v>
      </c>
      <c r="J157" s="286">
        <v>140</v>
      </c>
      <c r="K157" s="286">
        <v>60</v>
      </c>
      <c r="L157" s="286">
        <v>0</v>
      </c>
      <c r="M157" s="286">
        <v>60</v>
      </c>
      <c r="N157" s="285" t="s"/>
      <c r="O157" s="287">
        <v>45620</v>
      </c>
      <c r="P157" s="288">
        <v>0.698032407406572</v>
      </c>
      <c r="Q157" s="285" t="s">
        <v>4494</v>
      </c>
      <c r="R157" s="285" t="s">
        <v>12655</v>
      </c>
      <c r="S157" s="290" t="s"/>
      <c r="T157" s="290" t="s"/>
      <c r="U157" s="290" t="s"/>
      <c r="V157" s="290" t="s"/>
      <c r="W157" s="290" t="s"/>
      <c r="X157" s="290" t="s"/>
      <c r="Y157" s="290" t="s"/>
      <c r="Z157" s="290" t="s"/>
      <c r="AA157" s="290" t="s"/>
      <c r="AB157" s="290" t="s"/>
      <c r="AC157" s="290" t="s"/>
      <c r="AD157" s="290" t="s"/>
    </row>
    <row r="158" spans="1:30" s="192" ht="24" customHeight="1">
      <c r="A158" s="291" t="s"/>
      <c r="B158" s="292" t="s">
        <v>12649</v>
      </c>
      <c r="C158" s="285" t="s">
        <v>4567</v>
      </c>
      <c r="D158" s="285" t="s">
        <v>4567</v>
      </c>
      <c r="E158" s="291">
        <v>5001</v>
      </c>
      <c r="F158" s="291" t="s">
        <v>12650</v>
      </c>
      <c r="G158" s="291" t="s">
        <v>12725</v>
      </c>
      <c r="H158" s="291">
        <v>18515215661</v>
      </c>
      <c r="I158" s="293">
        <v>1000</v>
      </c>
      <c r="J158" s="293">
        <v>880</v>
      </c>
      <c r="K158" s="293">
        <v>120</v>
      </c>
      <c r="L158" s="293">
        <v>0</v>
      </c>
      <c r="M158" s="293">
        <v>120</v>
      </c>
      <c r="N158" s="291" t="s"/>
      <c r="O158" s="294">
        <v>45620</v>
      </c>
      <c r="P158" s="295">
        <v>0.557546296295186</v>
      </c>
      <c r="Q158" s="291" t="s">
        <v>12676</v>
      </c>
      <c r="R158" s="292" t="s">
        <v>4512</v>
      </c>
      <c r="S158" s="278" t="s"/>
      <c r="T158" s="278" t="s"/>
      <c r="U158" s="278" t="s"/>
      <c r="V158" s="278" t="s"/>
      <c r="W158" s="278" t="s"/>
      <c r="X158" s="278" t="s"/>
      <c r="Y158" s="278" t="s"/>
      <c r="Z158" s="278" t="s"/>
      <c r="AA158" s="278" t="s"/>
      <c r="AB158" s="278" t="s"/>
      <c r="AC158" s="278" t="s"/>
      <c r="AD158" s="278" t="s"/>
    </row>
    <row r="159" spans="1:30" s="192" ht="24" customHeight="1">
      <c r="A159" s="291" t="s"/>
      <c r="B159" s="292" t="s">
        <v>12649</v>
      </c>
      <c r="C159" s="285" t="s">
        <v>4567</v>
      </c>
      <c r="D159" s="285" t="s">
        <v>4567</v>
      </c>
      <c r="E159" s="291">
        <v>5002</v>
      </c>
      <c r="F159" s="291" t="s">
        <v>4648</v>
      </c>
      <c r="G159" s="291" t="s">
        <v>12726</v>
      </c>
      <c r="H159" s="291">
        <v>13832329303</v>
      </c>
      <c r="I159" s="293">
        <v>5000</v>
      </c>
      <c r="J159" s="293">
        <v>3460</v>
      </c>
      <c r="K159" s="293">
        <v>1540</v>
      </c>
      <c r="L159" s="293">
        <v>0</v>
      </c>
      <c r="M159" s="293">
        <v>1540</v>
      </c>
      <c r="N159" s="291" t="s"/>
      <c r="O159" s="294">
        <v>45626</v>
      </c>
      <c r="P159" s="295">
        <v>0.43688657407256</v>
      </c>
      <c r="Q159" s="291" t="s">
        <v>12688</v>
      </c>
      <c r="R159" s="298" t="s">
        <v>4509</v>
      </c>
      <c r="S159" s="278" t="s"/>
      <c r="T159" s="278" t="s"/>
      <c r="U159" s="278" t="s"/>
      <c r="V159" s="278" t="s"/>
      <c r="W159" s="278" t="s"/>
      <c r="X159" s="278" t="s"/>
      <c r="Y159" s="278" t="s"/>
      <c r="Z159" s="278" t="s"/>
      <c r="AA159" s="278" t="s"/>
      <c r="AB159" s="278" t="s"/>
      <c r="AC159" s="278" t="s"/>
      <c r="AD159" s="278" t="s"/>
    </row>
    <row r="160" spans="1:30" s="192" customFormat="1" ht="24" customHeight="1">
      <c r="A160" s="285" t="s"/>
      <c r="B160" s="285" t="s">
        <v>12649</v>
      </c>
      <c r="C160" s="285" t="s">
        <v>4567</v>
      </c>
      <c r="D160" s="285" t="s">
        <v>4567</v>
      </c>
      <c r="E160" s="285">
        <v>5003</v>
      </c>
      <c r="F160" s="285" t="s">
        <v>12650</v>
      </c>
      <c r="G160" s="285" t="s">
        <v>4605</v>
      </c>
      <c r="H160" s="285">
        <v>15022335554</v>
      </c>
      <c r="I160" s="286">
        <v>400</v>
      </c>
      <c r="J160" s="286">
        <v>280</v>
      </c>
      <c r="K160" s="286">
        <v>120</v>
      </c>
      <c r="L160" s="286">
        <v>0</v>
      </c>
      <c r="M160" s="286">
        <v>120</v>
      </c>
      <c r="N160" s="285" t="s"/>
      <c r="O160" s="287">
        <v>45620</v>
      </c>
      <c r="P160" s="288">
        <v>0.584363425925403</v>
      </c>
      <c r="Q160" s="285" t="s">
        <v>4498</v>
      </c>
      <c r="R160" s="289" t="s">
        <v>8517</v>
      </c>
      <c r="S160" s="290" t="s"/>
      <c r="T160" s="290" t="s"/>
      <c r="U160" s="290" t="s"/>
      <c r="V160" s="290" t="s"/>
      <c r="W160" s="290" t="s"/>
      <c r="X160" s="290" t="s"/>
      <c r="Y160" s="290" t="s"/>
      <c r="Z160" s="290" t="s"/>
      <c r="AA160" s="290" t="s"/>
      <c r="AB160" s="290" t="s"/>
      <c r="AC160" s="290" t="s"/>
      <c r="AD160" s="290" t="s"/>
    </row>
    <row r="161" spans="1:30" s="678" customFormat="1" ht="24" customHeight="1">
      <c r="A161" s="285" t="s"/>
      <c r="B161" s="285" t="s">
        <v>12649</v>
      </c>
      <c r="C161" s="285" t="s">
        <v>4567</v>
      </c>
      <c r="D161" s="285" t="s">
        <v>4567</v>
      </c>
      <c r="E161" s="285">
        <v>5004</v>
      </c>
      <c r="F161" s="285" t="s">
        <v>12650</v>
      </c>
      <c r="G161" s="285" t="s">
        <v>4501</v>
      </c>
      <c r="H161" s="285">
        <v>13091319999</v>
      </c>
      <c r="I161" s="286">
        <v>200</v>
      </c>
      <c r="J161" s="286">
        <v>140</v>
      </c>
      <c r="K161" s="286">
        <v>60</v>
      </c>
      <c r="L161" s="286">
        <v>0</v>
      </c>
      <c r="M161" s="286">
        <v>60</v>
      </c>
      <c r="N161" s="285" t="s"/>
      <c r="O161" s="287">
        <v>45620</v>
      </c>
      <c r="P161" s="288">
        <v>0.673657407405699</v>
      </c>
      <c r="Q161" s="285" t="s">
        <v>12670</v>
      </c>
      <c r="R161" s="289" t="s">
        <v>12671</v>
      </c>
      <c r="S161" s="290" t="s"/>
      <c r="T161" s="290" t="s"/>
      <c r="U161" s="290" t="s"/>
      <c r="V161" s="290" t="s"/>
      <c r="W161" s="290" t="s"/>
      <c r="X161" s="290" t="s"/>
      <c r="Y161" s="290" t="s"/>
      <c r="Z161" s="290" t="s"/>
      <c r="AA161" s="290" t="s"/>
      <c r="AB161" s="290" t="s"/>
      <c r="AC161" s="290" t="s"/>
      <c r="AD161" s="290" t="s"/>
    </row>
    <row r="162" spans="1:30" s="678" customFormat="1" ht="24" customHeight="1">
      <c r="A162" s="285" t="s"/>
      <c r="B162" s="285" t="s">
        <v>12649</v>
      </c>
      <c r="C162" s="285" t="s">
        <v>4567</v>
      </c>
      <c r="D162" s="285" t="s">
        <v>4567</v>
      </c>
      <c r="E162" s="285">
        <v>5005</v>
      </c>
      <c r="F162" s="285" t="s">
        <v>12650</v>
      </c>
      <c r="G162" s="285" t="s">
        <v>4506</v>
      </c>
      <c r="H162" s="285">
        <v>15888537332</v>
      </c>
      <c r="I162" s="286">
        <v>400</v>
      </c>
      <c r="J162" s="286">
        <v>400</v>
      </c>
      <c r="K162" s="286">
        <v>0</v>
      </c>
      <c r="L162" s="286">
        <v>0</v>
      </c>
      <c r="M162" s="286">
        <v>0</v>
      </c>
      <c r="N162" s="285" t="s"/>
      <c r="O162" s="287">
        <v>45620</v>
      </c>
      <c r="P162" s="288">
        <v>0.617546296296496</v>
      </c>
      <c r="Q162" s="285" t="s">
        <v>12717</v>
      </c>
      <c r="R162" s="289" t="s">
        <v>4521</v>
      </c>
      <c r="S162" s="290" t="s"/>
      <c r="T162" s="290" t="s"/>
      <c r="U162" s="290" t="s"/>
      <c r="V162" s="290" t="s"/>
      <c r="W162" s="290" t="s"/>
      <c r="X162" s="290" t="s"/>
      <c r="Y162" s="290" t="s"/>
      <c r="Z162" s="290" t="s"/>
      <c r="AA162" s="290" t="s"/>
      <c r="AB162" s="290" t="s"/>
      <c r="AC162" s="290" t="s"/>
      <c r="AD162" s="290" t="s"/>
    </row>
    <row r="163" spans="1:30" s="678" customFormat="1" ht="24" customHeight="1">
      <c r="A163" s="285" t="s"/>
      <c r="B163" s="285" t="s">
        <v>12649</v>
      </c>
      <c r="C163" s="285" t="s">
        <v>4567</v>
      </c>
      <c r="D163" s="285" t="s">
        <v>4567</v>
      </c>
      <c r="E163" s="285">
        <v>5006</v>
      </c>
      <c r="F163" s="285" t="s">
        <v>12650</v>
      </c>
      <c r="G163" s="285" t="s">
        <v>4582</v>
      </c>
      <c r="H163" s="285">
        <v>13683328638</v>
      </c>
      <c r="I163" s="286">
        <v>200</v>
      </c>
      <c r="J163" s="286">
        <v>140</v>
      </c>
      <c r="K163" s="286">
        <v>60</v>
      </c>
      <c r="L163" s="286">
        <v>0</v>
      </c>
      <c r="M163" s="286">
        <v>60</v>
      </c>
      <c r="N163" s="285" t="s"/>
      <c r="O163" s="287">
        <v>45620</v>
      </c>
      <c r="P163" s="288">
        <v>0.662199074075034</v>
      </c>
      <c r="Q163" s="285" t="s">
        <v>12717</v>
      </c>
      <c r="R163" s="289" t="s">
        <v>4521</v>
      </c>
      <c r="S163" s="290" t="s"/>
      <c r="T163" s="290" t="s"/>
      <c r="U163" s="290" t="s"/>
      <c r="V163" s="290" t="s"/>
      <c r="W163" s="290" t="s"/>
      <c r="X163" s="290" t="s"/>
      <c r="Y163" s="290" t="s"/>
      <c r="Z163" s="290" t="s"/>
      <c r="AA163" s="290" t="s"/>
      <c r="AB163" s="290" t="s"/>
      <c r="AC163" s="290" t="s"/>
      <c r="AD163" s="290" t="s"/>
    </row>
    <row r="164" spans="1:30" s="192" customFormat="1" ht="24" customHeight="1">
      <c r="A164" s="285" t="s"/>
      <c r="B164" s="285" t="s">
        <v>12649</v>
      </c>
      <c r="C164" s="285" t="s">
        <v>4567</v>
      </c>
      <c r="D164" s="285" t="s">
        <v>4567</v>
      </c>
      <c r="E164" s="285">
        <v>5007</v>
      </c>
      <c r="F164" s="285" t="s">
        <v>12650</v>
      </c>
      <c r="G164" s="285" t="s">
        <v>4495</v>
      </c>
      <c r="H164" s="285">
        <v>15810061793</v>
      </c>
      <c r="I164" s="286">
        <v>5000</v>
      </c>
      <c r="J164" s="286">
        <v>4090</v>
      </c>
      <c r="K164" s="286">
        <v>910</v>
      </c>
      <c r="L164" s="286">
        <v>0</v>
      </c>
      <c r="M164" s="286">
        <v>910</v>
      </c>
      <c r="N164" s="285" t="s"/>
      <c r="O164" s="287">
        <v>45622</v>
      </c>
      <c r="P164" s="288">
        <v>0.561111111110222</v>
      </c>
      <c r="Q164" s="285" t="s">
        <v>4498</v>
      </c>
      <c r="R164" s="289" t="s">
        <v>8517</v>
      </c>
      <c r="S164" s="290" t="s"/>
      <c r="T164" s="290" t="s"/>
      <c r="U164" s="290" t="s"/>
      <c r="V164" s="290" t="s"/>
      <c r="W164" s="290" t="s"/>
      <c r="X164" s="290" t="s"/>
      <c r="Y164" s="290" t="s"/>
      <c r="Z164" s="290" t="s"/>
      <c r="AA164" s="290" t="s"/>
      <c r="AB164" s="290" t="s"/>
      <c r="AC164" s="290" t="s"/>
      <c r="AD164" s="290" t="s"/>
    </row>
    <row r="165" spans="1:30" s="678" customFormat="1" ht="24" customHeight="1">
      <c r="A165" s="285" t="s"/>
      <c r="B165" s="285" t="s">
        <v>12649</v>
      </c>
      <c r="C165" s="285" t="s">
        <v>4567</v>
      </c>
      <c r="D165" s="285" t="s">
        <v>4567</v>
      </c>
      <c r="E165" s="285">
        <v>5008</v>
      </c>
      <c r="F165" s="285" t="s">
        <v>12650</v>
      </c>
      <c r="G165" s="285" t="s">
        <v>4582</v>
      </c>
      <c r="H165" s="285">
        <v>18616866711</v>
      </c>
      <c r="I165" s="286">
        <v>5000</v>
      </c>
      <c r="J165" s="286">
        <v>5000</v>
      </c>
      <c r="K165" s="286">
        <v>0</v>
      </c>
      <c r="L165" s="286">
        <v>0</v>
      </c>
      <c r="M165" s="286">
        <v>0</v>
      </c>
      <c r="N165" s="285" t="s"/>
      <c r="O165" s="287">
        <v>45620</v>
      </c>
      <c r="P165" s="288">
        <v>0.62910879629635</v>
      </c>
      <c r="Q165" s="285" t="s">
        <v>4494</v>
      </c>
      <c r="R165" s="285" t="s">
        <v>12655</v>
      </c>
      <c r="S165" s="290" t="s"/>
      <c r="T165" s="290" t="s"/>
      <c r="U165" s="290" t="s"/>
      <c r="V165" s="290" t="s"/>
      <c r="W165" s="290" t="s"/>
      <c r="X165" s="290" t="s"/>
      <c r="Y165" s="290" t="s"/>
      <c r="Z165" s="290" t="s"/>
      <c r="AA165" s="290" t="s"/>
      <c r="AB165" s="290" t="s"/>
      <c r="AC165" s="290" t="s"/>
      <c r="AD165" s="290" t="s"/>
    </row>
    <row r="166" spans="1:30" s="678" customFormat="1" ht="24" customHeight="1">
      <c r="A166" s="285" t="s"/>
      <c r="B166" s="285" t="s">
        <v>12649</v>
      </c>
      <c r="C166" s="285" t="s">
        <v>4567</v>
      </c>
      <c r="D166" s="285" t="s">
        <v>4567</v>
      </c>
      <c r="E166" s="285">
        <v>5009</v>
      </c>
      <c r="F166" s="285" t="s">
        <v>12650</v>
      </c>
      <c r="G166" s="285" t="s">
        <v>12727</v>
      </c>
      <c r="H166" s="285">
        <v>13922221724</v>
      </c>
      <c r="I166" s="286">
        <v>5000</v>
      </c>
      <c r="J166" s="286">
        <v>5000</v>
      </c>
      <c r="K166" s="286">
        <v>0</v>
      </c>
      <c r="L166" s="286">
        <v>0</v>
      </c>
      <c r="M166" s="286">
        <v>0</v>
      </c>
      <c r="N166" s="285" t="s"/>
      <c r="O166" s="287">
        <v>45620</v>
      </c>
      <c r="P166" s="288">
        <v>0.652187499999855</v>
      </c>
      <c r="Q166" s="285" t="s">
        <v>4494</v>
      </c>
      <c r="R166" s="285" t="s">
        <v>12655</v>
      </c>
      <c r="S166" s="290" t="s"/>
      <c r="T166" s="290" t="s"/>
      <c r="U166" s="290" t="s"/>
      <c r="V166" s="290" t="s"/>
      <c r="W166" s="290" t="s"/>
      <c r="X166" s="290" t="s"/>
      <c r="Y166" s="290" t="s"/>
      <c r="Z166" s="290" t="s"/>
      <c r="AA166" s="290" t="s"/>
      <c r="AB166" s="290" t="s"/>
      <c r="AC166" s="290" t="s"/>
      <c r="AD166" s="290" t="s"/>
    </row>
    <row r="167" spans="1:30" s="678" customFormat="1" ht="24" customHeight="1">
      <c r="A167" s="285" t="s"/>
      <c r="B167" s="285" t="s">
        <v>12649</v>
      </c>
      <c r="C167" s="285" t="s">
        <v>4567</v>
      </c>
      <c r="D167" s="285" t="s">
        <v>4567</v>
      </c>
      <c r="E167" s="285">
        <v>5012</v>
      </c>
      <c r="F167" s="285" t="s">
        <v>12650</v>
      </c>
      <c r="G167" s="285" t="s">
        <v>4525</v>
      </c>
      <c r="H167" s="285">
        <v>15810422297</v>
      </c>
      <c r="I167" s="286">
        <v>5000</v>
      </c>
      <c r="J167" s="286">
        <v>5000</v>
      </c>
      <c r="K167" s="286">
        <v>0</v>
      </c>
      <c r="L167" s="286">
        <v>0</v>
      </c>
      <c r="M167" s="286">
        <v>0</v>
      </c>
      <c r="N167" s="285" t="s"/>
      <c r="O167" s="287">
        <v>45620</v>
      </c>
      <c r="P167" s="288">
        <v>0.6528472222235</v>
      </c>
      <c r="Q167" s="285" t="s">
        <v>4494</v>
      </c>
      <c r="R167" s="285" t="s">
        <v>12655</v>
      </c>
      <c r="S167" s="290" t="s"/>
      <c r="T167" s="290" t="s"/>
      <c r="U167" s="290" t="s"/>
      <c r="V167" s="290" t="s"/>
      <c r="W167" s="290" t="s"/>
      <c r="X167" s="290" t="s"/>
      <c r="Y167" s="290" t="s"/>
      <c r="Z167" s="290" t="s"/>
      <c r="AA167" s="290" t="s"/>
      <c r="AB167" s="290" t="s"/>
      <c r="AC167" s="290" t="s"/>
      <c r="AD167" s="290" t="s"/>
    </row>
    <row r="168" spans="1:30" s="678" customFormat="1" ht="24" customHeight="1">
      <c r="A168" s="285" t="s"/>
      <c r="B168" s="285" t="s">
        <v>12649</v>
      </c>
      <c r="C168" s="285" t="s">
        <v>4567</v>
      </c>
      <c r="D168" s="285" t="s">
        <v>4567</v>
      </c>
      <c r="E168" s="285">
        <v>5014</v>
      </c>
      <c r="F168" s="285" t="s">
        <v>12650</v>
      </c>
      <c r="G168" s="285" t="s">
        <v>12708</v>
      </c>
      <c r="H168" s="285">
        <v>18516683841</v>
      </c>
      <c r="I168" s="286">
        <v>5000</v>
      </c>
      <c r="J168" s="286">
        <v>5000</v>
      </c>
      <c r="K168" s="286">
        <v>0</v>
      </c>
      <c r="L168" s="286">
        <v>0</v>
      </c>
      <c r="M168" s="286">
        <v>0</v>
      </c>
      <c r="N168" s="285" t="s"/>
      <c r="O168" s="287">
        <v>45620</v>
      </c>
      <c r="P168" s="288">
        <v>0.67607638888876</v>
      </c>
      <c r="Q168" s="285" t="s">
        <v>4494</v>
      </c>
      <c r="R168" s="285" t="s">
        <v>12655</v>
      </c>
      <c r="S168" s="290" t="s"/>
      <c r="T168" s="290" t="s"/>
      <c r="U168" s="290" t="s"/>
      <c r="V168" s="290" t="s"/>
      <c r="W168" s="290" t="s"/>
      <c r="X168" s="290" t="s"/>
      <c r="Y168" s="290" t="s"/>
      <c r="Z168" s="290" t="s"/>
      <c r="AA168" s="290" t="s"/>
      <c r="AB168" s="290" t="s"/>
      <c r="AC168" s="290" t="s"/>
      <c r="AD168" s="290" t="s"/>
    </row>
    <row r="169" spans="1:30" s="678" customFormat="1" ht="24" customHeight="1">
      <c r="A169" s="285" t="s"/>
      <c r="B169" s="285" t="s">
        <v>12649</v>
      </c>
      <c r="C169" s="285" t="s">
        <v>4567</v>
      </c>
      <c r="D169" s="285" t="s">
        <v>4567</v>
      </c>
      <c r="E169" s="285">
        <v>5015</v>
      </c>
      <c r="F169" s="285" t="s">
        <v>12650</v>
      </c>
      <c r="G169" s="285" t="s">
        <v>4601</v>
      </c>
      <c r="H169" s="285">
        <v>13069240603</v>
      </c>
      <c r="I169" s="286">
        <v>5000</v>
      </c>
      <c r="J169" s="286">
        <v>5000</v>
      </c>
      <c r="K169" s="286">
        <v>0</v>
      </c>
      <c r="L169" s="286">
        <v>0</v>
      </c>
      <c r="M169" s="286">
        <v>0</v>
      </c>
      <c r="N169" s="285" t="s"/>
      <c r="O169" s="287">
        <v>45620</v>
      </c>
      <c r="P169" s="288">
        <v>0.6670601851838</v>
      </c>
      <c r="Q169" s="285" t="s">
        <v>4494</v>
      </c>
      <c r="R169" s="285" t="s">
        <v>12655</v>
      </c>
      <c r="S169" s="290" t="s"/>
      <c r="T169" s="290" t="s"/>
      <c r="U169" s="290" t="s"/>
      <c r="V169" s="290" t="s"/>
      <c r="W169" s="290" t="s"/>
      <c r="X169" s="290" t="s"/>
      <c r="Y169" s="290" t="s"/>
      <c r="Z169" s="290" t="s"/>
      <c r="AA169" s="290" t="s"/>
      <c r="AB169" s="290" t="s"/>
      <c r="AC169" s="290" t="s"/>
      <c r="AD169" s="290" t="s"/>
    </row>
    <row r="170" spans="1:30" s="678" customFormat="1" ht="24" customHeight="1">
      <c r="A170" s="285" t="s"/>
      <c r="B170" s="285" t="s">
        <v>12649</v>
      </c>
      <c r="C170" s="285" t="s">
        <v>4567</v>
      </c>
      <c r="D170" s="285" t="s">
        <v>4567</v>
      </c>
      <c r="E170" s="285">
        <v>5016</v>
      </c>
      <c r="F170" s="285" t="s">
        <v>12650</v>
      </c>
      <c r="G170" s="285" t="s">
        <v>4524</v>
      </c>
      <c r="H170" s="285">
        <v>18611106799</v>
      </c>
      <c r="I170" s="286">
        <v>200</v>
      </c>
      <c r="J170" s="286">
        <v>200</v>
      </c>
      <c r="K170" s="286">
        <v>0</v>
      </c>
      <c r="L170" s="286">
        <v>0</v>
      </c>
      <c r="M170" s="286">
        <v>0</v>
      </c>
      <c r="N170" s="285" t="s"/>
      <c r="O170" s="287">
        <v>45620</v>
      </c>
      <c r="P170" s="288">
        <v>0.706944444445981</v>
      </c>
      <c r="Q170" s="285" t="s">
        <v>4498</v>
      </c>
      <c r="R170" s="289" t="s">
        <v>8517</v>
      </c>
      <c r="S170" s="290" t="s"/>
      <c r="T170" s="290" t="s"/>
      <c r="U170" s="290" t="s"/>
      <c r="V170" s="290" t="s"/>
      <c r="W170" s="290" t="s"/>
      <c r="X170" s="290" t="s"/>
      <c r="Y170" s="290" t="s"/>
      <c r="Z170" s="290" t="s"/>
      <c r="AA170" s="290" t="s"/>
      <c r="AB170" s="290" t="s"/>
      <c r="AC170" s="290" t="s"/>
      <c r="AD170" s="290" t="s"/>
    </row>
    <row r="171" spans="1:30" s="678" customFormat="1" ht="24" customHeight="1">
      <c r="A171" s="285" t="s"/>
      <c r="B171" s="285" t="s">
        <v>12649</v>
      </c>
      <c r="C171" s="285" t="s">
        <v>4567</v>
      </c>
      <c r="D171" s="285" t="s">
        <v>4567</v>
      </c>
      <c r="E171" s="285">
        <v>5017</v>
      </c>
      <c r="F171" s="285" t="s">
        <v>12650</v>
      </c>
      <c r="G171" s="285" t="s">
        <v>12728</v>
      </c>
      <c r="H171" s="285">
        <v>18920392377</v>
      </c>
      <c r="I171" s="286">
        <v>200</v>
      </c>
      <c r="J171" s="286">
        <v>158</v>
      </c>
      <c r="K171" s="286">
        <v>42</v>
      </c>
      <c r="L171" s="286">
        <v>0</v>
      </c>
      <c r="M171" s="286">
        <v>42</v>
      </c>
      <c r="N171" s="285" t="s"/>
      <c r="O171" s="287">
        <v>45620</v>
      </c>
      <c r="P171" s="288">
        <v>0.861979166667879</v>
      </c>
      <c r="Q171" s="285" t="s">
        <v>4498</v>
      </c>
      <c r="R171" s="289" t="s">
        <v>8517</v>
      </c>
      <c r="S171" s="290" t="s"/>
      <c r="T171" s="290" t="s"/>
      <c r="U171" s="290" t="s"/>
      <c r="V171" s="290" t="s"/>
      <c r="W171" s="290" t="s"/>
      <c r="X171" s="290" t="s"/>
      <c r="Y171" s="290" t="s"/>
      <c r="Z171" s="290" t="s"/>
      <c r="AA171" s="290" t="s"/>
      <c r="AB171" s="290" t="s"/>
      <c r="AC171" s="290" t="s"/>
      <c r="AD171" s="290" t="s"/>
    </row>
    <row r="172" spans="1:30" s="678" customFormat="1" ht="24" customHeight="1">
      <c r="A172" s="285" t="s"/>
      <c r="B172" s="285" t="s">
        <v>12649</v>
      </c>
      <c r="C172" s="285" t="s">
        <v>4567</v>
      </c>
      <c r="D172" s="285" t="s">
        <v>4567</v>
      </c>
      <c r="E172" s="285">
        <v>5018</v>
      </c>
      <c r="F172" s="285" t="s">
        <v>12650</v>
      </c>
      <c r="G172" s="285" t="s">
        <v>12666</v>
      </c>
      <c r="H172" s="285">
        <v>18661928415</v>
      </c>
      <c r="I172" s="286">
        <v>500</v>
      </c>
      <c r="J172" s="286">
        <v>451</v>
      </c>
      <c r="K172" s="286">
        <v>49</v>
      </c>
      <c r="L172" s="286">
        <v>0</v>
      </c>
      <c r="M172" s="286">
        <v>49</v>
      </c>
      <c r="N172" s="285" t="s"/>
      <c r="O172" s="287">
        <v>45620</v>
      </c>
      <c r="P172" s="288">
        <v>0.899259259258543</v>
      </c>
      <c r="Q172" s="285" t="s">
        <v>4498</v>
      </c>
      <c r="R172" s="289" t="s">
        <v>8517</v>
      </c>
      <c r="S172" s="290" t="s"/>
      <c r="T172" s="290" t="s"/>
      <c r="U172" s="290" t="s"/>
      <c r="V172" s="290" t="s"/>
      <c r="W172" s="290" t="s"/>
      <c r="X172" s="290" t="s"/>
      <c r="Y172" s="290" t="s"/>
      <c r="Z172" s="290" t="s"/>
      <c r="AA172" s="290" t="s"/>
      <c r="AB172" s="290" t="s"/>
      <c r="AC172" s="290" t="s"/>
      <c r="AD172" s="290" t="s"/>
    </row>
    <row r="173" spans="1:30" s="678" customFormat="1" ht="24" customHeight="1">
      <c r="A173" s="285" t="s"/>
      <c r="B173" s="285" t="s">
        <v>12649</v>
      </c>
      <c r="C173" s="285" t="s">
        <v>4567</v>
      </c>
      <c r="D173" s="285" t="s">
        <v>4567</v>
      </c>
      <c r="E173" s="285">
        <v>5022</v>
      </c>
      <c r="F173" s="285" t="s">
        <v>12650</v>
      </c>
      <c r="G173" s="285" t="s">
        <v>12729</v>
      </c>
      <c r="H173" s="285">
        <v>15901211725</v>
      </c>
      <c r="I173" s="286">
        <v>1000</v>
      </c>
      <c r="J173" s="286">
        <v>700</v>
      </c>
      <c r="K173" s="286">
        <v>300</v>
      </c>
      <c r="L173" s="286">
        <v>0</v>
      </c>
      <c r="M173" s="286">
        <v>300</v>
      </c>
      <c r="N173" s="285" t="s"/>
      <c r="O173" s="287">
        <v>45621</v>
      </c>
      <c r="P173" s="288">
        <v>0.55958333333183</v>
      </c>
      <c r="Q173" s="285" t="s">
        <v>4498</v>
      </c>
      <c r="R173" s="289" t="s">
        <v>8517</v>
      </c>
      <c r="S173" s="290" t="s"/>
      <c r="T173" s="290" t="s"/>
      <c r="U173" s="290" t="s"/>
      <c r="V173" s="290" t="s"/>
      <c r="W173" s="290" t="s"/>
      <c r="X173" s="290" t="s"/>
      <c r="Y173" s="290" t="s"/>
      <c r="Z173" s="290" t="s"/>
      <c r="AA173" s="290" t="s"/>
      <c r="AB173" s="290" t="s"/>
      <c r="AC173" s="290" t="s"/>
      <c r="AD173" s="290" t="s"/>
    </row>
    <row r="174" spans="1:30" s="678" customFormat="1" ht="24" customHeight="1">
      <c r="A174" s="285" t="s"/>
      <c r="B174" s="285" t="s">
        <v>12649</v>
      </c>
      <c r="C174" s="285" t="s">
        <v>4567</v>
      </c>
      <c r="D174" s="285" t="s">
        <v>4567</v>
      </c>
      <c r="E174" s="285">
        <v>5023</v>
      </c>
      <c r="F174" s="285" t="s">
        <v>12650</v>
      </c>
      <c r="G174" s="285" t="s">
        <v>12730</v>
      </c>
      <c r="H174" s="285">
        <v>15701133823</v>
      </c>
      <c r="I174" s="286">
        <v>1000</v>
      </c>
      <c r="J174" s="286">
        <v>750</v>
      </c>
      <c r="K174" s="286">
        <v>250</v>
      </c>
      <c r="L174" s="286">
        <v>0</v>
      </c>
      <c r="M174" s="286">
        <v>250</v>
      </c>
      <c r="N174" s="285" t="s"/>
      <c r="O174" s="287">
        <v>45621</v>
      </c>
      <c r="P174" s="288">
        <v>0.573749999999564</v>
      </c>
      <c r="Q174" s="285" t="s">
        <v>4498</v>
      </c>
      <c r="R174" s="289" t="s">
        <v>8517</v>
      </c>
      <c r="S174" s="290" t="s"/>
      <c r="T174" s="290" t="s"/>
      <c r="U174" s="290" t="s"/>
      <c r="V174" s="290" t="s"/>
      <c r="W174" s="290" t="s"/>
      <c r="X174" s="290" t="s"/>
      <c r="Y174" s="290" t="s"/>
      <c r="Z174" s="290" t="s"/>
      <c r="AA174" s="290" t="s"/>
      <c r="AB174" s="290" t="s"/>
      <c r="AC174" s="290" t="s"/>
      <c r="AD174" s="290" t="s"/>
    </row>
    <row r="175" spans="1:30" s="678" customFormat="1" ht="24" customHeight="1">
      <c r="A175" s="285" t="s"/>
      <c r="B175" s="285" t="s">
        <v>12649</v>
      </c>
      <c r="C175" s="285" t="s">
        <v>4567</v>
      </c>
      <c r="D175" s="285" t="s">
        <v>4567</v>
      </c>
      <c r="E175" s="285">
        <v>5024</v>
      </c>
      <c r="F175" s="285" t="s">
        <v>12650</v>
      </c>
      <c r="G175" s="285" t="s">
        <v>4511</v>
      </c>
      <c r="H175" s="285">
        <v>19535784886</v>
      </c>
      <c r="I175" s="286">
        <v>1000</v>
      </c>
      <c r="J175" s="286">
        <v>700</v>
      </c>
      <c r="K175" s="286">
        <v>300</v>
      </c>
      <c r="L175" s="286">
        <v>0</v>
      </c>
      <c r="M175" s="286">
        <v>300</v>
      </c>
      <c r="N175" s="285" t="s"/>
      <c r="O175" s="287">
        <v>45621</v>
      </c>
      <c r="P175" s="288">
        <v>0.570625000000291</v>
      </c>
      <c r="Q175" s="285" t="s">
        <v>4498</v>
      </c>
      <c r="R175" s="289" t="s">
        <v>8517</v>
      </c>
      <c r="S175" s="290" t="s"/>
      <c r="T175" s="290" t="s"/>
      <c r="U175" s="290" t="s"/>
      <c r="V175" s="290" t="s"/>
      <c r="W175" s="290" t="s"/>
      <c r="X175" s="290" t="s"/>
      <c r="Y175" s="290" t="s"/>
      <c r="Z175" s="290" t="s"/>
      <c r="AA175" s="290" t="s"/>
      <c r="AB175" s="290" t="s"/>
      <c r="AC175" s="290" t="s"/>
      <c r="AD175" s="290" t="s"/>
    </row>
    <row r="176" spans="1:30" s="192" customFormat="1" ht="24" customHeight="1">
      <c r="A176" s="285" t="s"/>
      <c r="B176" s="285" t="s">
        <v>12649</v>
      </c>
      <c r="C176" s="285" t="s">
        <v>4567</v>
      </c>
      <c r="D176" s="285" t="s">
        <v>4567</v>
      </c>
      <c r="E176" s="285">
        <v>5025</v>
      </c>
      <c r="F176" s="285" t="s">
        <v>12650</v>
      </c>
      <c r="G176" s="285" t="s">
        <v>4614</v>
      </c>
      <c r="H176" s="285">
        <v>13280883487</v>
      </c>
      <c r="I176" s="286">
        <v>400</v>
      </c>
      <c r="J176" s="286">
        <v>280</v>
      </c>
      <c r="K176" s="286">
        <v>120</v>
      </c>
      <c r="L176" s="286">
        <v>0</v>
      </c>
      <c r="M176" s="286">
        <v>120</v>
      </c>
      <c r="N176" s="285" t="s"/>
      <c r="O176" s="287">
        <v>45621</v>
      </c>
      <c r="P176" s="288">
        <v>0.673750000001746</v>
      </c>
      <c r="Q176" s="285" t="s">
        <v>4498</v>
      </c>
      <c r="R176" s="289" t="s">
        <v>8517</v>
      </c>
      <c r="S176" s="290" t="s"/>
      <c r="T176" s="290" t="s"/>
      <c r="U176" s="290" t="s"/>
      <c r="V176" s="290" t="s"/>
      <c r="W176" s="290" t="s"/>
      <c r="X176" s="290" t="s"/>
      <c r="Y176" s="290" t="s"/>
      <c r="Z176" s="290" t="s"/>
      <c r="AA176" s="290" t="s"/>
      <c r="AB176" s="290" t="s"/>
      <c r="AC176" s="290" t="s"/>
      <c r="AD176" s="290" t="s"/>
    </row>
    <row r="177" spans="1:30" s="192" customFormat="1" ht="24" customHeight="1">
      <c r="A177" s="285" t="s"/>
      <c r="B177" s="285" t="s">
        <v>12649</v>
      </c>
      <c r="C177" s="285" t="s">
        <v>4567</v>
      </c>
      <c r="D177" s="285" t="s">
        <v>4567</v>
      </c>
      <c r="E177" s="285">
        <v>5026</v>
      </c>
      <c r="F177" s="285" t="s">
        <v>12650</v>
      </c>
      <c r="G177" s="285" t="s">
        <v>4621</v>
      </c>
      <c r="H177" s="285">
        <v>13846372092</v>
      </c>
      <c r="I177" s="286">
        <v>1000</v>
      </c>
      <c r="J177" s="286">
        <v>640</v>
      </c>
      <c r="K177" s="286">
        <v>360</v>
      </c>
      <c r="L177" s="286">
        <v>0</v>
      </c>
      <c r="M177" s="286">
        <v>360</v>
      </c>
      <c r="N177" s="285" t="s"/>
      <c r="O177" s="287">
        <v>45621</v>
      </c>
      <c r="P177" s="288">
        <v>0.576099537036498</v>
      </c>
      <c r="Q177" s="285" t="s">
        <v>4498</v>
      </c>
      <c r="R177" s="289" t="s">
        <v>8517</v>
      </c>
      <c r="S177" s="290" t="s"/>
      <c r="T177" s="290" t="s"/>
      <c r="U177" s="290" t="s"/>
      <c r="V177" s="290" t="s"/>
      <c r="W177" s="290" t="s"/>
      <c r="X177" s="290" t="s"/>
      <c r="Y177" s="290" t="s"/>
      <c r="Z177" s="290" t="s"/>
      <c r="AA177" s="290" t="s"/>
      <c r="AB177" s="290" t="s"/>
      <c r="AC177" s="290" t="s"/>
      <c r="AD177" s="290" t="s"/>
    </row>
    <row r="178" spans="1:30" s="192" customFormat="1" ht="24" customHeight="1">
      <c r="A178" s="285" t="s"/>
      <c r="B178" s="285" t="s">
        <v>12649</v>
      </c>
      <c r="C178" s="285" t="s">
        <v>4567</v>
      </c>
      <c r="D178" s="285" t="s">
        <v>4567</v>
      </c>
      <c r="E178" s="285">
        <v>5027</v>
      </c>
      <c r="F178" s="285" t="s">
        <v>12650</v>
      </c>
      <c r="G178" s="285" t="s">
        <v>12731</v>
      </c>
      <c r="H178" s="285">
        <v>18530838682</v>
      </c>
      <c r="I178" s="286">
        <v>200</v>
      </c>
      <c r="J178" s="286">
        <v>200</v>
      </c>
      <c r="K178" s="286">
        <v>0</v>
      </c>
      <c r="L178" s="286">
        <v>0</v>
      </c>
      <c r="M178" s="286">
        <v>0</v>
      </c>
      <c r="N178" s="285" t="s"/>
      <c r="O178" s="287">
        <v>45621</v>
      </c>
      <c r="P178" s="288">
        <v>0.47504629629475</v>
      </c>
      <c r="Q178" s="285" t="s">
        <v>4498</v>
      </c>
      <c r="R178" s="289" t="s">
        <v>8517</v>
      </c>
      <c r="S178" s="290" t="s"/>
      <c r="T178" s="290" t="s"/>
      <c r="U178" s="290" t="s"/>
      <c r="V178" s="290" t="s"/>
      <c r="W178" s="290" t="s"/>
      <c r="X178" s="290" t="s"/>
      <c r="Y178" s="290" t="s"/>
      <c r="Z178" s="290" t="s"/>
      <c r="AA178" s="290" t="s"/>
      <c r="AB178" s="290" t="s"/>
      <c r="AC178" s="290" t="s"/>
      <c r="AD178" s="290" t="s"/>
    </row>
    <row r="179" spans="1:30" s="192" customFormat="1" ht="24" customHeight="1">
      <c r="A179" s="285" t="s"/>
      <c r="B179" s="285" t="s">
        <v>12649</v>
      </c>
      <c r="C179" s="285" t="s">
        <v>4567</v>
      </c>
      <c r="D179" s="285" t="s">
        <v>4567</v>
      </c>
      <c r="E179" s="285">
        <v>5028</v>
      </c>
      <c r="F179" s="285" t="s">
        <v>12650</v>
      </c>
      <c r="G179" s="285" t="s">
        <v>12732</v>
      </c>
      <c r="H179" s="285">
        <v>18513836901</v>
      </c>
      <c r="I179" s="286">
        <v>2800</v>
      </c>
      <c r="J179" s="286">
        <v>2100</v>
      </c>
      <c r="K179" s="286">
        <v>700</v>
      </c>
      <c r="L179" s="286">
        <v>0</v>
      </c>
      <c r="M179" s="286">
        <v>700</v>
      </c>
      <c r="N179" s="285" t="s"/>
      <c r="O179" s="287">
        <v>45621</v>
      </c>
      <c r="P179" s="288">
        <v>0.672916666666424</v>
      </c>
      <c r="Q179" s="285" t="s">
        <v>4498</v>
      </c>
      <c r="R179" s="289" t="s">
        <v>8517</v>
      </c>
      <c r="S179" s="290" t="s"/>
      <c r="T179" s="290" t="s"/>
      <c r="U179" s="290" t="s"/>
      <c r="V179" s="290" t="s"/>
      <c r="W179" s="290" t="s"/>
      <c r="X179" s="290" t="s"/>
      <c r="Y179" s="290" t="s"/>
      <c r="Z179" s="290" t="s"/>
      <c r="AA179" s="290" t="s"/>
      <c r="AB179" s="290" t="s"/>
      <c r="AC179" s="290" t="s"/>
      <c r="AD179" s="290" t="s"/>
    </row>
    <row r="180" spans="1:30" s="192" customFormat="1" ht="24" customHeight="1">
      <c r="A180" s="285" t="s"/>
      <c r="B180" s="285" t="s">
        <v>12649</v>
      </c>
      <c r="C180" s="285" t="s">
        <v>4567</v>
      </c>
      <c r="D180" s="285" t="s">
        <v>4567</v>
      </c>
      <c r="E180" s="285">
        <v>5029</v>
      </c>
      <c r="F180" s="285" t="s">
        <v>12650</v>
      </c>
      <c r="G180" s="285" t="s">
        <v>12733</v>
      </c>
      <c r="H180" s="285">
        <v>17775947888</v>
      </c>
      <c r="I180" s="286">
        <v>5000</v>
      </c>
      <c r="J180" s="286">
        <v>4440</v>
      </c>
      <c r="K180" s="286">
        <v>560</v>
      </c>
      <c r="L180" s="286">
        <v>0</v>
      </c>
      <c r="M180" s="286">
        <v>560</v>
      </c>
      <c r="N180" s="285" t="s"/>
      <c r="O180" s="287">
        <v>45622</v>
      </c>
      <c r="P180" s="288">
        <v>0.646261574074743</v>
      </c>
      <c r="Q180" s="285" t="s">
        <v>4498</v>
      </c>
      <c r="R180" s="289" t="s">
        <v>8517</v>
      </c>
      <c r="S180" s="290" t="s"/>
      <c r="T180" s="290" t="s"/>
      <c r="U180" s="290" t="s"/>
      <c r="V180" s="290" t="s"/>
      <c r="W180" s="290" t="s"/>
      <c r="X180" s="290" t="s"/>
      <c r="Y180" s="290" t="s"/>
      <c r="Z180" s="290" t="s"/>
      <c r="AA180" s="290" t="s"/>
      <c r="AB180" s="290" t="s"/>
      <c r="AC180" s="290" t="s"/>
      <c r="AD180" s="290" t="s"/>
    </row>
    <row r="181" spans="1:30" s="192" customFormat="1" ht="24" customHeight="1">
      <c r="A181" s="285" t="s"/>
      <c r="B181" s="285" t="s">
        <v>12649</v>
      </c>
      <c r="C181" s="285" t="s">
        <v>4567</v>
      </c>
      <c r="D181" s="285" t="s">
        <v>4567</v>
      </c>
      <c r="E181" s="285">
        <v>5030</v>
      </c>
      <c r="F181" s="285" t="s">
        <v>12650</v>
      </c>
      <c r="G181" s="285" t="s">
        <v>12732</v>
      </c>
      <c r="H181" s="285">
        <v>18513836901</v>
      </c>
      <c r="I181" s="286">
        <v>2000</v>
      </c>
      <c r="J181" s="286">
        <v>1090</v>
      </c>
      <c r="K181" s="286">
        <v>910</v>
      </c>
      <c r="L181" s="286">
        <v>0</v>
      </c>
      <c r="M181" s="286">
        <v>910</v>
      </c>
      <c r="N181" s="285" t="s"/>
      <c r="O181" s="287">
        <v>45621</v>
      </c>
      <c r="P181" s="288">
        <v>0.671284722222481</v>
      </c>
      <c r="Q181" s="285" t="s">
        <v>4498</v>
      </c>
      <c r="R181" s="289" t="s">
        <v>8517</v>
      </c>
      <c r="S181" s="290" t="s"/>
      <c r="T181" s="290" t="s"/>
      <c r="U181" s="290" t="s"/>
      <c r="V181" s="290" t="s"/>
      <c r="W181" s="290" t="s"/>
      <c r="X181" s="290" t="s"/>
      <c r="Y181" s="290" t="s"/>
      <c r="Z181" s="290" t="s"/>
      <c r="AA181" s="290" t="s"/>
      <c r="AB181" s="290" t="s"/>
      <c r="AC181" s="290" t="s"/>
      <c r="AD181" s="290" t="s"/>
    </row>
    <row r="182" spans="1:30" s="678" customFormat="1" ht="24" customHeight="1">
      <c r="A182" s="285" t="s"/>
      <c r="B182" s="285" t="s">
        <v>12649</v>
      </c>
      <c r="C182" s="285" t="s">
        <v>4567</v>
      </c>
      <c r="D182" s="285" t="s">
        <v>4567</v>
      </c>
      <c r="E182" s="285">
        <v>5031</v>
      </c>
      <c r="F182" s="285" t="s">
        <v>12650</v>
      </c>
      <c r="G182" s="285" t="s">
        <v>4571</v>
      </c>
      <c r="H182" s="285">
        <v>13911508477</v>
      </c>
      <c r="I182" s="286">
        <v>2000</v>
      </c>
      <c r="J182" s="286">
        <v>1850</v>
      </c>
      <c r="K182" s="286">
        <v>150</v>
      </c>
      <c r="L182" s="286">
        <v>0</v>
      </c>
      <c r="M182" s="286">
        <v>150</v>
      </c>
      <c r="N182" s="285" t="s"/>
      <c r="O182" s="287">
        <v>45621</v>
      </c>
      <c r="P182" s="288">
        <v>0.643958333334013</v>
      </c>
      <c r="Q182" s="285" t="s">
        <v>4498</v>
      </c>
      <c r="R182" s="289" t="s">
        <v>8517</v>
      </c>
      <c r="S182" s="290" t="s"/>
      <c r="T182" s="290" t="s"/>
      <c r="U182" s="290" t="s"/>
      <c r="V182" s="290" t="s"/>
      <c r="W182" s="290" t="s"/>
      <c r="X182" s="290" t="s"/>
      <c r="Y182" s="290" t="s"/>
      <c r="Z182" s="290" t="s"/>
      <c r="AA182" s="290" t="s"/>
      <c r="AB182" s="290" t="s"/>
      <c r="AC182" s="290" t="s"/>
      <c r="AD182" s="290" t="s"/>
    </row>
    <row r="183" spans="1:30" s="192" customFormat="1" ht="24" customHeight="1">
      <c r="A183" s="285" t="s"/>
      <c r="B183" s="285" t="s">
        <v>12649</v>
      </c>
      <c r="C183" s="285" t="s">
        <v>4567</v>
      </c>
      <c r="D183" s="285" t="s">
        <v>4567</v>
      </c>
      <c r="E183" s="285">
        <v>5032</v>
      </c>
      <c r="F183" s="285" t="s">
        <v>12650</v>
      </c>
      <c r="G183" s="285" t="s">
        <v>12704</v>
      </c>
      <c r="H183" s="285">
        <v>18516991019</v>
      </c>
      <c r="I183" s="286">
        <v>3000</v>
      </c>
      <c r="J183" s="286">
        <v>2700</v>
      </c>
      <c r="K183" s="286">
        <v>300</v>
      </c>
      <c r="L183" s="286">
        <v>0</v>
      </c>
      <c r="M183" s="286">
        <v>300</v>
      </c>
      <c r="N183" s="285" t="s"/>
      <c r="O183" s="287">
        <v>45621</v>
      </c>
      <c r="P183" s="288">
        <v>0.690358796295186</v>
      </c>
      <c r="Q183" s="285" t="s">
        <v>4498</v>
      </c>
      <c r="R183" s="289" t="s">
        <v>8517</v>
      </c>
      <c r="S183" s="290" t="s"/>
      <c r="T183" s="290" t="s"/>
      <c r="U183" s="290" t="s"/>
      <c r="V183" s="290" t="s"/>
      <c r="W183" s="290" t="s"/>
      <c r="X183" s="290" t="s"/>
      <c r="Y183" s="290" t="s"/>
      <c r="Z183" s="290" t="s"/>
      <c r="AA183" s="290" t="s"/>
      <c r="AB183" s="290" t="s"/>
      <c r="AC183" s="290" t="s"/>
      <c r="AD183" s="290" t="s"/>
    </row>
    <row r="184" spans="1:30" s="678" customFormat="1" ht="24" customHeight="1">
      <c r="A184" s="285" t="s"/>
      <c r="B184" s="285" t="s">
        <v>12649</v>
      </c>
      <c r="C184" s="285" t="s">
        <v>4567</v>
      </c>
      <c r="D184" s="285" t="s">
        <v>4567</v>
      </c>
      <c r="E184" s="285">
        <v>5033</v>
      </c>
      <c r="F184" s="285" t="s">
        <v>12650</v>
      </c>
      <c r="G184" s="285" t="s">
        <v>12734</v>
      </c>
      <c r="H184" s="285">
        <v>18611781875</v>
      </c>
      <c r="I184" s="286">
        <v>3000</v>
      </c>
      <c r="J184" s="286">
        <v>2850</v>
      </c>
      <c r="K184" s="286">
        <v>150</v>
      </c>
      <c r="L184" s="286">
        <v>0</v>
      </c>
      <c r="M184" s="286">
        <v>150</v>
      </c>
      <c r="N184" s="285" t="s"/>
      <c r="O184" s="287">
        <v>45622</v>
      </c>
      <c r="P184" s="288">
        <v>0.501365740739857</v>
      </c>
      <c r="Q184" s="285" t="s">
        <v>12717</v>
      </c>
      <c r="R184" s="289" t="s">
        <v>4521</v>
      </c>
      <c r="S184" s="290" t="s"/>
      <c r="T184" s="290" t="s"/>
      <c r="U184" s="290" t="s"/>
      <c r="V184" s="290" t="s"/>
      <c r="W184" s="290" t="s"/>
      <c r="X184" s="290" t="s"/>
      <c r="Y184" s="290" t="s"/>
      <c r="Z184" s="290" t="s"/>
      <c r="AA184" s="290" t="s"/>
      <c r="AB184" s="290" t="s"/>
      <c r="AC184" s="290" t="s"/>
      <c r="AD184" s="290" t="s"/>
    </row>
    <row r="185" spans="1:30" s="678" customFormat="1" ht="24" customHeight="1">
      <c r="A185" s="285" t="s"/>
      <c r="B185" s="285" t="s">
        <v>12649</v>
      </c>
      <c r="C185" s="285" t="s">
        <v>4567</v>
      </c>
      <c r="D185" s="285" t="s">
        <v>4567</v>
      </c>
      <c r="E185" s="285">
        <v>5034</v>
      </c>
      <c r="F185" s="285" t="s">
        <v>12650</v>
      </c>
      <c r="G185" s="285" t="s">
        <v>4495</v>
      </c>
      <c r="H185" s="285">
        <v>13801323090</v>
      </c>
      <c r="I185" s="286">
        <v>2000</v>
      </c>
      <c r="J185" s="286">
        <v>1850</v>
      </c>
      <c r="K185" s="286">
        <v>150</v>
      </c>
      <c r="L185" s="286">
        <v>0</v>
      </c>
      <c r="M185" s="286">
        <v>150</v>
      </c>
      <c r="N185" s="285" t="s"/>
      <c r="O185" s="287">
        <v>45622</v>
      </c>
      <c r="P185" s="288">
        <v>0.67467592592584</v>
      </c>
      <c r="Q185" s="285" t="s">
        <v>12717</v>
      </c>
      <c r="R185" s="289" t="s">
        <v>4521</v>
      </c>
      <c r="S185" s="290" t="s"/>
      <c r="T185" s="290" t="s"/>
      <c r="U185" s="290" t="s"/>
      <c r="V185" s="290" t="s"/>
      <c r="W185" s="290" t="s"/>
      <c r="X185" s="290" t="s"/>
      <c r="Y185" s="290" t="s"/>
      <c r="Z185" s="290" t="s"/>
      <c r="AA185" s="290" t="s"/>
      <c r="AB185" s="290" t="s"/>
      <c r="AC185" s="290" t="s"/>
      <c r="AD185" s="290" t="s"/>
    </row>
    <row r="186" spans="1:30" s="192" customFormat="1" ht="24" customHeight="1">
      <c r="A186" s="285" t="s"/>
      <c r="B186" s="285" t="s">
        <v>12649</v>
      </c>
      <c r="C186" s="285" t="s">
        <v>4567</v>
      </c>
      <c r="D186" s="285" t="s">
        <v>4567</v>
      </c>
      <c r="E186" s="285">
        <v>5035</v>
      </c>
      <c r="F186" s="285" t="s">
        <v>12650</v>
      </c>
      <c r="G186" s="285" t="s">
        <v>4582</v>
      </c>
      <c r="H186" s="285">
        <v>15871810105</v>
      </c>
      <c r="I186" s="286">
        <v>2000</v>
      </c>
      <c r="J186" s="286">
        <v>1520</v>
      </c>
      <c r="K186" s="286">
        <v>480</v>
      </c>
      <c r="L186" s="286">
        <v>0</v>
      </c>
      <c r="M186" s="286">
        <v>480</v>
      </c>
      <c r="N186" s="285" t="s"/>
      <c r="O186" s="287">
        <v>45622</v>
      </c>
      <c r="P186" s="288">
        <v>0.504236111111823</v>
      </c>
      <c r="Q186" s="285" t="s">
        <v>12717</v>
      </c>
      <c r="R186" s="289" t="s">
        <v>4521</v>
      </c>
      <c r="S186" s="290" t="s"/>
      <c r="T186" s="290" t="s"/>
      <c r="U186" s="290" t="s"/>
      <c r="V186" s="290" t="s"/>
      <c r="W186" s="290" t="s"/>
      <c r="X186" s="290" t="s"/>
      <c r="Y186" s="290" t="s"/>
      <c r="Z186" s="290" t="s"/>
      <c r="AA186" s="290" t="s"/>
      <c r="AB186" s="290" t="s"/>
      <c r="AC186" s="290" t="s"/>
      <c r="AD186" s="290" t="s"/>
    </row>
    <row r="187" spans="1:30" s="678" customFormat="1" ht="24" customHeight="1">
      <c r="A187" s="285" t="s"/>
      <c r="B187" s="285" t="s">
        <v>12649</v>
      </c>
      <c r="C187" s="285" t="s">
        <v>4567</v>
      </c>
      <c r="D187" s="285" t="s">
        <v>4567</v>
      </c>
      <c r="E187" s="285">
        <v>5036</v>
      </c>
      <c r="F187" s="285" t="s">
        <v>12650</v>
      </c>
      <c r="G187" s="285" t="s">
        <v>4493</v>
      </c>
      <c r="H187" s="285">
        <v>13141349947</v>
      </c>
      <c r="I187" s="286">
        <v>2000</v>
      </c>
      <c r="J187" s="286">
        <v>1880</v>
      </c>
      <c r="K187" s="286">
        <v>120</v>
      </c>
      <c r="L187" s="286">
        <v>0</v>
      </c>
      <c r="M187" s="286">
        <v>120</v>
      </c>
      <c r="N187" s="285" t="s"/>
      <c r="O187" s="287">
        <v>45622</v>
      </c>
      <c r="P187" s="288">
        <v>0.685763888890506</v>
      </c>
      <c r="Q187" s="285" t="s">
        <v>12717</v>
      </c>
      <c r="R187" s="289" t="s">
        <v>4521</v>
      </c>
      <c r="S187" s="290" t="s"/>
      <c r="T187" s="290" t="s"/>
      <c r="U187" s="290" t="s"/>
      <c r="V187" s="290" t="s"/>
      <c r="W187" s="290" t="s"/>
      <c r="X187" s="290" t="s"/>
      <c r="Y187" s="290" t="s"/>
      <c r="Z187" s="290" t="s"/>
      <c r="AA187" s="290" t="s"/>
      <c r="AB187" s="290" t="s"/>
      <c r="AC187" s="290" t="s"/>
      <c r="AD187" s="290" t="s"/>
    </row>
    <row r="188" spans="1:30" s="192" customFormat="1" ht="24" customHeight="1">
      <c r="A188" s="285" t="s"/>
      <c r="B188" s="285" t="s">
        <v>12649</v>
      </c>
      <c r="C188" s="285" t="s">
        <v>4567</v>
      </c>
      <c r="D188" s="285" t="s">
        <v>4567</v>
      </c>
      <c r="E188" s="285">
        <v>5038</v>
      </c>
      <c r="F188" s="285" t="s">
        <v>12650</v>
      </c>
      <c r="G188" s="285" t="s">
        <v>12735</v>
      </c>
      <c r="H188" s="285">
        <v>13922864273</v>
      </c>
      <c r="I188" s="286">
        <v>5000</v>
      </c>
      <c r="J188" s="286">
        <v>4340</v>
      </c>
      <c r="K188" s="286">
        <v>660</v>
      </c>
      <c r="L188" s="286">
        <v>0</v>
      </c>
      <c r="M188" s="286">
        <v>660</v>
      </c>
      <c r="N188" s="285" t="s"/>
      <c r="O188" s="287">
        <v>45624</v>
      </c>
      <c r="P188" s="288">
        <v>0.696643518516794</v>
      </c>
      <c r="Q188" s="285" t="s">
        <v>12717</v>
      </c>
      <c r="R188" s="289" t="s">
        <v>4521</v>
      </c>
      <c r="S188" s="290" t="s"/>
      <c r="T188" s="290" t="s"/>
      <c r="U188" s="290" t="s"/>
      <c r="V188" s="290" t="s"/>
      <c r="W188" s="290" t="s"/>
      <c r="X188" s="290" t="s"/>
      <c r="Y188" s="290" t="s"/>
      <c r="Z188" s="290" t="s"/>
      <c r="AA188" s="290" t="s"/>
      <c r="AB188" s="290" t="s"/>
      <c r="AC188" s="290" t="s"/>
      <c r="AD188" s="290" t="s"/>
    </row>
    <row r="189" spans="1:30" s="192" customFormat="1" ht="24" customHeight="1">
      <c r="A189" s="285" t="s"/>
      <c r="B189" s="285" t="s">
        <v>12649</v>
      </c>
      <c r="C189" s="285" t="s">
        <v>4567</v>
      </c>
      <c r="D189" s="285" t="s">
        <v>4567</v>
      </c>
      <c r="E189" s="285">
        <v>5039</v>
      </c>
      <c r="F189" s="285" t="s">
        <v>12650</v>
      </c>
      <c r="G189" s="285" t="s">
        <v>12691</v>
      </c>
      <c r="H189" s="285">
        <v>13817960748</v>
      </c>
      <c r="I189" s="286">
        <v>3000</v>
      </c>
      <c r="J189" s="286">
        <v>2595</v>
      </c>
      <c r="K189" s="286">
        <v>405</v>
      </c>
      <c r="L189" s="286">
        <v>0</v>
      </c>
      <c r="M189" s="286">
        <v>405</v>
      </c>
      <c r="N189" s="285" t="s"/>
      <c r="O189" s="287">
        <v>45624</v>
      </c>
      <c r="P189" s="288">
        <v>0.536250000001019</v>
      </c>
      <c r="Q189" s="285" t="s">
        <v>12717</v>
      </c>
      <c r="R189" s="289" t="s">
        <v>4521</v>
      </c>
      <c r="S189" s="290" t="s"/>
      <c r="T189" s="290" t="s"/>
      <c r="U189" s="290" t="s"/>
      <c r="V189" s="290" t="s"/>
      <c r="W189" s="290" t="s"/>
      <c r="X189" s="290" t="s"/>
      <c r="Y189" s="290" t="s"/>
      <c r="Z189" s="290" t="s"/>
      <c r="AA189" s="290" t="s"/>
      <c r="AB189" s="290" t="s"/>
      <c r="AC189" s="290" t="s"/>
      <c r="AD189" s="290" t="s"/>
    </row>
    <row r="190" spans="1:30" s="678" customFormat="1" ht="24" customHeight="1">
      <c r="A190" s="285" t="s"/>
      <c r="B190" s="285" t="s">
        <v>12649</v>
      </c>
      <c r="C190" s="285" t="s">
        <v>4567</v>
      </c>
      <c r="D190" s="285" t="s">
        <v>4567</v>
      </c>
      <c r="E190" s="285">
        <v>5040</v>
      </c>
      <c r="F190" s="285" t="s">
        <v>12650</v>
      </c>
      <c r="G190" s="285" t="s">
        <v>12736</v>
      </c>
      <c r="H190" s="285">
        <v>18678416831</v>
      </c>
      <c r="I190" s="286">
        <v>5800</v>
      </c>
      <c r="J190" s="286">
        <v>4920</v>
      </c>
      <c r="K190" s="286">
        <v>880</v>
      </c>
      <c r="L190" s="286">
        <v>0</v>
      </c>
      <c r="M190" s="286">
        <v>880</v>
      </c>
      <c r="N190" s="285" t="s"/>
      <c r="O190" s="287">
        <v>45624</v>
      </c>
      <c r="P190" s="288">
        <v>0.655011574075616</v>
      </c>
      <c r="Q190" s="285" t="s">
        <v>4498</v>
      </c>
      <c r="R190" s="289" t="s">
        <v>8517</v>
      </c>
      <c r="S190" s="290" t="s"/>
      <c r="T190" s="290" t="s"/>
      <c r="U190" s="290" t="s"/>
      <c r="V190" s="290" t="s"/>
      <c r="W190" s="290" t="s"/>
      <c r="X190" s="290" t="s"/>
      <c r="Y190" s="290" t="s"/>
      <c r="Z190" s="290" t="s"/>
      <c r="AA190" s="290" t="s"/>
      <c r="AB190" s="290" t="s"/>
      <c r="AC190" s="290" t="s"/>
      <c r="AD190" s="290" t="s"/>
    </row>
    <row r="191" spans="1:30" s="192" customFormat="1" ht="24" customHeight="1">
      <c r="A191" s="285" t="s"/>
      <c r="B191" s="285" t="s">
        <v>12649</v>
      </c>
      <c r="C191" s="285" t="s">
        <v>4567</v>
      </c>
      <c r="D191" s="285" t="s">
        <v>4567</v>
      </c>
      <c r="E191" s="285">
        <v>5041</v>
      </c>
      <c r="F191" s="285" t="s">
        <v>12650</v>
      </c>
      <c r="G191" s="285" t="s">
        <v>4574</v>
      </c>
      <c r="H191" s="285">
        <v>15243394146</v>
      </c>
      <c r="I191" s="286">
        <v>3000</v>
      </c>
      <c r="J191" s="286">
        <v>2820</v>
      </c>
      <c r="K191" s="286">
        <v>180</v>
      </c>
      <c r="L191" s="286">
        <v>0</v>
      </c>
      <c r="M191" s="286">
        <v>180</v>
      </c>
      <c r="N191" s="285" t="s"/>
      <c r="O191" s="287">
        <v>45623</v>
      </c>
      <c r="P191" s="288">
        <v>0.618402777778101</v>
      </c>
      <c r="Q191" s="285" t="s">
        <v>12717</v>
      </c>
      <c r="R191" s="289" t="s">
        <v>4521</v>
      </c>
      <c r="S191" s="290" t="s"/>
      <c r="T191" s="290" t="s"/>
      <c r="U191" s="290" t="s"/>
      <c r="V191" s="290" t="s"/>
      <c r="W191" s="290" t="s"/>
      <c r="X191" s="290" t="s"/>
      <c r="Y191" s="290" t="s"/>
      <c r="Z191" s="290" t="s"/>
      <c r="AA191" s="290" t="s"/>
      <c r="AB191" s="290" t="s"/>
      <c r="AC191" s="290" t="s"/>
      <c r="AD191" s="290" t="s"/>
    </row>
    <row r="192" spans="1:30" s="192" customFormat="1" ht="24" customHeight="1">
      <c r="A192" s="285" t="s"/>
      <c r="B192" s="285" t="s">
        <v>12649</v>
      </c>
      <c r="C192" s="285" t="s">
        <v>4567</v>
      </c>
      <c r="D192" s="285" t="s">
        <v>4567</v>
      </c>
      <c r="E192" s="285">
        <v>5042</v>
      </c>
      <c r="F192" s="285" t="s">
        <v>12650</v>
      </c>
      <c r="G192" s="285" t="s">
        <v>12685</v>
      </c>
      <c r="H192" s="285">
        <v>17701620007</v>
      </c>
      <c r="I192" s="286">
        <v>2000</v>
      </c>
      <c r="J192" s="286">
        <v>1880</v>
      </c>
      <c r="K192" s="286">
        <v>120</v>
      </c>
      <c r="L192" s="286">
        <v>0</v>
      </c>
      <c r="M192" s="286">
        <v>120</v>
      </c>
      <c r="N192" s="285" t="s"/>
      <c r="O192" s="287">
        <v>45623</v>
      </c>
      <c r="P192" s="288">
        <v>0.685428240740294</v>
      </c>
      <c r="Q192" s="285" t="s">
        <v>4498</v>
      </c>
      <c r="R192" s="289" t="s">
        <v>8517</v>
      </c>
      <c r="S192" s="290" t="s"/>
      <c r="T192" s="290" t="s"/>
      <c r="U192" s="290" t="s"/>
      <c r="V192" s="290" t="s"/>
      <c r="W192" s="290" t="s"/>
      <c r="X192" s="290" t="s"/>
      <c r="Y192" s="290" t="s"/>
      <c r="Z192" s="290" t="s"/>
      <c r="AA192" s="290" t="s"/>
      <c r="AB192" s="290" t="s"/>
      <c r="AC192" s="290" t="s"/>
      <c r="AD192" s="290" t="s"/>
    </row>
    <row r="193" spans="1:30" s="192" customFormat="1" ht="24" customHeight="1">
      <c r="A193" s="285" t="s"/>
      <c r="B193" s="285" t="s">
        <v>12649</v>
      </c>
      <c r="C193" s="285" t="s">
        <v>4567</v>
      </c>
      <c r="D193" s="285" t="s">
        <v>4567</v>
      </c>
      <c r="E193" s="285">
        <v>5045</v>
      </c>
      <c r="F193" s="285" t="s">
        <v>12650</v>
      </c>
      <c r="G193" s="285" t="s">
        <v>12737</v>
      </c>
      <c r="H193" s="285">
        <v>16619973407</v>
      </c>
      <c r="I193" s="286">
        <v>8500</v>
      </c>
      <c r="J193" s="286">
        <v>6820</v>
      </c>
      <c r="K193" s="286">
        <v>1680</v>
      </c>
      <c r="L193" s="286">
        <v>0</v>
      </c>
      <c r="M193" s="286">
        <v>1680</v>
      </c>
      <c r="N193" s="285" t="s"/>
      <c r="O193" s="287">
        <v>45626</v>
      </c>
      <c r="P193" s="288">
        <v>0.535798611112114</v>
      </c>
      <c r="Q193" s="285" t="s">
        <v>4498</v>
      </c>
      <c r="R193" s="289" t="s">
        <v>8517</v>
      </c>
      <c r="S193" s="290" t="s"/>
      <c r="T193" s="290" t="s"/>
      <c r="U193" s="290" t="s"/>
      <c r="V193" s="290" t="s"/>
      <c r="W193" s="290" t="s"/>
      <c r="X193" s="290" t="s"/>
      <c r="Y193" s="290" t="s"/>
      <c r="Z193" s="290" t="s"/>
      <c r="AA193" s="290" t="s"/>
      <c r="AB193" s="290" t="s"/>
      <c r="AC193" s="290" t="s"/>
      <c r="AD193" s="290" t="s"/>
    </row>
    <row r="194" spans="1:30" s="192" ht="24" customHeight="1">
      <c r="A194" s="291" t="s"/>
      <c r="B194" s="292" t="s">
        <v>12649</v>
      </c>
      <c r="C194" s="285" t="s">
        <v>4567</v>
      </c>
      <c r="D194" s="285" t="s">
        <v>4567</v>
      </c>
      <c r="E194" s="291">
        <v>5046</v>
      </c>
      <c r="F194" s="291" t="s">
        <v>12650</v>
      </c>
      <c r="G194" s="291" t="s">
        <v>4582</v>
      </c>
      <c r="H194" s="291">
        <v>18621586656</v>
      </c>
      <c r="I194" s="293">
        <v>5000</v>
      </c>
      <c r="J194" s="293">
        <v>4230</v>
      </c>
      <c r="K194" s="293">
        <v>770</v>
      </c>
      <c r="L194" s="293">
        <v>0</v>
      </c>
      <c r="M194" s="293">
        <v>770</v>
      </c>
      <c r="N194" s="291" t="s"/>
      <c r="O194" s="294">
        <v>45626</v>
      </c>
      <c r="P194" s="295">
        <v>0.507187499999418</v>
      </c>
      <c r="Q194" s="291" t="s">
        <v>4004</v>
      </c>
      <c r="R194" s="292" t="s">
        <v>4004</v>
      </c>
      <c r="S194" s="278" t="s"/>
      <c r="T194" s="278" t="s"/>
      <c r="U194" s="278" t="s"/>
      <c r="V194" s="278" t="s"/>
      <c r="W194" s="278" t="s"/>
      <c r="X194" s="278" t="s"/>
      <c r="Y194" s="278" t="s"/>
      <c r="Z194" s="278" t="s"/>
      <c r="AA194" s="278" t="s"/>
      <c r="AB194" s="278" t="s"/>
      <c r="AC194" s="278" t="s"/>
      <c r="AD194" s="278" t="s"/>
    </row>
    <row r="195" spans="1:30" s="192" customFormat="1" ht="24" customHeight="1">
      <c r="A195" s="285" t="s"/>
      <c r="B195" s="285" t="s">
        <v>12649</v>
      </c>
      <c r="C195" s="285" t="s">
        <v>4567</v>
      </c>
      <c r="D195" s="285" t="s">
        <v>4567</v>
      </c>
      <c r="E195" s="285">
        <v>5047</v>
      </c>
      <c r="F195" s="285" t="s">
        <v>12650</v>
      </c>
      <c r="G195" s="285" t="s">
        <v>4540</v>
      </c>
      <c r="H195" s="285">
        <v>15005819316</v>
      </c>
      <c r="I195" s="286">
        <v>1000</v>
      </c>
      <c r="J195" s="286">
        <v>880</v>
      </c>
      <c r="K195" s="286">
        <v>120</v>
      </c>
      <c r="L195" s="286">
        <v>0</v>
      </c>
      <c r="M195" s="286">
        <v>120</v>
      </c>
      <c r="N195" s="285" t="s"/>
      <c r="O195" s="287">
        <v>45624</v>
      </c>
      <c r="P195" s="288">
        <v>0.628576388888178</v>
      </c>
      <c r="Q195" s="285" t="s">
        <v>4498</v>
      </c>
      <c r="R195" s="289" t="s">
        <v>8517</v>
      </c>
      <c r="S195" s="290" t="s"/>
      <c r="T195" s="290" t="s"/>
      <c r="U195" s="290" t="s"/>
      <c r="V195" s="290" t="s"/>
      <c r="W195" s="290" t="s"/>
      <c r="X195" s="290" t="s"/>
      <c r="Y195" s="290" t="s"/>
      <c r="Z195" s="290" t="s"/>
      <c r="AA195" s="290" t="s"/>
      <c r="AB195" s="290" t="s"/>
      <c r="AC195" s="290" t="s"/>
      <c r="AD195" s="290" t="s"/>
    </row>
    <row r="196" spans="1:30" s="678" customFormat="1" ht="24" customHeight="1">
      <c r="A196" s="285" t="s"/>
      <c r="B196" s="285" t="s">
        <v>12649</v>
      </c>
      <c r="C196" s="285" t="s">
        <v>4567</v>
      </c>
      <c r="D196" s="285" t="s">
        <v>4567</v>
      </c>
      <c r="E196" s="285">
        <v>5048</v>
      </c>
      <c r="F196" s="285" t="s">
        <v>12650</v>
      </c>
      <c r="G196" s="285" t="s">
        <v>4585</v>
      </c>
      <c r="H196" s="285">
        <v>18950440813</v>
      </c>
      <c r="I196" s="286">
        <v>200</v>
      </c>
      <c r="J196" s="286">
        <v>140</v>
      </c>
      <c r="K196" s="286">
        <v>60</v>
      </c>
      <c r="L196" s="286">
        <v>0</v>
      </c>
      <c r="M196" s="286">
        <v>60</v>
      </c>
      <c r="N196" s="285" t="s"/>
      <c r="O196" s="287">
        <v>45624</v>
      </c>
      <c r="P196" s="288">
        <v>0.66394675925767</v>
      </c>
      <c r="Q196" s="285" t="s">
        <v>12717</v>
      </c>
      <c r="R196" s="289" t="s">
        <v>4521</v>
      </c>
      <c r="S196" s="290" t="s"/>
      <c r="T196" s="290" t="s"/>
      <c r="U196" s="290" t="s"/>
      <c r="V196" s="290" t="s"/>
      <c r="W196" s="290" t="s"/>
      <c r="X196" s="290" t="s"/>
      <c r="Y196" s="290" t="s"/>
      <c r="Z196" s="290" t="s"/>
      <c r="AA196" s="290" t="s"/>
      <c r="AB196" s="290" t="s"/>
      <c r="AC196" s="290" t="s"/>
      <c r="AD196" s="290" t="s"/>
    </row>
    <row r="197" spans="1:30" s="678" customFormat="1" ht="24" customHeight="1">
      <c r="A197" s="285" t="s"/>
      <c r="B197" s="285" t="s">
        <v>12649</v>
      </c>
      <c r="C197" s="285" t="s">
        <v>4567</v>
      </c>
      <c r="D197" s="285" t="s">
        <v>4567</v>
      </c>
      <c r="E197" s="285">
        <v>5049</v>
      </c>
      <c r="F197" s="285" t="s">
        <v>12650</v>
      </c>
      <c r="G197" s="285" t="s">
        <v>12661</v>
      </c>
      <c r="H197" s="285">
        <v>15101609947</v>
      </c>
      <c r="I197" s="286">
        <v>200</v>
      </c>
      <c r="J197" s="286">
        <v>200</v>
      </c>
      <c r="K197" s="286">
        <v>0</v>
      </c>
      <c r="L197" s="286">
        <v>0</v>
      </c>
      <c r="M197" s="286">
        <v>0</v>
      </c>
      <c r="N197" s="285" t="s"/>
      <c r="O197" s="287">
        <v>45624</v>
      </c>
      <c r="P197" s="288">
        <v>0.591956018517522</v>
      </c>
      <c r="Q197" s="285" t="s">
        <v>12717</v>
      </c>
      <c r="R197" s="289" t="s">
        <v>4521</v>
      </c>
      <c r="S197" s="290" t="s"/>
      <c r="T197" s="290" t="s"/>
      <c r="U197" s="290" t="s"/>
      <c r="V197" s="290" t="s"/>
      <c r="W197" s="290" t="s"/>
      <c r="X197" s="290" t="s"/>
      <c r="Y197" s="290" t="s"/>
      <c r="Z197" s="290" t="s"/>
      <c r="AA197" s="290" t="s"/>
      <c r="AB197" s="290" t="s"/>
      <c r="AC197" s="290" t="s"/>
      <c r="AD197" s="290" t="s"/>
    </row>
    <row r="198" spans="1:30" s="192" customFormat="1" ht="24" customHeight="1">
      <c r="A198" s="285" t="s"/>
      <c r="B198" s="285" t="s">
        <v>12649</v>
      </c>
      <c r="C198" s="285" t="s">
        <v>4567</v>
      </c>
      <c r="D198" s="285" t="s">
        <v>4567</v>
      </c>
      <c r="E198" s="285">
        <v>5050</v>
      </c>
      <c r="F198" s="285" t="s">
        <v>12650</v>
      </c>
      <c r="G198" s="285" t="s">
        <v>4506</v>
      </c>
      <c r="H198" s="285">
        <v>13261199009</v>
      </c>
      <c r="I198" s="286">
        <v>400</v>
      </c>
      <c r="J198" s="286">
        <v>280</v>
      </c>
      <c r="K198" s="286">
        <v>120</v>
      </c>
      <c r="L198" s="286">
        <v>0</v>
      </c>
      <c r="M198" s="286">
        <v>120</v>
      </c>
      <c r="N198" s="285" t="s"/>
      <c r="O198" s="287">
        <v>45624</v>
      </c>
      <c r="P198" s="288">
        <v>0.638043981482042</v>
      </c>
      <c r="Q198" s="285" t="s">
        <v>4498</v>
      </c>
      <c r="R198" s="289" t="s">
        <v>8517</v>
      </c>
      <c r="S198" s="290" t="s"/>
      <c r="T198" s="290" t="s"/>
      <c r="U198" s="290" t="s"/>
      <c r="V198" s="290" t="s"/>
      <c r="W198" s="290" t="s"/>
      <c r="X198" s="290" t="s"/>
      <c r="Y198" s="290" t="s"/>
      <c r="Z198" s="290" t="s"/>
      <c r="AA198" s="290" t="s"/>
      <c r="AB198" s="290" t="s"/>
      <c r="AC198" s="290" t="s"/>
      <c r="AD198" s="290" t="s"/>
    </row>
    <row r="199" spans="1:30" s="192" customFormat="1" ht="24" customHeight="1">
      <c r="A199" s="285" t="s"/>
      <c r="B199" s="285" t="s">
        <v>12649</v>
      </c>
      <c r="C199" s="285" t="s">
        <v>4567</v>
      </c>
      <c r="D199" s="285" t="s">
        <v>4567</v>
      </c>
      <c r="E199" s="285">
        <v>5053</v>
      </c>
      <c r="F199" s="285" t="s">
        <v>12650</v>
      </c>
      <c r="G199" s="285" t="s">
        <v>4525</v>
      </c>
      <c r="H199" s="285">
        <v>13901007299</v>
      </c>
      <c r="I199" s="286">
        <v>3000</v>
      </c>
      <c r="J199" s="286">
        <v>3000</v>
      </c>
      <c r="K199" s="286">
        <v>0</v>
      </c>
      <c r="L199" s="286">
        <v>0</v>
      </c>
      <c r="M199" s="286">
        <v>0</v>
      </c>
      <c r="N199" s="285" t="s"/>
      <c r="O199" s="287">
        <v>45624</v>
      </c>
      <c r="P199" s="288">
        <v>0.669108796297223</v>
      </c>
      <c r="Q199" s="285" t="s">
        <v>12717</v>
      </c>
      <c r="R199" s="289" t="s">
        <v>4521</v>
      </c>
      <c r="S199" s="290" t="s"/>
      <c r="T199" s="290" t="s"/>
      <c r="U199" s="290" t="s"/>
      <c r="V199" s="290" t="s"/>
      <c r="W199" s="290" t="s"/>
      <c r="X199" s="290" t="s"/>
      <c r="Y199" s="290" t="s"/>
      <c r="Z199" s="290" t="s"/>
      <c r="AA199" s="290" t="s"/>
      <c r="AB199" s="290" t="s"/>
      <c r="AC199" s="290" t="s"/>
      <c r="AD199" s="290" t="s"/>
    </row>
    <row r="200" spans="1:30" s="678" customFormat="1" ht="24" customHeight="1">
      <c r="A200" s="285" t="s"/>
      <c r="B200" s="285" t="s">
        <v>12649</v>
      </c>
      <c r="C200" s="285" t="s">
        <v>4567</v>
      </c>
      <c r="D200" s="285" t="s">
        <v>4567</v>
      </c>
      <c r="E200" s="285">
        <v>5055</v>
      </c>
      <c r="F200" s="285" t="s">
        <v>12650</v>
      </c>
      <c r="G200" s="285" t="s">
        <v>4574</v>
      </c>
      <c r="H200" s="285">
        <v>18810380825</v>
      </c>
      <c r="I200" s="286">
        <v>5500</v>
      </c>
      <c r="J200" s="286">
        <v>4928</v>
      </c>
      <c r="K200" s="286">
        <v>572</v>
      </c>
      <c r="L200" s="286">
        <v>0</v>
      </c>
      <c r="M200" s="286">
        <v>572</v>
      </c>
      <c r="N200" s="285" t="s"/>
      <c r="O200" s="287">
        <v>45625</v>
      </c>
      <c r="P200" s="288">
        <v>0.641400462962338</v>
      </c>
      <c r="Q200" s="285" t="s">
        <v>12717</v>
      </c>
      <c r="R200" s="289" t="s">
        <v>4521</v>
      </c>
      <c r="S200" s="290" t="s"/>
      <c r="T200" s="290" t="s"/>
      <c r="U200" s="290" t="s"/>
      <c r="V200" s="290" t="s"/>
      <c r="W200" s="290" t="s"/>
      <c r="X200" s="290" t="s"/>
      <c r="Y200" s="290" t="s"/>
      <c r="Z200" s="290" t="s"/>
      <c r="AA200" s="290" t="s"/>
      <c r="AB200" s="290" t="s"/>
      <c r="AC200" s="290" t="s"/>
      <c r="AD200" s="290" t="s"/>
    </row>
    <row r="201" spans="1:30" s="192" customFormat="1" ht="24" customHeight="1">
      <c r="A201" s="285" t="s"/>
      <c r="B201" s="285" t="s">
        <v>12649</v>
      </c>
      <c r="C201" s="285" t="s">
        <v>4567</v>
      </c>
      <c r="D201" s="285" t="s">
        <v>4567</v>
      </c>
      <c r="E201" s="285">
        <v>5056</v>
      </c>
      <c r="F201" s="285" t="s">
        <v>12650</v>
      </c>
      <c r="G201" s="285" t="s">
        <v>4531</v>
      </c>
      <c r="H201" s="285">
        <v>13901227857</v>
      </c>
      <c r="I201" s="286">
        <v>3000</v>
      </c>
      <c r="J201" s="286">
        <v>2765</v>
      </c>
      <c r="K201" s="286">
        <v>235</v>
      </c>
      <c r="L201" s="286">
        <v>0</v>
      </c>
      <c r="M201" s="286">
        <v>235</v>
      </c>
      <c r="N201" s="285" t="s"/>
      <c r="O201" s="287">
        <v>45625</v>
      </c>
      <c r="P201" s="288">
        <v>0.697060185186274</v>
      </c>
      <c r="Q201" s="285" t="s">
        <v>4494</v>
      </c>
      <c r="R201" s="285" t="s">
        <v>12655</v>
      </c>
      <c r="S201" s="290" t="s"/>
      <c r="T201" s="290" t="s"/>
      <c r="U201" s="290" t="s"/>
      <c r="V201" s="290" t="s"/>
      <c r="W201" s="290" t="s"/>
      <c r="X201" s="290" t="s"/>
      <c r="Y201" s="290" t="s"/>
      <c r="Z201" s="290" t="s"/>
      <c r="AA201" s="290" t="s"/>
      <c r="AB201" s="290" t="s"/>
      <c r="AC201" s="290" t="s"/>
      <c r="AD201" s="290" t="s"/>
    </row>
    <row r="202" spans="1:30" s="678" customFormat="1" ht="24" customHeight="1">
      <c r="A202" s="285" t="s"/>
      <c r="B202" s="285" t="s">
        <v>12649</v>
      </c>
      <c r="C202" s="285" t="s">
        <v>4567</v>
      </c>
      <c r="D202" s="285" t="s">
        <v>4567</v>
      </c>
      <c r="E202" s="285">
        <v>5057</v>
      </c>
      <c r="F202" s="285" t="s">
        <v>12650</v>
      </c>
      <c r="G202" s="285" t="s">
        <v>12658</v>
      </c>
      <c r="H202" s="285">
        <v>15032102113</v>
      </c>
      <c r="I202" s="286">
        <v>2000</v>
      </c>
      <c r="J202" s="286">
        <v>1580</v>
      </c>
      <c r="K202" s="286">
        <v>420</v>
      </c>
      <c r="L202" s="286">
        <v>0</v>
      </c>
      <c r="M202" s="286">
        <v>420</v>
      </c>
      <c r="N202" s="285" t="s"/>
      <c r="O202" s="287">
        <v>45625</v>
      </c>
      <c r="P202" s="288">
        <v>0.504363425927295</v>
      </c>
      <c r="Q202" s="285" t="s">
        <v>12717</v>
      </c>
      <c r="R202" s="289" t="s">
        <v>4521</v>
      </c>
      <c r="S202" s="290" t="s"/>
      <c r="T202" s="290" t="s"/>
      <c r="U202" s="290" t="s"/>
      <c r="V202" s="290" t="s"/>
      <c r="W202" s="290" t="s"/>
      <c r="X202" s="290" t="s"/>
      <c r="Y202" s="290" t="s"/>
      <c r="Z202" s="290" t="s"/>
      <c r="AA202" s="290" t="s"/>
      <c r="AB202" s="290" t="s"/>
      <c r="AC202" s="290" t="s"/>
      <c r="AD202" s="290" t="s"/>
    </row>
    <row r="203" spans="1:30" s="192" customFormat="1" ht="24" customHeight="1">
      <c r="A203" s="285" t="s"/>
      <c r="B203" s="285" t="s">
        <v>12649</v>
      </c>
      <c r="C203" s="285" t="s">
        <v>4567</v>
      </c>
      <c r="D203" s="285" t="s">
        <v>4567</v>
      </c>
      <c r="E203" s="285">
        <v>5058</v>
      </c>
      <c r="F203" s="285" t="s">
        <v>12650</v>
      </c>
      <c r="G203" s="285" t="s">
        <v>4593</v>
      </c>
      <c r="H203" s="285">
        <v>15730702146</v>
      </c>
      <c r="I203" s="286">
        <v>4500</v>
      </c>
      <c r="J203" s="286">
        <v>4000</v>
      </c>
      <c r="K203" s="286">
        <v>500</v>
      </c>
      <c r="L203" s="286">
        <v>0</v>
      </c>
      <c r="M203" s="286">
        <v>500</v>
      </c>
      <c r="N203" s="285" t="s"/>
      <c r="O203" s="287">
        <v>45625</v>
      </c>
      <c r="P203" s="288">
        <v>0.601574074073142</v>
      </c>
      <c r="Q203" s="285" t="s">
        <v>12717</v>
      </c>
      <c r="R203" s="289" t="s">
        <v>4521</v>
      </c>
      <c r="S203" s="290" t="s"/>
      <c r="T203" s="290" t="s"/>
      <c r="U203" s="290" t="s"/>
      <c r="V203" s="290" t="s"/>
      <c r="W203" s="290" t="s"/>
      <c r="X203" s="290" t="s"/>
      <c r="Y203" s="290" t="s"/>
      <c r="Z203" s="290" t="s"/>
      <c r="AA203" s="290" t="s"/>
      <c r="AB203" s="290" t="s"/>
      <c r="AC203" s="290" t="s"/>
      <c r="AD203" s="290" t="s"/>
    </row>
    <row r="204" spans="1:30" s="678" customFormat="1" ht="24" customHeight="1">
      <c r="A204" s="285" t="s"/>
      <c r="B204" s="285" t="s">
        <v>12649</v>
      </c>
      <c r="C204" s="285" t="s">
        <v>4567</v>
      </c>
      <c r="D204" s="285" t="s">
        <v>4567</v>
      </c>
      <c r="E204" s="285">
        <v>5059</v>
      </c>
      <c r="F204" s="285" t="s">
        <v>12650</v>
      </c>
      <c r="G204" s="285" t="s">
        <v>4574</v>
      </c>
      <c r="H204" s="285">
        <v>18840515757</v>
      </c>
      <c r="I204" s="286">
        <v>2000</v>
      </c>
      <c r="J204" s="286">
        <v>1820</v>
      </c>
      <c r="K204" s="286">
        <v>180</v>
      </c>
      <c r="L204" s="286">
        <v>0</v>
      </c>
      <c r="M204" s="286">
        <v>180</v>
      </c>
      <c r="N204" s="285" t="s"/>
      <c r="O204" s="287">
        <v>45625</v>
      </c>
      <c r="P204" s="288">
        <v>0.682430555556494</v>
      </c>
      <c r="Q204" s="285" t="s">
        <v>4498</v>
      </c>
      <c r="R204" s="289" t="s">
        <v>8517</v>
      </c>
      <c r="S204" s="290" t="s"/>
      <c r="T204" s="290" t="s"/>
      <c r="U204" s="290" t="s"/>
      <c r="V204" s="290" t="s"/>
      <c r="W204" s="290" t="s"/>
      <c r="X204" s="290" t="s"/>
      <c r="Y204" s="290" t="s"/>
      <c r="Z204" s="290" t="s"/>
      <c r="AA204" s="290" t="s"/>
      <c r="AB204" s="290" t="s"/>
      <c r="AC204" s="290" t="s"/>
      <c r="AD204" s="290" t="s"/>
    </row>
    <row r="205" spans="1:30" s="678" customFormat="1" ht="24" customHeight="1">
      <c r="A205" s="285" t="s"/>
      <c r="B205" s="285" t="s">
        <v>12649</v>
      </c>
      <c r="C205" s="285" t="s">
        <v>4567</v>
      </c>
      <c r="D205" s="285" t="s">
        <v>4567</v>
      </c>
      <c r="E205" s="285">
        <v>5060</v>
      </c>
      <c r="F205" s="285" t="s">
        <v>12650</v>
      </c>
      <c r="G205" s="285" t="s">
        <v>12738</v>
      </c>
      <c r="H205" s="285">
        <v>17765640030</v>
      </c>
      <c r="I205" s="286">
        <v>200</v>
      </c>
      <c r="J205" s="286">
        <v>140</v>
      </c>
      <c r="K205" s="286">
        <v>60</v>
      </c>
      <c r="L205" s="286">
        <v>0</v>
      </c>
      <c r="M205" s="286">
        <v>60</v>
      </c>
      <c r="N205" s="285" t="s"/>
      <c r="O205" s="287">
        <v>45625</v>
      </c>
      <c r="P205" s="288">
        <v>0.674594907406572</v>
      </c>
      <c r="Q205" s="285" t="s">
        <v>4498</v>
      </c>
      <c r="R205" s="289" t="s">
        <v>8517</v>
      </c>
      <c r="S205" s="290" t="s"/>
      <c r="T205" s="290" t="s"/>
      <c r="U205" s="290" t="s"/>
      <c r="V205" s="290" t="s"/>
      <c r="W205" s="290" t="s"/>
      <c r="X205" s="290" t="s"/>
      <c r="Y205" s="290" t="s"/>
      <c r="Z205" s="290" t="s"/>
      <c r="AA205" s="290" t="s"/>
      <c r="AB205" s="290" t="s"/>
      <c r="AC205" s="290" t="s"/>
      <c r="AD205" s="290" t="s"/>
    </row>
    <row r="206" spans="1:30" s="678" customFormat="1" ht="24" customHeight="1">
      <c r="A206" s="285" t="s"/>
      <c r="B206" s="285" t="s">
        <v>12649</v>
      </c>
      <c r="C206" s="285" t="s">
        <v>4567</v>
      </c>
      <c r="D206" s="285" t="s">
        <v>4567</v>
      </c>
      <c r="E206" s="285">
        <v>5061</v>
      </c>
      <c r="F206" s="285" t="s">
        <v>12650</v>
      </c>
      <c r="G206" s="285" t="s">
        <v>4515</v>
      </c>
      <c r="H206" s="285">
        <v>13901186294</v>
      </c>
      <c r="I206" s="286">
        <v>300</v>
      </c>
      <c r="J206" s="286">
        <v>260</v>
      </c>
      <c r="K206" s="286">
        <v>40</v>
      </c>
      <c r="L206" s="286">
        <v>0</v>
      </c>
      <c r="M206" s="286">
        <v>40</v>
      </c>
      <c r="N206" s="285" t="s"/>
      <c r="O206" s="287">
        <v>45625</v>
      </c>
      <c r="P206" s="288">
        <v>0.624756944445835</v>
      </c>
      <c r="Q206" s="285" t="s">
        <v>12717</v>
      </c>
      <c r="R206" s="289" t="s">
        <v>4521</v>
      </c>
      <c r="S206" s="290" t="s"/>
      <c r="T206" s="290" t="s"/>
      <c r="U206" s="290" t="s"/>
      <c r="V206" s="290" t="s"/>
      <c r="W206" s="290" t="s"/>
      <c r="X206" s="290" t="s"/>
      <c r="Y206" s="290" t="s"/>
      <c r="Z206" s="290" t="s"/>
      <c r="AA206" s="290" t="s"/>
      <c r="AB206" s="290" t="s"/>
      <c r="AC206" s="290" t="s"/>
      <c r="AD206" s="290" t="s"/>
    </row>
    <row r="207" spans="1:30" s="678" customFormat="1" ht="24" customHeight="1">
      <c r="A207" s="285" t="s"/>
      <c r="B207" s="285" t="s">
        <v>12649</v>
      </c>
      <c r="C207" s="285" t="s">
        <v>4567</v>
      </c>
      <c r="D207" s="285" t="s">
        <v>4567</v>
      </c>
      <c r="E207" s="285">
        <v>5062</v>
      </c>
      <c r="F207" s="285" t="s">
        <v>12650</v>
      </c>
      <c r="G207" s="285" t="s">
        <v>4508</v>
      </c>
      <c r="H207" s="285">
        <v>18611110210</v>
      </c>
      <c r="I207" s="286">
        <v>200</v>
      </c>
      <c r="J207" s="286">
        <v>200</v>
      </c>
      <c r="K207" s="286">
        <v>0</v>
      </c>
      <c r="L207" s="286">
        <v>0</v>
      </c>
      <c r="M207" s="286">
        <v>0</v>
      </c>
      <c r="N207" s="285" t="s"/>
      <c r="O207" s="287">
        <v>45625</v>
      </c>
      <c r="P207" s="288">
        <v>0.609155092592118</v>
      </c>
      <c r="Q207" s="285" t="s">
        <v>12717</v>
      </c>
      <c r="R207" s="289" t="s">
        <v>4521</v>
      </c>
      <c r="S207" s="290" t="s"/>
      <c r="T207" s="290" t="s"/>
      <c r="U207" s="290" t="s"/>
      <c r="V207" s="290" t="s"/>
      <c r="W207" s="290" t="s"/>
      <c r="X207" s="290" t="s"/>
      <c r="Y207" s="290" t="s"/>
      <c r="Z207" s="290" t="s"/>
      <c r="AA207" s="290" t="s"/>
      <c r="AB207" s="290" t="s"/>
      <c r="AC207" s="290" t="s"/>
      <c r="AD207" s="290" t="s"/>
    </row>
    <row r="208" spans="1:30" s="192" customFormat="1" ht="24" customHeight="1">
      <c r="A208" s="285" t="s"/>
      <c r="B208" s="285" t="s">
        <v>12649</v>
      </c>
      <c r="C208" s="285" t="s">
        <v>4567</v>
      </c>
      <c r="D208" s="285" t="s">
        <v>4567</v>
      </c>
      <c r="E208" s="285">
        <v>5065</v>
      </c>
      <c r="F208" s="285" t="s">
        <v>12650</v>
      </c>
      <c r="G208" s="285" t="s">
        <v>4525</v>
      </c>
      <c r="H208" s="285">
        <v>13947939896</v>
      </c>
      <c r="I208" s="286">
        <v>2000</v>
      </c>
      <c r="J208" s="286">
        <v>1640</v>
      </c>
      <c r="K208" s="286">
        <v>360</v>
      </c>
      <c r="L208" s="286">
        <v>0</v>
      </c>
      <c r="M208" s="286">
        <v>360</v>
      </c>
      <c r="N208" s="285" t="s"/>
      <c r="O208" s="287">
        <v>45626</v>
      </c>
      <c r="P208" s="288">
        <v>0.591689814813435</v>
      </c>
      <c r="Q208" s="285" t="s">
        <v>4498</v>
      </c>
      <c r="R208" s="289" t="s">
        <v>8517</v>
      </c>
      <c r="S208" s="290" t="s"/>
      <c r="T208" s="290" t="s"/>
      <c r="U208" s="290" t="s"/>
      <c r="V208" s="290" t="s"/>
      <c r="W208" s="290" t="s"/>
      <c r="X208" s="290" t="s"/>
      <c r="Y208" s="290" t="s"/>
      <c r="Z208" s="290" t="s"/>
      <c r="AA208" s="290" t="s"/>
      <c r="AB208" s="290" t="s"/>
      <c r="AC208" s="290" t="s"/>
      <c r="AD208" s="290" t="s"/>
    </row>
    <row r="209" spans="1:30" s="192" customFormat="1" ht="24" customHeight="1">
      <c r="A209" s="285" t="s"/>
      <c r="B209" s="285" t="s">
        <v>12649</v>
      </c>
      <c r="C209" s="285" t="s">
        <v>4567</v>
      </c>
      <c r="D209" s="285" t="s">
        <v>4567</v>
      </c>
      <c r="E209" s="285">
        <v>5066</v>
      </c>
      <c r="F209" s="285" t="s">
        <v>12650</v>
      </c>
      <c r="G209" s="285" t="s">
        <v>12691</v>
      </c>
      <c r="H209" s="285">
        <v>18603883968</v>
      </c>
      <c r="I209" s="286">
        <v>1600</v>
      </c>
      <c r="J209" s="286">
        <v>1380</v>
      </c>
      <c r="K209" s="286">
        <v>220</v>
      </c>
      <c r="L209" s="286">
        <v>0</v>
      </c>
      <c r="M209" s="286">
        <v>220</v>
      </c>
      <c r="N209" s="285" t="s"/>
      <c r="O209" s="287">
        <v>45625</v>
      </c>
      <c r="P209" s="288">
        <v>0.698541666668462</v>
      </c>
      <c r="Q209" s="285" t="s">
        <v>12717</v>
      </c>
      <c r="R209" s="289" t="s">
        <v>4521</v>
      </c>
      <c r="S209" s="290" t="s"/>
      <c r="T209" s="290" t="s"/>
      <c r="U209" s="290" t="s"/>
      <c r="V209" s="290" t="s"/>
      <c r="W209" s="290" t="s"/>
      <c r="X209" s="290" t="s"/>
      <c r="Y209" s="290" t="s"/>
      <c r="Z209" s="290" t="s"/>
      <c r="AA209" s="290" t="s"/>
      <c r="AB209" s="290" t="s"/>
      <c r="AC209" s="290" t="s"/>
      <c r="AD209" s="290" t="s"/>
    </row>
    <row r="210" spans="1:30" s="678" customFormat="1" ht="24" customHeight="1">
      <c r="A210" s="285" t="s"/>
      <c r="B210" s="285" t="s">
        <v>12649</v>
      </c>
      <c r="C210" s="285" t="s">
        <v>4567</v>
      </c>
      <c r="D210" s="285" t="s">
        <v>4567</v>
      </c>
      <c r="E210" s="285">
        <v>5067</v>
      </c>
      <c r="F210" s="285" t="s">
        <v>12650</v>
      </c>
      <c r="G210" s="285" t="s">
        <v>12739</v>
      </c>
      <c r="H210" s="285">
        <v>18621267373</v>
      </c>
      <c r="I210" s="286">
        <v>5000</v>
      </c>
      <c r="J210" s="286">
        <v>4890</v>
      </c>
      <c r="K210" s="286">
        <v>110</v>
      </c>
      <c r="L210" s="286">
        <v>0</v>
      </c>
      <c r="M210" s="286">
        <v>110</v>
      </c>
      <c r="N210" s="285" t="s"/>
      <c r="O210" s="287">
        <v>45625</v>
      </c>
      <c r="P210" s="288">
        <v>0.678368055556348</v>
      </c>
      <c r="Q210" s="285" t="s">
        <v>4498</v>
      </c>
      <c r="R210" s="289" t="s">
        <v>8517</v>
      </c>
      <c r="S210" s="290" t="s"/>
      <c r="T210" s="290" t="s"/>
      <c r="U210" s="290" t="s"/>
      <c r="V210" s="290" t="s"/>
      <c r="W210" s="290" t="s"/>
      <c r="X210" s="290" t="s"/>
      <c r="Y210" s="290" t="s"/>
      <c r="Z210" s="290" t="s"/>
      <c r="AA210" s="290" t="s"/>
      <c r="AB210" s="290" t="s"/>
      <c r="AC210" s="290" t="s"/>
      <c r="AD210" s="290" t="s"/>
    </row>
    <row r="211" spans="1:30" s="678" customFormat="1" ht="24" customHeight="1">
      <c r="A211" s="285" t="s"/>
      <c r="B211" s="285" t="s">
        <v>12649</v>
      </c>
      <c r="C211" s="285" t="s">
        <v>4567</v>
      </c>
      <c r="D211" s="285" t="s">
        <v>4567</v>
      </c>
      <c r="E211" s="285">
        <v>5069</v>
      </c>
      <c r="F211" s="285" t="s">
        <v>12650</v>
      </c>
      <c r="G211" s="285" t="s">
        <v>4495</v>
      </c>
      <c r="H211" s="285">
        <v>18701308650</v>
      </c>
      <c r="I211" s="286">
        <v>200</v>
      </c>
      <c r="J211" s="286">
        <v>150</v>
      </c>
      <c r="K211" s="286">
        <v>50</v>
      </c>
      <c r="L211" s="286">
        <v>0</v>
      </c>
      <c r="M211" s="286">
        <v>50</v>
      </c>
      <c r="N211" s="285" t="s"/>
      <c r="O211" s="287">
        <v>45625</v>
      </c>
      <c r="P211" s="288">
        <v>0.713541666667879</v>
      </c>
      <c r="Q211" s="285" t="s">
        <v>12717</v>
      </c>
      <c r="R211" s="289" t="s">
        <v>4521</v>
      </c>
      <c r="S211" s="290" t="s"/>
      <c r="T211" s="290" t="s"/>
      <c r="U211" s="290" t="s"/>
      <c r="V211" s="290" t="s"/>
      <c r="W211" s="290" t="s"/>
      <c r="X211" s="290" t="s"/>
      <c r="Y211" s="290" t="s"/>
      <c r="Z211" s="290" t="s"/>
      <c r="AA211" s="290" t="s"/>
      <c r="AB211" s="290" t="s"/>
      <c r="AC211" s="290" t="s"/>
      <c r="AD211" s="290" t="s"/>
    </row>
    <row r="212" spans="1:30" s="678" customFormat="1" ht="24" customHeight="1">
      <c r="A212" s="285" t="s"/>
      <c r="B212" s="285" t="s">
        <v>12649</v>
      </c>
      <c r="C212" s="285" t="s">
        <v>4567</v>
      </c>
      <c r="D212" s="285" t="s">
        <v>4567</v>
      </c>
      <c r="E212" s="285">
        <v>5070</v>
      </c>
      <c r="F212" s="285" t="s">
        <v>12650</v>
      </c>
      <c r="G212" s="285" t="s">
        <v>12740</v>
      </c>
      <c r="H212" s="285">
        <v>13913889496</v>
      </c>
      <c r="I212" s="286">
        <v>5000</v>
      </c>
      <c r="J212" s="286">
        <v>4790</v>
      </c>
      <c r="K212" s="286">
        <v>210</v>
      </c>
      <c r="L212" s="286">
        <v>0</v>
      </c>
      <c r="M212" s="286">
        <v>210</v>
      </c>
      <c r="N212" s="285" t="s"/>
      <c r="O212" s="287">
        <v>45625</v>
      </c>
      <c r="P212" s="288">
        <v>0.902962962962192</v>
      </c>
      <c r="Q212" s="285" t="s">
        <v>4498</v>
      </c>
      <c r="R212" s="289" t="s">
        <v>8517</v>
      </c>
      <c r="S212" s="290" t="s"/>
      <c r="T212" s="290" t="s"/>
      <c r="U212" s="290" t="s"/>
      <c r="V212" s="290" t="s"/>
      <c r="W212" s="290" t="s"/>
      <c r="X212" s="290" t="s"/>
      <c r="Y212" s="290" t="s"/>
      <c r="Z212" s="290" t="s"/>
      <c r="AA212" s="290" t="s"/>
      <c r="AB212" s="290" t="s"/>
      <c r="AC212" s="290" t="s"/>
      <c r="AD212" s="290" t="s"/>
    </row>
    <row r="213" spans="1:30" s="678" customFormat="1" ht="24" customHeight="1">
      <c r="A213" s="285" t="s"/>
      <c r="B213" s="285" t="s">
        <v>12649</v>
      </c>
      <c r="C213" s="285" t="s">
        <v>4567</v>
      </c>
      <c r="D213" s="285" t="s">
        <v>4567</v>
      </c>
      <c r="E213" s="285">
        <v>5071</v>
      </c>
      <c r="F213" s="285" t="s">
        <v>12650</v>
      </c>
      <c r="G213" s="285" t="s">
        <v>4524</v>
      </c>
      <c r="H213" s="285">
        <v>15210951033</v>
      </c>
      <c r="I213" s="286">
        <v>1000</v>
      </c>
      <c r="J213" s="286">
        <v>944</v>
      </c>
      <c r="K213" s="286">
        <v>56</v>
      </c>
      <c r="L213" s="286">
        <v>0</v>
      </c>
      <c r="M213" s="286">
        <v>56</v>
      </c>
      <c r="N213" s="285" t="s"/>
      <c r="O213" s="287">
        <v>45625</v>
      </c>
      <c r="P213" s="288">
        <v>0.854409722222045</v>
      </c>
      <c r="Q213" s="285" t="s">
        <v>4498</v>
      </c>
      <c r="R213" s="289" t="s">
        <v>8517</v>
      </c>
      <c r="S213" s="290" t="s"/>
      <c r="T213" s="290" t="s"/>
      <c r="U213" s="290" t="s"/>
      <c r="V213" s="290" t="s"/>
      <c r="W213" s="290" t="s"/>
      <c r="X213" s="290" t="s"/>
      <c r="Y213" s="290" t="s"/>
      <c r="Z213" s="290" t="s"/>
      <c r="AA213" s="290" t="s"/>
      <c r="AB213" s="290" t="s"/>
      <c r="AC213" s="290" t="s"/>
      <c r="AD213" s="290" t="s"/>
    </row>
    <row r="214" spans="1:30" s="192" customFormat="1" ht="24" customHeight="1">
      <c r="A214" s="285" t="s"/>
      <c r="B214" s="285" t="s">
        <v>12649</v>
      </c>
      <c r="C214" s="285" t="s">
        <v>4567</v>
      </c>
      <c r="D214" s="285" t="s">
        <v>4567</v>
      </c>
      <c r="E214" s="285">
        <v>5072</v>
      </c>
      <c r="F214" s="285" t="s">
        <v>12650</v>
      </c>
      <c r="G214" s="285" t="s">
        <v>4506</v>
      </c>
      <c r="H214" s="285">
        <v>16601891160</v>
      </c>
      <c r="I214" s="286">
        <v>3000</v>
      </c>
      <c r="J214" s="286">
        <v>2796</v>
      </c>
      <c r="K214" s="286">
        <v>204</v>
      </c>
      <c r="L214" s="286">
        <v>0</v>
      </c>
      <c r="M214" s="286">
        <v>204</v>
      </c>
      <c r="N214" s="285" t="s"/>
      <c r="O214" s="287">
        <v>45626</v>
      </c>
      <c r="P214" s="288">
        <v>0.716342592593719</v>
      </c>
      <c r="Q214" s="285" t="s">
        <v>4498</v>
      </c>
      <c r="R214" s="289" t="s">
        <v>8517</v>
      </c>
      <c r="S214" s="290" t="s"/>
      <c r="T214" s="290" t="s"/>
      <c r="U214" s="290" t="s"/>
      <c r="V214" s="290" t="s"/>
      <c r="W214" s="290" t="s"/>
      <c r="X214" s="290" t="s"/>
      <c r="Y214" s="290" t="s"/>
      <c r="Z214" s="290" t="s"/>
      <c r="AA214" s="290" t="s"/>
      <c r="AB214" s="290" t="s"/>
      <c r="AC214" s="290" t="s"/>
      <c r="AD214" s="290" t="s"/>
    </row>
    <row r="215" spans="1:30" s="678" customFormat="1" ht="24" customHeight="1">
      <c r="A215" s="285" t="s"/>
      <c r="B215" s="285" t="s">
        <v>12649</v>
      </c>
      <c r="C215" s="285" t="s">
        <v>4567</v>
      </c>
      <c r="D215" s="285" t="s">
        <v>4567</v>
      </c>
      <c r="E215" s="285">
        <v>5073</v>
      </c>
      <c r="F215" s="285" t="s">
        <v>12650</v>
      </c>
      <c r="G215" s="285" t="s">
        <v>4508</v>
      </c>
      <c r="H215" s="285">
        <v>18510894877</v>
      </c>
      <c r="I215" s="286">
        <v>2500</v>
      </c>
      <c r="J215" s="286">
        <v>2192</v>
      </c>
      <c r="K215" s="286">
        <v>308</v>
      </c>
      <c r="L215" s="286">
        <v>0</v>
      </c>
      <c r="M215" s="286">
        <v>308</v>
      </c>
      <c r="N215" s="285" t="s"/>
      <c r="O215" s="287">
        <v>45625</v>
      </c>
      <c r="P215" s="288">
        <v>0.889675925925985</v>
      </c>
      <c r="Q215" s="285" t="s">
        <v>4498</v>
      </c>
      <c r="R215" s="289" t="s">
        <v>8517</v>
      </c>
      <c r="S215" s="290" t="s"/>
      <c r="T215" s="290" t="s"/>
      <c r="U215" s="290" t="s"/>
      <c r="V215" s="290" t="s"/>
      <c r="W215" s="290" t="s"/>
      <c r="X215" s="290" t="s"/>
      <c r="Y215" s="290" t="s"/>
      <c r="Z215" s="290" t="s"/>
      <c r="AA215" s="290" t="s"/>
      <c r="AB215" s="290" t="s"/>
      <c r="AC215" s="290" t="s"/>
      <c r="AD215" s="290" t="s"/>
    </row>
    <row r="216" spans="1:30" s="192" customFormat="1" ht="24" customHeight="1">
      <c r="A216" s="285" t="s"/>
      <c r="B216" s="285" t="s">
        <v>12649</v>
      </c>
      <c r="C216" s="285" t="s">
        <v>4567</v>
      </c>
      <c r="D216" s="285" t="s">
        <v>4567</v>
      </c>
      <c r="E216" s="285">
        <v>5075</v>
      </c>
      <c r="F216" s="285" t="s">
        <v>12650</v>
      </c>
      <c r="G216" s="285" t="s">
        <v>4523</v>
      </c>
      <c r="H216" s="285">
        <v>17319142912</v>
      </c>
      <c r="I216" s="286">
        <v>500</v>
      </c>
      <c r="J216" s="286">
        <v>430</v>
      </c>
      <c r="K216" s="286">
        <v>70</v>
      </c>
      <c r="L216" s="286">
        <v>0</v>
      </c>
      <c r="M216" s="286">
        <v>70</v>
      </c>
      <c r="N216" s="285" t="s"/>
      <c r="O216" s="287">
        <v>45626</v>
      </c>
      <c r="P216" s="288">
        <v>0.675034722222336</v>
      </c>
      <c r="Q216" s="285" t="s">
        <v>12670</v>
      </c>
      <c r="R216" s="289" t="s">
        <v>12671</v>
      </c>
      <c r="S216" s="290" t="s"/>
      <c r="T216" s="290" t="s"/>
      <c r="U216" s="290" t="s"/>
      <c r="V216" s="290" t="s"/>
      <c r="W216" s="290" t="s"/>
      <c r="X216" s="290" t="s"/>
      <c r="Y216" s="290" t="s"/>
      <c r="Z216" s="290" t="s"/>
      <c r="AA216" s="290" t="s"/>
      <c r="AB216" s="290" t="s"/>
      <c r="AC216" s="290" t="s"/>
      <c r="AD216" s="290" t="s"/>
    </row>
    <row r="217" spans="1:30" s="192" customFormat="1" ht="24" customHeight="1">
      <c r="A217" s="285" t="s"/>
      <c r="B217" s="285" t="s">
        <v>12649</v>
      </c>
      <c r="C217" s="285" t="s">
        <v>4567</v>
      </c>
      <c r="D217" s="285" t="s">
        <v>4567</v>
      </c>
      <c r="E217" s="285">
        <v>5076</v>
      </c>
      <c r="F217" s="285" t="s">
        <v>12650</v>
      </c>
      <c r="G217" s="285" t="s">
        <v>12741</v>
      </c>
      <c r="H217" s="285">
        <v>13488852062</v>
      </c>
      <c r="I217" s="286">
        <v>4700</v>
      </c>
      <c r="J217" s="286">
        <v>4040</v>
      </c>
      <c r="K217" s="286">
        <v>660</v>
      </c>
      <c r="L217" s="286">
        <v>0</v>
      </c>
      <c r="M217" s="286">
        <v>660</v>
      </c>
      <c r="N217" s="285" t="s"/>
      <c r="O217" s="287">
        <v>45626</v>
      </c>
      <c r="P217" s="288">
        <v>0.703969907408464</v>
      </c>
      <c r="Q217" s="285" t="s">
        <v>12717</v>
      </c>
      <c r="R217" s="289" t="s">
        <v>4521</v>
      </c>
      <c r="S217" s="290" t="s"/>
      <c r="T217" s="290" t="s"/>
      <c r="U217" s="290" t="s"/>
      <c r="V217" s="290" t="s"/>
      <c r="W217" s="290" t="s"/>
      <c r="X217" s="290" t="s"/>
      <c r="Y217" s="290" t="s"/>
      <c r="Z217" s="290" t="s"/>
      <c r="AA217" s="290" t="s"/>
      <c r="AB217" s="290" t="s"/>
      <c r="AC217" s="290" t="s"/>
      <c r="AD217" s="290" t="s"/>
    </row>
    <row r="218" spans="1:30" s="678" customFormat="1" ht="24" customHeight="1">
      <c r="A218" s="285" t="s"/>
      <c r="B218" s="285" t="s">
        <v>12649</v>
      </c>
      <c r="C218" s="285" t="s">
        <v>4567</v>
      </c>
      <c r="D218" s="285" t="s">
        <v>4567</v>
      </c>
      <c r="E218" s="285">
        <v>5077</v>
      </c>
      <c r="F218" s="285" t="s">
        <v>12650</v>
      </c>
      <c r="G218" s="285" t="s">
        <v>4614</v>
      </c>
      <c r="H218" s="285">
        <v>18515583653</v>
      </c>
      <c r="I218" s="286">
        <v>1000</v>
      </c>
      <c r="J218" s="286">
        <v>880</v>
      </c>
      <c r="K218" s="286">
        <v>120</v>
      </c>
      <c r="L218" s="286">
        <v>0</v>
      </c>
      <c r="M218" s="286">
        <v>120</v>
      </c>
      <c r="N218" s="285" t="s"/>
      <c r="O218" s="287">
        <v>45626</v>
      </c>
      <c r="P218" s="288">
        <v>0.627546296294895</v>
      </c>
      <c r="Q218" s="285" t="s">
        <v>4498</v>
      </c>
      <c r="R218" s="289" t="s">
        <v>8517</v>
      </c>
      <c r="S218" s="290" t="s"/>
      <c r="T218" s="290" t="s"/>
      <c r="U218" s="290" t="s"/>
      <c r="V218" s="290" t="s"/>
      <c r="W218" s="290" t="s"/>
      <c r="X218" s="290" t="s"/>
      <c r="Y218" s="290" t="s"/>
      <c r="Z218" s="290" t="s"/>
      <c r="AA218" s="290" t="s"/>
      <c r="AB218" s="290" t="s"/>
      <c r="AC218" s="290" t="s"/>
      <c r="AD218" s="290" t="s"/>
    </row>
    <row r="219" spans="1:30" s="678" customFormat="1" ht="24" customHeight="1">
      <c r="A219" s="285" t="s"/>
      <c r="B219" s="285" t="s">
        <v>12649</v>
      </c>
      <c r="C219" s="285" t="s">
        <v>4567</v>
      </c>
      <c r="D219" s="285" t="s">
        <v>4567</v>
      </c>
      <c r="E219" s="285">
        <v>5079</v>
      </c>
      <c r="F219" s="285" t="s">
        <v>12650</v>
      </c>
      <c r="G219" s="285" t="s">
        <v>12663</v>
      </c>
      <c r="H219" s="285">
        <v>13520977331</v>
      </c>
      <c r="I219" s="286">
        <v>1800</v>
      </c>
      <c r="J219" s="286">
        <v>1560</v>
      </c>
      <c r="K219" s="286">
        <v>240</v>
      </c>
      <c r="L219" s="286">
        <v>0</v>
      </c>
      <c r="M219" s="286">
        <v>240</v>
      </c>
      <c r="N219" s="285" t="s"/>
      <c r="O219" s="287">
        <v>45626</v>
      </c>
      <c r="P219" s="288">
        <v>0.675671296296059</v>
      </c>
      <c r="Q219" s="285" t="s">
        <v>4498</v>
      </c>
      <c r="R219" s="289" t="s">
        <v>8517</v>
      </c>
      <c r="S219" s="290" t="s"/>
      <c r="T219" s="290" t="s"/>
      <c r="U219" s="290" t="s"/>
      <c r="V219" s="290" t="s"/>
      <c r="W219" s="290" t="s"/>
      <c r="X219" s="290" t="s"/>
      <c r="Y219" s="290" t="s"/>
      <c r="Z219" s="290" t="s"/>
      <c r="AA219" s="290" t="s"/>
      <c r="AB219" s="290" t="s"/>
      <c r="AC219" s="290" t="s"/>
      <c r="AD219" s="290" t="s"/>
    </row>
    <row r="220" spans="1:30" s="678" customFormat="1" ht="24" customHeight="1">
      <c r="A220" s="285" t="s"/>
      <c r="B220" s="285" t="s">
        <v>12649</v>
      </c>
      <c r="C220" s="285" t="s">
        <v>4567</v>
      </c>
      <c r="D220" s="285" t="s">
        <v>4567</v>
      </c>
      <c r="E220" s="285">
        <v>5080</v>
      </c>
      <c r="F220" s="285" t="s">
        <v>12650</v>
      </c>
      <c r="G220" s="285" t="s">
        <v>12742</v>
      </c>
      <c r="H220" s="285">
        <v>13811082340</v>
      </c>
      <c r="I220" s="286">
        <v>200</v>
      </c>
      <c r="J220" s="286">
        <v>140</v>
      </c>
      <c r="K220" s="286">
        <v>60</v>
      </c>
      <c r="L220" s="286">
        <v>0</v>
      </c>
      <c r="M220" s="286">
        <v>60</v>
      </c>
      <c r="N220" s="285" t="s"/>
      <c r="O220" s="287">
        <v>45626</v>
      </c>
      <c r="P220" s="288">
        <v>0.63371527777781</v>
      </c>
      <c r="Q220" s="285" t="s">
        <v>4498</v>
      </c>
      <c r="R220" s="289" t="s">
        <v>8517</v>
      </c>
      <c r="S220" s="290" t="s"/>
      <c r="T220" s="290" t="s"/>
      <c r="U220" s="290" t="s"/>
      <c r="V220" s="290" t="s"/>
      <c r="W220" s="290" t="s"/>
      <c r="X220" s="290" t="s"/>
      <c r="Y220" s="290" t="s"/>
      <c r="Z220" s="290" t="s"/>
      <c r="AA220" s="290" t="s"/>
      <c r="AB220" s="290" t="s"/>
      <c r="AC220" s="290" t="s"/>
      <c r="AD220" s="290" t="s"/>
    </row>
    <row r="221" spans="1:30" s="192" customFormat="1" ht="24" customHeight="1">
      <c r="A221" s="285" t="s"/>
      <c r="B221" s="285" t="s">
        <v>12649</v>
      </c>
      <c r="C221" s="285" t="s">
        <v>4567</v>
      </c>
      <c r="D221" s="285" t="s">
        <v>4567</v>
      </c>
      <c r="E221" s="285">
        <v>5081</v>
      </c>
      <c r="F221" s="285" t="s">
        <v>12650</v>
      </c>
      <c r="G221" s="285" t="s">
        <v>12663</v>
      </c>
      <c r="H221" s="285">
        <v>15221870693</v>
      </c>
      <c r="I221" s="286">
        <v>5000</v>
      </c>
      <c r="J221" s="286">
        <v>4780</v>
      </c>
      <c r="K221" s="286">
        <v>220</v>
      </c>
      <c r="L221" s="286">
        <v>0</v>
      </c>
      <c r="M221" s="286">
        <v>220</v>
      </c>
      <c r="N221" s="285" t="s"/>
      <c r="O221" s="287">
        <v>45626</v>
      </c>
      <c r="P221" s="288">
        <v>0.700601851851389</v>
      </c>
      <c r="Q221" s="285" t="s">
        <v>4498</v>
      </c>
      <c r="R221" s="289" t="s">
        <v>8517</v>
      </c>
      <c r="S221" s="290" t="s"/>
      <c r="T221" s="290" t="s"/>
      <c r="U221" s="290" t="s"/>
      <c r="V221" s="290" t="s"/>
      <c r="W221" s="290" t="s"/>
      <c r="X221" s="290" t="s"/>
      <c r="Y221" s="290" t="s"/>
      <c r="Z221" s="290" t="s"/>
      <c r="AA221" s="290" t="s"/>
      <c r="AB221" s="290" t="s"/>
      <c r="AC221" s="290" t="s"/>
      <c r="AD221" s="290" t="s"/>
    </row>
    <row r="222" spans="1:30" s="192" customFormat="1" ht="24" customHeight="1">
      <c r="A222" s="285" t="s"/>
      <c r="B222" s="285" t="s">
        <v>12649</v>
      </c>
      <c r="C222" s="285" t="s">
        <v>4567</v>
      </c>
      <c r="D222" s="285" t="s">
        <v>4567</v>
      </c>
      <c r="E222" s="285">
        <v>5082</v>
      </c>
      <c r="F222" s="285" t="s">
        <v>12650</v>
      </c>
      <c r="G222" s="285" t="s">
        <v>4515</v>
      </c>
      <c r="H222" s="285">
        <v>18612483959</v>
      </c>
      <c r="I222" s="286">
        <v>3000</v>
      </c>
      <c r="J222" s="286">
        <v>2700</v>
      </c>
      <c r="K222" s="286">
        <v>300</v>
      </c>
      <c r="L222" s="286">
        <v>0</v>
      </c>
      <c r="M222" s="286">
        <v>300</v>
      </c>
      <c r="N222" s="285" t="s"/>
      <c r="O222" s="287">
        <v>45626</v>
      </c>
      <c r="P222" s="288">
        <v>0.698657407407154</v>
      </c>
      <c r="Q222" s="285" t="s">
        <v>12717</v>
      </c>
      <c r="R222" s="289" t="s">
        <v>4521</v>
      </c>
      <c r="S222" s="290" t="s"/>
      <c r="T222" s="290" t="s"/>
      <c r="U222" s="290" t="s"/>
      <c r="V222" s="290" t="s"/>
      <c r="W222" s="290" t="s"/>
      <c r="X222" s="290" t="s"/>
      <c r="Y222" s="290" t="s"/>
      <c r="Z222" s="290" t="s"/>
      <c r="AA222" s="290" t="s"/>
      <c r="AB222" s="290" t="s"/>
      <c r="AC222" s="290" t="s"/>
      <c r="AD222" s="290" t="s"/>
    </row>
    <row r="223" spans="1:30" s="192" customFormat="1" ht="24" customHeight="1">
      <c r="A223" s="285" t="s"/>
      <c r="B223" s="285" t="s">
        <v>12649</v>
      </c>
      <c r="C223" s="285" t="s">
        <v>4567</v>
      </c>
      <c r="D223" s="285" t="s">
        <v>4567</v>
      </c>
      <c r="E223" s="285">
        <v>5083</v>
      </c>
      <c r="F223" s="285" t="s">
        <v>12650</v>
      </c>
      <c r="G223" s="285" t="s">
        <v>12743</v>
      </c>
      <c r="H223" s="285">
        <v>18612550919</v>
      </c>
      <c r="I223" s="286">
        <v>1000</v>
      </c>
      <c r="J223" s="286">
        <v>880</v>
      </c>
      <c r="K223" s="286">
        <v>120</v>
      </c>
      <c r="L223" s="286">
        <v>0</v>
      </c>
      <c r="M223" s="286">
        <v>120</v>
      </c>
      <c r="N223" s="285" t="s"/>
      <c r="O223" s="287">
        <v>45626</v>
      </c>
      <c r="P223" s="288">
        <v>0.654861111110222</v>
      </c>
      <c r="Q223" s="285" t="s">
        <v>4498</v>
      </c>
      <c r="R223" s="289" t="s">
        <v>8517</v>
      </c>
      <c r="S223" s="290" t="s"/>
      <c r="T223" s="290" t="s"/>
      <c r="U223" s="290" t="s"/>
      <c r="V223" s="290" t="s"/>
      <c r="W223" s="290" t="s"/>
      <c r="X223" s="290" t="s"/>
      <c r="Y223" s="290" t="s"/>
      <c r="Z223" s="290" t="s"/>
      <c r="AA223" s="290" t="s"/>
      <c r="AB223" s="290" t="s"/>
      <c r="AC223" s="290" t="s"/>
      <c r="AD223" s="290" t="s"/>
    </row>
    <row r="224" spans="1:30" s="192" customFormat="1" ht="24" customHeight="1">
      <c r="A224" s="285" t="s"/>
      <c r="B224" s="285" t="s">
        <v>12649</v>
      </c>
      <c r="C224" s="285" t="s">
        <v>4567</v>
      </c>
      <c r="D224" s="285" t="s">
        <v>4567</v>
      </c>
      <c r="E224" s="285">
        <v>5084</v>
      </c>
      <c r="F224" s="285" t="s">
        <v>12650</v>
      </c>
      <c r="G224" s="285" t="s">
        <v>4515</v>
      </c>
      <c r="H224" s="285">
        <v>15611561908</v>
      </c>
      <c r="I224" s="286">
        <v>1000</v>
      </c>
      <c r="J224" s="286">
        <v>880</v>
      </c>
      <c r="K224" s="286">
        <v>120</v>
      </c>
      <c r="L224" s="286">
        <v>0</v>
      </c>
      <c r="M224" s="286">
        <v>120</v>
      </c>
      <c r="N224" s="285" t="s"/>
      <c r="O224" s="287">
        <v>45626</v>
      </c>
      <c r="P224" s="288">
        <v>0.649097222223645</v>
      </c>
      <c r="Q224" s="285" t="s">
        <v>12717</v>
      </c>
      <c r="R224" s="289" t="s">
        <v>4521</v>
      </c>
      <c r="S224" s="290" t="s"/>
      <c r="T224" s="290" t="s"/>
      <c r="U224" s="290" t="s"/>
      <c r="V224" s="290" t="s"/>
      <c r="W224" s="290" t="s"/>
      <c r="X224" s="290" t="s"/>
      <c r="Y224" s="290" t="s"/>
      <c r="Z224" s="290" t="s"/>
      <c r="AA224" s="290" t="s"/>
      <c r="AB224" s="290" t="s"/>
      <c r="AC224" s="290" t="s"/>
      <c r="AD224" s="290" t="s"/>
    </row>
    <row r="225" spans="1:30" s="192" customFormat="1" ht="24" customHeight="1">
      <c r="A225" s="285" t="s"/>
      <c r="B225" s="285" t="s">
        <v>12649</v>
      </c>
      <c r="C225" s="285" t="s">
        <v>4567</v>
      </c>
      <c r="D225" s="285" t="s">
        <v>4567</v>
      </c>
      <c r="E225" s="285">
        <v>5085</v>
      </c>
      <c r="F225" s="285" t="s">
        <v>12650</v>
      </c>
      <c r="G225" s="285" t="s">
        <v>12744</v>
      </c>
      <c r="H225" s="285">
        <v>18910151049</v>
      </c>
      <c r="I225" s="286">
        <v>500</v>
      </c>
      <c r="J225" s="286">
        <v>430</v>
      </c>
      <c r="K225" s="286">
        <v>70</v>
      </c>
      <c r="L225" s="286">
        <v>0</v>
      </c>
      <c r="M225" s="286">
        <v>70</v>
      </c>
      <c r="N225" s="285" t="s"/>
      <c r="O225" s="287">
        <v>45626</v>
      </c>
      <c r="P225" s="288">
        <v>0.709004629628908</v>
      </c>
      <c r="Q225" s="285" t="s">
        <v>12717</v>
      </c>
      <c r="R225" s="289" t="s">
        <v>4521</v>
      </c>
      <c r="S225" s="290" t="s"/>
      <c r="T225" s="290" t="s"/>
      <c r="U225" s="290" t="s"/>
      <c r="V225" s="290" t="s"/>
      <c r="W225" s="290" t="s"/>
      <c r="X225" s="290" t="s"/>
      <c r="Y225" s="290" t="s"/>
      <c r="Z225" s="290" t="s"/>
      <c r="AA225" s="290" t="s"/>
      <c r="AB225" s="290" t="s"/>
      <c r="AC225" s="290" t="s"/>
      <c r="AD225" s="290" t="s"/>
    </row>
    <row r="226" spans="1:30" s="678" customFormat="1" ht="24" customHeight="1">
      <c r="A226" s="285" t="s"/>
      <c r="B226" s="285" t="s">
        <v>12649</v>
      </c>
      <c r="C226" s="285" t="s">
        <v>4567</v>
      </c>
      <c r="D226" s="285" t="s">
        <v>4567</v>
      </c>
      <c r="E226" s="285">
        <v>5087</v>
      </c>
      <c r="F226" s="285" t="s">
        <v>12650</v>
      </c>
      <c r="G226" s="285" t="s">
        <v>4518</v>
      </c>
      <c r="H226" s="285">
        <v>18674381093</v>
      </c>
      <c r="I226" s="286">
        <v>2000</v>
      </c>
      <c r="J226" s="286">
        <v>1740</v>
      </c>
      <c r="K226" s="286">
        <v>260</v>
      </c>
      <c r="L226" s="286">
        <v>0</v>
      </c>
      <c r="M226" s="286">
        <v>260</v>
      </c>
      <c r="N226" s="285" t="s"/>
      <c r="O226" s="287">
        <v>45626</v>
      </c>
      <c r="P226" s="288">
        <v>0.660057870369201</v>
      </c>
      <c r="Q226" s="285" t="s">
        <v>4498</v>
      </c>
      <c r="R226" s="289" t="s">
        <v>8517</v>
      </c>
      <c r="S226" s="290" t="s"/>
      <c r="T226" s="290" t="s"/>
      <c r="U226" s="290" t="s"/>
      <c r="V226" s="290" t="s"/>
      <c r="W226" s="290" t="s"/>
      <c r="X226" s="290" t="s"/>
      <c r="Y226" s="290" t="s"/>
      <c r="Z226" s="290" t="s"/>
      <c r="AA226" s="290" t="s"/>
      <c r="AB226" s="290" t="s"/>
      <c r="AC226" s="290" t="s"/>
      <c r="AD226" s="290" t="s"/>
    </row>
    <row r="227" spans="1:30" s="192" customFormat="1" ht="24" customHeight="1">
      <c r="A227" s="285" t="s"/>
      <c r="B227" s="285" t="s">
        <v>12649</v>
      </c>
      <c r="C227" s="285" t="s">
        <v>4567</v>
      </c>
      <c r="D227" s="285" t="s">
        <v>4567</v>
      </c>
      <c r="E227" s="285">
        <v>5089</v>
      </c>
      <c r="F227" s="285" t="s">
        <v>12650</v>
      </c>
      <c r="G227" s="285" t="s">
        <v>4518</v>
      </c>
      <c r="H227" s="285">
        <v>18674381093</v>
      </c>
      <c r="I227" s="286">
        <v>3000</v>
      </c>
      <c r="J227" s="286">
        <v>2850</v>
      </c>
      <c r="K227" s="286">
        <v>150</v>
      </c>
      <c r="L227" s="286">
        <v>0</v>
      </c>
      <c r="M227" s="286">
        <v>150</v>
      </c>
      <c r="N227" s="285" t="s"/>
      <c r="O227" s="287">
        <v>45626</v>
      </c>
      <c r="P227" s="288">
        <v>0.659803240741894</v>
      </c>
      <c r="Q227" s="285" t="s">
        <v>4498</v>
      </c>
      <c r="R227" s="289" t="s">
        <v>8517</v>
      </c>
      <c r="S227" s="290" t="s"/>
      <c r="T227" s="290" t="s"/>
      <c r="U227" s="290" t="s"/>
      <c r="V227" s="290" t="s"/>
      <c r="W227" s="290" t="s"/>
      <c r="X227" s="290" t="s"/>
      <c r="Y227" s="290" t="s"/>
      <c r="Z227" s="290" t="s"/>
      <c r="AA227" s="290" t="s"/>
      <c r="AB227" s="290" t="s"/>
      <c r="AC227" s="290" t="s"/>
      <c r="AD227" s="290" t="s"/>
    </row>
    <row r="228" spans="1:30" s="192" customFormat="1" ht="24" customHeight="1">
      <c r="A228" s="285" t="s"/>
      <c r="B228" s="285" t="s">
        <v>12649</v>
      </c>
      <c r="C228" s="285" t="s">
        <v>4567</v>
      </c>
      <c r="D228" s="285" t="s">
        <v>4567</v>
      </c>
      <c r="E228" s="285">
        <v>5093</v>
      </c>
      <c r="F228" s="285" t="s">
        <v>12650</v>
      </c>
      <c r="G228" s="285" t="s">
        <v>12745</v>
      </c>
      <c r="H228" s="285">
        <v>15626126321</v>
      </c>
      <c r="I228" s="286">
        <v>500</v>
      </c>
      <c r="J228" s="286">
        <v>430</v>
      </c>
      <c r="K228" s="286">
        <v>70</v>
      </c>
      <c r="L228" s="286">
        <v>0</v>
      </c>
      <c r="M228" s="286">
        <v>70</v>
      </c>
      <c r="N228" s="285" t="s"/>
      <c r="O228" s="287">
        <v>45626</v>
      </c>
      <c r="P228" s="288">
        <v>0.691932870369783</v>
      </c>
      <c r="Q228" s="285" t="s">
        <v>4498</v>
      </c>
      <c r="R228" s="289" t="s">
        <v>8517</v>
      </c>
      <c r="S228" s="290" t="s"/>
      <c r="T228" s="290" t="s"/>
      <c r="U228" s="290" t="s"/>
      <c r="V228" s="290" t="s"/>
      <c r="W228" s="290" t="s"/>
      <c r="X228" s="290" t="s"/>
      <c r="Y228" s="290" t="s"/>
      <c r="Z228" s="290" t="s"/>
      <c r="AA228" s="290" t="s"/>
      <c r="AB228" s="290" t="s"/>
      <c r="AC228" s="290" t="s"/>
      <c r="AD228" s="290" t="s"/>
    </row>
    <row r="229" spans="1:30" s="192" customFormat="1" ht="24" customHeight="1">
      <c r="A229" s="285" t="s"/>
      <c r="B229" s="285" t="s">
        <v>12649</v>
      </c>
      <c r="C229" s="285" t="s">
        <v>4567</v>
      </c>
      <c r="D229" s="285" t="s">
        <v>4567</v>
      </c>
      <c r="E229" s="285">
        <v>5094</v>
      </c>
      <c r="F229" s="285" t="s">
        <v>12650</v>
      </c>
      <c r="G229" s="285" t="s">
        <v>12746</v>
      </c>
      <c r="H229" s="285">
        <v>18867153885</v>
      </c>
      <c r="I229" s="286">
        <v>300</v>
      </c>
      <c r="J229" s="286">
        <v>240</v>
      </c>
      <c r="K229" s="286">
        <v>60</v>
      </c>
      <c r="L229" s="286">
        <v>0</v>
      </c>
      <c r="M229" s="286">
        <v>60</v>
      </c>
      <c r="N229" s="285" t="s"/>
      <c r="O229" s="287">
        <v>45626</v>
      </c>
      <c r="P229" s="288">
        <v>0.725196759260143</v>
      </c>
      <c r="Q229" s="285" t="s">
        <v>12717</v>
      </c>
      <c r="R229" s="289" t="s">
        <v>4521</v>
      </c>
      <c r="S229" s="290" t="s"/>
      <c r="T229" s="290" t="s"/>
      <c r="U229" s="290" t="s"/>
      <c r="V229" s="290" t="s"/>
      <c r="W229" s="290" t="s"/>
      <c r="X229" s="290" t="s"/>
      <c r="Y229" s="290" t="s"/>
      <c r="Z229" s="290" t="s"/>
      <c r="AA229" s="290" t="s"/>
      <c r="AB229" s="290" t="s"/>
      <c r="AC229" s="290" t="s"/>
      <c r="AD229" s="290" t="s"/>
    </row>
    <row r="230" spans="1:30" s="192" customFormat="1" ht="24" customHeight="1">
      <c r="A230" s="285" t="s"/>
      <c r="B230" s="285" t="s">
        <v>12649</v>
      </c>
      <c r="C230" s="285" t="s">
        <v>4567</v>
      </c>
      <c r="D230" s="285" t="s">
        <v>4567</v>
      </c>
      <c r="E230" s="285">
        <v>5095</v>
      </c>
      <c r="F230" s="285" t="s">
        <v>12650</v>
      </c>
      <c r="G230" s="285" t="s">
        <v>4535</v>
      </c>
      <c r="H230" s="285">
        <v>13910925983</v>
      </c>
      <c r="I230" s="286">
        <v>2000</v>
      </c>
      <c r="J230" s="286">
        <v>1760</v>
      </c>
      <c r="K230" s="286">
        <v>240</v>
      </c>
      <c r="L230" s="286">
        <v>0</v>
      </c>
      <c r="M230" s="286">
        <v>240</v>
      </c>
      <c r="N230" s="285" t="s"/>
      <c r="O230" s="287">
        <v>45626</v>
      </c>
      <c r="P230" s="288">
        <v>0.702789351853426</v>
      </c>
      <c r="Q230" s="285" t="s">
        <v>4496</v>
      </c>
      <c r="R230" s="285" t="s">
        <v>12697</v>
      </c>
      <c r="S230" s="290" t="s"/>
      <c r="T230" s="290" t="s"/>
      <c r="U230" s="290" t="s"/>
      <c r="V230" s="290" t="s"/>
      <c r="W230" s="290" t="s"/>
      <c r="X230" s="290" t="s"/>
      <c r="Y230" s="290" t="s"/>
      <c r="Z230" s="290" t="s"/>
      <c r="AA230" s="290" t="s"/>
      <c r="AB230" s="290" t="s"/>
      <c r="AC230" s="290" t="s"/>
      <c r="AD230" s="290" t="s"/>
    </row>
    <row r="231" spans="1:30" s="192" customFormat="1" ht="24" customHeight="1">
      <c r="A231" s="285" t="s"/>
      <c r="B231" s="285" t="s">
        <v>12649</v>
      </c>
      <c r="C231" s="285" t="s">
        <v>4567</v>
      </c>
      <c r="D231" s="285" t="s">
        <v>4567</v>
      </c>
      <c r="E231" s="285">
        <v>5096</v>
      </c>
      <c r="F231" s="285" t="s">
        <v>12650</v>
      </c>
      <c r="G231" s="285" t="s">
        <v>4582</v>
      </c>
      <c r="H231" s="285">
        <v>18600920600</v>
      </c>
      <c r="I231" s="286">
        <v>5000</v>
      </c>
      <c r="J231" s="286">
        <v>5000</v>
      </c>
      <c r="K231" s="286">
        <v>0</v>
      </c>
      <c r="L231" s="286">
        <v>0</v>
      </c>
      <c r="M231" s="286">
        <v>0</v>
      </c>
      <c r="N231" s="285" t="s"/>
      <c r="O231" s="287">
        <v>45626</v>
      </c>
      <c r="P231" s="288">
        <v>0.47685185185037</v>
      </c>
      <c r="Q231" s="285" t="s">
        <v>12702</v>
      </c>
      <c r="R231" s="289" t="s">
        <v>12703</v>
      </c>
      <c r="S231" s="290" t="s"/>
      <c r="T231" s="290" t="s"/>
      <c r="U231" s="290" t="s"/>
      <c r="V231" s="290" t="s"/>
      <c r="W231" s="290" t="s"/>
      <c r="X231" s="290" t="s"/>
      <c r="Y231" s="290" t="s"/>
      <c r="Z231" s="290" t="s"/>
      <c r="AA231" s="290" t="s"/>
      <c r="AB231" s="290" t="s"/>
      <c r="AC231" s="290" t="s"/>
      <c r="AD231" s="290" t="s"/>
    </row>
    <row r="232" spans="1:30" s="192" customFormat="1" ht="24" customHeight="1">
      <c r="A232" s="285" t="s"/>
      <c r="B232" s="285" t="s">
        <v>12649</v>
      </c>
      <c r="C232" s="285" t="s">
        <v>4567</v>
      </c>
      <c r="D232" s="285" t="s">
        <v>4567</v>
      </c>
      <c r="E232" s="285">
        <v>5097</v>
      </c>
      <c r="F232" s="285" t="s">
        <v>12650</v>
      </c>
      <c r="G232" s="285" t="s">
        <v>12707</v>
      </c>
      <c r="H232" s="285">
        <v>18611882216</v>
      </c>
      <c r="I232" s="286">
        <v>3000</v>
      </c>
      <c r="J232" s="286">
        <v>2820</v>
      </c>
      <c r="K232" s="286">
        <v>180</v>
      </c>
      <c r="L232" s="286">
        <v>0</v>
      </c>
      <c r="M232" s="286">
        <v>180</v>
      </c>
      <c r="N232" s="285" t="s"/>
      <c r="O232" s="287">
        <v>45626</v>
      </c>
      <c r="P232" s="288">
        <v>0.69621527777781</v>
      </c>
      <c r="Q232" s="285" t="s">
        <v>12717</v>
      </c>
      <c r="R232" s="289" t="s">
        <v>4521</v>
      </c>
      <c r="S232" s="290" t="s"/>
      <c r="T232" s="290" t="s"/>
      <c r="U232" s="290" t="s"/>
      <c r="V232" s="290" t="s"/>
      <c r="W232" s="290" t="s"/>
      <c r="X232" s="290" t="s"/>
      <c r="Y232" s="290" t="s"/>
      <c r="Z232" s="290" t="s"/>
      <c r="AA232" s="290" t="s"/>
      <c r="AB232" s="290" t="s"/>
      <c r="AC232" s="290" t="s"/>
      <c r="AD232" s="290" t="s"/>
    </row>
    <row r="233" spans="1:30" s="192" customFormat="1" ht="24" customHeight="1">
      <c r="A233" s="285" t="s"/>
      <c r="B233" s="285" t="s">
        <v>12649</v>
      </c>
      <c r="C233" s="285" t="s">
        <v>4567</v>
      </c>
      <c r="D233" s="285" t="s">
        <v>4567</v>
      </c>
      <c r="E233" s="285">
        <v>5098</v>
      </c>
      <c r="F233" s="285" t="s">
        <v>12650</v>
      </c>
      <c r="G233" s="285" t="s">
        <v>4508</v>
      </c>
      <c r="H233" s="285">
        <v>17811898285</v>
      </c>
      <c r="I233" s="286">
        <v>5000</v>
      </c>
      <c r="J233" s="286">
        <v>5000</v>
      </c>
      <c r="K233" s="286">
        <v>0</v>
      </c>
      <c r="L233" s="286">
        <v>0</v>
      </c>
      <c r="M233" s="286">
        <v>0</v>
      </c>
      <c r="N233" s="285" t="s"/>
      <c r="O233" s="287">
        <v>45626</v>
      </c>
      <c r="P233" s="288">
        <v>0.462870370371093</v>
      </c>
      <c r="Q233" s="285" t="s">
        <v>12702</v>
      </c>
      <c r="R233" s="289" t="s">
        <v>12703</v>
      </c>
      <c r="S233" s="290" t="s"/>
      <c r="T233" s="290" t="s"/>
      <c r="U233" s="290" t="s"/>
      <c r="V233" s="290" t="s"/>
      <c r="W233" s="290" t="s"/>
      <c r="X233" s="290" t="s"/>
      <c r="Y233" s="290" t="s"/>
      <c r="Z233" s="290" t="s"/>
      <c r="AA233" s="290" t="s"/>
      <c r="AB233" s="290" t="s"/>
      <c r="AC233" s="290" t="s"/>
      <c r="AD233" s="290" t="s"/>
    </row>
    <row r="234" spans="1:30" s="192" customFormat="1" ht="24" customHeight="1">
      <c r="A234" s="285" t="s"/>
      <c r="B234" s="285" t="s">
        <v>12649</v>
      </c>
      <c r="C234" s="285" t="s">
        <v>4567</v>
      </c>
      <c r="D234" s="285" t="s">
        <v>4567</v>
      </c>
      <c r="E234" s="285">
        <v>5099</v>
      </c>
      <c r="F234" s="285" t="s">
        <v>12650</v>
      </c>
      <c r="G234" s="285" t="s">
        <v>12747</v>
      </c>
      <c r="H234" s="285">
        <v>13650213241</v>
      </c>
      <c r="I234" s="286">
        <v>200</v>
      </c>
      <c r="J234" s="286">
        <v>140</v>
      </c>
      <c r="K234" s="286">
        <v>60</v>
      </c>
      <c r="L234" s="286">
        <v>0</v>
      </c>
      <c r="M234" s="286">
        <v>60</v>
      </c>
      <c r="N234" s="285" t="s"/>
      <c r="O234" s="287">
        <v>45626</v>
      </c>
      <c r="P234" s="288">
        <v>0.726041666664969</v>
      </c>
      <c r="Q234" s="285" t="s">
        <v>4498</v>
      </c>
      <c r="R234" s="289" t="s">
        <v>8517</v>
      </c>
      <c r="S234" s="290" t="s"/>
      <c r="T234" s="290" t="s"/>
      <c r="U234" s="290" t="s"/>
      <c r="V234" s="290" t="s"/>
      <c r="W234" s="290" t="s"/>
      <c r="X234" s="290" t="s"/>
      <c r="Y234" s="290" t="s"/>
      <c r="Z234" s="290" t="s"/>
      <c r="AA234" s="290" t="s"/>
      <c r="AB234" s="290" t="s"/>
      <c r="AC234" s="290" t="s"/>
      <c r="AD234" s="290" t="s"/>
    </row>
    <row r="235" spans="1:30" s="192" ht="24" customHeight="1">
      <c r="A235" s="291" t="s"/>
      <c r="B235" s="292" t="s">
        <v>12649</v>
      </c>
      <c r="C235" s="285" t="s">
        <v>4567</v>
      </c>
      <c r="D235" s="285" t="s">
        <v>4567</v>
      </c>
      <c r="E235" s="291">
        <v>5100</v>
      </c>
      <c r="F235" s="291" t="s">
        <v>12650</v>
      </c>
      <c r="G235" s="291" t="s">
        <v>4508</v>
      </c>
      <c r="H235" s="291">
        <v>15524899412</v>
      </c>
      <c r="I235" s="293">
        <v>5000</v>
      </c>
      <c r="J235" s="293">
        <v>4780</v>
      </c>
      <c r="K235" s="293">
        <v>220</v>
      </c>
      <c r="L235" s="293">
        <v>0</v>
      </c>
      <c r="M235" s="293">
        <v>220</v>
      </c>
      <c r="N235" s="291" t="s"/>
      <c r="O235" s="294">
        <v>45626</v>
      </c>
      <c r="P235" s="295">
        <v>0.690659722222336</v>
      </c>
      <c r="Q235" s="291" t="s">
        <v>4004</v>
      </c>
      <c r="R235" s="292" t="s">
        <v>4004</v>
      </c>
      <c r="S235" s="278" t="s"/>
      <c r="T235" s="278" t="s"/>
      <c r="U235" s="278" t="s"/>
      <c r="V235" s="278" t="s"/>
      <c r="W235" s="278" t="s"/>
      <c r="X235" s="278" t="s"/>
      <c r="Y235" s="278" t="s"/>
      <c r="Z235" s="278" t="s"/>
      <c r="AA235" s="278" t="s"/>
      <c r="AB235" s="278" t="s"/>
      <c r="AC235" s="278" t="s"/>
      <c r="AD235" s="278" t="s"/>
    </row>
    <row r="236" spans="1:30" s="192" customFormat="1" ht="24" customHeight="1">
      <c r="A236" s="285" t="s"/>
      <c r="B236" s="285" t="s">
        <v>12649</v>
      </c>
      <c r="C236" s="285" t="s">
        <v>4567</v>
      </c>
      <c r="D236" s="285" t="s">
        <v>4567</v>
      </c>
      <c r="E236" s="285">
        <v>5101</v>
      </c>
      <c r="F236" s="285" t="s">
        <v>12650</v>
      </c>
      <c r="G236" s="285" t="s">
        <v>12653</v>
      </c>
      <c r="H236" s="285">
        <v>13427534275</v>
      </c>
      <c r="I236" s="286">
        <v>200</v>
      </c>
      <c r="J236" s="286">
        <v>160</v>
      </c>
      <c r="K236" s="286">
        <v>40</v>
      </c>
      <c r="L236" s="286">
        <v>0</v>
      </c>
      <c r="M236" s="286">
        <v>40</v>
      </c>
      <c r="N236" s="285" t="s"/>
      <c r="O236" s="287">
        <v>45626</v>
      </c>
      <c r="P236" s="288">
        <v>0.699884259258397</v>
      </c>
      <c r="Q236" s="285" t="s">
        <v>12717</v>
      </c>
      <c r="R236" s="289" t="s">
        <v>4521</v>
      </c>
      <c r="S236" s="290" t="s"/>
      <c r="T236" s="290" t="s"/>
      <c r="U236" s="290" t="s"/>
      <c r="V236" s="290" t="s"/>
      <c r="W236" s="290" t="s"/>
      <c r="X236" s="290" t="s"/>
      <c r="Y236" s="290" t="s"/>
      <c r="Z236" s="290" t="s"/>
      <c r="AA236" s="290" t="s"/>
      <c r="AB236" s="290" t="s"/>
      <c r="AC236" s="290" t="s"/>
      <c r="AD236" s="290" t="s"/>
    </row>
    <row r="237" spans="1:30" s="192" customFormat="1" ht="24" customHeight="1">
      <c r="A237" s="285" t="s"/>
      <c r="B237" s="285" t="s">
        <v>12649</v>
      </c>
      <c r="C237" s="285" t="s">
        <v>4567</v>
      </c>
      <c r="D237" s="285" t="s">
        <v>4567</v>
      </c>
      <c r="E237" s="285">
        <v>5103</v>
      </c>
      <c r="F237" s="285" t="s">
        <v>12650</v>
      </c>
      <c r="G237" s="285" t="s">
        <v>12748</v>
      </c>
      <c r="H237" s="285">
        <v>18311078525</v>
      </c>
      <c r="I237" s="286">
        <v>5000</v>
      </c>
      <c r="J237" s="286">
        <v>5000</v>
      </c>
      <c r="K237" s="286">
        <v>0</v>
      </c>
      <c r="L237" s="286">
        <v>0</v>
      </c>
      <c r="M237" s="286">
        <v>0</v>
      </c>
      <c r="N237" s="285" t="s"/>
      <c r="O237" s="287">
        <v>45626</v>
      </c>
      <c r="P237" s="288">
        <v>0.593935185184819</v>
      </c>
      <c r="Q237" s="285" t="s">
        <v>12702</v>
      </c>
      <c r="R237" s="289" t="s">
        <v>12703</v>
      </c>
      <c r="S237" s="290" t="s"/>
      <c r="T237" s="290" t="s"/>
      <c r="U237" s="290" t="s"/>
      <c r="V237" s="290" t="s"/>
      <c r="W237" s="290" t="s"/>
      <c r="X237" s="290" t="s"/>
      <c r="Y237" s="290" t="s"/>
      <c r="Z237" s="290" t="s"/>
      <c r="AA237" s="290" t="s"/>
      <c r="AB237" s="290" t="s"/>
      <c r="AC237" s="290" t="s"/>
      <c r="AD237" s="290" t="s"/>
    </row>
    <row r="238" spans="1:30" s="678" customFormat="1" ht="24" customHeight="1">
      <c r="A238" s="285" t="s"/>
      <c r="B238" s="285" t="s">
        <v>12649</v>
      </c>
      <c r="C238" s="285" t="s">
        <v>4567</v>
      </c>
      <c r="D238" s="285" t="s">
        <v>4567</v>
      </c>
      <c r="E238" s="285">
        <v>5104</v>
      </c>
      <c r="F238" s="285" t="s">
        <v>12650</v>
      </c>
      <c r="G238" s="285" t="s">
        <v>4518</v>
      </c>
      <c r="H238" s="285">
        <v>13102199323</v>
      </c>
      <c r="I238" s="286">
        <v>3000</v>
      </c>
      <c r="J238" s="286">
        <v>2870</v>
      </c>
      <c r="K238" s="286">
        <v>130</v>
      </c>
      <c r="L238" s="286">
        <v>0</v>
      </c>
      <c r="M238" s="286">
        <v>130</v>
      </c>
      <c r="N238" s="285" t="s"/>
      <c r="O238" s="287">
        <v>45626</v>
      </c>
      <c r="P238" s="288">
        <v>0.612893518518831</v>
      </c>
      <c r="Q238" s="285" t="s">
        <v>12717</v>
      </c>
      <c r="R238" s="289" t="s">
        <v>4521</v>
      </c>
      <c r="S238" s="290" t="s"/>
      <c r="T238" s="290" t="s"/>
      <c r="U238" s="290" t="s"/>
      <c r="V238" s="290" t="s"/>
      <c r="W238" s="290" t="s"/>
      <c r="X238" s="290" t="s"/>
      <c r="Y238" s="290" t="s"/>
      <c r="Z238" s="290" t="s"/>
      <c r="AA238" s="290" t="s"/>
      <c r="AB238" s="290" t="s"/>
      <c r="AC238" s="290" t="s"/>
      <c r="AD238" s="290" t="s"/>
    </row>
    <row r="239" spans="1:30" s="192" customFormat="1" ht="24" customHeight="1">
      <c r="A239" s="285" t="s"/>
      <c r="B239" s="285" t="s">
        <v>12649</v>
      </c>
      <c r="C239" s="285" t="s">
        <v>4567</v>
      </c>
      <c r="D239" s="285" t="s">
        <v>4567</v>
      </c>
      <c r="E239" s="285">
        <v>5105</v>
      </c>
      <c r="F239" s="285" t="s">
        <v>12650</v>
      </c>
      <c r="G239" s="285" t="s">
        <v>12749</v>
      </c>
      <c r="H239" s="285">
        <v>17721315258</v>
      </c>
      <c r="I239" s="286">
        <v>2000</v>
      </c>
      <c r="J239" s="286">
        <v>1640</v>
      </c>
      <c r="K239" s="286">
        <v>360</v>
      </c>
      <c r="L239" s="286">
        <v>0</v>
      </c>
      <c r="M239" s="286">
        <v>360</v>
      </c>
      <c r="N239" s="285" t="s"/>
      <c r="O239" s="287">
        <v>45626</v>
      </c>
      <c r="P239" s="288">
        <v>0.64964120370496</v>
      </c>
      <c r="Q239" s="285" t="s">
        <v>12717</v>
      </c>
      <c r="R239" s="289" t="s">
        <v>4521</v>
      </c>
      <c r="S239" s="290" t="s"/>
      <c r="T239" s="290" t="s"/>
      <c r="U239" s="290" t="s"/>
      <c r="V239" s="290" t="s"/>
      <c r="W239" s="290" t="s"/>
      <c r="X239" s="290" t="s"/>
      <c r="Y239" s="290" t="s"/>
      <c r="Z239" s="290" t="s"/>
      <c r="AA239" s="290" t="s"/>
      <c r="AB239" s="290" t="s"/>
      <c r="AC239" s="290" t="s"/>
      <c r="AD239" s="290" t="s"/>
    </row>
    <row r="240" spans="1:30" s="192" customFormat="1" ht="24" customHeight="1">
      <c r="A240" s="285" t="s"/>
      <c r="B240" s="285" t="s">
        <v>12649</v>
      </c>
      <c r="C240" s="285" t="s">
        <v>4567</v>
      </c>
      <c r="D240" s="285" t="s">
        <v>4567</v>
      </c>
      <c r="E240" s="285">
        <v>5106</v>
      </c>
      <c r="F240" s="285" t="s">
        <v>12650</v>
      </c>
      <c r="G240" s="285" t="s">
        <v>4596</v>
      </c>
      <c r="H240" s="285">
        <v>15910950719</v>
      </c>
      <c r="I240" s="286">
        <v>5000</v>
      </c>
      <c r="J240" s="286">
        <v>5000</v>
      </c>
      <c r="K240" s="286">
        <v>0</v>
      </c>
      <c r="L240" s="286">
        <v>0</v>
      </c>
      <c r="M240" s="286">
        <v>0</v>
      </c>
      <c r="N240" s="285" t="s"/>
      <c r="O240" s="287">
        <v>45626</v>
      </c>
      <c r="P240" s="288">
        <v>0.475578703702922</v>
      </c>
      <c r="Q240" s="285" t="s">
        <v>4494</v>
      </c>
      <c r="R240" s="285" t="s">
        <v>12655</v>
      </c>
      <c r="S240" s="290" t="s"/>
      <c r="T240" s="290" t="s"/>
      <c r="U240" s="290" t="s"/>
      <c r="V240" s="290" t="s"/>
      <c r="W240" s="290" t="s"/>
      <c r="X240" s="290" t="s"/>
      <c r="Y240" s="290" t="s"/>
      <c r="Z240" s="290" t="s"/>
      <c r="AA240" s="290" t="s"/>
      <c r="AB240" s="290" t="s"/>
      <c r="AC240" s="290" t="s"/>
      <c r="AD240" s="290" t="s"/>
    </row>
    <row r="241" spans="1:30" s="192" customFormat="1" ht="24" customHeight="1">
      <c r="A241" s="285" t="s"/>
      <c r="B241" s="285" t="s">
        <v>12649</v>
      </c>
      <c r="C241" s="285" t="s">
        <v>4567</v>
      </c>
      <c r="D241" s="285" t="s">
        <v>4567</v>
      </c>
      <c r="E241" s="285">
        <v>5107</v>
      </c>
      <c r="F241" s="285" t="s">
        <v>12650</v>
      </c>
      <c r="G241" s="285" t="s">
        <v>12660</v>
      </c>
      <c r="H241" s="285">
        <v>18632906637</v>
      </c>
      <c r="I241" s="286">
        <v>200</v>
      </c>
      <c r="J241" s="286">
        <v>200</v>
      </c>
      <c r="K241" s="286">
        <v>0</v>
      </c>
      <c r="L241" s="286">
        <v>0</v>
      </c>
      <c r="M241" s="286">
        <v>0</v>
      </c>
      <c r="N241" s="285" t="s"/>
      <c r="O241" s="287">
        <v>45626</v>
      </c>
      <c r="P241" s="288">
        <v>0.543287037038681</v>
      </c>
      <c r="Q241" s="285" t="s">
        <v>12717</v>
      </c>
      <c r="R241" s="289" t="s">
        <v>4521</v>
      </c>
      <c r="S241" s="290" t="s"/>
      <c r="T241" s="290" t="s"/>
      <c r="U241" s="290" t="s"/>
      <c r="V241" s="290" t="s"/>
      <c r="W241" s="290" t="s"/>
      <c r="X241" s="290" t="s"/>
      <c r="Y241" s="290" t="s"/>
      <c r="Z241" s="290" t="s"/>
      <c r="AA241" s="290" t="s"/>
      <c r="AB241" s="290" t="s"/>
      <c r="AC241" s="290" t="s"/>
      <c r="AD241" s="290" t="s"/>
    </row>
    <row r="242" spans="1:30" s="678" customFormat="1" ht="24" customHeight="1">
      <c r="A242" s="285" t="s"/>
      <c r="B242" s="285" t="s">
        <v>12649</v>
      </c>
      <c r="C242" s="285" t="s">
        <v>4567</v>
      </c>
      <c r="D242" s="285" t="s">
        <v>4567</v>
      </c>
      <c r="E242" s="285">
        <v>5109</v>
      </c>
      <c r="F242" s="285" t="s">
        <v>12650</v>
      </c>
      <c r="G242" s="285" t="s">
        <v>12750</v>
      </c>
      <c r="H242" s="285">
        <v>13911536588</v>
      </c>
      <c r="I242" s="286">
        <v>5000</v>
      </c>
      <c r="J242" s="286">
        <v>5000</v>
      </c>
      <c r="K242" s="286">
        <v>0</v>
      </c>
      <c r="L242" s="286">
        <v>0</v>
      </c>
      <c r="M242" s="286">
        <v>0</v>
      </c>
      <c r="N242" s="285" t="s"/>
      <c r="O242" s="287">
        <v>45626</v>
      </c>
      <c r="P242" s="288">
        <v>0.454004629627889</v>
      </c>
      <c r="Q242" s="285" t="s">
        <v>4494</v>
      </c>
      <c r="R242" s="285" t="s">
        <v>12655</v>
      </c>
      <c r="S242" s="290" t="s"/>
      <c r="T242" s="290" t="s"/>
      <c r="U242" s="290" t="s"/>
      <c r="V242" s="290" t="s"/>
      <c r="W242" s="290" t="s"/>
      <c r="X242" s="290" t="s"/>
      <c r="Y242" s="290" t="s"/>
      <c r="Z242" s="290" t="s"/>
      <c r="AA242" s="290" t="s"/>
      <c r="AB242" s="290" t="s"/>
      <c r="AC242" s="290" t="s"/>
      <c r="AD242" s="290" t="s"/>
    </row>
    <row r="243" spans="1:30" s="678" customFormat="1" ht="24" customHeight="1">
      <c r="A243" s="285" t="s"/>
      <c r="B243" s="285" t="s">
        <v>12649</v>
      </c>
      <c r="C243" s="285" t="s">
        <v>4567</v>
      </c>
      <c r="D243" s="285" t="s">
        <v>4567</v>
      </c>
      <c r="E243" s="285">
        <v>5110</v>
      </c>
      <c r="F243" s="285" t="s">
        <v>12650</v>
      </c>
      <c r="G243" s="285" t="s">
        <v>4518</v>
      </c>
      <c r="H243" s="285">
        <v>13146848080</v>
      </c>
      <c r="I243" s="286">
        <v>5000</v>
      </c>
      <c r="J243" s="286">
        <v>5000</v>
      </c>
      <c r="K243" s="286">
        <v>0</v>
      </c>
      <c r="L243" s="286">
        <v>0</v>
      </c>
      <c r="M243" s="286">
        <v>0</v>
      </c>
      <c r="N243" s="285" t="s"/>
      <c r="O243" s="287">
        <v>45626</v>
      </c>
      <c r="P243" s="288">
        <v>0.47516203703708</v>
      </c>
      <c r="Q243" s="285" t="s">
        <v>12702</v>
      </c>
      <c r="R243" s="289" t="s">
        <v>12703</v>
      </c>
      <c r="S243" s="290" t="s"/>
      <c r="T243" s="290" t="s"/>
      <c r="U243" s="290" t="s"/>
      <c r="V243" s="290" t="s"/>
      <c r="W243" s="290" t="s"/>
      <c r="X243" s="290" t="s"/>
      <c r="Y243" s="290" t="s"/>
      <c r="Z243" s="290" t="s"/>
      <c r="AA243" s="290" t="s"/>
      <c r="AB243" s="290" t="s"/>
      <c r="AC243" s="290" t="s"/>
      <c r="AD243" s="290" t="s"/>
    </row>
    <row r="244" spans="1:30" s="192" ht="24" customHeight="1">
      <c r="A244" s="291" t="s"/>
      <c r="B244" s="292" t="s">
        <v>12649</v>
      </c>
      <c r="C244" s="285" t="s">
        <v>4567</v>
      </c>
      <c r="D244" s="285" t="s">
        <v>4567</v>
      </c>
      <c r="E244" s="291">
        <v>5112</v>
      </c>
      <c r="F244" s="291" t="s">
        <v>12650</v>
      </c>
      <c r="G244" s="291" t="s">
        <v>4575</v>
      </c>
      <c r="H244" s="291">
        <v>13601391844</v>
      </c>
      <c r="I244" s="293">
        <v>5000</v>
      </c>
      <c r="J244" s="293">
        <v>4780</v>
      </c>
      <c r="K244" s="293">
        <v>220</v>
      </c>
      <c r="L244" s="293">
        <v>0</v>
      </c>
      <c r="M244" s="293">
        <v>220</v>
      </c>
      <c r="N244" s="291" t="s"/>
      <c r="O244" s="294">
        <v>45626</v>
      </c>
      <c r="P244" s="295">
        <v>0.653819444443798</v>
      </c>
      <c r="Q244" s="291" t="s">
        <v>4004</v>
      </c>
      <c r="R244" s="292" t="s">
        <v>4004</v>
      </c>
      <c r="S244" s="278" t="s"/>
      <c r="T244" s="278" t="s"/>
      <c r="U244" s="278" t="s"/>
      <c r="V244" s="278" t="s"/>
      <c r="W244" s="278" t="s"/>
      <c r="X244" s="278" t="s"/>
      <c r="Y244" s="278" t="s"/>
      <c r="Z244" s="278" t="s"/>
      <c r="AA244" s="278" t="s"/>
      <c r="AB244" s="278" t="s"/>
      <c r="AC244" s="278" t="s"/>
      <c r="AD244" s="278" t="s"/>
    </row>
    <row r="245" spans="1:30" s="192" customFormat="1" ht="24" customHeight="1">
      <c r="A245" s="285" t="s"/>
      <c r="B245" s="285" t="s">
        <v>12649</v>
      </c>
      <c r="C245" s="285" t="s">
        <v>4567</v>
      </c>
      <c r="D245" s="285" t="s">
        <v>4567</v>
      </c>
      <c r="E245" s="285">
        <v>5114</v>
      </c>
      <c r="F245" s="285" t="s">
        <v>12650</v>
      </c>
      <c r="G245" s="285" t="s">
        <v>4608</v>
      </c>
      <c r="H245" s="285">
        <v>18083836777</v>
      </c>
      <c r="I245" s="286">
        <v>5000</v>
      </c>
      <c r="J245" s="286">
        <v>3920</v>
      </c>
      <c r="K245" s="286">
        <v>1080</v>
      </c>
      <c r="L245" s="286">
        <v>0</v>
      </c>
      <c r="M245" s="286">
        <v>1080</v>
      </c>
      <c r="N245" s="285" t="s"/>
      <c r="O245" s="287">
        <v>45626</v>
      </c>
      <c r="P245" s="288">
        <v>0.749664351853426</v>
      </c>
      <c r="Q245" s="285" t="s">
        <v>4496</v>
      </c>
      <c r="R245" s="285" t="s">
        <v>12697</v>
      </c>
      <c r="S245" s="290" t="s"/>
      <c r="T245" s="290" t="s"/>
      <c r="U245" s="290" t="s"/>
      <c r="V245" s="290" t="s"/>
      <c r="W245" s="290" t="s"/>
      <c r="X245" s="290" t="s"/>
      <c r="Y245" s="290" t="s"/>
      <c r="Z245" s="290" t="s"/>
      <c r="AA245" s="290" t="s"/>
      <c r="AB245" s="290" t="s"/>
      <c r="AC245" s="290" t="s"/>
      <c r="AD245" s="290" t="s"/>
    </row>
    <row r="246" spans="1:30" s="192" customFormat="1" ht="24" customHeight="1">
      <c r="A246" s="285" t="s"/>
      <c r="B246" s="285" t="s">
        <v>12649</v>
      </c>
      <c r="C246" s="285" t="s">
        <v>4567</v>
      </c>
      <c r="D246" s="285" t="s">
        <v>4567</v>
      </c>
      <c r="E246" s="285">
        <v>5115</v>
      </c>
      <c r="F246" s="285" t="s">
        <v>12650</v>
      </c>
      <c r="G246" s="285" t="s">
        <v>4518</v>
      </c>
      <c r="H246" s="285">
        <v>18810608620</v>
      </c>
      <c r="I246" s="286">
        <v>3000</v>
      </c>
      <c r="J246" s="286">
        <v>2820</v>
      </c>
      <c r="K246" s="286">
        <v>180</v>
      </c>
      <c r="L246" s="286">
        <v>0</v>
      </c>
      <c r="M246" s="286">
        <v>180</v>
      </c>
      <c r="N246" s="285" t="s"/>
      <c r="O246" s="287">
        <v>45626</v>
      </c>
      <c r="P246" s="288">
        <v>0.695127314815181</v>
      </c>
      <c r="Q246" s="285" t="s">
        <v>4498</v>
      </c>
      <c r="R246" s="289" t="s">
        <v>8517</v>
      </c>
      <c r="S246" s="290" t="s"/>
      <c r="T246" s="290" t="s"/>
      <c r="U246" s="290" t="s"/>
      <c r="V246" s="290" t="s"/>
      <c r="W246" s="290" t="s"/>
      <c r="X246" s="290" t="s"/>
      <c r="Y246" s="290" t="s"/>
      <c r="Z246" s="290" t="s"/>
      <c r="AA246" s="290" t="s"/>
      <c r="AB246" s="290" t="s"/>
      <c r="AC246" s="290" t="s"/>
      <c r="AD246" s="290" t="s"/>
    </row>
    <row r="247" spans="1:30" s="678" customFormat="1" ht="24" customHeight="1">
      <c r="A247" s="285" t="s"/>
      <c r="B247" s="285" t="s">
        <v>12649</v>
      </c>
      <c r="C247" s="285" t="s">
        <v>4567</v>
      </c>
      <c r="D247" s="285" t="s">
        <v>4567</v>
      </c>
      <c r="E247" s="285">
        <v>5116</v>
      </c>
      <c r="F247" s="285" t="s">
        <v>12650</v>
      </c>
      <c r="G247" s="285" t="s">
        <v>4623</v>
      </c>
      <c r="H247" s="285">
        <v>13391732187</v>
      </c>
      <c r="I247" s="286">
        <v>3000</v>
      </c>
      <c r="J247" s="286">
        <v>2820</v>
      </c>
      <c r="K247" s="286">
        <v>180</v>
      </c>
      <c r="L247" s="286">
        <v>0</v>
      </c>
      <c r="M247" s="286">
        <v>180</v>
      </c>
      <c r="N247" s="285" t="s"/>
      <c r="O247" s="287">
        <v>45626</v>
      </c>
      <c r="P247" s="288">
        <v>0.713692129629635</v>
      </c>
      <c r="Q247" s="285" t="s">
        <v>4496</v>
      </c>
      <c r="R247" s="285" t="s">
        <v>12697</v>
      </c>
      <c r="S247" s="290" t="s"/>
      <c r="T247" s="290" t="s"/>
      <c r="U247" s="290" t="s"/>
      <c r="V247" s="290" t="s"/>
      <c r="W247" s="290" t="s"/>
      <c r="X247" s="290" t="s"/>
      <c r="Y247" s="290" t="s"/>
      <c r="Z247" s="290" t="s"/>
      <c r="AA247" s="290" t="s"/>
      <c r="AB247" s="290" t="s"/>
      <c r="AC247" s="290" t="s"/>
      <c r="AD247" s="290" t="s"/>
    </row>
    <row r="248" spans="1:30" s="192" customFormat="1" ht="24" customHeight="1">
      <c r="A248" s="285" t="s"/>
      <c r="B248" s="285" t="s">
        <v>12649</v>
      </c>
      <c r="C248" s="285" t="s">
        <v>4567</v>
      </c>
      <c r="D248" s="285" t="s">
        <v>4567</v>
      </c>
      <c r="E248" s="285">
        <v>5117</v>
      </c>
      <c r="F248" s="285" t="s">
        <v>12650</v>
      </c>
      <c r="G248" s="285" t="s">
        <v>12751</v>
      </c>
      <c r="H248" s="285">
        <v>13901243687</v>
      </c>
      <c r="I248" s="286">
        <v>5000</v>
      </c>
      <c r="J248" s="286">
        <v>5000</v>
      </c>
      <c r="K248" s="286">
        <v>0</v>
      </c>
      <c r="L248" s="286">
        <v>0</v>
      </c>
      <c r="M248" s="286">
        <v>0</v>
      </c>
      <c r="N248" s="285" t="s"/>
      <c r="O248" s="287">
        <v>45626</v>
      </c>
      <c r="P248" s="288">
        <v>0.498981481479859</v>
      </c>
      <c r="Q248" s="285" t="s">
        <v>12702</v>
      </c>
      <c r="R248" s="289" t="s">
        <v>12703</v>
      </c>
      <c r="S248" s="290" t="s"/>
      <c r="T248" s="290" t="s"/>
      <c r="U248" s="290" t="s"/>
      <c r="V248" s="290" t="s"/>
      <c r="W248" s="290" t="s"/>
      <c r="X248" s="290" t="s"/>
      <c r="Y248" s="290" t="s"/>
      <c r="Z248" s="290" t="s"/>
      <c r="AA248" s="290" t="s"/>
      <c r="AB248" s="290" t="s"/>
      <c r="AC248" s="290" t="s"/>
      <c r="AD248" s="290" t="s"/>
    </row>
    <row r="249" spans="1:30" s="192" customFormat="1" ht="24" customHeight="1">
      <c r="A249" s="285" t="s"/>
      <c r="B249" s="285" t="s">
        <v>12649</v>
      </c>
      <c r="C249" s="285" t="s">
        <v>4567</v>
      </c>
      <c r="D249" s="285" t="s">
        <v>4567</v>
      </c>
      <c r="E249" s="285">
        <v>5118</v>
      </c>
      <c r="F249" s="285" t="s">
        <v>12650</v>
      </c>
      <c r="G249" s="285" t="s">
        <v>4497</v>
      </c>
      <c r="H249" s="285">
        <v>17320957829</v>
      </c>
      <c r="I249" s="286">
        <v>200</v>
      </c>
      <c r="J249" s="286">
        <v>200</v>
      </c>
      <c r="K249" s="286">
        <v>0</v>
      </c>
      <c r="L249" s="286">
        <v>0</v>
      </c>
      <c r="M249" s="286">
        <v>0</v>
      </c>
      <c r="N249" s="285" t="s"/>
      <c r="O249" s="287">
        <v>45626</v>
      </c>
      <c r="P249" s="288">
        <v>0.557291666667879</v>
      </c>
      <c r="Q249" s="285" t="s">
        <v>4496</v>
      </c>
      <c r="R249" s="285" t="s">
        <v>12697</v>
      </c>
      <c r="S249" s="290" t="s"/>
      <c r="T249" s="290" t="s"/>
      <c r="U249" s="290" t="s"/>
      <c r="V249" s="290" t="s"/>
      <c r="W249" s="290" t="s"/>
      <c r="X249" s="290" t="s"/>
      <c r="Y249" s="290" t="s"/>
      <c r="Z249" s="290" t="s"/>
      <c r="AA249" s="290" t="s"/>
      <c r="AB249" s="290" t="s"/>
      <c r="AC249" s="290" t="s"/>
      <c r="AD249" s="290" t="s"/>
    </row>
    <row r="250" spans="1:30" s="678" customFormat="1" ht="24" customHeight="1">
      <c r="A250" s="285" t="s"/>
      <c r="B250" s="285" t="s">
        <v>12649</v>
      </c>
      <c r="C250" s="285" t="s">
        <v>4567</v>
      </c>
      <c r="D250" s="285" t="s">
        <v>4567</v>
      </c>
      <c r="E250" s="285">
        <v>5119</v>
      </c>
      <c r="F250" s="285" t="s">
        <v>12650</v>
      </c>
      <c r="G250" s="285" t="s">
        <v>4500</v>
      </c>
      <c r="H250" s="285">
        <v>18887196688</v>
      </c>
      <c r="I250" s="286">
        <v>5000</v>
      </c>
      <c r="J250" s="286">
        <v>4780</v>
      </c>
      <c r="K250" s="286">
        <v>220</v>
      </c>
      <c r="L250" s="286">
        <v>0</v>
      </c>
      <c r="M250" s="286">
        <v>220</v>
      </c>
      <c r="N250" s="285" t="s"/>
      <c r="O250" s="287">
        <v>45626</v>
      </c>
      <c r="P250" s="288">
        <v>0.689930555556202</v>
      </c>
      <c r="Q250" s="285" t="s">
        <v>4498</v>
      </c>
      <c r="R250" s="289" t="s">
        <v>8517</v>
      </c>
      <c r="S250" s="290" t="s"/>
      <c r="T250" s="290" t="s"/>
      <c r="U250" s="290" t="s"/>
      <c r="V250" s="290" t="s"/>
      <c r="W250" s="290" t="s"/>
      <c r="X250" s="290" t="s"/>
      <c r="Y250" s="290" t="s"/>
      <c r="Z250" s="290" t="s"/>
      <c r="AA250" s="290" t="s"/>
      <c r="AB250" s="290" t="s"/>
      <c r="AC250" s="290" t="s"/>
      <c r="AD250" s="290" t="s"/>
    </row>
    <row r="251" spans="1:30" s="192" customFormat="1" ht="24" customHeight="1">
      <c r="A251" s="285" t="s"/>
      <c r="B251" s="285" t="s">
        <v>12649</v>
      </c>
      <c r="C251" s="285" t="s">
        <v>4567</v>
      </c>
      <c r="D251" s="285" t="s">
        <v>4567</v>
      </c>
      <c r="E251" s="285">
        <v>5121</v>
      </c>
      <c r="F251" s="285" t="s">
        <v>12650</v>
      </c>
      <c r="G251" s="285" t="s">
        <v>12752</v>
      </c>
      <c r="H251" s="285">
        <v>13875810919</v>
      </c>
      <c r="I251" s="286">
        <v>5000</v>
      </c>
      <c r="J251" s="286">
        <v>4780</v>
      </c>
      <c r="K251" s="286">
        <v>220</v>
      </c>
      <c r="L251" s="286">
        <v>0</v>
      </c>
      <c r="M251" s="286">
        <v>220</v>
      </c>
      <c r="N251" s="285" t="s"/>
      <c r="O251" s="287">
        <v>45626</v>
      </c>
      <c r="P251" s="288">
        <v>0.691319444445981</v>
      </c>
      <c r="Q251" s="285" t="s">
        <v>4498</v>
      </c>
      <c r="R251" s="289" t="s">
        <v>8517</v>
      </c>
      <c r="S251" s="290" t="s"/>
      <c r="T251" s="290" t="s"/>
      <c r="U251" s="290" t="s"/>
      <c r="V251" s="290" t="s"/>
      <c r="W251" s="290" t="s"/>
      <c r="X251" s="290" t="s"/>
      <c r="Y251" s="290" t="s"/>
      <c r="Z251" s="290" t="s"/>
      <c r="AA251" s="290" t="s"/>
      <c r="AB251" s="290" t="s"/>
      <c r="AC251" s="290" t="s"/>
      <c r="AD251" s="290" t="s"/>
    </row>
    <row r="252" spans="1:30" s="192" customFormat="1" ht="24" customHeight="1">
      <c r="A252" s="285" t="s"/>
      <c r="B252" s="285" t="s">
        <v>12649</v>
      </c>
      <c r="C252" s="285" t="s">
        <v>4567</v>
      </c>
      <c r="D252" s="285" t="s">
        <v>4567</v>
      </c>
      <c r="E252" s="285">
        <v>5122</v>
      </c>
      <c r="F252" s="285" t="s">
        <v>12650</v>
      </c>
      <c r="G252" s="285" t="s">
        <v>4506</v>
      </c>
      <c r="H252" s="285">
        <v>17778010509</v>
      </c>
      <c r="I252" s="286">
        <v>200</v>
      </c>
      <c r="J252" s="286">
        <v>150</v>
      </c>
      <c r="K252" s="286">
        <v>50</v>
      </c>
      <c r="L252" s="286">
        <v>0</v>
      </c>
      <c r="M252" s="286">
        <v>50</v>
      </c>
      <c r="N252" s="285" t="s"/>
      <c r="O252" s="287">
        <v>45626</v>
      </c>
      <c r="P252" s="288">
        <v>0.761215277776501</v>
      </c>
      <c r="Q252" s="285" t="s">
        <v>12717</v>
      </c>
      <c r="R252" s="289" t="s">
        <v>4521</v>
      </c>
      <c r="S252" s="290" t="s"/>
      <c r="T252" s="290" t="s"/>
      <c r="U252" s="290" t="s"/>
      <c r="V252" s="290" t="s"/>
      <c r="W252" s="290" t="s"/>
      <c r="X252" s="290" t="s"/>
      <c r="Y252" s="290" t="s"/>
      <c r="Z252" s="290" t="s"/>
      <c r="AA252" s="290" t="s"/>
      <c r="AB252" s="290" t="s"/>
      <c r="AC252" s="290" t="s"/>
      <c r="AD252" s="290" t="s"/>
    </row>
    <row r="253" spans="1:30" s="192" customFormat="1" ht="24" customHeight="1">
      <c r="A253" s="285" t="s"/>
      <c r="B253" s="285" t="s">
        <v>12649</v>
      </c>
      <c r="C253" s="285" t="s">
        <v>4567</v>
      </c>
      <c r="D253" s="285" t="s">
        <v>4567</v>
      </c>
      <c r="E253" s="285">
        <v>5123</v>
      </c>
      <c r="F253" s="285" t="s">
        <v>12650</v>
      </c>
      <c r="G253" s="285" t="s">
        <v>12750</v>
      </c>
      <c r="H253" s="285">
        <v>13911536588</v>
      </c>
      <c r="I253" s="286">
        <v>5000</v>
      </c>
      <c r="J253" s="286">
        <v>5000</v>
      </c>
      <c r="K253" s="286">
        <v>0</v>
      </c>
      <c r="L253" s="286">
        <v>0</v>
      </c>
      <c r="M253" s="286">
        <v>0</v>
      </c>
      <c r="N253" s="285" t="s"/>
      <c r="O253" s="287">
        <v>45626</v>
      </c>
      <c r="P253" s="288">
        <v>0.514548611110513</v>
      </c>
      <c r="Q253" s="285" t="s">
        <v>4494</v>
      </c>
      <c r="R253" s="285" t="s">
        <v>12655</v>
      </c>
      <c r="S253" s="290" t="s"/>
      <c r="T253" s="290" t="s"/>
      <c r="U253" s="290" t="s"/>
      <c r="V253" s="290" t="s"/>
      <c r="W253" s="290" t="s"/>
      <c r="X253" s="290" t="s"/>
      <c r="Y253" s="290" t="s"/>
      <c r="Z253" s="290" t="s"/>
      <c r="AA253" s="290" t="s"/>
      <c r="AB253" s="290" t="s"/>
      <c r="AC253" s="290" t="s"/>
      <c r="AD253" s="290" t="s"/>
    </row>
    <row r="254" spans="1:30" s="678" customFormat="1" ht="24" customHeight="1">
      <c r="A254" s="285" t="s"/>
      <c r="B254" s="285" t="s">
        <v>12649</v>
      </c>
      <c r="C254" s="285" t="s">
        <v>4567</v>
      </c>
      <c r="D254" s="285" t="s">
        <v>4567</v>
      </c>
      <c r="E254" s="285">
        <v>5124</v>
      </c>
      <c r="F254" s="285" t="s">
        <v>12650</v>
      </c>
      <c r="G254" s="285" t="s">
        <v>12661</v>
      </c>
      <c r="H254" s="285">
        <v>18802031224</v>
      </c>
      <c r="I254" s="286">
        <v>1000</v>
      </c>
      <c r="J254" s="286">
        <v>880</v>
      </c>
      <c r="K254" s="286">
        <v>120</v>
      </c>
      <c r="L254" s="286">
        <v>0</v>
      </c>
      <c r="M254" s="286">
        <v>120</v>
      </c>
      <c r="N254" s="285" t="s"/>
      <c r="O254" s="287">
        <v>45626</v>
      </c>
      <c r="P254" s="288">
        <v>0.669641203705396</v>
      </c>
      <c r="Q254" s="285" t="s">
        <v>12717</v>
      </c>
      <c r="R254" s="289" t="s">
        <v>4521</v>
      </c>
      <c r="S254" s="290" t="s"/>
      <c r="T254" s="290" t="s"/>
      <c r="U254" s="290" t="s"/>
      <c r="V254" s="290" t="s"/>
      <c r="W254" s="290" t="s"/>
      <c r="X254" s="290" t="s"/>
      <c r="Y254" s="290" t="s"/>
      <c r="Z254" s="290" t="s"/>
      <c r="AA254" s="290" t="s"/>
      <c r="AB254" s="290" t="s"/>
      <c r="AC254" s="290" t="s"/>
      <c r="AD254" s="290" t="s"/>
    </row>
    <row r="255" spans="1:30" s="192" customFormat="1" ht="24" customHeight="1">
      <c r="A255" s="285" t="s"/>
      <c r="B255" s="285" t="s">
        <v>12649</v>
      </c>
      <c r="C255" s="285" t="s">
        <v>4567</v>
      </c>
      <c r="D255" s="285" t="s">
        <v>4567</v>
      </c>
      <c r="E255" s="285">
        <v>5125</v>
      </c>
      <c r="F255" s="285" t="s">
        <v>12650</v>
      </c>
      <c r="G255" s="285" t="s">
        <v>12738</v>
      </c>
      <c r="H255" s="285">
        <v>17765640030</v>
      </c>
      <c r="I255" s="286">
        <v>200</v>
      </c>
      <c r="J255" s="286">
        <v>140</v>
      </c>
      <c r="K255" s="286">
        <v>60</v>
      </c>
      <c r="L255" s="286">
        <v>0</v>
      </c>
      <c r="M255" s="286">
        <v>60</v>
      </c>
      <c r="N255" s="285" t="s"/>
      <c r="O255" s="287">
        <v>45626</v>
      </c>
      <c r="P255" s="288">
        <v>0.678055555556057</v>
      </c>
      <c r="Q255" s="285" t="s">
        <v>4498</v>
      </c>
      <c r="R255" s="289" t="s">
        <v>8517</v>
      </c>
      <c r="S255" s="290" t="s"/>
      <c r="T255" s="290" t="s"/>
      <c r="U255" s="290" t="s"/>
      <c r="V255" s="290" t="s"/>
      <c r="W255" s="290" t="s"/>
      <c r="X255" s="290" t="s"/>
      <c r="Y255" s="290" t="s"/>
      <c r="Z255" s="290" t="s"/>
      <c r="AA255" s="290" t="s"/>
      <c r="AB255" s="290" t="s"/>
      <c r="AC255" s="290" t="s"/>
      <c r="AD255" s="290" t="s"/>
    </row>
    <row r="256" spans="1:30" s="192" customFormat="1" ht="24" customHeight="1">
      <c r="A256" s="285" t="s"/>
      <c r="B256" s="285" t="s">
        <v>12649</v>
      </c>
      <c r="C256" s="285" t="s">
        <v>4567</v>
      </c>
      <c r="D256" s="285" t="s">
        <v>4567</v>
      </c>
      <c r="E256" s="285">
        <v>5126</v>
      </c>
      <c r="F256" s="285" t="s">
        <v>12650</v>
      </c>
      <c r="G256" s="285" t="s">
        <v>4574</v>
      </c>
      <c r="H256" s="285">
        <v>18311217392</v>
      </c>
      <c r="I256" s="286">
        <v>200</v>
      </c>
      <c r="J256" s="286">
        <v>150</v>
      </c>
      <c r="K256" s="286">
        <v>50</v>
      </c>
      <c r="L256" s="286">
        <v>0</v>
      </c>
      <c r="M256" s="286">
        <v>50</v>
      </c>
      <c r="N256" s="285" t="s"/>
      <c r="O256" s="287">
        <v>45626</v>
      </c>
      <c r="P256" s="288">
        <v>0.743842592593865</v>
      </c>
      <c r="Q256" s="285" t="s">
        <v>12717</v>
      </c>
      <c r="R256" s="289" t="s">
        <v>4521</v>
      </c>
      <c r="S256" s="290" t="s"/>
      <c r="T256" s="290" t="s"/>
      <c r="U256" s="290" t="s"/>
      <c r="V256" s="290" t="s"/>
      <c r="W256" s="290" t="s"/>
      <c r="X256" s="290" t="s"/>
      <c r="Y256" s="290" t="s"/>
      <c r="Z256" s="290" t="s"/>
      <c r="AA256" s="290" t="s"/>
      <c r="AB256" s="290" t="s"/>
      <c r="AC256" s="290" t="s"/>
      <c r="AD256" s="290" t="s"/>
    </row>
    <row r="257" spans="1:30" s="678" customFormat="1" ht="24" customHeight="1">
      <c r="A257" s="285" t="s"/>
      <c r="B257" s="285" t="s">
        <v>12649</v>
      </c>
      <c r="C257" s="285" t="s">
        <v>4567</v>
      </c>
      <c r="D257" s="285" t="s">
        <v>4567</v>
      </c>
      <c r="E257" s="285">
        <v>5127</v>
      </c>
      <c r="F257" s="285" t="s">
        <v>12650</v>
      </c>
      <c r="G257" s="285" t="s">
        <v>12753</v>
      </c>
      <c r="H257" s="285">
        <v>13269191003</v>
      </c>
      <c r="I257" s="286">
        <v>5000</v>
      </c>
      <c r="J257" s="286">
        <v>4780</v>
      </c>
      <c r="K257" s="286">
        <v>220</v>
      </c>
      <c r="L257" s="286">
        <v>0</v>
      </c>
      <c r="M257" s="286">
        <v>220</v>
      </c>
      <c r="N257" s="285" t="s"/>
      <c r="O257" s="287">
        <v>45626</v>
      </c>
      <c r="P257" s="288">
        <v>0.697233796297951</v>
      </c>
      <c r="Q257" s="285" t="s">
        <v>4659</v>
      </c>
      <c r="R257" s="285" t="s">
        <v>4659</v>
      </c>
      <c r="S257" s="290" t="s"/>
      <c r="T257" s="290" t="s"/>
      <c r="U257" s="290" t="s"/>
      <c r="V257" s="290" t="s"/>
      <c r="W257" s="290" t="s"/>
      <c r="X257" s="290" t="s"/>
      <c r="Y257" s="290" t="s"/>
      <c r="Z257" s="290" t="s"/>
      <c r="AA257" s="290" t="s"/>
      <c r="AB257" s="290" t="s"/>
      <c r="AC257" s="290" t="s"/>
      <c r="AD257" s="290" t="s"/>
    </row>
    <row r="258" spans="1:30" s="192" customFormat="1" ht="24" customHeight="1">
      <c r="A258" s="285" t="s"/>
      <c r="B258" s="285" t="s">
        <v>12649</v>
      </c>
      <c r="C258" s="285" t="s">
        <v>4567</v>
      </c>
      <c r="D258" s="285" t="s">
        <v>4567</v>
      </c>
      <c r="E258" s="285">
        <v>5128</v>
      </c>
      <c r="F258" s="285" t="s">
        <v>12650</v>
      </c>
      <c r="G258" s="285" t="s">
        <v>12754</v>
      </c>
      <c r="H258" s="285">
        <v>18733061979</v>
      </c>
      <c r="I258" s="286">
        <v>2000</v>
      </c>
      <c r="J258" s="286">
        <v>1760</v>
      </c>
      <c r="K258" s="286">
        <v>240</v>
      </c>
      <c r="L258" s="286">
        <v>0</v>
      </c>
      <c r="M258" s="286">
        <v>240</v>
      </c>
      <c r="N258" s="285" t="s"/>
      <c r="O258" s="287">
        <v>45626</v>
      </c>
      <c r="P258" s="288">
        <v>0.715625000000728</v>
      </c>
      <c r="Q258" s="285" t="s">
        <v>4498</v>
      </c>
      <c r="R258" s="289" t="s">
        <v>8517</v>
      </c>
      <c r="S258" s="290" t="s"/>
      <c r="T258" s="290" t="s"/>
      <c r="U258" s="290" t="s"/>
      <c r="V258" s="290" t="s"/>
      <c r="W258" s="290" t="s"/>
      <c r="X258" s="290" t="s"/>
      <c r="Y258" s="290" t="s"/>
      <c r="Z258" s="290" t="s"/>
      <c r="AA258" s="290" t="s"/>
      <c r="AB258" s="290" t="s"/>
      <c r="AC258" s="290" t="s"/>
      <c r="AD258" s="290" t="s"/>
    </row>
    <row r="259" spans="1:30" s="678" customFormat="1" ht="24" customHeight="1">
      <c r="A259" s="285" t="s"/>
      <c r="B259" s="285" t="s">
        <v>12649</v>
      </c>
      <c r="C259" s="285" t="s">
        <v>4567</v>
      </c>
      <c r="D259" s="285" t="s">
        <v>4567</v>
      </c>
      <c r="E259" s="285">
        <v>5129</v>
      </c>
      <c r="F259" s="285" t="s">
        <v>12650</v>
      </c>
      <c r="G259" s="285" t="s">
        <v>4508</v>
      </c>
      <c r="H259" s="285">
        <v>15911096490</v>
      </c>
      <c r="I259" s="286">
        <v>2000</v>
      </c>
      <c r="J259" s="286">
        <v>1558</v>
      </c>
      <c r="K259" s="286">
        <v>442</v>
      </c>
      <c r="L259" s="286">
        <v>0</v>
      </c>
      <c r="M259" s="286">
        <v>442</v>
      </c>
      <c r="N259" s="285" t="s"/>
      <c r="O259" s="287">
        <v>45626</v>
      </c>
      <c r="P259" s="288">
        <v>0.895787037035916</v>
      </c>
      <c r="Q259" s="285" t="s">
        <v>12717</v>
      </c>
      <c r="R259" s="289" t="s">
        <v>4521</v>
      </c>
      <c r="S259" s="290" t="s"/>
      <c r="T259" s="290" t="s"/>
      <c r="U259" s="290" t="s"/>
      <c r="V259" s="290" t="s"/>
      <c r="W259" s="290" t="s"/>
      <c r="X259" s="290" t="s"/>
      <c r="Y259" s="290" t="s"/>
      <c r="Z259" s="290" t="s"/>
      <c r="AA259" s="290" t="s"/>
      <c r="AB259" s="290" t="s"/>
      <c r="AC259" s="290" t="s"/>
      <c r="AD259" s="290" t="s"/>
    </row>
    <row r="260" spans="1:30" s="192" customFormat="1" ht="24" customHeight="1">
      <c r="A260" s="285" t="s"/>
      <c r="B260" s="285" t="s">
        <v>12649</v>
      </c>
      <c r="C260" s="285" t="s">
        <v>4567</v>
      </c>
      <c r="D260" s="285" t="s">
        <v>4567</v>
      </c>
      <c r="E260" s="285">
        <v>5130</v>
      </c>
      <c r="F260" s="285" t="s">
        <v>12650</v>
      </c>
      <c r="G260" s="285" t="s">
        <v>12755</v>
      </c>
      <c r="H260" s="285">
        <v>18510618106</v>
      </c>
      <c r="I260" s="286">
        <v>5000</v>
      </c>
      <c r="J260" s="286">
        <v>4510</v>
      </c>
      <c r="K260" s="286">
        <v>490</v>
      </c>
      <c r="L260" s="286">
        <v>0</v>
      </c>
      <c r="M260" s="286">
        <v>490</v>
      </c>
      <c r="N260" s="285" t="s"/>
      <c r="O260" s="287">
        <v>45626</v>
      </c>
      <c r="P260" s="288">
        <v>0.73537037037022</v>
      </c>
      <c r="Q260" s="285" t="s">
        <v>12717</v>
      </c>
      <c r="R260" s="289" t="s">
        <v>4521</v>
      </c>
      <c r="S260" s="290" t="s"/>
      <c r="T260" s="290" t="s"/>
      <c r="U260" s="290" t="s"/>
      <c r="V260" s="290" t="s"/>
      <c r="W260" s="290" t="s"/>
      <c r="X260" s="290" t="s"/>
      <c r="Y260" s="290" t="s"/>
      <c r="Z260" s="290" t="s"/>
      <c r="AA260" s="290" t="s"/>
      <c r="AB260" s="290" t="s"/>
      <c r="AC260" s="290" t="s"/>
      <c r="AD260" s="290" t="s"/>
    </row>
    <row r="261" spans="1:30" s="678" customFormat="1" ht="24" customHeight="1">
      <c r="A261" s="285" t="s"/>
      <c r="B261" s="285" t="s">
        <v>12649</v>
      </c>
      <c r="C261" s="285" t="s">
        <v>4567</v>
      </c>
      <c r="D261" s="285" t="s">
        <v>4567</v>
      </c>
      <c r="E261" s="285">
        <v>5134</v>
      </c>
      <c r="F261" s="285" t="s">
        <v>12650</v>
      </c>
      <c r="G261" s="285" t="s">
        <v>12756</v>
      </c>
      <c r="H261" s="285">
        <v>18810501870</v>
      </c>
      <c r="I261" s="286">
        <v>5000</v>
      </c>
      <c r="J261" s="286">
        <v>5000</v>
      </c>
      <c r="K261" s="286">
        <v>0</v>
      </c>
      <c r="L261" s="286">
        <v>0</v>
      </c>
      <c r="M261" s="286">
        <v>0</v>
      </c>
      <c r="N261" s="285" t="s"/>
      <c r="O261" s="287">
        <v>45626</v>
      </c>
      <c r="P261" s="288">
        <v>0.55418981481489</v>
      </c>
      <c r="Q261" s="285" t="s">
        <v>4494</v>
      </c>
      <c r="R261" s="285" t="s">
        <v>12655</v>
      </c>
      <c r="S261" s="290" t="s"/>
      <c r="T261" s="290" t="s"/>
      <c r="U261" s="290" t="s"/>
      <c r="V261" s="290" t="s"/>
      <c r="W261" s="290" t="s"/>
      <c r="X261" s="290" t="s"/>
      <c r="Y261" s="290" t="s"/>
      <c r="Z261" s="290" t="s"/>
      <c r="AA261" s="290" t="s"/>
      <c r="AB261" s="290" t="s"/>
      <c r="AC261" s="290" t="s"/>
      <c r="AD261" s="290" t="s"/>
    </row>
    <row r="262" spans="1:30" s="192" customFormat="1" ht="24" customHeight="1">
      <c r="A262" s="285" t="s"/>
      <c r="B262" s="285" t="s">
        <v>12649</v>
      </c>
      <c r="C262" s="285" t="s">
        <v>4567</v>
      </c>
      <c r="D262" s="285" t="s">
        <v>4567</v>
      </c>
      <c r="E262" s="285">
        <v>5135</v>
      </c>
      <c r="F262" s="285" t="s">
        <v>12650</v>
      </c>
      <c r="G262" s="285" t="s">
        <v>4614</v>
      </c>
      <c r="H262" s="285">
        <v>18692232965</v>
      </c>
      <c r="I262" s="286">
        <v>4500</v>
      </c>
      <c r="J262" s="286">
        <v>3900</v>
      </c>
      <c r="K262" s="286">
        <v>600</v>
      </c>
      <c r="L262" s="286">
        <v>0</v>
      </c>
      <c r="M262" s="286">
        <v>600</v>
      </c>
      <c r="N262" s="285" t="s"/>
      <c r="O262" s="287">
        <v>45626</v>
      </c>
      <c r="P262" s="288">
        <v>0.764571759260434</v>
      </c>
      <c r="Q262" s="285" t="s">
        <v>4498</v>
      </c>
      <c r="R262" s="289" t="s">
        <v>8517</v>
      </c>
      <c r="S262" s="290" t="s"/>
      <c r="T262" s="290" t="s"/>
      <c r="U262" s="290" t="s"/>
      <c r="V262" s="290" t="s"/>
      <c r="W262" s="290" t="s"/>
      <c r="X262" s="290" t="s"/>
      <c r="Y262" s="290" t="s"/>
      <c r="Z262" s="290" t="s"/>
      <c r="AA262" s="290" t="s"/>
      <c r="AB262" s="290" t="s"/>
      <c r="AC262" s="290" t="s"/>
      <c r="AD262" s="290" t="s"/>
    </row>
    <row r="263" spans="1:30" s="192" customFormat="1" ht="24" customHeight="1">
      <c r="A263" s="285" t="s"/>
      <c r="B263" s="285" t="s">
        <v>12649</v>
      </c>
      <c r="C263" s="285" t="s">
        <v>4567</v>
      </c>
      <c r="D263" s="285" t="s">
        <v>4567</v>
      </c>
      <c r="E263" s="285">
        <v>5137</v>
      </c>
      <c r="F263" s="285" t="s">
        <v>12650</v>
      </c>
      <c r="G263" s="285" t="s">
        <v>4505</v>
      </c>
      <c r="H263" s="285">
        <v>18838161573</v>
      </c>
      <c r="I263" s="286">
        <v>3000</v>
      </c>
      <c r="J263" s="286">
        <v>2850</v>
      </c>
      <c r="K263" s="286">
        <v>150</v>
      </c>
      <c r="L263" s="286">
        <v>0</v>
      </c>
      <c r="M263" s="286">
        <v>150</v>
      </c>
      <c r="N263" s="285" t="s"/>
      <c r="O263" s="287">
        <v>45626</v>
      </c>
      <c r="P263" s="288">
        <v>0.712349537036062</v>
      </c>
      <c r="Q263" s="285" t="s">
        <v>12717</v>
      </c>
      <c r="R263" s="289" t="s">
        <v>4521</v>
      </c>
      <c r="S263" s="290" t="s"/>
      <c r="T263" s="290" t="s"/>
      <c r="U263" s="290" t="s"/>
      <c r="V263" s="290" t="s"/>
      <c r="W263" s="290" t="s"/>
      <c r="X263" s="290" t="s"/>
      <c r="Y263" s="290" t="s"/>
      <c r="Z263" s="290" t="s"/>
      <c r="AA263" s="290" t="s"/>
      <c r="AB263" s="290" t="s"/>
      <c r="AC263" s="290" t="s"/>
      <c r="AD263" s="290" t="s"/>
    </row>
    <row r="264" spans="1:30" s="192" customFormat="1" ht="24" customHeight="1">
      <c r="A264" s="285" t="s"/>
      <c r="B264" s="285" t="s">
        <v>12649</v>
      </c>
      <c r="C264" s="285" t="s">
        <v>4567</v>
      </c>
      <c r="D264" s="285" t="s">
        <v>4567</v>
      </c>
      <c r="E264" s="285">
        <v>5138</v>
      </c>
      <c r="F264" s="285" t="s">
        <v>12650</v>
      </c>
      <c r="G264" s="285" t="s">
        <v>12735</v>
      </c>
      <c r="H264" s="285">
        <v>15601082810</v>
      </c>
      <c r="I264" s="286">
        <v>5000</v>
      </c>
      <c r="J264" s="286">
        <v>5000</v>
      </c>
      <c r="K264" s="286">
        <v>0</v>
      </c>
      <c r="L264" s="286">
        <v>0</v>
      </c>
      <c r="M264" s="286">
        <v>0</v>
      </c>
      <c r="N264" s="285" t="s"/>
      <c r="O264" s="287">
        <v>45626</v>
      </c>
      <c r="P264" s="288">
        <v>0.566655092592555</v>
      </c>
      <c r="Q264" s="285" t="s">
        <v>4494</v>
      </c>
      <c r="R264" s="285" t="s">
        <v>12655</v>
      </c>
      <c r="S264" s="290" t="s"/>
      <c r="T264" s="290" t="s"/>
      <c r="U264" s="290" t="s"/>
      <c r="V264" s="290" t="s"/>
      <c r="W264" s="290" t="s"/>
      <c r="X264" s="290" t="s"/>
      <c r="Y264" s="290" t="s"/>
      <c r="Z264" s="290" t="s"/>
      <c r="AA264" s="290" t="s"/>
      <c r="AB264" s="290" t="s"/>
      <c r="AC264" s="290" t="s"/>
      <c r="AD264" s="290" t="s"/>
    </row>
    <row r="265" spans="1:30" s="192" customFormat="1" ht="24" customHeight="1">
      <c r="A265" s="285" t="s"/>
      <c r="B265" s="285" t="s">
        <v>12649</v>
      </c>
      <c r="C265" s="285" t="s">
        <v>4567</v>
      </c>
      <c r="D265" s="285" t="s">
        <v>4567</v>
      </c>
      <c r="E265" s="285">
        <v>5139</v>
      </c>
      <c r="F265" s="285" t="s">
        <v>12650</v>
      </c>
      <c r="G265" s="285" t="s">
        <v>12708</v>
      </c>
      <c r="H265" s="285">
        <v>18656007719</v>
      </c>
      <c r="I265" s="286">
        <v>400</v>
      </c>
      <c r="J265" s="286">
        <v>280</v>
      </c>
      <c r="K265" s="286">
        <v>120</v>
      </c>
      <c r="L265" s="286">
        <v>0</v>
      </c>
      <c r="M265" s="286">
        <v>120</v>
      </c>
      <c r="N265" s="285" t="s"/>
      <c r="O265" s="287">
        <v>45626</v>
      </c>
      <c r="P265" s="288">
        <v>0.724097222220735</v>
      </c>
      <c r="Q265" s="285" t="s">
        <v>4498</v>
      </c>
      <c r="R265" s="289" t="s">
        <v>8517</v>
      </c>
      <c r="S265" s="290" t="s"/>
      <c r="T265" s="290" t="s"/>
      <c r="U265" s="290" t="s"/>
      <c r="V265" s="290" t="s"/>
      <c r="W265" s="290" t="s"/>
      <c r="X265" s="290" t="s"/>
      <c r="Y265" s="290" t="s"/>
      <c r="Z265" s="290" t="s"/>
      <c r="AA265" s="290" t="s"/>
      <c r="AB265" s="290" t="s"/>
      <c r="AC265" s="290" t="s"/>
      <c r="AD265" s="290" t="s"/>
    </row>
    <row r="266" spans="1:30" s="678" customFormat="1" ht="24" customHeight="1">
      <c r="A266" s="285" t="s"/>
      <c r="B266" s="285" t="s">
        <v>12649</v>
      </c>
      <c r="C266" s="285" t="s">
        <v>4567</v>
      </c>
      <c r="D266" s="285" t="s">
        <v>4567</v>
      </c>
      <c r="E266" s="285">
        <v>5140</v>
      </c>
      <c r="F266" s="285" t="s">
        <v>12650</v>
      </c>
      <c r="G266" s="285" t="s">
        <v>4539</v>
      </c>
      <c r="H266" s="285">
        <v>15373139523</v>
      </c>
      <c r="I266" s="286">
        <v>200</v>
      </c>
      <c r="J266" s="286">
        <v>200</v>
      </c>
      <c r="K266" s="286">
        <v>0</v>
      </c>
      <c r="L266" s="286">
        <v>0</v>
      </c>
      <c r="M266" s="286">
        <v>0</v>
      </c>
      <c r="N266" s="285" t="s"/>
      <c r="O266" s="287">
        <v>45626</v>
      </c>
      <c r="P266" s="288">
        <v>0.615833333333285</v>
      </c>
      <c r="Q266" s="285" t="s">
        <v>12717</v>
      </c>
      <c r="R266" s="289" t="s">
        <v>4521</v>
      </c>
      <c r="S266" s="290" t="s"/>
      <c r="T266" s="290" t="s"/>
      <c r="U266" s="290" t="s"/>
      <c r="V266" s="290" t="s"/>
      <c r="W266" s="290" t="s"/>
      <c r="X266" s="290" t="s"/>
      <c r="Y266" s="290" t="s"/>
      <c r="Z266" s="290" t="s"/>
      <c r="AA266" s="290" t="s"/>
      <c r="AB266" s="290" t="s"/>
      <c r="AC266" s="290" t="s"/>
      <c r="AD266" s="290" t="s"/>
    </row>
    <row r="267" spans="1:30" s="192" customFormat="1" ht="24" customHeight="1">
      <c r="A267" s="285" t="s"/>
      <c r="B267" s="285" t="s">
        <v>12649</v>
      </c>
      <c r="C267" s="285" t="s">
        <v>4567</v>
      </c>
      <c r="D267" s="285" t="s">
        <v>4567</v>
      </c>
      <c r="E267" s="285">
        <v>5143</v>
      </c>
      <c r="F267" s="285" t="s">
        <v>12650</v>
      </c>
      <c r="G267" s="285" t="s">
        <v>12757</v>
      </c>
      <c r="H267" s="285">
        <v>17676172280</v>
      </c>
      <c r="I267" s="286">
        <v>200</v>
      </c>
      <c r="J267" s="286">
        <v>200</v>
      </c>
      <c r="K267" s="286">
        <v>0</v>
      </c>
      <c r="L267" s="286">
        <v>0</v>
      </c>
      <c r="M267" s="286">
        <v>0</v>
      </c>
      <c r="N267" s="285" t="s"/>
      <c r="O267" s="287">
        <v>45626</v>
      </c>
      <c r="P267" s="288">
        <v>0.658240740740439</v>
      </c>
      <c r="Q267" s="285" t="s">
        <v>4498</v>
      </c>
      <c r="R267" s="289" t="s">
        <v>8517</v>
      </c>
      <c r="S267" s="290" t="s"/>
      <c r="T267" s="290" t="s"/>
      <c r="U267" s="290" t="s"/>
      <c r="V267" s="290" t="s"/>
      <c r="W267" s="290" t="s"/>
      <c r="X267" s="290" t="s"/>
      <c r="Y267" s="290" t="s"/>
      <c r="Z267" s="290" t="s"/>
      <c r="AA267" s="290" t="s"/>
      <c r="AB267" s="290" t="s"/>
      <c r="AC267" s="290" t="s"/>
      <c r="AD267" s="290" t="s"/>
    </row>
    <row r="268" spans="1:30" s="192" customFormat="1" ht="24" customHeight="1">
      <c r="A268" s="285" t="s"/>
      <c r="B268" s="285" t="s">
        <v>12649</v>
      </c>
      <c r="C268" s="285" t="s">
        <v>4567</v>
      </c>
      <c r="D268" s="285" t="s">
        <v>4567</v>
      </c>
      <c r="E268" s="285">
        <v>5144</v>
      </c>
      <c r="F268" s="285" t="s">
        <v>12650</v>
      </c>
      <c r="G268" s="285" t="s">
        <v>4610</v>
      </c>
      <c r="H268" s="285">
        <v>13335647438</v>
      </c>
      <c r="I268" s="286">
        <v>1600</v>
      </c>
      <c r="J268" s="286">
        <v>1360</v>
      </c>
      <c r="K268" s="286">
        <v>240</v>
      </c>
      <c r="L268" s="286">
        <v>0</v>
      </c>
      <c r="M268" s="286">
        <v>240</v>
      </c>
      <c r="N268" s="285" t="s"/>
      <c r="O268" s="287">
        <v>45626</v>
      </c>
      <c r="P268" s="288">
        <v>0.717083333332994</v>
      </c>
      <c r="Q268" s="285" t="s">
        <v>4496</v>
      </c>
      <c r="R268" s="285" t="s">
        <v>12697</v>
      </c>
      <c r="S268" s="290" t="s"/>
      <c r="T268" s="290" t="s"/>
      <c r="U268" s="290" t="s"/>
      <c r="V268" s="290" t="s"/>
      <c r="W268" s="290" t="s"/>
      <c r="X268" s="290" t="s"/>
      <c r="Y268" s="290" t="s"/>
      <c r="Z268" s="290" t="s"/>
      <c r="AA268" s="290" t="s"/>
      <c r="AB268" s="290" t="s"/>
      <c r="AC268" s="290" t="s"/>
      <c r="AD268" s="290" t="s"/>
    </row>
    <row r="269" spans="1:30" s="192" customFormat="1" ht="24" customHeight="1">
      <c r="A269" s="285" t="s"/>
      <c r="B269" s="285" t="s">
        <v>12649</v>
      </c>
      <c r="C269" s="285" t="s">
        <v>4567</v>
      </c>
      <c r="D269" s="285" t="s">
        <v>4567</v>
      </c>
      <c r="E269" s="285">
        <v>5146</v>
      </c>
      <c r="F269" s="285" t="s">
        <v>12650</v>
      </c>
      <c r="G269" s="285" t="s">
        <v>4508</v>
      </c>
      <c r="H269" s="285">
        <v>18531048013</v>
      </c>
      <c r="I269" s="286">
        <v>1300</v>
      </c>
      <c r="J269" s="286">
        <v>1130</v>
      </c>
      <c r="K269" s="286">
        <v>170</v>
      </c>
      <c r="L269" s="286">
        <v>0</v>
      </c>
      <c r="M269" s="286">
        <v>170</v>
      </c>
      <c r="N269" s="285" t="s"/>
      <c r="O269" s="287">
        <v>45626</v>
      </c>
      <c r="P269" s="288">
        <v>0.706736111111241</v>
      </c>
      <c r="Q269" s="285" t="s">
        <v>4498</v>
      </c>
      <c r="R269" s="289" t="s">
        <v>8517</v>
      </c>
      <c r="S269" s="290" t="s"/>
      <c r="T269" s="290" t="s"/>
      <c r="U269" s="290" t="s"/>
      <c r="V269" s="290" t="s"/>
      <c r="W269" s="290" t="s"/>
      <c r="X269" s="290" t="s"/>
      <c r="Y269" s="290" t="s"/>
      <c r="Z269" s="290" t="s"/>
      <c r="AA269" s="290" t="s"/>
      <c r="AB269" s="290" t="s"/>
      <c r="AC269" s="290" t="s"/>
      <c r="AD269" s="290" t="s"/>
    </row>
    <row r="270" spans="1:30" s="192" customFormat="1" ht="24" customHeight="1">
      <c r="A270" s="285" t="s"/>
      <c r="B270" s="285" t="s">
        <v>12649</v>
      </c>
      <c r="C270" s="285" t="s">
        <v>4567</v>
      </c>
      <c r="D270" s="285" t="s">
        <v>4567</v>
      </c>
      <c r="E270" s="285">
        <v>5147</v>
      </c>
      <c r="F270" s="285" t="s">
        <v>12650</v>
      </c>
      <c r="G270" s="285" t="s">
        <v>4582</v>
      </c>
      <c r="H270" s="285">
        <v>19965847303</v>
      </c>
      <c r="I270" s="286">
        <v>1500</v>
      </c>
      <c r="J270" s="286">
        <v>1020</v>
      </c>
      <c r="K270" s="286">
        <v>480</v>
      </c>
      <c r="L270" s="286">
        <v>0</v>
      </c>
      <c r="M270" s="286">
        <v>480</v>
      </c>
      <c r="N270" s="285" t="s"/>
      <c r="O270" s="287">
        <v>45626</v>
      </c>
      <c r="P270" s="288">
        <v>0.721238425925549</v>
      </c>
      <c r="Q270" s="285" t="s">
        <v>4494</v>
      </c>
      <c r="R270" s="285" t="s">
        <v>12655</v>
      </c>
      <c r="S270" s="290" t="s"/>
      <c r="T270" s="290" t="s"/>
      <c r="U270" s="290" t="s"/>
      <c r="V270" s="290" t="s"/>
      <c r="W270" s="290" t="s"/>
      <c r="X270" s="290" t="s"/>
      <c r="Y270" s="290" t="s"/>
      <c r="Z270" s="290" t="s"/>
      <c r="AA270" s="290" t="s"/>
      <c r="AB270" s="290" t="s"/>
      <c r="AC270" s="290" t="s"/>
      <c r="AD270" s="290" t="s"/>
    </row>
    <row r="271" spans="1:30" s="192" customFormat="1" ht="24" customHeight="1">
      <c r="A271" s="285" t="s"/>
      <c r="B271" s="285" t="s">
        <v>12649</v>
      </c>
      <c r="C271" s="285" t="s">
        <v>4567</v>
      </c>
      <c r="D271" s="285" t="s">
        <v>4567</v>
      </c>
      <c r="E271" s="285">
        <v>5148</v>
      </c>
      <c r="F271" s="285" t="s">
        <v>12650</v>
      </c>
      <c r="G271" s="285" t="s">
        <v>12758</v>
      </c>
      <c r="H271" s="285">
        <v>17755150311</v>
      </c>
      <c r="I271" s="286">
        <v>3000</v>
      </c>
      <c r="J271" s="286">
        <v>2590</v>
      </c>
      <c r="K271" s="286">
        <v>410</v>
      </c>
      <c r="L271" s="286">
        <v>0</v>
      </c>
      <c r="M271" s="286">
        <v>410</v>
      </c>
      <c r="N271" s="285" t="s"/>
      <c r="O271" s="287">
        <v>45626</v>
      </c>
      <c r="P271" s="288">
        <v>0.708819444444089</v>
      </c>
      <c r="Q271" s="285" t="s">
        <v>12717</v>
      </c>
      <c r="R271" s="289" t="s">
        <v>4521</v>
      </c>
      <c r="S271" s="290" t="s"/>
      <c r="T271" s="290" t="s"/>
      <c r="U271" s="290" t="s"/>
      <c r="V271" s="290" t="s"/>
      <c r="W271" s="290" t="s"/>
      <c r="X271" s="290" t="s"/>
      <c r="Y271" s="290" t="s"/>
      <c r="Z271" s="290" t="s"/>
      <c r="AA271" s="290" t="s"/>
      <c r="AB271" s="290" t="s"/>
      <c r="AC271" s="290" t="s"/>
      <c r="AD271" s="290" t="s"/>
    </row>
    <row r="272" spans="1:30" s="192" customFormat="1" ht="24" customHeight="1">
      <c r="A272" s="285" t="s"/>
      <c r="B272" s="285" t="s">
        <v>12649</v>
      </c>
      <c r="C272" s="285" t="s">
        <v>4567</v>
      </c>
      <c r="D272" s="285" t="s">
        <v>4567</v>
      </c>
      <c r="E272" s="285">
        <v>5150</v>
      </c>
      <c r="F272" s="285" t="s">
        <v>12650</v>
      </c>
      <c r="G272" s="285" t="s">
        <v>12708</v>
      </c>
      <c r="H272" s="285">
        <v>15238307068</v>
      </c>
      <c r="I272" s="286">
        <v>16000</v>
      </c>
      <c r="J272" s="286">
        <v>14990</v>
      </c>
      <c r="K272" s="286">
        <v>1010</v>
      </c>
      <c r="L272" s="286">
        <v>0</v>
      </c>
      <c r="M272" s="286">
        <v>1010</v>
      </c>
      <c r="N272" s="285" t="s"/>
      <c r="O272" s="287">
        <v>45626</v>
      </c>
      <c r="P272" s="288">
        <v>0.686504629629781</v>
      </c>
      <c r="Q272" s="285" t="s">
        <v>4496</v>
      </c>
      <c r="R272" s="285" t="s">
        <v>12697</v>
      </c>
      <c r="S272" s="290" t="s"/>
      <c r="T272" s="290" t="s"/>
      <c r="U272" s="290" t="s"/>
      <c r="V272" s="290" t="s"/>
      <c r="W272" s="290" t="s"/>
      <c r="X272" s="290" t="s"/>
      <c r="Y272" s="290" t="s"/>
      <c r="Z272" s="290" t="s"/>
      <c r="AA272" s="290" t="s"/>
      <c r="AB272" s="290" t="s"/>
      <c r="AC272" s="290" t="s"/>
      <c r="AD272" s="290" t="s"/>
    </row>
    <row r="273" spans="1:30" s="192" customFormat="1" ht="24" customHeight="1">
      <c r="A273" s="285" t="s"/>
      <c r="B273" s="285" t="s">
        <v>12649</v>
      </c>
      <c r="C273" s="285" t="s">
        <v>4567</v>
      </c>
      <c r="D273" s="285" t="s">
        <v>4567</v>
      </c>
      <c r="E273" s="285">
        <v>5151</v>
      </c>
      <c r="F273" s="285" t="s">
        <v>12650</v>
      </c>
      <c r="G273" s="285" t="s">
        <v>4578</v>
      </c>
      <c r="H273" s="285">
        <v>18645012867</v>
      </c>
      <c r="I273" s="286">
        <v>1000</v>
      </c>
      <c r="J273" s="286">
        <v>880</v>
      </c>
      <c r="K273" s="286">
        <v>120</v>
      </c>
      <c r="L273" s="286">
        <v>0</v>
      </c>
      <c r="M273" s="286">
        <v>120</v>
      </c>
      <c r="N273" s="285" t="s"/>
      <c r="O273" s="287">
        <v>45626</v>
      </c>
      <c r="P273" s="288">
        <v>0.63692129629635</v>
      </c>
      <c r="Q273" s="285" t="s">
        <v>12717</v>
      </c>
      <c r="R273" s="289" t="s">
        <v>4521</v>
      </c>
      <c r="S273" s="290" t="s"/>
      <c r="T273" s="290" t="s"/>
      <c r="U273" s="290" t="s"/>
      <c r="V273" s="290" t="s"/>
      <c r="W273" s="290" t="s"/>
      <c r="X273" s="290" t="s"/>
      <c r="Y273" s="290" t="s"/>
      <c r="Z273" s="290" t="s"/>
      <c r="AA273" s="290" t="s"/>
      <c r="AB273" s="290" t="s"/>
      <c r="AC273" s="290" t="s"/>
      <c r="AD273" s="290" t="s"/>
    </row>
    <row r="274" spans="1:30" s="192" customFormat="1" ht="24" customHeight="1">
      <c r="A274" s="285" t="s"/>
      <c r="B274" s="285" t="s">
        <v>12649</v>
      </c>
      <c r="C274" s="285" t="s">
        <v>4567</v>
      </c>
      <c r="D274" s="285" t="s">
        <v>4567</v>
      </c>
      <c r="E274" s="285">
        <v>5153</v>
      </c>
      <c r="F274" s="285" t="s">
        <v>12650</v>
      </c>
      <c r="G274" s="285" t="s">
        <v>4608</v>
      </c>
      <c r="H274" s="285">
        <v>18762888859</v>
      </c>
      <c r="I274" s="286">
        <v>5000</v>
      </c>
      <c r="J274" s="286">
        <v>4420</v>
      </c>
      <c r="K274" s="286">
        <v>580</v>
      </c>
      <c r="L274" s="286">
        <v>0</v>
      </c>
      <c r="M274" s="286">
        <v>580</v>
      </c>
      <c r="N274" s="285" t="s"/>
      <c r="O274" s="287">
        <v>45626</v>
      </c>
      <c r="P274" s="288">
        <v>0.711782407408464</v>
      </c>
      <c r="Q274" s="285" t="s">
        <v>4498</v>
      </c>
      <c r="R274" s="289" t="s">
        <v>8517</v>
      </c>
      <c r="S274" s="290" t="s"/>
      <c r="T274" s="290" t="s"/>
      <c r="U274" s="290" t="s"/>
      <c r="V274" s="290" t="s"/>
      <c r="W274" s="290" t="s"/>
      <c r="X274" s="290" t="s"/>
      <c r="Y274" s="290" t="s"/>
      <c r="Z274" s="290" t="s"/>
      <c r="AA274" s="290" t="s"/>
      <c r="AB274" s="290" t="s"/>
      <c r="AC274" s="290" t="s"/>
      <c r="AD274" s="290" t="s"/>
    </row>
    <row r="275" spans="1:30" s="192" customFormat="1" ht="24" customHeight="1">
      <c r="A275" s="285" t="s"/>
      <c r="B275" s="285" t="s">
        <v>12649</v>
      </c>
      <c r="C275" s="285" t="s">
        <v>4567</v>
      </c>
      <c r="D275" s="285" t="s">
        <v>4567</v>
      </c>
      <c r="E275" s="285">
        <v>5154</v>
      </c>
      <c r="F275" s="285" t="s">
        <v>12650</v>
      </c>
      <c r="G275" s="285" t="s">
        <v>12759</v>
      </c>
      <c r="H275" s="285">
        <v>15662752261</v>
      </c>
      <c r="I275" s="286">
        <v>5000</v>
      </c>
      <c r="J275" s="286">
        <v>5000</v>
      </c>
      <c r="K275" s="286">
        <v>0</v>
      </c>
      <c r="L275" s="286">
        <v>0</v>
      </c>
      <c r="M275" s="286">
        <v>0</v>
      </c>
      <c r="N275" s="285" t="s"/>
      <c r="O275" s="287">
        <v>45626</v>
      </c>
      <c r="P275" s="288">
        <v>0.623541666667734</v>
      </c>
      <c r="Q275" s="285" t="s">
        <v>12702</v>
      </c>
      <c r="R275" s="289" t="s">
        <v>12703</v>
      </c>
      <c r="S275" s="290" t="s"/>
      <c r="T275" s="290" t="s"/>
      <c r="U275" s="290" t="s"/>
      <c r="V275" s="290" t="s"/>
      <c r="W275" s="290" t="s"/>
      <c r="X275" s="290" t="s"/>
      <c r="Y275" s="290" t="s"/>
      <c r="Z275" s="290" t="s"/>
      <c r="AA275" s="290" t="s"/>
      <c r="AB275" s="290" t="s"/>
      <c r="AC275" s="290" t="s"/>
      <c r="AD275" s="290" t="s"/>
    </row>
    <row r="276" spans="1:30" s="678" customFormat="1" ht="24" customHeight="1">
      <c r="A276" s="285" t="s"/>
      <c r="B276" s="285" t="s">
        <v>12649</v>
      </c>
      <c r="C276" s="285" t="s">
        <v>4567</v>
      </c>
      <c r="D276" s="285" t="s">
        <v>4567</v>
      </c>
      <c r="E276" s="285">
        <v>5155</v>
      </c>
      <c r="F276" s="285" t="s">
        <v>12650</v>
      </c>
      <c r="G276" s="285" t="s">
        <v>4495</v>
      </c>
      <c r="H276" s="285">
        <v>13718698963</v>
      </c>
      <c r="I276" s="286">
        <v>5000</v>
      </c>
      <c r="J276" s="286">
        <v>5000</v>
      </c>
      <c r="K276" s="286">
        <v>0</v>
      </c>
      <c r="L276" s="286">
        <v>0</v>
      </c>
      <c r="M276" s="286">
        <v>0</v>
      </c>
      <c r="N276" s="285" t="s"/>
      <c r="O276" s="287">
        <v>45626</v>
      </c>
      <c r="P276" s="288">
        <v>0.623171296298097</v>
      </c>
      <c r="Q276" s="285" t="s">
        <v>12702</v>
      </c>
      <c r="R276" s="289" t="s">
        <v>12703</v>
      </c>
      <c r="S276" s="290" t="s"/>
      <c r="T276" s="290" t="s"/>
      <c r="U276" s="290" t="s"/>
      <c r="V276" s="290" t="s"/>
      <c r="W276" s="290" t="s"/>
      <c r="X276" s="290" t="s"/>
      <c r="Y276" s="290" t="s"/>
      <c r="Z276" s="290" t="s"/>
      <c r="AA276" s="290" t="s"/>
      <c r="AB276" s="290" t="s"/>
      <c r="AC276" s="290" t="s"/>
      <c r="AD276" s="290" t="s"/>
    </row>
    <row r="277" spans="1:30" s="678" customFormat="1" ht="24" customHeight="1">
      <c r="A277" s="309" t="s"/>
      <c r="B277" s="309" t="s">
        <v>12649</v>
      </c>
      <c r="C277" s="309" t="s">
        <v>4567</v>
      </c>
      <c r="D277" s="309" t="s">
        <v>4567</v>
      </c>
      <c r="E277" s="309">
        <v>5156</v>
      </c>
      <c r="F277" s="309" t="s">
        <v>12650</v>
      </c>
      <c r="G277" s="309" t="s">
        <v>12760</v>
      </c>
      <c r="H277" s="309">
        <v>18701391786</v>
      </c>
      <c r="I277" s="310">
        <v>1500</v>
      </c>
      <c r="J277" s="310">
        <v>1270</v>
      </c>
      <c r="K277" s="310">
        <v>230</v>
      </c>
      <c r="L277" s="310">
        <v>0</v>
      </c>
      <c r="M277" s="310">
        <v>230</v>
      </c>
      <c r="N277" s="309" t="s"/>
      <c r="O277" s="311">
        <v>45626</v>
      </c>
      <c r="P277" s="312">
        <v>0.714907407407736</v>
      </c>
      <c r="Q277" s="309" t="s">
        <v>4494</v>
      </c>
      <c r="R277" s="285" t="s">
        <v>12655</v>
      </c>
      <c r="S277" s="290" t="s"/>
      <c r="T277" s="290" t="s"/>
      <c r="U277" s="290" t="s"/>
      <c r="V277" s="290" t="s"/>
      <c r="W277" s="290" t="s"/>
      <c r="X277" s="290" t="s"/>
      <c r="Y277" s="290" t="s"/>
      <c r="Z277" s="290" t="s"/>
      <c r="AA277" s="290" t="s"/>
      <c r="AB277" s="290" t="s"/>
      <c r="AC277" s="290" t="s"/>
      <c r="AD277" s="290" t="s"/>
    </row>
    <row r="278" spans="1:30" s="678" customFormat="1" ht="24" customHeight="1">
      <c r="A278" s="309" t="s"/>
      <c r="B278" s="309" t="s">
        <v>12649</v>
      </c>
      <c r="C278" s="309" t="s">
        <v>4567</v>
      </c>
      <c r="D278" s="309" t="s">
        <v>4567</v>
      </c>
      <c r="E278" s="309">
        <v>5157</v>
      </c>
      <c r="F278" s="309" t="s">
        <v>12650</v>
      </c>
      <c r="G278" s="309" t="s">
        <v>4525</v>
      </c>
      <c r="H278" s="309">
        <v>13302221210</v>
      </c>
      <c r="I278" s="310">
        <v>5000</v>
      </c>
      <c r="J278" s="310">
        <v>5000</v>
      </c>
      <c r="K278" s="310">
        <v>0</v>
      </c>
      <c r="L278" s="310">
        <v>0</v>
      </c>
      <c r="M278" s="310">
        <v>0</v>
      </c>
      <c r="N278" s="309" t="s"/>
      <c r="O278" s="311">
        <v>45626</v>
      </c>
      <c r="P278" s="312">
        <v>0.68277777777621</v>
      </c>
      <c r="Q278" s="309" t="s">
        <v>12702</v>
      </c>
      <c r="R278" s="289" t="s">
        <v>12703</v>
      </c>
      <c r="S278" s="290" t="s"/>
      <c r="T278" s="290" t="s"/>
      <c r="U278" s="290" t="s"/>
      <c r="V278" s="290" t="s"/>
      <c r="W278" s="290" t="s"/>
      <c r="X278" s="290" t="s"/>
      <c r="Y278" s="290" t="s"/>
      <c r="Z278" s="290" t="s"/>
      <c r="AA278" s="290" t="s"/>
      <c r="AB278" s="290" t="s"/>
      <c r="AC278" s="290" t="s"/>
      <c r="AD278" s="290" t="s"/>
    </row>
    <row r="279" spans="1:30" s="678" customFormat="1" ht="24" customHeight="1">
      <c r="A279" s="309" t="s"/>
      <c r="B279" s="309" t="s">
        <v>12649</v>
      </c>
      <c r="C279" s="309" t="s">
        <v>4567</v>
      </c>
      <c r="D279" s="309" t="s">
        <v>4567</v>
      </c>
      <c r="E279" s="309">
        <v>5158</v>
      </c>
      <c r="F279" s="309" t="s">
        <v>12650</v>
      </c>
      <c r="G279" s="309" t="s">
        <v>12761</v>
      </c>
      <c r="H279" s="309">
        <v>18611667889</v>
      </c>
      <c r="I279" s="310">
        <v>5000</v>
      </c>
      <c r="J279" s="310">
        <v>5000</v>
      </c>
      <c r="K279" s="310">
        <v>0</v>
      </c>
      <c r="L279" s="310">
        <v>0</v>
      </c>
      <c r="M279" s="310">
        <v>0</v>
      </c>
      <c r="N279" s="309" t="s"/>
      <c r="O279" s="311">
        <v>45626</v>
      </c>
      <c r="P279" s="312">
        <v>0.665625000001455</v>
      </c>
      <c r="Q279" s="309" t="s">
        <v>12702</v>
      </c>
      <c r="R279" s="289" t="s">
        <v>12703</v>
      </c>
      <c r="S279" s="290" t="s"/>
      <c r="T279" s="290" t="s"/>
      <c r="U279" s="290" t="s"/>
      <c r="V279" s="290" t="s"/>
      <c r="W279" s="290" t="s"/>
      <c r="X279" s="290" t="s"/>
      <c r="Y279" s="290" t="s"/>
      <c r="Z279" s="290" t="s"/>
      <c r="AA279" s="290" t="s"/>
      <c r="AB279" s="290" t="s"/>
      <c r="AC279" s="290" t="s"/>
      <c r="AD279" s="290" t="s"/>
    </row>
    <row r="280" spans="1:30" s="678" customFormat="1" ht="24" customHeight="1">
      <c r="A280" s="309" t="s"/>
      <c r="B280" s="309" t="s">
        <v>12649</v>
      </c>
      <c r="C280" s="309" t="s">
        <v>4567</v>
      </c>
      <c r="D280" s="309" t="s">
        <v>4567</v>
      </c>
      <c r="E280" s="309">
        <v>5159</v>
      </c>
      <c r="F280" s="309" t="s">
        <v>12650</v>
      </c>
      <c r="G280" s="309" t="s">
        <v>12762</v>
      </c>
      <c r="H280" s="309">
        <v>13824379207</v>
      </c>
      <c r="I280" s="310">
        <v>200</v>
      </c>
      <c r="J280" s="310">
        <v>170</v>
      </c>
      <c r="K280" s="310">
        <v>30</v>
      </c>
      <c r="L280" s="310">
        <v>0</v>
      </c>
      <c r="M280" s="310">
        <v>30</v>
      </c>
      <c r="N280" s="309" t="s"/>
      <c r="O280" s="311">
        <v>45626</v>
      </c>
      <c r="P280" s="312">
        <v>0.714525462961319</v>
      </c>
      <c r="Q280" s="309" t="s">
        <v>12717</v>
      </c>
      <c r="R280" s="289" t="s">
        <v>4521</v>
      </c>
      <c r="S280" s="290" t="s"/>
      <c r="T280" s="290" t="s"/>
      <c r="U280" s="290" t="s"/>
      <c r="V280" s="290" t="s"/>
      <c r="W280" s="290" t="s"/>
      <c r="X280" s="290" t="s"/>
      <c r="Y280" s="290" t="s"/>
      <c r="Z280" s="290" t="s"/>
      <c r="AA280" s="290" t="s"/>
      <c r="AB280" s="290" t="s"/>
      <c r="AC280" s="290" t="s"/>
      <c r="AD280" s="290" t="s"/>
    </row>
    <row r="281" spans="1:30" s="678" customFormat="1" ht="24" customHeight="1">
      <c r="A281" s="309" t="s"/>
      <c r="B281" s="309" t="s">
        <v>12649</v>
      </c>
      <c r="C281" s="309" t="s">
        <v>4567</v>
      </c>
      <c r="D281" s="309" t="s">
        <v>4567</v>
      </c>
      <c r="E281" s="309">
        <v>5164</v>
      </c>
      <c r="F281" s="309" t="s">
        <v>12650</v>
      </c>
      <c r="G281" s="309" t="s">
        <v>12763</v>
      </c>
      <c r="H281" s="309">
        <v>15364917123</v>
      </c>
      <c r="I281" s="310">
        <v>2500</v>
      </c>
      <c r="J281" s="310">
        <v>1880</v>
      </c>
      <c r="K281" s="310">
        <v>620</v>
      </c>
      <c r="L281" s="310">
        <v>0</v>
      </c>
      <c r="M281" s="310">
        <v>620</v>
      </c>
      <c r="N281" s="309" t="s"/>
      <c r="O281" s="311">
        <v>45626</v>
      </c>
      <c r="P281" s="312">
        <v>0.918773148147011</v>
      </c>
      <c r="Q281" s="309" t="s">
        <v>4494</v>
      </c>
      <c r="R281" s="285" t="s">
        <v>12655</v>
      </c>
      <c r="S281" s="290" t="s"/>
      <c r="T281" s="290" t="s"/>
      <c r="U281" s="290" t="s"/>
      <c r="V281" s="290" t="s"/>
      <c r="W281" s="290" t="s"/>
      <c r="X281" s="290" t="s"/>
      <c r="Y281" s="290" t="s"/>
      <c r="Z281" s="290" t="s"/>
      <c r="AA281" s="290" t="s"/>
      <c r="AB281" s="290" t="s"/>
      <c r="AC281" s="290" t="s"/>
      <c r="AD281" s="290" t="s"/>
    </row>
    <row r="282" spans="1:30" s="678" customFormat="1" ht="24" customHeight="1">
      <c r="A282" s="309" t="s"/>
      <c r="B282" s="309" t="s">
        <v>12649</v>
      </c>
      <c r="C282" s="309" t="s">
        <v>4567</v>
      </c>
      <c r="D282" s="309" t="s">
        <v>4567</v>
      </c>
      <c r="E282" s="309">
        <v>5165</v>
      </c>
      <c r="F282" s="309" t="s">
        <v>12650</v>
      </c>
      <c r="G282" s="309" t="s">
        <v>4608</v>
      </c>
      <c r="H282" s="309">
        <v>18811798127</v>
      </c>
      <c r="I282" s="310">
        <v>200</v>
      </c>
      <c r="J282" s="310">
        <v>150</v>
      </c>
      <c r="K282" s="310">
        <v>50</v>
      </c>
      <c r="L282" s="310">
        <v>0</v>
      </c>
      <c r="M282" s="310">
        <v>50</v>
      </c>
      <c r="N282" s="309" t="s"/>
      <c r="O282" s="311">
        <v>45626</v>
      </c>
      <c r="P282" s="312">
        <v>0.912118055555766</v>
      </c>
      <c r="Q282" s="309" t="s">
        <v>4494</v>
      </c>
      <c r="R282" s="285" t="s">
        <v>12655</v>
      </c>
      <c r="S282" s="290" t="s"/>
      <c r="T282" s="290" t="s"/>
      <c r="U282" s="290" t="s"/>
      <c r="V282" s="290" t="s"/>
      <c r="W282" s="290" t="s"/>
      <c r="X282" s="290" t="s"/>
      <c r="Y282" s="290" t="s"/>
      <c r="Z282" s="290" t="s"/>
      <c r="AA282" s="290" t="s"/>
      <c r="AB282" s="290" t="s"/>
      <c r="AC282" s="290" t="s"/>
      <c r="AD282" s="290" t="s"/>
    </row>
    <row r="283" spans="1:30" s="678" customFormat="1" ht="24" customHeight="1">
      <c r="A283" s="309" t="s"/>
      <c r="B283" s="309" t="s">
        <v>12649</v>
      </c>
      <c r="C283" s="309" t="s">
        <v>4567</v>
      </c>
      <c r="D283" s="309" t="s">
        <v>4567</v>
      </c>
      <c r="E283" s="309">
        <v>5168</v>
      </c>
      <c r="F283" s="309" t="s">
        <v>12650</v>
      </c>
      <c r="G283" s="309" t="s">
        <v>12733</v>
      </c>
      <c r="H283" s="309">
        <v>13811029497</v>
      </c>
      <c r="I283" s="310">
        <v>5000</v>
      </c>
      <c r="J283" s="310">
        <v>4660</v>
      </c>
      <c r="K283" s="310">
        <v>340</v>
      </c>
      <c r="L283" s="310">
        <v>0</v>
      </c>
      <c r="M283" s="310">
        <v>340</v>
      </c>
      <c r="N283" s="309" t="s"/>
      <c r="O283" s="311">
        <v>45626</v>
      </c>
      <c r="P283" s="312">
        <v>0.898587962961756</v>
      </c>
      <c r="Q283" s="309" t="s">
        <v>4494</v>
      </c>
      <c r="R283" s="285" t="s">
        <v>12655</v>
      </c>
      <c r="S283" s="290" t="s"/>
      <c r="T283" s="290" t="s"/>
      <c r="U283" s="290" t="s"/>
      <c r="V283" s="290" t="s"/>
      <c r="W283" s="290" t="s"/>
      <c r="X283" s="290" t="s"/>
      <c r="Y283" s="290" t="s"/>
      <c r="Z283" s="290" t="s"/>
      <c r="AA283" s="290" t="s"/>
      <c r="AB283" s="290" t="s"/>
      <c r="AC283" s="290" t="s"/>
      <c r="AD283" s="290" t="s"/>
    </row>
    <row r="284" spans="1:30" s="678" customFormat="1" ht="24" customHeight="1">
      <c r="A284" s="313" t="s"/>
      <c r="B284" s="313" t="s">
        <v>12649</v>
      </c>
      <c r="C284" s="313" t="s">
        <v>4567</v>
      </c>
      <c r="D284" s="313" t="s">
        <v>4567</v>
      </c>
      <c r="E284" s="313">
        <v>5171</v>
      </c>
      <c r="F284" s="313" t="s">
        <v>12650</v>
      </c>
      <c r="G284" s="313" t="s">
        <v>4574</v>
      </c>
      <c r="H284" s="313">
        <v>13401001422</v>
      </c>
      <c r="I284" s="314">
        <v>500</v>
      </c>
      <c r="J284" s="314">
        <v>451</v>
      </c>
      <c r="K284" s="314">
        <v>49</v>
      </c>
      <c r="L284" s="314">
        <v>0</v>
      </c>
      <c r="M284" s="314">
        <v>49</v>
      </c>
      <c r="N284" s="313" t="s"/>
      <c r="O284" s="315">
        <v>45626</v>
      </c>
      <c r="P284" s="316">
        <v>0.908125000001746</v>
      </c>
      <c r="Q284" s="313" t="s">
        <v>4498</v>
      </c>
      <c r="R284" s="317" t="s">
        <v>8517</v>
      </c>
      <c r="S284" s="318" t="s"/>
      <c r="T284" s="318" t="s"/>
      <c r="U284" s="318" t="s"/>
      <c r="V284" s="318" t="s"/>
      <c r="W284" s="318" t="s"/>
      <c r="X284" s="318" t="s"/>
      <c r="Y284" s="318" t="s"/>
      <c r="Z284" s="318" t="s"/>
      <c r="AA284" s="318" t="s"/>
      <c r="AB284" s="318" t="s"/>
      <c r="AC284" s="318" t="s"/>
      <c r="AD284" s="318" t="s"/>
    </row>
    <row r="285" spans="1:30" s="679" customFormat="1" ht="24" customHeight="1">
      <c r="A285" s="319" t="s"/>
      <c r="B285" s="319" t="s">
        <v>12649</v>
      </c>
      <c r="C285" s="285" t="s"/>
      <c r="D285" s="285" t="s">
        <v>4567</v>
      </c>
      <c r="E285" s="319">
        <v>5068</v>
      </c>
      <c r="F285" s="320" t="s">
        <v>12650</v>
      </c>
      <c r="G285" s="320" t="s">
        <v>4613</v>
      </c>
      <c r="H285" s="320">
        <v>15501006090</v>
      </c>
      <c r="I285" s="321">
        <v>1000</v>
      </c>
      <c r="J285" s="321">
        <v>720</v>
      </c>
      <c r="K285" s="321">
        <v>280</v>
      </c>
      <c r="L285" s="321">
        <v>0</v>
      </c>
      <c r="M285" s="321">
        <v>280</v>
      </c>
      <c r="N285" s="320" t="s"/>
      <c r="O285" s="322">
        <v>45627</v>
      </c>
      <c r="P285" s="323">
        <v>0.482743055556057</v>
      </c>
      <c r="Q285" s="320" t="s">
        <v>4498</v>
      </c>
      <c r="R285" s="324" t="s">
        <v>8517</v>
      </c>
      <c r="S285" s="325" t="s"/>
      <c r="T285" s="325" t="s"/>
      <c r="U285" s="325" t="s"/>
      <c r="V285" s="325" t="s"/>
      <c r="W285" s="325" t="s"/>
      <c r="X285" s="325" t="s"/>
      <c r="Y285" s="325" t="s"/>
      <c r="Z285" s="325" t="s"/>
      <c r="AA285" s="325" t="s"/>
      <c r="AB285" s="325" t="s"/>
      <c r="AC285" s="325" t="s"/>
      <c r="AD285" s="325" t="s"/>
    </row>
    <row r="286" spans="1:18" ht="24" customHeight="1">
      <c r="A286" s="326" t="s"/>
      <c r="B286" s="326" t="s">
        <v>12649</v>
      </c>
      <c r="C286" s="326" t="s"/>
      <c r="D286" s="326" t="s">
        <v>4567</v>
      </c>
      <c r="E286" s="326">
        <v>5086</v>
      </c>
      <c r="F286" s="326" t="s">
        <v>12650</v>
      </c>
      <c r="G286" s="326" t="s">
        <v>12764</v>
      </c>
      <c r="H286" s="326">
        <v>17717396484</v>
      </c>
      <c r="I286" s="327">
        <v>1000</v>
      </c>
      <c r="J286" s="327">
        <v>760</v>
      </c>
      <c r="K286" s="327">
        <v>240</v>
      </c>
      <c r="L286" s="327">
        <v>0</v>
      </c>
      <c r="M286" s="327">
        <v>240</v>
      </c>
      <c r="N286" s="326" t="s"/>
      <c r="O286" s="328">
        <v>45627</v>
      </c>
      <c r="P286" s="329">
        <v>0.598703703704814</v>
      </c>
      <c r="Q286" s="326" t="s">
        <v>12717</v>
      </c>
      <c r="R286" s="296" t="s">
        <v>4521</v>
      </c>
    </row>
    <row r="287" spans="1:18" ht="24" customHeight="1">
      <c r="A287" s="330" t="s"/>
      <c r="B287" s="330" t="s">
        <v>12649</v>
      </c>
      <c r="C287" s="330" t="s"/>
      <c r="D287" s="330" t="s">
        <v>4567</v>
      </c>
      <c r="E287" s="330">
        <v>5088</v>
      </c>
      <c r="F287" s="330" t="s">
        <v>12650</v>
      </c>
      <c r="G287" s="330" t="s">
        <v>4626</v>
      </c>
      <c r="H287" s="330">
        <v>18630188684</v>
      </c>
      <c r="I287" s="331">
        <v>2000</v>
      </c>
      <c r="J287" s="331">
        <v>1900</v>
      </c>
      <c r="K287" s="331">
        <v>100</v>
      </c>
      <c r="L287" s="331">
        <v>0</v>
      </c>
      <c r="M287" s="331">
        <v>100</v>
      </c>
      <c r="N287" s="330" t="s"/>
      <c r="O287" s="332">
        <v>45627</v>
      </c>
      <c r="P287" s="333">
        <v>0.703206018519268</v>
      </c>
      <c r="Q287" s="330" t="s">
        <v>4494</v>
      </c>
      <c r="R287" s="296" t="s">
        <v>12655</v>
      </c>
    </row>
    <row r="288" spans="1:18" ht="24" customHeight="1">
      <c r="A288" s="326" t="s"/>
      <c r="B288" s="326" t="s">
        <v>12649</v>
      </c>
      <c r="C288" s="326" t="s"/>
      <c r="D288" s="326" t="s">
        <v>4567</v>
      </c>
      <c r="E288" s="326">
        <v>5090</v>
      </c>
      <c r="F288" s="326" t="s">
        <v>12650</v>
      </c>
      <c r="G288" s="326" t="s">
        <v>4626</v>
      </c>
      <c r="H288" s="326">
        <v>18510001992</v>
      </c>
      <c r="I288" s="327">
        <v>5000</v>
      </c>
      <c r="J288" s="327">
        <v>4640</v>
      </c>
      <c r="K288" s="327">
        <v>360</v>
      </c>
      <c r="L288" s="327">
        <v>0</v>
      </c>
      <c r="M288" s="327">
        <v>360</v>
      </c>
      <c r="N288" s="326" t="s"/>
      <c r="O288" s="328">
        <v>45627</v>
      </c>
      <c r="P288" s="329">
        <v>0.618472222220589</v>
      </c>
      <c r="Q288" s="326" t="s">
        <v>4659</v>
      </c>
      <c r="R288" s="296" t="s">
        <v>4659</v>
      </c>
    </row>
    <row r="289" spans="1:18" ht="24" customHeight="1">
      <c r="A289" s="330" t="s"/>
      <c r="B289" s="330" t="s">
        <v>12649</v>
      </c>
      <c r="C289" s="330" t="s"/>
      <c r="D289" s="330" t="s">
        <v>4567</v>
      </c>
      <c r="E289" s="330">
        <v>5091</v>
      </c>
      <c r="F289" s="330" t="s">
        <v>12650</v>
      </c>
      <c r="G289" s="330" t="s">
        <v>12661</v>
      </c>
      <c r="H289" s="330">
        <v>18512498630</v>
      </c>
      <c r="I289" s="331">
        <v>5000</v>
      </c>
      <c r="J289" s="331">
        <v>4640</v>
      </c>
      <c r="K289" s="331">
        <v>360</v>
      </c>
      <c r="L289" s="331">
        <v>0</v>
      </c>
      <c r="M289" s="331">
        <v>360</v>
      </c>
      <c r="N289" s="330" t="s"/>
      <c r="O289" s="332">
        <v>45627</v>
      </c>
      <c r="P289" s="333">
        <v>0.618888888890069</v>
      </c>
      <c r="Q289" s="330" t="s">
        <v>4659</v>
      </c>
      <c r="R289" s="334" t="s">
        <v>4659</v>
      </c>
    </row>
    <row r="290" spans="1:18" ht="24" customHeight="1">
      <c r="A290" s="326" t="s"/>
      <c r="B290" s="326" t="s">
        <v>12649</v>
      </c>
      <c r="C290" s="326" t="s"/>
      <c r="D290" s="326" t="s">
        <v>4567</v>
      </c>
      <c r="E290" s="326">
        <v>5092</v>
      </c>
      <c r="F290" s="326" t="s">
        <v>12650</v>
      </c>
      <c r="G290" s="326" t="s">
        <v>4537</v>
      </c>
      <c r="H290" s="326">
        <v>18616261763</v>
      </c>
      <c r="I290" s="327">
        <v>15000</v>
      </c>
      <c r="J290" s="327">
        <v>13920</v>
      </c>
      <c r="K290" s="327">
        <v>1080</v>
      </c>
      <c r="L290" s="327">
        <v>0</v>
      </c>
      <c r="M290" s="327">
        <v>1080</v>
      </c>
      <c r="N290" s="326" t="s"/>
      <c r="O290" s="328">
        <v>45627</v>
      </c>
      <c r="P290" s="329">
        <v>0.620023148148903</v>
      </c>
      <c r="Q290" s="326" t="s">
        <v>4659</v>
      </c>
      <c r="R290" s="334" t="s">
        <v>4659</v>
      </c>
    </row>
    <row r="291" spans="1:18" ht="24" customHeight="1">
      <c r="A291" s="330" t="s"/>
      <c r="B291" s="330" t="s">
        <v>12649</v>
      </c>
      <c r="C291" s="330" t="s"/>
      <c r="D291" s="330" t="s">
        <v>4567</v>
      </c>
      <c r="E291" s="330">
        <v>5108</v>
      </c>
      <c r="F291" s="330" t="s">
        <v>12650</v>
      </c>
      <c r="G291" s="330" t="s">
        <v>4502</v>
      </c>
      <c r="H291" s="330">
        <v>18810916935</v>
      </c>
      <c r="I291" s="331">
        <v>5000</v>
      </c>
      <c r="J291" s="331">
        <v>4120</v>
      </c>
      <c r="K291" s="331">
        <v>880</v>
      </c>
      <c r="L291" s="331">
        <v>0</v>
      </c>
      <c r="M291" s="331">
        <v>880</v>
      </c>
      <c r="N291" s="330" t="s"/>
      <c r="O291" s="332">
        <v>45628</v>
      </c>
      <c r="P291" s="333">
        <v>0.670057870371238</v>
      </c>
      <c r="Q291" s="330" t="s">
        <v>4498</v>
      </c>
      <c r="R291" s="296" t="s">
        <v>8517</v>
      </c>
    </row>
    <row r="292" spans="1:18" ht="24" customHeight="1">
      <c r="A292" s="326" t="s"/>
      <c r="B292" s="326" t="s">
        <v>12649</v>
      </c>
      <c r="C292" s="326" t="s"/>
      <c r="D292" s="326" t="s">
        <v>4567</v>
      </c>
      <c r="E292" s="326">
        <v>5113</v>
      </c>
      <c r="F292" s="326" t="s">
        <v>12650</v>
      </c>
      <c r="G292" s="326" t="s">
        <v>4582</v>
      </c>
      <c r="H292" s="326">
        <v>18600200943</v>
      </c>
      <c r="I292" s="327">
        <v>3000</v>
      </c>
      <c r="J292" s="327">
        <v>2570</v>
      </c>
      <c r="K292" s="327">
        <v>430</v>
      </c>
      <c r="L292" s="327">
        <v>0</v>
      </c>
      <c r="M292" s="327">
        <v>430</v>
      </c>
      <c r="N292" s="326" t="s"/>
      <c r="O292" s="328">
        <v>45627</v>
      </c>
      <c r="P292" s="329">
        <v>0.673958333332848</v>
      </c>
      <c r="Q292" s="326" t="s">
        <v>4498</v>
      </c>
      <c r="R292" s="334" t="s">
        <v>8517</v>
      </c>
    </row>
    <row r="293" spans="1:18" ht="24" customHeight="1">
      <c r="A293" s="330" t="s"/>
      <c r="B293" s="330" t="s">
        <v>12649</v>
      </c>
      <c r="C293" s="330" t="s"/>
      <c r="D293" s="330" t="s">
        <v>4567</v>
      </c>
      <c r="E293" s="330">
        <v>5120</v>
      </c>
      <c r="F293" s="330" t="s">
        <v>12650</v>
      </c>
      <c r="G293" s="330" t="s">
        <v>12765</v>
      </c>
      <c r="H293" s="330">
        <v>13915962710</v>
      </c>
      <c r="I293" s="331">
        <v>6000</v>
      </c>
      <c r="J293" s="331">
        <v>4990</v>
      </c>
      <c r="K293" s="331">
        <v>1010</v>
      </c>
      <c r="L293" s="331">
        <v>0</v>
      </c>
      <c r="M293" s="331">
        <v>1010</v>
      </c>
      <c r="N293" s="330" t="s"/>
      <c r="O293" s="332">
        <v>45627</v>
      </c>
      <c r="P293" s="333">
        <v>0.672604166666133</v>
      </c>
      <c r="Q293" s="330" t="s">
        <v>12717</v>
      </c>
      <c r="R293" s="334" t="s">
        <v>4521</v>
      </c>
    </row>
    <row r="294" spans="1:18" ht="24" customHeight="1">
      <c r="A294" s="326" t="s"/>
      <c r="B294" s="326" t="s">
        <v>12649</v>
      </c>
      <c r="C294" s="326" t="s"/>
      <c r="D294" s="326" t="s">
        <v>4567</v>
      </c>
      <c r="E294" s="326">
        <v>5131</v>
      </c>
      <c r="F294" s="326" t="s">
        <v>12650</v>
      </c>
      <c r="G294" s="326" t="s">
        <v>12663</v>
      </c>
      <c r="H294" s="326">
        <v>18500648167</v>
      </c>
      <c r="I294" s="327">
        <v>300</v>
      </c>
      <c r="J294" s="327">
        <v>200</v>
      </c>
      <c r="K294" s="327">
        <v>100</v>
      </c>
      <c r="L294" s="327">
        <v>0</v>
      </c>
      <c r="M294" s="327">
        <v>100</v>
      </c>
      <c r="N294" s="326" t="s"/>
      <c r="O294" s="328">
        <v>45627</v>
      </c>
      <c r="P294" s="329">
        <v>0.646087962963066</v>
      </c>
      <c r="Q294" s="326" t="s">
        <v>12717</v>
      </c>
      <c r="R294" s="334" t="s">
        <v>4521</v>
      </c>
    </row>
    <row r="295" spans="1:18" ht="24" customHeight="1">
      <c r="A295" s="330" t="s"/>
      <c r="B295" s="330" t="s">
        <v>12649</v>
      </c>
      <c r="C295" s="330" t="s"/>
      <c r="D295" s="330" t="s">
        <v>4567</v>
      </c>
      <c r="E295" s="330">
        <v>5133</v>
      </c>
      <c r="F295" s="330" t="s">
        <v>12650</v>
      </c>
      <c r="G295" s="330" t="s">
        <v>12766</v>
      </c>
      <c r="H295" s="330">
        <v>18704456257</v>
      </c>
      <c r="I295" s="331">
        <v>500</v>
      </c>
      <c r="J295" s="331">
        <v>360</v>
      </c>
      <c r="K295" s="331">
        <v>140</v>
      </c>
      <c r="L295" s="331">
        <v>0</v>
      </c>
      <c r="M295" s="331">
        <v>140</v>
      </c>
      <c r="N295" s="330" t="s"/>
      <c r="O295" s="332">
        <v>45627</v>
      </c>
      <c r="P295" s="333">
        <v>0.606562500001019</v>
      </c>
      <c r="Q295" s="330" t="s">
        <v>12717</v>
      </c>
      <c r="R295" s="334" t="s">
        <v>4521</v>
      </c>
    </row>
    <row r="296" spans="1:18" ht="24" customHeight="1">
      <c r="A296" s="326" t="s"/>
      <c r="B296" s="326" t="s">
        <v>12649</v>
      </c>
      <c r="C296" s="326" t="s"/>
      <c r="D296" s="326" t="s">
        <v>4567</v>
      </c>
      <c r="E296" s="326">
        <v>5141</v>
      </c>
      <c r="F296" s="326" t="s">
        <v>12650</v>
      </c>
      <c r="G296" s="326" t="s">
        <v>12767</v>
      </c>
      <c r="H296" s="326">
        <v>18921352899</v>
      </c>
      <c r="I296" s="327">
        <v>500</v>
      </c>
      <c r="J296" s="327">
        <v>370</v>
      </c>
      <c r="K296" s="327">
        <v>130</v>
      </c>
      <c r="L296" s="327">
        <v>0</v>
      </c>
      <c r="M296" s="327">
        <v>130</v>
      </c>
      <c r="N296" s="326" t="s"/>
      <c r="O296" s="328">
        <v>45627</v>
      </c>
      <c r="P296" s="329">
        <v>0.560856481482915</v>
      </c>
      <c r="Q296" s="326" t="s">
        <v>4496</v>
      </c>
      <c r="R296" s="296" t="s">
        <v>12697</v>
      </c>
    </row>
    <row r="297" spans="1:18" ht="24" customHeight="1">
      <c r="A297" s="330" t="s"/>
      <c r="B297" s="330" t="s">
        <v>12649</v>
      </c>
      <c r="C297" s="330" t="s"/>
      <c r="D297" s="330" t="s">
        <v>4567</v>
      </c>
      <c r="E297" s="330">
        <v>5152</v>
      </c>
      <c r="F297" s="330" t="s">
        <v>12650</v>
      </c>
      <c r="G297" s="330" t="s">
        <v>4535</v>
      </c>
      <c r="H297" s="330">
        <v>18860118078</v>
      </c>
      <c r="I297" s="331">
        <v>7000</v>
      </c>
      <c r="J297" s="331">
        <v>6075</v>
      </c>
      <c r="K297" s="331">
        <v>925</v>
      </c>
      <c r="L297" s="331">
        <v>0</v>
      </c>
      <c r="M297" s="331">
        <v>925</v>
      </c>
      <c r="N297" s="330" t="s"/>
      <c r="O297" s="332">
        <v>45627</v>
      </c>
      <c r="P297" s="333">
        <v>0.535671296296641</v>
      </c>
      <c r="Q297" s="330" t="s">
        <v>4498</v>
      </c>
      <c r="R297" s="334" t="s">
        <v>8517</v>
      </c>
    </row>
    <row r="298" spans="1:18" ht="24" customHeight="1">
      <c r="A298" s="326" t="s"/>
      <c r="B298" s="326" t="s">
        <v>12649</v>
      </c>
      <c r="C298" s="326" t="s"/>
      <c r="D298" s="326" t="s">
        <v>4567</v>
      </c>
      <c r="E298" s="326">
        <v>5161</v>
      </c>
      <c r="F298" s="326" t="s">
        <v>12650</v>
      </c>
      <c r="G298" s="326" t="s">
        <v>4516</v>
      </c>
      <c r="H298" s="326">
        <v>15811242647</v>
      </c>
      <c r="I298" s="327">
        <v>5000</v>
      </c>
      <c r="J298" s="327">
        <v>4820</v>
      </c>
      <c r="K298" s="327">
        <v>180</v>
      </c>
      <c r="L298" s="327">
        <v>0</v>
      </c>
      <c r="M298" s="327">
        <v>180</v>
      </c>
      <c r="N298" s="326" t="s"/>
      <c r="O298" s="328">
        <v>45627</v>
      </c>
      <c r="P298" s="329">
        <v>0.674826388887596</v>
      </c>
      <c r="Q298" s="326" t="s">
        <v>4498</v>
      </c>
      <c r="R298" s="334" t="s">
        <v>8517</v>
      </c>
    </row>
    <row r="299" spans="1:18" ht="24" customHeight="1">
      <c r="A299" s="330" t="s"/>
      <c r="B299" s="330" t="s">
        <v>12649</v>
      </c>
      <c r="C299" s="330" t="s"/>
      <c r="D299" s="330" t="s">
        <v>4567</v>
      </c>
      <c r="E299" s="330">
        <v>5163</v>
      </c>
      <c r="F299" s="330" t="s">
        <v>12650</v>
      </c>
      <c r="G299" s="330" t="s">
        <v>4608</v>
      </c>
      <c r="H299" s="330">
        <v>18083836777</v>
      </c>
      <c r="I299" s="331">
        <v>3000</v>
      </c>
      <c r="J299" s="331">
        <v>2630</v>
      </c>
      <c r="K299" s="331">
        <v>370</v>
      </c>
      <c r="L299" s="331">
        <v>0</v>
      </c>
      <c r="M299" s="331">
        <v>370</v>
      </c>
      <c r="N299" s="330" t="s"/>
      <c r="O299" s="332">
        <v>45627</v>
      </c>
      <c r="P299" s="333">
        <v>0.616550925926276</v>
      </c>
      <c r="Q299" s="330" t="s">
        <v>12717</v>
      </c>
      <c r="R299" s="334" t="s">
        <v>4521</v>
      </c>
    </row>
    <row r="300" spans="1:18" ht="24" customHeight="1">
      <c r="A300" s="326" t="s"/>
      <c r="B300" s="326" t="s">
        <v>12649</v>
      </c>
      <c r="C300" s="326" t="s"/>
      <c r="D300" s="326" t="s">
        <v>4567</v>
      </c>
      <c r="E300" s="326">
        <v>5167</v>
      </c>
      <c r="F300" s="326" t="s">
        <v>12650</v>
      </c>
      <c r="G300" s="326" t="s">
        <v>12722</v>
      </c>
      <c r="H300" s="326">
        <v>13146366867</v>
      </c>
      <c r="I300" s="327">
        <v>5000</v>
      </c>
      <c r="J300" s="327">
        <v>4666</v>
      </c>
      <c r="K300" s="327">
        <v>334</v>
      </c>
      <c r="L300" s="327">
        <v>0</v>
      </c>
      <c r="M300" s="327">
        <v>334</v>
      </c>
      <c r="N300" s="326" t="s"/>
      <c r="O300" s="328">
        <v>45627</v>
      </c>
      <c r="P300" s="329">
        <v>0.663402777776355</v>
      </c>
      <c r="Q300" s="326" t="s">
        <v>4498</v>
      </c>
      <c r="R300" s="334" t="s">
        <v>8517</v>
      </c>
    </row>
    <row r="301" spans="1:18" ht="24" customHeight="1">
      <c r="A301" s="330" t="s"/>
      <c r="B301" s="330" t="s">
        <v>12649</v>
      </c>
      <c r="C301" s="330" t="s"/>
      <c r="D301" s="330" t="s">
        <v>4567</v>
      </c>
      <c r="E301" s="330">
        <v>5173</v>
      </c>
      <c r="F301" s="330" t="s">
        <v>12650</v>
      </c>
      <c r="G301" s="330" t="s">
        <v>12704</v>
      </c>
      <c r="H301" s="330">
        <v>13683137883</v>
      </c>
      <c r="I301" s="331">
        <v>5000</v>
      </c>
      <c r="J301" s="331">
        <v>4820</v>
      </c>
      <c r="K301" s="331">
        <v>180</v>
      </c>
      <c r="L301" s="331">
        <v>0</v>
      </c>
      <c r="M301" s="331">
        <v>180</v>
      </c>
      <c r="N301" s="330" t="s"/>
      <c r="O301" s="332">
        <v>45627</v>
      </c>
      <c r="P301" s="333">
        <v>0.681412037036353</v>
      </c>
      <c r="Q301" s="330" t="s">
        <v>4659</v>
      </c>
      <c r="R301" s="334" t="s">
        <v>4659</v>
      </c>
    </row>
    <row r="302" spans="1:18" ht="24" customHeight="1">
      <c r="A302" s="326" t="s"/>
      <c r="B302" s="326" t="s">
        <v>12649</v>
      </c>
      <c r="C302" s="326" t="s"/>
      <c r="D302" s="326" t="s">
        <v>4567</v>
      </c>
      <c r="E302" s="326">
        <v>5174</v>
      </c>
      <c r="F302" s="326" t="s">
        <v>12650</v>
      </c>
      <c r="G302" s="326" t="s">
        <v>4506</v>
      </c>
      <c r="H302" s="326">
        <v>16601891160</v>
      </c>
      <c r="I302" s="327">
        <v>200</v>
      </c>
      <c r="J302" s="327">
        <v>140</v>
      </c>
      <c r="K302" s="327">
        <v>60</v>
      </c>
      <c r="L302" s="327">
        <v>0</v>
      </c>
      <c r="M302" s="327">
        <v>60</v>
      </c>
      <c r="N302" s="326" t="s"/>
      <c r="O302" s="328">
        <v>45627</v>
      </c>
      <c r="P302" s="329">
        <v>0.477916666666715</v>
      </c>
      <c r="Q302" s="326" t="s">
        <v>4498</v>
      </c>
      <c r="R302" s="334" t="s">
        <v>8517</v>
      </c>
    </row>
    <row r="303" spans="1:18" ht="24" customHeight="1">
      <c r="A303" s="330" t="s"/>
      <c r="B303" s="330" t="s">
        <v>12649</v>
      </c>
      <c r="C303" s="330" t="s"/>
      <c r="D303" s="330" t="s">
        <v>4567</v>
      </c>
      <c r="E303" s="330">
        <v>5175</v>
      </c>
      <c r="F303" s="330" t="s">
        <v>12650</v>
      </c>
      <c r="G303" s="330" t="s">
        <v>4505</v>
      </c>
      <c r="H303" s="330">
        <v>18211075705</v>
      </c>
      <c r="I303" s="331">
        <v>200</v>
      </c>
      <c r="J303" s="331">
        <v>200</v>
      </c>
      <c r="K303" s="331">
        <v>0</v>
      </c>
      <c r="L303" s="331">
        <v>0</v>
      </c>
      <c r="M303" s="331">
        <v>0</v>
      </c>
      <c r="N303" s="330" t="s"/>
      <c r="O303" s="332">
        <v>45627</v>
      </c>
      <c r="P303" s="333">
        <v>0.651898148149485</v>
      </c>
      <c r="Q303" s="330" t="s">
        <v>12717</v>
      </c>
      <c r="R303" s="334" t="s">
        <v>4521</v>
      </c>
    </row>
    <row r="304" spans="1:18" ht="24" customHeight="1">
      <c r="A304" s="326" t="s"/>
      <c r="B304" s="326" t="s">
        <v>12649</v>
      </c>
      <c r="C304" s="326" t="s"/>
      <c r="D304" s="326" t="s">
        <v>4567</v>
      </c>
      <c r="E304" s="326">
        <v>5176</v>
      </c>
      <c r="F304" s="326" t="s">
        <v>12650</v>
      </c>
      <c r="G304" s="326" t="s">
        <v>4506</v>
      </c>
      <c r="H304" s="326">
        <v>16601891160</v>
      </c>
      <c r="I304" s="327">
        <v>3000</v>
      </c>
      <c r="J304" s="327">
        <v>2800</v>
      </c>
      <c r="K304" s="327">
        <v>200</v>
      </c>
      <c r="L304" s="327">
        <v>0</v>
      </c>
      <c r="M304" s="327">
        <v>200</v>
      </c>
      <c r="N304" s="326" t="s"/>
      <c r="O304" s="328">
        <v>45627</v>
      </c>
      <c r="P304" s="329">
        <v>0.477280092592992</v>
      </c>
      <c r="Q304" s="326" t="s">
        <v>12717</v>
      </c>
      <c r="R304" s="334" t="s">
        <v>4521</v>
      </c>
    </row>
    <row r="305" spans="1:18" ht="24" customHeight="1">
      <c r="A305" s="330" t="s"/>
      <c r="B305" s="330" t="s">
        <v>12649</v>
      </c>
      <c r="C305" s="330" t="s"/>
      <c r="D305" s="330" t="s">
        <v>4567</v>
      </c>
      <c r="E305" s="330">
        <v>5177</v>
      </c>
      <c r="F305" s="330" t="s">
        <v>12650</v>
      </c>
      <c r="G305" s="330" t="s">
        <v>4501</v>
      </c>
      <c r="H305" s="330">
        <v>18519145143</v>
      </c>
      <c r="I305" s="331">
        <v>5000</v>
      </c>
      <c r="J305" s="331">
        <v>5000</v>
      </c>
      <c r="K305" s="331">
        <v>0</v>
      </c>
      <c r="L305" s="331">
        <v>0</v>
      </c>
      <c r="M305" s="331">
        <v>0</v>
      </c>
      <c r="N305" s="330" t="s"/>
      <c r="O305" s="332">
        <v>45627</v>
      </c>
      <c r="P305" s="333">
        <v>0.481215277777665</v>
      </c>
      <c r="Q305" s="330" t="s">
        <v>4494</v>
      </c>
      <c r="R305" s="334" t="s">
        <v>12655</v>
      </c>
    </row>
    <row r="306" spans="1:18" ht="24" customHeight="1">
      <c r="A306" s="326" t="s"/>
      <c r="B306" s="326" t="s">
        <v>12649</v>
      </c>
      <c r="C306" s="326" t="s"/>
      <c r="D306" s="326" t="s">
        <v>4567</v>
      </c>
      <c r="E306" s="326">
        <v>5178</v>
      </c>
      <c r="F306" s="326" t="s">
        <v>12650</v>
      </c>
      <c r="G306" s="326" t="s">
        <v>12768</v>
      </c>
      <c r="H306" s="326">
        <v>13811321545</v>
      </c>
      <c r="I306" s="327">
        <v>5000</v>
      </c>
      <c r="J306" s="327">
        <v>5000</v>
      </c>
      <c r="K306" s="327">
        <v>0</v>
      </c>
      <c r="L306" s="327">
        <v>0</v>
      </c>
      <c r="M306" s="327">
        <v>0</v>
      </c>
      <c r="N306" s="326" t="s"/>
      <c r="O306" s="328">
        <v>45627</v>
      </c>
      <c r="P306" s="329">
        <v>0.438622685185692</v>
      </c>
      <c r="Q306" s="326" t="s">
        <v>12688</v>
      </c>
      <c r="R306" s="296" t="s">
        <v>4509</v>
      </c>
    </row>
    <row r="307" spans="1:18" ht="24" customHeight="1">
      <c r="A307" s="330" t="s"/>
      <c r="B307" s="330" t="s">
        <v>12649</v>
      </c>
      <c r="C307" s="330" t="s"/>
      <c r="D307" s="330" t="s">
        <v>4567</v>
      </c>
      <c r="E307" s="330">
        <v>5179</v>
      </c>
      <c r="F307" s="330" t="s">
        <v>12650</v>
      </c>
      <c r="G307" s="330" t="s">
        <v>4525</v>
      </c>
      <c r="H307" s="330">
        <v>13910821924</v>
      </c>
      <c r="I307" s="331">
        <v>500</v>
      </c>
      <c r="J307" s="331">
        <v>450</v>
      </c>
      <c r="K307" s="331">
        <v>50</v>
      </c>
      <c r="L307" s="331">
        <v>0</v>
      </c>
      <c r="M307" s="331">
        <v>50</v>
      </c>
      <c r="N307" s="330" t="s"/>
      <c r="O307" s="332">
        <v>45627</v>
      </c>
      <c r="P307" s="333">
        <v>0.536203703704814</v>
      </c>
      <c r="Q307" s="330" t="s">
        <v>4659</v>
      </c>
      <c r="R307" s="334" t="s">
        <v>4659</v>
      </c>
    </row>
    <row r="308" spans="1:18" ht="24" customHeight="1">
      <c r="A308" s="326" t="s"/>
      <c r="B308" s="326" t="s">
        <v>12649</v>
      </c>
      <c r="C308" s="326" t="s"/>
      <c r="D308" s="326" t="s">
        <v>4567</v>
      </c>
      <c r="E308" s="326">
        <v>5180</v>
      </c>
      <c r="F308" s="326" t="s">
        <v>12650</v>
      </c>
      <c r="G308" s="326" t="s">
        <v>4515</v>
      </c>
      <c r="H308" s="326">
        <v>18500258169</v>
      </c>
      <c r="I308" s="327">
        <v>4000</v>
      </c>
      <c r="J308" s="327">
        <v>3400</v>
      </c>
      <c r="K308" s="327">
        <v>600</v>
      </c>
      <c r="L308" s="327">
        <v>0</v>
      </c>
      <c r="M308" s="327">
        <v>600</v>
      </c>
      <c r="N308" s="326" t="s"/>
      <c r="O308" s="328">
        <v>45627</v>
      </c>
      <c r="P308" s="329">
        <v>0.745092592591391</v>
      </c>
      <c r="Q308" s="326" t="s">
        <v>12717</v>
      </c>
      <c r="R308" s="334" t="s">
        <v>4521</v>
      </c>
    </row>
    <row r="309" spans="1:18" ht="24" customHeight="1">
      <c r="A309" s="330" t="s"/>
      <c r="B309" s="330" t="s">
        <v>12649</v>
      </c>
      <c r="C309" s="330" t="s"/>
      <c r="D309" s="330" t="s">
        <v>4567</v>
      </c>
      <c r="E309" s="330">
        <v>5181</v>
      </c>
      <c r="F309" s="330" t="s">
        <v>12650</v>
      </c>
      <c r="G309" s="330" t="s">
        <v>4571</v>
      </c>
      <c r="H309" s="330">
        <v>18810482322</v>
      </c>
      <c r="I309" s="331">
        <v>1000</v>
      </c>
      <c r="J309" s="331">
        <v>880</v>
      </c>
      <c r="K309" s="331">
        <v>120</v>
      </c>
      <c r="L309" s="331">
        <v>0</v>
      </c>
      <c r="M309" s="331">
        <v>120</v>
      </c>
      <c r="N309" s="330" t="s"/>
      <c r="O309" s="332">
        <v>45627</v>
      </c>
      <c r="P309" s="333">
        <v>0.661226851851097</v>
      </c>
      <c r="Q309" s="330" t="s">
        <v>12717</v>
      </c>
      <c r="R309" s="334" t="s">
        <v>4521</v>
      </c>
    </row>
    <row r="310" spans="1:18" ht="24" customHeight="1">
      <c r="A310" s="326" t="s"/>
      <c r="B310" s="326" t="s">
        <v>12649</v>
      </c>
      <c r="C310" s="326" t="s"/>
      <c r="D310" s="326" t="s">
        <v>4567</v>
      </c>
      <c r="E310" s="326">
        <v>5182</v>
      </c>
      <c r="F310" s="326" t="s">
        <v>4648</v>
      </c>
      <c r="G310" s="326" t="s">
        <v>4571</v>
      </c>
      <c r="H310" s="326">
        <v>13911658027</v>
      </c>
      <c r="I310" s="327">
        <v>5000</v>
      </c>
      <c r="J310" s="327">
        <v>5000</v>
      </c>
      <c r="K310" s="327">
        <v>0</v>
      </c>
      <c r="L310" s="327">
        <v>0</v>
      </c>
      <c r="M310" s="327">
        <v>0</v>
      </c>
      <c r="N310" s="326" t="s"/>
      <c r="O310" s="328">
        <v>45627</v>
      </c>
      <c r="P310" s="329">
        <v>0.477951388889778</v>
      </c>
      <c r="Q310" s="326" t="s">
        <v>12688</v>
      </c>
      <c r="R310" s="334" t="s">
        <v>4509</v>
      </c>
    </row>
    <row r="311" spans="1:18" ht="24" customHeight="1">
      <c r="A311" s="330" t="s"/>
      <c r="B311" s="330" t="s">
        <v>12649</v>
      </c>
      <c r="C311" s="330" t="s"/>
      <c r="D311" s="330" t="s">
        <v>4567</v>
      </c>
      <c r="E311" s="330">
        <v>5183</v>
      </c>
      <c r="F311" s="330" t="s">
        <v>4648</v>
      </c>
      <c r="G311" s="330" t="s">
        <v>4508</v>
      </c>
      <c r="H311" s="330">
        <v>17811898285</v>
      </c>
      <c r="I311" s="331">
        <v>5000</v>
      </c>
      <c r="J311" s="331">
        <v>5000</v>
      </c>
      <c r="K311" s="331">
        <v>0</v>
      </c>
      <c r="L311" s="331">
        <v>0</v>
      </c>
      <c r="M311" s="331">
        <v>0</v>
      </c>
      <c r="N311" s="330" t="s"/>
      <c r="O311" s="332">
        <v>45627</v>
      </c>
      <c r="P311" s="333">
        <v>0.523194444445835</v>
      </c>
      <c r="Q311" s="330" t="s">
        <v>12688</v>
      </c>
      <c r="R311" s="334" t="s">
        <v>4509</v>
      </c>
    </row>
    <row r="312" spans="1:18" ht="24" customHeight="1">
      <c r="A312" s="326" t="s"/>
      <c r="B312" s="326" t="s">
        <v>12649</v>
      </c>
      <c r="C312" s="326" t="s"/>
      <c r="D312" s="326" t="s">
        <v>4567</v>
      </c>
      <c r="E312" s="326">
        <v>5184</v>
      </c>
      <c r="F312" s="326" t="s">
        <v>4648</v>
      </c>
      <c r="G312" s="326" t="s">
        <v>12751</v>
      </c>
      <c r="H312" s="326">
        <v>13901243687</v>
      </c>
      <c r="I312" s="327">
        <v>5000</v>
      </c>
      <c r="J312" s="327">
        <v>5000</v>
      </c>
      <c r="K312" s="327">
        <v>0</v>
      </c>
      <c r="L312" s="327">
        <v>0</v>
      </c>
      <c r="M312" s="327">
        <v>0</v>
      </c>
      <c r="N312" s="326" t="s"/>
      <c r="O312" s="328">
        <v>45627</v>
      </c>
      <c r="P312" s="329">
        <v>0.451967592591245</v>
      </c>
      <c r="Q312" s="326" t="s">
        <v>12688</v>
      </c>
      <c r="R312" s="334" t="s">
        <v>4509</v>
      </c>
    </row>
    <row r="313" spans="1:18" ht="24" customHeight="1">
      <c r="A313" s="330" t="s"/>
      <c r="B313" s="330" t="s">
        <v>12649</v>
      </c>
      <c r="C313" s="330" t="s"/>
      <c r="D313" s="330" t="s">
        <v>4567</v>
      </c>
      <c r="E313" s="330">
        <v>5185</v>
      </c>
      <c r="F313" s="330" t="s">
        <v>12650</v>
      </c>
      <c r="G313" s="330" t="s">
        <v>4535</v>
      </c>
      <c r="H313" s="330">
        <v>18877123338</v>
      </c>
      <c r="I313" s="331">
        <v>300</v>
      </c>
      <c r="J313" s="331">
        <v>250</v>
      </c>
      <c r="K313" s="331">
        <v>50</v>
      </c>
      <c r="L313" s="331">
        <v>0</v>
      </c>
      <c r="M313" s="331">
        <v>50</v>
      </c>
      <c r="N313" s="330" t="s"/>
      <c r="O313" s="332">
        <v>45627</v>
      </c>
      <c r="P313" s="333">
        <v>0.547685185185401</v>
      </c>
      <c r="Q313" s="330" t="s">
        <v>12717</v>
      </c>
      <c r="R313" s="334" t="s">
        <v>4521</v>
      </c>
    </row>
    <row r="314" spans="1:18" ht="24" customHeight="1">
      <c r="A314" s="326" t="s"/>
      <c r="B314" s="326" t="s">
        <v>12649</v>
      </c>
      <c r="C314" s="326" t="s"/>
      <c r="D314" s="326" t="s">
        <v>4567</v>
      </c>
      <c r="E314" s="326">
        <v>5186</v>
      </c>
      <c r="F314" s="326" t="s">
        <v>12650</v>
      </c>
      <c r="G314" s="326" t="s">
        <v>12691</v>
      </c>
      <c r="H314" s="326">
        <v>13910001171</v>
      </c>
      <c r="I314" s="327">
        <v>5000</v>
      </c>
      <c r="J314" s="327">
        <v>5000</v>
      </c>
      <c r="K314" s="327">
        <v>0</v>
      </c>
      <c r="L314" s="327">
        <v>0</v>
      </c>
      <c r="M314" s="327">
        <v>0</v>
      </c>
      <c r="N314" s="326" t="s"/>
      <c r="O314" s="328">
        <v>45627</v>
      </c>
      <c r="P314" s="329">
        <v>0.445416666665551</v>
      </c>
      <c r="Q314" s="326" t="s">
        <v>12702</v>
      </c>
      <c r="R314" s="296" t="s">
        <v>12703</v>
      </c>
    </row>
    <row r="315" spans="1:18" ht="24" customHeight="1">
      <c r="A315" s="330" t="s"/>
      <c r="B315" s="330" t="s">
        <v>12649</v>
      </c>
      <c r="C315" s="330" t="s"/>
      <c r="D315" s="330" t="s">
        <v>4567</v>
      </c>
      <c r="E315" s="330">
        <v>5187</v>
      </c>
      <c r="F315" s="330" t="s">
        <v>4648</v>
      </c>
      <c r="G315" s="330" t="s">
        <v>4525</v>
      </c>
      <c r="H315" s="330">
        <v>13302221210</v>
      </c>
      <c r="I315" s="331">
        <v>5000</v>
      </c>
      <c r="J315" s="331">
        <v>5000</v>
      </c>
      <c r="K315" s="331">
        <v>0</v>
      </c>
      <c r="L315" s="331">
        <v>0</v>
      </c>
      <c r="M315" s="331">
        <v>0</v>
      </c>
      <c r="N315" s="330" t="s"/>
      <c r="O315" s="332">
        <v>45627</v>
      </c>
      <c r="P315" s="333">
        <v>0.484641203704086</v>
      </c>
      <c r="Q315" s="330" t="s">
        <v>12688</v>
      </c>
      <c r="R315" s="334" t="s">
        <v>4509</v>
      </c>
    </row>
    <row r="316" spans="1:18" ht="24" customHeight="1">
      <c r="A316" s="326" t="s"/>
      <c r="B316" s="326" t="s">
        <v>12649</v>
      </c>
      <c r="C316" s="326" t="s"/>
      <c r="D316" s="326" t="s">
        <v>4567</v>
      </c>
      <c r="E316" s="326">
        <v>5188</v>
      </c>
      <c r="F316" s="326" t="s">
        <v>12650</v>
      </c>
      <c r="G316" s="326" t="s">
        <v>4574</v>
      </c>
      <c r="H316" s="326">
        <v>13829269127</v>
      </c>
      <c r="I316" s="327">
        <v>1000</v>
      </c>
      <c r="J316" s="327">
        <v>870</v>
      </c>
      <c r="K316" s="327">
        <v>130</v>
      </c>
      <c r="L316" s="327">
        <v>0</v>
      </c>
      <c r="M316" s="327">
        <v>130</v>
      </c>
      <c r="N316" s="326" t="s"/>
      <c r="O316" s="328">
        <v>45627</v>
      </c>
      <c r="P316" s="329">
        <v>0.64913194444307</v>
      </c>
      <c r="Q316" s="326" t="s">
        <v>4498</v>
      </c>
      <c r="R316" s="334" t="s">
        <v>8517</v>
      </c>
    </row>
    <row r="317" spans="1:18" ht="24" customHeight="1">
      <c r="A317" s="330" t="s"/>
      <c r="B317" s="330" t="s">
        <v>12649</v>
      </c>
      <c r="C317" s="330" t="s"/>
      <c r="D317" s="330" t="s">
        <v>4567</v>
      </c>
      <c r="E317" s="330">
        <v>5189</v>
      </c>
      <c r="F317" s="330" t="s">
        <v>12650</v>
      </c>
      <c r="G317" s="330" t="s">
        <v>4516</v>
      </c>
      <c r="H317" s="330">
        <v>13911337019</v>
      </c>
      <c r="I317" s="331">
        <v>5000</v>
      </c>
      <c r="J317" s="331">
        <v>5000</v>
      </c>
      <c r="K317" s="331">
        <v>0</v>
      </c>
      <c r="L317" s="331">
        <v>0</v>
      </c>
      <c r="M317" s="331">
        <v>0</v>
      </c>
      <c r="N317" s="330" t="s"/>
      <c r="O317" s="332">
        <v>45627</v>
      </c>
      <c r="P317" s="333">
        <v>0.463055555555911</v>
      </c>
      <c r="Q317" s="330" t="s">
        <v>12702</v>
      </c>
      <c r="R317" s="334" t="s">
        <v>12703</v>
      </c>
    </row>
    <row r="318" spans="1:18" ht="24" customHeight="1">
      <c r="A318" s="326" t="s"/>
      <c r="B318" s="326" t="s">
        <v>12649</v>
      </c>
      <c r="C318" s="326" t="s"/>
      <c r="D318" s="326" t="s">
        <v>4567</v>
      </c>
      <c r="E318" s="326">
        <v>5190</v>
      </c>
      <c r="F318" s="326" t="s">
        <v>12650</v>
      </c>
      <c r="G318" s="326" t="s">
        <v>4508</v>
      </c>
      <c r="H318" s="326">
        <v>15324131919</v>
      </c>
      <c r="I318" s="327">
        <v>200</v>
      </c>
      <c r="J318" s="327">
        <v>200</v>
      </c>
      <c r="K318" s="327">
        <v>0</v>
      </c>
      <c r="L318" s="327">
        <v>0</v>
      </c>
      <c r="M318" s="327">
        <v>0</v>
      </c>
      <c r="N318" s="326" t="s"/>
      <c r="O318" s="328">
        <v>45627</v>
      </c>
      <c r="P318" s="329">
        <v>0.591388888889924</v>
      </c>
      <c r="Q318" s="326" t="s">
        <v>4498</v>
      </c>
      <c r="R318" s="334" t="s">
        <v>8517</v>
      </c>
    </row>
    <row r="319" spans="1:18" ht="24" customHeight="1">
      <c r="A319" s="330" t="s"/>
      <c r="B319" s="330" t="s">
        <v>12649</v>
      </c>
      <c r="C319" s="330" t="s"/>
      <c r="D319" s="330" t="s">
        <v>4567</v>
      </c>
      <c r="E319" s="330">
        <v>5191</v>
      </c>
      <c r="F319" s="330" t="s">
        <v>12650</v>
      </c>
      <c r="G319" s="330" t="s">
        <v>4575</v>
      </c>
      <c r="H319" s="330">
        <v>18610915808</v>
      </c>
      <c r="I319" s="331">
        <v>5000</v>
      </c>
      <c r="J319" s="331">
        <v>5000</v>
      </c>
      <c r="K319" s="331">
        <v>0</v>
      </c>
      <c r="L319" s="331">
        <v>0</v>
      </c>
      <c r="M319" s="331">
        <v>0</v>
      </c>
      <c r="N319" s="330" t="s"/>
      <c r="O319" s="332">
        <v>45627</v>
      </c>
      <c r="P319" s="333">
        <v>0.447094907405699</v>
      </c>
      <c r="Q319" s="330" t="s">
        <v>12702</v>
      </c>
      <c r="R319" s="334" t="s">
        <v>12703</v>
      </c>
    </row>
    <row r="320" spans="1:18" ht="24" customHeight="1">
      <c r="A320" s="326" t="s"/>
      <c r="B320" s="326" t="s">
        <v>12649</v>
      </c>
      <c r="C320" s="326" t="s"/>
      <c r="D320" s="326" t="s">
        <v>4567</v>
      </c>
      <c r="E320" s="326">
        <v>5192</v>
      </c>
      <c r="F320" s="326" t="s">
        <v>12650</v>
      </c>
      <c r="G320" s="326" t="s">
        <v>12769</v>
      </c>
      <c r="H320" s="326">
        <v>15900550367</v>
      </c>
      <c r="I320" s="327">
        <v>1000</v>
      </c>
      <c r="J320" s="327">
        <v>880</v>
      </c>
      <c r="K320" s="327">
        <v>120</v>
      </c>
      <c r="L320" s="327">
        <v>0</v>
      </c>
      <c r="M320" s="327">
        <v>120</v>
      </c>
      <c r="N320" s="326" t="s"/>
      <c r="O320" s="328">
        <v>45627</v>
      </c>
      <c r="P320" s="329">
        <v>0.578252314815473</v>
      </c>
      <c r="Q320" s="326" t="s">
        <v>12717</v>
      </c>
      <c r="R320" s="334" t="s">
        <v>4521</v>
      </c>
    </row>
    <row r="321" spans="1:18" ht="24" customHeight="1">
      <c r="A321" s="330" t="s"/>
      <c r="B321" s="330" t="s">
        <v>12649</v>
      </c>
      <c r="C321" s="330" t="s"/>
      <c r="D321" s="330" t="s">
        <v>4567</v>
      </c>
      <c r="E321" s="330">
        <v>5193</v>
      </c>
      <c r="F321" s="330" t="s">
        <v>12650</v>
      </c>
      <c r="G321" s="330" t="s">
        <v>4574</v>
      </c>
      <c r="H321" s="330">
        <v>15921859802</v>
      </c>
      <c r="I321" s="331">
        <v>5000</v>
      </c>
      <c r="J321" s="331">
        <v>4780</v>
      </c>
      <c r="K321" s="331">
        <v>220</v>
      </c>
      <c r="L321" s="331">
        <v>0</v>
      </c>
      <c r="M321" s="331">
        <v>220</v>
      </c>
      <c r="N321" s="330" t="s"/>
      <c r="O321" s="332">
        <v>45627</v>
      </c>
      <c r="P321" s="333">
        <v>0.684942129628326</v>
      </c>
      <c r="Q321" s="330" t="s">
        <v>4498</v>
      </c>
      <c r="R321" s="334" t="s">
        <v>8517</v>
      </c>
    </row>
    <row r="322" spans="1:18" ht="24" customHeight="1">
      <c r="A322" s="326" t="s"/>
      <c r="B322" s="326" t="s">
        <v>12649</v>
      </c>
      <c r="C322" s="326" t="s"/>
      <c r="D322" s="326" t="s">
        <v>4567</v>
      </c>
      <c r="E322" s="326">
        <v>5194</v>
      </c>
      <c r="F322" s="326" t="s">
        <v>12650</v>
      </c>
      <c r="G322" s="326" t="s">
        <v>12769</v>
      </c>
      <c r="H322" s="326">
        <v>15900550367</v>
      </c>
      <c r="I322" s="327">
        <v>5000</v>
      </c>
      <c r="J322" s="327">
        <v>5000</v>
      </c>
      <c r="K322" s="327">
        <v>0</v>
      </c>
      <c r="L322" s="327">
        <v>0</v>
      </c>
      <c r="M322" s="327">
        <v>0</v>
      </c>
      <c r="N322" s="326" t="s"/>
      <c r="O322" s="328">
        <v>45627</v>
      </c>
      <c r="P322" s="329">
        <v>0.572430555555911</v>
      </c>
      <c r="Q322" s="326" t="s">
        <v>4494</v>
      </c>
      <c r="R322" s="334" t="s">
        <v>12655</v>
      </c>
    </row>
    <row r="323" spans="1:18" ht="24" customHeight="1">
      <c r="A323" s="330" t="s"/>
      <c r="B323" s="330" t="s">
        <v>12649</v>
      </c>
      <c r="C323" s="330" t="s"/>
      <c r="D323" s="330" t="s">
        <v>4567</v>
      </c>
      <c r="E323" s="330">
        <v>5195</v>
      </c>
      <c r="F323" s="330" t="s">
        <v>12650</v>
      </c>
      <c r="G323" s="330" t="s">
        <v>4516</v>
      </c>
      <c r="H323" s="330">
        <v>13911337019</v>
      </c>
      <c r="I323" s="331">
        <v>5000</v>
      </c>
      <c r="J323" s="331">
        <v>5000</v>
      </c>
      <c r="K323" s="331">
        <v>0</v>
      </c>
      <c r="L323" s="331">
        <v>0</v>
      </c>
      <c r="M323" s="331">
        <v>0</v>
      </c>
      <c r="N323" s="330" t="s"/>
      <c r="O323" s="332">
        <v>45627</v>
      </c>
      <c r="P323" s="333">
        <v>0.48827546296161</v>
      </c>
      <c r="Q323" s="330" t="s">
        <v>4494</v>
      </c>
      <c r="R323" s="334" t="s">
        <v>12655</v>
      </c>
    </row>
    <row r="324" spans="1:18" ht="24" customHeight="1">
      <c r="A324" s="326" t="s"/>
      <c r="B324" s="326" t="s">
        <v>12649</v>
      </c>
      <c r="C324" s="326" t="s"/>
      <c r="D324" s="326" t="s">
        <v>4567</v>
      </c>
      <c r="E324" s="326">
        <v>5196</v>
      </c>
      <c r="F324" s="326" t="s">
        <v>12650</v>
      </c>
      <c r="G324" s="326" t="s">
        <v>12770</v>
      </c>
      <c r="H324" s="326">
        <v>15933133115</v>
      </c>
      <c r="I324" s="327">
        <v>5000</v>
      </c>
      <c r="J324" s="327">
        <v>5000</v>
      </c>
      <c r="K324" s="327">
        <v>0</v>
      </c>
      <c r="L324" s="327">
        <v>0</v>
      </c>
      <c r="M324" s="327">
        <v>0</v>
      </c>
      <c r="N324" s="326" t="s"/>
      <c r="O324" s="328">
        <v>45627</v>
      </c>
      <c r="P324" s="329">
        <v>0.53125</v>
      </c>
      <c r="Q324" s="326" t="s">
        <v>4494</v>
      </c>
      <c r="R324" s="334" t="s">
        <v>12655</v>
      </c>
    </row>
    <row r="325" spans="1:18" ht="24" customHeight="1">
      <c r="A325" s="330" t="s"/>
      <c r="B325" s="330" t="s">
        <v>12649</v>
      </c>
      <c r="C325" s="330" t="s"/>
      <c r="D325" s="330" t="s">
        <v>4567</v>
      </c>
      <c r="E325" s="330">
        <v>5197</v>
      </c>
      <c r="F325" s="330" t="s">
        <v>12650</v>
      </c>
      <c r="G325" s="330" t="s">
        <v>12708</v>
      </c>
      <c r="H325" s="330">
        <v>13241793776</v>
      </c>
      <c r="I325" s="331">
        <v>3000</v>
      </c>
      <c r="J325" s="331">
        <v>2820</v>
      </c>
      <c r="K325" s="331">
        <v>180</v>
      </c>
      <c r="L325" s="331">
        <v>0</v>
      </c>
      <c r="M325" s="331">
        <v>180</v>
      </c>
      <c r="N325" s="330" t="s"/>
      <c r="O325" s="332">
        <v>45627</v>
      </c>
      <c r="P325" s="333">
        <v>0.57681712962949</v>
      </c>
      <c r="Q325" s="330" t="s">
        <v>12717</v>
      </c>
      <c r="R325" s="334" t="s">
        <v>4521</v>
      </c>
    </row>
    <row r="326" spans="1:18" ht="24" customHeight="1">
      <c r="A326" s="326" t="s"/>
      <c r="B326" s="326" t="s">
        <v>12649</v>
      </c>
      <c r="C326" s="326" t="s"/>
      <c r="D326" s="326" t="s">
        <v>4567</v>
      </c>
      <c r="E326" s="326">
        <v>5198</v>
      </c>
      <c r="F326" s="326" t="s">
        <v>12650</v>
      </c>
      <c r="G326" s="326" t="s">
        <v>12754</v>
      </c>
      <c r="H326" s="326">
        <v>18733061979</v>
      </c>
      <c r="I326" s="327">
        <v>4000</v>
      </c>
      <c r="J326" s="327">
        <v>3580</v>
      </c>
      <c r="K326" s="327">
        <v>420</v>
      </c>
      <c r="L326" s="327">
        <v>0</v>
      </c>
      <c r="M326" s="327">
        <v>420</v>
      </c>
      <c r="N326" s="326" t="s"/>
      <c r="O326" s="328">
        <v>45627</v>
      </c>
      <c r="P326" s="329">
        <v>0.69310185185168</v>
      </c>
      <c r="Q326" s="326" t="s">
        <v>4498</v>
      </c>
      <c r="R326" s="334" t="s">
        <v>8517</v>
      </c>
    </row>
    <row r="327" spans="1:18" ht="24" customHeight="1">
      <c r="A327" s="330" t="s"/>
      <c r="B327" s="330" t="s">
        <v>12649</v>
      </c>
      <c r="C327" s="330" t="s"/>
      <c r="D327" s="330" t="s">
        <v>4567</v>
      </c>
      <c r="E327" s="330">
        <v>5199</v>
      </c>
      <c r="F327" s="330" t="s">
        <v>12650</v>
      </c>
      <c r="G327" s="330" t="s">
        <v>12753</v>
      </c>
      <c r="H327" s="330">
        <v>13269191003</v>
      </c>
      <c r="I327" s="331">
        <v>5000</v>
      </c>
      <c r="J327" s="331">
        <v>4780</v>
      </c>
      <c r="K327" s="331">
        <v>220</v>
      </c>
      <c r="L327" s="331">
        <v>0</v>
      </c>
      <c r="M327" s="331">
        <v>220</v>
      </c>
      <c r="N327" s="330" t="s"/>
      <c r="O327" s="332">
        <v>45627</v>
      </c>
      <c r="P327" s="333">
        <v>0.6919097222235</v>
      </c>
      <c r="Q327" s="330" t="s">
        <v>4004</v>
      </c>
      <c r="R327" s="296" t="s">
        <v>4004</v>
      </c>
    </row>
    <row r="328" spans="1:18" ht="24" customHeight="1">
      <c r="A328" s="326" t="s"/>
      <c r="B328" s="326" t="s">
        <v>12649</v>
      </c>
      <c r="C328" s="326" t="s"/>
      <c r="D328" s="326" t="s">
        <v>4567</v>
      </c>
      <c r="E328" s="326">
        <v>5200</v>
      </c>
      <c r="F328" s="326" t="s">
        <v>12650</v>
      </c>
      <c r="G328" s="326" t="s">
        <v>4508</v>
      </c>
      <c r="H328" s="326">
        <v>13323320625</v>
      </c>
      <c r="I328" s="327">
        <v>3000</v>
      </c>
      <c r="J328" s="327">
        <v>2100</v>
      </c>
      <c r="K328" s="327">
        <v>900</v>
      </c>
      <c r="L328" s="327">
        <v>0</v>
      </c>
      <c r="M328" s="327">
        <v>900</v>
      </c>
      <c r="N328" s="326" t="s"/>
      <c r="O328" s="328">
        <v>45627</v>
      </c>
      <c r="P328" s="329">
        <v>0.663043981479859</v>
      </c>
      <c r="Q328" s="326" t="s">
        <v>12717</v>
      </c>
      <c r="R328" s="334" t="s">
        <v>4521</v>
      </c>
    </row>
    <row r="329" spans="1:18" ht="24" customHeight="1">
      <c r="A329" s="330" t="s"/>
      <c r="B329" s="330" t="s">
        <v>12649</v>
      </c>
      <c r="C329" s="330" t="s"/>
      <c r="D329" s="330" t="s">
        <v>4567</v>
      </c>
      <c r="E329" s="330">
        <v>5201</v>
      </c>
      <c r="F329" s="330" t="s">
        <v>12650</v>
      </c>
      <c r="G329" s="330" t="s">
        <v>4505</v>
      </c>
      <c r="H329" s="330">
        <v>18635134237</v>
      </c>
      <c r="I329" s="331">
        <v>5000</v>
      </c>
      <c r="J329" s="331">
        <v>5000</v>
      </c>
      <c r="K329" s="331">
        <v>0</v>
      </c>
      <c r="L329" s="331">
        <v>0</v>
      </c>
      <c r="M329" s="331">
        <v>0</v>
      </c>
      <c r="N329" s="330" t="s"/>
      <c r="O329" s="332">
        <v>45627</v>
      </c>
      <c r="P329" s="333">
        <v>0.58704861111255</v>
      </c>
      <c r="Q329" s="330" t="s">
        <v>12702</v>
      </c>
      <c r="R329" s="334" t="s">
        <v>12703</v>
      </c>
    </row>
    <row r="330" spans="1:18" ht="24" customHeight="1">
      <c r="A330" s="326" t="s"/>
      <c r="B330" s="326" t="s">
        <v>12649</v>
      </c>
      <c r="C330" s="326" t="s"/>
      <c r="D330" s="326" t="s">
        <v>4567</v>
      </c>
      <c r="E330" s="326">
        <v>5202</v>
      </c>
      <c r="F330" s="326" t="s">
        <v>12650</v>
      </c>
      <c r="G330" s="326" t="s">
        <v>12683</v>
      </c>
      <c r="H330" s="326">
        <v>18610094815</v>
      </c>
      <c r="I330" s="327">
        <v>5000</v>
      </c>
      <c r="J330" s="327">
        <v>5000</v>
      </c>
      <c r="K330" s="327">
        <v>0</v>
      </c>
      <c r="L330" s="327">
        <v>0</v>
      </c>
      <c r="M330" s="327">
        <v>0</v>
      </c>
      <c r="N330" s="326" t="s"/>
      <c r="O330" s="328">
        <v>45627</v>
      </c>
      <c r="P330" s="329">
        <v>0.611076388890069</v>
      </c>
      <c r="Q330" s="326" t="s">
        <v>12702</v>
      </c>
      <c r="R330" s="334" t="s">
        <v>12703</v>
      </c>
    </row>
    <row r="331" spans="1:18" ht="24" customHeight="1">
      <c r="A331" s="330" t="s"/>
      <c r="B331" s="330" t="s">
        <v>12649</v>
      </c>
      <c r="C331" s="330" t="s"/>
      <c r="D331" s="330" t="s">
        <v>4567</v>
      </c>
      <c r="E331" s="330">
        <v>5203</v>
      </c>
      <c r="F331" s="330" t="s">
        <v>12650</v>
      </c>
      <c r="G331" s="330" t="s">
        <v>4505</v>
      </c>
      <c r="H331" s="330">
        <v>17601082007</v>
      </c>
      <c r="I331" s="331">
        <v>1000</v>
      </c>
      <c r="J331" s="331">
        <v>940</v>
      </c>
      <c r="K331" s="331">
        <v>60</v>
      </c>
      <c r="L331" s="331">
        <v>0</v>
      </c>
      <c r="M331" s="331">
        <v>60</v>
      </c>
      <c r="N331" s="330" t="s"/>
      <c r="O331" s="332">
        <v>45627</v>
      </c>
      <c r="P331" s="333">
        <v>0.697627314813872</v>
      </c>
      <c r="Q331" s="330" t="s">
        <v>4498</v>
      </c>
      <c r="R331" s="334" t="s">
        <v>8517</v>
      </c>
    </row>
    <row r="332" spans="1:18" ht="24" customHeight="1">
      <c r="A332" s="326" t="s"/>
      <c r="B332" s="326" t="s">
        <v>12649</v>
      </c>
      <c r="C332" s="326" t="s"/>
      <c r="D332" s="326" t="s">
        <v>4567</v>
      </c>
      <c r="E332" s="326">
        <v>5204</v>
      </c>
      <c r="F332" s="326" t="s">
        <v>12650</v>
      </c>
      <c r="G332" s="326" t="s">
        <v>4540</v>
      </c>
      <c r="H332" s="326">
        <v>13810579999</v>
      </c>
      <c r="I332" s="327">
        <v>5000</v>
      </c>
      <c r="J332" s="327">
        <v>4890</v>
      </c>
      <c r="K332" s="327">
        <v>110</v>
      </c>
      <c r="L332" s="327">
        <v>0</v>
      </c>
      <c r="M332" s="327">
        <v>110</v>
      </c>
      <c r="N332" s="326" t="s"/>
      <c r="O332" s="328">
        <v>45627</v>
      </c>
      <c r="P332" s="329">
        <v>0.681203703705251</v>
      </c>
      <c r="Q332" s="326" t="s">
        <v>12717</v>
      </c>
      <c r="R332" s="334" t="s">
        <v>4521</v>
      </c>
    </row>
    <row r="333" spans="1:18" ht="24" customHeight="1">
      <c r="A333" s="330" t="s"/>
      <c r="B333" s="330" t="s">
        <v>12649</v>
      </c>
      <c r="C333" s="330" t="s"/>
      <c r="D333" s="330" t="s">
        <v>4567</v>
      </c>
      <c r="E333" s="330">
        <v>5205</v>
      </c>
      <c r="F333" s="330" t="s">
        <v>12650</v>
      </c>
      <c r="G333" s="330" t="s">
        <v>4515</v>
      </c>
      <c r="H333" s="330">
        <v>13716932766</v>
      </c>
      <c r="I333" s="331">
        <v>3000</v>
      </c>
      <c r="J333" s="331">
        <v>2900</v>
      </c>
      <c r="K333" s="331">
        <v>100</v>
      </c>
      <c r="L333" s="331">
        <v>0</v>
      </c>
      <c r="M333" s="331">
        <v>100</v>
      </c>
      <c r="N333" s="330" t="s"/>
      <c r="O333" s="332">
        <v>45627</v>
      </c>
      <c r="P333" s="333">
        <v>0.703784722223645</v>
      </c>
      <c r="Q333" s="330" t="s">
        <v>4494</v>
      </c>
      <c r="R333" s="334" t="s">
        <v>12655</v>
      </c>
    </row>
    <row r="334" spans="1:18" ht="24" customHeight="1">
      <c r="A334" s="326" t="s"/>
      <c r="B334" s="326" t="s">
        <v>12649</v>
      </c>
      <c r="C334" s="326" t="s"/>
      <c r="D334" s="326" t="s">
        <v>4567</v>
      </c>
      <c r="E334" s="326">
        <v>5206</v>
      </c>
      <c r="F334" s="326" t="s">
        <v>12650</v>
      </c>
      <c r="G334" s="326" t="s">
        <v>4510</v>
      </c>
      <c r="H334" s="326">
        <v>15356130652</v>
      </c>
      <c r="I334" s="327">
        <v>1000</v>
      </c>
      <c r="J334" s="327">
        <v>940</v>
      </c>
      <c r="K334" s="327">
        <v>60</v>
      </c>
      <c r="L334" s="327">
        <v>0</v>
      </c>
      <c r="M334" s="327">
        <v>60</v>
      </c>
      <c r="N334" s="326" t="s"/>
      <c r="O334" s="328">
        <v>45627</v>
      </c>
      <c r="P334" s="329">
        <v>0.711203703704087</v>
      </c>
      <c r="Q334" s="326" t="s">
        <v>12717</v>
      </c>
      <c r="R334" s="334" t="s">
        <v>4521</v>
      </c>
    </row>
    <row r="335" spans="1:18" ht="24" customHeight="1">
      <c r="A335" s="330" t="s"/>
      <c r="B335" s="330" t="s">
        <v>12649</v>
      </c>
      <c r="C335" s="330" t="s"/>
      <c r="D335" s="330" t="s">
        <v>4567</v>
      </c>
      <c r="E335" s="330">
        <v>5207</v>
      </c>
      <c r="F335" s="330" t="s">
        <v>12650</v>
      </c>
      <c r="G335" s="330" t="s">
        <v>4515</v>
      </c>
      <c r="H335" s="330">
        <v>13716714616</v>
      </c>
      <c r="I335" s="331">
        <v>5000</v>
      </c>
      <c r="J335" s="331">
        <v>4405</v>
      </c>
      <c r="K335" s="331">
        <v>595</v>
      </c>
      <c r="L335" s="331">
        <v>0</v>
      </c>
      <c r="M335" s="331">
        <v>595</v>
      </c>
      <c r="N335" s="330" t="s"/>
      <c r="O335" s="332">
        <v>45627</v>
      </c>
      <c r="P335" s="333">
        <v>0.834999999999127</v>
      </c>
      <c r="Q335" s="330" t="s">
        <v>4498</v>
      </c>
      <c r="R335" s="334" t="s">
        <v>8517</v>
      </c>
    </row>
    <row r="336" spans="1:18" ht="24" customHeight="1">
      <c r="A336" s="326" t="s"/>
      <c r="B336" s="326" t="s">
        <v>12649</v>
      </c>
      <c r="C336" s="326" t="s"/>
      <c r="D336" s="326" t="s">
        <v>4567</v>
      </c>
      <c r="E336" s="326">
        <v>5208</v>
      </c>
      <c r="F336" s="326" t="s">
        <v>12650</v>
      </c>
      <c r="G336" s="326" t="s">
        <v>4505</v>
      </c>
      <c r="H336" s="326">
        <v>15500715212</v>
      </c>
      <c r="I336" s="327">
        <v>5000</v>
      </c>
      <c r="J336" s="327">
        <v>4496</v>
      </c>
      <c r="K336" s="327">
        <v>504</v>
      </c>
      <c r="L336" s="327">
        <v>0</v>
      </c>
      <c r="M336" s="327">
        <v>504</v>
      </c>
      <c r="N336" s="326" t="s"/>
      <c r="O336" s="328">
        <v>45627</v>
      </c>
      <c r="P336" s="329">
        <v>0.856736111112696</v>
      </c>
      <c r="Q336" s="326" t="s">
        <v>4498</v>
      </c>
      <c r="R336" s="334" t="s">
        <v>8517</v>
      </c>
    </row>
    <row r="337" spans="1:18" ht="24" customHeight="1">
      <c r="A337" s="330" t="s"/>
      <c r="B337" s="330" t="s">
        <v>12649</v>
      </c>
      <c r="C337" s="330" t="s"/>
      <c r="D337" s="330" t="s">
        <v>4567</v>
      </c>
      <c r="E337" s="330">
        <v>5210</v>
      </c>
      <c r="F337" s="330" t="s">
        <v>12650</v>
      </c>
      <c r="G337" s="330" t="s">
        <v>4537</v>
      </c>
      <c r="H337" s="330">
        <v>17600114205</v>
      </c>
      <c r="I337" s="331">
        <v>500</v>
      </c>
      <c r="J337" s="331">
        <v>451</v>
      </c>
      <c r="K337" s="331">
        <v>49</v>
      </c>
      <c r="L337" s="331">
        <v>0</v>
      </c>
      <c r="M337" s="331">
        <v>49</v>
      </c>
      <c r="N337" s="330" t="s"/>
      <c r="O337" s="332">
        <v>45627</v>
      </c>
      <c r="P337" s="333">
        <v>0.897303240741167</v>
      </c>
      <c r="Q337" s="330" t="s">
        <v>4498</v>
      </c>
      <c r="R337" s="334" t="s">
        <v>8517</v>
      </c>
    </row>
    <row r="338" spans="1:18" ht="24" customHeight="1">
      <c r="A338" s="326" t="s"/>
      <c r="B338" s="326" t="s">
        <v>12649</v>
      </c>
      <c r="C338" s="326" t="s"/>
      <c r="D338" s="326" t="s">
        <v>4567</v>
      </c>
      <c r="E338" s="326">
        <v>5211</v>
      </c>
      <c r="F338" s="326" t="s">
        <v>12650</v>
      </c>
      <c r="G338" s="326" t="s">
        <v>4613</v>
      </c>
      <c r="H338" s="326">
        <v>19518907719</v>
      </c>
      <c r="I338" s="327">
        <v>5000</v>
      </c>
      <c r="J338" s="327">
        <v>4800</v>
      </c>
      <c r="K338" s="327">
        <v>200</v>
      </c>
      <c r="L338" s="327">
        <v>0</v>
      </c>
      <c r="M338" s="327">
        <v>200</v>
      </c>
      <c r="N338" s="326" t="s"/>
      <c r="O338" s="328">
        <v>45628</v>
      </c>
      <c r="P338" s="329">
        <v>0.457488425927295</v>
      </c>
      <c r="Q338" s="326" t="s">
        <v>4494</v>
      </c>
      <c r="R338" s="334" t="s">
        <v>12655</v>
      </c>
    </row>
    <row r="339" spans="1:18" ht="24" customHeight="1">
      <c r="A339" s="330" t="s"/>
      <c r="B339" s="330" t="s">
        <v>12649</v>
      </c>
      <c r="C339" s="330" t="s"/>
      <c r="D339" s="330" t="s">
        <v>4567</v>
      </c>
      <c r="E339" s="330">
        <v>5212</v>
      </c>
      <c r="F339" s="330" t="s">
        <v>12650</v>
      </c>
      <c r="G339" s="330" t="s">
        <v>4571</v>
      </c>
      <c r="H339" s="330">
        <v>15901596279</v>
      </c>
      <c r="I339" s="331">
        <v>3000</v>
      </c>
      <c r="J339" s="331">
        <v>2874</v>
      </c>
      <c r="K339" s="331">
        <v>126</v>
      </c>
      <c r="L339" s="331">
        <v>0</v>
      </c>
      <c r="M339" s="331">
        <v>126</v>
      </c>
      <c r="N339" s="330" t="s"/>
      <c r="O339" s="332">
        <v>45627</v>
      </c>
      <c r="P339" s="333">
        <v>0.863946759258397</v>
      </c>
      <c r="Q339" s="330" t="s">
        <v>4498</v>
      </c>
      <c r="R339" s="334" t="s">
        <v>8517</v>
      </c>
    </row>
    <row r="340" spans="1:18" ht="24" customHeight="1">
      <c r="A340" s="326" t="s"/>
      <c r="B340" s="326" t="s">
        <v>12649</v>
      </c>
      <c r="C340" s="326" t="s"/>
      <c r="D340" s="326" t="s">
        <v>4567</v>
      </c>
      <c r="E340" s="326">
        <v>5213</v>
      </c>
      <c r="F340" s="326" t="s">
        <v>12650</v>
      </c>
      <c r="G340" s="326" t="s">
        <v>12771</v>
      </c>
      <c r="H340" s="326">
        <v>15011138696</v>
      </c>
      <c r="I340" s="327">
        <v>1000</v>
      </c>
      <c r="J340" s="327">
        <v>606</v>
      </c>
      <c r="K340" s="327">
        <v>394</v>
      </c>
      <c r="L340" s="327">
        <v>0</v>
      </c>
      <c r="M340" s="327">
        <v>394</v>
      </c>
      <c r="N340" s="326" t="s"/>
      <c r="O340" s="328">
        <v>45627</v>
      </c>
      <c r="P340" s="329">
        <v>0.895775462962775</v>
      </c>
      <c r="Q340" s="326" t="s">
        <v>4494</v>
      </c>
      <c r="R340" s="334" t="s">
        <v>12655</v>
      </c>
    </row>
    <row r="341" spans="1:18" ht="24" customHeight="1">
      <c r="A341" s="330" t="s"/>
      <c r="B341" s="330" t="s">
        <v>12649</v>
      </c>
      <c r="C341" s="330" t="s"/>
      <c r="D341" s="330" t="s">
        <v>4567</v>
      </c>
      <c r="E341" s="330">
        <v>5214</v>
      </c>
      <c r="F341" s="330" t="s">
        <v>12650</v>
      </c>
      <c r="G341" s="330" t="s">
        <v>4505</v>
      </c>
      <c r="H341" s="330">
        <v>18585471447</v>
      </c>
      <c r="I341" s="331">
        <v>300</v>
      </c>
      <c r="J341" s="331">
        <v>250</v>
      </c>
      <c r="K341" s="331">
        <v>50</v>
      </c>
      <c r="L341" s="331">
        <v>0</v>
      </c>
      <c r="M341" s="331">
        <v>50</v>
      </c>
      <c r="N341" s="330" t="s"/>
      <c r="O341" s="332">
        <v>45628</v>
      </c>
      <c r="P341" s="333">
        <v>0.546203703703213</v>
      </c>
      <c r="Q341" s="330" t="s">
        <v>4498</v>
      </c>
      <c r="R341" s="334" t="s">
        <v>8517</v>
      </c>
    </row>
    <row r="342" spans="1:18" ht="24" customHeight="1">
      <c r="A342" s="326" t="s"/>
      <c r="B342" s="326" t="s">
        <v>12649</v>
      </c>
      <c r="C342" s="326" t="s"/>
      <c r="D342" s="326" t="s">
        <v>4567</v>
      </c>
      <c r="E342" s="326">
        <v>5215</v>
      </c>
      <c r="F342" s="326" t="s">
        <v>12650</v>
      </c>
      <c r="G342" s="326" t="s">
        <v>4506</v>
      </c>
      <c r="H342" s="326">
        <v>18601363225</v>
      </c>
      <c r="I342" s="327">
        <v>200</v>
      </c>
      <c r="J342" s="327">
        <v>200</v>
      </c>
      <c r="K342" s="327">
        <v>0</v>
      </c>
      <c r="L342" s="327">
        <v>0</v>
      </c>
      <c r="M342" s="327">
        <v>0</v>
      </c>
      <c r="N342" s="326" t="s"/>
      <c r="O342" s="328">
        <v>45630</v>
      </c>
      <c r="P342" s="329">
        <v>0.620347222222336</v>
      </c>
      <c r="Q342" s="326" t="s">
        <v>4498</v>
      </c>
      <c r="R342" s="334" t="s">
        <v>8517</v>
      </c>
    </row>
    <row r="343" spans="1:18" ht="24" customHeight="1">
      <c r="A343" s="330" t="s"/>
      <c r="B343" s="330" t="s">
        <v>12649</v>
      </c>
      <c r="C343" s="330" t="s"/>
      <c r="D343" s="330" t="s">
        <v>4567</v>
      </c>
      <c r="E343" s="330">
        <v>5216</v>
      </c>
      <c r="F343" s="330" t="s">
        <v>12650</v>
      </c>
      <c r="G343" s="330" t="s">
        <v>4582</v>
      </c>
      <c r="H343" s="330">
        <v>13666261074</v>
      </c>
      <c r="I343" s="331">
        <v>5000</v>
      </c>
      <c r="J343" s="331">
        <v>4820</v>
      </c>
      <c r="K343" s="331">
        <v>180</v>
      </c>
      <c r="L343" s="331">
        <v>0</v>
      </c>
      <c r="M343" s="331">
        <v>180</v>
      </c>
      <c r="N343" s="330" t="s"/>
      <c r="O343" s="332">
        <v>45628</v>
      </c>
      <c r="P343" s="333">
        <v>0.614560185185838</v>
      </c>
      <c r="Q343" s="330" t="s">
        <v>4004</v>
      </c>
      <c r="R343" s="334" t="s">
        <v>4004</v>
      </c>
    </row>
    <row r="344" spans="1:18" ht="24" customHeight="1">
      <c r="A344" s="326" t="s"/>
      <c r="B344" s="326" t="s">
        <v>12649</v>
      </c>
      <c r="C344" s="326" t="s"/>
      <c r="D344" s="326" t="s">
        <v>4567</v>
      </c>
      <c r="E344" s="326">
        <v>5217</v>
      </c>
      <c r="F344" s="326" t="s">
        <v>12650</v>
      </c>
      <c r="G344" s="326" t="s">
        <v>12772</v>
      </c>
      <c r="H344" s="326">
        <v>15600871500</v>
      </c>
      <c r="I344" s="327">
        <v>3500</v>
      </c>
      <c r="J344" s="327">
        <v>3230</v>
      </c>
      <c r="K344" s="327">
        <v>270</v>
      </c>
      <c r="L344" s="327">
        <v>0</v>
      </c>
      <c r="M344" s="327">
        <v>270</v>
      </c>
      <c r="N344" s="326" t="s"/>
      <c r="O344" s="328">
        <v>45628</v>
      </c>
      <c r="P344" s="329">
        <v>0.680787037035771</v>
      </c>
      <c r="Q344" s="326" t="s">
        <v>4498</v>
      </c>
      <c r="R344" s="334" t="s">
        <v>8517</v>
      </c>
    </row>
    <row r="345" spans="1:18" ht="24" customHeight="1">
      <c r="A345" s="330" t="s"/>
      <c r="B345" s="330" t="s">
        <v>12649</v>
      </c>
      <c r="C345" s="330" t="s"/>
      <c r="D345" s="330" t="s">
        <v>4567</v>
      </c>
      <c r="E345" s="330">
        <v>5218</v>
      </c>
      <c r="F345" s="330" t="s">
        <v>12650</v>
      </c>
      <c r="G345" s="330" t="s">
        <v>12773</v>
      </c>
      <c r="H345" s="330">
        <v>13813858800</v>
      </c>
      <c r="I345" s="331">
        <v>200</v>
      </c>
      <c r="J345" s="331">
        <v>200</v>
      </c>
      <c r="K345" s="331">
        <v>0</v>
      </c>
      <c r="L345" s="331">
        <v>0</v>
      </c>
      <c r="M345" s="331">
        <v>0</v>
      </c>
      <c r="N345" s="330" t="s"/>
      <c r="O345" s="332">
        <v>45628</v>
      </c>
      <c r="P345" s="333">
        <v>0.51583333333474</v>
      </c>
      <c r="Q345" s="330" t="s">
        <v>4498</v>
      </c>
      <c r="R345" s="334" t="s">
        <v>8517</v>
      </c>
    </row>
    <row r="346" spans="1:18" ht="24" customHeight="1">
      <c r="A346" s="326" t="s"/>
      <c r="B346" s="326" t="s">
        <v>12649</v>
      </c>
      <c r="C346" s="326" t="s"/>
      <c r="D346" s="326" t="s">
        <v>4567</v>
      </c>
      <c r="E346" s="326">
        <v>5219</v>
      </c>
      <c r="F346" s="326" t="s">
        <v>12650</v>
      </c>
      <c r="G346" s="326" t="s">
        <v>4495</v>
      </c>
      <c r="H346" s="326">
        <v>15025376660</v>
      </c>
      <c r="I346" s="327">
        <v>8000</v>
      </c>
      <c r="J346" s="327">
        <v>7160</v>
      </c>
      <c r="K346" s="327">
        <v>840</v>
      </c>
      <c r="L346" s="327">
        <v>0</v>
      </c>
      <c r="M346" s="327">
        <v>840</v>
      </c>
      <c r="N346" s="326" t="s"/>
      <c r="O346" s="328">
        <v>45628</v>
      </c>
      <c r="P346" s="329">
        <v>0.703090277776937</v>
      </c>
      <c r="Q346" s="326" t="s">
        <v>4492</v>
      </c>
      <c r="R346" s="296" t="s">
        <v>5873</v>
      </c>
    </row>
    <row r="347" spans="1:18" ht="24" customHeight="1">
      <c r="A347" s="330" t="s"/>
      <c r="B347" s="330" t="s">
        <v>12649</v>
      </c>
      <c r="C347" s="330" t="s"/>
      <c r="D347" s="330" t="s">
        <v>4567</v>
      </c>
      <c r="E347" s="330">
        <v>5220</v>
      </c>
      <c r="F347" s="330" t="s">
        <v>12650</v>
      </c>
      <c r="G347" s="330" t="s">
        <v>12774</v>
      </c>
      <c r="H347" s="330">
        <v>18812462909</v>
      </c>
      <c r="I347" s="331">
        <v>4000</v>
      </c>
      <c r="J347" s="331">
        <v>3380</v>
      </c>
      <c r="K347" s="331">
        <v>620</v>
      </c>
      <c r="L347" s="331">
        <v>0</v>
      </c>
      <c r="M347" s="331">
        <v>620</v>
      </c>
      <c r="N347" s="330" t="s"/>
      <c r="O347" s="332">
        <v>45628</v>
      </c>
      <c r="P347" s="333">
        <v>0.730081018518831</v>
      </c>
      <c r="Q347" s="330" t="s">
        <v>4498</v>
      </c>
      <c r="R347" s="334" t="s">
        <v>8517</v>
      </c>
    </row>
    <row r="348" spans="1:18" ht="24" customHeight="1">
      <c r="A348" s="326" t="s"/>
      <c r="B348" s="326" t="s">
        <v>12649</v>
      </c>
      <c r="C348" s="326" t="s"/>
      <c r="D348" s="326" t="s">
        <v>4567</v>
      </c>
      <c r="E348" s="326">
        <v>5221</v>
      </c>
      <c r="F348" s="326" t="s">
        <v>12650</v>
      </c>
      <c r="G348" s="326" t="s">
        <v>4495</v>
      </c>
      <c r="H348" s="326">
        <v>15156777469</v>
      </c>
      <c r="I348" s="327">
        <v>2500</v>
      </c>
      <c r="J348" s="327">
        <v>2120</v>
      </c>
      <c r="K348" s="327">
        <v>380</v>
      </c>
      <c r="L348" s="327">
        <v>0</v>
      </c>
      <c r="M348" s="327">
        <v>380</v>
      </c>
      <c r="N348" s="326" t="s"/>
      <c r="O348" s="328">
        <v>45628</v>
      </c>
      <c r="P348" s="329">
        <v>0.585752314815181</v>
      </c>
      <c r="Q348" s="326" t="s">
        <v>4498</v>
      </c>
      <c r="R348" s="334" t="s">
        <v>8517</v>
      </c>
    </row>
    <row r="349" spans="1:18" ht="24" customHeight="1">
      <c r="A349" s="330" t="s"/>
      <c r="B349" s="330" t="s">
        <v>12649</v>
      </c>
      <c r="C349" s="330" t="s"/>
      <c r="D349" s="330" t="s">
        <v>4567</v>
      </c>
      <c r="E349" s="330">
        <v>5222</v>
      </c>
      <c r="F349" s="330" t="s">
        <v>12650</v>
      </c>
      <c r="G349" s="330" t="s">
        <v>4511</v>
      </c>
      <c r="H349" s="330">
        <v>13661366909</v>
      </c>
      <c r="I349" s="331">
        <v>5000</v>
      </c>
      <c r="J349" s="331">
        <v>4700</v>
      </c>
      <c r="K349" s="331">
        <v>300</v>
      </c>
      <c r="L349" s="331">
        <v>0</v>
      </c>
      <c r="M349" s="331">
        <v>300</v>
      </c>
      <c r="N349" s="330" t="s"/>
      <c r="O349" s="332">
        <v>45628</v>
      </c>
      <c r="P349" s="333">
        <v>0.68319444444569</v>
      </c>
      <c r="Q349" s="330" t="s">
        <v>4498</v>
      </c>
      <c r="R349" s="334" t="s">
        <v>8517</v>
      </c>
    </row>
    <row r="350" spans="1:18" ht="24" customHeight="1">
      <c r="A350" s="326" t="s"/>
      <c r="B350" s="326" t="s">
        <v>12649</v>
      </c>
      <c r="C350" s="326" t="s"/>
      <c r="D350" s="326" t="s">
        <v>4567</v>
      </c>
      <c r="E350" s="326">
        <v>5223</v>
      </c>
      <c r="F350" s="326" t="s">
        <v>12650</v>
      </c>
      <c r="G350" s="326" t="s">
        <v>12775</v>
      </c>
      <c r="H350" s="326">
        <v>15289907127</v>
      </c>
      <c r="I350" s="327">
        <v>2000</v>
      </c>
      <c r="J350" s="327">
        <v>1460</v>
      </c>
      <c r="K350" s="327">
        <v>540</v>
      </c>
      <c r="L350" s="327">
        <v>0</v>
      </c>
      <c r="M350" s="327">
        <v>540</v>
      </c>
      <c r="N350" s="326" t="s"/>
      <c r="O350" s="328">
        <v>45628</v>
      </c>
      <c r="P350" s="329">
        <v>0.705949074075761</v>
      </c>
      <c r="Q350" s="326" t="s">
        <v>4498</v>
      </c>
      <c r="R350" s="334" t="s">
        <v>8517</v>
      </c>
    </row>
    <row r="351" spans="1:18" ht="24" customHeight="1">
      <c r="A351" s="330" t="s"/>
      <c r="B351" s="330" t="s">
        <v>12649</v>
      </c>
      <c r="C351" s="330" t="s"/>
      <c r="D351" s="330" t="s">
        <v>4567</v>
      </c>
      <c r="E351" s="330">
        <v>5224</v>
      </c>
      <c r="F351" s="330" t="s">
        <v>12650</v>
      </c>
      <c r="G351" s="330" t="s">
        <v>12776</v>
      </c>
      <c r="H351" s="330">
        <v>13241860049</v>
      </c>
      <c r="I351" s="331">
        <v>5000</v>
      </c>
      <c r="J351" s="331">
        <v>4790</v>
      </c>
      <c r="K351" s="331">
        <v>210</v>
      </c>
      <c r="L351" s="331">
        <v>0</v>
      </c>
      <c r="M351" s="331">
        <v>210</v>
      </c>
      <c r="N351" s="330" t="s"/>
      <c r="O351" s="332">
        <v>45628</v>
      </c>
      <c r="P351" s="333">
        <v>0.695381944446126</v>
      </c>
      <c r="Q351" s="330" t="s">
        <v>4492</v>
      </c>
      <c r="R351" s="296" t="s">
        <v>5873</v>
      </c>
    </row>
    <row r="352" spans="1:18" ht="24" customHeight="1">
      <c r="A352" s="326" t="s"/>
      <c r="B352" s="326" t="s">
        <v>12649</v>
      </c>
      <c r="C352" s="326" t="s"/>
      <c r="D352" s="326" t="s">
        <v>4567</v>
      </c>
      <c r="E352" s="326">
        <v>5225</v>
      </c>
      <c r="F352" s="326" t="s">
        <v>12650</v>
      </c>
      <c r="G352" s="326" t="s">
        <v>12777</v>
      </c>
      <c r="H352" s="326">
        <v>13331001898</v>
      </c>
      <c r="I352" s="327">
        <v>6000</v>
      </c>
      <c r="J352" s="327">
        <v>5400</v>
      </c>
      <c r="K352" s="327">
        <v>600</v>
      </c>
      <c r="L352" s="327">
        <v>0</v>
      </c>
      <c r="M352" s="327">
        <v>600</v>
      </c>
      <c r="N352" s="326" t="s"/>
      <c r="O352" s="328">
        <v>45628</v>
      </c>
      <c r="P352" s="329">
        <v>0.70932870370234</v>
      </c>
      <c r="Q352" s="326" t="s">
        <v>4498</v>
      </c>
      <c r="R352" s="334" t="s">
        <v>8517</v>
      </c>
    </row>
    <row r="353" spans="1:18" ht="24" customHeight="1">
      <c r="A353" s="330" t="s"/>
      <c r="B353" s="330" t="s">
        <v>12649</v>
      </c>
      <c r="C353" s="330" t="s"/>
      <c r="D353" s="330" t="s">
        <v>4567</v>
      </c>
      <c r="E353" s="330">
        <v>5226</v>
      </c>
      <c r="F353" s="330" t="s">
        <v>12650</v>
      </c>
      <c r="G353" s="330" t="s">
        <v>4605</v>
      </c>
      <c r="H353" s="330">
        <v>15245895909</v>
      </c>
      <c r="I353" s="331">
        <v>3000</v>
      </c>
      <c r="J353" s="331">
        <v>2800</v>
      </c>
      <c r="K353" s="331">
        <v>200</v>
      </c>
      <c r="L353" s="331">
        <v>0</v>
      </c>
      <c r="M353" s="331">
        <v>200</v>
      </c>
      <c r="N353" s="330" t="s"/>
      <c r="O353" s="332">
        <v>45629</v>
      </c>
      <c r="P353" s="333">
        <v>0.545162037036789</v>
      </c>
      <c r="Q353" s="330" t="s">
        <v>12717</v>
      </c>
      <c r="R353" s="334" t="s">
        <v>4521</v>
      </c>
    </row>
    <row r="354" spans="1:18" ht="24" customHeight="1">
      <c r="A354" s="326" t="s"/>
      <c r="B354" s="326" t="s">
        <v>12649</v>
      </c>
      <c r="C354" s="326" t="s"/>
      <c r="D354" s="326" t="s">
        <v>4567</v>
      </c>
      <c r="E354" s="326">
        <v>5227</v>
      </c>
      <c r="F354" s="326" t="s">
        <v>12650</v>
      </c>
      <c r="G354" s="326" t="s">
        <v>4514</v>
      </c>
      <c r="H354" s="326">
        <v>13705968858</v>
      </c>
      <c r="I354" s="327">
        <v>2000</v>
      </c>
      <c r="J354" s="327">
        <v>1850</v>
      </c>
      <c r="K354" s="327">
        <v>150</v>
      </c>
      <c r="L354" s="327">
        <v>0</v>
      </c>
      <c r="M354" s="327">
        <v>150</v>
      </c>
      <c r="N354" s="326" t="s"/>
      <c r="O354" s="328">
        <v>45629</v>
      </c>
      <c r="P354" s="329">
        <v>0.539224537038535</v>
      </c>
      <c r="Q354" s="326" t="s">
        <v>12717</v>
      </c>
      <c r="R354" s="334" t="s">
        <v>4521</v>
      </c>
    </row>
    <row r="355" spans="1:18" ht="24" customHeight="1">
      <c r="A355" s="330" t="s"/>
      <c r="B355" s="330" t="s">
        <v>12649</v>
      </c>
      <c r="C355" s="330" t="s"/>
      <c r="D355" s="330" t="s">
        <v>4567</v>
      </c>
      <c r="E355" s="330">
        <v>5228</v>
      </c>
      <c r="F355" s="330" t="s">
        <v>12650</v>
      </c>
      <c r="G355" s="330" t="s">
        <v>12754</v>
      </c>
      <c r="H355" s="330">
        <v>18601011785</v>
      </c>
      <c r="I355" s="331">
        <v>5000</v>
      </c>
      <c r="J355" s="331">
        <v>4780</v>
      </c>
      <c r="K355" s="331">
        <v>220</v>
      </c>
      <c r="L355" s="331">
        <v>0</v>
      </c>
      <c r="M355" s="331">
        <v>220</v>
      </c>
      <c r="N355" s="330" t="s"/>
      <c r="O355" s="332">
        <v>45629</v>
      </c>
      <c r="P355" s="333">
        <v>0.672037037038536</v>
      </c>
      <c r="Q355" s="330" t="s">
        <v>4004</v>
      </c>
      <c r="R355" s="334" t="s">
        <v>4004</v>
      </c>
    </row>
    <row r="356" spans="1:18" ht="24" customHeight="1">
      <c r="A356" s="326" t="s"/>
      <c r="B356" s="326" t="s">
        <v>12649</v>
      </c>
      <c r="C356" s="326" t="s"/>
      <c r="D356" s="326" t="s">
        <v>4567</v>
      </c>
      <c r="E356" s="326">
        <v>5229</v>
      </c>
      <c r="F356" s="326" t="s">
        <v>12650</v>
      </c>
      <c r="G356" s="326" t="s">
        <v>12778</v>
      </c>
      <c r="H356" s="326">
        <v>15601625202</v>
      </c>
      <c r="I356" s="327">
        <v>200</v>
      </c>
      <c r="J356" s="327">
        <v>200</v>
      </c>
      <c r="K356" s="327">
        <v>0</v>
      </c>
      <c r="L356" s="327">
        <v>0</v>
      </c>
      <c r="M356" s="327">
        <v>0</v>
      </c>
      <c r="N356" s="326" t="s"/>
      <c r="O356" s="328">
        <v>45629</v>
      </c>
      <c r="P356" s="329">
        <v>0.573888888888178</v>
      </c>
      <c r="Q356" s="326" t="s">
        <v>4498</v>
      </c>
      <c r="R356" s="334" t="s">
        <v>8517</v>
      </c>
    </row>
    <row r="357" spans="1:18" ht="24" customHeight="1">
      <c r="A357" s="330" t="s"/>
      <c r="B357" s="330" t="s">
        <v>12649</v>
      </c>
      <c r="C357" s="330" t="s"/>
      <c r="D357" s="330" t="s">
        <v>4567</v>
      </c>
      <c r="E357" s="330">
        <v>5230</v>
      </c>
      <c r="F357" s="330" t="s">
        <v>12650</v>
      </c>
      <c r="G357" s="330" t="s">
        <v>12779</v>
      </c>
      <c r="H357" s="330">
        <v>15047173340</v>
      </c>
      <c r="I357" s="331">
        <v>3000</v>
      </c>
      <c r="J357" s="331">
        <v>2520</v>
      </c>
      <c r="K357" s="331">
        <v>480</v>
      </c>
      <c r="L357" s="331">
        <v>0</v>
      </c>
      <c r="M357" s="331">
        <v>480</v>
      </c>
      <c r="N357" s="330" t="s"/>
      <c r="O357" s="332">
        <v>45629</v>
      </c>
      <c r="P357" s="333">
        <v>0.544629629628617</v>
      </c>
      <c r="Q357" s="330" t="s">
        <v>12717</v>
      </c>
      <c r="R357" s="334" t="s">
        <v>4521</v>
      </c>
    </row>
    <row r="358" spans="1:18" ht="24" customHeight="1">
      <c r="A358" s="326" t="s"/>
      <c r="B358" s="326" t="s">
        <v>12649</v>
      </c>
      <c r="C358" s="326" t="s"/>
      <c r="D358" s="326" t="s">
        <v>4567</v>
      </c>
      <c r="E358" s="326">
        <v>5231</v>
      </c>
      <c r="F358" s="326" t="s">
        <v>12650</v>
      </c>
      <c r="G358" s="326" t="s">
        <v>4516</v>
      </c>
      <c r="H358" s="326">
        <v>15248319159</v>
      </c>
      <c r="I358" s="327">
        <v>2000</v>
      </c>
      <c r="J358" s="327">
        <v>1820</v>
      </c>
      <c r="K358" s="327">
        <v>180</v>
      </c>
      <c r="L358" s="327">
        <v>0</v>
      </c>
      <c r="M358" s="327">
        <v>180</v>
      </c>
      <c r="N358" s="326" t="s"/>
      <c r="O358" s="328">
        <v>45629</v>
      </c>
      <c r="P358" s="329">
        <v>0.53195601851985</v>
      </c>
      <c r="Q358" s="326" t="s">
        <v>4498</v>
      </c>
      <c r="R358" s="334" t="s">
        <v>8517</v>
      </c>
    </row>
    <row r="359" spans="1:18" ht="24" customHeight="1">
      <c r="A359" s="330" t="s"/>
      <c r="B359" s="330" t="s">
        <v>12649</v>
      </c>
      <c r="C359" s="330" t="s"/>
      <c r="D359" s="330" t="s">
        <v>4567</v>
      </c>
      <c r="E359" s="330">
        <v>5232</v>
      </c>
      <c r="F359" s="330" t="s">
        <v>12650</v>
      </c>
      <c r="G359" s="330" t="s">
        <v>4574</v>
      </c>
      <c r="H359" s="330">
        <v>13315229339</v>
      </c>
      <c r="I359" s="331">
        <v>6000</v>
      </c>
      <c r="J359" s="331">
        <v>5400</v>
      </c>
      <c r="K359" s="331">
        <v>600</v>
      </c>
      <c r="L359" s="331">
        <v>0</v>
      </c>
      <c r="M359" s="331">
        <v>600</v>
      </c>
      <c r="N359" s="330" t="s"/>
      <c r="O359" s="332">
        <v>45629</v>
      </c>
      <c r="P359" s="333">
        <v>0.711990740739566</v>
      </c>
      <c r="Q359" s="330" t="s">
        <v>4498</v>
      </c>
      <c r="R359" s="334" t="s">
        <v>8517</v>
      </c>
    </row>
    <row r="360" spans="1:18" ht="24" customHeight="1">
      <c r="A360" s="326" t="s"/>
      <c r="B360" s="326" t="s">
        <v>12649</v>
      </c>
      <c r="C360" s="326" t="s"/>
      <c r="D360" s="326" t="s">
        <v>4567</v>
      </c>
      <c r="E360" s="326">
        <v>5233</v>
      </c>
      <c r="F360" s="326" t="s">
        <v>12650</v>
      </c>
      <c r="G360" s="326" t="s">
        <v>12780</v>
      </c>
      <c r="H360" s="326">
        <v>13482403726</v>
      </c>
      <c r="I360" s="327">
        <v>5000</v>
      </c>
      <c r="J360" s="327">
        <v>4700</v>
      </c>
      <c r="K360" s="327">
        <v>300</v>
      </c>
      <c r="L360" s="327">
        <v>0</v>
      </c>
      <c r="M360" s="327">
        <v>300</v>
      </c>
      <c r="N360" s="326" t="s"/>
      <c r="O360" s="328">
        <v>45629</v>
      </c>
      <c r="P360" s="329">
        <v>0.679629629630654</v>
      </c>
      <c r="Q360" s="326" t="s">
        <v>4494</v>
      </c>
      <c r="R360" s="334" t="s">
        <v>12655</v>
      </c>
    </row>
    <row r="361" spans="1:18" ht="24" customHeight="1">
      <c r="A361" s="330" t="s"/>
      <c r="B361" s="330" t="s">
        <v>12649</v>
      </c>
      <c r="C361" s="330" t="s"/>
      <c r="D361" s="330" t="s">
        <v>4567</v>
      </c>
      <c r="E361" s="330">
        <v>5234</v>
      </c>
      <c r="F361" s="330" t="s">
        <v>12650</v>
      </c>
      <c r="G361" s="330" t="s">
        <v>12781</v>
      </c>
      <c r="H361" s="330">
        <v>15168384526</v>
      </c>
      <c r="I361" s="331">
        <v>5000</v>
      </c>
      <c r="J361" s="331">
        <v>3980</v>
      </c>
      <c r="K361" s="331">
        <v>1020</v>
      </c>
      <c r="L361" s="331">
        <v>0</v>
      </c>
      <c r="M361" s="331">
        <v>1020</v>
      </c>
      <c r="N361" s="330" t="s"/>
      <c r="O361" s="332">
        <v>45629</v>
      </c>
      <c r="P361" s="333">
        <v>0.710520833334158</v>
      </c>
      <c r="Q361" s="330" t="s">
        <v>4498</v>
      </c>
      <c r="R361" s="334" t="s">
        <v>8517</v>
      </c>
    </row>
    <row r="362" spans="1:18" ht="24" customHeight="1">
      <c r="A362" s="326" t="s"/>
      <c r="B362" s="326" t="s">
        <v>12649</v>
      </c>
      <c r="C362" s="326" t="s"/>
      <c r="D362" s="326" t="s">
        <v>4567</v>
      </c>
      <c r="E362" s="326">
        <v>5235</v>
      </c>
      <c r="F362" s="326" t="s">
        <v>12650</v>
      </c>
      <c r="G362" s="326" t="s">
        <v>4592</v>
      </c>
      <c r="H362" s="326">
        <v>13521942210</v>
      </c>
      <c r="I362" s="327">
        <v>200</v>
      </c>
      <c r="J362" s="327">
        <v>200</v>
      </c>
      <c r="K362" s="327">
        <v>0</v>
      </c>
      <c r="L362" s="327">
        <v>0</v>
      </c>
      <c r="M362" s="327">
        <v>0</v>
      </c>
      <c r="N362" s="326" t="s"/>
      <c r="O362" s="328">
        <v>45629</v>
      </c>
      <c r="P362" s="329">
        <v>0.705682870371675</v>
      </c>
      <c r="Q362" s="326" t="s">
        <v>12717</v>
      </c>
      <c r="R362" s="334" t="s">
        <v>4521</v>
      </c>
    </row>
    <row r="363" spans="1:18" ht="24" customHeight="1">
      <c r="A363" s="330" t="s"/>
      <c r="B363" s="330" t="s">
        <v>12649</v>
      </c>
      <c r="C363" s="330" t="s"/>
      <c r="D363" s="330" t="s">
        <v>4567</v>
      </c>
      <c r="E363" s="330">
        <v>5236</v>
      </c>
      <c r="F363" s="330" t="s">
        <v>12650</v>
      </c>
      <c r="G363" s="330" t="s">
        <v>4508</v>
      </c>
      <c r="H363" s="330">
        <v>13911285423</v>
      </c>
      <c r="I363" s="331">
        <v>3000</v>
      </c>
      <c r="J363" s="331">
        <v>2610</v>
      </c>
      <c r="K363" s="331">
        <v>390</v>
      </c>
      <c r="L363" s="331">
        <v>0</v>
      </c>
      <c r="M363" s="331">
        <v>390</v>
      </c>
      <c r="N363" s="330" t="s"/>
      <c r="O363" s="332">
        <v>45631</v>
      </c>
      <c r="P363" s="333">
        <v>0.684444444443216</v>
      </c>
      <c r="Q363" s="330" t="s">
        <v>4496</v>
      </c>
      <c r="R363" s="334" t="s">
        <v>12697</v>
      </c>
    </row>
    <row r="364" spans="1:18" ht="24" customHeight="1">
      <c r="A364" s="326" t="s"/>
      <c r="B364" s="326" t="s">
        <v>12649</v>
      </c>
      <c r="C364" s="326" t="s"/>
      <c r="D364" s="326" t="s">
        <v>4567</v>
      </c>
      <c r="E364" s="326">
        <v>5239</v>
      </c>
      <c r="F364" s="326" t="s">
        <v>12650</v>
      </c>
      <c r="G364" s="326" t="s">
        <v>12735</v>
      </c>
      <c r="H364" s="326">
        <v>13811177398</v>
      </c>
      <c r="I364" s="327">
        <v>6000</v>
      </c>
      <c r="J364" s="327">
        <v>5700</v>
      </c>
      <c r="K364" s="327">
        <v>300</v>
      </c>
      <c r="L364" s="327">
        <v>0</v>
      </c>
      <c r="M364" s="327">
        <v>300</v>
      </c>
      <c r="N364" s="326" t="s"/>
      <c r="O364" s="328">
        <v>45629</v>
      </c>
      <c r="P364" s="329">
        <v>0.8980324074073</v>
      </c>
      <c r="Q364" s="326" t="s">
        <v>4492</v>
      </c>
      <c r="R364" s="334" t="s">
        <v>5873</v>
      </c>
    </row>
    <row r="365" spans="1:18" ht="24" customHeight="1">
      <c r="A365" s="330" t="s"/>
      <c r="B365" s="330" t="s">
        <v>12649</v>
      </c>
      <c r="C365" s="330" t="s"/>
      <c r="D365" s="330" t="s">
        <v>4567</v>
      </c>
      <c r="E365" s="330">
        <v>5240</v>
      </c>
      <c r="F365" s="330" t="s">
        <v>12650</v>
      </c>
      <c r="G365" s="330" t="s">
        <v>12782</v>
      </c>
      <c r="H365" s="330">
        <v>17600839866</v>
      </c>
      <c r="I365" s="331">
        <v>1500</v>
      </c>
      <c r="J365" s="331">
        <v>1300</v>
      </c>
      <c r="K365" s="331">
        <v>200</v>
      </c>
      <c r="L365" s="331">
        <v>0</v>
      </c>
      <c r="M365" s="331">
        <v>200</v>
      </c>
      <c r="N365" s="330" t="s"/>
      <c r="O365" s="332">
        <v>45629</v>
      </c>
      <c r="P365" s="333">
        <v>0.892060185185983</v>
      </c>
      <c r="Q365" s="330" t="s">
        <v>4498</v>
      </c>
      <c r="R365" s="334" t="s">
        <v>8517</v>
      </c>
    </row>
    <row r="366" spans="1:18" ht="24" customHeight="1">
      <c r="A366" s="326" t="s"/>
      <c r="B366" s="326" t="s">
        <v>12649</v>
      </c>
      <c r="C366" s="326" t="s"/>
      <c r="D366" s="326" t="s">
        <v>4567</v>
      </c>
      <c r="E366" s="326">
        <v>5241</v>
      </c>
      <c r="F366" s="326" t="s">
        <v>12650</v>
      </c>
      <c r="G366" s="326" t="s">
        <v>4524</v>
      </c>
      <c r="H366" s="326">
        <v>13525566668</v>
      </c>
      <c r="I366" s="327">
        <v>3000</v>
      </c>
      <c r="J366" s="327">
        <v>2820</v>
      </c>
      <c r="K366" s="327">
        <v>180</v>
      </c>
      <c r="L366" s="327">
        <v>0</v>
      </c>
      <c r="M366" s="327">
        <v>180</v>
      </c>
      <c r="N366" s="326" t="s"/>
      <c r="O366" s="328">
        <v>45630</v>
      </c>
      <c r="P366" s="329">
        <v>0.544212962962774</v>
      </c>
      <c r="Q366" s="326" t="s">
        <v>12717</v>
      </c>
      <c r="R366" s="334" t="s">
        <v>4521</v>
      </c>
    </row>
    <row r="367" spans="1:18" ht="24" customHeight="1">
      <c r="A367" s="330" t="s"/>
      <c r="B367" s="330" t="s">
        <v>12649</v>
      </c>
      <c r="C367" s="330" t="s"/>
      <c r="D367" s="330" t="s">
        <v>4567</v>
      </c>
      <c r="E367" s="330">
        <v>5242</v>
      </c>
      <c r="F367" s="330" t="s">
        <v>12650</v>
      </c>
      <c r="G367" s="330" t="s">
        <v>4584</v>
      </c>
      <c r="H367" s="330">
        <v>17689246952</v>
      </c>
      <c r="I367" s="331">
        <v>3000</v>
      </c>
      <c r="J367" s="331">
        <v>2400</v>
      </c>
      <c r="K367" s="331">
        <v>600</v>
      </c>
      <c r="L367" s="331">
        <v>0</v>
      </c>
      <c r="M367" s="331">
        <v>600</v>
      </c>
      <c r="N367" s="330" t="s"/>
      <c r="O367" s="332">
        <v>45630</v>
      </c>
      <c r="P367" s="333">
        <v>0.599247685186129</v>
      </c>
      <c r="Q367" s="330" t="s">
        <v>12717</v>
      </c>
      <c r="R367" s="334" t="s">
        <v>4521</v>
      </c>
    </row>
    <row r="368" spans="1:18" ht="24" customHeight="1">
      <c r="A368" s="326" t="s"/>
      <c r="B368" s="326" t="s">
        <v>12649</v>
      </c>
      <c r="C368" s="326" t="s"/>
      <c r="D368" s="326" t="s">
        <v>4567</v>
      </c>
      <c r="E368" s="326">
        <v>5243</v>
      </c>
      <c r="F368" s="326" t="s">
        <v>12650</v>
      </c>
      <c r="G368" s="326" t="s">
        <v>4523</v>
      </c>
      <c r="H368" s="326">
        <v>15922292642</v>
      </c>
      <c r="I368" s="327">
        <v>200</v>
      </c>
      <c r="J368" s="327">
        <v>200</v>
      </c>
      <c r="K368" s="327">
        <v>0</v>
      </c>
      <c r="L368" s="327">
        <v>0</v>
      </c>
      <c r="M368" s="327">
        <v>0</v>
      </c>
      <c r="N368" s="326" t="s"/>
      <c r="O368" s="328">
        <v>45630</v>
      </c>
      <c r="P368" s="329">
        <v>0.557650462964375</v>
      </c>
      <c r="Q368" s="326" t="s">
        <v>12717</v>
      </c>
      <c r="R368" s="334" t="s">
        <v>4521</v>
      </c>
    </row>
    <row r="369" spans="1:18" ht="24" customHeight="1">
      <c r="A369" s="330" t="s"/>
      <c r="B369" s="330" t="s">
        <v>12649</v>
      </c>
      <c r="C369" s="330" t="s"/>
      <c r="D369" s="330" t="s">
        <v>4567</v>
      </c>
      <c r="E369" s="330">
        <v>5244</v>
      </c>
      <c r="F369" s="330" t="s">
        <v>12650</v>
      </c>
      <c r="G369" s="330" t="s">
        <v>4574</v>
      </c>
      <c r="H369" s="330">
        <v>18518441030</v>
      </c>
      <c r="I369" s="331">
        <v>1000</v>
      </c>
      <c r="J369" s="331">
        <v>800</v>
      </c>
      <c r="K369" s="331">
        <v>200</v>
      </c>
      <c r="L369" s="331">
        <v>0</v>
      </c>
      <c r="M369" s="331">
        <v>200</v>
      </c>
      <c r="N369" s="330" t="s"/>
      <c r="O369" s="332">
        <v>45630</v>
      </c>
      <c r="P369" s="333">
        <v>0.640601851850079</v>
      </c>
      <c r="Q369" s="330" t="s">
        <v>12717</v>
      </c>
      <c r="R369" s="334" t="s">
        <v>4521</v>
      </c>
    </row>
    <row r="370" spans="1:18" ht="24" customHeight="1">
      <c r="A370" s="326" t="s"/>
      <c r="B370" s="326" t="s">
        <v>12649</v>
      </c>
      <c r="C370" s="326" t="s"/>
      <c r="D370" s="326" t="s">
        <v>4567</v>
      </c>
      <c r="E370" s="326">
        <v>5245</v>
      </c>
      <c r="F370" s="326" t="s">
        <v>12650</v>
      </c>
      <c r="G370" s="326" t="s">
        <v>4535</v>
      </c>
      <c r="H370" s="326">
        <v>15072367191</v>
      </c>
      <c r="I370" s="327">
        <v>1500</v>
      </c>
      <c r="J370" s="327">
        <v>1260</v>
      </c>
      <c r="K370" s="327">
        <v>240</v>
      </c>
      <c r="L370" s="327">
        <v>0</v>
      </c>
      <c r="M370" s="327">
        <v>240</v>
      </c>
      <c r="N370" s="326" t="s"/>
      <c r="O370" s="328">
        <v>45630</v>
      </c>
      <c r="P370" s="329">
        <v>0.666469907406281</v>
      </c>
      <c r="Q370" s="326" t="s">
        <v>12717</v>
      </c>
      <c r="R370" s="334" t="s">
        <v>4521</v>
      </c>
    </row>
    <row r="371" spans="1:18" ht="24" customHeight="1">
      <c r="A371" s="330" t="s"/>
      <c r="B371" s="330" t="s">
        <v>12649</v>
      </c>
      <c r="C371" s="330" t="s"/>
      <c r="D371" s="330" t="s">
        <v>4567</v>
      </c>
      <c r="E371" s="330">
        <v>5246</v>
      </c>
      <c r="F371" s="330" t="s">
        <v>12650</v>
      </c>
      <c r="G371" s="330" t="s">
        <v>4571</v>
      </c>
      <c r="H371" s="330">
        <v>13510696084</v>
      </c>
      <c r="I371" s="331">
        <v>1500</v>
      </c>
      <c r="J371" s="331">
        <v>1310</v>
      </c>
      <c r="K371" s="331">
        <v>190</v>
      </c>
      <c r="L371" s="331">
        <v>0</v>
      </c>
      <c r="M371" s="331">
        <v>190</v>
      </c>
      <c r="N371" s="330" t="s"/>
      <c r="O371" s="332">
        <v>45630</v>
      </c>
      <c r="P371" s="333">
        <v>0.639641203702922</v>
      </c>
      <c r="Q371" s="330" t="s">
        <v>12717</v>
      </c>
      <c r="R371" s="334" t="s">
        <v>4521</v>
      </c>
    </row>
    <row r="372" spans="1:18" ht="24" customHeight="1">
      <c r="A372" s="326" t="s"/>
      <c r="B372" s="326" t="s">
        <v>12649</v>
      </c>
      <c r="C372" s="326" t="s"/>
      <c r="D372" s="326" t="s">
        <v>4567</v>
      </c>
      <c r="E372" s="326">
        <v>5247</v>
      </c>
      <c r="F372" s="326" t="s">
        <v>12650</v>
      </c>
      <c r="G372" s="326" t="s">
        <v>12783</v>
      </c>
      <c r="H372" s="326">
        <v>13911196697</v>
      </c>
      <c r="I372" s="327">
        <v>3000</v>
      </c>
      <c r="J372" s="327">
        <v>2700</v>
      </c>
      <c r="K372" s="327">
        <v>300</v>
      </c>
      <c r="L372" s="327">
        <v>0</v>
      </c>
      <c r="M372" s="327">
        <v>300</v>
      </c>
      <c r="N372" s="326" t="s"/>
      <c r="O372" s="328">
        <v>45631</v>
      </c>
      <c r="P372" s="329">
        <v>0.636550925926713</v>
      </c>
      <c r="Q372" s="326" t="s">
        <v>12717</v>
      </c>
      <c r="R372" s="334" t="s">
        <v>4521</v>
      </c>
    </row>
    <row r="373" spans="1:18" ht="24" customHeight="1">
      <c r="A373" s="330" t="s"/>
      <c r="B373" s="330" t="s">
        <v>12649</v>
      </c>
      <c r="C373" s="330" t="s"/>
      <c r="D373" s="330" t="s">
        <v>4567</v>
      </c>
      <c r="E373" s="330">
        <v>5248</v>
      </c>
      <c r="F373" s="330" t="s">
        <v>12650</v>
      </c>
      <c r="G373" s="330" t="s">
        <v>4582</v>
      </c>
      <c r="H373" s="330">
        <v>13072269993</v>
      </c>
      <c r="I373" s="331">
        <v>2000</v>
      </c>
      <c r="J373" s="331">
        <v>1760</v>
      </c>
      <c r="K373" s="331">
        <v>240</v>
      </c>
      <c r="L373" s="331">
        <v>0</v>
      </c>
      <c r="M373" s="331">
        <v>240</v>
      </c>
      <c r="N373" s="330" t="s"/>
      <c r="O373" s="332">
        <v>45630</v>
      </c>
      <c r="P373" s="333">
        <v>0.662013888890215</v>
      </c>
      <c r="Q373" s="330" t="s">
        <v>12717</v>
      </c>
      <c r="R373" s="334" t="s">
        <v>4521</v>
      </c>
    </row>
    <row r="374" spans="1:18" ht="24" customHeight="1">
      <c r="A374" s="326" t="s"/>
      <c r="B374" s="326" t="s">
        <v>12649</v>
      </c>
      <c r="C374" s="326" t="s"/>
      <c r="D374" s="326" t="s">
        <v>4567</v>
      </c>
      <c r="E374" s="326">
        <v>5249</v>
      </c>
      <c r="F374" s="326" t="s">
        <v>12650</v>
      </c>
      <c r="G374" s="326" t="s">
        <v>12708</v>
      </c>
      <c r="H374" s="326">
        <v>18600764923</v>
      </c>
      <c r="I374" s="327">
        <v>3000</v>
      </c>
      <c r="J374" s="327">
        <v>2850</v>
      </c>
      <c r="K374" s="327">
        <v>150</v>
      </c>
      <c r="L374" s="327">
        <v>0</v>
      </c>
      <c r="M374" s="327">
        <v>150</v>
      </c>
      <c r="N374" s="326" t="s"/>
      <c r="O374" s="328">
        <v>45630</v>
      </c>
      <c r="P374" s="329">
        <v>0.61920138889036</v>
      </c>
      <c r="Q374" s="326" t="s">
        <v>12717</v>
      </c>
      <c r="R374" s="334" t="s">
        <v>4521</v>
      </c>
    </row>
    <row r="375" spans="1:18" ht="24" customHeight="1">
      <c r="A375" s="330" t="s"/>
      <c r="B375" s="330" t="s">
        <v>12649</v>
      </c>
      <c r="C375" s="330" t="s"/>
      <c r="D375" s="330" t="s">
        <v>4567</v>
      </c>
      <c r="E375" s="330">
        <v>5250</v>
      </c>
      <c r="F375" s="330" t="s">
        <v>12650</v>
      </c>
      <c r="G375" s="330" t="s">
        <v>12780</v>
      </c>
      <c r="H375" s="330">
        <v>13482403726</v>
      </c>
      <c r="I375" s="331">
        <v>5000</v>
      </c>
      <c r="J375" s="331">
        <v>4400</v>
      </c>
      <c r="K375" s="331">
        <v>600</v>
      </c>
      <c r="L375" s="331">
        <v>0</v>
      </c>
      <c r="M375" s="331">
        <v>600</v>
      </c>
      <c r="N375" s="330" t="s"/>
      <c r="O375" s="332">
        <v>45631</v>
      </c>
      <c r="P375" s="333">
        <v>0.69412037037182</v>
      </c>
      <c r="Q375" s="330" t="s">
        <v>12717</v>
      </c>
      <c r="R375" s="334" t="s">
        <v>4521</v>
      </c>
    </row>
    <row r="376" spans="1:18" ht="24" customHeight="1">
      <c r="A376" s="326" t="s"/>
      <c r="B376" s="326" t="s">
        <v>12649</v>
      </c>
      <c r="C376" s="326" t="s"/>
      <c r="D376" s="326" t="s">
        <v>4567</v>
      </c>
      <c r="E376" s="326">
        <v>5251</v>
      </c>
      <c r="F376" s="326" t="s">
        <v>12650</v>
      </c>
      <c r="G376" s="326" t="s">
        <v>12784</v>
      </c>
      <c r="H376" s="326">
        <v>18611712211</v>
      </c>
      <c r="I376" s="327">
        <v>4000</v>
      </c>
      <c r="J376" s="327">
        <v>3524</v>
      </c>
      <c r="K376" s="327">
        <v>476</v>
      </c>
      <c r="L376" s="327">
        <v>0</v>
      </c>
      <c r="M376" s="327">
        <v>476</v>
      </c>
      <c r="N376" s="326" t="s"/>
      <c r="O376" s="328">
        <v>45631</v>
      </c>
      <c r="P376" s="329">
        <v>0.916770833333431</v>
      </c>
      <c r="Q376" s="326" t="s">
        <v>12717</v>
      </c>
      <c r="R376" s="334" t="s">
        <v>4521</v>
      </c>
    </row>
    <row r="377" spans="1:18" ht="24" customHeight="1">
      <c r="A377" s="330" t="s"/>
      <c r="B377" s="330" t="s">
        <v>12649</v>
      </c>
      <c r="C377" s="330" t="s"/>
      <c r="D377" s="330" t="s">
        <v>4567</v>
      </c>
      <c r="E377" s="330">
        <v>5252</v>
      </c>
      <c r="F377" s="330" t="s">
        <v>4648</v>
      </c>
      <c r="G377" s="330" t="s">
        <v>4505</v>
      </c>
      <c r="H377" s="330">
        <v>13801115187</v>
      </c>
      <c r="I377" s="331">
        <v>5000</v>
      </c>
      <c r="J377" s="331">
        <v>4780</v>
      </c>
      <c r="K377" s="331">
        <v>220</v>
      </c>
      <c r="L377" s="331">
        <v>0</v>
      </c>
      <c r="M377" s="331">
        <v>220</v>
      </c>
      <c r="N377" s="330" t="s"/>
      <c r="O377" s="332">
        <v>45631</v>
      </c>
      <c r="P377" s="333">
        <v>0.685150462963066</v>
      </c>
      <c r="Q377" s="330" t="s">
        <v>4659</v>
      </c>
      <c r="R377" s="334" t="s">
        <v>4659</v>
      </c>
    </row>
    <row r="378" spans="1:18" ht="24" customHeight="1">
      <c r="A378" s="326" t="s"/>
      <c r="B378" s="326" t="s">
        <v>12649</v>
      </c>
      <c r="C378" s="326" t="s"/>
      <c r="D378" s="326" t="s">
        <v>4567</v>
      </c>
      <c r="E378" s="326">
        <v>5253</v>
      </c>
      <c r="F378" s="326" t="s">
        <v>12650</v>
      </c>
      <c r="G378" s="326" t="s">
        <v>4506</v>
      </c>
      <c r="H378" s="326">
        <v>17788950413</v>
      </c>
      <c r="I378" s="327">
        <v>2000</v>
      </c>
      <c r="J378" s="327">
        <v>1790</v>
      </c>
      <c r="K378" s="327">
        <v>210</v>
      </c>
      <c r="L378" s="327">
        <v>0</v>
      </c>
      <c r="M378" s="327">
        <v>210</v>
      </c>
      <c r="N378" s="326" t="s"/>
      <c r="O378" s="328">
        <v>45630</v>
      </c>
      <c r="P378" s="329">
        <v>0.904374999998254</v>
      </c>
      <c r="Q378" s="326" t="s">
        <v>12717</v>
      </c>
      <c r="R378" s="334" t="s">
        <v>4521</v>
      </c>
    </row>
    <row r="379" spans="1:18" ht="24" customHeight="1">
      <c r="A379" s="330" t="s"/>
      <c r="B379" s="330" t="s">
        <v>12649</v>
      </c>
      <c r="C379" s="330" t="s"/>
      <c r="D379" s="330" t="s">
        <v>4567</v>
      </c>
      <c r="E379" s="330">
        <v>5254</v>
      </c>
      <c r="F379" s="330" t="s">
        <v>12650</v>
      </c>
      <c r="G379" s="330" t="s">
        <v>12653</v>
      </c>
      <c r="H379" s="330">
        <v>18217703864</v>
      </c>
      <c r="I379" s="331">
        <v>2000</v>
      </c>
      <c r="J379" s="331">
        <v>1560</v>
      </c>
      <c r="K379" s="331">
        <v>440</v>
      </c>
      <c r="L379" s="331">
        <v>0</v>
      </c>
      <c r="M379" s="331">
        <v>440</v>
      </c>
      <c r="N379" s="330" t="s"/>
      <c r="O379" s="332">
        <v>45631</v>
      </c>
      <c r="P379" s="333">
        <v>0.554826388888614</v>
      </c>
      <c r="Q379" s="330" t="s">
        <v>4498</v>
      </c>
      <c r="R379" s="334" t="s">
        <v>8517</v>
      </c>
    </row>
    <row r="380" spans="1:18" ht="24" customHeight="1">
      <c r="A380" s="326" t="s"/>
      <c r="B380" s="326" t="s">
        <v>12649</v>
      </c>
      <c r="C380" s="326" t="s"/>
      <c r="D380" s="326" t="s">
        <v>4567</v>
      </c>
      <c r="E380" s="326">
        <v>5255</v>
      </c>
      <c r="F380" s="326" t="s">
        <v>12650</v>
      </c>
      <c r="G380" s="326" t="s">
        <v>12663</v>
      </c>
      <c r="H380" s="326">
        <v>13131561111</v>
      </c>
      <c r="I380" s="327">
        <v>5000</v>
      </c>
      <c r="J380" s="327">
        <v>4700</v>
      </c>
      <c r="K380" s="327">
        <v>300</v>
      </c>
      <c r="L380" s="327">
        <v>0</v>
      </c>
      <c r="M380" s="327">
        <v>300</v>
      </c>
      <c r="N380" s="326" t="s"/>
      <c r="O380" s="328">
        <v>45631</v>
      </c>
      <c r="P380" s="329">
        <v>0.68178240740599</v>
      </c>
      <c r="Q380" s="326" t="s">
        <v>12717</v>
      </c>
      <c r="R380" s="334" t="s">
        <v>4521</v>
      </c>
    </row>
    <row r="381" spans="1:18" ht="24" customHeight="1">
      <c r="A381" s="330" t="s"/>
      <c r="B381" s="330" t="s">
        <v>12649</v>
      </c>
      <c r="C381" s="330" t="s"/>
      <c r="D381" s="330" t="s">
        <v>4567</v>
      </c>
      <c r="E381" s="330">
        <v>5256</v>
      </c>
      <c r="F381" s="330" t="s">
        <v>12650</v>
      </c>
      <c r="G381" s="330" t="s">
        <v>12785</v>
      </c>
      <c r="H381" s="330">
        <v>18701169116</v>
      </c>
      <c r="I381" s="331">
        <v>200</v>
      </c>
      <c r="J381" s="331">
        <v>150</v>
      </c>
      <c r="K381" s="331">
        <v>50</v>
      </c>
      <c r="L381" s="331">
        <v>0</v>
      </c>
      <c r="M381" s="331">
        <v>50</v>
      </c>
      <c r="N381" s="330" t="s"/>
      <c r="O381" s="332">
        <v>45631</v>
      </c>
      <c r="P381" s="333">
        <v>0.635266203702486</v>
      </c>
      <c r="Q381" s="330" t="s">
        <v>12717</v>
      </c>
      <c r="R381" s="334" t="s">
        <v>4521</v>
      </c>
    </row>
    <row r="382" spans="1:18" ht="24" customHeight="1">
      <c r="A382" s="326" t="s"/>
      <c r="B382" s="326" t="s">
        <v>12649</v>
      </c>
      <c r="C382" s="326" t="s"/>
      <c r="D382" s="326" t="s">
        <v>4567</v>
      </c>
      <c r="E382" s="326">
        <v>5258</v>
      </c>
      <c r="F382" s="326" t="s">
        <v>12650</v>
      </c>
      <c r="G382" s="326" t="s">
        <v>4515</v>
      </c>
      <c r="H382" s="326">
        <v>17631795055</v>
      </c>
      <c r="I382" s="327">
        <v>180</v>
      </c>
      <c r="J382" s="327">
        <v>180</v>
      </c>
      <c r="K382" s="327">
        <v>0</v>
      </c>
      <c r="L382" s="327">
        <v>0</v>
      </c>
      <c r="M382" s="327">
        <v>0</v>
      </c>
      <c r="N382" s="326" t="s"/>
      <c r="O382" s="328">
        <v>45631</v>
      </c>
      <c r="P382" s="329">
        <v>0.41024305555402</v>
      </c>
      <c r="Q382" s="326" t="s">
        <v>12717</v>
      </c>
      <c r="R382" s="334" t="s">
        <v>4521</v>
      </c>
    </row>
    <row r="383" spans="1:18" ht="24" customHeight="1">
      <c r="A383" s="330" t="s"/>
      <c r="B383" s="330" t="s">
        <v>12649</v>
      </c>
      <c r="C383" s="330" t="s"/>
      <c r="D383" s="330" t="s">
        <v>4567</v>
      </c>
      <c r="E383" s="330">
        <v>5259</v>
      </c>
      <c r="F383" s="330" t="s">
        <v>12650</v>
      </c>
      <c r="G383" s="330" t="s">
        <v>4515</v>
      </c>
      <c r="H383" s="330">
        <v>17631795055</v>
      </c>
      <c r="I383" s="331">
        <v>180</v>
      </c>
      <c r="J383" s="331">
        <v>0</v>
      </c>
      <c r="K383" s="331">
        <v>180</v>
      </c>
      <c r="L383" s="331">
        <v>0</v>
      </c>
      <c r="M383" s="331">
        <v>180</v>
      </c>
      <c r="N383" s="330" t="s"/>
      <c r="O383" s="332">
        <v>45631</v>
      </c>
      <c r="P383" s="333">
        <v>0.414317129630945</v>
      </c>
      <c r="Q383" s="330" t="s">
        <v>12717</v>
      </c>
      <c r="R383" s="334" t="s">
        <v>4521</v>
      </c>
    </row>
    <row r="384" spans="1:18" ht="24" customHeight="1">
      <c r="A384" s="326" t="s"/>
      <c r="B384" s="326" t="s">
        <v>12649</v>
      </c>
      <c r="C384" s="326" t="s"/>
      <c r="D384" s="326" t="s">
        <v>4567</v>
      </c>
      <c r="E384" s="326">
        <v>5260</v>
      </c>
      <c r="F384" s="326" t="s">
        <v>12650</v>
      </c>
      <c r="G384" s="326" t="s">
        <v>4506</v>
      </c>
      <c r="H384" s="326">
        <v>13161631662</v>
      </c>
      <c r="I384" s="327">
        <v>3000</v>
      </c>
      <c r="J384" s="327">
        <v>2850</v>
      </c>
      <c r="K384" s="327">
        <v>150</v>
      </c>
      <c r="L384" s="327">
        <v>0</v>
      </c>
      <c r="M384" s="327">
        <v>150</v>
      </c>
      <c r="N384" s="326" t="s"/>
      <c r="O384" s="328">
        <v>45631</v>
      </c>
      <c r="P384" s="329">
        <v>0.686030092590954</v>
      </c>
      <c r="Q384" s="326" t="s">
        <v>12717</v>
      </c>
      <c r="R384" s="334" t="s">
        <v>4521</v>
      </c>
    </row>
    <row r="385" spans="1:18" ht="24" customHeight="1">
      <c r="A385" s="330" t="s"/>
      <c r="B385" s="330" t="s">
        <v>12649</v>
      </c>
      <c r="C385" s="330" t="s"/>
      <c r="D385" s="330" t="s">
        <v>4567</v>
      </c>
      <c r="E385" s="330">
        <v>5261</v>
      </c>
      <c r="F385" s="330" t="s">
        <v>12650</v>
      </c>
      <c r="G385" s="330" t="s">
        <v>4497</v>
      </c>
      <c r="H385" s="330">
        <v>13357737705</v>
      </c>
      <c r="I385" s="331">
        <v>5000</v>
      </c>
      <c r="J385" s="331">
        <v>4280</v>
      </c>
      <c r="K385" s="331">
        <v>720</v>
      </c>
      <c r="L385" s="331">
        <v>0</v>
      </c>
      <c r="M385" s="331">
        <v>720</v>
      </c>
      <c r="N385" s="330" t="s"/>
      <c r="O385" s="332">
        <v>45634</v>
      </c>
      <c r="P385" s="333">
        <v>0.517152777778392</v>
      </c>
      <c r="Q385" s="330" t="s">
        <v>4498</v>
      </c>
      <c r="R385" s="334" t="s">
        <v>8517</v>
      </c>
    </row>
    <row r="386" spans="1:18" ht="24" customHeight="1">
      <c r="A386" s="326" t="s"/>
      <c r="B386" s="326" t="s">
        <v>12649</v>
      </c>
      <c r="C386" s="326" t="s"/>
      <c r="D386" s="326" t="s">
        <v>4567</v>
      </c>
      <c r="E386" s="326">
        <v>5262</v>
      </c>
      <c r="F386" s="326" t="s">
        <v>12650</v>
      </c>
      <c r="G386" s="326" t="s">
        <v>4501</v>
      </c>
      <c r="H386" s="326">
        <v>18890333637</v>
      </c>
      <c r="I386" s="327">
        <v>3500</v>
      </c>
      <c r="J386" s="327">
        <v>3120</v>
      </c>
      <c r="K386" s="327">
        <v>380</v>
      </c>
      <c r="L386" s="327">
        <v>0</v>
      </c>
      <c r="M386" s="327">
        <v>380</v>
      </c>
      <c r="N386" s="326" t="s"/>
      <c r="O386" s="328">
        <v>45631</v>
      </c>
      <c r="P386" s="329">
        <v>0.724895833332994</v>
      </c>
      <c r="Q386" s="326" t="s">
        <v>12717</v>
      </c>
      <c r="R386" s="334" t="s">
        <v>4521</v>
      </c>
    </row>
    <row r="387" spans="1:18" ht="24" customHeight="1">
      <c r="A387" s="330" t="s"/>
      <c r="B387" s="330" t="s">
        <v>12649</v>
      </c>
      <c r="C387" s="330" t="s"/>
      <c r="D387" s="330" t="s">
        <v>4567</v>
      </c>
      <c r="E387" s="330">
        <v>5263</v>
      </c>
      <c r="F387" s="330" t="s">
        <v>12650</v>
      </c>
      <c r="G387" s="330" t="s">
        <v>12786</v>
      </c>
      <c r="H387" s="330">
        <v>18817605512</v>
      </c>
      <c r="I387" s="331">
        <v>5000</v>
      </c>
      <c r="J387" s="331">
        <v>4700</v>
      </c>
      <c r="K387" s="331">
        <v>300</v>
      </c>
      <c r="L387" s="331">
        <v>0</v>
      </c>
      <c r="M387" s="331">
        <v>300</v>
      </c>
      <c r="N387" s="330" t="s"/>
      <c r="O387" s="332">
        <v>45631</v>
      </c>
      <c r="P387" s="333">
        <v>0.800694444445981</v>
      </c>
      <c r="Q387" s="330" t="s">
        <v>4498</v>
      </c>
      <c r="R387" s="334" t="s">
        <v>8517</v>
      </c>
    </row>
    <row r="388" spans="1:18" ht="24" customHeight="1">
      <c r="A388" s="326" t="s"/>
      <c r="B388" s="326" t="s">
        <v>12649</v>
      </c>
      <c r="C388" s="326" t="s"/>
      <c r="D388" s="326" t="s">
        <v>4567</v>
      </c>
      <c r="E388" s="326">
        <v>5264</v>
      </c>
      <c r="F388" s="326" t="s">
        <v>12650</v>
      </c>
      <c r="G388" s="326" t="s">
        <v>4574</v>
      </c>
      <c r="H388" s="326">
        <v>18811302966</v>
      </c>
      <c r="I388" s="327">
        <v>5000</v>
      </c>
      <c r="J388" s="327">
        <v>4570</v>
      </c>
      <c r="K388" s="327">
        <v>430</v>
      </c>
      <c r="L388" s="327">
        <v>0</v>
      </c>
      <c r="M388" s="327">
        <v>430</v>
      </c>
      <c r="N388" s="326" t="s"/>
      <c r="O388" s="328">
        <v>45632</v>
      </c>
      <c r="P388" s="329">
        <v>0.655092592591245</v>
      </c>
      <c r="Q388" s="326" t="s">
        <v>12717</v>
      </c>
      <c r="R388" s="334" t="s">
        <v>4521</v>
      </c>
    </row>
    <row r="389" spans="1:18" ht="24" customHeight="1">
      <c r="A389" s="330" t="s"/>
      <c r="B389" s="330" t="s">
        <v>12649</v>
      </c>
      <c r="C389" s="330" t="s"/>
      <c r="D389" s="330" t="s">
        <v>4567</v>
      </c>
      <c r="E389" s="330">
        <v>5265</v>
      </c>
      <c r="F389" s="330" t="s">
        <v>12650</v>
      </c>
      <c r="G389" s="330" t="s">
        <v>4571</v>
      </c>
      <c r="H389" s="330">
        <v>15901042213</v>
      </c>
      <c r="I389" s="331">
        <v>3000</v>
      </c>
      <c r="J389" s="331">
        <v>2730</v>
      </c>
      <c r="K389" s="331">
        <v>270</v>
      </c>
      <c r="L389" s="331">
        <v>0</v>
      </c>
      <c r="M389" s="331">
        <v>270</v>
      </c>
      <c r="N389" s="330" t="s"/>
      <c r="O389" s="332">
        <v>45631</v>
      </c>
      <c r="P389" s="333">
        <v>0.709351851852262</v>
      </c>
      <c r="Q389" s="330" t="s">
        <v>4498</v>
      </c>
      <c r="R389" s="334" t="s">
        <v>8517</v>
      </c>
    </row>
    <row r="390" spans="1:18" ht="24" customHeight="1">
      <c r="A390" s="326" t="s"/>
      <c r="B390" s="326" t="s">
        <v>12649</v>
      </c>
      <c r="C390" s="326" t="s"/>
      <c r="D390" s="326" t="s">
        <v>4567</v>
      </c>
      <c r="E390" s="326">
        <v>5266</v>
      </c>
      <c r="F390" s="326" t="s">
        <v>12650</v>
      </c>
      <c r="G390" s="326" t="s">
        <v>12787</v>
      </c>
      <c r="H390" s="326">
        <v>13764752798</v>
      </c>
      <c r="I390" s="327">
        <v>6000</v>
      </c>
      <c r="J390" s="327">
        <v>4560</v>
      </c>
      <c r="K390" s="327">
        <v>1440</v>
      </c>
      <c r="L390" s="327">
        <v>0</v>
      </c>
      <c r="M390" s="327">
        <v>1440</v>
      </c>
      <c r="N390" s="326" t="s"/>
      <c r="O390" s="328">
        <v>45634</v>
      </c>
      <c r="P390" s="329">
        <v>0.55259259259401</v>
      </c>
      <c r="Q390" s="326" t="s">
        <v>12717</v>
      </c>
      <c r="R390" s="334" t="s">
        <v>4521</v>
      </c>
    </row>
    <row r="391" spans="1:18" ht="24" customHeight="1">
      <c r="A391" s="330" t="s"/>
      <c r="B391" s="330" t="s">
        <v>12649</v>
      </c>
      <c r="C391" s="330" t="s"/>
      <c r="D391" s="330" t="s">
        <v>4567</v>
      </c>
      <c r="E391" s="330">
        <v>5267</v>
      </c>
      <c r="F391" s="330" t="s">
        <v>12650</v>
      </c>
      <c r="G391" s="330" t="s">
        <v>4582</v>
      </c>
      <c r="H391" s="330">
        <v>13461722222</v>
      </c>
      <c r="I391" s="331">
        <v>5000</v>
      </c>
      <c r="J391" s="331">
        <v>4130</v>
      </c>
      <c r="K391" s="331">
        <v>870</v>
      </c>
      <c r="L391" s="331">
        <v>0</v>
      </c>
      <c r="M391" s="331">
        <v>870</v>
      </c>
      <c r="N391" s="330" t="s"/>
      <c r="O391" s="332">
        <v>45631</v>
      </c>
      <c r="P391" s="333">
        <v>0.725601851852844</v>
      </c>
      <c r="Q391" s="330" t="s">
        <v>4498</v>
      </c>
      <c r="R391" s="334" t="s">
        <v>8517</v>
      </c>
    </row>
    <row r="392" spans="1:18" ht="24" customHeight="1">
      <c r="A392" s="326" t="s"/>
      <c r="B392" s="326" t="s">
        <v>12649</v>
      </c>
      <c r="C392" s="326" t="s"/>
      <c r="D392" s="326" t="s">
        <v>4567</v>
      </c>
      <c r="E392" s="326">
        <v>5268</v>
      </c>
      <c r="F392" s="326" t="s">
        <v>12650</v>
      </c>
      <c r="G392" s="326" t="s">
        <v>4508</v>
      </c>
      <c r="H392" s="326">
        <v>18657657166</v>
      </c>
      <c r="I392" s="327">
        <v>1000</v>
      </c>
      <c r="J392" s="327">
        <v>880</v>
      </c>
      <c r="K392" s="327">
        <v>120</v>
      </c>
      <c r="L392" s="327">
        <v>0</v>
      </c>
      <c r="M392" s="327">
        <v>120</v>
      </c>
      <c r="N392" s="326" t="s"/>
      <c r="O392" s="328">
        <v>45631</v>
      </c>
      <c r="P392" s="329">
        <v>0.699386574073287</v>
      </c>
      <c r="Q392" s="326" t="s">
        <v>12717</v>
      </c>
      <c r="R392" s="334" t="s">
        <v>4521</v>
      </c>
    </row>
    <row r="393" spans="1:18" ht="24" customHeight="1">
      <c r="A393" s="330" t="s"/>
      <c r="B393" s="330" t="s">
        <v>12649</v>
      </c>
      <c r="C393" s="330" t="s"/>
      <c r="D393" s="330" t="s">
        <v>4567</v>
      </c>
      <c r="E393" s="330">
        <v>5269</v>
      </c>
      <c r="F393" s="330" t="s">
        <v>12650</v>
      </c>
      <c r="G393" s="330" t="s">
        <v>12788</v>
      </c>
      <c r="H393" s="330">
        <v>15901442941</v>
      </c>
      <c r="I393" s="331">
        <v>500</v>
      </c>
      <c r="J393" s="331">
        <v>430</v>
      </c>
      <c r="K393" s="331">
        <v>70</v>
      </c>
      <c r="L393" s="331">
        <v>0</v>
      </c>
      <c r="M393" s="331">
        <v>70</v>
      </c>
      <c r="N393" s="330" t="s"/>
      <c r="O393" s="332">
        <v>45632</v>
      </c>
      <c r="P393" s="333">
        <v>0.540925925924967</v>
      </c>
      <c r="Q393" s="330" t="s">
        <v>4498</v>
      </c>
      <c r="R393" s="334" t="s">
        <v>8517</v>
      </c>
    </row>
    <row r="394" spans="1:18" ht="24" customHeight="1">
      <c r="A394" s="326" t="s"/>
      <c r="B394" s="326" t="s">
        <v>12649</v>
      </c>
      <c r="C394" s="326" t="s"/>
      <c r="D394" s="326" t="s">
        <v>4567</v>
      </c>
      <c r="E394" s="326">
        <v>5270</v>
      </c>
      <c r="F394" s="326" t="s">
        <v>12650</v>
      </c>
      <c r="G394" s="326" t="s">
        <v>12789</v>
      </c>
      <c r="H394" s="326">
        <v>19801797670</v>
      </c>
      <c r="I394" s="327">
        <v>500</v>
      </c>
      <c r="J394" s="327">
        <v>430</v>
      </c>
      <c r="K394" s="327">
        <v>70</v>
      </c>
      <c r="L394" s="327">
        <v>0</v>
      </c>
      <c r="M394" s="327">
        <v>70</v>
      </c>
      <c r="N394" s="326" t="s"/>
      <c r="O394" s="328">
        <v>45632</v>
      </c>
      <c r="P394" s="329">
        <v>0.633055555554165</v>
      </c>
      <c r="Q394" s="326" t="s">
        <v>12717</v>
      </c>
      <c r="R394" s="334" t="s">
        <v>4521</v>
      </c>
    </row>
    <row r="395" spans="1:18" ht="24" customHeight="1">
      <c r="A395" s="330" t="s"/>
      <c r="B395" s="330" t="s">
        <v>12649</v>
      </c>
      <c r="C395" s="330" t="s"/>
      <c r="D395" s="330" t="s">
        <v>4567</v>
      </c>
      <c r="E395" s="330">
        <v>5272</v>
      </c>
      <c r="F395" s="330" t="s">
        <v>12650</v>
      </c>
      <c r="G395" s="330" t="s">
        <v>12727</v>
      </c>
      <c r="H395" s="330">
        <v>17705226117</v>
      </c>
      <c r="I395" s="331">
        <v>1000</v>
      </c>
      <c r="J395" s="331">
        <v>880</v>
      </c>
      <c r="K395" s="331">
        <v>120</v>
      </c>
      <c r="L395" s="331">
        <v>0</v>
      </c>
      <c r="M395" s="331">
        <v>120</v>
      </c>
      <c r="N395" s="330" t="s"/>
      <c r="O395" s="332">
        <v>45632</v>
      </c>
      <c r="P395" s="333">
        <v>0.683668981480878</v>
      </c>
      <c r="Q395" s="330" t="s">
        <v>12717</v>
      </c>
      <c r="R395" s="334" t="s">
        <v>4521</v>
      </c>
    </row>
    <row r="396" spans="1:18" ht="24" customHeight="1">
      <c r="A396" s="326" t="s"/>
      <c r="B396" s="326" t="s">
        <v>12649</v>
      </c>
      <c r="C396" s="326" t="s"/>
      <c r="D396" s="326" t="s">
        <v>4567</v>
      </c>
      <c r="E396" s="326">
        <v>5273</v>
      </c>
      <c r="F396" s="326" t="s">
        <v>12650</v>
      </c>
      <c r="G396" s="326" t="s">
        <v>4589</v>
      </c>
      <c r="H396" s="326">
        <v>18091795787</v>
      </c>
      <c r="I396" s="327">
        <v>200</v>
      </c>
      <c r="J396" s="327">
        <v>80</v>
      </c>
      <c r="K396" s="327">
        <v>120</v>
      </c>
      <c r="L396" s="327">
        <v>0</v>
      </c>
      <c r="M396" s="327">
        <v>120</v>
      </c>
      <c r="N396" s="326" t="s"/>
      <c r="O396" s="328">
        <v>45633</v>
      </c>
      <c r="P396" s="329">
        <v>0.852916666666715</v>
      </c>
      <c r="Q396" s="326" t="s">
        <v>4498</v>
      </c>
      <c r="R396" s="334" t="s">
        <v>8517</v>
      </c>
    </row>
    <row r="397" spans="1:18" ht="24" customHeight="1">
      <c r="A397" s="330" t="s"/>
      <c r="B397" s="330" t="s">
        <v>12649</v>
      </c>
      <c r="C397" s="330" t="s"/>
      <c r="D397" s="330" t="s">
        <v>4567</v>
      </c>
      <c r="E397" s="330">
        <v>5274</v>
      </c>
      <c r="F397" s="330" t="s">
        <v>12650</v>
      </c>
      <c r="G397" s="330" t="s">
        <v>12790</v>
      </c>
      <c r="H397" s="330">
        <v>13269930396</v>
      </c>
      <c r="I397" s="331">
        <v>3000</v>
      </c>
      <c r="J397" s="331">
        <v>2750</v>
      </c>
      <c r="K397" s="331">
        <v>250</v>
      </c>
      <c r="L397" s="331">
        <v>0</v>
      </c>
      <c r="M397" s="331">
        <v>250</v>
      </c>
      <c r="N397" s="330" t="s"/>
      <c r="O397" s="332">
        <v>45632</v>
      </c>
      <c r="P397" s="333">
        <v>0.694629629630072</v>
      </c>
      <c r="Q397" s="330" t="s">
        <v>4498</v>
      </c>
      <c r="R397" s="334" t="s">
        <v>8517</v>
      </c>
    </row>
    <row r="398" spans="1:18" ht="24" customHeight="1">
      <c r="A398" s="326" t="s"/>
      <c r="B398" s="326" t="s">
        <v>12649</v>
      </c>
      <c r="C398" s="326" t="s"/>
      <c r="D398" s="326" t="s">
        <v>4567</v>
      </c>
      <c r="E398" s="326">
        <v>5275</v>
      </c>
      <c r="F398" s="326" t="s">
        <v>12650</v>
      </c>
      <c r="G398" s="326" t="s">
        <v>12685</v>
      </c>
      <c r="H398" s="326">
        <v>17319314596</v>
      </c>
      <c r="I398" s="327">
        <v>9000</v>
      </c>
      <c r="J398" s="327">
        <v>7320</v>
      </c>
      <c r="K398" s="327">
        <v>1680</v>
      </c>
      <c r="L398" s="327">
        <v>0</v>
      </c>
      <c r="M398" s="327">
        <v>1680</v>
      </c>
      <c r="N398" s="326" t="s"/>
      <c r="O398" s="328">
        <v>45633</v>
      </c>
      <c r="P398" s="329">
        <v>0.742696759258252</v>
      </c>
      <c r="Q398" s="326" t="s">
        <v>12717</v>
      </c>
      <c r="R398" s="334" t="s">
        <v>4521</v>
      </c>
    </row>
    <row r="399" spans="1:18" ht="24" customHeight="1">
      <c r="A399" s="330" t="s"/>
      <c r="B399" s="330" t="s">
        <v>12649</v>
      </c>
      <c r="C399" s="330" t="s"/>
      <c r="D399" s="330" t="s">
        <v>4567</v>
      </c>
      <c r="E399" s="330">
        <v>5276</v>
      </c>
      <c r="F399" s="330" t="s">
        <v>12650</v>
      </c>
      <c r="G399" s="330" t="s">
        <v>4511</v>
      </c>
      <c r="H399" s="330">
        <v>17606380095</v>
      </c>
      <c r="I399" s="331">
        <v>1500</v>
      </c>
      <c r="J399" s="331">
        <v>1230</v>
      </c>
      <c r="K399" s="331">
        <v>270</v>
      </c>
      <c r="L399" s="331">
        <v>0</v>
      </c>
      <c r="M399" s="331">
        <v>270</v>
      </c>
      <c r="N399" s="330" t="s"/>
      <c r="O399" s="332">
        <v>45632</v>
      </c>
      <c r="P399" s="333">
        <v>0.590682870370074</v>
      </c>
      <c r="Q399" s="330" t="s">
        <v>4498</v>
      </c>
      <c r="R399" s="334" t="s">
        <v>8517</v>
      </c>
    </row>
    <row r="400" spans="1:18" ht="24" customHeight="1">
      <c r="A400" s="326" t="s"/>
      <c r="B400" s="326" t="s">
        <v>12649</v>
      </c>
      <c r="C400" s="326" t="s"/>
      <c r="D400" s="326" t="s">
        <v>4567</v>
      </c>
      <c r="E400" s="326">
        <v>5277</v>
      </c>
      <c r="F400" s="326" t="s">
        <v>12650</v>
      </c>
      <c r="G400" s="326" t="s">
        <v>12708</v>
      </c>
      <c r="H400" s="326">
        <v>15088244848</v>
      </c>
      <c r="I400" s="327">
        <v>400</v>
      </c>
      <c r="J400" s="327">
        <v>280</v>
      </c>
      <c r="K400" s="327">
        <v>120</v>
      </c>
      <c r="L400" s="327">
        <v>0</v>
      </c>
      <c r="M400" s="327">
        <v>120</v>
      </c>
      <c r="N400" s="326" t="s"/>
      <c r="O400" s="328">
        <v>45632</v>
      </c>
      <c r="P400" s="329">
        <v>0.637638888889342</v>
      </c>
      <c r="Q400" s="326" t="s">
        <v>4498</v>
      </c>
      <c r="R400" s="334" t="s">
        <v>8517</v>
      </c>
    </row>
    <row r="401" spans="1:18" ht="24" customHeight="1">
      <c r="A401" s="330" t="s"/>
      <c r="B401" s="330" t="s">
        <v>12649</v>
      </c>
      <c r="C401" s="330" t="s"/>
      <c r="D401" s="330" t="s">
        <v>4567</v>
      </c>
      <c r="E401" s="330">
        <v>5278</v>
      </c>
      <c r="F401" s="330" t="s">
        <v>12650</v>
      </c>
      <c r="G401" s="330" t="s">
        <v>12791</v>
      </c>
      <c r="H401" s="330">
        <v>18611826803</v>
      </c>
      <c r="I401" s="331">
        <v>5000</v>
      </c>
      <c r="J401" s="331">
        <v>4420</v>
      </c>
      <c r="K401" s="331">
        <v>580</v>
      </c>
      <c r="L401" s="331">
        <v>0</v>
      </c>
      <c r="M401" s="331">
        <v>580</v>
      </c>
      <c r="N401" s="330" t="s"/>
      <c r="O401" s="332">
        <v>45633</v>
      </c>
      <c r="P401" s="333">
        <v>0.64943287037022</v>
      </c>
      <c r="Q401" s="330" t="s">
        <v>4659</v>
      </c>
      <c r="R401" s="334" t="s">
        <v>4659</v>
      </c>
    </row>
    <row r="402" spans="1:18" ht="24" customHeight="1">
      <c r="A402" s="326" t="s"/>
      <c r="B402" s="326" t="s">
        <v>12649</v>
      </c>
      <c r="C402" s="326" t="s"/>
      <c r="D402" s="326" t="s">
        <v>4567</v>
      </c>
      <c r="E402" s="326">
        <v>5279</v>
      </c>
      <c r="F402" s="326" t="s">
        <v>12650</v>
      </c>
      <c r="G402" s="326" t="s">
        <v>12708</v>
      </c>
      <c r="H402" s="326">
        <v>15088244848</v>
      </c>
      <c r="I402" s="327">
        <v>2000</v>
      </c>
      <c r="J402" s="327">
        <v>1820</v>
      </c>
      <c r="K402" s="327">
        <v>180</v>
      </c>
      <c r="L402" s="327">
        <v>0</v>
      </c>
      <c r="M402" s="327">
        <v>180</v>
      </c>
      <c r="N402" s="326" t="s"/>
      <c r="O402" s="328">
        <v>45632</v>
      </c>
      <c r="P402" s="329">
        <v>0.637523148147011</v>
      </c>
      <c r="Q402" s="326" t="s">
        <v>4498</v>
      </c>
      <c r="R402" s="334" t="s">
        <v>8517</v>
      </c>
    </row>
    <row r="403" spans="1:18" ht="24" customHeight="1">
      <c r="A403" s="330" t="s"/>
      <c r="B403" s="330" t="s">
        <v>12649</v>
      </c>
      <c r="C403" s="330" t="s"/>
      <c r="D403" s="330" t="s">
        <v>4567</v>
      </c>
      <c r="E403" s="330">
        <v>5281</v>
      </c>
      <c r="F403" s="330" t="s">
        <v>12650</v>
      </c>
      <c r="G403" s="330" t="s">
        <v>12694</v>
      </c>
      <c r="H403" s="330">
        <v>18616541108</v>
      </c>
      <c r="I403" s="331">
        <v>200</v>
      </c>
      <c r="J403" s="331">
        <v>200</v>
      </c>
      <c r="K403" s="331">
        <v>0</v>
      </c>
      <c r="L403" s="331">
        <v>0</v>
      </c>
      <c r="M403" s="331">
        <v>0</v>
      </c>
      <c r="N403" s="330" t="s"/>
      <c r="O403" s="332">
        <v>45632</v>
      </c>
      <c r="P403" s="333">
        <v>0.64913194444307</v>
      </c>
      <c r="Q403" s="330" t="s">
        <v>12717</v>
      </c>
      <c r="R403" s="334" t="s">
        <v>4521</v>
      </c>
    </row>
    <row r="404" spans="1:18" ht="24" customHeight="1">
      <c r="A404" s="326" t="s"/>
      <c r="B404" s="326" t="s">
        <v>12649</v>
      </c>
      <c r="C404" s="326" t="s"/>
      <c r="D404" s="326" t="s">
        <v>4567</v>
      </c>
      <c r="E404" s="326">
        <v>5282</v>
      </c>
      <c r="F404" s="326" t="s">
        <v>12650</v>
      </c>
      <c r="G404" s="326" t="s">
        <v>12782</v>
      </c>
      <c r="H404" s="326">
        <v>13060669999</v>
      </c>
      <c r="I404" s="327">
        <v>5000</v>
      </c>
      <c r="J404" s="327">
        <v>4780</v>
      </c>
      <c r="K404" s="327">
        <v>220</v>
      </c>
      <c r="L404" s="327">
        <v>0</v>
      </c>
      <c r="M404" s="327">
        <v>220</v>
      </c>
      <c r="N404" s="326" t="s"/>
      <c r="O404" s="328">
        <v>45632</v>
      </c>
      <c r="P404" s="329">
        <v>0.681180555555329</v>
      </c>
      <c r="Q404" s="326" t="s">
        <v>4498</v>
      </c>
      <c r="R404" s="334" t="s">
        <v>8517</v>
      </c>
    </row>
    <row r="405" spans="1:18" ht="24" customHeight="1">
      <c r="A405" s="330" t="s"/>
      <c r="B405" s="330" t="s">
        <v>12649</v>
      </c>
      <c r="C405" s="330" t="s"/>
      <c r="D405" s="330" t="s">
        <v>4567</v>
      </c>
      <c r="E405" s="330">
        <v>5284</v>
      </c>
      <c r="F405" s="330" t="s">
        <v>12650</v>
      </c>
      <c r="G405" s="330" t="s">
        <v>12701</v>
      </c>
      <c r="H405" s="330">
        <v>15188233333</v>
      </c>
      <c r="I405" s="331">
        <v>400</v>
      </c>
      <c r="J405" s="331">
        <v>400</v>
      </c>
      <c r="K405" s="331">
        <v>0</v>
      </c>
      <c r="L405" s="331">
        <v>0</v>
      </c>
      <c r="M405" s="331">
        <v>0</v>
      </c>
      <c r="N405" s="330" t="s"/>
      <c r="O405" s="332">
        <v>45632</v>
      </c>
      <c r="P405" s="333">
        <v>0.671446759261016</v>
      </c>
      <c r="Q405" s="330" t="s">
        <v>12717</v>
      </c>
      <c r="R405" s="334" t="s">
        <v>4521</v>
      </c>
    </row>
    <row r="406" spans="1:18" ht="24" customHeight="1">
      <c r="A406" s="326" t="s"/>
      <c r="B406" s="326" t="s">
        <v>12649</v>
      </c>
      <c r="C406" s="326" t="s"/>
      <c r="D406" s="326" t="s">
        <v>4567</v>
      </c>
      <c r="E406" s="326">
        <v>5285</v>
      </c>
      <c r="F406" s="326" t="s">
        <v>12650</v>
      </c>
      <c r="G406" s="326" t="s">
        <v>4584</v>
      </c>
      <c r="H406" s="326">
        <v>18351288710</v>
      </c>
      <c r="I406" s="327">
        <v>2000</v>
      </c>
      <c r="J406" s="327">
        <v>1694</v>
      </c>
      <c r="K406" s="327">
        <v>306</v>
      </c>
      <c r="L406" s="327">
        <v>0</v>
      </c>
      <c r="M406" s="327">
        <v>306</v>
      </c>
      <c r="N406" s="326" t="s"/>
      <c r="O406" s="328">
        <v>45633</v>
      </c>
      <c r="P406" s="329">
        <v>0.75030092592715</v>
      </c>
      <c r="Q406" s="326" t="s">
        <v>12717</v>
      </c>
      <c r="R406" s="334" t="s">
        <v>4521</v>
      </c>
    </row>
    <row r="407" spans="1:18" ht="24" customHeight="1">
      <c r="A407" s="330" t="s"/>
      <c r="B407" s="330" t="s">
        <v>12649</v>
      </c>
      <c r="C407" s="330" t="s"/>
      <c r="D407" s="330" t="s">
        <v>4567</v>
      </c>
      <c r="E407" s="330">
        <v>5286</v>
      </c>
      <c r="F407" s="330" t="s">
        <v>12650</v>
      </c>
      <c r="G407" s="330" t="s">
        <v>12792</v>
      </c>
      <c r="H407" s="330">
        <v>18621390321</v>
      </c>
      <c r="I407" s="331">
        <v>1500</v>
      </c>
      <c r="J407" s="331">
        <v>1177</v>
      </c>
      <c r="K407" s="331">
        <v>323</v>
      </c>
      <c r="L407" s="331">
        <v>0</v>
      </c>
      <c r="M407" s="331">
        <v>323</v>
      </c>
      <c r="N407" s="330" t="s"/>
      <c r="O407" s="332">
        <v>45633</v>
      </c>
      <c r="P407" s="333">
        <v>0.691562500000146</v>
      </c>
      <c r="Q407" s="330" t="s">
        <v>12717</v>
      </c>
      <c r="R407" s="334" t="s">
        <v>4521</v>
      </c>
    </row>
    <row r="408" spans="1:18" ht="24" customHeight="1">
      <c r="A408" s="326" t="s"/>
      <c r="B408" s="326" t="s">
        <v>12649</v>
      </c>
      <c r="C408" s="326" t="s"/>
      <c r="D408" s="326" t="s">
        <v>4567</v>
      </c>
      <c r="E408" s="326">
        <v>5287</v>
      </c>
      <c r="F408" s="326" t="s">
        <v>12650</v>
      </c>
      <c r="G408" s="326" t="s">
        <v>4585</v>
      </c>
      <c r="H408" s="326">
        <v>13601013604</v>
      </c>
      <c r="I408" s="327">
        <v>5000</v>
      </c>
      <c r="J408" s="327">
        <v>4820</v>
      </c>
      <c r="K408" s="327">
        <v>180</v>
      </c>
      <c r="L408" s="327">
        <v>0</v>
      </c>
      <c r="M408" s="327">
        <v>180</v>
      </c>
      <c r="N408" s="326" t="s"/>
      <c r="O408" s="328">
        <v>45633</v>
      </c>
      <c r="P408" s="329">
        <v>0.630937499998254</v>
      </c>
      <c r="Q408" s="326" t="s">
        <v>4659</v>
      </c>
      <c r="R408" s="334" t="s">
        <v>4659</v>
      </c>
    </row>
    <row r="409" spans="1:18" ht="24" customHeight="1">
      <c r="A409" s="330" t="s"/>
      <c r="B409" s="330" t="s">
        <v>12649</v>
      </c>
      <c r="C409" s="330" t="s"/>
      <c r="D409" s="330" t="s">
        <v>4567</v>
      </c>
      <c r="E409" s="330">
        <v>5288</v>
      </c>
      <c r="F409" s="330" t="s">
        <v>12650</v>
      </c>
      <c r="G409" s="330" t="s">
        <v>4511</v>
      </c>
      <c r="H409" s="330">
        <v>13777843917</v>
      </c>
      <c r="I409" s="331">
        <v>1000</v>
      </c>
      <c r="J409" s="331">
        <v>880</v>
      </c>
      <c r="K409" s="331">
        <v>120</v>
      </c>
      <c r="L409" s="331">
        <v>0</v>
      </c>
      <c r="M409" s="331">
        <v>120</v>
      </c>
      <c r="N409" s="330" t="s"/>
      <c r="O409" s="332">
        <v>45633</v>
      </c>
      <c r="P409" s="333">
        <v>0.704629629628471</v>
      </c>
      <c r="Q409" s="330" t="s">
        <v>4498</v>
      </c>
      <c r="R409" s="334" t="s">
        <v>8517</v>
      </c>
    </row>
    <row r="410" spans="1:18" ht="24" customHeight="1">
      <c r="A410" s="326" t="s"/>
      <c r="B410" s="326" t="s">
        <v>12649</v>
      </c>
      <c r="C410" s="326" t="s"/>
      <c r="D410" s="326" t="s">
        <v>4567</v>
      </c>
      <c r="E410" s="326">
        <v>5289</v>
      </c>
      <c r="F410" s="326" t="s">
        <v>12650</v>
      </c>
      <c r="G410" s="326" t="s">
        <v>4506</v>
      </c>
      <c r="H410" s="326">
        <v>15531228885</v>
      </c>
      <c r="I410" s="327">
        <v>500</v>
      </c>
      <c r="J410" s="327">
        <v>430</v>
      </c>
      <c r="K410" s="327">
        <v>70</v>
      </c>
      <c r="L410" s="327">
        <v>0</v>
      </c>
      <c r="M410" s="327">
        <v>70</v>
      </c>
      <c r="N410" s="326" t="s"/>
      <c r="O410" s="328">
        <v>45633</v>
      </c>
      <c r="P410" s="329">
        <v>0.592581018518104</v>
      </c>
      <c r="Q410" s="326" t="s">
        <v>4496</v>
      </c>
      <c r="R410" s="334" t="s">
        <v>12697</v>
      </c>
    </row>
    <row r="411" spans="1:18" ht="24" customHeight="1">
      <c r="A411" s="330" t="s"/>
      <c r="B411" s="330" t="s">
        <v>12649</v>
      </c>
      <c r="C411" s="330" t="s"/>
      <c r="D411" s="330" t="s">
        <v>4567</v>
      </c>
      <c r="E411" s="330">
        <v>5290</v>
      </c>
      <c r="F411" s="330" t="s">
        <v>12650</v>
      </c>
      <c r="G411" s="330" t="s">
        <v>4585</v>
      </c>
      <c r="H411" s="330">
        <v>13601013604</v>
      </c>
      <c r="I411" s="331">
        <v>6500</v>
      </c>
      <c r="J411" s="331">
        <v>6120</v>
      </c>
      <c r="K411" s="331">
        <v>380</v>
      </c>
      <c r="L411" s="331">
        <v>0</v>
      </c>
      <c r="M411" s="331">
        <v>380</v>
      </c>
      <c r="N411" s="330" t="s"/>
      <c r="O411" s="332">
        <v>45633</v>
      </c>
      <c r="P411" s="333">
        <v>0.69400462962949</v>
      </c>
      <c r="Q411" s="330" t="s">
        <v>12717</v>
      </c>
      <c r="R411" s="334" t="s">
        <v>4521</v>
      </c>
    </row>
    <row r="412" spans="1:18" ht="24" customHeight="1">
      <c r="A412" s="326" t="s"/>
      <c r="B412" s="326" t="s">
        <v>12649</v>
      </c>
      <c r="C412" s="326" t="s"/>
      <c r="D412" s="326" t="s">
        <v>4567</v>
      </c>
      <c r="E412" s="326">
        <v>5291</v>
      </c>
      <c r="F412" s="326" t="s">
        <v>12650</v>
      </c>
      <c r="G412" s="326" t="s">
        <v>4585</v>
      </c>
      <c r="H412" s="326">
        <v>13601013604</v>
      </c>
      <c r="I412" s="327">
        <v>6000</v>
      </c>
      <c r="J412" s="327">
        <v>5020</v>
      </c>
      <c r="K412" s="327">
        <v>980</v>
      </c>
      <c r="L412" s="327">
        <v>0</v>
      </c>
      <c r="M412" s="327">
        <v>980</v>
      </c>
      <c r="N412" s="326" t="s"/>
      <c r="O412" s="328">
        <v>45634</v>
      </c>
      <c r="P412" s="329">
        <v>0.596041666667588</v>
      </c>
      <c r="Q412" s="326" t="s">
        <v>12717</v>
      </c>
      <c r="R412" s="334" t="s">
        <v>4521</v>
      </c>
    </row>
    <row r="413" spans="1:18" ht="24" customHeight="1">
      <c r="A413" s="330" t="s"/>
      <c r="B413" s="330" t="s">
        <v>12649</v>
      </c>
      <c r="C413" s="330" t="s"/>
      <c r="D413" s="330" t="s">
        <v>4567</v>
      </c>
      <c r="E413" s="330">
        <v>5292</v>
      </c>
      <c r="F413" s="330" t="s">
        <v>12650</v>
      </c>
      <c r="G413" s="330" t="s">
        <v>4516</v>
      </c>
      <c r="H413" s="330">
        <v>13501105985</v>
      </c>
      <c r="I413" s="331">
        <v>5000</v>
      </c>
      <c r="J413" s="331">
        <v>4100</v>
      </c>
      <c r="K413" s="331">
        <v>900</v>
      </c>
      <c r="L413" s="331">
        <v>0</v>
      </c>
      <c r="M413" s="331">
        <v>900</v>
      </c>
      <c r="N413" s="330" t="s"/>
      <c r="O413" s="332">
        <v>45634</v>
      </c>
      <c r="P413" s="333">
        <v>0.533333333332848</v>
      </c>
      <c r="Q413" s="330" t="s">
        <v>4498</v>
      </c>
      <c r="R413" s="334" t="s">
        <v>8517</v>
      </c>
    </row>
    <row r="414" spans="1:18" ht="24" customHeight="1">
      <c r="A414" s="326" t="s"/>
      <c r="B414" s="326" t="s">
        <v>12649</v>
      </c>
      <c r="C414" s="326" t="s"/>
      <c r="D414" s="326" t="s">
        <v>4567</v>
      </c>
      <c r="E414" s="326">
        <v>5293</v>
      </c>
      <c r="F414" s="326" t="s">
        <v>12650</v>
      </c>
      <c r="G414" s="326" t="s">
        <v>12793</v>
      </c>
      <c r="H414" s="326">
        <v>18601254669</v>
      </c>
      <c r="I414" s="327">
        <v>1000</v>
      </c>
      <c r="J414" s="327">
        <v>810</v>
      </c>
      <c r="K414" s="327">
        <v>190</v>
      </c>
      <c r="L414" s="327">
        <v>0</v>
      </c>
      <c r="M414" s="327">
        <v>190</v>
      </c>
      <c r="N414" s="326" t="s"/>
      <c r="O414" s="328">
        <v>45633</v>
      </c>
      <c r="P414" s="329">
        <v>0.646192129628617</v>
      </c>
      <c r="Q414" s="326" t="s">
        <v>12676</v>
      </c>
      <c r="R414" s="296" t="s">
        <v>4512</v>
      </c>
    </row>
    <row r="415" spans="1:18" ht="24" customHeight="1">
      <c r="A415" s="330" t="s"/>
      <c r="B415" s="330" t="s">
        <v>12649</v>
      </c>
      <c r="C415" s="330" t="s"/>
      <c r="D415" s="330" t="s">
        <v>4567</v>
      </c>
      <c r="E415" s="330">
        <v>5294</v>
      </c>
      <c r="F415" s="330" t="s">
        <v>12650</v>
      </c>
      <c r="G415" s="330" t="s">
        <v>4591</v>
      </c>
      <c r="H415" s="330">
        <v>15636006968</v>
      </c>
      <c r="I415" s="331">
        <v>2000</v>
      </c>
      <c r="J415" s="331">
        <v>1880</v>
      </c>
      <c r="K415" s="331">
        <v>120</v>
      </c>
      <c r="L415" s="331">
        <v>0</v>
      </c>
      <c r="M415" s="331">
        <v>120</v>
      </c>
      <c r="N415" s="330" t="s"/>
      <c r="O415" s="332">
        <v>45633</v>
      </c>
      <c r="P415" s="333">
        <v>0.79115740740599</v>
      </c>
      <c r="Q415" s="330" t="s">
        <v>4498</v>
      </c>
      <c r="R415" s="334" t="s">
        <v>8517</v>
      </c>
    </row>
    <row r="416" spans="1:18" ht="24" customHeight="1">
      <c r="A416" s="326" t="s"/>
      <c r="B416" s="326" t="s">
        <v>12649</v>
      </c>
      <c r="C416" s="326" t="s"/>
      <c r="D416" s="326" t="s">
        <v>4567</v>
      </c>
      <c r="E416" s="326">
        <v>5295</v>
      </c>
      <c r="F416" s="326" t="s">
        <v>12650</v>
      </c>
      <c r="G416" s="326" t="s">
        <v>12707</v>
      </c>
      <c r="H416" s="326">
        <v>13810639439</v>
      </c>
      <c r="I416" s="327">
        <v>200</v>
      </c>
      <c r="J416" s="327">
        <v>150</v>
      </c>
      <c r="K416" s="327">
        <v>50</v>
      </c>
      <c r="L416" s="327">
        <v>0</v>
      </c>
      <c r="M416" s="327">
        <v>50</v>
      </c>
      <c r="N416" s="326" t="s"/>
      <c r="O416" s="328">
        <v>45633</v>
      </c>
      <c r="P416" s="329">
        <v>0.742928240739275</v>
      </c>
      <c r="Q416" s="326" t="s">
        <v>4498</v>
      </c>
      <c r="R416" s="334" t="s">
        <v>8517</v>
      </c>
    </row>
    <row r="417" spans="1:18" ht="24" customHeight="1">
      <c r="A417" s="330" t="s"/>
      <c r="B417" s="330" t="s">
        <v>12649</v>
      </c>
      <c r="C417" s="330" t="s"/>
      <c r="D417" s="330" t="s">
        <v>4567</v>
      </c>
      <c r="E417" s="330">
        <v>5296</v>
      </c>
      <c r="F417" s="330" t="s">
        <v>12650</v>
      </c>
      <c r="G417" s="330" t="s">
        <v>4518</v>
      </c>
      <c r="H417" s="330">
        <v>13120075091</v>
      </c>
      <c r="I417" s="331">
        <v>500</v>
      </c>
      <c r="J417" s="331">
        <v>440</v>
      </c>
      <c r="K417" s="331">
        <v>60</v>
      </c>
      <c r="L417" s="331">
        <v>0</v>
      </c>
      <c r="M417" s="331">
        <v>60</v>
      </c>
      <c r="N417" s="330" t="s"/>
      <c r="O417" s="332">
        <v>45633</v>
      </c>
      <c r="P417" s="333">
        <v>0.709479166667734</v>
      </c>
      <c r="Q417" s="330" t="s">
        <v>12717</v>
      </c>
      <c r="R417" s="334" t="s">
        <v>4521</v>
      </c>
    </row>
    <row r="418" spans="1:18" ht="24" customHeight="1">
      <c r="A418" s="326" t="s"/>
      <c r="B418" s="326" t="s">
        <v>12649</v>
      </c>
      <c r="C418" s="326" t="s"/>
      <c r="D418" s="326" t="s">
        <v>4567</v>
      </c>
      <c r="E418" s="326">
        <v>5297</v>
      </c>
      <c r="F418" s="326" t="s">
        <v>12650</v>
      </c>
      <c r="G418" s="326" t="s">
        <v>12754</v>
      </c>
      <c r="H418" s="326">
        <v>18559319599</v>
      </c>
      <c r="I418" s="327">
        <v>5000</v>
      </c>
      <c r="J418" s="327">
        <v>4500</v>
      </c>
      <c r="K418" s="327">
        <v>500</v>
      </c>
      <c r="L418" s="327">
        <v>0</v>
      </c>
      <c r="M418" s="327">
        <v>500</v>
      </c>
      <c r="N418" s="326" t="s"/>
      <c r="O418" s="328">
        <v>45633</v>
      </c>
      <c r="P418" s="329">
        <v>0.622071759258688</v>
      </c>
      <c r="Q418" s="326" t="s">
        <v>12717</v>
      </c>
      <c r="R418" s="334" t="s">
        <v>4521</v>
      </c>
    </row>
    <row r="419" spans="1:18" ht="24" customHeight="1">
      <c r="A419" s="330" t="s"/>
      <c r="B419" s="330" t="s">
        <v>12649</v>
      </c>
      <c r="C419" s="330" t="s"/>
      <c r="D419" s="330" t="s">
        <v>4567</v>
      </c>
      <c r="E419" s="330">
        <v>5299</v>
      </c>
      <c r="F419" s="330" t="s">
        <v>12650</v>
      </c>
      <c r="G419" s="330" t="s">
        <v>4505</v>
      </c>
      <c r="H419" s="330">
        <v>18668195895</v>
      </c>
      <c r="I419" s="331">
        <v>3000</v>
      </c>
      <c r="J419" s="331">
        <v>2800</v>
      </c>
      <c r="K419" s="331">
        <v>200</v>
      </c>
      <c r="L419" s="331">
        <v>0</v>
      </c>
      <c r="M419" s="331">
        <v>200</v>
      </c>
      <c r="N419" s="330" t="s"/>
      <c r="O419" s="332">
        <v>45633</v>
      </c>
      <c r="P419" s="333">
        <v>0.638599537036498</v>
      </c>
      <c r="Q419" s="330" t="s">
        <v>4517</v>
      </c>
      <c r="R419" s="334" t="s">
        <v>4509</v>
      </c>
    </row>
    <row r="420" spans="1:18" ht="24" customHeight="1">
      <c r="A420" s="326" t="s"/>
      <c r="B420" s="326" t="s">
        <v>12649</v>
      </c>
      <c r="C420" s="326" t="s"/>
      <c r="D420" s="326" t="s">
        <v>4567</v>
      </c>
      <c r="E420" s="326">
        <v>5300</v>
      </c>
      <c r="F420" s="326" t="s">
        <v>12650</v>
      </c>
      <c r="G420" s="326" t="s">
        <v>4495</v>
      </c>
      <c r="H420" s="326">
        <v>13503030585</v>
      </c>
      <c r="I420" s="327">
        <v>1000</v>
      </c>
      <c r="J420" s="327">
        <v>860</v>
      </c>
      <c r="K420" s="327">
        <v>140</v>
      </c>
      <c r="L420" s="327">
        <v>0</v>
      </c>
      <c r="M420" s="327">
        <v>140</v>
      </c>
      <c r="N420" s="326" t="s"/>
      <c r="O420" s="328">
        <v>45633</v>
      </c>
      <c r="P420" s="329">
        <v>0.574039351853571</v>
      </c>
      <c r="Q420" s="326" t="s">
        <v>4496</v>
      </c>
      <c r="R420" s="334" t="s">
        <v>12697</v>
      </c>
    </row>
    <row r="421" spans="1:18" ht="24" customHeight="1">
      <c r="A421" s="330" t="s"/>
      <c r="B421" s="330" t="s">
        <v>12649</v>
      </c>
      <c r="C421" s="330" t="s"/>
      <c r="D421" s="330" t="s">
        <v>4567</v>
      </c>
      <c r="E421" s="330">
        <v>5301</v>
      </c>
      <c r="F421" s="330" t="s">
        <v>12650</v>
      </c>
      <c r="G421" s="330" t="s">
        <v>12794</v>
      </c>
      <c r="H421" s="330">
        <v>13641298785</v>
      </c>
      <c r="I421" s="331">
        <v>2000</v>
      </c>
      <c r="J421" s="331">
        <v>1900</v>
      </c>
      <c r="K421" s="331">
        <v>100</v>
      </c>
      <c r="L421" s="331">
        <v>0</v>
      </c>
      <c r="M421" s="331">
        <v>100</v>
      </c>
      <c r="N421" s="330" t="s"/>
      <c r="O421" s="332">
        <v>45633</v>
      </c>
      <c r="P421" s="333">
        <v>0.721388888887305</v>
      </c>
      <c r="Q421" s="330" t="s">
        <v>4496</v>
      </c>
      <c r="R421" s="334" t="s">
        <v>12697</v>
      </c>
    </row>
    <row r="422" spans="1:18" ht="24" customHeight="1">
      <c r="A422" s="326" t="s"/>
      <c r="B422" s="326" t="s">
        <v>12649</v>
      </c>
      <c r="C422" s="326" t="s"/>
      <c r="D422" s="326" t="s">
        <v>4567</v>
      </c>
      <c r="E422" s="326">
        <v>5302</v>
      </c>
      <c r="F422" s="326" t="s">
        <v>12650</v>
      </c>
      <c r="G422" s="326" t="s">
        <v>4511</v>
      </c>
      <c r="H422" s="326">
        <v>15216871953</v>
      </c>
      <c r="I422" s="327">
        <v>6000</v>
      </c>
      <c r="J422" s="327">
        <v>5620</v>
      </c>
      <c r="K422" s="327">
        <v>380</v>
      </c>
      <c r="L422" s="327">
        <v>0</v>
      </c>
      <c r="M422" s="327">
        <v>380</v>
      </c>
      <c r="N422" s="326" t="s"/>
      <c r="O422" s="328">
        <v>45633</v>
      </c>
      <c r="P422" s="329">
        <v>0.697997685183509</v>
      </c>
      <c r="Q422" s="326" t="s">
        <v>4498</v>
      </c>
      <c r="R422" s="334" t="s">
        <v>8517</v>
      </c>
    </row>
    <row r="423" spans="1:18" ht="24" customHeight="1">
      <c r="A423" s="330" t="s"/>
      <c r="B423" s="330" t="s">
        <v>12649</v>
      </c>
      <c r="C423" s="330" t="s"/>
      <c r="D423" s="330" t="s">
        <v>4567</v>
      </c>
      <c r="E423" s="330">
        <v>5305</v>
      </c>
      <c r="F423" s="330" t="s">
        <v>12650</v>
      </c>
      <c r="G423" s="330" t="s">
        <v>4518</v>
      </c>
      <c r="H423" s="330">
        <v>13810450547</v>
      </c>
      <c r="I423" s="331">
        <v>200</v>
      </c>
      <c r="J423" s="331">
        <v>200</v>
      </c>
      <c r="K423" s="331">
        <v>0</v>
      </c>
      <c r="L423" s="331">
        <v>0</v>
      </c>
      <c r="M423" s="331">
        <v>0</v>
      </c>
      <c r="N423" s="330" t="s"/>
      <c r="O423" s="332">
        <v>45633</v>
      </c>
      <c r="P423" s="333">
        <v>0.565486111110659</v>
      </c>
      <c r="Q423" s="330" t="s">
        <v>12717</v>
      </c>
      <c r="R423" s="334" t="s">
        <v>4521</v>
      </c>
    </row>
    <row r="424" spans="1:18" ht="24" customHeight="1">
      <c r="A424" s="326" t="s"/>
      <c r="B424" s="326" t="s">
        <v>12649</v>
      </c>
      <c r="C424" s="326" t="s"/>
      <c r="D424" s="326" t="s">
        <v>4567</v>
      </c>
      <c r="E424" s="326">
        <v>5306</v>
      </c>
      <c r="F424" s="326" t="s">
        <v>12650</v>
      </c>
      <c r="G424" s="326" t="s">
        <v>12795</v>
      </c>
      <c r="H424" s="326">
        <v>15200897070</v>
      </c>
      <c r="I424" s="327">
        <v>8000</v>
      </c>
      <c r="J424" s="327">
        <v>7240</v>
      </c>
      <c r="K424" s="327">
        <v>760</v>
      </c>
      <c r="L424" s="327">
        <v>0</v>
      </c>
      <c r="M424" s="327">
        <v>760</v>
      </c>
      <c r="N424" s="326" t="s"/>
      <c r="O424" s="328">
        <v>45634</v>
      </c>
      <c r="P424" s="329">
        <v>0.655393518518395</v>
      </c>
      <c r="Q424" s="326" t="s">
        <v>4496</v>
      </c>
      <c r="R424" s="334" t="s">
        <v>12697</v>
      </c>
    </row>
    <row r="425" spans="1:18" ht="24" customHeight="1">
      <c r="A425" s="330" t="s"/>
      <c r="B425" s="330" t="s">
        <v>12649</v>
      </c>
      <c r="C425" s="330" t="s"/>
      <c r="D425" s="330" t="s">
        <v>4567</v>
      </c>
      <c r="E425" s="330">
        <v>5307</v>
      </c>
      <c r="F425" s="330" t="s">
        <v>12650</v>
      </c>
      <c r="G425" s="330" t="s">
        <v>4525</v>
      </c>
      <c r="H425" s="330">
        <v>13293313263</v>
      </c>
      <c r="I425" s="331">
        <v>2000</v>
      </c>
      <c r="J425" s="331">
        <v>1740</v>
      </c>
      <c r="K425" s="331">
        <v>260</v>
      </c>
      <c r="L425" s="331">
        <v>0</v>
      </c>
      <c r="M425" s="331">
        <v>260</v>
      </c>
      <c r="N425" s="330" t="s"/>
      <c r="O425" s="332">
        <v>45633</v>
      </c>
      <c r="P425" s="333">
        <v>0.59305555555693</v>
      </c>
      <c r="Q425" s="330" t="s">
        <v>12717</v>
      </c>
      <c r="R425" s="334" t="s">
        <v>4521</v>
      </c>
    </row>
    <row r="426" spans="1:18" ht="24" customHeight="1">
      <c r="A426" s="326" t="s"/>
      <c r="B426" s="326" t="s">
        <v>12649</v>
      </c>
      <c r="C426" s="326" t="s"/>
      <c r="D426" s="326" t="s">
        <v>4567</v>
      </c>
      <c r="E426" s="326">
        <v>5310</v>
      </c>
      <c r="F426" s="326" t="s">
        <v>12650</v>
      </c>
      <c r="G426" s="326" t="s">
        <v>12734</v>
      </c>
      <c r="H426" s="326">
        <v>18600563630</v>
      </c>
      <c r="I426" s="327">
        <v>200</v>
      </c>
      <c r="J426" s="327">
        <v>200</v>
      </c>
      <c r="K426" s="327">
        <v>0</v>
      </c>
      <c r="L426" s="327">
        <v>0</v>
      </c>
      <c r="M426" s="327">
        <v>0</v>
      </c>
      <c r="N426" s="326" t="s"/>
      <c r="O426" s="328">
        <v>45633</v>
      </c>
      <c r="P426" s="329">
        <v>0.571041666666133</v>
      </c>
      <c r="Q426" s="326" t="s">
        <v>12717</v>
      </c>
      <c r="R426" s="334" t="s">
        <v>4521</v>
      </c>
    </row>
    <row r="427" spans="1:18" ht="24" customHeight="1">
      <c r="A427" s="330" t="s"/>
      <c r="B427" s="330" t="s">
        <v>12649</v>
      </c>
      <c r="C427" s="330" t="s"/>
      <c r="D427" s="330" t="s">
        <v>4567</v>
      </c>
      <c r="E427" s="330">
        <v>5311</v>
      </c>
      <c r="F427" s="330" t="s">
        <v>12650</v>
      </c>
      <c r="G427" s="330" t="s">
        <v>4605</v>
      </c>
      <c r="H427" s="330">
        <v>13911678389</v>
      </c>
      <c r="I427" s="331">
        <v>200</v>
      </c>
      <c r="J427" s="331">
        <v>200</v>
      </c>
      <c r="K427" s="331">
        <v>0</v>
      </c>
      <c r="L427" s="331">
        <v>0</v>
      </c>
      <c r="M427" s="331">
        <v>0</v>
      </c>
      <c r="N427" s="330" t="s"/>
      <c r="O427" s="332">
        <v>45633</v>
      </c>
      <c r="P427" s="333">
        <v>0.596724537037517</v>
      </c>
      <c r="Q427" s="330" t="s">
        <v>4498</v>
      </c>
      <c r="R427" s="334" t="s">
        <v>8517</v>
      </c>
    </row>
    <row r="428" spans="1:18" ht="24" customHeight="1">
      <c r="A428" s="326" t="s"/>
      <c r="B428" s="326" t="s">
        <v>12649</v>
      </c>
      <c r="C428" s="326" t="s"/>
      <c r="D428" s="326" t="s">
        <v>4567</v>
      </c>
      <c r="E428" s="326">
        <v>5312</v>
      </c>
      <c r="F428" s="326" t="s">
        <v>12650</v>
      </c>
      <c r="G428" s="326" t="s">
        <v>4634</v>
      </c>
      <c r="H428" s="326">
        <v>13817971181</v>
      </c>
      <c r="I428" s="327">
        <v>500</v>
      </c>
      <c r="J428" s="327">
        <v>430</v>
      </c>
      <c r="K428" s="327">
        <v>70</v>
      </c>
      <c r="L428" s="327">
        <v>0</v>
      </c>
      <c r="M428" s="327">
        <v>70</v>
      </c>
      <c r="N428" s="326" t="s"/>
      <c r="O428" s="328">
        <v>45633</v>
      </c>
      <c r="P428" s="329">
        <v>0.720370370370802</v>
      </c>
      <c r="Q428" s="326" t="s">
        <v>4494</v>
      </c>
      <c r="R428" s="334" t="s">
        <v>12655</v>
      </c>
    </row>
    <row r="429" spans="1:18" ht="24" customHeight="1">
      <c r="A429" s="330" t="s"/>
      <c r="B429" s="330" t="s">
        <v>12649</v>
      </c>
      <c r="C429" s="330" t="s"/>
      <c r="D429" s="330" t="s">
        <v>4567</v>
      </c>
      <c r="E429" s="330">
        <v>5313</v>
      </c>
      <c r="F429" s="330" t="s">
        <v>12650</v>
      </c>
      <c r="G429" s="330" t="s">
        <v>4574</v>
      </c>
      <c r="H429" s="330">
        <v>15618075727</v>
      </c>
      <c r="I429" s="331">
        <v>3000</v>
      </c>
      <c r="J429" s="331">
        <v>2800</v>
      </c>
      <c r="K429" s="331">
        <v>200</v>
      </c>
      <c r="L429" s="331">
        <v>0</v>
      </c>
      <c r="M429" s="331">
        <v>200</v>
      </c>
      <c r="N429" s="330" t="s"/>
      <c r="O429" s="332">
        <v>45633</v>
      </c>
      <c r="P429" s="333">
        <v>0.6171875</v>
      </c>
      <c r="Q429" s="330" t="s">
        <v>4498</v>
      </c>
      <c r="R429" s="334" t="s">
        <v>8517</v>
      </c>
    </row>
    <row r="430" spans="1:18" ht="24" customHeight="1">
      <c r="A430" s="326" t="s"/>
      <c r="B430" s="326" t="s">
        <v>12649</v>
      </c>
      <c r="C430" s="326" t="s"/>
      <c r="D430" s="326" t="s">
        <v>4567</v>
      </c>
      <c r="E430" s="326">
        <v>5314</v>
      </c>
      <c r="F430" s="326" t="s">
        <v>12650</v>
      </c>
      <c r="G430" s="326" t="s">
        <v>12666</v>
      </c>
      <c r="H430" s="326">
        <v>13601391844</v>
      </c>
      <c r="I430" s="327">
        <v>5000</v>
      </c>
      <c r="J430" s="327">
        <v>4780</v>
      </c>
      <c r="K430" s="327">
        <v>220</v>
      </c>
      <c r="L430" s="327">
        <v>0</v>
      </c>
      <c r="M430" s="327">
        <v>220</v>
      </c>
      <c r="N430" s="326" t="s"/>
      <c r="O430" s="328">
        <v>45633</v>
      </c>
      <c r="P430" s="329">
        <v>0.728009259259125</v>
      </c>
      <c r="Q430" s="326" t="s">
        <v>4004</v>
      </c>
      <c r="R430" s="334" t="s">
        <v>4004</v>
      </c>
    </row>
    <row r="431" spans="1:18" ht="24" customHeight="1">
      <c r="A431" s="330" t="s"/>
      <c r="B431" s="330" t="s">
        <v>12649</v>
      </c>
      <c r="C431" s="330" t="s"/>
      <c r="D431" s="330" t="s">
        <v>4567</v>
      </c>
      <c r="E431" s="330">
        <v>5315</v>
      </c>
      <c r="F431" s="330" t="s">
        <v>12650</v>
      </c>
      <c r="G431" s="330" t="s">
        <v>4535</v>
      </c>
      <c r="H431" s="330">
        <v>13668800880</v>
      </c>
      <c r="I431" s="331">
        <v>5000</v>
      </c>
      <c r="J431" s="331">
        <v>4780</v>
      </c>
      <c r="K431" s="331">
        <v>220</v>
      </c>
      <c r="L431" s="331">
        <v>0</v>
      </c>
      <c r="M431" s="331">
        <v>220</v>
      </c>
      <c r="N431" s="330" t="s"/>
      <c r="O431" s="332">
        <v>45633</v>
      </c>
      <c r="P431" s="333">
        <v>0.737627314814745</v>
      </c>
      <c r="Q431" s="330" t="s">
        <v>4494</v>
      </c>
      <c r="R431" s="334" t="s">
        <v>12655</v>
      </c>
    </row>
    <row r="432" spans="1:18" ht="24" customHeight="1">
      <c r="A432" s="326" t="s"/>
      <c r="B432" s="326" t="s">
        <v>12649</v>
      </c>
      <c r="C432" s="326" t="s"/>
      <c r="D432" s="326" t="s">
        <v>4567</v>
      </c>
      <c r="E432" s="326">
        <v>5316</v>
      </c>
      <c r="F432" s="326" t="s">
        <v>12650</v>
      </c>
      <c r="G432" s="326" t="s">
        <v>4514</v>
      </c>
      <c r="H432" s="326">
        <v>18855921697</v>
      </c>
      <c r="I432" s="327">
        <v>1000</v>
      </c>
      <c r="J432" s="327">
        <v>880</v>
      </c>
      <c r="K432" s="327">
        <v>120</v>
      </c>
      <c r="L432" s="327">
        <v>0</v>
      </c>
      <c r="M432" s="327">
        <v>120</v>
      </c>
      <c r="N432" s="326" t="s"/>
      <c r="O432" s="328">
        <v>45633</v>
      </c>
      <c r="P432" s="329">
        <v>0.699444444442634</v>
      </c>
      <c r="Q432" s="326" t="s">
        <v>4498</v>
      </c>
      <c r="R432" s="334" t="s">
        <v>8517</v>
      </c>
    </row>
    <row r="433" spans="1:18" ht="24" customHeight="1">
      <c r="A433" s="330" t="s"/>
      <c r="B433" s="330" t="s">
        <v>12649</v>
      </c>
      <c r="C433" s="330" t="s"/>
      <c r="D433" s="330" t="s">
        <v>4567</v>
      </c>
      <c r="E433" s="330">
        <v>5317</v>
      </c>
      <c r="F433" s="330" t="s">
        <v>12650</v>
      </c>
      <c r="G433" s="330" t="s">
        <v>4582</v>
      </c>
      <c r="H433" s="330">
        <v>15624994566</v>
      </c>
      <c r="I433" s="331">
        <v>1200</v>
      </c>
      <c r="J433" s="331">
        <v>900</v>
      </c>
      <c r="K433" s="331">
        <v>300</v>
      </c>
      <c r="L433" s="331">
        <v>0</v>
      </c>
      <c r="M433" s="331">
        <v>300</v>
      </c>
      <c r="N433" s="330" t="s"/>
      <c r="O433" s="332">
        <v>45633</v>
      </c>
      <c r="P433" s="333">
        <v>0.614456018520286</v>
      </c>
      <c r="Q433" s="330" t="s">
        <v>4498</v>
      </c>
      <c r="R433" s="334" t="s">
        <v>8517</v>
      </c>
    </row>
    <row r="434" spans="1:18" ht="24" customHeight="1">
      <c r="A434" s="326" t="s"/>
      <c r="B434" s="326" t="s">
        <v>12649</v>
      </c>
      <c r="C434" s="326" t="s"/>
      <c r="D434" s="326" t="s">
        <v>4567</v>
      </c>
      <c r="E434" s="326">
        <v>5318</v>
      </c>
      <c r="F434" s="326" t="s">
        <v>12650</v>
      </c>
      <c r="G434" s="326" t="s">
        <v>4525</v>
      </c>
      <c r="H434" s="326">
        <v>18271427190</v>
      </c>
      <c r="I434" s="327">
        <v>2400</v>
      </c>
      <c r="J434" s="327">
        <v>2120</v>
      </c>
      <c r="K434" s="327">
        <v>280</v>
      </c>
      <c r="L434" s="327">
        <v>0</v>
      </c>
      <c r="M434" s="327">
        <v>280</v>
      </c>
      <c r="N434" s="326" t="s"/>
      <c r="O434" s="328">
        <v>45633</v>
      </c>
      <c r="P434" s="329">
        <v>0.678043981482915</v>
      </c>
      <c r="Q434" s="326" t="s">
        <v>4498</v>
      </c>
      <c r="R434" s="334" t="s">
        <v>8517</v>
      </c>
    </row>
    <row r="435" spans="1:18" ht="24" customHeight="1">
      <c r="A435" s="330" t="s"/>
      <c r="B435" s="330" t="s">
        <v>12649</v>
      </c>
      <c r="C435" s="330" t="s"/>
      <c r="D435" s="330" t="s">
        <v>4567</v>
      </c>
      <c r="E435" s="330">
        <v>5319</v>
      </c>
      <c r="F435" s="330" t="s">
        <v>12650</v>
      </c>
      <c r="G435" s="330" t="s">
        <v>12778</v>
      </c>
      <c r="H435" s="330">
        <v>13051354623</v>
      </c>
      <c r="I435" s="331">
        <v>200</v>
      </c>
      <c r="J435" s="331">
        <v>150</v>
      </c>
      <c r="K435" s="331">
        <v>50</v>
      </c>
      <c r="L435" s="331">
        <v>0</v>
      </c>
      <c r="M435" s="331">
        <v>50</v>
      </c>
      <c r="N435" s="330" t="s"/>
      <c r="O435" s="332">
        <v>45633</v>
      </c>
      <c r="P435" s="333">
        <v>0.661701388889924</v>
      </c>
      <c r="Q435" s="330" t="s">
        <v>12717</v>
      </c>
      <c r="R435" s="334" t="s">
        <v>4521</v>
      </c>
    </row>
    <row r="436" spans="1:18" ht="24" customHeight="1">
      <c r="A436" s="326" t="s"/>
      <c r="B436" s="326" t="s">
        <v>12649</v>
      </c>
      <c r="C436" s="326" t="s"/>
      <c r="D436" s="326" t="s">
        <v>4567</v>
      </c>
      <c r="E436" s="326">
        <v>5320</v>
      </c>
      <c r="F436" s="326" t="s">
        <v>12650</v>
      </c>
      <c r="G436" s="326" t="s">
        <v>12796</v>
      </c>
      <c r="H436" s="326">
        <v>15357199988</v>
      </c>
      <c r="I436" s="327">
        <v>100</v>
      </c>
      <c r="J436" s="327">
        <v>70</v>
      </c>
      <c r="K436" s="327">
        <v>30</v>
      </c>
      <c r="L436" s="327">
        <v>0</v>
      </c>
      <c r="M436" s="327">
        <v>30</v>
      </c>
      <c r="N436" s="326" t="s"/>
      <c r="O436" s="328">
        <v>45633</v>
      </c>
      <c r="P436" s="329">
        <v>0.698564814814745</v>
      </c>
      <c r="Q436" s="326" t="s">
        <v>12717</v>
      </c>
      <c r="R436" s="334" t="s">
        <v>4521</v>
      </c>
    </row>
    <row r="437" spans="1:18" ht="24" customHeight="1">
      <c r="A437" s="330" t="s"/>
      <c r="B437" s="330" t="s">
        <v>12649</v>
      </c>
      <c r="C437" s="330" t="s"/>
      <c r="D437" s="330" t="s">
        <v>4567</v>
      </c>
      <c r="E437" s="330">
        <v>5321</v>
      </c>
      <c r="F437" s="330" t="s">
        <v>12650</v>
      </c>
      <c r="G437" s="330" t="s">
        <v>4582</v>
      </c>
      <c r="H437" s="330">
        <v>13810847702</v>
      </c>
      <c r="I437" s="331">
        <v>5000</v>
      </c>
      <c r="J437" s="331">
        <v>5000</v>
      </c>
      <c r="K437" s="331">
        <v>0</v>
      </c>
      <c r="L437" s="331">
        <v>0</v>
      </c>
      <c r="M437" s="331">
        <v>0</v>
      </c>
      <c r="N437" s="330" t="s"/>
      <c r="O437" s="332">
        <v>45633</v>
      </c>
      <c r="P437" s="333">
        <v>0.566145833334304</v>
      </c>
      <c r="Q437" s="330" t="s">
        <v>4494</v>
      </c>
      <c r="R437" s="334" t="s">
        <v>12655</v>
      </c>
    </row>
    <row r="438" spans="1:18" ht="24" customHeight="1">
      <c r="A438" s="326" t="s"/>
      <c r="B438" s="326" t="s">
        <v>12649</v>
      </c>
      <c r="C438" s="326" t="s"/>
      <c r="D438" s="326" t="s">
        <v>4567</v>
      </c>
      <c r="E438" s="326">
        <v>5322</v>
      </c>
      <c r="F438" s="326" t="s">
        <v>12650</v>
      </c>
      <c r="G438" s="326" t="s">
        <v>4575</v>
      </c>
      <c r="H438" s="326">
        <v>18612339455</v>
      </c>
      <c r="I438" s="327">
        <v>700</v>
      </c>
      <c r="J438" s="327">
        <v>560</v>
      </c>
      <c r="K438" s="327">
        <v>140</v>
      </c>
      <c r="L438" s="327">
        <v>0</v>
      </c>
      <c r="M438" s="327">
        <v>140</v>
      </c>
      <c r="N438" s="326" t="s"/>
      <c r="O438" s="328">
        <v>45633</v>
      </c>
      <c r="P438" s="329">
        <v>0.63881944444438</v>
      </c>
      <c r="Q438" s="326" t="s">
        <v>4498</v>
      </c>
      <c r="R438" s="334" t="s">
        <v>8517</v>
      </c>
    </row>
    <row r="439" spans="1:18" ht="24" customHeight="1">
      <c r="A439" s="330" t="s"/>
      <c r="B439" s="330" t="s">
        <v>12649</v>
      </c>
      <c r="C439" s="330" t="s"/>
      <c r="D439" s="330" t="s">
        <v>4567</v>
      </c>
      <c r="E439" s="330">
        <v>5323</v>
      </c>
      <c r="F439" s="330" t="s">
        <v>4648</v>
      </c>
      <c r="G439" s="330" t="s">
        <v>12685</v>
      </c>
      <c r="H439" s="330">
        <v>13581817600</v>
      </c>
      <c r="I439" s="331">
        <v>5000</v>
      </c>
      <c r="J439" s="331">
        <v>5000</v>
      </c>
      <c r="K439" s="331">
        <v>0</v>
      </c>
      <c r="L439" s="331">
        <v>0</v>
      </c>
      <c r="M439" s="331">
        <v>0</v>
      </c>
      <c r="N439" s="330" t="s"/>
      <c r="O439" s="332">
        <v>45633</v>
      </c>
      <c r="P439" s="333">
        <v>0.559143518519704</v>
      </c>
      <c r="Q439" s="330" t="s">
        <v>4517</v>
      </c>
      <c r="R439" s="334" t="s">
        <v>4509</v>
      </c>
    </row>
    <row r="440" spans="1:18" ht="24" customHeight="1">
      <c r="A440" s="326" t="s"/>
      <c r="B440" s="326" t="s">
        <v>12649</v>
      </c>
      <c r="C440" s="326" t="s"/>
      <c r="D440" s="326" t="s">
        <v>4567</v>
      </c>
      <c r="E440" s="326">
        <v>5324</v>
      </c>
      <c r="F440" s="326" t="s">
        <v>12650</v>
      </c>
      <c r="G440" s="326" t="s">
        <v>4505</v>
      </c>
      <c r="H440" s="326">
        <v>18611056568</v>
      </c>
      <c r="I440" s="327">
        <v>100</v>
      </c>
      <c r="J440" s="327">
        <v>50</v>
      </c>
      <c r="K440" s="327">
        <v>50</v>
      </c>
      <c r="L440" s="327">
        <v>0</v>
      </c>
      <c r="M440" s="327">
        <v>50</v>
      </c>
      <c r="N440" s="326" t="s"/>
      <c r="O440" s="328">
        <v>45633</v>
      </c>
      <c r="P440" s="329">
        <v>0.578506944442779</v>
      </c>
      <c r="Q440" s="326" t="s">
        <v>12717</v>
      </c>
      <c r="R440" s="334" t="s">
        <v>4521</v>
      </c>
    </row>
    <row r="441" spans="1:18" ht="24" customHeight="1">
      <c r="A441" s="330" t="s"/>
      <c r="B441" s="330" t="s">
        <v>12649</v>
      </c>
      <c r="C441" s="330" t="s"/>
      <c r="D441" s="330" t="s">
        <v>4567</v>
      </c>
      <c r="E441" s="330">
        <v>5325</v>
      </c>
      <c r="F441" s="330" t="s">
        <v>12650</v>
      </c>
      <c r="G441" s="330" t="s">
        <v>12783</v>
      </c>
      <c r="H441" s="330">
        <v>13674791558</v>
      </c>
      <c r="I441" s="331">
        <v>2000</v>
      </c>
      <c r="J441" s="331">
        <v>1760</v>
      </c>
      <c r="K441" s="331">
        <v>240</v>
      </c>
      <c r="L441" s="331">
        <v>0</v>
      </c>
      <c r="M441" s="331">
        <v>240</v>
      </c>
      <c r="N441" s="330" t="s"/>
      <c r="O441" s="332">
        <v>45633</v>
      </c>
      <c r="P441" s="333">
        <v>0.629699074073869</v>
      </c>
      <c r="Q441" s="330" t="s">
        <v>4498</v>
      </c>
      <c r="R441" s="334" t="s">
        <v>8517</v>
      </c>
    </row>
    <row r="442" spans="1:18" ht="24" customHeight="1">
      <c r="A442" s="326" t="s"/>
      <c r="B442" s="326" t="s">
        <v>12649</v>
      </c>
      <c r="C442" s="326" t="s"/>
      <c r="D442" s="326" t="s">
        <v>4567</v>
      </c>
      <c r="E442" s="326">
        <v>5326</v>
      </c>
      <c r="F442" s="326" t="s">
        <v>12650</v>
      </c>
      <c r="G442" s="326" t="s">
        <v>4571</v>
      </c>
      <c r="H442" s="326">
        <v>17740020357</v>
      </c>
      <c r="I442" s="327">
        <v>200</v>
      </c>
      <c r="J442" s="327">
        <v>150</v>
      </c>
      <c r="K442" s="327">
        <v>50</v>
      </c>
      <c r="L442" s="327">
        <v>0</v>
      </c>
      <c r="M442" s="327">
        <v>50</v>
      </c>
      <c r="N442" s="326" t="s"/>
      <c r="O442" s="328">
        <v>45633</v>
      </c>
      <c r="P442" s="329">
        <v>0.681539351851825</v>
      </c>
      <c r="Q442" s="326" t="s">
        <v>4498</v>
      </c>
      <c r="R442" s="334" t="s">
        <v>8517</v>
      </c>
    </row>
    <row r="443" spans="1:18" ht="24" customHeight="1">
      <c r="A443" s="330" t="s"/>
      <c r="B443" s="330" t="s">
        <v>12649</v>
      </c>
      <c r="C443" s="330" t="s"/>
      <c r="D443" s="330" t="s">
        <v>4567</v>
      </c>
      <c r="E443" s="330">
        <v>5327</v>
      </c>
      <c r="F443" s="330" t="s">
        <v>12650</v>
      </c>
      <c r="G443" s="330" t="s">
        <v>4501</v>
      </c>
      <c r="H443" s="330">
        <v>13651110414</v>
      </c>
      <c r="I443" s="331">
        <v>5000</v>
      </c>
      <c r="J443" s="331">
        <v>5000</v>
      </c>
      <c r="K443" s="331">
        <v>0</v>
      </c>
      <c r="L443" s="331">
        <v>0</v>
      </c>
      <c r="M443" s="331">
        <v>0</v>
      </c>
      <c r="N443" s="330" t="s"/>
      <c r="O443" s="332">
        <v>45633</v>
      </c>
      <c r="P443" s="333">
        <v>0.600069444444671</v>
      </c>
      <c r="Q443" s="330" t="s">
        <v>4494</v>
      </c>
      <c r="R443" s="334" t="s">
        <v>12655</v>
      </c>
    </row>
    <row r="444" spans="1:18" ht="24" customHeight="1">
      <c r="A444" s="326" t="s"/>
      <c r="B444" s="326" t="s">
        <v>12649</v>
      </c>
      <c r="C444" s="326" t="s"/>
      <c r="D444" s="326" t="s">
        <v>4567</v>
      </c>
      <c r="E444" s="326">
        <v>5328</v>
      </c>
      <c r="F444" s="326" t="s">
        <v>12650</v>
      </c>
      <c r="G444" s="326" t="s">
        <v>4587</v>
      </c>
      <c r="H444" s="326">
        <v>18155255882</v>
      </c>
      <c r="I444" s="327">
        <v>2000</v>
      </c>
      <c r="J444" s="327">
        <v>1760</v>
      </c>
      <c r="K444" s="327">
        <v>240</v>
      </c>
      <c r="L444" s="327">
        <v>0</v>
      </c>
      <c r="M444" s="327">
        <v>240</v>
      </c>
      <c r="N444" s="326" t="s"/>
      <c r="O444" s="328">
        <v>45633</v>
      </c>
      <c r="P444" s="329">
        <v>0.67396990740599</v>
      </c>
      <c r="Q444" s="326" t="s">
        <v>4498</v>
      </c>
      <c r="R444" s="334" t="s">
        <v>8517</v>
      </c>
    </row>
    <row r="445" spans="1:18" ht="24" customHeight="1">
      <c r="A445" s="330" t="s"/>
      <c r="B445" s="330" t="s">
        <v>12649</v>
      </c>
      <c r="C445" s="330" t="s"/>
      <c r="D445" s="330" t="s">
        <v>4567</v>
      </c>
      <c r="E445" s="330">
        <v>5329</v>
      </c>
      <c r="F445" s="330" t="s">
        <v>12650</v>
      </c>
      <c r="G445" s="330" t="s">
        <v>4571</v>
      </c>
      <c r="H445" s="330">
        <v>17683242138</v>
      </c>
      <c r="I445" s="331">
        <v>1000</v>
      </c>
      <c r="J445" s="331">
        <v>830</v>
      </c>
      <c r="K445" s="331">
        <v>170</v>
      </c>
      <c r="L445" s="331">
        <v>0</v>
      </c>
      <c r="M445" s="331">
        <v>170</v>
      </c>
      <c r="N445" s="330" t="s"/>
      <c r="O445" s="332">
        <v>45633</v>
      </c>
      <c r="P445" s="333">
        <v>0.738912037035334</v>
      </c>
      <c r="Q445" s="330" t="s">
        <v>4498</v>
      </c>
      <c r="R445" s="334" t="s">
        <v>8517</v>
      </c>
    </row>
    <row r="446" spans="1:18" ht="24" customHeight="1">
      <c r="A446" s="326" t="s"/>
      <c r="B446" s="326" t="s">
        <v>12649</v>
      </c>
      <c r="C446" s="326" t="s"/>
      <c r="D446" s="326" t="s">
        <v>4567</v>
      </c>
      <c r="E446" s="326">
        <v>5330</v>
      </c>
      <c r="F446" s="326" t="s">
        <v>12650</v>
      </c>
      <c r="G446" s="326" t="s">
        <v>4518</v>
      </c>
      <c r="H446" s="326">
        <v>13810450547</v>
      </c>
      <c r="I446" s="327">
        <v>200</v>
      </c>
      <c r="J446" s="327">
        <v>200</v>
      </c>
      <c r="K446" s="327">
        <v>0</v>
      </c>
      <c r="L446" s="327">
        <v>0</v>
      </c>
      <c r="M446" s="327">
        <v>0</v>
      </c>
      <c r="N446" s="326" t="s"/>
      <c r="O446" s="328">
        <v>45633</v>
      </c>
      <c r="P446" s="329">
        <v>0.697430555555911</v>
      </c>
      <c r="Q446" s="326" t="s">
        <v>12717</v>
      </c>
      <c r="R446" s="334" t="s">
        <v>4521</v>
      </c>
    </row>
    <row r="447" spans="1:18" ht="24" customHeight="1">
      <c r="A447" s="330" t="s"/>
      <c r="B447" s="330" t="s">
        <v>12649</v>
      </c>
      <c r="C447" s="330" t="s"/>
      <c r="D447" s="330" t="s">
        <v>4567</v>
      </c>
      <c r="E447" s="330">
        <v>5331</v>
      </c>
      <c r="F447" s="330" t="s">
        <v>12650</v>
      </c>
      <c r="G447" s="330" t="s">
        <v>12797</v>
      </c>
      <c r="H447" s="330">
        <v>18610347177</v>
      </c>
      <c r="I447" s="331">
        <v>3000</v>
      </c>
      <c r="J447" s="331">
        <v>2820</v>
      </c>
      <c r="K447" s="331">
        <v>180</v>
      </c>
      <c r="L447" s="331">
        <v>0</v>
      </c>
      <c r="M447" s="331">
        <v>180</v>
      </c>
      <c r="N447" s="330" t="s"/>
      <c r="O447" s="332">
        <v>45633</v>
      </c>
      <c r="P447" s="333">
        <v>0.716527777778538</v>
      </c>
      <c r="Q447" s="330" t="s">
        <v>4494</v>
      </c>
      <c r="R447" s="334" t="s">
        <v>12655</v>
      </c>
    </row>
    <row r="448" spans="1:18" ht="24" customHeight="1">
      <c r="A448" s="326" t="s"/>
      <c r="B448" s="326" t="s">
        <v>12649</v>
      </c>
      <c r="C448" s="326" t="s"/>
      <c r="D448" s="326" t="s">
        <v>4567</v>
      </c>
      <c r="E448" s="326">
        <v>5332</v>
      </c>
      <c r="F448" s="326" t="s">
        <v>12650</v>
      </c>
      <c r="G448" s="326" t="s">
        <v>4537</v>
      </c>
      <c r="H448" s="326">
        <v>18811735007</v>
      </c>
      <c r="I448" s="327">
        <v>200</v>
      </c>
      <c r="J448" s="327">
        <v>100</v>
      </c>
      <c r="K448" s="327">
        <v>100</v>
      </c>
      <c r="L448" s="327">
        <v>0</v>
      </c>
      <c r="M448" s="327">
        <v>100</v>
      </c>
      <c r="N448" s="326" t="s"/>
      <c r="O448" s="328">
        <v>45634</v>
      </c>
      <c r="P448" s="329">
        <v>0.70423611111255</v>
      </c>
      <c r="Q448" s="326" t="s">
        <v>12717</v>
      </c>
      <c r="R448" s="334" t="s">
        <v>4521</v>
      </c>
    </row>
    <row r="449" spans="1:18" ht="24" customHeight="1">
      <c r="A449" s="330" t="s"/>
      <c r="B449" s="330" t="s">
        <v>12649</v>
      </c>
      <c r="C449" s="330" t="s"/>
      <c r="D449" s="330" t="s">
        <v>4567</v>
      </c>
      <c r="E449" s="330">
        <v>5333</v>
      </c>
      <c r="F449" s="330" t="s">
        <v>12650</v>
      </c>
      <c r="G449" s="330" t="s">
        <v>4511</v>
      </c>
      <c r="H449" s="330">
        <v>18500125198</v>
      </c>
      <c r="I449" s="331">
        <v>500</v>
      </c>
      <c r="J449" s="331">
        <v>465</v>
      </c>
      <c r="K449" s="331">
        <v>35</v>
      </c>
      <c r="L449" s="331">
        <v>0</v>
      </c>
      <c r="M449" s="331">
        <v>35</v>
      </c>
      <c r="N449" s="330" t="s"/>
      <c r="O449" s="332">
        <v>45633</v>
      </c>
      <c r="P449" s="333">
        <v>0.752361111110076</v>
      </c>
      <c r="Q449" s="330" t="s">
        <v>4496</v>
      </c>
      <c r="R449" s="334" t="s">
        <v>12697</v>
      </c>
    </row>
    <row r="450" spans="1:18" ht="24" customHeight="1">
      <c r="A450" s="326" t="s"/>
      <c r="B450" s="326" t="s">
        <v>12649</v>
      </c>
      <c r="C450" s="326" t="s"/>
      <c r="D450" s="326" t="s">
        <v>4567</v>
      </c>
      <c r="E450" s="326">
        <v>5334</v>
      </c>
      <c r="F450" s="326" t="s">
        <v>12650</v>
      </c>
      <c r="G450" s="326" t="s">
        <v>4524</v>
      </c>
      <c r="H450" s="326">
        <v>13910693988</v>
      </c>
      <c r="I450" s="327">
        <v>380</v>
      </c>
      <c r="J450" s="327">
        <v>0</v>
      </c>
      <c r="K450" s="327">
        <v>380</v>
      </c>
      <c r="L450" s="327">
        <v>0</v>
      </c>
      <c r="M450" s="327">
        <v>380</v>
      </c>
      <c r="N450" s="326" t="s"/>
      <c r="O450" s="328">
        <v>45633</v>
      </c>
      <c r="P450" s="329">
        <v>0.634386574074597</v>
      </c>
      <c r="Q450" s="326" t="s">
        <v>4498</v>
      </c>
      <c r="R450" s="334" t="s">
        <v>8517</v>
      </c>
    </row>
    <row r="451" spans="1:18" ht="24" customHeight="1">
      <c r="A451" s="330" t="s"/>
      <c r="B451" s="330" t="s">
        <v>12649</v>
      </c>
      <c r="C451" s="330" t="s"/>
      <c r="D451" s="330" t="s">
        <v>4567</v>
      </c>
      <c r="E451" s="330">
        <v>5335</v>
      </c>
      <c r="F451" s="330" t="s">
        <v>12650</v>
      </c>
      <c r="G451" s="330" t="s">
        <v>4493</v>
      </c>
      <c r="H451" s="330">
        <v>13911758900</v>
      </c>
      <c r="I451" s="331">
        <v>1000</v>
      </c>
      <c r="J451" s="331">
        <v>780</v>
      </c>
      <c r="K451" s="331">
        <v>220</v>
      </c>
      <c r="L451" s="331">
        <v>0</v>
      </c>
      <c r="M451" s="331">
        <v>220</v>
      </c>
      <c r="N451" s="330" t="s"/>
      <c r="O451" s="332">
        <v>45634</v>
      </c>
      <c r="P451" s="333">
        <v>0.616851851853426</v>
      </c>
      <c r="Q451" s="330" t="s">
        <v>12717</v>
      </c>
      <c r="R451" s="334" t="s">
        <v>4521</v>
      </c>
    </row>
    <row r="452" spans="1:18" ht="24" customHeight="1">
      <c r="A452" s="326" t="s"/>
      <c r="B452" s="326" t="s">
        <v>12649</v>
      </c>
      <c r="C452" s="326" t="s"/>
      <c r="D452" s="326" t="s">
        <v>4567</v>
      </c>
      <c r="E452" s="326">
        <v>5336</v>
      </c>
      <c r="F452" s="326" t="s">
        <v>12650</v>
      </c>
      <c r="G452" s="326" t="s">
        <v>4515</v>
      </c>
      <c r="H452" s="326">
        <v>15565511167</v>
      </c>
      <c r="I452" s="327">
        <v>200</v>
      </c>
      <c r="J452" s="327">
        <v>200</v>
      </c>
      <c r="K452" s="327">
        <v>0</v>
      </c>
      <c r="L452" s="327">
        <v>0</v>
      </c>
      <c r="M452" s="327">
        <v>0</v>
      </c>
      <c r="N452" s="326" t="s"/>
      <c r="O452" s="328">
        <v>45633</v>
      </c>
      <c r="P452" s="329">
        <v>0.775879629629344</v>
      </c>
      <c r="Q452" s="326" t="s">
        <v>4498</v>
      </c>
      <c r="R452" s="334" t="s">
        <v>8517</v>
      </c>
    </row>
    <row r="453" spans="1:18" ht="24" customHeight="1">
      <c r="A453" s="330" t="s"/>
      <c r="B453" s="330" t="s">
        <v>12649</v>
      </c>
      <c r="C453" s="330" t="s"/>
      <c r="D453" s="330" t="s">
        <v>4567</v>
      </c>
      <c r="E453" s="330">
        <v>5337</v>
      </c>
      <c r="F453" s="330" t="s">
        <v>12650</v>
      </c>
      <c r="G453" s="330" t="s">
        <v>12798</v>
      </c>
      <c r="H453" s="330">
        <v>13611533819</v>
      </c>
      <c r="I453" s="331">
        <v>200</v>
      </c>
      <c r="J453" s="331">
        <v>200</v>
      </c>
      <c r="K453" s="331">
        <v>0</v>
      </c>
      <c r="L453" s="331">
        <v>0</v>
      </c>
      <c r="M453" s="331">
        <v>0</v>
      </c>
      <c r="N453" s="330" t="s"/>
      <c r="O453" s="332">
        <v>45633</v>
      </c>
      <c r="P453" s="333">
        <v>0.754340277777374</v>
      </c>
      <c r="Q453" s="330" t="s">
        <v>12717</v>
      </c>
      <c r="R453" s="334" t="s">
        <v>4521</v>
      </c>
    </row>
    <row r="454" spans="1:18" ht="24" customHeight="1">
      <c r="A454" s="326" t="s"/>
      <c r="B454" s="326" t="s">
        <v>12649</v>
      </c>
      <c r="C454" s="326" t="s"/>
      <c r="D454" s="326" t="s">
        <v>4567</v>
      </c>
      <c r="E454" s="326">
        <v>5338</v>
      </c>
      <c r="F454" s="326" t="s">
        <v>12650</v>
      </c>
      <c r="G454" s="326" t="s">
        <v>12754</v>
      </c>
      <c r="H454" s="326">
        <v>15620629733</v>
      </c>
      <c r="I454" s="327">
        <v>1000</v>
      </c>
      <c r="J454" s="327">
        <v>806</v>
      </c>
      <c r="K454" s="327">
        <v>194</v>
      </c>
      <c r="L454" s="327">
        <v>0</v>
      </c>
      <c r="M454" s="327">
        <v>194</v>
      </c>
      <c r="N454" s="326" t="s"/>
      <c r="O454" s="328">
        <v>45634</v>
      </c>
      <c r="P454" s="329">
        <v>0.654768518517813</v>
      </c>
      <c r="Q454" s="326" t="s">
        <v>4498</v>
      </c>
      <c r="R454" s="334" t="s">
        <v>8517</v>
      </c>
    </row>
    <row r="455" spans="1:18" ht="24" customHeight="1">
      <c r="A455" s="330" t="s"/>
      <c r="B455" s="330" t="s">
        <v>12649</v>
      </c>
      <c r="C455" s="330" t="s"/>
      <c r="D455" s="330" t="s">
        <v>4567</v>
      </c>
      <c r="E455" s="330">
        <v>5340</v>
      </c>
      <c r="F455" s="330" t="s">
        <v>12650</v>
      </c>
      <c r="G455" s="330" t="s">
        <v>12799</v>
      </c>
      <c r="H455" s="330">
        <v>15151821958</v>
      </c>
      <c r="I455" s="331">
        <v>6150</v>
      </c>
      <c r="J455" s="331">
        <v>4800</v>
      </c>
      <c r="K455" s="331">
        <v>1350</v>
      </c>
      <c r="L455" s="331">
        <v>0</v>
      </c>
      <c r="M455" s="331">
        <v>1350</v>
      </c>
      <c r="N455" s="330" t="s"/>
      <c r="O455" s="332">
        <v>45633</v>
      </c>
      <c r="P455" s="333">
        <v>0.72976851851854</v>
      </c>
      <c r="Q455" s="330" t="s">
        <v>4496</v>
      </c>
      <c r="R455" s="334" t="s">
        <v>12697</v>
      </c>
    </row>
    <row r="456" spans="1:18" ht="24" customHeight="1">
      <c r="A456" s="326" t="s"/>
      <c r="B456" s="326" t="s">
        <v>12649</v>
      </c>
      <c r="C456" s="326" t="s"/>
      <c r="D456" s="326" t="s">
        <v>4567</v>
      </c>
      <c r="E456" s="326">
        <v>5341</v>
      </c>
      <c r="F456" s="326" t="s">
        <v>12650</v>
      </c>
      <c r="G456" s="326" t="s">
        <v>12800</v>
      </c>
      <c r="H456" s="326">
        <v>15010752766</v>
      </c>
      <c r="I456" s="327">
        <v>8400</v>
      </c>
      <c r="J456" s="327">
        <v>8029</v>
      </c>
      <c r="K456" s="327">
        <v>371</v>
      </c>
      <c r="L456" s="327">
        <v>0</v>
      </c>
      <c r="M456" s="327">
        <v>371</v>
      </c>
      <c r="N456" s="326" t="s"/>
      <c r="O456" s="328">
        <v>45633</v>
      </c>
      <c r="P456" s="329">
        <v>0.848437500000728</v>
      </c>
      <c r="Q456" s="326" t="s">
        <v>4496</v>
      </c>
      <c r="R456" s="334" t="s">
        <v>12697</v>
      </c>
    </row>
    <row r="457" spans="1:18" ht="24" customHeight="1">
      <c r="A457" s="330" t="s"/>
      <c r="B457" s="330" t="s">
        <v>12649</v>
      </c>
      <c r="C457" s="330" t="s"/>
      <c r="D457" s="330" t="s">
        <v>4567</v>
      </c>
      <c r="E457" s="330">
        <v>5342</v>
      </c>
      <c r="F457" s="330" t="s">
        <v>12650</v>
      </c>
      <c r="G457" s="330" t="s">
        <v>4571</v>
      </c>
      <c r="H457" s="330">
        <v>18064231666</v>
      </c>
      <c r="I457" s="331">
        <v>1000</v>
      </c>
      <c r="J457" s="331">
        <v>902</v>
      </c>
      <c r="K457" s="331">
        <v>98</v>
      </c>
      <c r="L457" s="331">
        <v>0</v>
      </c>
      <c r="M457" s="331">
        <v>98</v>
      </c>
      <c r="N457" s="330" t="s"/>
      <c r="O457" s="332">
        <v>45633</v>
      </c>
      <c r="P457" s="333">
        <v>0.890821759257961</v>
      </c>
      <c r="Q457" s="330" t="s">
        <v>12717</v>
      </c>
      <c r="R457" s="334" t="s">
        <v>4521</v>
      </c>
    </row>
    <row r="458" spans="1:18" ht="24" customHeight="1">
      <c r="A458" s="326" t="s"/>
      <c r="B458" s="326" t="s">
        <v>12649</v>
      </c>
      <c r="C458" s="326" t="s"/>
      <c r="D458" s="326" t="s">
        <v>4567</v>
      </c>
      <c r="E458" s="326">
        <v>5343</v>
      </c>
      <c r="F458" s="326" t="s">
        <v>12650</v>
      </c>
      <c r="G458" s="326" t="s">
        <v>4533</v>
      </c>
      <c r="H458" s="326">
        <v>16620803599</v>
      </c>
      <c r="I458" s="327">
        <v>1000</v>
      </c>
      <c r="J458" s="327">
        <v>902</v>
      </c>
      <c r="K458" s="327">
        <v>98</v>
      </c>
      <c r="L458" s="327">
        <v>0</v>
      </c>
      <c r="M458" s="327">
        <v>98</v>
      </c>
      <c r="N458" s="326" t="s"/>
      <c r="O458" s="328">
        <v>45633</v>
      </c>
      <c r="P458" s="329">
        <v>0.867731481481315</v>
      </c>
      <c r="Q458" s="326" t="s">
        <v>4496</v>
      </c>
      <c r="R458" s="334" t="s">
        <v>12697</v>
      </c>
    </row>
    <row r="459" spans="1:18" ht="24" customHeight="1">
      <c r="A459" s="330" t="s"/>
      <c r="B459" s="330" t="s">
        <v>12649</v>
      </c>
      <c r="C459" s="330" t="s"/>
      <c r="D459" s="330" t="s">
        <v>4567</v>
      </c>
      <c r="E459" s="330">
        <v>5344</v>
      </c>
      <c r="F459" s="330" t="s">
        <v>12650</v>
      </c>
      <c r="G459" s="330" t="s">
        <v>12801</v>
      </c>
      <c r="H459" s="330">
        <v>13126610066</v>
      </c>
      <c r="I459" s="331">
        <v>1500</v>
      </c>
      <c r="J459" s="331">
        <v>1290</v>
      </c>
      <c r="K459" s="331">
        <v>210</v>
      </c>
      <c r="L459" s="331">
        <v>0</v>
      </c>
      <c r="M459" s="331">
        <v>210</v>
      </c>
      <c r="N459" s="330" t="s"/>
      <c r="O459" s="332">
        <v>45633</v>
      </c>
      <c r="P459" s="333">
        <v>0.893854166668462</v>
      </c>
      <c r="Q459" s="330" t="s">
        <v>12717</v>
      </c>
      <c r="R459" s="334" t="s">
        <v>4521</v>
      </c>
    </row>
    <row r="460" spans="1:18" ht="24" customHeight="1">
      <c r="A460" s="326" t="s"/>
      <c r="B460" s="326" t="s">
        <v>12649</v>
      </c>
      <c r="C460" s="326" t="s"/>
      <c r="D460" s="326" t="s">
        <v>4567</v>
      </c>
      <c r="E460" s="326">
        <v>5345</v>
      </c>
      <c r="F460" s="326" t="s">
        <v>12650</v>
      </c>
      <c r="G460" s="326" t="s">
        <v>12802</v>
      </c>
      <c r="H460" s="326">
        <v>15710069717</v>
      </c>
      <c r="I460" s="327">
        <v>600</v>
      </c>
      <c r="J460" s="327">
        <v>500</v>
      </c>
      <c r="K460" s="327">
        <v>100</v>
      </c>
      <c r="L460" s="327">
        <v>0</v>
      </c>
      <c r="M460" s="327">
        <v>100</v>
      </c>
      <c r="N460" s="326" t="s"/>
      <c r="O460" s="328">
        <v>45633</v>
      </c>
      <c r="P460" s="329">
        <v>0.875937500000873</v>
      </c>
      <c r="Q460" s="326" t="s">
        <v>12717</v>
      </c>
      <c r="R460" s="334" t="s">
        <v>4521</v>
      </c>
    </row>
    <row r="461" spans="1:18" ht="24" customHeight="1">
      <c r="A461" s="330" t="s"/>
      <c r="B461" s="330" t="s">
        <v>12649</v>
      </c>
      <c r="C461" s="330" t="s"/>
      <c r="D461" s="330" t="s">
        <v>4567</v>
      </c>
      <c r="E461" s="330">
        <v>5346</v>
      </c>
      <c r="F461" s="330" t="s">
        <v>12650</v>
      </c>
      <c r="G461" s="330" t="s">
        <v>4515</v>
      </c>
      <c r="H461" s="330">
        <v>15504030607</v>
      </c>
      <c r="I461" s="331">
        <v>3000</v>
      </c>
      <c r="J461" s="331">
        <v>2839</v>
      </c>
      <c r="K461" s="331">
        <v>161</v>
      </c>
      <c r="L461" s="331">
        <v>0</v>
      </c>
      <c r="M461" s="331">
        <v>161</v>
      </c>
      <c r="N461" s="330" t="s"/>
      <c r="O461" s="332">
        <v>45633</v>
      </c>
      <c r="P461" s="333">
        <v>0.884803240740439</v>
      </c>
      <c r="Q461" s="330" t="s">
        <v>4498</v>
      </c>
      <c r="R461" s="334" t="s">
        <v>8517</v>
      </c>
    </row>
    <row r="462" spans="1:18" ht="24" customHeight="1">
      <c r="A462" s="326" t="s"/>
      <c r="B462" s="326" t="s">
        <v>12649</v>
      </c>
      <c r="C462" s="326" t="s"/>
      <c r="D462" s="326" t="s">
        <v>4567</v>
      </c>
      <c r="E462" s="326">
        <v>5347</v>
      </c>
      <c r="F462" s="326" t="s">
        <v>12650</v>
      </c>
      <c r="G462" s="326" t="s">
        <v>4582</v>
      </c>
      <c r="H462" s="326">
        <v>17610980828</v>
      </c>
      <c r="I462" s="327">
        <v>200</v>
      </c>
      <c r="J462" s="327">
        <v>140</v>
      </c>
      <c r="K462" s="327">
        <v>60</v>
      </c>
      <c r="L462" s="327">
        <v>0</v>
      </c>
      <c r="M462" s="327">
        <v>60</v>
      </c>
      <c r="N462" s="326" t="s"/>
      <c r="O462" s="328">
        <v>45633</v>
      </c>
      <c r="P462" s="329">
        <v>0.878923611111532</v>
      </c>
      <c r="Q462" s="326" t="s">
        <v>4496</v>
      </c>
      <c r="R462" s="334" t="s">
        <v>12697</v>
      </c>
    </row>
    <row r="463" spans="1:18" ht="24" customHeight="1">
      <c r="A463" s="330" t="s"/>
      <c r="B463" s="330" t="s">
        <v>12649</v>
      </c>
      <c r="C463" s="330" t="s"/>
      <c r="D463" s="330" t="s">
        <v>4567</v>
      </c>
      <c r="E463" s="330">
        <v>5348</v>
      </c>
      <c r="F463" s="330" t="s">
        <v>12650</v>
      </c>
      <c r="G463" s="330" t="s">
        <v>12666</v>
      </c>
      <c r="H463" s="330">
        <v>18801126595</v>
      </c>
      <c r="I463" s="331">
        <v>3000</v>
      </c>
      <c r="J463" s="331">
        <v>2839</v>
      </c>
      <c r="K463" s="331">
        <v>161</v>
      </c>
      <c r="L463" s="331">
        <v>0</v>
      </c>
      <c r="M463" s="331">
        <v>161</v>
      </c>
      <c r="N463" s="330" t="s"/>
      <c r="O463" s="332">
        <v>45633</v>
      </c>
      <c r="P463" s="333">
        <v>0.895300925927586</v>
      </c>
      <c r="Q463" s="330" t="s">
        <v>4498</v>
      </c>
      <c r="R463" s="334" t="s">
        <v>8517</v>
      </c>
    </row>
    <row r="464" spans="1:18" ht="24" customHeight="1">
      <c r="A464" s="326" t="s"/>
      <c r="B464" s="326" t="s">
        <v>12649</v>
      </c>
      <c r="C464" s="326" t="s"/>
      <c r="D464" s="326" t="s">
        <v>4567</v>
      </c>
      <c r="E464" s="326">
        <v>5349</v>
      </c>
      <c r="F464" s="326" t="s">
        <v>12650</v>
      </c>
      <c r="G464" s="326" t="s">
        <v>12803</v>
      </c>
      <c r="H464" s="326">
        <v>13991330666</v>
      </c>
      <c r="I464" s="327">
        <v>3000</v>
      </c>
      <c r="J464" s="327">
        <v>2874</v>
      </c>
      <c r="K464" s="327">
        <v>126</v>
      </c>
      <c r="L464" s="327">
        <v>0</v>
      </c>
      <c r="M464" s="327">
        <v>126</v>
      </c>
      <c r="N464" s="326" t="s"/>
      <c r="O464" s="328">
        <v>45633</v>
      </c>
      <c r="P464" s="329">
        <v>0.906018518518977</v>
      </c>
      <c r="Q464" s="326" t="s">
        <v>4496</v>
      </c>
      <c r="R464" s="334" t="s">
        <v>12697</v>
      </c>
    </row>
    <row r="465" spans="1:18" ht="24" customHeight="1">
      <c r="A465" s="330" t="s"/>
      <c r="B465" s="330" t="s">
        <v>12649</v>
      </c>
      <c r="C465" s="330" t="s"/>
      <c r="D465" s="330" t="s">
        <v>4567</v>
      </c>
      <c r="E465" s="330">
        <v>5351</v>
      </c>
      <c r="F465" s="330" t="s">
        <v>12650</v>
      </c>
      <c r="G465" s="330" t="s">
        <v>12804</v>
      </c>
      <c r="H465" s="330">
        <v>18601137162</v>
      </c>
      <c r="I465" s="331">
        <v>1000</v>
      </c>
      <c r="J465" s="331">
        <v>880</v>
      </c>
      <c r="K465" s="331">
        <v>120</v>
      </c>
      <c r="L465" s="331">
        <v>0</v>
      </c>
      <c r="M465" s="331">
        <v>120</v>
      </c>
      <c r="N465" s="330" t="s"/>
      <c r="O465" s="332">
        <v>45634</v>
      </c>
      <c r="P465" s="333">
        <v>0.669016203704814</v>
      </c>
      <c r="Q465" s="330" t="s">
        <v>4498</v>
      </c>
      <c r="R465" s="334" t="s">
        <v>8517</v>
      </c>
    </row>
    <row r="466" spans="1:18" ht="24" customHeight="1">
      <c r="A466" s="326" t="s"/>
      <c r="B466" s="326" t="s">
        <v>12649</v>
      </c>
      <c r="C466" s="326" t="s"/>
      <c r="D466" s="326" t="s">
        <v>4567</v>
      </c>
      <c r="E466" s="326">
        <v>5352</v>
      </c>
      <c r="F466" s="326" t="s">
        <v>12650</v>
      </c>
      <c r="G466" s="326" t="s">
        <v>12704</v>
      </c>
      <c r="H466" s="326">
        <v>13683137883</v>
      </c>
      <c r="I466" s="327">
        <v>5000</v>
      </c>
      <c r="J466" s="327">
        <v>4820</v>
      </c>
      <c r="K466" s="327">
        <v>180</v>
      </c>
      <c r="L466" s="327">
        <v>0</v>
      </c>
      <c r="M466" s="327">
        <v>180</v>
      </c>
      <c r="N466" s="326" t="s"/>
      <c r="O466" s="328">
        <v>45634</v>
      </c>
      <c r="P466" s="329">
        <v>0.741203703702922</v>
      </c>
      <c r="Q466" s="326" t="s">
        <v>4659</v>
      </c>
      <c r="R466" s="334" t="s">
        <v>4659</v>
      </c>
    </row>
    <row r="467" spans="1:18" ht="24" customHeight="1">
      <c r="A467" s="330" t="s"/>
      <c r="B467" s="330" t="s">
        <v>12649</v>
      </c>
      <c r="C467" s="330" t="s"/>
      <c r="D467" s="330" t="s">
        <v>4567</v>
      </c>
      <c r="E467" s="330">
        <v>5353</v>
      </c>
      <c r="F467" s="330" t="s">
        <v>12650</v>
      </c>
      <c r="G467" s="330" t="s">
        <v>12805</v>
      </c>
      <c r="H467" s="330">
        <v>13552800112</v>
      </c>
      <c r="I467" s="331">
        <v>3000</v>
      </c>
      <c r="J467" s="331">
        <v>2820</v>
      </c>
      <c r="K467" s="331">
        <v>180</v>
      </c>
      <c r="L467" s="331">
        <v>0</v>
      </c>
      <c r="M467" s="331">
        <v>180</v>
      </c>
      <c r="N467" s="330" t="s"/>
      <c r="O467" s="332">
        <v>45634</v>
      </c>
      <c r="P467" s="333">
        <v>0.665081018520141</v>
      </c>
      <c r="Q467" s="330" t="s">
        <v>12717</v>
      </c>
      <c r="R467" s="334" t="s">
        <v>4521</v>
      </c>
    </row>
    <row r="468" spans="1:18" ht="24" customHeight="1">
      <c r="A468" s="326" t="s"/>
      <c r="B468" s="326" t="s">
        <v>12649</v>
      </c>
      <c r="C468" s="326" t="s"/>
      <c r="D468" s="326" t="s">
        <v>4567</v>
      </c>
      <c r="E468" s="326">
        <v>5354</v>
      </c>
      <c r="F468" s="326" t="s">
        <v>12650</v>
      </c>
      <c r="G468" s="326" t="s">
        <v>4511</v>
      </c>
      <c r="H468" s="326">
        <v>15216871953</v>
      </c>
      <c r="I468" s="327">
        <v>5000</v>
      </c>
      <c r="J468" s="327">
        <v>4670</v>
      </c>
      <c r="K468" s="327">
        <v>330</v>
      </c>
      <c r="L468" s="327">
        <v>0</v>
      </c>
      <c r="M468" s="327">
        <v>330</v>
      </c>
      <c r="N468" s="326" t="s"/>
      <c r="O468" s="328">
        <v>45634</v>
      </c>
      <c r="P468" s="329">
        <v>0.489537037035916</v>
      </c>
      <c r="Q468" s="326" t="s">
        <v>4498</v>
      </c>
      <c r="R468" s="334" t="s">
        <v>8517</v>
      </c>
    </row>
    <row r="469" spans="1:18" ht="24" customHeight="1">
      <c r="A469" s="330" t="s"/>
      <c r="B469" s="330" t="s">
        <v>12649</v>
      </c>
      <c r="C469" s="330" t="s"/>
      <c r="D469" s="330" t="s">
        <v>4567</v>
      </c>
      <c r="E469" s="330">
        <v>5355</v>
      </c>
      <c r="F469" s="330" t="s">
        <v>12650</v>
      </c>
      <c r="G469" s="330" t="s">
        <v>4495</v>
      </c>
      <c r="H469" s="330">
        <v>13503030585</v>
      </c>
      <c r="I469" s="331">
        <v>1000</v>
      </c>
      <c r="J469" s="331">
        <v>860</v>
      </c>
      <c r="K469" s="331">
        <v>140</v>
      </c>
      <c r="L469" s="331">
        <v>0</v>
      </c>
      <c r="M469" s="331">
        <v>140</v>
      </c>
      <c r="N469" s="330" t="s"/>
      <c r="O469" s="332">
        <v>45634</v>
      </c>
      <c r="P469" s="333">
        <v>0.568726851852262</v>
      </c>
      <c r="Q469" s="330" t="s">
        <v>12717</v>
      </c>
      <c r="R469" s="334" t="s">
        <v>4521</v>
      </c>
    </row>
    <row r="470" spans="1:18" ht="24" customHeight="1">
      <c r="A470" s="326" t="s"/>
      <c r="B470" s="326" t="s">
        <v>12649</v>
      </c>
      <c r="C470" s="326" t="s"/>
      <c r="D470" s="326" t="s">
        <v>4567</v>
      </c>
      <c r="E470" s="326">
        <v>5356</v>
      </c>
      <c r="F470" s="326" t="s">
        <v>12650</v>
      </c>
      <c r="G470" s="326" t="s">
        <v>4535</v>
      </c>
      <c r="H470" s="326">
        <v>13668800880</v>
      </c>
      <c r="I470" s="327">
        <v>5000</v>
      </c>
      <c r="J470" s="327">
        <v>4820</v>
      </c>
      <c r="K470" s="327">
        <v>180</v>
      </c>
      <c r="L470" s="327">
        <v>0</v>
      </c>
      <c r="M470" s="327">
        <v>180</v>
      </c>
      <c r="N470" s="326" t="s"/>
      <c r="O470" s="328">
        <v>45634</v>
      </c>
      <c r="P470" s="329">
        <v>0.524618055555038</v>
      </c>
      <c r="Q470" s="326" t="s">
        <v>4659</v>
      </c>
      <c r="R470" s="334" t="s">
        <v>4659</v>
      </c>
    </row>
    <row r="471" spans="1:18" ht="24" customHeight="1">
      <c r="A471" s="330" t="s"/>
      <c r="B471" s="330" t="s">
        <v>12649</v>
      </c>
      <c r="C471" s="330" t="s"/>
      <c r="D471" s="330" t="s">
        <v>4567</v>
      </c>
      <c r="E471" s="330">
        <v>5357</v>
      </c>
      <c r="F471" s="330" t="s">
        <v>12650</v>
      </c>
      <c r="G471" s="330" t="s">
        <v>12661</v>
      </c>
      <c r="H471" s="330">
        <v>18600002627</v>
      </c>
      <c r="I471" s="331">
        <v>3000</v>
      </c>
      <c r="J471" s="331">
        <v>2620</v>
      </c>
      <c r="K471" s="331">
        <v>380</v>
      </c>
      <c r="L471" s="331">
        <v>0</v>
      </c>
      <c r="M471" s="331">
        <v>380</v>
      </c>
      <c r="N471" s="330" t="s"/>
      <c r="O471" s="332">
        <v>45634</v>
      </c>
      <c r="P471" s="333">
        <v>0.659525462964666</v>
      </c>
      <c r="Q471" s="330" t="s">
        <v>4498</v>
      </c>
      <c r="R471" s="334" t="s">
        <v>8517</v>
      </c>
    </row>
    <row r="472" spans="1:18" ht="24" customHeight="1">
      <c r="A472" s="326" t="s"/>
      <c r="B472" s="326" t="s">
        <v>12649</v>
      </c>
      <c r="C472" s="326" t="s"/>
      <c r="D472" s="326" t="s">
        <v>4567</v>
      </c>
      <c r="E472" s="326">
        <v>5358</v>
      </c>
      <c r="F472" s="326" t="s">
        <v>12650</v>
      </c>
      <c r="G472" s="326" t="s">
        <v>4592</v>
      </c>
      <c r="H472" s="326">
        <v>15210657130</v>
      </c>
      <c r="I472" s="327">
        <v>3000</v>
      </c>
      <c r="J472" s="327">
        <v>2820</v>
      </c>
      <c r="K472" s="327">
        <v>180</v>
      </c>
      <c r="L472" s="327">
        <v>0</v>
      </c>
      <c r="M472" s="327">
        <v>180</v>
      </c>
      <c r="N472" s="326" t="s"/>
      <c r="O472" s="328">
        <v>45634</v>
      </c>
      <c r="P472" s="329">
        <v>0.595277777778392</v>
      </c>
      <c r="Q472" s="326" t="s">
        <v>12717</v>
      </c>
      <c r="R472" s="334" t="s">
        <v>4521</v>
      </c>
    </row>
    <row r="473" spans="1:18" ht="24" customHeight="1">
      <c r="A473" s="330" t="s"/>
      <c r="B473" s="330" t="s">
        <v>12649</v>
      </c>
      <c r="C473" s="330" t="s"/>
      <c r="D473" s="330" t="s">
        <v>4567</v>
      </c>
      <c r="E473" s="330">
        <v>5359</v>
      </c>
      <c r="F473" s="330" t="s">
        <v>12650</v>
      </c>
      <c r="G473" s="330" t="s">
        <v>4515</v>
      </c>
      <c r="H473" s="330">
        <v>15565511167</v>
      </c>
      <c r="I473" s="331">
        <v>400</v>
      </c>
      <c r="J473" s="331">
        <v>400</v>
      </c>
      <c r="K473" s="331">
        <v>0</v>
      </c>
      <c r="L473" s="331">
        <v>0</v>
      </c>
      <c r="M473" s="331">
        <v>0</v>
      </c>
      <c r="N473" s="330" t="s"/>
      <c r="O473" s="332">
        <v>45634</v>
      </c>
      <c r="P473" s="333">
        <v>0.570844907408173</v>
      </c>
      <c r="Q473" s="330" t="s">
        <v>12717</v>
      </c>
      <c r="R473" s="334" t="s">
        <v>4521</v>
      </c>
    </row>
    <row r="474" spans="1:18" ht="24" customHeight="1">
      <c r="A474" s="326" t="s"/>
      <c r="B474" s="326" t="s">
        <v>12649</v>
      </c>
      <c r="C474" s="326" t="s"/>
      <c r="D474" s="326" t="s">
        <v>4567</v>
      </c>
      <c r="E474" s="326">
        <v>5360</v>
      </c>
      <c r="F474" s="326" t="s">
        <v>12650</v>
      </c>
      <c r="G474" s="326" t="s">
        <v>4537</v>
      </c>
      <c r="H474" s="326">
        <v>13661184992</v>
      </c>
      <c r="I474" s="327">
        <v>3000</v>
      </c>
      <c r="J474" s="327">
        <v>2870</v>
      </c>
      <c r="K474" s="327">
        <v>130</v>
      </c>
      <c r="L474" s="327">
        <v>0</v>
      </c>
      <c r="M474" s="327">
        <v>130</v>
      </c>
      <c r="N474" s="326" t="s"/>
      <c r="O474" s="328">
        <v>45634</v>
      </c>
      <c r="P474" s="329">
        <v>0.644004629630217</v>
      </c>
      <c r="Q474" s="326" t="s">
        <v>12664</v>
      </c>
      <c r="R474" s="334" t="s">
        <v>4659</v>
      </c>
    </row>
    <row r="475" spans="1:18" ht="24" customHeight="1">
      <c r="A475" s="330" t="s"/>
      <c r="B475" s="330" t="s">
        <v>12649</v>
      </c>
      <c r="C475" s="330" t="s"/>
      <c r="D475" s="330" t="s">
        <v>4567</v>
      </c>
      <c r="E475" s="330">
        <v>5361</v>
      </c>
      <c r="F475" s="330" t="s">
        <v>12650</v>
      </c>
      <c r="G475" s="330" t="s">
        <v>12666</v>
      </c>
      <c r="H475" s="330">
        <v>13601391844</v>
      </c>
      <c r="I475" s="331">
        <v>5000</v>
      </c>
      <c r="J475" s="331">
        <v>4820</v>
      </c>
      <c r="K475" s="331">
        <v>180</v>
      </c>
      <c r="L475" s="331">
        <v>0</v>
      </c>
      <c r="M475" s="331">
        <v>180</v>
      </c>
      <c r="N475" s="330" t="s"/>
      <c r="O475" s="332">
        <v>45634</v>
      </c>
      <c r="P475" s="333">
        <v>0.594768518520141</v>
      </c>
      <c r="Q475" s="330" t="s">
        <v>4659</v>
      </c>
      <c r="R475" s="334" t="s">
        <v>4659</v>
      </c>
    </row>
    <row r="476" spans="1:18" ht="24" customHeight="1">
      <c r="A476" s="326" t="s"/>
      <c r="B476" s="326" t="s">
        <v>12649</v>
      </c>
      <c r="C476" s="326" t="s"/>
      <c r="D476" s="326" t="s">
        <v>4567</v>
      </c>
      <c r="E476" s="326">
        <v>5363</v>
      </c>
      <c r="F476" s="326" t="s">
        <v>12650</v>
      </c>
      <c r="G476" s="326" t="s">
        <v>12773</v>
      </c>
      <c r="H476" s="326">
        <v>18810543960</v>
      </c>
      <c r="I476" s="327">
        <v>3000</v>
      </c>
      <c r="J476" s="327">
        <v>2700</v>
      </c>
      <c r="K476" s="327">
        <v>300</v>
      </c>
      <c r="L476" s="327">
        <v>0</v>
      </c>
      <c r="M476" s="327">
        <v>300</v>
      </c>
      <c r="N476" s="326" t="s"/>
      <c r="O476" s="328">
        <v>45634</v>
      </c>
      <c r="P476" s="329">
        <v>0.681331018517085</v>
      </c>
      <c r="Q476" s="326" t="s">
        <v>12717</v>
      </c>
      <c r="R476" s="334" t="s">
        <v>4521</v>
      </c>
    </row>
    <row r="477" spans="1:18" ht="24" customHeight="1">
      <c r="A477" s="330" t="s"/>
      <c r="B477" s="330" t="s">
        <v>12649</v>
      </c>
      <c r="C477" s="330" t="s"/>
      <c r="D477" s="330" t="s">
        <v>4567</v>
      </c>
      <c r="E477" s="330">
        <v>5365</v>
      </c>
      <c r="F477" s="330" t="s">
        <v>12650</v>
      </c>
      <c r="G477" s="330" t="s">
        <v>4497</v>
      </c>
      <c r="H477" s="330">
        <v>13301057903</v>
      </c>
      <c r="I477" s="331">
        <v>5000</v>
      </c>
      <c r="J477" s="331">
        <v>4780</v>
      </c>
      <c r="K477" s="331">
        <v>220</v>
      </c>
      <c r="L477" s="331">
        <v>0</v>
      </c>
      <c r="M477" s="331">
        <v>220</v>
      </c>
      <c r="N477" s="330" t="s"/>
      <c r="O477" s="332">
        <v>45634</v>
      </c>
      <c r="P477" s="333">
        <v>0.57422453703839</v>
      </c>
      <c r="Q477" s="330" t="s">
        <v>4659</v>
      </c>
      <c r="R477" s="334" t="s">
        <v>4659</v>
      </c>
    </row>
    <row r="478" spans="1:18" ht="24" customHeight="1">
      <c r="A478" s="326" t="s"/>
      <c r="B478" s="326" t="s">
        <v>12649</v>
      </c>
      <c r="C478" s="326" t="s"/>
      <c r="D478" s="326" t="s">
        <v>4567</v>
      </c>
      <c r="E478" s="326">
        <v>5366</v>
      </c>
      <c r="F478" s="326" t="s">
        <v>12650</v>
      </c>
      <c r="G478" s="326" t="s">
        <v>4518</v>
      </c>
      <c r="H478" s="326">
        <v>13161472880</v>
      </c>
      <c r="I478" s="327">
        <v>3000</v>
      </c>
      <c r="J478" s="327">
        <v>2700</v>
      </c>
      <c r="K478" s="327">
        <v>300</v>
      </c>
      <c r="L478" s="327">
        <v>0</v>
      </c>
      <c r="M478" s="327">
        <v>300</v>
      </c>
      <c r="N478" s="326" t="s"/>
      <c r="O478" s="328">
        <v>45634</v>
      </c>
      <c r="P478" s="329">
        <v>0.546342592591827</v>
      </c>
      <c r="Q478" s="326" t="s">
        <v>12717</v>
      </c>
      <c r="R478" s="334" t="s">
        <v>4521</v>
      </c>
    </row>
    <row r="479" spans="1:18" ht="24" customHeight="1">
      <c r="A479" s="330" t="s"/>
      <c r="B479" s="330" t="s">
        <v>12649</v>
      </c>
      <c r="C479" s="330" t="s"/>
      <c r="D479" s="330" t="s">
        <v>4567</v>
      </c>
      <c r="E479" s="330">
        <v>5367</v>
      </c>
      <c r="F479" s="330" t="s">
        <v>12650</v>
      </c>
      <c r="G479" s="330" t="s">
        <v>4515</v>
      </c>
      <c r="H479" s="330">
        <v>13122261807</v>
      </c>
      <c r="I479" s="331">
        <v>10000</v>
      </c>
      <c r="J479" s="331">
        <v>9340</v>
      </c>
      <c r="K479" s="331">
        <v>660</v>
      </c>
      <c r="L479" s="331">
        <v>0</v>
      </c>
      <c r="M479" s="331">
        <v>660</v>
      </c>
      <c r="N479" s="330" t="s"/>
      <c r="O479" s="332">
        <v>45634</v>
      </c>
      <c r="P479" s="333">
        <v>0.70391203703548</v>
      </c>
      <c r="Q479" s="330" t="s">
        <v>4498</v>
      </c>
      <c r="R479" s="334" t="s">
        <v>8517</v>
      </c>
    </row>
    <row r="480" spans="1:18" ht="24" customHeight="1">
      <c r="A480" s="326" t="s"/>
      <c r="B480" s="326" t="s">
        <v>12649</v>
      </c>
      <c r="C480" s="326" t="s"/>
      <c r="D480" s="326" t="s">
        <v>4567</v>
      </c>
      <c r="E480" s="326">
        <v>5368</v>
      </c>
      <c r="F480" s="326" t="s">
        <v>4648</v>
      </c>
      <c r="G480" s="326" t="s">
        <v>4495</v>
      </c>
      <c r="H480" s="326">
        <v>18601199185</v>
      </c>
      <c r="I480" s="327">
        <v>5000</v>
      </c>
      <c r="J480" s="327">
        <v>5000</v>
      </c>
      <c r="K480" s="327">
        <v>0</v>
      </c>
      <c r="L480" s="327">
        <v>0</v>
      </c>
      <c r="M480" s="327">
        <v>0</v>
      </c>
      <c r="N480" s="326" t="s"/>
      <c r="O480" s="328">
        <v>45634</v>
      </c>
      <c r="P480" s="329">
        <v>0.478009259259125</v>
      </c>
      <c r="Q480" s="326" t="s">
        <v>4517</v>
      </c>
      <c r="R480" s="334" t="s">
        <v>4509</v>
      </c>
    </row>
    <row r="481" spans="1:18" ht="24" customHeight="1">
      <c r="A481" s="330" t="s"/>
      <c r="B481" s="330" t="s">
        <v>12649</v>
      </c>
      <c r="C481" s="330" t="s"/>
      <c r="D481" s="330" t="s">
        <v>4567</v>
      </c>
      <c r="E481" s="330">
        <v>5369</v>
      </c>
      <c r="F481" s="330" t="s">
        <v>12650</v>
      </c>
      <c r="G481" s="330" t="s">
        <v>12806</v>
      </c>
      <c r="H481" s="330">
        <v>15272341869</v>
      </c>
      <c r="I481" s="331">
        <v>5000</v>
      </c>
      <c r="J481" s="331">
        <v>5000</v>
      </c>
      <c r="K481" s="331">
        <v>0</v>
      </c>
      <c r="L481" s="331">
        <v>0</v>
      </c>
      <c r="M481" s="331">
        <v>0</v>
      </c>
      <c r="N481" s="330" t="s"/>
      <c r="O481" s="332">
        <v>45634</v>
      </c>
      <c r="P481" s="333">
        <v>0.4895949074089</v>
      </c>
      <c r="Q481" s="330" t="s">
        <v>4494</v>
      </c>
      <c r="R481" s="334" t="s">
        <v>12655</v>
      </c>
    </row>
    <row r="482" spans="1:18" ht="24" customHeight="1">
      <c r="A482" s="326" t="s"/>
      <c r="B482" s="326" t="s">
        <v>12649</v>
      </c>
      <c r="C482" s="326" t="s"/>
      <c r="D482" s="326" t="s">
        <v>4567</v>
      </c>
      <c r="E482" s="326">
        <v>5371</v>
      </c>
      <c r="F482" s="326" t="s">
        <v>12650</v>
      </c>
      <c r="G482" s="326" t="s">
        <v>4574</v>
      </c>
      <c r="H482" s="326">
        <v>13311562593</v>
      </c>
      <c r="I482" s="327">
        <v>4000</v>
      </c>
      <c r="J482" s="327">
        <v>4000</v>
      </c>
      <c r="K482" s="327">
        <v>0</v>
      </c>
      <c r="L482" s="327">
        <v>0</v>
      </c>
      <c r="M482" s="327">
        <v>0</v>
      </c>
      <c r="N482" s="326" t="s"/>
      <c r="O482" s="328">
        <v>45634</v>
      </c>
      <c r="P482" s="329">
        <v>0.497337962962774</v>
      </c>
      <c r="Q482" s="326" t="s">
        <v>4494</v>
      </c>
      <c r="R482" s="334" t="s">
        <v>12655</v>
      </c>
    </row>
    <row r="483" spans="1:18" ht="24" customHeight="1">
      <c r="A483" s="330" t="s"/>
      <c r="B483" s="330" t="s">
        <v>12649</v>
      </c>
      <c r="C483" s="330" t="s"/>
      <c r="D483" s="330" t="s">
        <v>4567</v>
      </c>
      <c r="E483" s="330">
        <v>5372</v>
      </c>
      <c r="F483" s="330" t="s">
        <v>12650</v>
      </c>
      <c r="G483" s="330" t="s">
        <v>12807</v>
      </c>
      <c r="H483" s="330">
        <v>18730117787</v>
      </c>
      <c r="I483" s="331">
        <v>400</v>
      </c>
      <c r="J483" s="331">
        <v>400</v>
      </c>
      <c r="K483" s="331">
        <v>0</v>
      </c>
      <c r="L483" s="331">
        <v>0</v>
      </c>
      <c r="M483" s="331">
        <v>0</v>
      </c>
      <c r="N483" s="330" t="s"/>
      <c r="O483" s="332">
        <v>45634</v>
      </c>
      <c r="P483" s="333">
        <v>0.579618055555329</v>
      </c>
      <c r="Q483" s="330" t="s">
        <v>4498</v>
      </c>
      <c r="R483" s="334" t="s">
        <v>8517</v>
      </c>
    </row>
    <row r="484" spans="1:18" ht="24" customHeight="1">
      <c r="A484" s="326" t="s"/>
      <c r="B484" s="326" t="s">
        <v>12649</v>
      </c>
      <c r="C484" s="326" t="s"/>
      <c r="D484" s="326" t="s">
        <v>4567</v>
      </c>
      <c r="E484" s="326">
        <v>5374</v>
      </c>
      <c r="F484" s="326" t="s">
        <v>12650</v>
      </c>
      <c r="G484" s="326" t="s">
        <v>12754</v>
      </c>
      <c r="H484" s="326">
        <v>18513575214</v>
      </c>
      <c r="I484" s="327">
        <v>5000</v>
      </c>
      <c r="J484" s="327">
        <v>5000</v>
      </c>
      <c r="K484" s="327">
        <v>0</v>
      </c>
      <c r="L484" s="327">
        <v>0</v>
      </c>
      <c r="M484" s="327">
        <v>0</v>
      </c>
      <c r="N484" s="326" t="s"/>
      <c r="O484" s="328">
        <v>45634</v>
      </c>
      <c r="P484" s="329">
        <v>0.515729166665551</v>
      </c>
      <c r="Q484" s="326" t="s">
        <v>4492</v>
      </c>
      <c r="R484" s="334" t="s">
        <v>5873</v>
      </c>
    </row>
    <row r="485" spans="1:18" ht="24" customHeight="1">
      <c r="A485" s="330" t="s"/>
      <c r="B485" s="330" t="s">
        <v>12649</v>
      </c>
      <c r="C485" s="330" t="s"/>
      <c r="D485" s="330" t="s">
        <v>4567</v>
      </c>
      <c r="E485" s="330">
        <v>5376</v>
      </c>
      <c r="F485" s="330" t="s">
        <v>12650</v>
      </c>
      <c r="G485" s="330" t="s">
        <v>12808</v>
      </c>
      <c r="H485" s="330">
        <v>15047935827</v>
      </c>
      <c r="I485" s="331">
        <v>1500</v>
      </c>
      <c r="J485" s="331">
        <v>1220</v>
      </c>
      <c r="K485" s="331">
        <v>280</v>
      </c>
      <c r="L485" s="331">
        <v>0</v>
      </c>
      <c r="M485" s="331">
        <v>280</v>
      </c>
      <c r="N485" s="330" t="s"/>
      <c r="O485" s="332">
        <v>45634</v>
      </c>
      <c r="P485" s="333">
        <v>0.624143518518395</v>
      </c>
      <c r="Q485" s="330" t="s">
        <v>12717</v>
      </c>
      <c r="R485" s="334" t="s">
        <v>4521</v>
      </c>
    </row>
    <row r="486" spans="1:18" ht="24" customHeight="1">
      <c r="A486" s="326" t="s"/>
      <c r="B486" s="326" t="s">
        <v>12649</v>
      </c>
      <c r="C486" s="326" t="s"/>
      <c r="D486" s="326" t="s">
        <v>4567</v>
      </c>
      <c r="E486" s="326">
        <v>5377</v>
      </c>
      <c r="F486" s="326" t="s">
        <v>12650</v>
      </c>
      <c r="G486" s="326" t="s">
        <v>12660</v>
      </c>
      <c r="H486" s="326">
        <v>18602225168</v>
      </c>
      <c r="I486" s="327">
        <v>6000</v>
      </c>
      <c r="J486" s="327">
        <v>5590</v>
      </c>
      <c r="K486" s="327">
        <v>410</v>
      </c>
      <c r="L486" s="327">
        <v>0</v>
      </c>
      <c r="M486" s="327">
        <v>410</v>
      </c>
      <c r="N486" s="326" t="s"/>
      <c r="O486" s="328">
        <v>45634</v>
      </c>
      <c r="P486" s="329">
        <v>0.652511574073287</v>
      </c>
      <c r="Q486" s="326" t="s">
        <v>4498</v>
      </c>
      <c r="R486" s="334" t="s">
        <v>8517</v>
      </c>
    </row>
    <row r="487" spans="1:18" ht="24" customHeight="1">
      <c r="A487" s="330" t="s"/>
      <c r="B487" s="330" t="s">
        <v>12649</v>
      </c>
      <c r="C487" s="330" t="s"/>
      <c r="D487" s="330" t="s">
        <v>4567</v>
      </c>
      <c r="E487" s="330">
        <v>5378</v>
      </c>
      <c r="F487" s="330" t="s">
        <v>12650</v>
      </c>
      <c r="G487" s="330" t="s">
        <v>4574</v>
      </c>
      <c r="H487" s="330">
        <v>15910326518</v>
      </c>
      <c r="I487" s="331">
        <v>400</v>
      </c>
      <c r="J487" s="331">
        <v>300</v>
      </c>
      <c r="K487" s="331">
        <v>100</v>
      </c>
      <c r="L487" s="331">
        <v>0</v>
      </c>
      <c r="M487" s="331">
        <v>100</v>
      </c>
      <c r="N487" s="330" t="s"/>
      <c r="O487" s="332">
        <v>45634</v>
      </c>
      <c r="P487" s="333">
        <v>0.720821759259707</v>
      </c>
      <c r="Q487" s="330" t="s">
        <v>12717</v>
      </c>
      <c r="R487" s="334" t="s">
        <v>4521</v>
      </c>
    </row>
    <row r="488" spans="1:18" ht="24" customHeight="1">
      <c r="A488" s="326" t="s"/>
      <c r="B488" s="326" t="s">
        <v>12649</v>
      </c>
      <c r="C488" s="326" t="s"/>
      <c r="D488" s="326" t="s">
        <v>4567</v>
      </c>
      <c r="E488" s="326">
        <v>5379</v>
      </c>
      <c r="F488" s="326" t="s">
        <v>12650</v>
      </c>
      <c r="G488" s="326" t="s">
        <v>4495</v>
      </c>
      <c r="H488" s="326">
        <v>18303983456</v>
      </c>
      <c r="I488" s="327">
        <v>5000</v>
      </c>
      <c r="J488" s="327">
        <v>5000</v>
      </c>
      <c r="K488" s="327">
        <v>0</v>
      </c>
      <c r="L488" s="327">
        <v>0</v>
      </c>
      <c r="M488" s="327">
        <v>0</v>
      </c>
      <c r="N488" s="326" t="s"/>
      <c r="O488" s="328">
        <v>45634</v>
      </c>
      <c r="P488" s="329">
        <v>0.611655092590809</v>
      </c>
      <c r="Q488" s="326" t="s">
        <v>4494</v>
      </c>
      <c r="R488" s="334" t="s">
        <v>12655</v>
      </c>
    </row>
    <row r="489" spans="1:18" ht="24" customHeight="1">
      <c r="A489" s="330" t="s"/>
      <c r="B489" s="330" t="s">
        <v>12649</v>
      </c>
      <c r="C489" s="330" t="s"/>
      <c r="D489" s="330" t="s">
        <v>4567</v>
      </c>
      <c r="E489" s="330">
        <v>5381</v>
      </c>
      <c r="F489" s="330" t="s">
        <v>12650</v>
      </c>
      <c r="G489" s="330" t="s">
        <v>4582</v>
      </c>
      <c r="H489" s="330">
        <v>13801285361</v>
      </c>
      <c r="I489" s="331">
        <v>5500</v>
      </c>
      <c r="J489" s="331">
        <v>5130</v>
      </c>
      <c r="K489" s="331">
        <v>370</v>
      </c>
      <c r="L489" s="331">
        <v>0</v>
      </c>
      <c r="M489" s="331">
        <v>370</v>
      </c>
      <c r="N489" s="330" t="s"/>
      <c r="O489" s="332">
        <v>45634</v>
      </c>
      <c r="P489" s="333">
        <v>0.67648148148146</v>
      </c>
      <c r="Q489" s="330" t="s">
        <v>4498</v>
      </c>
      <c r="R489" s="334" t="s">
        <v>8517</v>
      </c>
    </row>
    <row r="490" spans="1:18" ht="24" customHeight="1">
      <c r="A490" s="326" t="s"/>
      <c r="B490" s="326" t="s">
        <v>12649</v>
      </c>
      <c r="C490" s="326" t="s"/>
      <c r="D490" s="326" t="s">
        <v>4567</v>
      </c>
      <c r="E490" s="326">
        <v>5382</v>
      </c>
      <c r="F490" s="326" t="s">
        <v>12650</v>
      </c>
      <c r="G490" s="326" t="s">
        <v>12809</v>
      </c>
      <c r="H490" s="326">
        <v>15621065692</v>
      </c>
      <c r="I490" s="327">
        <v>5000</v>
      </c>
      <c r="J490" s="327">
        <v>5000</v>
      </c>
      <c r="K490" s="327">
        <v>0</v>
      </c>
      <c r="L490" s="327">
        <v>0</v>
      </c>
      <c r="M490" s="327">
        <v>0</v>
      </c>
      <c r="N490" s="326" t="s"/>
      <c r="O490" s="328">
        <v>45634</v>
      </c>
      <c r="P490" s="329">
        <v>0.548935185186565</v>
      </c>
      <c r="Q490" s="326" t="s">
        <v>4496</v>
      </c>
      <c r="R490" s="334" t="s">
        <v>12697</v>
      </c>
    </row>
    <row r="491" spans="1:18" ht="24" customHeight="1">
      <c r="A491" s="330" t="s"/>
      <c r="B491" s="330" t="s">
        <v>12649</v>
      </c>
      <c r="C491" s="330" t="s"/>
      <c r="D491" s="330" t="s">
        <v>4567</v>
      </c>
      <c r="E491" s="330">
        <v>5383</v>
      </c>
      <c r="F491" s="330" t="s">
        <v>12650</v>
      </c>
      <c r="G491" s="330" t="s">
        <v>12810</v>
      </c>
      <c r="H491" s="330">
        <v>17600562825</v>
      </c>
      <c r="I491" s="331">
        <v>3000</v>
      </c>
      <c r="J491" s="331">
        <v>2850</v>
      </c>
      <c r="K491" s="331">
        <v>150</v>
      </c>
      <c r="L491" s="331">
        <v>0</v>
      </c>
      <c r="M491" s="331">
        <v>150</v>
      </c>
      <c r="N491" s="330" t="s"/>
      <c r="O491" s="332">
        <v>45634</v>
      </c>
      <c r="P491" s="333">
        <v>0.720694444444234</v>
      </c>
      <c r="Q491" s="330" t="s">
        <v>12717</v>
      </c>
      <c r="R491" s="334" t="s">
        <v>4521</v>
      </c>
    </row>
    <row r="492" spans="1:18" ht="24" customHeight="1">
      <c r="A492" s="326" t="s"/>
      <c r="B492" s="326" t="s">
        <v>12649</v>
      </c>
      <c r="C492" s="326" t="s"/>
      <c r="D492" s="326" t="s">
        <v>4567</v>
      </c>
      <c r="E492" s="326">
        <v>5384</v>
      </c>
      <c r="F492" s="326" t="s">
        <v>12650</v>
      </c>
      <c r="G492" s="326" t="s">
        <v>4515</v>
      </c>
      <c r="H492" s="326">
        <v>18611312737</v>
      </c>
      <c r="I492" s="327">
        <v>5000</v>
      </c>
      <c r="J492" s="327">
        <v>5000</v>
      </c>
      <c r="K492" s="327">
        <v>0</v>
      </c>
      <c r="L492" s="327">
        <v>0</v>
      </c>
      <c r="M492" s="327">
        <v>0</v>
      </c>
      <c r="N492" s="326" t="s"/>
      <c r="O492" s="328">
        <v>45634</v>
      </c>
      <c r="P492" s="329">
        <v>0.552152777778247</v>
      </c>
      <c r="Q492" s="326" t="s">
        <v>4496</v>
      </c>
      <c r="R492" s="334" t="s">
        <v>12697</v>
      </c>
    </row>
    <row r="493" spans="1:18" ht="24" customHeight="1">
      <c r="A493" s="330" t="s"/>
      <c r="B493" s="330" t="s">
        <v>12649</v>
      </c>
      <c r="C493" s="330" t="s"/>
      <c r="D493" s="330" t="s">
        <v>4567</v>
      </c>
      <c r="E493" s="330">
        <v>5385</v>
      </c>
      <c r="F493" s="330" t="s">
        <v>12650</v>
      </c>
      <c r="G493" s="330" t="s">
        <v>12735</v>
      </c>
      <c r="H493" s="330">
        <v>15344416666</v>
      </c>
      <c r="I493" s="331">
        <v>3000</v>
      </c>
      <c r="J493" s="331">
        <v>2820</v>
      </c>
      <c r="K493" s="331">
        <v>180</v>
      </c>
      <c r="L493" s="331">
        <v>0</v>
      </c>
      <c r="M493" s="331">
        <v>180</v>
      </c>
      <c r="N493" s="330" t="s"/>
      <c r="O493" s="332">
        <v>45634</v>
      </c>
      <c r="P493" s="333">
        <v>0.704560185185983</v>
      </c>
      <c r="Q493" s="330" t="s">
        <v>4494</v>
      </c>
      <c r="R493" s="334" t="s">
        <v>12655</v>
      </c>
    </row>
    <row r="494" spans="1:18" ht="24" customHeight="1">
      <c r="A494" s="326" t="s"/>
      <c r="B494" s="326" t="s">
        <v>12649</v>
      </c>
      <c r="C494" s="326" t="s"/>
      <c r="D494" s="326" t="s">
        <v>4567</v>
      </c>
      <c r="E494" s="326">
        <v>5386</v>
      </c>
      <c r="F494" s="326" t="s">
        <v>4648</v>
      </c>
      <c r="G494" s="326" t="s">
        <v>4535</v>
      </c>
      <c r="H494" s="326">
        <v>13811490080</v>
      </c>
      <c r="I494" s="327">
        <v>5000</v>
      </c>
      <c r="J494" s="327">
        <v>5000</v>
      </c>
      <c r="K494" s="327">
        <v>0</v>
      </c>
      <c r="L494" s="327">
        <v>0</v>
      </c>
      <c r="M494" s="327">
        <v>0</v>
      </c>
      <c r="N494" s="326" t="s"/>
      <c r="O494" s="328">
        <v>45634</v>
      </c>
      <c r="P494" s="329">
        <v>0.577847222222772</v>
      </c>
      <c r="Q494" s="326" t="s">
        <v>12688</v>
      </c>
      <c r="R494" s="334" t="s">
        <v>4509</v>
      </c>
    </row>
    <row r="495" spans="1:18" ht="24" customHeight="1">
      <c r="A495" s="330" t="s"/>
      <c r="B495" s="330" t="s">
        <v>12649</v>
      </c>
      <c r="C495" s="330" t="s"/>
      <c r="D495" s="330" t="s">
        <v>4567</v>
      </c>
      <c r="E495" s="330">
        <v>5387</v>
      </c>
      <c r="F495" s="330" t="s">
        <v>4648</v>
      </c>
      <c r="G495" s="330" t="s">
        <v>12811</v>
      </c>
      <c r="H495" s="330">
        <v>18217267101</v>
      </c>
      <c r="I495" s="331">
        <v>5000</v>
      </c>
      <c r="J495" s="331">
        <v>5000</v>
      </c>
      <c r="K495" s="331">
        <v>0</v>
      </c>
      <c r="L495" s="331">
        <v>0</v>
      </c>
      <c r="M495" s="331">
        <v>0</v>
      </c>
      <c r="N495" s="330" t="s"/>
      <c r="O495" s="332">
        <v>45634</v>
      </c>
      <c r="P495" s="333">
        <v>0.642604166667297</v>
      </c>
      <c r="Q495" s="330" t="s">
        <v>12688</v>
      </c>
      <c r="R495" s="334" t="s">
        <v>4509</v>
      </c>
    </row>
    <row r="496" spans="1:18" ht="24" customHeight="1">
      <c r="A496" s="326" t="s"/>
      <c r="B496" s="326" t="s">
        <v>12649</v>
      </c>
      <c r="C496" s="326" t="s"/>
      <c r="D496" s="326" t="s">
        <v>4567</v>
      </c>
      <c r="E496" s="326">
        <v>5388</v>
      </c>
      <c r="F496" s="326" t="s">
        <v>12650</v>
      </c>
      <c r="G496" s="326" t="s">
        <v>12812</v>
      </c>
      <c r="H496" s="326">
        <v>13031165150</v>
      </c>
      <c r="I496" s="327">
        <v>5300</v>
      </c>
      <c r="J496" s="327">
        <v>4570</v>
      </c>
      <c r="K496" s="327">
        <v>730</v>
      </c>
      <c r="L496" s="327">
        <v>0</v>
      </c>
      <c r="M496" s="327">
        <v>730</v>
      </c>
      <c r="N496" s="326" t="s"/>
      <c r="O496" s="328">
        <v>45634</v>
      </c>
      <c r="P496" s="329">
        <v>0.763333333332412</v>
      </c>
      <c r="Q496" s="326" t="s">
        <v>12717</v>
      </c>
      <c r="R496" s="334" t="s">
        <v>4521</v>
      </c>
    </row>
    <row r="497" spans="1:18" ht="24" customHeight="1">
      <c r="A497" s="330" t="s"/>
      <c r="B497" s="330" t="s">
        <v>12649</v>
      </c>
      <c r="C497" s="330" t="s"/>
      <c r="D497" s="330" t="s">
        <v>4567</v>
      </c>
      <c r="E497" s="330">
        <v>5389</v>
      </c>
      <c r="F497" s="330" t="s">
        <v>4648</v>
      </c>
      <c r="G497" s="330" t="s">
        <v>4621</v>
      </c>
      <c r="H497" s="330">
        <v>15700077587</v>
      </c>
      <c r="I497" s="331">
        <v>5000</v>
      </c>
      <c r="J497" s="331">
        <v>5000</v>
      </c>
      <c r="K497" s="331">
        <v>0</v>
      </c>
      <c r="L497" s="331">
        <v>0</v>
      </c>
      <c r="M497" s="331">
        <v>0</v>
      </c>
      <c r="N497" s="330" t="s"/>
      <c r="O497" s="332">
        <v>45634</v>
      </c>
      <c r="P497" s="333">
        <v>0.60868055555693</v>
      </c>
      <c r="Q497" s="330" t="s">
        <v>4517</v>
      </c>
      <c r="R497" s="334" t="s">
        <v>4509</v>
      </c>
    </row>
    <row r="498" spans="1:18" ht="24" customHeight="1">
      <c r="A498" s="326" t="s"/>
      <c r="B498" s="326" t="s">
        <v>12649</v>
      </c>
      <c r="C498" s="326" t="s"/>
      <c r="D498" s="326" t="s">
        <v>4567</v>
      </c>
      <c r="E498" s="326">
        <v>5390</v>
      </c>
      <c r="F498" s="326" t="s">
        <v>4648</v>
      </c>
      <c r="G498" s="326" t="s">
        <v>4535</v>
      </c>
      <c r="H498" s="326">
        <v>13811490080</v>
      </c>
      <c r="I498" s="327">
        <v>5000</v>
      </c>
      <c r="J498" s="327">
        <v>5000</v>
      </c>
      <c r="K498" s="327">
        <v>0</v>
      </c>
      <c r="L498" s="327">
        <v>0</v>
      </c>
      <c r="M498" s="327">
        <v>0</v>
      </c>
      <c r="N498" s="326" t="s"/>
      <c r="O498" s="328">
        <v>45634</v>
      </c>
      <c r="P498" s="329">
        <v>0.628969907407736</v>
      </c>
      <c r="Q498" s="326" t="s">
        <v>4517</v>
      </c>
      <c r="R498" s="334" t="s">
        <v>4509</v>
      </c>
    </row>
    <row r="499" spans="1:18" ht="24" customHeight="1">
      <c r="A499" s="330" t="s"/>
      <c r="B499" s="330" t="s">
        <v>12649</v>
      </c>
      <c r="C499" s="330" t="s"/>
      <c r="D499" s="330" t="s">
        <v>4567</v>
      </c>
      <c r="E499" s="330">
        <v>5391</v>
      </c>
      <c r="F499" s="330" t="s">
        <v>12650</v>
      </c>
      <c r="G499" s="330" t="s">
        <v>4628</v>
      </c>
      <c r="H499" s="330">
        <v>15138522555</v>
      </c>
      <c r="I499" s="331">
        <v>5000</v>
      </c>
      <c r="J499" s="331">
        <v>4270</v>
      </c>
      <c r="K499" s="331">
        <v>730</v>
      </c>
      <c r="L499" s="331">
        <v>0</v>
      </c>
      <c r="M499" s="331">
        <v>730</v>
      </c>
      <c r="N499" s="330" t="s"/>
      <c r="O499" s="332">
        <v>45634</v>
      </c>
      <c r="P499" s="333">
        <v>0.668020833334595</v>
      </c>
      <c r="Q499" s="330" t="s">
        <v>4498</v>
      </c>
      <c r="R499" s="334" t="s">
        <v>8517</v>
      </c>
    </row>
    <row r="500" spans="1:18" ht="24" customHeight="1">
      <c r="A500" s="326" t="s"/>
      <c r="B500" s="326" t="s">
        <v>12649</v>
      </c>
      <c r="C500" s="326" t="s"/>
      <c r="D500" s="326" t="s">
        <v>4567</v>
      </c>
      <c r="E500" s="326">
        <v>5392</v>
      </c>
      <c r="F500" s="326" t="s">
        <v>4648</v>
      </c>
      <c r="G500" s="326" t="s">
        <v>4515</v>
      </c>
      <c r="H500" s="326">
        <v>18801022967</v>
      </c>
      <c r="I500" s="327">
        <v>5000</v>
      </c>
      <c r="J500" s="327">
        <v>5000</v>
      </c>
      <c r="K500" s="327">
        <v>0</v>
      </c>
      <c r="L500" s="327">
        <v>0</v>
      </c>
      <c r="M500" s="327">
        <v>0</v>
      </c>
      <c r="N500" s="326" t="s"/>
      <c r="O500" s="328">
        <v>45634</v>
      </c>
      <c r="P500" s="329">
        <v>0.639270833333285</v>
      </c>
      <c r="Q500" s="326" t="s">
        <v>4517</v>
      </c>
      <c r="R500" s="334" t="s">
        <v>4509</v>
      </c>
    </row>
    <row r="501" spans="1:18" ht="24" customHeight="1">
      <c r="A501" s="330" t="s"/>
      <c r="B501" s="330" t="s">
        <v>12649</v>
      </c>
      <c r="C501" s="330" t="s"/>
      <c r="D501" s="330" t="s">
        <v>4567</v>
      </c>
      <c r="E501" s="330">
        <v>5393</v>
      </c>
      <c r="F501" s="330" t="s">
        <v>12650</v>
      </c>
      <c r="G501" s="330" t="s">
        <v>4535</v>
      </c>
      <c r="H501" s="330">
        <v>13321158336</v>
      </c>
      <c r="I501" s="331">
        <v>5000</v>
      </c>
      <c r="J501" s="331">
        <v>5000</v>
      </c>
      <c r="K501" s="331">
        <v>0</v>
      </c>
      <c r="L501" s="331">
        <v>0</v>
      </c>
      <c r="M501" s="331">
        <v>0</v>
      </c>
      <c r="N501" s="330" t="s"/>
      <c r="O501" s="332">
        <v>45634</v>
      </c>
      <c r="P501" s="333">
        <v>0.711863425927732</v>
      </c>
      <c r="Q501" s="330" t="s">
        <v>4494</v>
      </c>
      <c r="R501" s="334" t="s">
        <v>12655</v>
      </c>
    </row>
    <row r="502" spans="1:18" ht="24" customHeight="1">
      <c r="A502" s="326" t="s"/>
      <c r="B502" s="326" t="s">
        <v>12649</v>
      </c>
      <c r="C502" s="326" t="s"/>
      <c r="D502" s="326" t="s">
        <v>4567</v>
      </c>
      <c r="E502" s="326">
        <v>5394</v>
      </c>
      <c r="F502" s="326" t="s">
        <v>12650</v>
      </c>
      <c r="G502" s="326" t="s">
        <v>4628</v>
      </c>
      <c r="H502" s="326">
        <v>15138522555</v>
      </c>
      <c r="I502" s="327">
        <v>50</v>
      </c>
      <c r="J502" s="327">
        <v>0</v>
      </c>
      <c r="K502" s="327">
        <v>50</v>
      </c>
      <c r="L502" s="327">
        <v>0</v>
      </c>
      <c r="M502" s="327">
        <v>50</v>
      </c>
      <c r="N502" s="326" t="s"/>
      <c r="O502" s="328">
        <v>45634</v>
      </c>
      <c r="P502" s="329">
        <v>0.672094907407882</v>
      </c>
      <c r="Q502" s="326" t="s">
        <v>12717</v>
      </c>
      <c r="R502" s="334" t="s">
        <v>4521</v>
      </c>
    </row>
    <row r="503" spans="1:18" ht="24" customHeight="1">
      <c r="A503" s="330" t="s"/>
      <c r="B503" s="330" t="s">
        <v>12649</v>
      </c>
      <c r="C503" s="330" t="s"/>
      <c r="D503" s="330" t="s">
        <v>4567</v>
      </c>
      <c r="E503" s="330">
        <v>5395</v>
      </c>
      <c r="F503" s="330" t="s">
        <v>12650</v>
      </c>
      <c r="G503" s="330" t="s">
        <v>4501</v>
      </c>
      <c r="H503" s="330">
        <v>17810269026</v>
      </c>
      <c r="I503" s="331">
        <v>200</v>
      </c>
      <c r="J503" s="331">
        <v>200</v>
      </c>
      <c r="K503" s="331">
        <v>0</v>
      </c>
      <c r="L503" s="331">
        <v>0</v>
      </c>
      <c r="M503" s="331">
        <v>0</v>
      </c>
      <c r="N503" s="330" t="s"/>
      <c r="O503" s="332">
        <v>45634</v>
      </c>
      <c r="P503" s="333">
        <v>0.678645833333576</v>
      </c>
      <c r="Q503" s="330" t="s">
        <v>12717</v>
      </c>
      <c r="R503" s="334" t="s">
        <v>4521</v>
      </c>
    </row>
    <row r="504" spans="1:18" ht="24" customHeight="1">
      <c r="A504" s="326" t="s"/>
      <c r="B504" s="326" t="s">
        <v>12649</v>
      </c>
      <c r="C504" s="326" t="s"/>
      <c r="D504" s="326" t="s">
        <v>4567</v>
      </c>
      <c r="E504" s="326">
        <v>5398</v>
      </c>
      <c r="F504" s="326" t="s">
        <v>12650</v>
      </c>
      <c r="G504" s="326" t="s">
        <v>12716</v>
      </c>
      <c r="H504" s="326">
        <v>17310330771</v>
      </c>
      <c r="I504" s="327">
        <v>1000</v>
      </c>
      <c r="J504" s="327">
        <v>840</v>
      </c>
      <c r="K504" s="327">
        <v>160</v>
      </c>
      <c r="L504" s="327">
        <v>0</v>
      </c>
      <c r="M504" s="327">
        <v>160</v>
      </c>
      <c r="N504" s="326" t="s"/>
      <c r="O504" s="328">
        <v>45636</v>
      </c>
      <c r="P504" s="329">
        <v>0.513483796297806</v>
      </c>
      <c r="Q504" s="326" t="s">
        <v>12717</v>
      </c>
      <c r="R504" s="334" t="s">
        <v>4521</v>
      </c>
    </row>
    <row r="505" spans="1:18" ht="24" customHeight="1">
      <c r="A505" s="330" t="s"/>
      <c r="B505" s="330" t="s">
        <v>12649</v>
      </c>
      <c r="C505" s="330" t="s"/>
      <c r="D505" s="330" t="s">
        <v>4567</v>
      </c>
      <c r="E505" s="330">
        <v>5399</v>
      </c>
      <c r="F505" s="330" t="s">
        <v>12650</v>
      </c>
      <c r="G505" s="330" t="s">
        <v>12813</v>
      </c>
      <c r="H505" s="330">
        <v>13922190229</v>
      </c>
      <c r="I505" s="331">
        <v>18000</v>
      </c>
      <c r="J505" s="331">
        <v>11650</v>
      </c>
      <c r="K505" s="331">
        <v>6350</v>
      </c>
      <c r="L505" s="331">
        <v>0</v>
      </c>
      <c r="M505" s="331">
        <v>6350</v>
      </c>
      <c r="N505" s="330" t="s"/>
      <c r="O505" s="332">
        <v>45639</v>
      </c>
      <c r="P505" s="333">
        <v>0.635162037036935</v>
      </c>
      <c r="Q505" s="330" t="s">
        <v>12717</v>
      </c>
      <c r="R505" s="334" t="s">
        <v>4521</v>
      </c>
    </row>
    <row r="506" spans="1:18" ht="24" customHeight="1">
      <c r="A506" s="326" t="s"/>
      <c r="B506" s="326" t="s">
        <v>12649</v>
      </c>
      <c r="C506" s="326" t="s"/>
      <c r="D506" s="326" t="s">
        <v>4567</v>
      </c>
      <c r="E506" s="326">
        <v>5401</v>
      </c>
      <c r="F506" s="326" t="s">
        <v>12650</v>
      </c>
      <c r="G506" s="326" t="s">
        <v>12814</v>
      </c>
      <c r="H506" s="326">
        <v>18514448789</v>
      </c>
      <c r="I506" s="327">
        <v>1000</v>
      </c>
      <c r="J506" s="327">
        <v>880</v>
      </c>
      <c r="K506" s="327">
        <v>120</v>
      </c>
      <c r="L506" s="327">
        <v>0</v>
      </c>
      <c r="M506" s="327">
        <v>120</v>
      </c>
      <c r="N506" s="326" t="s"/>
      <c r="O506" s="328">
        <v>45635</v>
      </c>
      <c r="P506" s="329">
        <v>0.642048611112841</v>
      </c>
      <c r="Q506" s="326" t="s">
        <v>12717</v>
      </c>
      <c r="R506" s="334" t="s">
        <v>4521</v>
      </c>
    </row>
    <row r="507" spans="1:18" ht="24" customHeight="1">
      <c r="A507" s="330" t="s"/>
      <c r="B507" s="330" t="s">
        <v>12649</v>
      </c>
      <c r="C507" s="330" t="s"/>
      <c r="D507" s="330" t="s">
        <v>4567</v>
      </c>
      <c r="E507" s="330">
        <v>5402</v>
      </c>
      <c r="F507" s="330" t="s">
        <v>12650</v>
      </c>
      <c r="G507" s="330" t="s">
        <v>12716</v>
      </c>
      <c r="H507" s="330">
        <v>18618195009</v>
      </c>
      <c r="I507" s="331">
        <v>3000</v>
      </c>
      <c r="J507" s="331">
        <v>2800</v>
      </c>
      <c r="K507" s="331">
        <v>200</v>
      </c>
      <c r="L507" s="331">
        <v>0</v>
      </c>
      <c r="M507" s="331">
        <v>200</v>
      </c>
      <c r="N507" s="330" t="s"/>
      <c r="O507" s="332">
        <v>45635</v>
      </c>
      <c r="P507" s="333">
        <v>0.686273148148757</v>
      </c>
      <c r="Q507" s="330" t="s">
        <v>12717</v>
      </c>
      <c r="R507" s="334" t="s">
        <v>4521</v>
      </c>
    </row>
    <row r="508" spans="1:18" ht="24" customHeight="1">
      <c r="A508" s="326" t="s"/>
      <c r="B508" s="326" t="s">
        <v>12649</v>
      </c>
      <c r="C508" s="326" t="s"/>
      <c r="D508" s="326" t="s">
        <v>4567</v>
      </c>
      <c r="E508" s="326">
        <v>5404</v>
      </c>
      <c r="F508" s="326" t="s">
        <v>12650</v>
      </c>
      <c r="G508" s="326" t="s">
        <v>12691</v>
      </c>
      <c r="H508" s="326">
        <v>15810510497</v>
      </c>
      <c r="I508" s="327">
        <v>3000</v>
      </c>
      <c r="J508" s="327">
        <v>2820</v>
      </c>
      <c r="K508" s="327">
        <v>180</v>
      </c>
      <c r="L508" s="327">
        <v>0</v>
      </c>
      <c r="M508" s="327">
        <v>180</v>
      </c>
      <c r="N508" s="326" t="s"/>
      <c r="O508" s="328">
        <v>45635</v>
      </c>
      <c r="P508" s="329">
        <v>0.663622685184237</v>
      </c>
      <c r="Q508" s="326" t="s">
        <v>12717</v>
      </c>
      <c r="R508" s="334" t="s">
        <v>4521</v>
      </c>
    </row>
    <row r="509" spans="1:18" ht="24" customHeight="1">
      <c r="A509" s="330" t="s"/>
      <c r="B509" s="330" t="s">
        <v>12649</v>
      </c>
      <c r="C509" s="330" t="s"/>
      <c r="D509" s="330" t="s">
        <v>4567</v>
      </c>
      <c r="E509" s="330">
        <v>5405</v>
      </c>
      <c r="F509" s="330" t="s">
        <v>12650</v>
      </c>
      <c r="G509" s="330" t="s">
        <v>4604</v>
      </c>
      <c r="H509" s="330">
        <v>19985313193</v>
      </c>
      <c r="I509" s="331">
        <v>3000</v>
      </c>
      <c r="J509" s="331">
        <v>2460</v>
      </c>
      <c r="K509" s="331">
        <v>540</v>
      </c>
      <c r="L509" s="331">
        <v>0</v>
      </c>
      <c r="M509" s="331">
        <v>540</v>
      </c>
      <c r="N509" s="330" t="s"/>
      <c r="O509" s="332">
        <v>45638</v>
      </c>
      <c r="P509" s="333">
        <v>0.547361111111968</v>
      </c>
      <c r="Q509" s="330" t="s">
        <v>12717</v>
      </c>
      <c r="R509" s="334" t="s">
        <v>4521</v>
      </c>
    </row>
    <row r="510" spans="1:18" ht="24" customHeight="1">
      <c r="A510" s="326" t="s"/>
      <c r="B510" s="326" t="s">
        <v>12649</v>
      </c>
      <c r="C510" s="326" t="s"/>
      <c r="D510" s="326" t="s">
        <v>4567</v>
      </c>
      <c r="E510" s="326">
        <v>5406</v>
      </c>
      <c r="F510" s="326" t="s">
        <v>12650</v>
      </c>
      <c r="G510" s="326" t="s">
        <v>12691</v>
      </c>
      <c r="H510" s="326">
        <v>13123609690</v>
      </c>
      <c r="I510" s="327">
        <v>4000</v>
      </c>
      <c r="J510" s="327">
        <v>3710</v>
      </c>
      <c r="K510" s="327">
        <v>290</v>
      </c>
      <c r="L510" s="327">
        <v>0</v>
      </c>
      <c r="M510" s="327">
        <v>290</v>
      </c>
      <c r="N510" s="326" t="s"/>
      <c r="O510" s="328">
        <v>45635</v>
      </c>
      <c r="P510" s="329">
        <v>0.684803240739712</v>
      </c>
      <c r="Q510" s="326" t="s">
        <v>12717</v>
      </c>
      <c r="R510" s="334" t="s">
        <v>4521</v>
      </c>
    </row>
    <row r="511" spans="1:18" ht="24" customHeight="1">
      <c r="A511" s="330" t="s"/>
      <c r="B511" s="330" t="s">
        <v>12649</v>
      </c>
      <c r="C511" s="330" t="s"/>
      <c r="D511" s="330" t="s">
        <v>4567</v>
      </c>
      <c r="E511" s="330">
        <v>5407</v>
      </c>
      <c r="F511" s="330" t="s">
        <v>12650</v>
      </c>
      <c r="G511" s="330" t="s">
        <v>12815</v>
      </c>
      <c r="H511" s="330">
        <v>15268518583</v>
      </c>
      <c r="I511" s="331">
        <v>200</v>
      </c>
      <c r="J511" s="331">
        <v>200</v>
      </c>
      <c r="K511" s="331">
        <v>0</v>
      </c>
      <c r="L511" s="331">
        <v>0</v>
      </c>
      <c r="M511" s="331">
        <v>0</v>
      </c>
      <c r="N511" s="330" t="s"/>
      <c r="O511" s="332">
        <v>45635</v>
      </c>
      <c r="P511" s="333">
        <v>0.573622685184091</v>
      </c>
      <c r="Q511" s="330" t="s">
        <v>12717</v>
      </c>
      <c r="R511" s="334" t="s">
        <v>4521</v>
      </c>
    </row>
    <row r="512" spans="1:18" ht="24" customHeight="1">
      <c r="A512" s="326" t="s"/>
      <c r="B512" s="326" t="s">
        <v>12649</v>
      </c>
      <c r="C512" s="326" t="s"/>
      <c r="D512" s="326" t="s">
        <v>4567</v>
      </c>
      <c r="E512" s="326">
        <v>5408</v>
      </c>
      <c r="F512" s="326" t="s">
        <v>12650</v>
      </c>
      <c r="G512" s="326" t="s">
        <v>12816</v>
      </c>
      <c r="H512" s="326">
        <v>13801313696</v>
      </c>
      <c r="I512" s="327">
        <v>3000</v>
      </c>
      <c r="J512" s="327">
        <v>2820</v>
      </c>
      <c r="K512" s="327">
        <v>180</v>
      </c>
      <c r="L512" s="327">
        <v>0</v>
      </c>
      <c r="M512" s="327">
        <v>180</v>
      </c>
      <c r="N512" s="326" t="s"/>
      <c r="O512" s="328">
        <v>45635</v>
      </c>
      <c r="P512" s="329">
        <v>0.739837962963066</v>
      </c>
      <c r="Q512" s="326" t="s">
        <v>12717</v>
      </c>
      <c r="R512" s="334" t="s">
        <v>4521</v>
      </c>
    </row>
    <row r="513" spans="1:18" ht="24" customHeight="1">
      <c r="A513" s="330" t="s"/>
      <c r="B513" s="330" t="s">
        <v>12649</v>
      </c>
      <c r="C513" s="330" t="s"/>
      <c r="D513" s="330" t="s">
        <v>4567</v>
      </c>
      <c r="E513" s="330">
        <v>5409</v>
      </c>
      <c r="F513" s="330" t="s">
        <v>12650</v>
      </c>
      <c r="G513" s="330" t="s">
        <v>4506</v>
      </c>
      <c r="H513" s="330">
        <v>13816740608</v>
      </c>
      <c r="I513" s="331">
        <v>8000</v>
      </c>
      <c r="J513" s="331">
        <v>6050</v>
      </c>
      <c r="K513" s="331">
        <v>1950</v>
      </c>
      <c r="L513" s="331">
        <v>0</v>
      </c>
      <c r="M513" s="331">
        <v>1950</v>
      </c>
      <c r="N513" s="330" t="s"/>
      <c r="O513" s="332">
        <v>45637</v>
      </c>
      <c r="P513" s="333">
        <v>0.659432870368619</v>
      </c>
      <c r="Q513" s="330" t="s">
        <v>12717</v>
      </c>
      <c r="R513" s="334" t="s">
        <v>4521</v>
      </c>
    </row>
    <row r="514" spans="1:18" ht="24" customHeight="1">
      <c r="A514" s="326" t="s"/>
      <c r="B514" s="326" t="s">
        <v>12649</v>
      </c>
      <c r="C514" s="326" t="s"/>
      <c r="D514" s="326" t="s">
        <v>4567</v>
      </c>
      <c r="E514" s="326">
        <v>5410</v>
      </c>
      <c r="F514" s="326" t="s">
        <v>12650</v>
      </c>
      <c r="G514" s="326" t="s">
        <v>12696</v>
      </c>
      <c r="H514" s="326">
        <v>13967433777</v>
      </c>
      <c r="I514" s="327">
        <v>400</v>
      </c>
      <c r="J514" s="327">
        <v>196</v>
      </c>
      <c r="K514" s="327">
        <v>204</v>
      </c>
      <c r="L514" s="327">
        <v>0</v>
      </c>
      <c r="M514" s="327">
        <v>204</v>
      </c>
      <c r="N514" s="326" t="s"/>
      <c r="O514" s="328">
        <v>45635</v>
      </c>
      <c r="P514" s="329">
        <v>0.918356481481169</v>
      </c>
      <c r="Q514" s="326" t="s">
        <v>12717</v>
      </c>
      <c r="R514" s="334" t="s">
        <v>4521</v>
      </c>
    </row>
    <row r="515" spans="1:18" ht="24" customHeight="1">
      <c r="A515" s="330" t="s"/>
      <c r="B515" s="330" t="s">
        <v>12649</v>
      </c>
      <c r="C515" s="330" t="s"/>
      <c r="D515" s="330" t="s">
        <v>4567</v>
      </c>
      <c r="E515" s="330">
        <v>5412</v>
      </c>
      <c r="F515" s="330" t="s">
        <v>12650</v>
      </c>
      <c r="G515" s="330" t="s">
        <v>4574</v>
      </c>
      <c r="H515" s="330">
        <v>18910791958</v>
      </c>
      <c r="I515" s="331">
        <v>1000</v>
      </c>
      <c r="J515" s="331">
        <v>1000</v>
      </c>
      <c r="K515" s="331">
        <v>0</v>
      </c>
      <c r="L515" s="331">
        <v>0</v>
      </c>
      <c r="M515" s="331">
        <v>0</v>
      </c>
      <c r="N515" s="330" t="s"/>
      <c r="O515" s="332">
        <v>45635</v>
      </c>
      <c r="P515" s="333">
        <v>0.708946759259561</v>
      </c>
      <c r="Q515" s="330" t="s">
        <v>12717</v>
      </c>
      <c r="R515" s="334" t="s">
        <v>4521</v>
      </c>
    </row>
    <row r="516" spans="1:18" ht="24" customHeight="1">
      <c r="A516" s="326" t="s"/>
      <c r="B516" s="326" t="s">
        <v>12649</v>
      </c>
      <c r="C516" s="326" t="s"/>
      <c r="D516" s="326" t="s">
        <v>4567</v>
      </c>
      <c r="E516" s="326">
        <v>5413</v>
      </c>
      <c r="F516" s="326" t="s">
        <v>12650</v>
      </c>
      <c r="G516" s="326" t="s">
        <v>12716</v>
      </c>
      <c r="H516" s="326">
        <v>13801227713</v>
      </c>
      <c r="I516" s="327">
        <v>600</v>
      </c>
      <c r="J516" s="327">
        <v>600</v>
      </c>
      <c r="K516" s="327">
        <v>0</v>
      </c>
      <c r="L516" s="327">
        <v>0</v>
      </c>
      <c r="M516" s="327">
        <v>0</v>
      </c>
      <c r="N516" s="326" t="s"/>
      <c r="O516" s="328">
        <v>45635</v>
      </c>
      <c r="P516" s="329">
        <v>0.730335648149776</v>
      </c>
      <c r="Q516" s="326" t="s">
        <v>12717</v>
      </c>
      <c r="R516" s="334" t="s">
        <v>4521</v>
      </c>
    </row>
    <row r="517" spans="1:18" ht="24" customHeight="1">
      <c r="A517" s="330" t="s"/>
      <c r="B517" s="330" t="s">
        <v>12649</v>
      </c>
      <c r="C517" s="330" t="s"/>
      <c r="D517" s="330" t="s">
        <v>4567</v>
      </c>
      <c r="E517" s="330">
        <v>5414</v>
      </c>
      <c r="F517" s="330" t="s">
        <v>12650</v>
      </c>
      <c r="G517" s="330" t="s">
        <v>12817</v>
      </c>
      <c r="H517" s="330">
        <v>13261776337</v>
      </c>
      <c r="I517" s="331">
        <v>3000</v>
      </c>
      <c r="J517" s="331">
        <v>2820</v>
      </c>
      <c r="K517" s="331">
        <v>180</v>
      </c>
      <c r="L517" s="331">
        <v>0</v>
      </c>
      <c r="M517" s="331">
        <v>180</v>
      </c>
      <c r="N517" s="330" t="s"/>
      <c r="O517" s="332">
        <v>45635</v>
      </c>
      <c r="P517" s="333">
        <v>0.901122685183509</v>
      </c>
      <c r="Q517" s="330" t="s">
        <v>12717</v>
      </c>
      <c r="R517" s="334" t="s">
        <v>4521</v>
      </c>
    </row>
    <row r="518" spans="1:18" ht="24" customHeight="1">
      <c r="A518" s="326" t="s"/>
      <c r="B518" s="326" t="s">
        <v>12649</v>
      </c>
      <c r="C518" s="326" t="s"/>
      <c r="D518" s="326" t="s">
        <v>4567</v>
      </c>
      <c r="E518" s="326">
        <v>5415</v>
      </c>
      <c r="F518" s="326" t="s">
        <v>12650</v>
      </c>
      <c r="G518" s="326" t="s">
        <v>12818</v>
      </c>
      <c r="H518" s="326">
        <v>15727396496</v>
      </c>
      <c r="I518" s="327">
        <v>3500</v>
      </c>
      <c r="J518" s="327">
        <v>3200</v>
      </c>
      <c r="K518" s="327">
        <v>300</v>
      </c>
      <c r="L518" s="327">
        <v>0</v>
      </c>
      <c r="M518" s="327">
        <v>300</v>
      </c>
      <c r="N518" s="326" t="s"/>
      <c r="O518" s="328">
        <v>45635</v>
      </c>
      <c r="P518" s="329">
        <v>0.899120370369929</v>
      </c>
      <c r="Q518" s="326" t="s">
        <v>12717</v>
      </c>
      <c r="R518" s="334" t="s">
        <v>4521</v>
      </c>
    </row>
    <row r="519" spans="1:18" ht="24" customHeight="1">
      <c r="A519" s="330" t="s"/>
      <c r="B519" s="330" t="s">
        <v>12649</v>
      </c>
      <c r="C519" s="330" t="s"/>
      <c r="D519" s="330" t="s">
        <v>4567</v>
      </c>
      <c r="E519" s="330">
        <v>5416</v>
      </c>
      <c r="F519" s="330" t="s">
        <v>12650</v>
      </c>
      <c r="G519" s="330" t="s">
        <v>4584</v>
      </c>
      <c r="H519" s="330">
        <v>18643413337</v>
      </c>
      <c r="I519" s="331">
        <v>3000</v>
      </c>
      <c r="J519" s="331">
        <v>2700</v>
      </c>
      <c r="K519" s="331">
        <v>300</v>
      </c>
      <c r="L519" s="331">
        <v>0</v>
      </c>
      <c r="M519" s="331">
        <v>300</v>
      </c>
      <c r="N519" s="330" t="s"/>
      <c r="O519" s="332">
        <v>45635</v>
      </c>
      <c r="P519" s="333">
        <v>0.902048611111241</v>
      </c>
      <c r="Q519" s="330" t="s">
        <v>12717</v>
      </c>
      <c r="R519" s="334" t="s">
        <v>4521</v>
      </c>
    </row>
    <row r="520" spans="1:18" ht="24" customHeight="1">
      <c r="A520" s="326" t="s"/>
      <c r="B520" s="326" t="s">
        <v>12649</v>
      </c>
      <c r="C520" s="326" t="s"/>
      <c r="D520" s="326" t="s">
        <v>4567</v>
      </c>
      <c r="E520" s="326">
        <v>5418</v>
      </c>
      <c r="F520" s="326" t="s">
        <v>12650</v>
      </c>
      <c r="G520" s="326" t="s">
        <v>4495</v>
      </c>
      <c r="H520" s="326">
        <v>18601275965</v>
      </c>
      <c r="I520" s="327">
        <v>300</v>
      </c>
      <c r="J520" s="327">
        <v>250</v>
      </c>
      <c r="K520" s="327">
        <v>50</v>
      </c>
      <c r="L520" s="327">
        <v>0</v>
      </c>
      <c r="M520" s="327">
        <v>50</v>
      </c>
      <c r="N520" s="326" t="s"/>
      <c r="O520" s="328">
        <v>45636</v>
      </c>
      <c r="P520" s="329">
        <v>0.424756944445107</v>
      </c>
      <c r="Q520" s="326" t="s">
        <v>4498</v>
      </c>
      <c r="R520" s="334" t="s">
        <v>8517</v>
      </c>
    </row>
    <row r="521" spans="1:18" ht="24" customHeight="1">
      <c r="A521" s="330" t="s"/>
      <c r="B521" s="330" t="s">
        <v>12649</v>
      </c>
      <c r="C521" s="330" t="s"/>
      <c r="D521" s="330" t="s">
        <v>4567</v>
      </c>
      <c r="E521" s="330">
        <v>5419</v>
      </c>
      <c r="F521" s="330" t="s">
        <v>12650</v>
      </c>
      <c r="G521" s="330" t="s">
        <v>4506</v>
      </c>
      <c r="H521" s="330">
        <v>18618182010</v>
      </c>
      <c r="I521" s="331">
        <v>400</v>
      </c>
      <c r="J521" s="331">
        <v>400</v>
      </c>
      <c r="K521" s="331">
        <v>0</v>
      </c>
      <c r="L521" s="331">
        <v>0</v>
      </c>
      <c r="M521" s="331">
        <v>0</v>
      </c>
      <c r="N521" s="330" t="s"/>
      <c r="O521" s="332">
        <v>45636</v>
      </c>
      <c r="P521" s="333">
        <v>0.729722222222336</v>
      </c>
      <c r="Q521" s="330" t="s">
        <v>4498</v>
      </c>
      <c r="R521" s="334" t="s">
        <v>8517</v>
      </c>
    </row>
    <row r="522" spans="1:18" ht="24" customHeight="1">
      <c r="A522" s="326" t="s"/>
      <c r="B522" s="326" t="s">
        <v>12649</v>
      </c>
      <c r="C522" s="326" t="s"/>
      <c r="D522" s="326" t="s">
        <v>4567</v>
      </c>
      <c r="E522" s="326">
        <v>5420</v>
      </c>
      <c r="F522" s="326" t="s">
        <v>12650</v>
      </c>
      <c r="G522" s="326" t="s">
        <v>12819</v>
      </c>
      <c r="H522" s="326">
        <v>15201911838</v>
      </c>
      <c r="I522" s="327">
        <v>5000</v>
      </c>
      <c r="J522" s="327">
        <v>4780</v>
      </c>
      <c r="K522" s="327">
        <v>220</v>
      </c>
      <c r="L522" s="327">
        <v>0</v>
      </c>
      <c r="M522" s="327">
        <v>220</v>
      </c>
      <c r="N522" s="326" t="s"/>
      <c r="O522" s="328">
        <v>45636</v>
      </c>
      <c r="P522" s="329">
        <v>0.669398148147593</v>
      </c>
      <c r="Q522" s="326" t="s">
        <v>4004</v>
      </c>
      <c r="R522" s="334" t="s">
        <v>4004</v>
      </c>
    </row>
    <row r="523" spans="1:18" ht="24" customHeight="1">
      <c r="A523" s="330" t="s"/>
      <c r="B523" s="330" t="s">
        <v>12649</v>
      </c>
      <c r="C523" s="330" t="s"/>
      <c r="D523" s="330" t="s">
        <v>4567</v>
      </c>
      <c r="E523" s="330">
        <v>5422</v>
      </c>
      <c r="F523" s="330" t="s">
        <v>12650</v>
      </c>
      <c r="G523" s="330" t="s">
        <v>12809</v>
      </c>
      <c r="H523" s="330">
        <v>18211055132</v>
      </c>
      <c r="I523" s="331">
        <v>200</v>
      </c>
      <c r="J523" s="331">
        <v>140</v>
      </c>
      <c r="K523" s="331">
        <v>60</v>
      </c>
      <c r="L523" s="331">
        <v>0</v>
      </c>
      <c r="M523" s="331">
        <v>60</v>
      </c>
      <c r="N523" s="330" t="s"/>
      <c r="O523" s="332">
        <v>45636</v>
      </c>
      <c r="P523" s="333">
        <v>0.513148148147593</v>
      </c>
      <c r="Q523" s="330" t="s">
        <v>4498</v>
      </c>
      <c r="R523" s="334" t="s">
        <v>8517</v>
      </c>
    </row>
    <row r="524" spans="1:18" ht="24" customHeight="1">
      <c r="A524" s="326" t="s"/>
      <c r="B524" s="326" t="s">
        <v>12649</v>
      </c>
      <c r="C524" s="326" t="s"/>
      <c r="D524" s="326" t="s">
        <v>4567</v>
      </c>
      <c r="E524" s="326">
        <v>5423</v>
      </c>
      <c r="F524" s="326" t="s">
        <v>12650</v>
      </c>
      <c r="G524" s="326" t="s">
        <v>12716</v>
      </c>
      <c r="H524" s="326">
        <v>13801227713</v>
      </c>
      <c r="I524" s="327">
        <v>600</v>
      </c>
      <c r="J524" s="327">
        <v>600</v>
      </c>
      <c r="K524" s="327">
        <v>0</v>
      </c>
      <c r="L524" s="327">
        <v>0</v>
      </c>
      <c r="M524" s="327">
        <v>0</v>
      </c>
      <c r="N524" s="326" t="s"/>
      <c r="O524" s="328">
        <v>45636</v>
      </c>
      <c r="P524" s="329">
        <v>0.781018518518977</v>
      </c>
      <c r="Q524" s="326" t="s">
        <v>4498</v>
      </c>
      <c r="R524" s="334" t="s">
        <v>8517</v>
      </c>
    </row>
    <row r="525" spans="1:18" ht="24" customHeight="1">
      <c r="A525" s="330" t="s"/>
      <c r="B525" s="330" t="s">
        <v>12649</v>
      </c>
      <c r="C525" s="330" t="s"/>
      <c r="D525" s="330" t="s">
        <v>4567</v>
      </c>
      <c r="E525" s="330">
        <v>5424</v>
      </c>
      <c r="F525" s="330" t="s">
        <v>12650</v>
      </c>
      <c r="G525" s="330" t="s">
        <v>4515</v>
      </c>
      <c r="H525" s="330">
        <v>15611820580</v>
      </c>
      <c r="I525" s="331">
        <v>200</v>
      </c>
      <c r="J525" s="331">
        <v>200</v>
      </c>
      <c r="K525" s="331">
        <v>0</v>
      </c>
      <c r="L525" s="331">
        <v>0</v>
      </c>
      <c r="M525" s="331">
        <v>0</v>
      </c>
      <c r="N525" s="330" t="s"/>
      <c r="O525" s="332">
        <v>45636</v>
      </c>
      <c r="P525" s="333">
        <v>0.50990740740599</v>
      </c>
      <c r="Q525" s="330" t="s">
        <v>4498</v>
      </c>
      <c r="R525" s="334" t="s">
        <v>8517</v>
      </c>
    </row>
    <row r="526" spans="1:18" ht="24" customHeight="1">
      <c r="A526" s="326" t="s"/>
      <c r="B526" s="326" t="s">
        <v>12649</v>
      </c>
      <c r="C526" s="326" t="s"/>
      <c r="D526" s="326" t="s">
        <v>4567</v>
      </c>
      <c r="E526" s="326">
        <v>5425</v>
      </c>
      <c r="F526" s="326" t="s">
        <v>12650</v>
      </c>
      <c r="G526" s="326" t="s">
        <v>4515</v>
      </c>
      <c r="H526" s="326">
        <v>15801548886</v>
      </c>
      <c r="I526" s="327">
        <v>700</v>
      </c>
      <c r="J526" s="327">
        <v>570</v>
      </c>
      <c r="K526" s="327">
        <v>130</v>
      </c>
      <c r="L526" s="327">
        <v>0</v>
      </c>
      <c r="M526" s="327">
        <v>130</v>
      </c>
      <c r="N526" s="326" t="s"/>
      <c r="O526" s="328">
        <v>45636</v>
      </c>
      <c r="P526" s="329">
        <v>0.690046296294895</v>
      </c>
      <c r="Q526" s="326" t="s">
        <v>4498</v>
      </c>
      <c r="R526" s="334" t="s">
        <v>8517</v>
      </c>
    </row>
    <row r="527" spans="1:18" ht="24" customHeight="1">
      <c r="A527" s="330" t="s"/>
      <c r="B527" s="330" t="s">
        <v>12649</v>
      </c>
      <c r="C527" s="330" t="s"/>
      <c r="D527" s="330" t="s">
        <v>4567</v>
      </c>
      <c r="E527" s="330">
        <v>5426</v>
      </c>
      <c r="F527" s="330" t="s">
        <v>12650</v>
      </c>
      <c r="G527" s="330" t="s">
        <v>12691</v>
      </c>
      <c r="H527" s="330">
        <v>13123609690</v>
      </c>
      <c r="I527" s="331">
        <v>800</v>
      </c>
      <c r="J527" s="331">
        <v>500</v>
      </c>
      <c r="K527" s="331">
        <v>300</v>
      </c>
      <c r="L527" s="331">
        <v>0</v>
      </c>
      <c r="M527" s="331">
        <v>300</v>
      </c>
      <c r="N527" s="330" t="s"/>
      <c r="O527" s="332">
        <v>45638</v>
      </c>
      <c r="P527" s="333">
        <v>0.639120370371529</v>
      </c>
      <c r="Q527" s="330" t="s">
        <v>4498</v>
      </c>
      <c r="R527" s="334" t="s">
        <v>8517</v>
      </c>
    </row>
    <row r="528" spans="1:18" ht="24" customHeight="1">
      <c r="A528" s="326" t="s"/>
      <c r="B528" s="326" t="s">
        <v>12649</v>
      </c>
      <c r="C528" s="326" t="s"/>
      <c r="D528" s="326" t="s">
        <v>4567</v>
      </c>
      <c r="E528" s="326">
        <v>5427</v>
      </c>
      <c r="F528" s="326" t="s">
        <v>12650</v>
      </c>
      <c r="G528" s="326" t="s">
        <v>4574</v>
      </c>
      <c r="H528" s="326">
        <v>18910791958</v>
      </c>
      <c r="I528" s="327">
        <v>400</v>
      </c>
      <c r="J528" s="327">
        <v>400</v>
      </c>
      <c r="K528" s="327">
        <v>0</v>
      </c>
      <c r="L528" s="327">
        <v>0</v>
      </c>
      <c r="M528" s="327">
        <v>0</v>
      </c>
      <c r="N528" s="326" t="s"/>
      <c r="O528" s="328">
        <v>45636</v>
      </c>
      <c r="P528" s="329">
        <v>0.419803240740293</v>
      </c>
      <c r="Q528" s="326" t="s">
        <v>4498</v>
      </c>
      <c r="R528" s="334" t="s">
        <v>8517</v>
      </c>
    </row>
    <row r="529" spans="1:18" ht="24" customHeight="1">
      <c r="A529" s="330" t="s"/>
      <c r="B529" s="330" t="s">
        <v>12649</v>
      </c>
      <c r="C529" s="330" t="s"/>
      <c r="D529" s="330" t="s">
        <v>4567</v>
      </c>
      <c r="E529" s="330">
        <v>5428</v>
      </c>
      <c r="F529" s="330" t="s">
        <v>12650</v>
      </c>
      <c r="G529" s="330" t="s">
        <v>4574</v>
      </c>
      <c r="H529" s="330">
        <v>18910791958</v>
      </c>
      <c r="I529" s="331">
        <v>400</v>
      </c>
      <c r="J529" s="331">
        <v>400</v>
      </c>
      <c r="K529" s="331">
        <v>0</v>
      </c>
      <c r="L529" s="331">
        <v>0</v>
      </c>
      <c r="M529" s="331">
        <v>0</v>
      </c>
      <c r="N529" s="330" t="s"/>
      <c r="O529" s="332">
        <v>45636</v>
      </c>
      <c r="P529" s="333">
        <v>0.712465277778392</v>
      </c>
      <c r="Q529" s="330" t="s">
        <v>4498</v>
      </c>
      <c r="R529" s="334" t="s">
        <v>8517</v>
      </c>
    </row>
    <row r="530" spans="1:18" ht="24" customHeight="1">
      <c r="A530" s="326" t="s"/>
      <c r="B530" s="326" t="s">
        <v>12649</v>
      </c>
      <c r="C530" s="326" t="s"/>
      <c r="D530" s="326" t="s">
        <v>4567</v>
      </c>
      <c r="E530" s="326">
        <v>5429</v>
      </c>
      <c r="F530" s="326" t="s">
        <v>12650</v>
      </c>
      <c r="G530" s="326" t="s">
        <v>12820</v>
      </c>
      <c r="H530" s="326">
        <v>18934542733</v>
      </c>
      <c r="I530" s="327">
        <v>200</v>
      </c>
      <c r="J530" s="327">
        <v>200</v>
      </c>
      <c r="K530" s="327">
        <v>0</v>
      </c>
      <c r="L530" s="327">
        <v>0</v>
      </c>
      <c r="M530" s="327">
        <v>0</v>
      </c>
      <c r="N530" s="326" t="s"/>
      <c r="O530" s="328">
        <v>45636</v>
      </c>
      <c r="P530" s="329">
        <v>0.532951388890069</v>
      </c>
      <c r="Q530" s="326" t="s">
        <v>4498</v>
      </c>
      <c r="R530" s="334" t="s">
        <v>8517</v>
      </c>
    </row>
    <row r="531" spans="1:18" ht="24" customHeight="1">
      <c r="A531" s="330" t="s"/>
      <c r="B531" s="330" t="s">
        <v>12649</v>
      </c>
      <c r="C531" s="330" t="s"/>
      <c r="D531" s="330" t="s">
        <v>4567</v>
      </c>
      <c r="E531" s="330">
        <v>5430</v>
      </c>
      <c r="F531" s="330" t="s">
        <v>12650</v>
      </c>
      <c r="G531" s="330" t="s">
        <v>4493</v>
      </c>
      <c r="H531" s="330">
        <v>15101672460</v>
      </c>
      <c r="I531" s="331">
        <v>5000</v>
      </c>
      <c r="J531" s="331">
        <v>4200</v>
      </c>
      <c r="K531" s="331">
        <v>800</v>
      </c>
      <c r="L531" s="331">
        <v>0</v>
      </c>
      <c r="M531" s="331">
        <v>800</v>
      </c>
      <c r="N531" s="330" t="s"/>
      <c r="O531" s="332">
        <v>45637</v>
      </c>
      <c r="P531" s="333">
        <v>0.508379629631236</v>
      </c>
      <c r="Q531" s="330" t="s">
        <v>4498</v>
      </c>
      <c r="R531" s="334" t="s">
        <v>8517</v>
      </c>
    </row>
    <row r="532" spans="1:18" ht="24" customHeight="1">
      <c r="A532" s="326" t="s"/>
      <c r="B532" s="326" t="s">
        <v>12649</v>
      </c>
      <c r="C532" s="326" t="s"/>
      <c r="D532" s="326" t="s">
        <v>4567</v>
      </c>
      <c r="E532" s="326">
        <v>5431</v>
      </c>
      <c r="F532" s="326" t="s">
        <v>12650</v>
      </c>
      <c r="G532" s="326" t="s">
        <v>12817</v>
      </c>
      <c r="H532" s="326">
        <v>13261776337</v>
      </c>
      <c r="I532" s="327">
        <v>3000</v>
      </c>
      <c r="J532" s="327">
        <v>2850</v>
      </c>
      <c r="K532" s="327">
        <v>150</v>
      </c>
      <c r="L532" s="327">
        <v>0</v>
      </c>
      <c r="M532" s="327">
        <v>150</v>
      </c>
      <c r="N532" s="326" t="s"/>
      <c r="O532" s="328">
        <v>45636</v>
      </c>
      <c r="P532" s="329">
        <v>0.701805555556348</v>
      </c>
      <c r="Q532" s="326" t="s">
        <v>4498</v>
      </c>
      <c r="R532" s="334" t="s">
        <v>8517</v>
      </c>
    </row>
    <row r="533" spans="1:18" ht="24" customHeight="1">
      <c r="A533" s="330" t="s"/>
      <c r="B533" s="330" t="s">
        <v>12649</v>
      </c>
      <c r="C533" s="330" t="s"/>
      <c r="D533" s="330" t="s">
        <v>4567</v>
      </c>
      <c r="E533" s="330">
        <v>5432</v>
      </c>
      <c r="F533" s="330" t="s">
        <v>12650</v>
      </c>
      <c r="G533" s="330" t="s">
        <v>4584</v>
      </c>
      <c r="H533" s="330">
        <v>18643413337</v>
      </c>
      <c r="I533" s="331">
        <v>3000</v>
      </c>
      <c r="J533" s="331">
        <v>2690</v>
      </c>
      <c r="K533" s="331">
        <v>310</v>
      </c>
      <c r="L533" s="331">
        <v>0</v>
      </c>
      <c r="M533" s="331">
        <v>310</v>
      </c>
      <c r="N533" s="330" t="s"/>
      <c r="O533" s="332">
        <v>45636</v>
      </c>
      <c r="P533" s="333">
        <v>0.742731481481315</v>
      </c>
      <c r="Q533" s="330" t="s">
        <v>4498</v>
      </c>
      <c r="R533" s="334" t="s">
        <v>8517</v>
      </c>
    </row>
    <row r="534" spans="1:18" ht="24" customHeight="1">
      <c r="A534" s="326" t="s"/>
      <c r="B534" s="326" t="s">
        <v>12649</v>
      </c>
      <c r="C534" s="326" t="s"/>
      <c r="D534" s="326" t="s">
        <v>4567</v>
      </c>
      <c r="E534" s="326">
        <v>5433</v>
      </c>
      <c r="F534" s="326" t="s">
        <v>12650</v>
      </c>
      <c r="G534" s="326" t="s">
        <v>12818</v>
      </c>
      <c r="H534" s="326">
        <v>15727396496</v>
      </c>
      <c r="I534" s="327">
        <v>3000</v>
      </c>
      <c r="J534" s="327">
        <v>2740</v>
      </c>
      <c r="K534" s="327">
        <v>260</v>
      </c>
      <c r="L534" s="327">
        <v>0</v>
      </c>
      <c r="M534" s="327">
        <v>260</v>
      </c>
      <c r="N534" s="326" t="s"/>
      <c r="O534" s="328">
        <v>45636</v>
      </c>
      <c r="P534" s="329">
        <v>0.693587962963648</v>
      </c>
      <c r="Q534" s="326" t="s">
        <v>4498</v>
      </c>
      <c r="R534" s="334" t="s">
        <v>8517</v>
      </c>
    </row>
    <row r="535" spans="1:18" ht="24" customHeight="1">
      <c r="A535" s="330" t="s"/>
      <c r="B535" s="330" t="s">
        <v>12649</v>
      </c>
      <c r="C535" s="330" t="s"/>
      <c r="D535" s="330" t="s">
        <v>4567</v>
      </c>
      <c r="E535" s="330">
        <v>5434</v>
      </c>
      <c r="F535" s="330" t="s">
        <v>12650</v>
      </c>
      <c r="G535" s="330" t="s">
        <v>12821</v>
      </c>
      <c r="H535" s="330">
        <v>17840733145</v>
      </c>
      <c r="I535" s="331">
        <v>300</v>
      </c>
      <c r="J535" s="331">
        <v>70</v>
      </c>
      <c r="K535" s="331">
        <v>230</v>
      </c>
      <c r="L535" s="331">
        <v>0</v>
      </c>
      <c r="M535" s="331">
        <v>230</v>
      </c>
      <c r="N535" s="330" t="s"/>
      <c r="O535" s="332">
        <v>45636</v>
      </c>
      <c r="P535" s="333">
        <v>0.646701388890506</v>
      </c>
      <c r="Q535" s="330" t="s">
        <v>4498</v>
      </c>
      <c r="R535" s="334" t="s">
        <v>8517</v>
      </c>
    </row>
    <row r="536" spans="1:18" ht="24" customHeight="1">
      <c r="A536" s="326" t="s"/>
      <c r="B536" s="326" t="s">
        <v>12649</v>
      </c>
      <c r="C536" s="326" t="s"/>
      <c r="D536" s="326" t="s">
        <v>4567</v>
      </c>
      <c r="E536" s="326">
        <v>5435</v>
      </c>
      <c r="F536" s="326" t="s">
        <v>12650</v>
      </c>
      <c r="G536" s="326" t="s">
        <v>4589</v>
      </c>
      <c r="H536" s="326">
        <v>13983756996</v>
      </c>
      <c r="I536" s="327">
        <v>6000</v>
      </c>
      <c r="J536" s="327">
        <v>5170</v>
      </c>
      <c r="K536" s="327">
        <v>830</v>
      </c>
      <c r="L536" s="327">
        <v>0</v>
      </c>
      <c r="M536" s="327">
        <v>830</v>
      </c>
      <c r="N536" s="326" t="s"/>
      <c r="O536" s="328">
        <v>45636</v>
      </c>
      <c r="P536" s="329">
        <v>0.751481481482188</v>
      </c>
      <c r="Q536" s="326" t="s">
        <v>4498</v>
      </c>
      <c r="R536" s="334" t="s">
        <v>8517</v>
      </c>
    </row>
    <row r="537" spans="1:18" ht="24" customHeight="1">
      <c r="A537" s="330" t="s"/>
      <c r="B537" s="330" t="s">
        <v>12649</v>
      </c>
      <c r="C537" s="330" t="s"/>
      <c r="D537" s="330" t="s">
        <v>4567</v>
      </c>
      <c r="E537" s="330">
        <v>5437</v>
      </c>
      <c r="F537" s="330" t="s">
        <v>12650</v>
      </c>
      <c r="G537" s="330" t="s">
        <v>12716</v>
      </c>
      <c r="H537" s="330">
        <v>13601152428</v>
      </c>
      <c r="I537" s="331">
        <v>5000</v>
      </c>
      <c r="J537" s="331">
        <v>4700</v>
      </c>
      <c r="K537" s="331">
        <v>300</v>
      </c>
      <c r="L537" s="331">
        <v>0</v>
      </c>
      <c r="M537" s="331">
        <v>300</v>
      </c>
      <c r="N537" s="330" t="s"/>
      <c r="O537" s="332">
        <v>45637</v>
      </c>
      <c r="P537" s="333">
        <v>0.677407407409192</v>
      </c>
      <c r="Q537" s="330" t="s">
        <v>4498</v>
      </c>
      <c r="R537" s="334" t="s">
        <v>8517</v>
      </c>
    </row>
    <row r="538" spans="1:18" ht="24" customHeight="1">
      <c r="A538" s="326" t="s"/>
      <c r="B538" s="326" t="s">
        <v>12649</v>
      </c>
      <c r="C538" s="326" t="s"/>
      <c r="D538" s="326" t="s">
        <v>4567</v>
      </c>
      <c r="E538" s="326">
        <v>5438</v>
      </c>
      <c r="F538" s="326" t="s">
        <v>12650</v>
      </c>
      <c r="G538" s="326" t="s">
        <v>4574</v>
      </c>
      <c r="H538" s="326">
        <v>18519216496</v>
      </c>
      <c r="I538" s="327">
        <v>200</v>
      </c>
      <c r="J538" s="327">
        <v>200</v>
      </c>
      <c r="K538" s="327">
        <v>0</v>
      </c>
      <c r="L538" s="327">
        <v>0</v>
      </c>
      <c r="M538" s="327">
        <v>0</v>
      </c>
      <c r="N538" s="326" t="s"/>
      <c r="O538" s="328">
        <v>45637</v>
      </c>
      <c r="P538" s="329">
        <v>0.452210648149048</v>
      </c>
      <c r="Q538" s="326" t="s">
        <v>12717</v>
      </c>
      <c r="R538" s="334" t="s">
        <v>4521</v>
      </c>
    </row>
    <row r="539" spans="1:18" ht="24" customHeight="1">
      <c r="A539" s="330" t="s"/>
      <c r="B539" s="330" t="s">
        <v>12649</v>
      </c>
      <c r="C539" s="330" t="s"/>
      <c r="D539" s="330" t="s">
        <v>4567</v>
      </c>
      <c r="E539" s="330">
        <v>5439</v>
      </c>
      <c r="F539" s="330" t="s">
        <v>12650</v>
      </c>
      <c r="G539" s="330" t="s">
        <v>12822</v>
      </c>
      <c r="H539" s="330">
        <v>13910958375</v>
      </c>
      <c r="I539" s="331">
        <v>5000</v>
      </c>
      <c r="J539" s="331">
        <v>4820</v>
      </c>
      <c r="K539" s="331">
        <v>180</v>
      </c>
      <c r="L539" s="331">
        <v>0</v>
      </c>
      <c r="M539" s="331">
        <v>180</v>
      </c>
      <c r="N539" s="330" t="s"/>
      <c r="O539" s="332">
        <v>45637</v>
      </c>
      <c r="P539" s="333">
        <v>0.635532407406572</v>
      </c>
      <c r="Q539" s="330" t="s">
        <v>4498</v>
      </c>
      <c r="R539" s="334" t="s">
        <v>8517</v>
      </c>
    </row>
    <row r="540" spans="1:18" ht="24" customHeight="1">
      <c r="A540" s="326" t="s"/>
      <c r="B540" s="326" t="s">
        <v>12649</v>
      </c>
      <c r="C540" s="326" t="s"/>
      <c r="D540" s="326" t="s">
        <v>4567</v>
      </c>
      <c r="E540" s="326">
        <v>5441</v>
      </c>
      <c r="F540" s="326" t="s">
        <v>12650</v>
      </c>
      <c r="G540" s="326" t="s">
        <v>4525</v>
      </c>
      <c r="H540" s="326">
        <v>13502106244</v>
      </c>
      <c r="I540" s="327">
        <v>5000</v>
      </c>
      <c r="J540" s="327">
        <v>4780</v>
      </c>
      <c r="K540" s="327">
        <v>220</v>
      </c>
      <c r="L540" s="327">
        <v>0</v>
      </c>
      <c r="M540" s="327">
        <v>220</v>
      </c>
      <c r="N540" s="326" t="s"/>
      <c r="O540" s="328">
        <v>45637</v>
      </c>
      <c r="P540" s="329">
        <v>0.669710648147884</v>
      </c>
      <c r="Q540" s="326" t="s">
        <v>4004</v>
      </c>
      <c r="R540" s="334" t="s">
        <v>4004</v>
      </c>
    </row>
    <row r="541" spans="1:18" ht="24" customHeight="1">
      <c r="A541" s="330" t="s"/>
      <c r="B541" s="330" t="s">
        <v>12649</v>
      </c>
      <c r="C541" s="330" t="s"/>
      <c r="D541" s="330" t="s">
        <v>4567</v>
      </c>
      <c r="E541" s="330">
        <v>5442</v>
      </c>
      <c r="F541" s="330" t="s">
        <v>12650</v>
      </c>
      <c r="G541" s="330" t="s">
        <v>4624</v>
      </c>
      <c r="H541" s="330">
        <v>14714429750</v>
      </c>
      <c r="I541" s="331">
        <v>8000</v>
      </c>
      <c r="J541" s="331">
        <v>7580</v>
      </c>
      <c r="K541" s="331">
        <v>420</v>
      </c>
      <c r="L541" s="331">
        <v>0</v>
      </c>
      <c r="M541" s="331">
        <v>420</v>
      </c>
      <c r="N541" s="330" t="s"/>
      <c r="O541" s="332">
        <v>45637</v>
      </c>
      <c r="P541" s="333">
        <v>0.686620370372111</v>
      </c>
      <c r="Q541" s="330" t="s">
        <v>12717</v>
      </c>
      <c r="R541" s="334" t="s">
        <v>4521</v>
      </c>
    </row>
    <row r="542" spans="1:18" ht="24" customHeight="1">
      <c r="A542" s="326" t="s"/>
      <c r="B542" s="326" t="s">
        <v>12649</v>
      </c>
      <c r="C542" s="326" t="s"/>
      <c r="D542" s="326" t="s">
        <v>4567</v>
      </c>
      <c r="E542" s="326">
        <v>5443</v>
      </c>
      <c r="F542" s="326" t="s">
        <v>12650</v>
      </c>
      <c r="G542" s="326" t="s">
        <v>12823</v>
      </c>
      <c r="H542" s="326">
        <v>15850018181</v>
      </c>
      <c r="I542" s="327">
        <v>5000</v>
      </c>
      <c r="J542" s="327">
        <v>4340</v>
      </c>
      <c r="K542" s="327">
        <v>660</v>
      </c>
      <c r="L542" s="327">
        <v>0</v>
      </c>
      <c r="M542" s="327">
        <v>660</v>
      </c>
      <c r="N542" s="326" t="s"/>
      <c r="O542" s="328">
        <v>45639</v>
      </c>
      <c r="P542" s="329">
        <v>0.592627314814308</v>
      </c>
      <c r="Q542" s="326" t="s">
        <v>4004</v>
      </c>
      <c r="R542" s="334" t="s">
        <v>4004</v>
      </c>
    </row>
    <row r="543" spans="1:18" ht="24" customHeight="1">
      <c r="A543" s="330" t="s"/>
      <c r="B543" s="330" t="s">
        <v>12649</v>
      </c>
      <c r="C543" s="330" t="s"/>
      <c r="D543" s="330" t="s">
        <v>4567</v>
      </c>
      <c r="E543" s="330">
        <v>5444</v>
      </c>
      <c r="F543" s="330" t="s">
        <v>12650</v>
      </c>
      <c r="G543" s="330" t="s">
        <v>12824</v>
      </c>
      <c r="H543" s="330">
        <v>18202116866</v>
      </c>
      <c r="I543" s="331">
        <v>5000</v>
      </c>
      <c r="J543" s="331">
        <v>4730</v>
      </c>
      <c r="K543" s="331">
        <v>270</v>
      </c>
      <c r="L543" s="331">
        <v>0</v>
      </c>
      <c r="M543" s="331">
        <v>270</v>
      </c>
      <c r="N543" s="330" t="s"/>
      <c r="O543" s="332">
        <v>45637</v>
      </c>
      <c r="P543" s="333">
        <v>0.687731481481024</v>
      </c>
      <c r="Q543" s="330" t="s">
        <v>4498</v>
      </c>
      <c r="R543" s="334" t="s">
        <v>8517</v>
      </c>
    </row>
    <row r="544" spans="1:18" ht="24" customHeight="1">
      <c r="A544" s="326" t="s"/>
      <c r="B544" s="326" t="s">
        <v>12649</v>
      </c>
      <c r="C544" s="326" t="s"/>
      <c r="D544" s="326" t="s">
        <v>4567</v>
      </c>
      <c r="E544" s="326">
        <v>5447</v>
      </c>
      <c r="F544" s="326" t="s">
        <v>12650</v>
      </c>
      <c r="G544" s="326" t="s">
        <v>4514</v>
      </c>
      <c r="H544" s="326">
        <v>18611576238</v>
      </c>
      <c r="I544" s="327">
        <v>300</v>
      </c>
      <c r="J544" s="327">
        <v>250</v>
      </c>
      <c r="K544" s="327">
        <v>50</v>
      </c>
      <c r="L544" s="327">
        <v>0</v>
      </c>
      <c r="M544" s="327">
        <v>50</v>
      </c>
      <c r="N544" s="326" t="s"/>
      <c r="O544" s="328">
        <v>45637</v>
      </c>
      <c r="P544" s="329">
        <v>0.652974537035334</v>
      </c>
      <c r="Q544" s="326" t="s">
        <v>12717</v>
      </c>
      <c r="R544" s="334" t="s">
        <v>4521</v>
      </c>
    </row>
    <row r="545" spans="1:18" ht="24" customHeight="1">
      <c r="A545" s="330" t="s"/>
      <c r="B545" s="330" t="s">
        <v>12649</v>
      </c>
      <c r="C545" s="330" t="s"/>
      <c r="D545" s="330" t="s">
        <v>4567</v>
      </c>
      <c r="E545" s="330">
        <v>5449</v>
      </c>
      <c r="F545" s="330" t="s">
        <v>12650</v>
      </c>
      <c r="G545" s="330" t="s">
        <v>4531</v>
      </c>
      <c r="H545" s="330">
        <v>17731140803</v>
      </c>
      <c r="I545" s="331">
        <v>1000</v>
      </c>
      <c r="J545" s="331">
        <v>920</v>
      </c>
      <c r="K545" s="331">
        <v>80</v>
      </c>
      <c r="L545" s="331">
        <v>0</v>
      </c>
      <c r="M545" s="331">
        <v>80</v>
      </c>
      <c r="N545" s="330" t="s"/>
      <c r="O545" s="332">
        <v>45637</v>
      </c>
      <c r="P545" s="333">
        <v>0.645972222220735</v>
      </c>
      <c r="Q545" s="330" t="s">
        <v>12717</v>
      </c>
      <c r="R545" s="334" t="s">
        <v>4521</v>
      </c>
    </row>
    <row r="546" spans="1:18" ht="24" customHeight="1">
      <c r="A546" s="326" t="s"/>
      <c r="B546" s="326" t="s">
        <v>12649</v>
      </c>
      <c r="C546" s="326" t="s"/>
      <c r="D546" s="326" t="s">
        <v>4567</v>
      </c>
      <c r="E546" s="326">
        <v>5450</v>
      </c>
      <c r="F546" s="326" t="s">
        <v>12650</v>
      </c>
      <c r="G546" s="326" t="s">
        <v>4525</v>
      </c>
      <c r="H546" s="326">
        <v>13635695572</v>
      </c>
      <c r="I546" s="327">
        <v>1000</v>
      </c>
      <c r="J546" s="327">
        <v>780</v>
      </c>
      <c r="K546" s="327">
        <v>220</v>
      </c>
      <c r="L546" s="327">
        <v>0</v>
      </c>
      <c r="M546" s="327">
        <v>220</v>
      </c>
      <c r="N546" s="326" t="s"/>
      <c r="O546" s="328">
        <v>45638</v>
      </c>
      <c r="P546" s="329">
        <v>0.718935185184819</v>
      </c>
      <c r="Q546" s="326" t="s">
        <v>12717</v>
      </c>
      <c r="R546" s="334" t="s">
        <v>4521</v>
      </c>
    </row>
    <row r="547" spans="1:18" ht="24" customHeight="1">
      <c r="A547" s="330" t="s"/>
      <c r="B547" s="330" t="s">
        <v>12649</v>
      </c>
      <c r="C547" s="330" t="s"/>
      <c r="D547" s="330" t="s">
        <v>4567</v>
      </c>
      <c r="E547" s="330">
        <v>5451</v>
      </c>
      <c r="F547" s="330" t="s">
        <v>12650</v>
      </c>
      <c r="G547" s="330" t="s">
        <v>4582</v>
      </c>
      <c r="H547" s="330">
        <v>13161216751</v>
      </c>
      <c r="I547" s="331">
        <v>5000</v>
      </c>
      <c r="J547" s="331">
        <v>4400</v>
      </c>
      <c r="K547" s="331">
        <v>600</v>
      </c>
      <c r="L547" s="331">
        <v>0</v>
      </c>
      <c r="M547" s="331">
        <v>600</v>
      </c>
      <c r="N547" s="330" t="s"/>
      <c r="O547" s="332">
        <v>45637</v>
      </c>
      <c r="P547" s="333">
        <v>0.698912037038099</v>
      </c>
      <c r="Q547" s="330" t="s">
        <v>4498</v>
      </c>
      <c r="R547" s="334" t="s">
        <v>8517</v>
      </c>
    </row>
    <row r="548" spans="1:18" ht="24" customHeight="1">
      <c r="A548" s="326" t="s"/>
      <c r="B548" s="326" t="s">
        <v>12649</v>
      </c>
      <c r="C548" s="326" t="s"/>
      <c r="D548" s="326" t="s">
        <v>4567</v>
      </c>
      <c r="E548" s="326">
        <v>5455</v>
      </c>
      <c r="F548" s="326" t="s">
        <v>12650</v>
      </c>
      <c r="G548" s="326" t="s">
        <v>12735</v>
      </c>
      <c r="H548" s="326">
        <v>13806286009</v>
      </c>
      <c r="I548" s="327">
        <v>3000</v>
      </c>
      <c r="J548" s="327">
        <v>2760</v>
      </c>
      <c r="K548" s="327">
        <v>240</v>
      </c>
      <c r="L548" s="327">
        <v>0</v>
      </c>
      <c r="M548" s="327">
        <v>240</v>
      </c>
      <c r="N548" s="326" t="s"/>
      <c r="O548" s="328">
        <v>45639</v>
      </c>
      <c r="P548" s="329">
        <v>0.569155092591245</v>
      </c>
      <c r="Q548" s="326" t="s">
        <v>12717</v>
      </c>
      <c r="R548" s="334" t="s">
        <v>4521</v>
      </c>
    </row>
    <row r="549" spans="1:18" ht="24" customHeight="1">
      <c r="A549" s="330" t="s"/>
      <c r="B549" s="330" t="s">
        <v>12649</v>
      </c>
      <c r="C549" s="330" t="s"/>
      <c r="D549" s="330" t="s">
        <v>4567</v>
      </c>
      <c r="E549" s="330">
        <v>5456</v>
      </c>
      <c r="F549" s="330" t="s">
        <v>12650</v>
      </c>
      <c r="G549" s="330" t="s">
        <v>12825</v>
      </c>
      <c r="H549" s="330">
        <v>13120469321</v>
      </c>
      <c r="I549" s="331">
        <v>200</v>
      </c>
      <c r="J549" s="331">
        <v>150</v>
      </c>
      <c r="K549" s="331">
        <v>50</v>
      </c>
      <c r="L549" s="331">
        <v>0</v>
      </c>
      <c r="M549" s="331">
        <v>50</v>
      </c>
      <c r="N549" s="330" t="s"/>
      <c r="O549" s="332">
        <v>45638</v>
      </c>
      <c r="P549" s="333">
        <v>0.608888888888032</v>
      </c>
      <c r="Q549" s="330" t="s">
        <v>4498</v>
      </c>
      <c r="R549" s="334" t="s">
        <v>8517</v>
      </c>
    </row>
    <row r="550" spans="1:18" ht="24" customHeight="1">
      <c r="A550" s="326" t="s"/>
      <c r="B550" s="326" t="s">
        <v>12649</v>
      </c>
      <c r="C550" s="326" t="s"/>
      <c r="D550" s="326" t="s">
        <v>4567</v>
      </c>
      <c r="E550" s="326">
        <v>5457</v>
      </c>
      <c r="F550" s="326" t="s">
        <v>12650</v>
      </c>
      <c r="G550" s="326" t="s">
        <v>4502</v>
      </c>
      <c r="H550" s="326">
        <v>19032588035</v>
      </c>
      <c r="I550" s="327">
        <v>3000</v>
      </c>
      <c r="J550" s="327">
        <v>2820</v>
      </c>
      <c r="K550" s="327">
        <v>180</v>
      </c>
      <c r="L550" s="327">
        <v>0</v>
      </c>
      <c r="M550" s="327">
        <v>180</v>
      </c>
      <c r="N550" s="326" t="s"/>
      <c r="O550" s="328">
        <v>45638</v>
      </c>
      <c r="P550" s="329">
        <v>0.53836805555693</v>
      </c>
      <c r="Q550" s="326" t="s">
        <v>4498</v>
      </c>
      <c r="R550" s="334" t="s">
        <v>8517</v>
      </c>
    </row>
    <row r="551" spans="1:18" ht="24" customHeight="1">
      <c r="A551" s="330" t="s"/>
      <c r="B551" s="330" t="s">
        <v>12649</v>
      </c>
      <c r="C551" s="330" t="s"/>
      <c r="D551" s="330" t="s">
        <v>4567</v>
      </c>
      <c r="E551" s="330">
        <v>5458</v>
      </c>
      <c r="F551" s="330" t="s">
        <v>12650</v>
      </c>
      <c r="G551" s="330" t="s">
        <v>12826</v>
      </c>
      <c r="H551" s="330">
        <v>18001904136</v>
      </c>
      <c r="I551" s="331">
        <v>5000</v>
      </c>
      <c r="J551" s="331">
        <v>4780</v>
      </c>
      <c r="K551" s="331">
        <v>220</v>
      </c>
      <c r="L551" s="331">
        <v>0</v>
      </c>
      <c r="M551" s="331">
        <v>220</v>
      </c>
      <c r="N551" s="330" t="s"/>
      <c r="O551" s="332">
        <v>45638</v>
      </c>
      <c r="P551" s="333">
        <v>0.674560185183509</v>
      </c>
      <c r="Q551" s="330" t="s">
        <v>4659</v>
      </c>
      <c r="R551" s="334" t="s">
        <v>4659</v>
      </c>
    </row>
    <row r="552" spans="1:18" ht="24" customHeight="1">
      <c r="A552" s="326" t="s"/>
      <c r="B552" s="326" t="s">
        <v>12649</v>
      </c>
      <c r="C552" s="326" t="s"/>
      <c r="D552" s="326" t="s">
        <v>4567</v>
      </c>
      <c r="E552" s="326">
        <v>5459</v>
      </c>
      <c r="F552" s="326" t="s">
        <v>12650</v>
      </c>
      <c r="G552" s="326" t="s">
        <v>4508</v>
      </c>
      <c r="H552" s="326">
        <v>18668070900</v>
      </c>
      <c r="I552" s="327">
        <v>600</v>
      </c>
      <c r="J552" s="327">
        <v>500</v>
      </c>
      <c r="K552" s="327">
        <v>100</v>
      </c>
      <c r="L552" s="327">
        <v>0</v>
      </c>
      <c r="M552" s="327">
        <v>100</v>
      </c>
      <c r="N552" s="326" t="s"/>
      <c r="O552" s="328">
        <v>45638</v>
      </c>
      <c r="P552" s="329">
        <v>0.72585648148015</v>
      </c>
      <c r="Q552" s="326" t="s">
        <v>4498</v>
      </c>
      <c r="R552" s="334" t="s">
        <v>8517</v>
      </c>
    </row>
    <row r="553" spans="1:18" ht="24" customHeight="1">
      <c r="A553" s="330" t="s"/>
      <c r="B553" s="330" t="s">
        <v>12649</v>
      </c>
      <c r="C553" s="330" t="s"/>
      <c r="D553" s="330" t="s">
        <v>4567</v>
      </c>
      <c r="E553" s="330">
        <v>5460</v>
      </c>
      <c r="F553" s="330" t="s">
        <v>12650</v>
      </c>
      <c r="G553" s="330" t="s">
        <v>4500</v>
      </c>
      <c r="H553" s="330">
        <v>15001331277</v>
      </c>
      <c r="I553" s="331">
        <v>1000</v>
      </c>
      <c r="J553" s="331">
        <v>560</v>
      </c>
      <c r="K553" s="331">
        <v>440</v>
      </c>
      <c r="L553" s="331">
        <v>0</v>
      </c>
      <c r="M553" s="331">
        <v>440</v>
      </c>
      <c r="N553" s="330" t="s"/>
      <c r="O553" s="332">
        <v>45639</v>
      </c>
      <c r="P553" s="333">
        <v>0.544490740740003</v>
      </c>
      <c r="Q553" s="330" t="s">
        <v>4498</v>
      </c>
      <c r="R553" s="334" t="s">
        <v>8517</v>
      </c>
    </row>
    <row r="554" spans="1:18" ht="24" customHeight="1">
      <c r="A554" s="326" t="s"/>
      <c r="B554" s="326" t="s">
        <v>12649</v>
      </c>
      <c r="C554" s="326" t="s"/>
      <c r="D554" s="326" t="s">
        <v>4567</v>
      </c>
      <c r="E554" s="326">
        <v>5461</v>
      </c>
      <c r="F554" s="326" t="s">
        <v>12650</v>
      </c>
      <c r="G554" s="326" t="s">
        <v>4495</v>
      </c>
      <c r="H554" s="326">
        <v>13761480469</v>
      </c>
      <c r="I554" s="327">
        <v>10000</v>
      </c>
      <c r="J554" s="327">
        <v>8680</v>
      </c>
      <c r="K554" s="327">
        <v>1320</v>
      </c>
      <c r="L554" s="327">
        <v>0</v>
      </c>
      <c r="M554" s="327">
        <v>1320</v>
      </c>
      <c r="N554" s="326" t="s"/>
      <c r="O554" s="328">
        <v>45640</v>
      </c>
      <c r="P554" s="329">
        <v>0.689652777778974</v>
      </c>
      <c r="Q554" s="326" t="s">
        <v>4659</v>
      </c>
      <c r="R554" s="334" t="s">
        <v>4659</v>
      </c>
    </row>
    <row r="555" spans="1:18" ht="24" customHeight="1">
      <c r="A555" s="330" t="s"/>
      <c r="B555" s="330" t="s">
        <v>12649</v>
      </c>
      <c r="C555" s="330" t="s"/>
      <c r="D555" s="330" t="s">
        <v>4567</v>
      </c>
      <c r="E555" s="330">
        <v>5465</v>
      </c>
      <c r="F555" s="330" t="s">
        <v>12650</v>
      </c>
      <c r="G555" s="330" t="s">
        <v>12827</v>
      </c>
      <c r="H555" s="330">
        <v>18620151095</v>
      </c>
      <c r="I555" s="331">
        <v>490</v>
      </c>
      <c r="J555" s="331">
        <v>0</v>
      </c>
      <c r="K555" s="331">
        <v>490</v>
      </c>
      <c r="L555" s="331">
        <v>0</v>
      </c>
      <c r="M555" s="331">
        <v>490</v>
      </c>
      <c r="N555" s="330" t="s"/>
      <c r="O555" s="332">
        <v>45638</v>
      </c>
      <c r="P555" s="333">
        <v>0.729120370371675</v>
      </c>
      <c r="Q555" s="330" t="s">
        <v>12717</v>
      </c>
      <c r="R555" s="334" t="s">
        <v>4521</v>
      </c>
    </row>
    <row r="556" spans="1:18" ht="24" customHeight="1">
      <c r="A556" s="326" t="s"/>
      <c r="B556" s="326" t="s">
        <v>12649</v>
      </c>
      <c r="C556" s="326" t="s"/>
      <c r="D556" s="326" t="s">
        <v>4567</v>
      </c>
      <c r="E556" s="326">
        <v>5467</v>
      </c>
      <c r="F556" s="326" t="s">
        <v>12650</v>
      </c>
      <c r="G556" s="326" t="s">
        <v>12828</v>
      </c>
      <c r="H556" s="326">
        <v>13701085802</v>
      </c>
      <c r="I556" s="327">
        <v>200</v>
      </c>
      <c r="J556" s="327">
        <v>140</v>
      </c>
      <c r="K556" s="327">
        <v>60</v>
      </c>
      <c r="L556" s="327">
        <v>0</v>
      </c>
      <c r="M556" s="327">
        <v>60</v>
      </c>
      <c r="N556" s="326" t="s"/>
      <c r="O556" s="328">
        <v>45639</v>
      </c>
      <c r="P556" s="329">
        <v>0.616539351853135</v>
      </c>
      <c r="Q556" s="326" t="s">
        <v>4498</v>
      </c>
      <c r="R556" s="334" t="s">
        <v>8517</v>
      </c>
    </row>
    <row r="557" spans="1:18" ht="24" customHeight="1">
      <c r="A557" s="330" t="s"/>
      <c r="B557" s="330" t="s">
        <v>12649</v>
      </c>
      <c r="C557" s="330" t="s"/>
      <c r="D557" s="330" t="s">
        <v>4567</v>
      </c>
      <c r="E557" s="330">
        <v>5468</v>
      </c>
      <c r="F557" s="330" t="s">
        <v>12650</v>
      </c>
      <c r="G557" s="330" t="s">
        <v>12829</v>
      </c>
      <c r="H557" s="330">
        <v>18611802048</v>
      </c>
      <c r="I557" s="331">
        <v>2000</v>
      </c>
      <c r="J557" s="331">
        <v>1820</v>
      </c>
      <c r="K557" s="331">
        <v>180</v>
      </c>
      <c r="L557" s="331">
        <v>0</v>
      </c>
      <c r="M557" s="331">
        <v>180</v>
      </c>
      <c r="N557" s="330" t="s"/>
      <c r="O557" s="332">
        <v>45639</v>
      </c>
      <c r="P557" s="333">
        <v>0.648750000000291</v>
      </c>
      <c r="Q557" s="330" t="s">
        <v>12717</v>
      </c>
      <c r="R557" s="334" t="s">
        <v>4521</v>
      </c>
    </row>
    <row r="558" spans="1:18" ht="24" customHeight="1">
      <c r="A558" s="326" t="s"/>
      <c r="B558" s="326" t="s">
        <v>12649</v>
      </c>
      <c r="C558" s="326" t="s"/>
      <c r="D558" s="326" t="s">
        <v>4567</v>
      </c>
      <c r="E558" s="326">
        <v>5469</v>
      </c>
      <c r="F558" s="326" t="s">
        <v>12650</v>
      </c>
      <c r="G558" s="326" t="s">
        <v>12826</v>
      </c>
      <c r="H558" s="326">
        <v>18001904136</v>
      </c>
      <c r="I558" s="327">
        <v>8000</v>
      </c>
      <c r="J558" s="327">
        <v>7400</v>
      </c>
      <c r="K558" s="327">
        <v>600</v>
      </c>
      <c r="L558" s="327">
        <v>0</v>
      </c>
      <c r="M558" s="327">
        <v>600</v>
      </c>
      <c r="N558" s="326" t="s"/>
      <c r="O558" s="328">
        <v>45640</v>
      </c>
      <c r="P558" s="329">
        <v>0.684918981482042</v>
      </c>
      <c r="Q558" s="326" t="s">
        <v>4498</v>
      </c>
      <c r="R558" s="334" t="s">
        <v>8517</v>
      </c>
    </row>
    <row r="559" spans="1:18" ht="24" customHeight="1">
      <c r="A559" s="330" t="s"/>
      <c r="B559" s="330" t="s">
        <v>12649</v>
      </c>
      <c r="C559" s="330" t="s"/>
      <c r="D559" s="330" t="s">
        <v>4567</v>
      </c>
      <c r="E559" s="330">
        <v>5470</v>
      </c>
      <c r="F559" s="330" t="s">
        <v>12650</v>
      </c>
      <c r="G559" s="330" t="s">
        <v>4626</v>
      </c>
      <c r="H559" s="330">
        <v>13868021487</v>
      </c>
      <c r="I559" s="331">
        <v>2000</v>
      </c>
      <c r="J559" s="331">
        <v>1700</v>
      </c>
      <c r="K559" s="331">
        <v>300</v>
      </c>
      <c r="L559" s="331">
        <v>0</v>
      </c>
      <c r="M559" s="331">
        <v>300</v>
      </c>
      <c r="N559" s="330" t="s"/>
      <c r="O559" s="332">
        <v>45639</v>
      </c>
      <c r="P559" s="333">
        <v>0.750162037038536</v>
      </c>
      <c r="Q559" s="330" t="s">
        <v>12717</v>
      </c>
      <c r="R559" s="334" t="s">
        <v>4521</v>
      </c>
    </row>
    <row r="560" spans="1:18" ht="24" customHeight="1">
      <c r="A560" s="326" t="s"/>
      <c r="B560" s="326" t="s">
        <v>12649</v>
      </c>
      <c r="C560" s="326" t="s"/>
      <c r="D560" s="326" t="s">
        <v>4567</v>
      </c>
      <c r="E560" s="326">
        <v>5471</v>
      </c>
      <c r="F560" s="326" t="s">
        <v>12650</v>
      </c>
      <c r="G560" s="326" t="s">
        <v>4571</v>
      </c>
      <c r="H560" s="326">
        <v>18347500544</v>
      </c>
      <c r="I560" s="327">
        <v>200</v>
      </c>
      <c r="J560" s="327">
        <v>200</v>
      </c>
      <c r="K560" s="327">
        <v>0</v>
      </c>
      <c r="L560" s="327">
        <v>0</v>
      </c>
      <c r="M560" s="327">
        <v>0</v>
      </c>
      <c r="N560" s="326" t="s"/>
      <c r="O560" s="328">
        <v>45639</v>
      </c>
      <c r="P560" s="329">
        <v>0.604756944445399</v>
      </c>
      <c r="Q560" s="326" t="s">
        <v>4498</v>
      </c>
      <c r="R560" s="334" t="s">
        <v>8517</v>
      </c>
    </row>
    <row r="561" spans="1:18" ht="24" customHeight="1">
      <c r="A561" s="330" t="s"/>
      <c r="B561" s="330" t="s">
        <v>12649</v>
      </c>
      <c r="C561" s="330" t="s"/>
      <c r="D561" s="330" t="s">
        <v>4567</v>
      </c>
      <c r="E561" s="330">
        <v>5473</v>
      </c>
      <c r="F561" s="330" t="s">
        <v>12650</v>
      </c>
      <c r="G561" s="330" t="s">
        <v>12809</v>
      </c>
      <c r="H561" s="330">
        <v>18327104366</v>
      </c>
      <c r="I561" s="331">
        <v>10000</v>
      </c>
      <c r="J561" s="331">
        <v>9260</v>
      </c>
      <c r="K561" s="331">
        <v>740</v>
      </c>
      <c r="L561" s="331">
        <v>0</v>
      </c>
      <c r="M561" s="331">
        <v>740</v>
      </c>
      <c r="N561" s="330" t="s"/>
      <c r="O561" s="332">
        <v>45639</v>
      </c>
      <c r="P561" s="333">
        <v>0.725300925925694</v>
      </c>
      <c r="Q561" s="330" t="s">
        <v>4498</v>
      </c>
      <c r="R561" s="334" t="s">
        <v>8517</v>
      </c>
    </row>
    <row r="562" spans="1:18" ht="24" customHeight="1">
      <c r="A562" s="326" t="s"/>
      <c r="B562" s="326" t="s">
        <v>12649</v>
      </c>
      <c r="C562" s="326" t="s"/>
      <c r="D562" s="326" t="s">
        <v>4567</v>
      </c>
      <c r="E562" s="326">
        <v>5474</v>
      </c>
      <c r="F562" s="326" t="s">
        <v>12650</v>
      </c>
      <c r="G562" s="326" t="s">
        <v>12821</v>
      </c>
      <c r="H562" s="326">
        <v>18769028765</v>
      </c>
      <c r="I562" s="327">
        <v>5000</v>
      </c>
      <c r="J562" s="327">
        <v>3920</v>
      </c>
      <c r="K562" s="327">
        <v>1080</v>
      </c>
      <c r="L562" s="327">
        <v>0</v>
      </c>
      <c r="M562" s="327">
        <v>1080</v>
      </c>
      <c r="N562" s="326" t="s"/>
      <c r="O562" s="328">
        <v>45639</v>
      </c>
      <c r="P562" s="329">
        <v>0.654432870371238</v>
      </c>
      <c r="Q562" s="326" t="s">
        <v>12717</v>
      </c>
      <c r="R562" s="334" t="s">
        <v>4521</v>
      </c>
    </row>
    <row r="563" spans="1:18" ht="24" customHeight="1">
      <c r="A563" s="330" t="s"/>
      <c r="B563" s="330" t="s">
        <v>12649</v>
      </c>
      <c r="C563" s="330" t="s"/>
      <c r="D563" s="330" t="s">
        <v>4567</v>
      </c>
      <c r="E563" s="330">
        <v>5476</v>
      </c>
      <c r="F563" s="330" t="s">
        <v>12650</v>
      </c>
      <c r="G563" s="330" t="s">
        <v>12830</v>
      </c>
      <c r="H563" s="330">
        <v>13701115334</v>
      </c>
      <c r="I563" s="331">
        <v>2000</v>
      </c>
      <c r="J563" s="331">
        <v>1900</v>
      </c>
      <c r="K563" s="331">
        <v>100</v>
      </c>
      <c r="L563" s="331">
        <v>0</v>
      </c>
      <c r="M563" s="331">
        <v>100</v>
      </c>
      <c r="N563" s="330" t="s"/>
      <c r="O563" s="332">
        <v>45639</v>
      </c>
      <c r="P563" s="333">
        <v>0.70452546296292</v>
      </c>
      <c r="Q563" s="330" t="s">
        <v>12717</v>
      </c>
      <c r="R563" s="334" t="s">
        <v>4521</v>
      </c>
    </row>
    <row r="564" spans="1:18" ht="24" customHeight="1">
      <c r="A564" s="326" t="s"/>
      <c r="B564" s="326" t="s">
        <v>12649</v>
      </c>
      <c r="C564" s="326" t="s"/>
      <c r="D564" s="326" t="s">
        <v>4567</v>
      </c>
      <c r="E564" s="326">
        <v>5477</v>
      </c>
      <c r="F564" s="326" t="s">
        <v>12650</v>
      </c>
      <c r="G564" s="326" t="s">
        <v>12745</v>
      </c>
      <c r="H564" s="326">
        <v>18145126286</v>
      </c>
      <c r="I564" s="327">
        <v>1000</v>
      </c>
      <c r="J564" s="327">
        <v>900</v>
      </c>
      <c r="K564" s="327">
        <v>100</v>
      </c>
      <c r="L564" s="327">
        <v>0</v>
      </c>
      <c r="M564" s="327">
        <v>100</v>
      </c>
      <c r="N564" s="326" t="s"/>
      <c r="O564" s="328">
        <v>45639</v>
      </c>
      <c r="P564" s="329">
        <v>0.874224537037662</v>
      </c>
      <c r="Q564" s="326" t="s">
        <v>12717</v>
      </c>
      <c r="R564" s="334" t="s">
        <v>4521</v>
      </c>
    </row>
    <row r="565" spans="1:18" ht="24" customHeight="1">
      <c r="A565" s="330" t="s"/>
      <c r="B565" s="330" t="s">
        <v>12649</v>
      </c>
      <c r="C565" s="330" t="s"/>
      <c r="D565" s="330" t="s">
        <v>4567</v>
      </c>
      <c r="E565" s="330">
        <v>5478</v>
      </c>
      <c r="F565" s="330" t="s">
        <v>12650</v>
      </c>
      <c r="G565" s="330" t="s">
        <v>4525</v>
      </c>
      <c r="H565" s="330">
        <v>13716081942</v>
      </c>
      <c r="I565" s="331">
        <v>6000</v>
      </c>
      <c r="J565" s="331">
        <v>5490</v>
      </c>
      <c r="K565" s="331">
        <v>510</v>
      </c>
      <c r="L565" s="331">
        <v>0</v>
      </c>
      <c r="M565" s="331">
        <v>510</v>
      </c>
      <c r="N565" s="330" t="s"/>
      <c r="O565" s="332">
        <v>45640</v>
      </c>
      <c r="P565" s="333">
        <v>0.707650462962192</v>
      </c>
      <c r="Q565" s="330" t="s">
        <v>12717</v>
      </c>
      <c r="R565" s="334" t="s">
        <v>4521</v>
      </c>
    </row>
    <row r="566" spans="1:18" ht="24" customHeight="1">
      <c r="A566" s="326" t="s"/>
      <c r="B566" s="326" t="s">
        <v>12649</v>
      </c>
      <c r="C566" s="326" t="s"/>
      <c r="D566" s="326" t="s">
        <v>4567</v>
      </c>
      <c r="E566" s="326">
        <v>5479</v>
      </c>
      <c r="F566" s="326" t="s">
        <v>12650</v>
      </c>
      <c r="G566" s="326" t="s">
        <v>4524</v>
      </c>
      <c r="H566" s="326">
        <v>15210951033</v>
      </c>
      <c r="I566" s="327">
        <v>3000</v>
      </c>
      <c r="J566" s="327">
        <v>2595</v>
      </c>
      <c r="K566" s="327">
        <v>405</v>
      </c>
      <c r="L566" s="327">
        <v>0</v>
      </c>
      <c r="M566" s="327">
        <v>405</v>
      </c>
      <c r="N566" s="326" t="s"/>
      <c r="O566" s="328">
        <v>45641</v>
      </c>
      <c r="P566" s="329">
        <v>0.62069444444569</v>
      </c>
      <c r="Q566" s="326" t="s">
        <v>12717</v>
      </c>
      <c r="R566" s="334" t="s">
        <v>4521</v>
      </c>
    </row>
    <row r="567" spans="1:18" ht="24" customHeight="1">
      <c r="A567" s="330" t="s"/>
      <c r="B567" s="330" t="s">
        <v>12649</v>
      </c>
      <c r="C567" s="330" t="s"/>
      <c r="D567" s="330" t="s">
        <v>4567</v>
      </c>
      <c r="E567" s="330">
        <v>5480</v>
      </c>
      <c r="F567" s="330" t="s">
        <v>12650</v>
      </c>
      <c r="G567" s="330" t="s">
        <v>12771</v>
      </c>
      <c r="H567" s="330">
        <v>13605706509</v>
      </c>
      <c r="I567" s="331">
        <v>1000</v>
      </c>
      <c r="J567" s="331">
        <v>762</v>
      </c>
      <c r="K567" s="331">
        <v>238</v>
      </c>
      <c r="L567" s="331">
        <v>0</v>
      </c>
      <c r="M567" s="331">
        <v>238</v>
      </c>
      <c r="N567" s="330" t="s"/>
      <c r="O567" s="332">
        <v>45640</v>
      </c>
      <c r="P567" s="333">
        <v>0.7027199074073</v>
      </c>
      <c r="Q567" s="330" t="s">
        <v>12717</v>
      </c>
      <c r="R567" s="334" t="s">
        <v>4521</v>
      </c>
    </row>
    <row r="568" spans="1:18" ht="24" customHeight="1">
      <c r="A568" s="326" t="s"/>
      <c r="B568" s="326" t="s">
        <v>12649</v>
      </c>
      <c r="C568" s="326" t="s"/>
      <c r="D568" s="326" t="s">
        <v>4567</v>
      </c>
      <c r="E568" s="326">
        <v>5482</v>
      </c>
      <c r="F568" s="326" t="s">
        <v>12650</v>
      </c>
      <c r="G568" s="326" t="s">
        <v>12813</v>
      </c>
      <c r="H568" s="326">
        <v>13901229635</v>
      </c>
      <c r="I568" s="327">
        <v>1000</v>
      </c>
      <c r="J568" s="327">
        <v>770</v>
      </c>
      <c r="K568" s="327">
        <v>230</v>
      </c>
      <c r="L568" s="327">
        <v>0</v>
      </c>
      <c r="M568" s="327">
        <v>230</v>
      </c>
      <c r="N568" s="326" t="s"/>
      <c r="O568" s="328">
        <v>45641</v>
      </c>
      <c r="P568" s="329">
        <v>0.716863425925112</v>
      </c>
      <c r="Q568" s="326" t="s">
        <v>4517</v>
      </c>
      <c r="R568" s="334" t="s">
        <v>4509</v>
      </c>
    </row>
    <row r="569" spans="1:18" ht="24" customHeight="1">
      <c r="A569" s="330" t="s"/>
      <c r="B569" s="330" t="s">
        <v>12649</v>
      </c>
      <c r="C569" s="330" t="s"/>
      <c r="D569" s="330" t="s">
        <v>4567</v>
      </c>
      <c r="E569" s="330">
        <v>5483</v>
      </c>
      <c r="F569" s="330" t="s">
        <v>12650</v>
      </c>
      <c r="G569" s="330" t="s">
        <v>4495</v>
      </c>
      <c r="H569" s="330">
        <v>13810627167</v>
      </c>
      <c r="I569" s="331">
        <v>5000</v>
      </c>
      <c r="J569" s="331">
        <v>4780</v>
      </c>
      <c r="K569" s="331">
        <v>220</v>
      </c>
      <c r="L569" s="331">
        <v>0</v>
      </c>
      <c r="M569" s="331">
        <v>220</v>
      </c>
      <c r="N569" s="330" t="s"/>
      <c r="O569" s="332">
        <v>45640</v>
      </c>
      <c r="P569" s="333">
        <v>0.565312499998982</v>
      </c>
      <c r="Q569" s="330" t="s">
        <v>4496</v>
      </c>
      <c r="R569" s="334" t="s">
        <v>12697</v>
      </c>
    </row>
    <row r="570" spans="1:18" ht="24" customHeight="1">
      <c r="A570" s="326" t="s"/>
      <c r="B570" s="326" t="s">
        <v>12649</v>
      </c>
      <c r="C570" s="326" t="s"/>
      <c r="D570" s="326" t="s">
        <v>4567</v>
      </c>
      <c r="E570" s="326">
        <v>5485</v>
      </c>
      <c r="F570" s="326" t="s">
        <v>12650</v>
      </c>
      <c r="G570" s="326" t="s">
        <v>4537</v>
      </c>
      <c r="H570" s="326">
        <v>13466457694</v>
      </c>
      <c r="I570" s="327">
        <v>3000</v>
      </c>
      <c r="J570" s="327">
        <v>2720</v>
      </c>
      <c r="K570" s="327">
        <v>280</v>
      </c>
      <c r="L570" s="327">
        <v>0</v>
      </c>
      <c r="M570" s="327">
        <v>280</v>
      </c>
      <c r="N570" s="326" t="s"/>
      <c r="O570" s="328">
        <v>45641</v>
      </c>
      <c r="P570" s="329">
        <v>0.560023148147593</v>
      </c>
      <c r="Q570" s="326" t="s">
        <v>4498</v>
      </c>
      <c r="R570" s="334" t="s">
        <v>8517</v>
      </c>
    </row>
    <row r="571" spans="1:18" ht="24" customHeight="1">
      <c r="A571" s="330" t="s"/>
      <c r="B571" s="330" t="s">
        <v>12649</v>
      </c>
      <c r="C571" s="330" t="s"/>
      <c r="D571" s="330" t="s">
        <v>4567</v>
      </c>
      <c r="E571" s="330">
        <v>5487</v>
      </c>
      <c r="F571" s="330" t="s">
        <v>12650</v>
      </c>
      <c r="G571" s="330" t="s">
        <v>4508</v>
      </c>
      <c r="H571" s="330">
        <v>18611596698</v>
      </c>
      <c r="I571" s="331">
        <v>8000</v>
      </c>
      <c r="J571" s="331">
        <v>7480</v>
      </c>
      <c r="K571" s="331">
        <v>520</v>
      </c>
      <c r="L571" s="331">
        <v>0</v>
      </c>
      <c r="M571" s="331">
        <v>520</v>
      </c>
      <c r="N571" s="330" t="s"/>
      <c r="O571" s="332">
        <v>45642</v>
      </c>
      <c r="P571" s="333">
        <v>0.417905092592264</v>
      </c>
      <c r="Q571" s="330" t="s">
        <v>4004</v>
      </c>
      <c r="R571" s="334" t="s">
        <v>4004</v>
      </c>
    </row>
    <row r="572" spans="1:18" ht="24" customHeight="1">
      <c r="A572" s="326" t="s"/>
      <c r="B572" s="326" t="s">
        <v>12649</v>
      </c>
      <c r="C572" s="326" t="s"/>
      <c r="D572" s="326" t="s">
        <v>4567</v>
      </c>
      <c r="E572" s="326">
        <v>5489</v>
      </c>
      <c r="F572" s="326" t="s">
        <v>12650</v>
      </c>
      <c r="G572" s="326" t="s">
        <v>12772</v>
      </c>
      <c r="H572" s="326">
        <v>13611249530</v>
      </c>
      <c r="I572" s="327">
        <v>3000</v>
      </c>
      <c r="J572" s="327">
        <v>2850</v>
      </c>
      <c r="K572" s="327">
        <v>150</v>
      </c>
      <c r="L572" s="327">
        <v>0</v>
      </c>
      <c r="M572" s="327">
        <v>150</v>
      </c>
      <c r="N572" s="326" t="s"/>
      <c r="O572" s="328">
        <v>45640</v>
      </c>
      <c r="P572" s="329">
        <v>0.647361111110513</v>
      </c>
      <c r="Q572" s="326" t="s">
        <v>4494</v>
      </c>
      <c r="R572" s="334" t="s">
        <v>12655</v>
      </c>
    </row>
    <row r="573" spans="1:18" ht="24" customHeight="1">
      <c r="A573" s="330" t="s"/>
      <c r="B573" s="330" t="s">
        <v>12649</v>
      </c>
      <c r="C573" s="330" t="s"/>
      <c r="D573" s="330" t="s">
        <v>4567</v>
      </c>
      <c r="E573" s="330">
        <v>5490</v>
      </c>
      <c r="F573" s="330" t="s">
        <v>12650</v>
      </c>
      <c r="G573" s="330" t="s">
        <v>12831</v>
      </c>
      <c r="H573" s="330">
        <v>18813197052</v>
      </c>
      <c r="I573" s="331">
        <v>3000</v>
      </c>
      <c r="J573" s="331">
        <v>2460</v>
      </c>
      <c r="K573" s="331">
        <v>540</v>
      </c>
      <c r="L573" s="331">
        <v>0</v>
      </c>
      <c r="M573" s="331">
        <v>540</v>
      </c>
      <c r="N573" s="330" t="s"/>
      <c r="O573" s="332">
        <v>45641</v>
      </c>
      <c r="P573" s="333">
        <v>0.656990740739275</v>
      </c>
      <c r="Q573" s="330" t="s">
        <v>4498</v>
      </c>
      <c r="R573" s="334" t="s">
        <v>8517</v>
      </c>
    </row>
    <row r="574" spans="1:18" ht="24" customHeight="1">
      <c r="A574" s="326" t="s"/>
      <c r="B574" s="326" t="s">
        <v>12649</v>
      </c>
      <c r="C574" s="326" t="s"/>
      <c r="D574" s="326" t="s">
        <v>4567</v>
      </c>
      <c r="E574" s="326">
        <v>5491</v>
      </c>
      <c r="F574" s="326" t="s">
        <v>12650</v>
      </c>
      <c r="G574" s="326" t="s">
        <v>4582</v>
      </c>
      <c r="H574" s="326">
        <v>13331888220</v>
      </c>
      <c r="I574" s="327">
        <v>5000</v>
      </c>
      <c r="J574" s="327">
        <v>4640</v>
      </c>
      <c r="K574" s="327">
        <v>360</v>
      </c>
      <c r="L574" s="327">
        <v>0</v>
      </c>
      <c r="M574" s="327">
        <v>360</v>
      </c>
      <c r="N574" s="326" t="s"/>
      <c r="O574" s="328">
        <v>45641</v>
      </c>
      <c r="P574" s="329">
        <v>0.4423148148162</v>
      </c>
      <c r="Q574" s="326" t="s">
        <v>4659</v>
      </c>
      <c r="R574" s="334" t="s">
        <v>4659</v>
      </c>
    </row>
    <row r="575" spans="1:18" ht="24" customHeight="1">
      <c r="A575" s="330" t="s"/>
      <c r="B575" s="330" t="s">
        <v>12649</v>
      </c>
      <c r="C575" s="330" t="s"/>
      <c r="D575" s="330" t="s">
        <v>4567</v>
      </c>
      <c r="E575" s="330">
        <v>5492</v>
      </c>
      <c r="F575" s="330" t="s">
        <v>12650</v>
      </c>
      <c r="G575" s="330" t="s">
        <v>4506</v>
      </c>
      <c r="H575" s="330">
        <v>18612964688</v>
      </c>
      <c r="I575" s="331">
        <v>3000</v>
      </c>
      <c r="J575" s="331">
        <v>2600</v>
      </c>
      <c r="K575" s="331">
        <v>400</v>
      </c>
      <c r="L575" s="331">
        <v>0</v>
      </c>
      <c r="M575" s="331">
        <v>400</v>
      </c>
      <c r="N575" s="330" t="s"/>
      <c r="O575" s="332">
        <v>45640</v>
      </c>
      <c r="P575" s="333">
        <v>0.688368055554747</v>
      </c>
      <c r="Q575" s="330" t="s">
        <v>12717</v>
      </c>
      <c r="R575" s="334" t="s">
        <v>4521</v>
      </c>
    </row>
    <row r="576" spans="1:18" ht="24" customHeight="1">
      <c r="A576" s="326" t="s"/>
      <c r="B576" s="326" t="s">
        <v>12649</v>
      </c>
      <c r="C576" s="326" t="s"/>
      <c r="D576" s="326" t="s">
        <v>4567</v>
      </c>
      <c r="E576" s="326">
        <v>5493</v>
      </c>
      <c r="F576" s="326" t="s">
        <v>12650</v>
      </c>
      <c r="G576" s="326" t="s">
        <v>12832</v>
      </c>
      <c r="H576" s="326">
        <v>18268857118</v>
      </c>
      <c r="I576" s="327">
        <v>4000</v>
      </c>
      <c r="J576" s="327">
        <v>3570</v>
      </c>
      <c r="K576" s="327">
        <v>430</v>
      </c>
      <c r="L576" s="327">
        <v>0</v>
      </c>
      <c r="M576" s="327">
        <v>430</v>
      </c>
      <c r="N576" s="326" t="s"/>
      <c r="O576" s="328">
        <v>45640</v>
      </c>
      <c r="P576" s="329">
        <v>0.649826388889778</v>
      </c>
      <c r="Q576" s="326" t="s">
        <v>4498</v>
      </c>
      <c r="R576" s="334" t="s">
        <v>8517</v>
      </c>
    </row>
    <row r="577" spans="1:18" ht="24" customHeight="1">
      <c r="A577" s="330" t="s"/>
      <c r="B577" s="330" t="s">
        <v>12649</v>
      </c>
      <c r="C577" s="330" t="s"/>
      <c r="D577" s="330" t="s">
        <v>4567</v>
      </c>
      <c r="E577" s="330">
        <v>5494</v>
      </c>
      <c r="F577" s="330" t="s">
        <v>12650</v>
      </c>
      <c r="G577" s="330" t="s">
        <v>4508</v>
      </c>
      <c r="H577" s="330">
        <v>18310626896</v>
      </c>
      <c r="I577" s="331">
        <v>5000</v>
      </c>
      <c r="J577" s="331">
        <v>4460</v>
      </c>
      <c r="K577" s="331">
        <v>540</v>
      </c>
      <c r="L577" s="331">
        <v>0</v>
      </c>
      <c r="M577" s="331">
        <v>540</v>
      </c>
      <c r="N577" s="330" t="s"/>
      <c r="O577" s="332">
        <v>45642</v>
      </c>
      <c r="P577" s="333">
        <v>0.65835648148277</v>
      </c>
      <c r="Q577" s="330" t="s">
        <v>4659</v>
      </c>
      <c r="R577" s="334" t="s">
        <v>4659</v>
      </c>
    </row>
    <row r="578" spans="1:18" ht="24" customHeight="1">
      <c r="A578" s="326" t="s"/>
      <c r="B578" s="326" t="s">
        <v>12649</v>
      </c>
      <c r="C578" s="326" t="s"/>
      <c r="D578" s="326" t="s">
        <v>4567</v>
      </c>
      <c r="E578" s="326">
        <v>5495</v>
      </c>
      <c r="F578" s="326" t="s">
        <v>12650</v>
      </c>
      <c r="G578" s="326" t="s">
        <v>4626</v>
      </c>
      <c r="H578" s="326">
        <v>18510001992</v>
      </c>
      <c r="I578" s="327">
        <v>10000</v>
      </c>
      <c r="J578" s="327">
        <v>9280</v>
      </c>
      <c r="K578" s="327">
        <v>720</v>
      </c>
      <c r="L578" s="327">
        <v>0</v>
      </c>
      <c r="M578" s="327">
        <v>720</v>
      </c>
      <c r="N578" s="326" t="s"/>
      <c r="O578" s="328">
        <v>45641</v>
      </c>
      <c r="P578" s="329">
        <v>0.5498726851838</v>
      </c>
      <c r="Q578" s="326" t="s">
        <v>4004</v>
      </c>
      <c r="R578" s="334" t="s">
        <v>4004</v>
      </c>
    </row>
    <row r="579" spans="1:18" ht="24" customHeight="1">
      <c r="A579" s="330" t="s"/>
      <c r="B579" s="330" t="s">
        <v>12649</v>
      </c>
      <c r="C579" s="330" t="s"/>
      <c r="D579" s="330" t="s">
        <v>4567</v>
      </c>
      <c r="E579" s="330">
        <v>5496</v>
      </c>
      <c r="F579" s="330" t="s">
        <v>12650</v>
      </c>
      <c r="G579" s="330" t="s">
        <v>12833</v>
      </c>
      <c r="H579" s="330">
        <v>18853000008</v>
      </c>
      <c r="I579" s="331">
        <v>1000</v>
      </c>
      <c r="J579" s="331">
        <v>610</v>
      </c>
      <c r="K579" s="331">
        <v>390</v>
      </c>
      <c r="L579" s="331">
        <v>0</v>
      </c>
      <c r="M579" s="331">
        <v>390</v>
      </c>
      <c r="N579" s="330" t="s"/>
      <c r="O579" s="332">
        <v>45641</v>
      </c>
      <c r="P579" s="333">
        <v>0.624745370369055</v>
      </c>
      <c r="Q579" s="330" t="s">
        <v>12717</v>
      </c>
      <c r="R579" s="334" t="s">
        <v>4521</v>
      </c>
    </row>
    <row r="580" spans="1:18" ht="24" customHeight="1">
      <c r="A580" s="326" t="s"/>
      <c r="B580" s="326" t="s">
        <v>12649</v>
      </c>
      <c r="C580" s="326" t="s"/>
      <c r="D580" s="326" t="s">
        <v>4567</v>
      </c>
      <c r="E580" s="326">
        <v>5497</v>
      </c>
      <c r="F580" s="326" t="s">
        <v>12650</v>
      </c>
      <c r="G580" s="326" t="s">
        <v>4574</v>
      </c>
      <c r="H580" s="326">
        <v>17513088526</v>
      </c>
      <c r="I580" s="327">
        <v>1200</v>
      </c>
      <c r="J580" s="327">
        <v>950</v>
      </c>
      <c r="K580" s="327">
        <v>250</v>
      </c>
      <c r="L580" s="327">
        <v>0</v>
      </c>
      <c r="M580" s="327">
        <v>250</v>
      </c>
      <c r="N580" s="326" t="s"/>
      <c r="O580" s="328">
        <v>45640</v>
      </c>
      <c r="P580" s="329">
        <v>0.711180555554165</v>
      </c>
      <c r="Q580" s="326" t="s">
        <v>12717</v>
      </c>
      <c r="R580" s="334" t="s">
        <v>4521</v>
      </c>
    </row>
    <row r="581" spans="1:18" ht="24" customHeight="1">
      <c r="A581" s="330" t="s"/>
      <c r="B581" s="330" t="s">
        <v>12649</v>
      </c>
      <c r="C581" s="330" t="s"/>
      <c r="D581" s="330" t="s">
        <v>4567</v>
      </c>
      <c r="E581" s="330">
        <v>5498</v>
      </c>
      <c r="F581" s="330" t="s">
        <v>12650</v>
      </c>
      <c r="G581" s="330" t="s">
        <v>4508</v>
      </c>
      <c r="H581" s="330">
        <v>18904766369</v>
      </c>
      <c r="I581" s="331">
        <v>3000</v>
      </c>
      <c r="J581" s="331">
        <v>2740</v>
      </c>
      <c r="K581" s="331">
        <v>260</v>
      </c>
      <c r="L581" s="331">
        <v>0</v>
      </c>
      <c r="M581" s="331">
        <v>260</v>
      </c>
      <c r="N581" s="330" t="s"/>
      <c r="O581" s="332">
        <v>45641</v>
      </c>
      <c r="P581" s="333">
        <v>0.551516203704523</v>
      </c>
      <c r="Q581" s="330" t="s">
        <v>4498</v>
      </c>
      <c r="R581" s="334" t="s">
        <v>8517</v>
      </c>
    </row>
    <row r="582" spans="1:18" ht="24" customHeight="1">
      <c r="A582" s="326" t="s"/>
      <c r="B582" s="326" t="s">
        <v>12649</v>
      </c>
      <c r="C582" s="326" t="s"/>
      <c r="D582" s="326" t="s">
        <v>4567</v>
      </c>
      <c r="E582" s="326">
        <v>5499</v>
      </c>
      <c r="F582" s="326" t="s">
        <v>12650</v>
      </c>
      <c r="G582" s="326" t="s">
        <v>4508</v>
      </c>
      <c r="H582" s="326">
        <v>18642070489</v>
      </c>
      <c r="I582" s="327">
        <v>10000</v>
      </c>
      <c r="J582" s="327">
        <v>9600</v>
      </c>
      <c r="K582" s="327">
        <v>400</v>
      </c>
      <c r="L582" s="327">
        <v>0</v>
      </c>
      <c r="M582" s="327">
        <v>400</v>
      </c>
      <c r="N582" s="326" t="s"/>
      <c r="O582" s="328">
        <v>45640</v>
      </c>
      <c r="P582" s="329">
        <v>0.692881944443798</v>
      </c>
      <c r="Q582" s="326" t="s">
        <v>4659</v>
      </c>
      <c r="R582" s="334" t="s">
        <v>4659</v>
      </c>
    </row>
    <row r="583" spans="1:18" ht="24" customHeight="1">
      <c r="A583" s="330" t="s"/>
      <c r="B583" s="330" t="s">
        <v>12649</v>
      </c>
      <c r="C583" s="330" t="s"/>
      <c r="D583" s="330" t="s">
        <v>4567</v>
      </c>
      <c r="E583" s="330">
        <v>5501</v>
      </c>
      <c r="F583" s="330" t="s">
        <v>4648</v>
      </c>
      <c r="G583" s="330" t="s">
        <v>4495</v>
      </c>
      <c r="H583" s="330">
        <v>13810613016</v>
      </c>
      <c r="I583" s="331">
        <v>5000</v>
      </c>
      <c r="J583" s="331">
        <v>5000</v>
      </c>
      <c r="K583" s="331">
        <v>0</v>
      </c>
      <c r="L583" s="331">
        <v>0</v>
      </c>
      <c r="M583" s="331">
        <v>0</v>
      </c>
      <c r="N583" s="330" t="s"/>
      <c r="O583" s="332">
        <v>45640</v>
      </c>
      <c r="P583" s="333">
        <v>0.457638888889051</v>
      </c>
      <c r="Q583" s="330" t="s">
        <v>4517</v>
      </c>
      <c r="R583" s="334" t="s">
        <v>4509</v>
      </c>
    </row>
    <row r="584" spans="1:18" ht="24" customHeight="1">
      <c r="A584" s="326" t="s"/>
      <c r="B584" s="326" t="s">
        <v>12649</v>
      </c>
      <c r="C584" s="326" t="s"/>
      <c r="D584" s="326" t="s">
        <v>4567</v>
      </c>
      <c r="E584" s="326">
        <v>5502</v>
      </c>
      <c r="F584" s="326" t="s">
        <v>12650</v>
      </c>
      <c r="G584" s="326" t="s">
        <v>4516</v>
      </c>
      <c r="H584" s="326">
        <v>18842662112</v>
      </c>
      <c r="I584" s="327">
        <v>4000</v>
      </c>
      <c r="J584" s="327">
        <v>3380</v>
      </c>
      <c r="K584" s="327">
        <v>620</v>
      </c>
      <c r="L584" s="327">
        <v>0</v>
      </c>
      <c r="M584" s="327">
        <v>620</v>
      </c>
      <c r="N584" s="326" t="s"/>
      <c r="O584" s="328">
        <v>45640</v>
      </c>
      <c r="P584" s="329">
        <v>0.585196759260725</v>
      </c>
      <c r="Q584" s="326" t="s">
        <v>4498</v>
      </c>
      <c r="R584" s="334" t="s">
        <v>8517</v>
      </c>
    </row>
    <row r="585" spans="1:18" ht="24" customHeight="1">
      <c r="A585" s="330" t="s"/>
      <c r="B585" s="330" t="s">
        <v>12649</v>
      </c>
      <c r="C585" s="330" t="s"/>
      <c r="D585" s="330" t="s">
        <v>4567</v>
      </c>
      <c r="E585" s="330">
        <v>5503</v>
      </c>
      <c r="F585" s="330" t="s">
        <v>4648</v>
      </c>
      <c r="G585" s="330" t="s">
        <v>12834</v>
      </c>
      <c r="H585" s="330">
        <v>13552665535</v>
      </c>
      <c r="I585" s="331">
        <v>5000</v>
      </c>
      <c r="J585" s="331">
        <v>5000</v>
      </c>
      <c r="K585" s="331">
        <v>0</v>
      </c>
      <c r="L585" s="331">
        <v>0</v>
      </c>
      <c r="M585" s="331">
        <v>0</v>
      </c>
      <c r="N585" s="330" t="s"/>
      <c r="O585" s="332">
        <v>45640</v>
      </c>
      <c r="P585" s="333">
        <v>0.457800925927586</v>
      </c>
      <c r="Q585" s="330" t="s">
        <v>4517</v>
      </c>
      <c r="R585" s="334" t="s">
        <v>4509</v>
      </c>
    </row>
    <row r="586" spans="1:18" ht="24" customHeight="1">
      <c r="A586" s="326" t="s"/>
      <c r="B586" s="326" t="s">
        <v>12649</v>
      </c>
      <c r="C586" s="326" t="s"/>
      <c r="D586" s="326" t="s">
        <v>4567</v>
      </c>
      <c r="E586" s="326">
        <v>5504</v>
      </c>
      <c r="F586" s="326" t="s">
        <v>12650</v>
      </c>
      <c r="G586" s="326" t="s">
        <v>4508</v>
      </c>
      <c r="H586" s="326">
        <v>18101118615</v>
      </c>
      <c r="I586" s="327">
        <v>800</v>
      </c>
      <c r="J586" s="327">
        <v>560</v>
      </c>
      <c r="K586" s="327">
        <v>240</v>
      </c>
      <c r="L586" s="327">
        <v>0</v>
      </c>
      <c r="M586" s="327">
        <v>240</v>
      </c>
      <c r="N586" s="326" t="s"/>
      <c r="O586" s="328">
        <v>45640</v>
      </c>
      <c r="P586" s="329">
        <v>0.47546296296423</v>
      </c>
      <c r="Q586" s="326" t="s">
        <v>4498</v>
      </c>
      <c r="R586" s="334" t="s">
        <v>8517</v>
      </c>
    </row>
    <row r="587" spans="1:18" ht="24" customHeight="1">
      <c r="A587" s="330" t="s"/>
      <c r="B587" s="330" t="s">
        <v>12649</v>
      </c>
      <c r="C587" s="330" t="s"/>
      <c r="D587" s="330" t="s">
        <v>4567</v>
      </c>
      <c r="E587" s="330">
        <v>5505</v>
      </c>
      <c r="F587" s="330" t="s">
        <v>12650</v>
      </c>
      <c r="G587" s="330" t="s">
        <v>4525</v>
      </c>
      <c r="H587" s="330">
        <v>18201041454</v>
      </c>
      <c r="I587" s="331">
        <v>5000</v>
      </c>
      <c r="J587" s="331">
        <v>4200</v>
      </c>
      <c r="K587" s="331">
        <v>800</v>
      </c>
      <c r="L587" s="331">
        <v>0</v>
      </c>
      <c r="M587" s="331">
        <v>800</v>
      </c>
      <c r="N587" s="330" t="s"/>
      <c r="O587" s="332">
        <v>45641</v>
      </c>
      <c r="P587" s="333">
        <v>0.665324074074306</v>
      </c>
      <c r="Q587" s="330" t="s">
        <v>12717</v>
      </c>
      <c r="R587" s="334" t="s">
        <v>4521</v>
      </c>
    </row>
    <row r="588" spans="1:18" ht="24" customHeight="1">
      <c r="A588" s="326" t="s"/>
      <c r="B588" s="326" t="s">
        <v>12649</v>
      </c>
      <c r="C588" s="326" t="s"/>
      <c r="D588" s="326" t="s">
        <v>4567</v>
      </c>
      <c r="E588" s="326">
        <v>5506</v>
      </c>
      <c r="F588" s="326" t="s">
        <v>4648</v>
      </c>
      <c r="G588" s="326" t="s">
        <v>4495</v>
      </c>
      <c r="H588" s="326">
        <v>17701319269</v>
      </c>
      <c r="I588" s="327">
        <v>5000</v>
      </c>
      <c r="J588" s="327">
        <v>5000</v>
      </c>
      <c r="K588" s="327">
        <v>0</v>
      </c>
      <c r="L588" s="327">
        <v>0</v>
      </c>
      <c r="M588" s="327">
        <v>0</v>
      </c>
      <c r="N588" s="326" t="s"/>
      <c r="O588" s="328">
        <v>45640</v>
      </c>
      <c r="P588" s="329">
        <v>0.540509259259125</v>
      </c>
      <c r="Q588" s="326" t="s">
        <v>4517</v>
      </c>
      <c r="R588" s="334" t="s">
        <v>4509</v>
      </c>
    </row>
    <row r="589" spans="1:18" ht="24" customHeight="1">
      <c r="A589" s="330" t="s"/>
      <c r="B589" s="330" t="s">
        <v>12649</v>
      </c>
      <c r="C589" s="330" t="s"/>
      <c r="D589" s="330" t="s">
        <v>4567</v>
      </c>
      <c r="E589" s="330">
        <v>5507</v>
      </c>
      <c r="F589" s="330" t="s">
        <v>12650</v>
      </c>
      <c r="G589" s="330" t="s">
        <v>4626</v>
      </c>
      <c r="H589" s="330">
        <v>13868021487</v>
      </c>
      <c r="I589" s="331">
        <v>2400</v>
      </c>
      <c r="J589" s="331">
        <v>2160</v>
      </c>
      <c r="K589" s="331">
        <v>240</v>
      </c>
      <c r="L589" s="331">
        <v>0</v>
      </c>
      <c r="M589" s="331">
        <v>240</v>
      </c>
      <c r="N589" s="330" t="s"/>
      <c r="O589" s="332">
        <v>45640</v>
      </c>
      <c r="P589" s="333">
        <v>0.70822916666657</v>
      </c>
      <c r="Q589" s="330" t="s">
        <v>4496</v>
      </c>
      <c r="R589" s="334" t="s">
        <v>12697</v>
      </c>
    </row>
    <row r="590" spans="1:18" ht="24" customHeight="1">
      <c r="A590" s="326" t="s"/>
      <c r="B590" s="326" t="s">
        <v>12649</v>
      </c>
      <c r="C590" s="326" t="s"/>
      <c r="D590" s="326" t="s">
        <v>4567</v>
      </c>
      <c r="E590" s="326">
        <v>5508</v>
      </c>
      <c r="F590" s="326" t="s">
        <v>12650</v>
      </c>
      <c r="G590" s="326" t="s">
        <v>4516</v>
      </c>
      <c r="H590" s="326">
        <v>13964669259</v>
      </c>
      <c r="I590" s="327">
        <v>5000</v>
      </c>
      <c r="J590" s="327">
        <v>4520</v>
      </c>
      <c r="K590" s="327">
        <v>480</v>
      </c>
      <c r="L590" s="327">
        <v>0</v>
      </c>
      <c r="M590" s="327">
        <v>480</v>
      </c>
      <c r="N590" s="326" t="s"/>
      <c r="O590" s="328">
        <v>45641</v>
      </c>
      <c r="P590" s="329">
        <v>0.582800925927586</v>
      </c>
      <c r="Q590" s="326" t="s">
        <v>4659</v>
      </c>
      <c r="R590" s="334" t="s">
        <v>4659</v>
      </c>
    </row>
    <row r="591" spans="1:18" ht="24" customHeight="1">
      <c r="A591" s="330" t="s"/>
      <c r="B591" s="330" t="s">
        <v>12649</v>
      </c>
      <c r="C591" s="330" t="s"/>
      <c r="D591" s="330" t="s">
        <v>4567</v>
      </c>
      <c r="E591" s="330">
        <v>5509</v>
      </c>
      <c r="F591" s="330" t="s">
        <v>12650</v>
      </c>
      <c r="G591" s="330" t="s">
        <v>12685</v>
      </c>
      <c r="H591" s="330">
        <v>17319314596</v>
      </c>
      <c r="I591" s="331">
        <v>7000</v>
      </c>
      <c r="J591" s="331">
        <v>5680</v>
      </c>
      <c r="K591" s="331">
        <v>1320</v>
      </c>
      <c r="L591" s="331">
        <v>0</v>
      </c>
      <c r="M591" s="331">
        <v>1320</v>
      </c>
      <c r="N591" s="330" t="s"/>
      <c r="O591" s="332">
        <v>45641</v>
      </c>
      <c r="P591" s="333">
        <v>0.560462962963357</v>
      </c>
      <c r="Q591" s="330" t="s">
        <v>12717</v>
      </c>
      <c r="R591" s="334" t="s">
        <v>4521</v>
      </c>
    </row>
    <row r="592" spans="1:18" ht="24" customHeight="1">
      <c r="A592" s="326" t="s"/>
      <c r="B592" s="326" t="s">
        <v>12649</v>
      </c>
      <c r="C592" s="326" t="s"/>
      <c r="D592" s="326" t="s">
        <v>4567</v>
      </c>
      <c r="E592" s="326">
        <v>5510</v>
      </c>
      <c r="F592" s="326" t="s">
        <v>12650</v>
      </c>
      <c r="G592" s="326" t="s">
        <v>4495</v>
      </c>
      <c r="H592" s="326">
        <v>13269123274</v>
      </c>
      <c r="I592" s="327">
        <v>7000</v>
      </c>
      <c r="J592" s="327">
        <v>6300</v>
      </c>
      <c r="K592" s="327">
        <v>700</v>
      </c>
      <c r="L592" s="327">
        <v>0</v>
      </c>
      <c r="M592" s="327">
        <v>700</v>
      </c>
      <c r="N592" s="326" t="s"/>
      <c r="O592" s="328">
        <v>45640</v>
      </c>
      <c r="P592" s="329">
        <v>0.681597222221171</v>
      </c>
      <c r="Q592" s="326" t="s">
        <v>4498</v>
      </c>
      <c r="R592" s="334" t="s">
        <v>8517</v>
      </c>
    </row>
    <row r="593" spans="1:18" ht="24" customHeight="1">
      <c r="A593" s="330" t="s"/>
      <c r="B593" s="330" t="s">
        <v>12649</v>
      </c>
      <c r="C593" s="330" t="s"/>
      <c r="D593" s="330" t="s">
        <v>4567</v>
      </c>
      <c r="E593" s="330">
        <v>5511</v>
      </c>
      <c r="F593" s="330" t="s">
        <v>12650</v>
      </c>
      <c r="G593" s="330" t="s">
        <v>12800</v>
      </c>
      <c r="H593" s="330">
        <v>13072083807</v>
      </c>
      <c r="I593" s="331">
        <v>3000</v>
      </c>
      <c r="J593" s="331">
        <v>2620</v>
      </c>
      <c r="K593" s="331">
        <v>380</v>
      </c>
      <c r="L593" s="331">
        <v>0</v>
      </c>
      <c r="M593" s="331">
        <v>380</v>
      </c>
      <c r="N593" s="330" t="s"/>
      <c r="O593" s="332">
        <v>45641</v>
      </c>
      <c r="P593" s="333">
        <v>0.714363425926422</v>
      </c>
      <c r="Q593" s="330" t="s">
        <v>4496</v>
      </c>
      <c r="R593" s="334" t="s">
        <v>12697</v>
      </c>
    </row>
    <row r="594" spans="1:18" ht="24" customHeight="1">
      <c r="A594" s="326" t="s"/>
      <c r="B594" s="326" t="s">
        <v>12649</v>
      </c>
      <c r="C594" s="326" t="s"/>
      <c r="D594" s="326" t="s">
        <v>4567</v>
      </c>
      <c r="E594" s="326">
        <v>5512</v>
      </c>
      <c r="F594" s="326" t="s">
        <v>12650</v>
      </c>
      <c r="G594" s="326" t="s">
        <v>12795</v>
      </c>
      <c r="H594" s="326">
        <v>15200897070</v>
      </c>
      <c r="I594" s="327">
        <v>8000</v>
      </c>
      <c r="J594" s="327">
        <v>7360</v>
      </c>
      <c r="K594" s="327">
        <v>640</v>
      </c>
      <c r="L594" s="327">
        <v>0</v>
      </c>
      <c r="M594" s="327">
        <v>640</v>
      </c>
      <c r="N594" s="326" t="s"/>
      <c r="O594" s="328">
        <v>45641</v>
      </c>
      <c r="P594" s="329">
        <v>0.541620370371675</v>
      </c>
      <c r="Q594" s="326" t="s">
        <v>4496</v>
      </c>
      <c r="R594" s="334" t="s">
        <v>12697</v>
      </c>
    </row>
    <row r="595" spans="1:18" ht="24" customHeight="1">
      <c r="A595" s="330" t="s"/>
      <c r="B595" s="330" t="s">
        <v>12649</v>
      </c>
      <c r="C595" s="330" t="s"/>
      <c r="D595" s="330" t="s">
        <v>4567</v>
      </c>
      <c r="E595" s="330">
        <v>5513</v>
      </c>
      <c r="F595" s="330" t="s">
        <v>4648</v>
      </c>
      <c r="G595" s="330" t="s">
        <v>4609</v>
      </c>
      <c r="H595" s="330">
        <v>13141275002</v>
      </c>
      <c r="I595" s="331">
        <v>5000</v>
      </c>
      <c r="J595" s="331">
        <v>4560</v>
      </c>
      <c r="K595" s="331">
        <v>440</v>
      </c>
      <c r="L595" s="331">
        <v>0</v>
      </c>
      <c r="M595" s="331">
        <v>440</v>
      </c>
      <c r="N595" s="330" t="s"/>
      <c r="O595" s="332">
        <v>45641</v>
      </c>
      <c r="P595" s="333">
        <v>0.564699074075179</v>
      </c>
      <c r="Q595" s="330" t="s">
        <v>4517</v>
      </c>
      <c r="R595" s="334" t="s">
        <v>4509</v>
      </c>
    </row>
    <row r="596" spans="1:18" ht="24" customHeight="1">
      <c r="A596" s="326" t="s"/>
      <c r="B596" s="326" t="s">
        <v>12649</v>
      </c>
      <c r="C596" s="326" t="s"/>
      <c r="D596" s="326" t="s">
        <v>4567</v>
      </c>
      <c r="E596" s="326">
        <v>5514</v>
      </c>
      <c r="F596" s="326" t="s">
        <v>12650</v>
      </c>
      <c r="G596" s="326" t="s">
        <v>4585</v>
      </c>
      <c r="H596" s="326">
        <v>13601013604</v>
      </c>
      <c r="I596" s="327">
        <v>10000</v>
      </c>
      <c r="J596" s="327">
        <v>9500</v>
      </c>
      <c r="K596" s="327">
        <v>500</v>
      </c>
      <c r="L596" s="327">
        <v>0</v>
      </c>
      <c r="M596" s="327">
        <v>500</v>
      </c>
      <c r="N596" s="326" t="s"/>
      <c r="O596" s="328">
        <v>45640</v>
      </c>
      <c r="P596" s="329">
        <v>0.667326388887887</v>
      </c>
      <c r="Q596" s="326" t="s">
        <v>12835</v>
      </c>
      <c r="R596" s="296" t="s">
        <v>4512</v>
      </c>
    </row>
    <row r="597" spans="1:18" ht="24" customHeight="1">
      <c r="A597" s="330" t="s"/>
      <c r="B597" s="330" t="s">
        <v>12649</v>
      </c>
      <c r="C597" s="330" t="s"/>
      <c r="D597" s="330" t="s">
        <v>4567</v>
      </c>
      <c r="E597" s="330">
        <v>5515</v>
      </c>
      <c r="F597" s="330" t="s">
        <v>12650</v>
      </c>
      <c r="G597" s="330" t="s">
        <v>4574</v>
      </c>
      <c r="H597" s="330">
        <v>13473139233</v>
      </c>
      <c r="I597" s="331">
        <v>5000</v>
      </c>
      <c r="J597" s="331">
        <v>4590</v>
      </c>
      <c r="K597" s="331">
        <v>410</v>
      </c>
      <c r="L597" s="331">
        <v>0</v>
      </c>
      <c r="M597" s="331">
        <v>410</v>
      </c>
      <c r="N597" s="330" t="s"/>
      <c r="O597" s="332">
        <v>45640</v>
      </c>
      <c r="P597" s="333">
        <v>0.755925925925112</v>
      </c>
      <c r="Q597" s="330" t="s">
        <v>4498</v>
      </c>
      <c r="R597" s="334" t="s">
        <v>8517</v>
      </c>
    </row>
    <row r="598" spans="1:18" ht="24" customHeight="1">
      <c r="A598" s="326" t="s"/>
      <c r="B598" s="326" t="s">
        <v>12649</v>
      </c>
      <c r="C598" s="326" t="s"/>
      <c r="D598" s="326" t="s">
        <v>4567</v>
      </c>
      <c r="E598" s="326">
        <v>5516</v>
      </c>
      <c r="F598" s="326" t="s">
        <v>12650</v>
      </c>
      <c r="G598" s="326" t="s">
        <v>12769</v>
      </c>
      <c r="H598" s="326">
        <v>15900550367</v>
      </c>
      <c r="I598" s="327">
        <v>3000</v>
      </c>
      <c r="J598" s="327">
        <v>2800</v>
      </c>
      <c r="K598" s="327">
        <v>200</v>
      </c>
      <c r="L598" s="327">
        <v>0</v>
      </c>
      <c r="M598" s="327">
        <v>200</v>
      </c>
      <c r="N598" s="326" t="s"/>
      <c r="O598" s="328">
        <v>45640</v>
      </c>
      <c r="P598" s="329">
        <v>0.706840277776792</v>
      </c>
      <c r="Q598" s="326" t="s">
        <v>12717</v>
      </c>
      <c r="R598" s="334" t="s">
        <v>4521</v>
      </c>
    </row>
    <row r="599" spans="1:18" ht="24" customHeight="1">
      <c r="A599" s="330" t="s"/>
      <c r="B599" s="330" t="s">
        <v>12649</v>
      </c>
      <c r="C599" s="330" t="s"/>
      <c r="D599" s="330" t="s">
        <v>4567</v>
      </c>
      <c r="E599" s="330">
        <v>5517</v>
      </c>
      <c r="F599" s="330" t="s">
        <v>12650</v>
      </c>
      <c r="G599" s="330" t="s">
        <v>12828</v>
      </c>
      <c r="H599" s="330">
        <v>13501060016</v>
      </c>
      <c r="I599" s="331">
        <v>200</v>
      </c>
      <c r="J599" s="331">
        <v>140</v>
      </c>
      <c r="K599" s="331">
        <v>60</v>
      </c>
      <c r="L599" s="331">
        <v>0</v>
      </c>
      <c r="M599" s="331">
        <v>60</v>
      </c>
      <c r="N599" s="330" t="s"/>
      <c r="O599" s="332">
        <v>45640</v>
      </c>
      <c r="P599" s="333">
        <v>0.711539351850661</v>
      </c>
      <c r="Q599" s="330" t="s">
        <v>4498</v>
      </c>
      <c r="R599" s="334" t="s">
        <v>8517</v>
      </c>
    </row>
    <row r="600" spans="1:18" ht="24" customHeight="1">
      <c r="A600" s="326" t="s"/>
      <c r="B600" s="326" t="s">
        <v>12649</v>
      </c>
      <c r="C600" s="326" t="s"/>
      <c r="D600" s="326" t="s">
        <v>4567</v>
      </c>
      <c r="E600" s="326">
        <v>5518</v>
      </c>
      <c r="F600" s="326" t="s">
        <v>4648</v>
      </c>
      <c r="G600" s="326" t="s">
        <v>12751</v>
      </c>
      <c r="H600" s="326">
        <v>13901243687</v>
      </c>
      <c r="I600" s="327">
        <v>5000</v>
      </c>
      <c r="J600" s="327">
        <v>5000</v>
      </c>
      <c r="K600" s="327">
        <v>0</v>
      </c>
      <c r="L600" s="327">
        <v>0</v>
      </c>
      <c r="M600" s="327">
        <v>0</v>
      </c>
      <c r="N600" s="326" t="s"/>
      <c r="O600" s="328">
        <v>45640</v>
      </c>
      <c r="P600" s="329">
        <v>0.504733796296932</v>
      </c>
      <c r="Q600" s="326" t="s">
        <v>4517</v>
      </c>
      <c r="R600" s="334" t="s">
        <v>4509</v>
      </c>
    </row>
    <row r="601" spans="1:18" ht="24" customHeight="1">
      <c r="A601" s="330" t="s"/>
      <c r="B601" s="330" t="s">
        <v>12649</v>
      </c>
      <c r="C601" s="330" t="s"/>
      <c r="D601" s="330" t="s">
        <v>4567</v>
      </c>
      <c r="E601" s="330">
        <v>5519</v>
      </c>
      <c r="F601" s="330" t="s">
        <v>12650</v>
      </c>
      <c r="G601" s="330" t="s">
        <v>4582</v>
      </c>
      <c r="H601" s="330">
        <v>18600200943</v>
      </c>
      <c r="I601" s="331">
        <v>5000</v>
      </c>
      <c r="J601" s="331">
        <v>4800</v>
      </c>
      <c r="K601" s="331">
        <v>200</v>
      </c>
      <c r="L601" s="331">
        <v>0</v>
      </c>
      <c r="M601" s="331">
        <v>200</v>
      </c>
      <c r="N601" s="330" t="s"/>
      <c r="O601" s="332">
        <v>45640</v>
      </c>
      <c r="P601" s="333">
        <v>0.714953703703941</v>
      </c>
      <c r="Q601" s="330" t="s">
        <v>4496</v>
      </c>
      <c r="R601" s="334" t="s">
        <v>12697</v>
      </c>
    </row>
    <row r="602" spans="1:18" ht="24" customHeight="1">
      <c r="A602" s="326" t="s"/>
      <c r="B602" s="326" t="s">
        <v>12649</v>
      </c>
      <c r="C602" s="326" t="s"/>
      <c r="D602" s="326" t="s">
        <v>4567</v>
      </c>
      <c r="E602" s="326">
        <v>5520</v>
      </c>
      <c r="F602" s="326" t="s">
        <v>12650</v>
      </c>
      <c r="G602" s="326" t="s">
        <v>4506</v>
      </c>
      <c r="H602" s="326">
        <v>13552651311</v>
      </c>
      <c r="I602" s="327">
        <v>500</v>
      </c>
      <c r="J602" s="327">
        <v>430</v>
      </c>
      <c r="K602" s="327">
        <v>70</v>
      </c>
      <c r="L602" s="327">
        <v>0</v>
      </c>
      <c r="M602" s="327">
        <v>70</v>
      </c>
      <c r="N602" s="326" t="s"/>
      <c r="O602" s="328">
        <v>45640</v>
      </c>
      <c r="P602" s="329">
        <v>0.701296296298097</v>
      </c>
      <c r="Q602" s="326" t="s">
        <v>12717</v>
      </c>
      <c r="R602" s="334" t="s">
        <v>4521</v>
      </c>
    </row>
    <row r="603" spans="1:18" ht="24" customHeight="1">
      <c r="A603" s="330" t="s"/>
      <c r="B603" s="330" t="s">
        <v>12649</v>
      </c>
      <c r="C603" s="330" t="s"/>
      <c r="D603" s="330" t="s">
        <v>4567</v>
      </c>
      <c r="E603" s="330">
        <v>5521</v>
      </c>
      <c r="F603" s="330" t="s">
        <v>12650</v>
      </c>
      <c r="G603" s="330" t="s">
        <v>4518</v>
      </c>
      <c r="H603" s="330">
        <v>18842620223</v>
      </c>
      <c r="I603" s="331">
        <v>1000</v>
      </c>
      <c r="J603" s="331">
        <v>880</v>
      </c>
      <c r="K603" s="331">
        <v>120</v>
      </c>
      <c r="L603" s="331">
        <v>0</v>
      </c>
      <c r="M603" s="331">
        <v>120</v>
      </c>
      <c r="N603" s="330" t="s"/>
      <c r="O603" s="332">
        <v>45640</v>
      </c>
      <c r="P603" s="333">
        <v>0.698715277776501</v>
      </c>
      <c r="Q603" s="330" t="s">
        <v>4498</v>
      </c>
      <c r="R603" s="334" t="s">
        <v>8517</v>
      </c>
    </row>
    <row r="604" spans="1:18" ht="24" customHeight="1">
      <c r="A604" s="326" t="s"/>
      <c r="B604" s="326" t="s">
        <v>12649</v>
      </c>
      <c r="C604" s="326" t="s"/>
      <c r="D604" s="326" t="s">
        <v>4567</v>
      </c>
      <c r="E604" s="326">
        <v>5522</v>
      </c>
      <c r="F604" s="326" t="s">
        <v>12650</v>
      </c>
      <c r="G604" s="326" t="s">
        <v>12666</v>
      </c>
      <c r="H604" s="326">
        <v>18910664321</v>
      </c>
      <c r="I604" s="327">
        <v>2000</v>
      </c>
      <c r="J604" s="327">
        <v>1740</v>
      </c>
      <c r="K604" s="327">
        <v>260</v>
      </c>
      <c r="L604" s="327">
        <v>0</v>
      </c>
      <c r="M604" s="327">
        <v>260</v>
      </c>
      <c r="N604" s="326" t="s"/>
      <c r="O604" s="328">
        <v>45640</v>
      </c>
      <c r="P604" s="329">
        <v>0.68630787037182</v>
      </c>
      <c r="Q604" s="326" t="s">
        <v>12717</v>
      </c>
      <c r="R604" s="334" t="s">
        <v>4521</v>
      </c>
    </row>
    <row r="605" spans="1:18" ht="24" customHeight="1">
      <c r="A605" s="330" t="s"/>
      <c r="B605" s="330" t="s">
        <v>12649</v>
      </c>
      <c r="C605" s="330" t="s"/>
      <c r="D605" s="330" t="s">
        <v>4567</v>
      </c>
      <c r="E605" s="330">
        <v>5523</v>
      </c>
      <c r="F605" s="330" t="s">
        <v>12650</v>
      </c>
      <c r="G605" s="330" t="s">
        <v>12778</v>
      </c>
      <c r="H605" s="330">
        <v>18874950810</v>
      </c>
      <c r="I605" s="331">
        <v>5000</v>
      </c>
      <c r="J605" s="331">
        <v>5000</v>
      </c>
      <c r="K605" s="331">
        <v>0</v>
      </c>
      <c r="L605" s="331">
        <v>0</v>
      </c>
      <c r="M605" s="331">
        <v>0</v>
      </c>
      <c r="N605" s="330" t="s"/>
      <c r="O605" s="332">
        <v>45640</v>
      </c>
      <c r="P605" s="333">
        <v>0.530949074072851</v>
      </c>
      <c r="Q605" s="330" t="s">
        <v>4494</v>
      </c>
      <c r="R605" s="334" t="s">
        <v>12655</v>
      </c>
    </row>
    <row r="606" spans="1:18" ht="24" customHeight="1">
      <c r="A606" s="326" t="s"/>
      <c r="B606" s="326" t="s">
        <v>12649</v>
      </c>
      <c r="C606" s="326" t="s"/>
      <c r="D606" s="326" t="s">
        <v>4567</v>
      </c>
      <c r="E606" s="326">
        <v>5524</v>
      </c>
      <c r="F606" s="326" t="s">
        <v>12650</v>
      </c>
      <c r="G606" s="326" t="s">
        <v>4514</v>
      </c>
      <c r="H606" s="326">
        <v>13162193860</v>
      </c>
      <c r="I606" s="327">
        <v>3000</v>
      </c>
      <c r="J606" s="327">
        <v>2820</v>
      </c>
      <c r="K606" s="327">
        <v>180</v>
      </c>
      <c r="L606" s="327">
        <v>0</v>
      </c>
      <c r="M606" s="327">
        <v>180</v>
      </c>
      <c r="N606" s="326" t="s"/>
      <c r="O606" s="328">
        <v>45640</v>
      </c>
      <c r="P606" s="329">
        <v>0.69149305555402</v>
      </c>
      <c r="Q606" s="326" t="s">
        <v>12717</v>
      </c>
      <c r="R606" s="334" t="s">
        <v>4521</v>
      </c>
    </row>
    <row r="607" spans="1:18" ht="24" customHeight="1">
      <c r="A607" s="330" t="s"/>
      <c r="B607" s="330" t="s">
        <v>12649</v>
      </c>
      <c r="C607" s="330" t="s"/>
      <c r="D607" s="330" t="s">
        <v>4567</v>
      </c>
      <c r="E607" s="330">
        <v>5525</v>
      </c>
      <c r="F607" s="330" t="s">
        <v>12650</v>
      </c>
      <c r="G607" s="330" t="s">
        <v>12701</v>
      </c>
      <c r="H607" s="330">
        <v>13810888481</v>
      </c>
      <c r="I607" s="331">
        <v>2000</v>
      </c>
      <c r="J607" s="331">
        <v>1760</v>
      </c>
      <c r="K607" s="331">
        <v>240</v>
      </c>
      <c r="L607" s="331">
        <v>0</v>
      </c>
      <c r="M607" s="331">
        <v>240</v>
      </c>
      <c r="N607" s="330" t="s"/>
      <c r="O607" s="332">
        <v>45640</v>
      </c>
      <c r="P607" s="333">
        <v>0.719768518520141</v>
      </c>
      <c r="Q607" s="330" t="s">
        <v>4498</v>
      </c>
      <c r="R607" s="334" t="s">
        <v>8517</v>
      </c>
    </row>
    <row r="608" spans="1:18" ht="24" customHeight="1">
      <c r="A608" s="326" t="s"/>
      <c r="B608" s="326" t="s">
        <v>12649</v>
      </c>
      <c r="C608" s="326" t="s"/>
      <c r="D608" s="326" t="s">
        <v>4567</v>
      </c>
      <c r="E608" s="326">
        <v>5526</v>
      </c>
      <c r="F608" s="326" t="s">
        <v>12650</v>
      </c>
      <c r="G608" s="326" t="s">
        <v>4518</v>
      </c>
      <c r="H608" s="326">
        <v>18601222971</v>
      </c>
      <c r="I608" s="327">
        <v>3000</v>
      </c>
      <c r="J608" s="327">
        <v>2820</v>
      </c>
      <c r="K608" s="327">
        <v>180</v>
      </c>
      <c r="L608" s="327">
        <v>0</v>
      </c>
      <c r="M608" s="327">
        <v>180</v>
      </c>
      <c r="N608" s="326" t="s"/>
      <c r="O608" s="328">
        <v>45640</v>
      </c>
      <c r="P608" s="329">
        <v>0.642743055555911</v>
      </c>
      <c r="Q608" s="326" t="s">
        <v>12717</v>
      </c>
      <c r="R608" s="334" t="s">
        <v>4521</v>
      </c>
    </row>
    <row r="609" spans="1:18" ht="24" customHeight="1">
      <c r="A609" s="330" t="s"/>
      <c r="B609" s="330" t="s">
        <v>12649</v>
      </c>
      <c r="C609" s="330" t="s"/>
      <c r="D609" s="330" t="s">
        <v>4567</v>
      </c>
      <c r="E609" s="330">
        <v>5527</v>
      </c>
      <c r="F609" s="330" t="s">
        <v>4648</v>
      </c>
      <c r="G609" s="330" t="s">
        <v>12836</v>
      </c>
      <c r="H609" s="330">
        <v>18811487533</v>
      </c>
      <c r="I609" s="331">
        <v>5000</v>
      </c>
      <c r="J609" s="331">
        <v>5000</v>
      </c>
      <c r="K609" s="331">
        <v>0</v>
      </c>
      <c r="L609" s="331">
        <v>0</v>
      </c>
      <c r="M609" s="331">
        <v>0</v>
      </c>
      <c r="N609" s="330" t="s"/>
      <c r="O609" s="332">
        <v>45640</v>
      </c>
      <c r="P609" s="333">
        <v>0.671932870369347</v>
      </c>
      <c r="Q609" s="330" t="s">
        <v>4517</v>
      </c>
      <c r="R609" s="334" t="s">
        <v>4509</v>
      </c>
    </row>
    <row r="610" spans="1:18" ht="24" customHeight="1">
      <c r="A610" s="326" t="s"/>
      <c r="B610" s="326" t="s">
        <v>12649</v>
      </c>
      <c r="C610" s="326" t="s"/>
      <c r="D610" s="326" t="s">
        <v>4567</v>
      </c>
      <c r="E610" s="326">
        <v>5528</v>
      </c>
      <c r="F610" s="326" t="s">
        <v>12650</v>
      </c>
      <c r="G610" s="326" t="s">
        <v>12834</v>
      </c>
      <c r="H610" s="326">
        <v>13552665535</v>
      </c>
      <c r="I610" s="327">
        <v>5000</v>
      </c>
      <c r="J610" s="327">
        <v>5000</v>
      </c>
      <c r="K610" s="327">
        <v>0</v>
      </c>
      <c r="L610" s="327">
        <v>0</v>
      </c>
      <c r="M610" s="327">
        <v>0</v>
      </c>
      <c r="N610" s="326" t="s"/>
      <c r="O610" s="328">
        <v>45640</v>
      </c>
      <c r="P610" s="329">
        <v>0.546064814814599</v>
      </c>
      <c r="Q610" s="326" t="s">
        <v>4494</v>
      </c>
      <c r="R610" s="334" t="s">
        <v>12655</v>
      </c>
    </row>
    <row r="611" spans="1:18" ht="24" customHeight="1">
      <c r="A611" s="330" t="s"/>
      <c r="B611" s="330" t="s">
        <v>12649</v>
      </c>
      <c r="C611" s="330" t="s"/>
      <c r="D611" s="330" t="s">
        <v>4567</v>
      </c>
      <c r="E611" s="330">
        <v>5529</v>
      </c>
      <c r="F611" s="330" t="s">
        <v>12650</v>
      </c>
      <c r="G611" s="330" t="s">
        <v>12754</v>
      </c>
      <c r="H611" s="330">
        <v>13693036848</v>
      </c>
      <c r="I611" s="331">
        <v>6000</v>
      </c>
      <c r="J611" s="331">
        <v>5300</v>
      </c>
      <c r="K611" s="331">
        <v>700</v>
      </c>
      <c r="L611" s="331">
        <v>0</v>
      </c>
      <c r="M611" s="331">
        <v>700</v>
      </c>
      <c r="N611" s="330" t="s"/>
      <c r="O611" s="332">
        <v>45641</v>
      </c>
      <c r="P611" s="333">
        <v>0.72746527777781</v>
      </c>
      <c r="Q611" s="330" t="s">
        <v>4498</v>
      </c>
      <c r="R611" s="334" t="s">
        <v>8517</v>
      </c>
    </row>
    <row r="612" spans="1:18" ht="24" customHeight="1">
      <c r="A612" s="326" t="s"/>
      <c r="B612" s="326" t="s">
        <v>12649</v>
      </c>
      <c r="C612" s="326" t="s"/>
      <c r="D612" s="326" t="s">
        <v>4567</v>
      </c>
      <c r="E612" s="326">
        <v>5530</v>
      </c>
      <c r="F612" s="326" t="s">
        <v>12650</v>
      </c>
      <c r="G612" s="326" t="s">
        <v>4585</v>
      </c>
      <c r="H612" s="326">
        <v>13910217755</v>
      </c>
      <c r="I612" s="327">
        <v>500</v>
      </c>
      <c r="J612" s="327">
        <v>430</v>
      </c>
      <c r="K612" s="327">
        <v>70</v>
      </c>
      <c r="L612" s="327">
        <v>0</v>
      </c>
      <c r="M612" s="327">
        <v>70</v>
      </c>
      <c r="N612" s="326" t="s"/>
      <c r="O612" s="328">
        <v>45640</v>
      </c>
      <c r="P612" s="329">
        <v>0.70702546296161</v>
      </c>
      <c r="Q612" s="326" t="s">
        <v>4498</v>
      </c>
      <c r="R612" s="334" t="s">
        <v>8517</v>
      </c>
    </row>
    <row r="613" spans="1:18" ht="24" customHeight="1">
      <c r="A613" s="330" t="s"/>
      <c r="B613" s="330" t="s">
        <v>12649</v>
      </c>
      <c r="C613" s="330" t="s"/>
      <c r="D613" s="330" t="s">
        <v>4567</v>
      </c>
      <c r="E613" s="330">
        <v>5531</v>
      </c>
      <c r="F613" s="330" t="s">
        <v>12650</v>
      </c>
      <c r="G613" s="330" t="s">
        <v>4574</v>
      </c>
      <c r="H613" s="330">
        <v>13122857726</v>
      </c>
      <c r="I613" s="331">
        <v>1000</v>
      </c>
      <c r="J613" s="331">
        <v>900</v>
      </c>
      <c r="K613" s="331">
        <v>100</v>
      </c>
      <c r="L613" s="331">
        <v>0</v>
      </c>
      <c r="M613" s="331">
        <v>100</v>
      </c>
      <c r="N613" s="330" t="s"/>
      <c r="O613" s="332">
        <v>45640</v>
      </c>
      <c r="P613" s="333">
        <v>0.697141203701904</v>
      </c>
      <c r="Q613" s="330" t="s">
        <v>12717</v>
      </c>
      <c r="R613" s="334" t="s">
        <v>4521</v>
      </c>
    </row>
    <row r="614" spans="1:18" ht="24" customHeight="1">
      <c r="A614" s="326" t="s"/>
      <c r="B614" s="326" t="s">
        <v>12649</v>
      </c>
      <c r="C614" s="326" t="s"/>
      <c r="D614" s="326" t="s">
        <v>4567</v>
      </c>
      <c r="E614" s="326">
        <v>5533</v>
      </c>
      <c r="F614" s="326" t="s">
        <v>12650</v>
      </c>
      <c r="G614" s="326" t="s">
        <v>12708</v>
      </c>
      <c r="H614" s="326">
        <v>15811270649</v>
      </c>
      <c r="I614" s="327">
        <v>200</v>
      </c>
      <c r="J614" s="327">
        <v>160</v>
      </c>
      <c r="K614" s="327">
        <v>40</v>
      </c>
      <c r="L614" s="327">
        <v>0</v>
      </c>
      <c r="M614" s="335">
        <v>120</v>
      </c>
      <c r="N614" s="326" t="s"/>
      <c r="O614" s="328">
        <v>45641</v>
      </c>
      <c r="P614" s="329">
        <v>0.634328703705251</v>
      </c>
      <c r="Q614" s="326" t="s">
        <v>12717</v>
      </c>
      <c r="R614" s="334" t="s">
        <v>4521</v>
      </c>
    </row>
    <row r="615" spans="1:18" ht="24" customHeight="1">
      <c r="A615" s="330" t="s"/>
      <c r="B615" s="330" t="s">
        <v>12649</v>
      </c>
      <c r="C615" s="330" t="s"/>
      <c r="D615" s="330" t="s">
        <v>4567</v>
      </c>
      <c r="E615" s="330">
        <v>5534</v>
      </c>
      <c r="F615" s="330" t="s">
        <v>12650</v>
      </c>
      <c r="G615" s="330" t="s">
        <v>4525</v>
      </c>
      <c r="H615" s="330">
        <v>18652556466</v>
      </c>
      <c r="I615" s="331">
        <v>5000</v>
      </c>
      <c r="J615" s="331">
        <v>4780</v>
      </c>
      <c r="K615" s="331">
        <v>220</v>
      </c>
      <c r="L615" s="331">
        <v>0</v>
      </c>
      <c r="M615" s="331">
        <v>220</v>
      </c>
      <c r="N615" s="330" t="s"/>
      <c r="O615" s="332">
        <v>45640</v>
      </c>
      <c r="P615" s="333">
        <v>0.661689814813144</v>
      </c>
      <c r="Q615" s="330" t="s">
        <v>4004</v>
      </c>
      <c r="R615" s="334" t="s">
        <v>4004</v>
      </c>
    </row>
    <row r="616" spans="1:18" ht="24" customHeight="1">
      <c r="A616" s="326" t="s"/>
      <c r="B616" s="326" t="s">
        <v>12649</v>
      </c>
      <c r="C616" s="326" t="s"/>
      <c r="D616" s="326" t="s">
        <v>4567</v>
      </c>
      <c r="E616" s="326">
        <v>5535</v>
      </c>
      <c r="F616" s="326" t="s">
        <v>12650</v>
      </c>
      <c r="G616" s="326" t="s">
        <v>4524</v>
      </c>
      <c r="H616" s="326">
        <v>15822341111</v>
      </c>
      <c r="I616" s="327">
        <v>3000</v>
      </c>
      <c r="J616" s="327">
        <v>2800</v>
      </c>
      <c r="K616" s="327">
        <v>200</v>
      </c>
      <c r="L616" s="327">
        <v>0</v>
      </c>
      <c r="M616" s="327">
        <v>200</v>
      </c>
      <c r="N616" s="326" t="s"/>
      <c r="O616" s="328">
        <v>45640</v>
      </c>
      <c r="P616" s="329">
        <v>0.656122685184528</v>
      </c>
      <c r="Q616" s="326" t="s">
        <v>12717</v>
      </c>
      <c r="R616" s="334" t="s">
        <v>4521</v>
      </c>
    </row>
    <row r="617" spans="1:18" ht="24" customHeight="1">
      <c r="A617" s="330" t="s"/>
      <c r="B617" s="330" t="s">
        <v>12649</v>
      </c>
      <c r="C617" s="330" t="s"/>
      <c r="D617" s="330" t="s">
        <v>4567</v>
      </c>
      <c r="E617" s="330">
        <v>5536</v>
      </c>
      <c r="F617" s="330" t="s">
        <v>12650</v>
      </c>
      <c r="G617" s="330" t="s">
        <v>12837</v>
      </c>
      <c r="H617" s="330">
        <v>18868117680</v>
      </c>
      <c r="I617" s="331">
        <v>5000</v>
      </c>
      <c r="J617" s="331">
        <v>5000</v>
      </c>
      <c r="K617" s="331">
        <v>0</v>
      </c>
      <c r="L617" s="331">
        <v>0</v>
      </c>
      <c r="M617" s="331">
        <v>0</v>
      </c>
      <c r="N617" s="330" t="s"/>
      <c r="O617" s="332">
        <v>45640</v>
      </c>
      <c r="P617" s="333">
        <v>0.57422453703839</v>
      </c>
      <c r="Q617" s="330" t="s">
        <v>4494</v>
      </c>
      <c r="R617" s="334" t="s">
        <v>12655</v>
      </c>
    </row>
    <row r="618" spans="1:18" ht="24" customHeight="1">
      <c r="A618" s="326" t="s"/>
      <c r="B618" s="326" t="s">
        <v>12649</v>
      </c>
      <c r="C618" s="326" t="s"/>
      <c r="D618" s="326" t="s">
        <v>4567</v>
      </c>
      <c r="E618" s="326">
        <v>5537</v>
      </c>
      <c r="F618" s="326" t="s">
        <v>12650</v>
      </c>
      <c r="G618" s="326" t="s">
        <v>12754</v>
      </c>
      <c r="H618" s="326">
        <v>18101866982</v>
      </c>
      <c r="I618" s="327">
        <v>1000</v>
      </c>
      <c r="J618" s="327">
        <v>880</v>
      </c>
      <c r="K618" s="327">
        <v>120</v>
      </c>
      <c r="L618" s="327">
        <v>0</v>
      </c>
      <c r="M618" s="327">
        <v>120</v>
      </c>
      <c r="N618" s="326" t="s"/>
      <c r="O618" s="328">
        <v>45640</v>
      </c>
      <c r="P618" s="329">
        <v>0.666400462963793</v>
      </c>
      <c r="Q618" s="326" t="s">
        <v>12717</v>
      </c>
      <c r="R618" s="334" t="s">
        <v>4521</v>
      </c>
    </row>
    <row r="619" spans="1:18" ht="24" customHeight="1">
      <c r="A619" s="330" t="s"/>
      <c r="B619" s="330" t="s">
        <v>12649</v>
      </c>
      <c r="C619" s="330" t="s"/>
      <c r="D619" s="330" t="s">
        <v>4567</v>
      </c>
      <c r="E619" s="330">
        <v>5538</v>
      </c>
      <c r="F619" s="330" t="s">
        <v>12650</v>
      </c>
      <c r="G619" s="330" t="s">
        <v>12826</v>
      </c>
      <c r="H619" s="330">
        <v>13911175475</v>
      </c>
      <c r="I619" s="331">
        <v>5000</v>
      </c>
      <c r="J619" s="331">
        <v>4780</v>
      </c>
      <c r="K619" s="331">
        <v>220</v>
      </c>
      <c r="L619" s="331">
        <v>0</v>
      </c>
      <c r="M619" s="331">
        <v>220</v>
      </c>
      <c r="N619" s="330" t="s"/>
      <c r="O619" s="332">
        <v>45640</v>
      </c>
      <c r="P619" s="333">
        <v>0.681631944444234</v>
      </c>
      <c r="Q619" s="330" t="s">
        <v>4004</v>
      </c>
      <c r="R619" s="334" t="s">
        <v>4004</v>
      </c>
    </row>
    <row r="620" spans="1:18" ht="24" customHeight="1">
      <c r="A620" s="326" t="s"/>
      <c r="B620" s="326" t="s">
        <v>12649</v>
      </c>
      <c r="C620" s="326" t="s"/>
      <c r="D620" s="326" t="s">
        <v>4567</v>
      </c>
      <c r="E620" s="326">
        <v>5539</v>
      </c>
      <c r="F620" s="326" t="s">
        <v>12650</v>
      </c>
      <c r="G620" s="326" t="s">
        <v>12716</v>
      </c>
      <c r="H620" s="326">
        <v>18511809369</v>
      </c>
      <c r="I620" s="327">
        <v>3000</v>
      </c>
      <c r="J620" s="327">
        <v>2600</v>
      </c>
      <c r="K620" s="327">
        <v>400</v>
      </c>
      <c r="L620" s="327">
        <v>0</v>
      </c>
      <c r="M620" s="327">
        <v>400</v>
      </c>
      <c r="N620" s="326" t="s"/>
      <c r="O620" s="328">
        <v>45641</v>
      </c>
      <c r="P620" s="329">
        <v>0.546921296296205</v>
      </c>
      <c r="Q620" s="326" t="s">
        <v>12717</v>
      </c>
      <c r="R620" s="334" t="s">
        <v>4521</v>
      </c>
    </row>
    <row r="621" spans="1:18" ht="24" customHeight="1">
      <c r="A621" s="330" t="s"/>
      <c r="B621" s="330" t="s">
        <v>12649</v>
      </c>
      <c r="C621" s="330" t="s"/>
      <c r="D621" s="330" t="s">
        <v>4567</v>
      </c>
      <c r="E621" s="330">
        <v>5541</v>
      </c>
      <c r="F621" s="330" t="s">
        <v>12650</v>
      </c>
      <c r="G621" s="330" t="s">
        <v>12837</v>
      </c>
      <c r="H621" s="330">
        <v>18868117680</v>
      </c>
      <c r="I621" s="331">
        <v>1000</v>
      </c>
      <c r="J621" s="331">
        <v>860</v>
      </c>
      <c r="K621" s="331">
        <v>140</v>
      </c>
      <c r="L621" s="331">
        <v>0</v>
      </c>
      <c r="M621" s="331">
        <v>140</v>
      </c>
      <c r="N621" s="330" t="s"/>
      <c r="O621" s="332">
        <v>45640</v>
      </c>
      <c r="P621" s="333">
        <v>0.747314814816491</v>
      </c>
      <c r="Q621" s="330" t="s">
        <v>4494</v>
      </c>
      <c r="R621" s="334" t="s">
        <v>12655</v>
      </c>
    </row>
    <row r="622" spans="1:18" ht="24" customHeight="1">
      <c r="A622" s="326" t="s"/>
      <c r="B622" s="326" t="s">
        <v>12649</v>
      </c>
      <c r="C622" s="326" t="s"/>
      <c r="D622" s="326" t="s">
        <v>4567</v>
      </c>
      <c r="E622" s="326">
        <v>5542</v>
      </c>
      <c r="F622" s="326" t="s">
        <v>12650</v>
      </c>
      <c r="G622" s="326" t="s">
        <v>12701</v>
      </c>
      <c r="H622" s="326">
        <v>13530383653</v>
      </c>
      <c r="I622" s="327">
        <v>400</v>
      </c>
      <c r="J622" s="327">
        <v>280</v>
      </c>
      <c r="K622" s="327">
        <v>120</v>
      </c>
      <c r="L622" s="327">
        <v>0</v>
      </c>
      <c r="M622" s="327">
        <v>120</v>
      </c>
      <c r="N622" s="326" t="s"/>
      <c r="O622" s="328">
        <v>45640</v>
      </c>
      <c r="P622" s="329">
        <v>0.696701388889778</v>
      </c>
      <c r="Q622" s="326" t="s">
        <v>4498</v>
      </c>
      <c r="R622" s="334" t="s">
        <v>8517</v>
      </c>
    </row>
    <row r="623" spans="1:18" ht="24" customHeight="1">
      <c r="A623" s="330" t="s"/>
      <c r="B623" s="330" t="s">
        <v>12649</v>
      </c>
      <c r="C623" s="330" t="s"/>
      <c r="D623" s="330" t="s">
        <v>4567</v>
      </c>
      <c r="E623" s="330">
        <v>5543</v>
      </c>
      <c r="F623" s="330" t="s">
        <v>4648</v>
      </c>
      <c r="G623" s="330" t="s">
        <v>4506</v>
      </c>
      <c r="H623" s="330">
        <v>15938796111</v>
      </c>
      <c r="I623" s="331">
        <v>5000</v>
      </c>
      <c r="J623" s="331">
        <v>5000</v>
      </c>
      <c r="K623" s="331">
        <v>0</v>
      </c>
      <c r="L623" s="331">
        <v>0</v>
      </c>
      <c r="M623" s="331">
        <v>0</v>
      </c>
      <c r="N623" s="330" t="s"/>
      <c r="O623" s="332">
        <v>45640</v>
      </c>
      <c r="P623" s="333">
        <v>0.639803240741458</v>
      </c>
      <c r="Q623" s="330" t="s">
        <v>4517</v>
      </c>
      <c r="R623" s="334" t="s">
        <v>4509</v>
      </c>
    </row>
    <row r="624" spans="1:18" ht="24" customHeight="1">
      <c r="A624" s="326" t="s"/>
      <c r="B624" s="326" t="s">
        <v>12649</v>
      </c>
      <c r="C624" s="326" t="s"/>
      <c r="D624" s="326" t="s">
        <v>4567</v>
      </c>
      <c r="E624" s="326">
        <v>5544</v>
      </c>
      <c r="F624" s="326" t="s">
        <v>12650</v>
      </c>
      <c r="G624" s="326" t="s">
        <v>12734</v>
      </c>
      <c r="H624" s="326">
        <v>13120425006</v>
      </c>
      <c r="I624" s="327">
        <v>500</v>
      </c>
      <c r="J624" s="327">
        <v>430</v>
      </c>
      <c r="K624" s="327">
        <v>70</v>
      </c>
      <c r="L624" s="327">
        <v>0</v>
      </c>
      <c r="M624" s="327">
        <v>70</v>
      </c>
      <c r="N624" s="326" t="s"/>
      <c r="O624" s="328">
        <v>45640</v>
      </c>
      <c r="P624" s="329">
        <v>0.854143518517958</v>
      </c>
      <c r="Q624" s="326" t="s">
        <v>12717</v>
      </c>
      <c r="R624" s="334" t="s">
        <v>4521</v>
      </c>
    </row>
    <row r="625" spans="1:18" ht="24" customHeight="1">
      <c r="A625" s="330" t="s"/>
      <c r="B625" s="330" t="s">
        <v>12649</v>
      </c>
      <c r="C625" s="330" t="s"/>
      <c r="D625" s="330" t="s">
        <v>4567</v>
      </c>
      <c r="E625" s="330">
        <v>5545</v>
      </c>
      <c r="F625" s="330" t="s">
        <v>12650</v>
      </c>
      <c r="G625" s="330" t="s">
        <v>4535</v>
      </c>
      <c r="H625" s="330">
        <v>15731415661</v>
      </c>
      <c r="I625" s="331">
        <v>1000</v>
      </c>
      <c r="J625" s="331">
        <v>700</v>
      </c>
      <c r="K625" s="331">
        <v>300</v>
      </c>
      <c r="L625" s="331">
        <v>0</v>
      </c>
      <c r="M625" s="331">
        <v>300</v>
      </c>
      <c r="N625" s="330" t="s"/>
      <c r="O625" s="332">
        <v>45640</v>
      </c>
      <c r="P625" s="333">
        <v>0.705856481479714</v>
      </c>
      <c r="Q625" s="330" t="s">
        <v>4498</v>
      </c>
      <c r="R625" s="334" t="s">
        <v>8517</v>
      </c>
    </row>
    <row r="626" spans="1:18" ht="24" customHeight="1">
      <c r="A626" s="326" t="s"/>
      <c r="B626" s="326" t="s">
        <v>12649</v>
      </c>
      <c r="C626" s="326" t="s"/>
      <c r="D626" s="326" t="s">
        <v>4567</v>
      </c>
      <c r="E626" s="326">
        <v>5546</v>
      </c>
      <c r="F626" s="326" t="s">
        <v>12650</v>
      </c>
      <c r="G626" s="326" t="s">
        <v>12749</v>
      </c>
      <c r="H626" s="326">
        <v>15802912529</v>
      </c>
      <c r="I626" s="327">
        <v>5000</v>
      </c>
      <c r="J626" s="327">
        <v>5000</v>
      </c>
      <c r="K626" s="327">
        <v>0</v>
      </c>
      <c r="L626" s="327">
        <v>0</v>
      </c>
      <c r="M626" s="327">
        <v>0</v>
      </c>
      <c r="N626" s="326" t="s"/>
      <c r="O626" s="328">
        <v>45640</v>
      </c>
      <c r="P626" s="329">
        <v>0.706932870369201</v>
      </c>
      <c r="Q626" s="326" t="s">
        <v>4494</v>
      </c>
      <c r="R626" s="334" t="s">
        <v>12655</v>
      </c>
    </row>
    <row r="627" spans="1:18" ht="24" customHeight="1">
      <c r="A627" s="330" t="s"/>
      <c r="B627" s="330" t="s">
        <v>12649</v>
      </c>
      <c r="C627" s="330" t="s"/>
      <c r="D627" s="330" t="s">
        <v>4567</v>
      </c>
      <c r="E627" s="330">
        <v>5547</v>
      </c>
      <c r="F627" s="330" t="s">
        <v>12650</v>
      </c>
      <c r="G627" s="330" t="s">
        <v>12721</v>
      </c>
      <c r="H627" s="330">
        <v>18710051301</v>
      </c>
      <c r="I627" s="331">
        <v>500</v>
      </c>
      <c r="J627" s="331">
        <v>380</v>
      </c>
      <c r="K627" s="331">
        <v>120</v>
      </c>
      <c r="L627" s="331">
        <v>0</v>
      </c>
      <c r="M627" s="331">
        <v>120</v>
      </c>
      <c r="N627" s="330" t="s"/>
      <c r="O627" s="332">
        <v>45641</v>
      </c>
      <c r="P627" s="333">
        <v>0.564965277779265</v>
      </c>
      <c r="Q627" s="330" t="s">
        <v>12717</v>
      </c>
      <c r="R627" s="334" t="s">
        <v>4521</v>
      </c>
    </row>
    <row r="628" spans="1:18" ht="24" customHeight="1">
      <c r="A628" s="326" t="s"/>
      <c r="B628" s="326" t="s">
        <v>12649</v>
      </c>
      <c r="C628" s="326" t="s"/>
      <c r="D628" s="326" t="s">
        <v>4567</v>
      </c>
      <c r="E628" s="326">
        <v>5549</v>
      </c>
      <c r="F628" s="326" t="s">
        <v>12650</v>
      </c>
      <c r="G628" s="326" t="s">
        <v>4524</v>
      </c>
      <c r="H628" s="326">
        <v>13811297359</v>
      </c>
      <c r="I628" s="327">
        <v>10000</v>
      </c>
      <c r="J628" s="327">
        <v>10000</v>
      </c>
      <c r="K628" s="327">
        <v>0</v>
      </c>
      <c r="L628" s="327">
        <v>0</v>
      </c>
      <c r="M628" s="327">
        <v>0</v>
      </c>
      <c r="N628" s="326" t="s"/>
      <c r="O628" s="328">
        <v>45640</v>
      </c>
      <c r="P628" s="329">
        <v>0.681689814813581</v>
      </c>
      <c r="Q628" s="326" t="s">
        <v>4494</v>
      </c>
      <c r="R628" s="334" t="s">
        <v>12655</v>
      </c>
    </row>
    <row r="629" spans="1:18" ht="24" customHeight="1">
      <c r="A629" s="330" t="s"/>
      <c r="B629" s="330" t="s">
        <v>12649</v>
      </c>
      <c r="C629" s="330" t="s"/>
      <c r="D629" s="330" t="s">
        <v>4567</v>
      </c>
      <c r="E629" s="330">
        <v>5550</v>
      </c>
      <c r="F629" s="330" t="s">
        <v>12650</v>
      </c>
      <c r="G629" s="330" t="s">
        <v>12722</v>
      </c>
      <c r="H629" s="330">
        <v>15132368267</v>
      </c>
      <c r="I629" s="331">
        <v>1000</v>
      </c>
      <c r="J629" s="331">
        <v>770</v>
      </c>
      <c r="K629" s="331">
        <v>230</v>
      </c>
      <c r="L629" s="331">
        <v>0</v>
      </c>
      <c r="M629" s="331">
        <v>230</v>
      </c>
      <c r="N629" s="330" t="s"/>
      <c r="O629" s="332">
        <v>45640</v>
      </c>
      <c r="P629" s="333">
        <v>0.894305555557367</v>
      </c>
      <c r="Q629" s="330" t="s">
        <v>4498</v>
      </c>
      <c r="R629" s="334" t="s">
        <v>8517</v>
      </c>
    </row>
    <row r="630" spans="1:18" ht="24" customHeight="1">
      <c r="A630" s="326" t="s"/>
      <c r="B630" s="326" t="s">
        <v>12649</v>
      </c>
      <c r="C630" s="326" t="s"/>
      <c r="D630" s="326" t="s">
        <v>4567</v>
      </c>
      <c r="E630" s="326">
        <v>5551</v>
      </c>
      <c r="F630" s="326" t="s">
        <v>12650</v>
      </c>
      <c r="G630" s="326" t="s">
        <v>4508</v>
      </c>
      <c r="H630" s="326">
        <v>15235497184</v>
      </c>
      <c r="I630" s="327">
        <v>3000</v>
      </c>
      <c r="J630" s="327">
        <v>2620</v>
      </c>
      <c r="K630" s="327">
        <v>380</v>
      </c>
      <c r="L630" s="327">
        <v>0</v>
      </c>
      <c r="M630" s="327">
        <v>380</v>
      </c>
      <c r="N630" s="326" t="s"/>
      <c r="O630" s="328">
        <v>45640</v>
      </c>
      <c r="P630" s="329">
        <v>0.878599537038099</v>
      </c>
      <c r="Q630" s="326" t="s">
        <v>4498</v>
      </c>
      <c r="R630" s="334" t="s">
        <v>8517</v>
      </c>
    </row>
    <row r="631" spans="1:18" ht="24" customHeight="1">
      <c r="A631" s="330" t="s"/>
      <c r="B631" s="330" t="s">
        <v>12649</v>
      </c>
      <c r="C631" s="330" t="s"/>
      <c r="D631" s="330" t="s">
        <v>4567</v>
      </c>
      <c r="E631" s="330">
        <v>5552</v>
      </c>
      <c r="F631" s="330" t="s">
        <v>12650</v>
      </c>
      <c r="G631" s="330" t="s">
        <v>12838</v>
      </c>
      <c r="H631" s="330">
        <v>13169679913</v>
      </c>
      <c r="I631" s="331">
        <v>8000</v>
      </c>
      <c r="J631" s="331">
        <v>7060</v>
      </c>
      <c r="K631" s="331">
        <v>940</v>
      </c>
      <c r="L631" s="331">
        <v>0</v>
      </c>
      <c r="M631" s="331">
        <v>940</v>
      </c>
      <c r="N631" s="330" t="s"/>
      <c r="O631" s="332">
        <v>45641</v>
      </c>
      <c r="P631" s="333">
        <v>0.75090277777781</v>
      </c>
      <c r="Q631" s="330" t="s">
        <v>4512</v>
      </c>
      <c r="R631" s="334" t="s">
        <v>4512</v>
      </c>
    </row>
    <row r="632" spans="1:18" ht="24" customHeight="1">
      <c r="A632" s="326" t="s"/>
      <c r="B632" s="326" t="s">
        <v>12649</v>
      </c>
      <c r="C632" s="326" t="s"/>
      <c r="D632" s="326" t="s">
        <v>4567</v>
      </c>
      <c r="E632" s="326">
        <v>5553</v>
      </c>
      <c r="F632" s="326" t="s">
        <v>12650</v>
      </c>
      <c r="G632" s="326" t="s">
        <v>12811</v>
      </c>
      <c r="H632" s="326">
        <v>18801259689</v>
      </c>
      <c r="I632" s="327">
        <v>5000</v>
      </c>
      <c r="J632" s="327">
        <v>4600</v>
      </c>
      <c r="K632" s="327">
        <v>400</v>
      </c>
      <c r="L632" s="327">
        <v>0</v>
      </c>
      <c r="M632" s="327">
        <v>400</v>
      </c>
      <c r="N632" s="326" t="s"/>
      <c r="O632" s="328">
        <v>45641</v>
      </c>
      <c r="P632" s="329">
        <v>0.700092592593137</v>
      </c>
      <c r="Q632" s="326" t="s">
        <v>4517</v>
      </c>
      <c r="R632" s="334" t="s">
        <v>4509</v>
      </c>
    </row>
    <row r="633" spans="1:18" ht="24" customHeight="1">
      <c r="A633" s="330" t="s"/>
      <c r="B633" s="330" t="s">
        <v>12649</v>
      </c>
      <c r="C633" s="330" t="s"/>
      <c r="D633" s="330" t="s">
        <v>4567</v>
      </c>
      <c r="E633" s="330">
        <v>5554</v>
      </c>
      <c r="F633" s="330" t="s">
        <v>12650</v>
      </c>
      <c r="G633" s="330" t="s">
        <v>12839</v>
      </c>
      <c r="H633" s="330">
        <v>18831316909</v>
      </c>
      <c r="I633" s="331">
        <v>600</v>
      </c>
      <c r="J633" s="331">
        <v>600</v>
      </c>
      <c r="K633" s="331">
        <v>0</v>
      </c>
      <c r="L633" s="331">
        <v>0</v>
      </c>
      <c r="M633" s="331">
        <v>0</v>
      </c>
      <c r="N633" s="330" t="s"/>
      <c r="O633" s="332">
        <v>45640</v>
      </c>
      <c r="P633" s="333">
        <v>0.906585648146575</v>
      </c>
      <c r="Q633" s="330" t="s">
        <v>12717</v>
      </c>
      <c r="R633" s="334" t="s">
        <v>4521</v>
      </c>
    </row>
    <row r="634" spans="1:18" ht="24" customHeight="1">
      <c r="A634" s="326" t="s"/>
      <c r="B634" s="326" t="s">
        <v>12649</v>
      </c>
      <c r="C634" s="326" t="s"/>
      <c r="D634" s="326" t="s">
        <v>4567</v>
      </c>
      <c r="E634" s="326">
        <v>5555</v>
      </c>
      <c r="F634" s="326" t="s">
        <v>12650</v>
      </c>
      <c r="G634" s="326" t="s">
        <v>12840</v>
      </c>
      <c r="H634" s="326">
        <v>18502840517</v>
      </c>
      <c r="I634" s="327">
        <v>5000</v>
      </c>
      <c r="J634" s="327">
        <v>4790</v>
      </c>
      <c r="K634" s="327">
        <v>210</v>
      </c>
      <c r="L634" s="327">
        <v>0</v>
      </c>
      <c r="M634" s="327">
        <v>210</v>
      </c>
      <c r="N634" s="326" t="s"/>
      <c r="O634" s="328">
        <v>45640</v>
      </c>
      <c r="P634" s="329">
        <v>0.905787037037953</v>
      </c>
      <c r="Q634" s="326" t="s">
        <v>4004</v>
      </c>
      <c r="R634" s="334" t="s">
        <v>4004</v>
      </c>
    </row>
    <row r="635" spans="1:18" ht="24" customHeight="1">
      <c r="A635" s="330" t="s"/>
      <c r="B635" s="330" t="s">
        <v>12649</v>
      </c>
      <c r="C635" s="330" t="s"/>
      <c r="D635" s="330" t="s">
        <v>4567</v>
      </c>
      <c r="E635" s="330">
        <v>5556</v>
      </c>
      <c r="F635" s="330" t="s">
        <v>12650</v>
      </c>
      <c r="G635" s="330" t="s">
        <v>4575</v>
      </c>
      <c r="H635" s="330">
        <v>18811537957</v>
      </c>
      <c r="I635" s="331">
        <v>5000</v>
      </c>
      <c r="J635" s="331">
        <v>4846</v>
      </c>
      <c r="K635" s="331">
        <v>154</v>
      </c>
      <c r="L635" s="331">
        <v>0</v>
      </c>
      <c r="M635" s="331">
        <v>154</v>
      </c>
      <c r="N635" s="330" t="s"/>
      <c r="O635" s="332">
        <v>45640</v>
      </c>
      <c r="P635" s="333">
        <v>0.914074074073142</v>
      </c>
      <c r="Q635" s="330" t="s">
        <v>4004</v>
      </c>
      <c r="R635" s="334" t="s">
        <v>4004</v>
      </c>
    </row>
    <row r="636" spans="1:18" ht="24" customHeight="1">
      <c r="A636" s="326" t="s"/>
      <c r="B636" s="326" t="s">
        <v>12649</v>
      </c>
      <c r="C636" s="326" t="s"/>
      <c r="D636" s="326" t="s">
        <v>4567</v>
      </c>
      <c r="E636" s="326">
        <v>5558</v>
      </c>
      <c r="F636" s="326" t="s">
        <v>12650</v>
      </c>
      <c r="G636" s="326" t="s">
        <v>4621</v>
      </c>
      <c r="H636" s="326">
        <v>18511324812</v>
      </c>
      <c r="I636" s="327">
        <v>3000</v>
      </c>
      <c r="J636" s="327">
        <v>2850</v>
      </c>
      <c r="K636" s="327">
        <v>150</v>
      </c>
      <c r="L636" s="327">
        <v>0</v>
      </c>
      <c r="M636" s="327">
        <v>150</v>
      </c>
      <c r="N636" s="326" t="s"/>
      <c r="O636" s="328">
        <v>45641</v>
      </c>
      <c r="P636" s="329">
        <v>0.661527777778247</v>
      </c>
      <c r="Q636" s="326" t="s">
        <v>4498</v>
      </c>
      <c r="R636" s="334" t="s">
        <v>8517</v>
      </c>
    </row>
    <row r="637" spans="1:18" ht="24" customHeight="1">
      <c r="A637" s="330" t="s"/>
      <c r="B637" s="330" t="s">
        <v>12649</v>
      </c>
      <c r="C637" s="330" t="s"/>
      <c r="D637" s="330" t="s">
        <v>4567</v>
      </c>
      <c r="E637" s="330">
        <v>5559</v>
      </c>
      <c r="F637" s="330" t="s">
        <v>12650</v>
      </c>
      <c r="G637" s="330" t="s">
        <v>12770</v>
      </c>
      <c r="H637" s="330">
        <v>15810183011</v>
      </c>
      <c r="I637" s="331">
        <v>300</v>
      </c>
      <c r="J637" s="331">
        <v>250</v>
      </c>
      <c r="K637" s="331">
        <v>50</v>
      </c>
      <c r="L637" s="331">
        <v>0</v>
      </c>
      <c r="M637" s="331">
        <v>50</v>
      </c>
      <c r="N637" s="330" t="s"/>
      <c r="O637" s="332">
        <v>45641</v>
      </c>
      <c r="P637" s="333">
        <v>0.677210648147593</v>
      </c>
      <c r="Q637" s="330" t="s">
        <v>12717</v>
      </c>
      <c r="R637" s="334" t="s">
        <v>4521</v>
      </c>
    </row>
    <row r="638" spans="1:18" ht="24" customHeight="1">
      <c r="A638" s="326" t="s"/>
      <c r="B638" s="326" t="s">
        <v>12649</v>
      </c>
      <c r="C638" s="326" t="s"/>
      <c r="D638" s="326" t="s">
        <v>4567</v>
      </c>
      <c r="E638" s="326">
        <v>5560</v>
      </c>
      <c r="F638" s="326" t="s">
        <v>12650</v>
      </c>
      <c r="G638" s="326" t="s">
        <v>12704</v>
      </c>
      <c r="H638" s="326">
        <v>13683137883</v>
      </c>
      <c r="I638" s="327">
        <v>5000</v>
      </c>
      <c r="J638" s="327">
        <v>4820</v>
      </c>
      <c r="K638" s="327">
        <v>180</v>
      </c>
      <c r="L638" s="327">
        <v>0</v>
      </c>
      <c r="M638" s="327">
        <v>180</v>
      </c>
      <c r="N638" s="326" t="s"/>
      <c r="O638" s="328">
        <v>45641</v>
      </c>
      <c r="P638" s="329">
        <v>0.697754629629344</v>
      </c>
      <c r="Q638" s="326" t="s">
        <v>4659</v>
      </c>
      <c r="R638" s="334" t="s">
        <v>4659</v>
      </c>
    </row>
    <row r="639" spans="1:18" ht="24" customHeight="1">
      <c r="A639" s="330" t="s"/>
      <c r="B639" s="330" t="s">
        <v>12649</v>
      </c>
      <c r="C639" s="330" t="s"/>
      <c r="D639" s="330" t="s">
        <v>4567</v>
      </c>
      <c r="E639" s="330">
        <v>5561</v>
      </c>
      <c r="F639" s="330" t="s">
        <v>12650</v>
      </c>
      <c r="G639" s="330" t="s">
        <v>4495</v>
      </c>
      <c r="H639" s="330">
        <v>13761480469</v>
      </c>
      <c r="I639" s="331">
        <v>5000</v>
      </c>
      <c r="J639" s="331">
        <v>4820</v>
      </c>
      <c r="K639" s="331">
        <v>180</v>
      </c>
      <c r="L639" s="331">
        <v>0</v>
      </c>
      <c r="M639" s="331">
        <v>180</v>
      </c>
      <c r="N639" s="330" t="s"/>
      <c r="O639" s="332">
        <v>45641</v>
      </c>
      <c r="P639" s="333">
        <v>0.460069444445253</v>
      </c>
      <c r="Q639" s="330" t="s">
        <v>4496</v>
      </c>
      <c r="R639" s="334" t="s">
        <v>12697</v>
      </c>
    </row>
    <row r="640" spans="1:18" ht="24" customHeight="1">
      <c r="A640" s="326" t="s"/>
      <c r="B640" s="326" t="s">
        <v>12649</v>
      </c>
      <c r="C640" s="326" t="s"/>
      <c r="D640" s="326" t="s">
        <v>4567</v>
      </c>
      <c r="E640" s="326">
        <v>5562</v>
      </c>
      <c r="F640" s="326" t="s">
        <v>12650</v>
      </c>
      <c r="G640" s="326" t="s">
        <v>12782</v>
      </c>
      <c r="H640" s="326">
        <v>15388233837</v>
      </c>
      <c r="I640" s="327">
        <v>3000</v>
      </c>
      <c r="J640" s="327">
        <v>2820</v>
      </c>
      <c r="K640" s="327">
        <v>180</v>
      </c>
      <c r="L640" s="327">
        <v>0</v>
      </c>
      <c r="M640" s="327">
        <v>180</v>
      </c>
      <c r="N640" s="326" t="s"/>
      <c r="O640" s="328">
        <v>45641</v>
      </c>
      <c r="P640" s="329">
        <v>0.603298611109494</v>
      </c>
      <c r="Q640" s="326" t="s">
        <v>4498</v>
      </c>
      <c r="R640" s="334" t="s">
        <v>8517</v>
      </c>
    </row>
    <row r="641" spans="1:18" ht="24" customHeight="1">
      <c r="A641" s="330" t="s"/>
      <c r="B641" s="330" t="s">
        <v>12649</v>
      </c>
      <c r="C641" s="330" t="s"/>
      <c r="D641" s="330" t="s">
        <v>4567</v>
      </c>
      <c r="E641" s="330">
        <v>5563</v>
      </c>
      <c r="F641" s="330" t="s">
        <v>12650</v>
      </c>
      <c r="G641" s="330" t="s">
        <v>12841</v>
      </c>
      <c r="H641" s="330">
        <v>18968181982</v>
      </c>
      <c r="I641" s="331">
        <v>3000</v>
      </c>
      <c r="J641" s="331">
        <v>2870</v>
      </c>
      <c r="K641" s="331">
        <v>130</v>
      </c>
      <c r="L641" s="331">
        <v>0</v>
      </c>
      <c r="M641" s="331">
        <v>130</v>
      </c>
      <c r="N641" s="330" t="s"/>
      <c r="O641" s="332">
        <v>45641</v>
      </c>
      <c r="P641" s="333">
        <v>0.619768518517958</v>
      </c>
      <c r="Q641" s="330" t="s">
        <v>12717</v>
      </c>
      <c r="R641" s="334" t="s">
        <v>4521</v>
      </c>
    </row>
    <row r="642" spans="1:18" ht="24" customHeight="1">
      <c r="A642" s="326" t="s"/>
      <c r="B642" s="326" t="s">
        <v>12649</v>
      </c>
      <c r="C642" s="326" t="s"/>
      <c r="D642" s="326" t="s">
        <v>4567</v>
      </c>
      <c r="E642" s="326">
        <v>5564</v>
      </c>
      <c r="F642" s="326" t="s">
        <v>12650</v>
      </c>
      <c r="G642" s="326" t="s">
        <v>4582</v>
      </c>
      <c r="H642" s="326">
        <v>15701307663</v>
      </c>
      <c r="I642" s="327">
        <v>1000</v>
      </c>
      <c r="J642" s="327">
        <v>920</v>
      </c>
      <c r="K642" s="327">
        <v>80</v>
      </c>
      <c r="L642" s="327">
        <v>0</v>
      </c>
      <c r="M642" s="327">
        <v>80</v>
      </c>
      <c r="N642" s="326" t="s"/>
      <c r="O642" s="328">
        <v>45641</v>
      </c>
      <c r="P642" s="329">
        <v>0.640659722223063</v>
      </c>
      <c r="Q642" s="326" t="s">
        <v>12717</v>
      </c>
      <c r="R642" s="334" t="s">
        <v>4521</v>
      </c>
    </row>
    <row r="643" spans="1:18" ht="24" customHeight="1">
      <c r="A643" s="330" t="s"/>
      <c r="B643" s="330" t="s">
        <v>12649</v>
      </c>
      <c r="C643" s="330" t="s"/>
      <c r="D643" s="330" t="s">
        <v>4567</v>
      </c>
      <c r="E643" s="330">
        <v>5567</v>
      </c>
      <c r="F643" s="330" t="s">
        <v>12650</v>
      </c>
      <c r="G643" s="330" t="s">
        <v>12763</v>
      </c>
      <c r="H643" s="330">
        <v>13660001900</v>
      </c>
      <c r="I643" s="331">
        <v>3000</v>
      </c>
      <c r="J643" s="331">
        <v>2850</v>
      </c>
      <c r="K643" s="331">
        <v>150</v>
      </c>
      <c r="L643" s="331">
        <v>0</v>
      </c>
      <c r="M643" s="331">
        <v>150</v>
      </c>
      <c r="N643" s="330" t="s"/>
      <c r="O643" s="332">
        <v>45641</v>
      </c>
      <c r="P643" s="333">
        <v>0.578055555553874</v>
      </c>
      <c r="Q643" s="330" t="s">
        <v>4498</v>
      </c>
      <c r="R643" s="334" t="s">
        <v>8517</v>
      </c>
    </row>
    <row r="644" spans="1:18" ht="24" customHeight="1">
      <c r="A644" s="326" t="s"/>
      <c r="B644" s="326" t="s">
        <v>12649</v>
      </c>
      <c r="C644" s="326" t="s"/>
      <c r="D644" s="326" t="s">
        <v>4567</v>
      </c>
      <c r="E644" s="326">
        <v>5568</v>
      </c>
      <c r="F644" s="326" t="s">
        <v>12650</v>
      </c>
      <c r="G644" s="326" t="s">
        <v>12842</v>
      </c>
      <c r="H644" s="326">
        <v>13171657863</v>
      </c>
      <c r="I644" s="327">
        <v>2500</v>
      </c>
      <c r="J644" s="327">
        <v>2500</v>
      </c>
      <c r="K644" s="327">
        <v>0</v>
      </c>
      <c r="L644" s="327">
        <v>0</v>
      </c>
      <c r="M644" s="327">
        <v>0</v>
      </c>
      <c r="N644" s="326" t="s"/>
      <c r="O644" s="328">
        <v>45641</v>
      </c>
      <c r="P644" s="329">
        <v>0.659594907407154</v>
      </c>
      <c r="Q644" s="326" t="s">
        <v>12664</v>
      </c>
      <c r="R644" s="334" t="s">
        <v>4659</v>
      </c>
    </row>
    <row r="645" spans="1:18" ht="24" customHeight="1">
      <c r="A645" s="330" t="s"/>
      <c r="B645" s="330" t="s">
        <v>12649</v>
      </c>
      <c r="C645" s="330" t="s"/>
      <c r="D645" s="330" t="s">
        <v>4567</v>
      </c>
      <c r="E645" s="330">
        <v>5569</v>
      </c>
      <c r="F645" s="330" t="s">
        <v>12650</v>
      </c>
      <c r="G645" s="330" t="s">
        <v>12769</v>
      </c>
      <c r="H645" s="330">
        <v>15900550367</v>
      </c>
      <c r="I645" s="331">
        <v>5000</v>
      </c>
      <c r="J645" s="331">
        <v>4700</v>
      </c>
      <c r="K645" s="331">
        <v>300</v>
      </c>
      <c r="L645" s="331">
        <v>0</v>
      </c>
      <c r="M645" s="331">
        <v>300</v>
      </c>
      <c r="N645" s="330" t="s"/>
      <c r="O645" s="332">
        <v>45641</v>
      </c>
      <c r="P645" s="333">
        <v>0.562685185184819</v>
      </c>
      <c r="Q645" s="330" t="s">
        <v>4498</v>
      </c>
      <c r="R645" s="334" t="s">
        <v>8517</v>
      </c>
    </row>
    <row r="646" spans="1:18" ht="24" customHeight="1">
      <c r="A646" s="326" t="s"/>
      <c r="B646" s="326" t="s">
        <v>12649</v>
      </c>
      <c r="C646" s="326" t="s"/>
      <c r="D646" s="326" t="s">
        <v>4567</v>
      </c>
      <c r="E646" s="326">
        <v>5570</v>
      </c>
      <c r="F646" s="326" t="s">
        <v>12650</v>
      </c>
      <c r="G646" s="326" t="s">
        <v>4514</v>
      </c>
      <c r="H646" s="326">
        <v>13162193860</v>
      </c>
      <c r="I646" s="327">
        <v>3000</v>
      </c>
      <c r="J646" s="327">
        <v>2850</v>
      </c>
      <c r="K646" s="327">
        <v>150</v>
      </c>
      <c r="L646" s="327">
        <v>0</v>
      </c>
      <c r="M646" s="327">
        <v>150</v>
      </c>
      <c r="N646" s="326" t="s"/>
      <c r="O646" s="328">
        <v>45641</v>
      </c>
      <c r="P646" s="329">
        <v>0.661770833332412</v>
      </c>
      <c r="Q646" s="326" t="s">
        <v>4498</v>
      </c>
      <c r="R646" s="334" t="s">
        <v>8517</v>
      </c>
    </row>
    <row r="647" spans="1:18" ht="24" customHeight="1">
      <c r="A647" s="330" t="s"/>
      <c r="B647" s="330" t="s">
        <v>12649</v>
      </c>
      <c r="C647" s="330" t="s"/>
      <c r="D647" s="330" t="s">
        <v>4567</v>
      </c>
      <c r="E647" s="330">
        <v>5571</v>
      </c>
      <c r="F647" s="330" t="s">
        <v>12650</v>
      </c>
      <c r="G647" s="330" t="s">
        <v>4524</v>
      </c>
      <c r="H647" s="330">
        <v>16647323263</v>
      </c>
      <c r="I647" s="331">
        <v>3000</v>
      </c>
      <c r="J647" s="331">
        <v>2440</v>
      </c>
      <c r="K647" s="331">
        <v>560</v>
      </c>
      <c r="L647" s="331">
        <v>0</v>
      </c>
      <c r="M647" s="331">
        <v>560</v>
      </c>
      <c r="N647" s="330" t="s"/>
      <c r="O647" s="332">
        <v>45641</v>
      </c>
      <c r="P647" s="333">
        <v>0.518344907406572</v>
      </c>
      <c r="Q647" s="330" t="s">
        <v>12717</v>
      </c>
      <c r="R647" s="334" t="s">
        <v>4521</v>
      </c>
    </row>
    <row r="648" spans="1:18" ht="24" customHeight="1">
      <c r="A648" s="326" t="s"/>
      <c r="B648" s="326" t="s">
        <v>12649</v>
      </c>
      <c r="C648" s="326" t="s"/>
      <c r="D648" s="326" t="s">
        <v>4567</v>
      </c>
      <c r="E648" s="326">
        <v>5572</v>
      </c>
      <c r="F648" s="326" t="s">
        <v>12650</v>
      </c>
      <c r="G648" s="326" t="s">
        <v>12836</v>
      </c>
      <c r="H648" s="326">
        <v>15057932911</v>
      </c>
      <c r="I648" s="327">
        <v>400</v>
      </c>
      <c r="J648" s="327">
        <v>280</v>
      </c>
      <c r="K648" s="327">
        <v>120</v>
      </c>
      <c r="L648" s="327">
        <v>0</v>
      </c>
      <c r="M648" s="327">
        <v>120</v>
      </c>
      <c r="N648" s="326" t="s"/>
      <c r="O648" s="328">
        <v>45641</v>
      </c>
      <c r="P648" s="329">
        <v>0.687673611111677</v>
      </c>
      <c r="Q648" s="326" t="s">
        <v>12717</v>
      </c>
      <c r="R648" s="334" t="s">
        <v>4521</v>
      </c>
    </row>
    <row r="649" spans="1:18" ht="24" customHeight="1">
      <c r="A649" s="330" t="s"/>
      <c r="B649" s="330" t="s">
        <v>12649</v>
      </c>
      <c r="C649" s="330" t="s"/>
      <c r="D649" s="330" t="s">
        <v>4567</v>
      </c>
      <c r="E649" s="330">
        <v>5573</v>
      </c>
      <c r="F649" s="330" t="s">
        <v>12650</v>
      </c>
      <c r="G649" s="330" t="s">
        <v>4613</v>
      </c>
      <c r="H649" s="330">
        <v>18100621812</v>
      </c>
      <c r="I649" s="331">
        <v>200</v>
      </c>
      <c r="J649" s="331">
        <v>150</v>
      </c>
      <c r="K649" s="331">
        <v>50</v>
      </c>
      <c r="L649" s="331">
        <v>0</v>
      </c>
      <c r="M649" s="331">
        <v>50</v>
      </c>
      <c r="N649" s="330" t="s"/>
      <c r="O649" s="332">
        <v>45641</v>
      </c>
      <c r="P649" s="333">
        <v>0.708078703704814</v>
      </c>
      <c r="Q649" s="330" t="s">
        <v>12717</v>
      </c>
      <c r="R649" s="334" t="s">
        <v>4521</v>
      </c>
    </row>
    <row r="650" spans="1:18" ht="24" customHeight="1">
      <c r="A650" s="326" t="s"/>
      <c r="B650" s="326" t="s">
        <v>12649</v>
      </c>
      <c r="C650" s="326" t="s"/>
      <c r="D650" s="326" t="s">
        <v>4567</v>
      </c>
      <c r="E650" s="326">
        <v>5574</v>
      </c>
      <c r="F650" s="326" t="s">
        <v>12650</v>
      </c>
      <c r="G650" s="326" t="s">
        <v>4537</v>
      </c>
      <c r="H650" s="326">
        <v>18616261763</v>
      </c>
      <c r="I650" s="327">
        <v>5000</v>
      </c>
      <c r="J650" s="327">
        <v>4560</v>
      </c>
      <c r="K650" s="327">
        <v>440</v>
      </c>
      <c r="L650" s="327">
        <v>0</v>
      </c>
      <c r="M650" s="327">
        <v>440</v>
      </c>
      <c r="N650" s="326" t="s"/>
      <c r="O650" s="328">
        <v>45642</v>
      </c>
      <c r="P650" s="329">
        <v>0.62578703703548</v>
      </c>
      <c r="Q650" s="326" t="s">
        <v>4004</v>
      </c>
      <c r="R650" s="334" t="s">
        <v>4004</v>
      </c>
    </row>
    <row r="651" spans="1:18" ht="24" customHeight="1">
      <c r="A651" s="330" t="s"/>
      <c r="B651" s="330" t="s">
        <v>12649</v>
      </c>
      <c r="C651" s="330" t="s"/>
      <c r="D651" s="330" t="s">
        <v>4567</v>
      </c>
      <c r="E651" s="330">
        <v>5575</v>
      </c>
      <c r="F651" s="330" t="s">
        <v>12650</v>
      </c>
      <c r="G651" s="330" t="s">
        <v>4582</v>
      </c>
      <c r="H651" s="330">
        <v>13801285361</v>
      </c>
      <c r="I651" s="331">
        <v>5500</v>
      </c>
      <c r="J651" s="331">
        <v>5130</v>
      </c>
      <c r="K651" s="331">
        <v>370</v>
      </c>
      <c r="L651" s="331">
        <v>0</v>
      </c>
      <c r="M651" s="331">
        <v>370</v>
      </c>
      <c r="N651" s="330" t="s"/>
      <c r="O651" s="332">
        <v>45641</v>
      </c>
      <c r="P651" s="333">
        <v>0.718969907407882</v>
      </c>
      <c r="Q651" s="330" t="s">
        <v>4498</v>
      </c>
      <c r="R651" s="334" t="s">
        <v>8517</v>
      </c>
    </row>
    <row r="652" spans="1:18" ht="24" customHeight="1">
      <c r="A652" s="326" t="s"/>
      <c r="B652" s="326" t="s">
        <v>12649</v>
      </c>
      <c r="C652" s="326" t="s"/>
      <c r="D652" s="326" t="s">
        <v>4567</v>
      </c>
      <c r="E652" s="326">
        <v>5577</v>
      </c>
      <c r="F652" s="326" t="s">
        <v>12650</v>
      </c>
      <c r="G652" s="326" t="s">
        <v>4508</v>
      </c>
      <c r="H652" s="326">
        <v>15324131919</v>
      </c>
      <c r="I652" s="327">
        <v>200</v>
      </c>
      <c r="J652" s="327">
        <v>140</v>
      </c>
      <c r="K652" s="327">
        <v>60</v>
      </c>
      <c r="L652" s="327">
        <v>0</v>
      </c>
      <c r="M652" s="327">
        <v>60</v>
      </c>
      <c r="N652" s="326" t="s"/>
      <c r="O652" s="328">
        <v>45641</v>
      </c>
      <c r="P652" s="329">
        <v>0.750844907408464</v>
      </c>
      <c r="Q652" s="326" t="s">
        <v>12717</v>
      </c>
      <c r="R652" s="334" t="s">
        <v>4521</v>
      </c>
    </row>
    <row r="653" spans="1:18" ht="24" customHeight="1">
      <c r="A653" s="330" t="s"/>
      <c r="B653" s="330" t="s">
        <v>12649</v>
      </c>
      <c r="C653" s="330" t="s"/>
      <c r="D653" s="330" t="s">
        <v>4567</v>
      </c>
      <c r="E653" s="330">
        <v>5578</v>
      </c>
      <c r="F653" s="330" t="s">
        <v>12650</v>
      </c>
      <c r="G653" s="330" t="s">
        <v>12713</v>
      </c>
      <c r="H653" s="330">
        <v>13051556106</v>
      </c>
      <c r="I653" s="331">
        <v>5000</v>
      </c>
      <c r="J653" s="331">
        <v>5000</v>
      </c>
      <c r="K653" s="331">
        <v>0</v>
      </c>
      <c r="L653" s="331">
        <v>0</v>
      </c>
      <c r="M653" s="331">
        <v>0</v>
      </c>
      <c r="N653" s="330" t="s"/>
      <c r="O653" s="332">
        <v>45641</v>
      </c>
      <c r="P653" s="333">
        <v>0.545543981483206</v>
      </c>
      <c r="Q653" s="330" t="s">
        <v>4494</v>
      </c>
      <c r="R653" s="334" t="s">
        <v>12655</v>
      </c>
    </row>
    <row r="654" spans="1:18" ht="24" customHeight="1">
      <c r="A654" s="326" t="s"/>
      <c r="B654" s="326" t="s">
        <v>12649</v>
      </c>
      <c r="C654" s="326" t="s"/>
      <c r="D654" s="326" t="s">
        <v>4567</v>
      </c>
      <c r="E654" s="326">
        <v>5579</v>
      </c>
      <c r="F654" s="326" t="s">
        <v>12650</v>
      </c>
      <c r="G654" s="326" t="s">
        <v>12734</v>
      </c>
      <c r="H654" s="326">
        <v>13500278491</v>
      </c>
      <c r="I654" s="327">
        <v>200</v>
      </c>
      <c r="J654" s="327">
        <v>140</v>
      </c>
      <c r="K654" s="327">
        <v>60</v>
      </c>
      <c r="L654" s="327">
        <v>0</v>
      </c>
      <c r="M654" s="327">
        <v>60</v>
      </c>
      <c r="N654" s="326" t="s"/>
      <c r="O654" s="328">
        <v>45641</v>
      </c>
      <c r="P654" s="329">
        <v>0.733657407407009</v>
      </c>
      <c r="Q654" s="326" t="s">
        <v>4498</v>
      </c>
      <c r="R654" s="334" t="s">
        <v>8517</v>
      </c>
    </row>
    <row r="655" spans="1:18" ht="24" customHeight="1">
      <c r="A655" s="330" t="s"/>
      <c r="B655" s="330" t="s">
        <v>12649</v>
      </c>
      <c r="C655" s="330" t="s"/>
      <c r="D655" s="330" t="s">
        <v>4567</v>
      </c>
      <c r="E655" s="330">
        <v>5580</v>
      </c>
      <c r="F655" s="330" t="s">
        <v>12650</v>
      </c>
      <c r="G655" s="330" t="s">
        <v>12774</v>
      </c>
      <c r="H655" s="330">
        <v>19827561248</v>
      </c>
      <c r="I655" s="331">
        <v>2000</v>
      </c>
      <c r="J655" s="331">
        <v>1610</v>
      </c>
      <c r="K655" s="331">
        <v>390</v>
      </c>
      <c r="L655" s="331">
        <v>0</v>
      </c>
      <c r="M655" s="331">
        <v>390</v>
      </c>
      <c r="N655" s="330" t="s"/>
      <c r="O655" s="332">
        <v>45641</v>
      </c>
      <c r="P655" s="333">
        <v>0.73297453703708</v>
      </c>
      <c r="Q655" s="330" t="s">
        <v>12717</v>
      </c>
      <c r="R655" s="334" t="s">
        <v>4521</v>
      </c>
    </row>
    <row r="656" spans="1:18" ht="24" customHeight="1">
      <c r="A656" s="326" t="s"/>
      <c r="B656" s="326" t="s">
        <v>12649</v>
      </c>
      <c r="C656" s="326" t="s"/>
      <c r="D656" s="326" t="s">
        <v>4567</v>
      </c>
      <c r="E656" s="326">
        <v>5581</v>
      </c>
      <c r="F656" s="326" t="s">
        <v>12650</v>
      </c>
      <c r="G656" s="326" t="s">
        <v>4495</v>
      </c>
      <c r="H656" s="326">
        <v>13705312236</v>
      </c>
      <c r="I656" s="327">
        <v>5000</v>
      </c>
      <c r="J656" s="327">
        <v>5000</v>
      </c>
      <c r="K656" s="327">
        <v>0</v>
      </c>
      <c r="L656" s="327">
        <v>0</v>
      </c>
      <c r="M656" s="327">
        <v>0</v>
      </c>
      <c r="N656" s="326" t="s"/>
      <c r="O656" s="328">
        <v>45641</v>
      </c>
      <c r="P656" s="329">
        <v>0.559143518519704</v>
      </c>
      <c r="Q656" s="326" t="s">
        <v>4494</v>
      </c>
      <c r="R656" s="334" t="s">
        <v>12655</v>
      </c>
    </row>
    <row r="657" spans="1:18" ht="24" customHeight="1">
      <c r="A657" s="330" t="s"/>
      <c r="B657" s="330" t="s">
        <v>12649</v>
      </c>
      <c r="C657" s="330" t="s"/>
      <c r="D657" s="330" t="s">
        <v>4567</v>
      </c>
      <c r="E657" s="330">
        <v>5582</v>
      </c>
      <c r="F657" s="330" t="s">
        <v>12650</v>
      </c>
      <c r="G657" s="330" t="s">
        <v>4508</v>
      </c>
      <c r="H657" s="330">
        <v>18762424119</v>
      </c>
      <c r="I657" s="331">
        <v>1000</v>
      </c>
      <c r="J657" s="331">
        <v>660</v>
      </c>
      <c r="K657" s="331">
        <v>340</v>
      </c>
      <c r="L657" s="331">
        <v>0</v>
      </c>
      <c r="M657" s="331">
        <v>340</v>
      </c>
      <c r="N657" s="330" t="s"/>
      <c r="O657" s="332">
        <v>45641</v>
      </c>
      <c r="P657" s="333">
        <v>0.733321759260434</v>
      </c>
      <c r="Q657" s="330" t="s">
        <v>4498</v>
      </c>
      <c r="R657" s="334" t="s">
        <v>8517</v>
      </c>
    </row>
    <row r="658" spans="1:18" ht="24" customHeight="1">
      <c r="A658" s="326" t="s"/>
      <c r="B658" s="326" t="s">
        <v>12649</v>
      </c>
      <c r="C658" s="326" t="s"/>
      <c r="D658" s="326" t="s">
        <v>4567</v>
      </c>
      <c r="E658" s="326">
        <v>5584</v>
      </c>
      <c r="F658" s="326" t="s">
        <v>12650</v>
      </c>
      <c r="G658" s="326" t="s">
        <v>4582</v>
      </c>
      <c r="H658" s="326">
        <v>18600200943</v>
      </c>
      <c r="I658" s="327">
        <v>3000</v>
      </c>
      <c r="J658" s="327">
        <v>2850</v>
      </c>
      <c r="K658" s="327">
        <v>150</v>
      </c>
      <c r="L658" s="327">
        <v>0</v>
      </c>
      <c r="M658" s="327">
        <v>150</v>
      </c>
      <c r="N658" s="326" t="s"/>
      <c r="O658" s="328">
        <v>45641</v>
      </c>
      <c r="P658" s="329">
        <v>0.669120370370365</v>
      </c>
      <c r="Q658" s="326" t="s">
        <v>4498</v>
      </c>
      <c r="R658" s="334" t="s">
        <v>8517</v>
      </c>
    </row>
    <row r="659" spans="1:18" ht="24" customHeight="1">
      <c r="A659" s="330" t="s"/>
      <c r="B659" s="330" t="s">
        <v>12649</v>
      </c>
      <c r="C659" s="330" t="s"/>
      <c r="D659" s="330" t="s">
        <v>4567</v>
      </c>
      <c r="E659" s="330">
        <v>5586</v>
      </c>
      <c r="F659" s="330" t="s">
        <v>12650</v>
      </c>
      <c r="G659" s="330" t="s">
        <v>4518</v>
      </c>
      <c r="H659" s="330">
        <v>15927008830</v>
      </c>
      <c r="I659" s="331">
        <v>2300</v>
      </c>
      <c r="J659" s="331">
        <v>2010</v>
      </c>
      <c r="K659" s="331">
        <v>290</v>
      </c>
      <c r="L659" s="331">
        <v>0</v>
      </c>
      <c r="M659" s="331">
        <v>290</v>
      </c>
      <c r="N659" s="330" t="s"/>
      <c r="O659" s="332">
        <v>45641</v>
      </c>
      <c r="P659" s="333">
        <v>0.712013888889487</v>
      </c>
      <c r="Q659" s="330" t="s">
        <v>4498</v>
      </c>
      <c r="R659" s="334" t="s">
        <v>8517</v>
      </c>
    </row>
    <row r="660" spans="1:18" ht="24" customHeight="1">
      <c r="A660" s="326" t="s"/>
      <c r="B660" s="326" t="s">
        <v>12649</v>
      </c>
      <c r="C660" s="326" t="s"/>
      <c r="D660" s="326" t="s">
        <v>4567</v>
      </c>
      <c r="E660" s="326">
        <v>5587</v>
      </c>
      <c r="F660" s="326" t="s">
        <v>12650</v>
      </c>
      <c r="G660" s="326" t="s">
        <v>4574</v>
      </c>
      <c r="H660" s="326">
        <v>13910503713</v>
      </c>
      <c r="I660" s="327">
        <v>3000</v>
      </c>
      <c r="J660" s="327">
        <v>2850</v>
      </c>
      <c r="K660" s="327">
        <v>150</v>
      </c>
      <c r="L660" s="327">
        <v>0</v>
      </c>
      <c r="M660" s="327">
        <v>150</v>
      </c>
      <c r="N660" s="326" t="s"/>
      <c r="O660" s="328">
        <v>45641</v>
      </c>
      <c r="P660" s="329">
        <v>0.712326388889778</v>
      </c>
      <c r="Q660" s="326" t="s">
        <v>4498</v>
      </c>
      <c r="R660" s="334" t="s">
        <v>8517</v>
      </c>
    </row>
    <row r="661" spans="1:18" ht="24" customHeight="1">
      <c r="A661" s="330" t="s"/>
      <c r="B661" s="330" t="s">
        <v>12649</v>
      </c>
      <c r="C661" s="330" t="s"/>
      <c r="D661" s="330" t="s">
        <v>4567</v>
      </c>
      <c r="E661" s="330">
        <v>5588</v>
      </c>
      <c r="F661" s="330" t="s">
        <v>12650</v>
      </c>
      <c r="G661" s="330" t="s">
        <v>12812</v>
      </c>
      <c r="H661" s="330">
        <v>18586181777</v>
      </c>
      <c r="I661" s="331">
        <v>3000</v>
      </c>
      <c r="J661" s="331">
        <v>2820</v>
      </c>
      <c r="K661" s="331">
        <v>180</v>
      </c>
      <c r="L661" s="331">
        <v>0</v>
      </c>
      <c r="M661" s="331">
        <v>180</v>
      </c>
      <c r="N661" s="330" t="s"/>
      <c r="O661" s="332">
        <v>45641</v>
      </c>
      <c r="P661" s="333">
        <v>0.69650462962818</v>
      </c>
      <c r="Q661" s="330" t="s">
        <v>4498</v>
      </c>
      <c r="R661" s="334" t="s">
        <v>8517</v>
      </c>
    </row>
    <row r="662" spans="1:18" ht="24" customHeight="1">
      <c r="A662" s="326" t="s"/>
      <c r="B662" s="326" t="s">
        <v>12649</v>
      </c>
      <c r="C662" s="326" t="s"/>
      <c r="D662" s="326" t="s">
        <v>4567</v>
      </c>
      <c r="E662" s="326">
        <v>5589</v>
      </c>
      <c r="F662" s="326" t="s">
        <v>12650</v>
      </c>
      <c r="G662" s="326" t="s">
        <v>12843</v>
      </c>
      <c r="H662" s="326">
        <v>13810177999</v>
      </c>
      <c r="I662" s="327">
        <v>3000</v>
      </c>
      <c r="J662" s="327">
        <v>2740</v>
      </c>
      <c r="K662" s="327">
        <v>260</v>
      </c>
      <c r="L662" s="327">
        <v>0</v>
      </c>
      <c r="M662" s="327">
        <v>260</v>
      </c>
      <c r="N662" s="326" t="s"/>
      <c r="O662" s="328">
        <v>45642</v>
      </c>
      <c r="P662" s="329">
        <v>0.434189814815909</v>
      </c>
      <c r="Q662" s="326" t="s">
        <v>4498</v>
      </c>
      <c r="R662" s="334" t="s">
        <v>8517</v>
      </c>
    </row>
    <row r="663" spans="1:18" ht="24" customHeight="1">
      <c r="A663" s="330" t="s"/>
      <c r="B663" s="330" t="s">
        <v>12649</v>
      </c>
      <c r="C663" s="330" t="s"/>
      <c r="D663" s="330" t="s">
        <v>4567</v>
      </c>
      <c r="E663" s="330">
        <v>5591</v>
      </c>
      <c r="F663" s="330" t="s">
        <v>12650</v>
      </c>
      <c r="G663" s="330" t="s">
        <v>4609</v>
      </c>
      <c r="H663" s="330">
        <v>18811537957</v>
      </c>
      <c r="I663" s="331">
        <v>5000</v>
      </c>
      <c r="J663" s="331">
        <v>4780</v>
      </c>
      <c r="K663" s="331">
        <v>220</v>
      </c>
      <c r="L663" s="331">
        <v>0</v>
      </c>
      <c r="M663" s="331">
        <v>220</v>
      </c>
      <c r="N663" s="330" t="s"/>
      <c r="O663" s="332">
        <v>45641</v>
      </c>
      <c r="P663" s="333">
        <v>0.713518518517958</v>
      </c>
      <c r="Q663" s="330" t="s">
        <v>4004</v>
      </c>
      <c r="R663" s="334" t="s">
        <v>4004</v>
      </c>
    </row>
    <row r="664" spans="1:18" ht="24" customHeight="1">
      <c r="A664" s="326" t="s"/>
      <c r="B664" s="326" t="s">
        <v>12649</v>
      </c>
      <c r="C664" s="326" t="s"/>
      <c r="D664" s="326" t="s">
        <v>4567</v>
      </c>
      <c r="E664" s="326">
        <v>5592</v>
      </c>
      <c r="F664" s="326" t="s">
        <v>4648</v>
      </c>
      <c r="G664" s="326" t="s">
        <v>4626</v>
      </c>
      <c r="H664" s="326">
        <v>13130435747</v>
      </c>
      <c r="I664" s="327">
        <v>5000</v>
      </c>
      <c r="J664" s="327">
        <v>5000</v>
      </c>
      <c r="K664" s="327">
        <v>0</v>
      </c>
      <c r="L664" s="327">
        <v>0</v>
      </c>
      <c r="M664" s="327">
        <v>0</v>
      </c>
      <c r="N664" s="326" t="s"/>
      <c r="O664" s="328">
        <v>45641</v>
      </c>
      <c r="P664" s="329">
        <v>0.614791666666861</v>
      </c>
      <c r="Q664" s="326" t="s">
        <v>12688</v>
      </c>
      <c r="R664" s="334" t="s">
        <v>4509</v>
      </c>
    </row>
    <row r="665" spans="1:18" ht="24" customHeight="1">
      <c r="A665" s="330" t="s"/>
      <c r="B665" s="330" t="s">
        <v>12649</v>
      </c>
      <c r="C665" s="330" t="s"/>
      <c r="D665" s="330" t="s">
        <v>4567</v>
      </c>
      <c r="E665" s="330">
        <v>5593</v>
      </c>
      <c r="F665" s="330" t="s">
        <v>4648</v>
      </c>
      <c r="G665" s="330" t="s">
        <v>12740</v>
      </c>
      <c r="H665" s="330">
        <v>17615005305</v>
      </c>
      <c r="I665" s="331">
        <v>5000</v>
      </c>
      <c r="J665" s="331">
        <v>5000</v>
      </c>
      <c r="K665" s="331">
        <v>0</v>
      </c>
      <c r="L665" s="331">
        <v>0</v>
      </c>
      <c r="M665" s="331">
        <v>0</v>
      </c>
      <c r="N665" s="330" t="s"/>
      <c r="O665" s="332">
        <v>45641</v>
      </c>
      <c r="P665" s="333">
        <v>0.662291666667443</v>
      </c>
      <c r="Q665" s="330" t="s">
        <v>12688</v>
      </c>
      <c r="R665" s="334" t="s">
        <v>4509</v>
      </c>
    </row>
    <row r="666" spans="1:18" ht="24" customHeight="1">
      <c r="A666" s="326" t="s"/>
      <c r="B666" s="326" t="s">
        <v>12649</v>
      </c>
      <c r="C666" s="326" t="s"/>
      <c r="D666" s="326" t="s">
        <v>4567</v>
      </c>
      <c r="E666" s="326">
        <v>5594</v>
      </c>
      <c r="F666" s="326" t="s">
        <v>4648</v>
      </c>
      <c r="G666" s="326" t="s">
        <v>12666</v>
      </c>
      <c r="H666" s="326">
        <v>13258393975</v>
      </c>
      <c r="I666" s="327">
        <v>5000</v>
      </c>
      <c r="J666" s="327">
        <v>5000</v>
      </c>
      <c r="K666" s="327">
        <v>0</v>
      </c>
      <c r="L666" s="327">
        <v>0</v>
      </c>
      <c r="M666" s="327">
        <v>0</v>
      </c>
      <c r="N666" s="326" t="s"/>
      <c r="O666" s="328">
        <v>45641</v>
      </c>
      <c r="P666" s="329">
        <v>0.628935185184673</v>
      </c>
      <c r="Q666" s="326" t="s">
        <v>12688</v>
      </c>
      <c r="R666" s="334" t="s">
        <v>4509</v>
      </c>
    </row>
    <row r="667" spans="1:18" ht="24" customHeight="1">
      <c r="A667" s="330" t="s"/>
      <c r="B667" s="330" t="s">
        <v>12649</v>
      </c>
      <c r="C667" s="330" t="s"/>
      <c r="D667" s="330" t="s">
        <v>4567</v>
      </c>
      <c r="E667" s="330">
        <v>5595</v>
      </c>
      <c r="F667" s="330" t="s">
        <v>4648</v>
      </c>
      <c r="G667" s="330" t="s">
        <v>12713</v>
      </c>
      <c r="H667" s="330">
        <v>13810092801</v>
      </c>
      <c r="I667" s="331">
        <v>10000</v>
      </c>
      <c r="J667" s="331">
        <v>10000</v>
      </c>
      <c r="K667" s="331">
        <v>0</v>
      </c>
      <c r="L667" s="331">
        <v>0</v>
      </c>
      <c r="M667" s="331">
        <v>0</v>
      </c>
      <c r="N667" s="330" t="s"/>
      <c r="O667" s="332">
        <v>45641</v>
      </c>
      <c r="P667" s="333">
        <v>0.689826388890651</v>
      </c>
      <c r="Q667" s="330" t="s">
        <v>12688</v>
      </c>
      <c r="R667" s="334" t="s">
        <v>4509</v>
      </c>
    </row>
    <row r="668" spans="1:18" ht="24" customHeight="1">
      <c r="A668" s="326" t="s"/>
      <c r="B668" s="326" t="s">
        <v>12649</v>
      </c>
      <c r="C668" s="326" t="s"/>
      <c r="D668" s="326" t="s">
        <v>4567</v>
      </c>
      <c r="E668" s="326">
        <v>5597</v>
      </c>
      <c r="F668" s="326" t="s">
        <v>12650</v>
      </c>
      <c r="G668" s="326" t="s">
        <v>12694</v>
      </c>
      <c r="H668" s="326">
        <v>13121823221</v>
      </c>
      <c r="I668" s="327">
        <v>5000</v>
      </c>
      <c r="J668" s="327">
        <v>5000</v>
      </c>
      <c r="K668" s="327">
        <v>0</v>
      </c>
      <c r="L668" s="327">
        <v>0</v>
      </c>
      <c r="M668" s="327">
        <v>0</v>
      </c>
      <c r="N668" s="326" t="s"/>
      <c r="O668" s="328">
        <v>45641</v>
      </c>
      <c r="P668" s="329">
        <v>0.656574074073433</v>
      </c>
      <c r="Q668" s="326" t="s">
        <v>4496</v>
      </c>
      <c r="R668" s="334" t="s">
        <v>12697</v>
      </c>
    </row>
    <row r="669" spans="1:18" ht="24" customHeight="1">
      <c r="A669" s="330" t="s"/>
      <c r="B669" s="330" t="s">
        <v>12649</v>
      </c>
      <c r="C669" s="330" t="s"/>
      <c r="D669" s="330" t="s">
        <v>4567</v>
      </c>
      <c r="E669" s="330">
        <v>5598</v>
      </c>
      <c r="F669" s="330" t="s">
        <v>12650</v>
      </c>
      <c r="G669" s="330" t="s">
        <v>4518</v>
      </c>
      <c r="H669" s="330">
        <v>13811501066</v>
      </c>
      <c r="I669" s="331">
        <v>5000</v>
      </c>
      <c r="J669" s="331">
        <v>5000</v>
      </c>
      <c r="K669" s="331">
        <v>0</v>
      </c>
      <c r="L669" s="331">
        <v>0</v>
      </c>
      <c r="M669" s="331">
        <v>0</v>
      </c>
      <c r="N669" s="330" t="s"/>
      <c r="O669" s="332">
        <v>45641</v>
      </c>
      <c r="P669" s="333">
        <v>0.708402777778247</v>
      </c>
      <c r="Q669" s="330" t="s">
        <v>4494</v>
      </c>
      <c r="R669" s="334" t="s">
        <v>12655</v>
      </c>
    </row>
    <row r="670" spans="1:18" ht="24" customHeight="1">
      <c r="A670" s="326" t="s"/>
      <c r="B670" s="326" t="s">
        <v>12649</v>
      </c>
      <c r="C670" s="326" t="s"/>
      <c r="D670" s="326" t="s">
        <v>4567</v>
      </c>
      <c r="E670" s="326">
        <v>5599</v>
      </c>
      <c r="F670" s="326" t="s">
        <v>12650</v>
      </c>
      <c r="G670" s="326" t="s">
        <v>4525</v>
      </c>
      <c r="H670" s="326">
        <v>18811767492</v>
      </c>
      <c r="I670" s="327">
        <v>300</v>
      </c>
      <c r="J670" s="327">
        <v>260</v>
      </c>
      <c r="K670" s="327">
        <v>40</v>
      </c>
      <c r="L670" s="327">
        <v>0</v>
      </c>
      <c r="M670" s="327">
        <v>40</v>
      </c>
      <c r="N670" s="326" t="s"/>
      <c r="O670" s="328">
        <v>45641</v>
      </c>
      <c r="P670" s="329">
        <v>0.740243055555766</v>
      </c>
      <c r="Q670" s="326" t="s">
        <v>12717</v>
      </c>
      <c r="R670" s="334" t="s">
        <v>4521</v>
      </c>
    </row>
    <row r="671" spans="1:18" ht="24" customHeight="1">
      <c r="A671" s="330" t="s"/>
      <c r="B671" s="330" t="s">
        <v>12649</v>
      </c>
      <c r="C671" s="330" t="s"/>
      <c r="D671" s="330" t="s">
        <v>4567</v>
      </c>
      <c r="E671" s="330">
        <v>5600</v>
      </c>
      <c r="F671" s="330" t="s">
        <v>12650</v>
      </c>
      <c r="G671" s="330" t="s">
        <v>4506</v>
      </c>
      <c r="H671" s="330">
        <v>15652753810</v>
      </c>
      <c r="I671" s="331">
        <v>5000</v>
      </c>
      <c r="J671" s="331">
        <v>5000</v>
      </c>
      <c r="K671" s="331">
        <v>0</v>
      </c>
      <c r="L671" s="331">
        <v>0</v>
      </c>
      <c r="M671" s="331">
        <v>0</v>
      </c>
      <c r="N671" s="330" t="s"/>
      <c r="O671" s="332">
        <v>45641</v>
      </c>
      <c r="P671" s="333">
        <v>0.728032407409046</v>
      </c>
      <c r="Q671" s="330" t="s">
        <v>4496</v>
      </c>
      <c r="R671" s="334" t="s">
        <v>12697</v>
      </c>
    </row>
    <row r="672" spans="1:18" ht="24" customHeight="1">
      <c r="A672" s="326" t="s"/>
      <c r="B672" s="326" t="s">
        <v>12649</v>
      </c>
      <c r="C672" s="326" t="s"/>
      <c r="D672" s="326" t="s">
        <v>4567</v>
      </c>
      <c r="E672" s="326">
        <v>5601</v>
      </c>
      <c r="F672" s="326" t="s">
        <v>12650</v>
      </c>
      <c r="G672" s="326" t="s">
        <v>4589</v>
      </c>
      <c r="H672" s="326">
        <v>19519008416</v>
      </c>
      <c r="I672" s="327">
        <v>2000</v>
      </c>
      <c r="J672" s="327">
        <v>1850</v>
      </c>
      <c r="K672" s="327">
        <v>150</v>
      </c>
      <c r="L672" s="327">
        <v>0</v>
      </c>
      <c r="M672" s="327">
        <v>150</v>
      </c>
      <c r="N672" s="326" t="s"/>
      <c r="O672" s="328">
        <v>45642</v>
      </c>
      <c r="P672" s="329">
        <v>0.72184027777621</v>
      </c>
      <c r="Q672" s="326" t="s">
        <v>4498</v>
      </c>
      <c r="R672" s="334" t="s">
        <v>8517</v>
      </c>
    </row>
    <row r="673" spans="1:18" ht="24" customHeight="1">
      <c r="A673" s="330" t="s"/>
      <c r="B673" s="330" t="s">
        <v>12649</v>
      </c>
      <c r="C673" s="330" t="s"/>
      <c r="D673" s="330" t="s">
        <v>4567</v>
      </c>
      <c r="E673" s="330">
        <v>5602</v>
      </c>
      <c r="F673" s="330" t="s">
        <v>12650</v>
      </c>
      <c r="G673" s="330" t="s">
        <v>4596</v>
      </c>
      <c r="H673" s="330">
        <v>13120002683</v>
      </c>
      <c r="I673" s="331">
        <v>2000</v>
      </c>
      <c r="J673" s="331">
        <v>1820</v>
      </c>
      <c r="K673" s="331">
        <v>180</v>
      </c>
      <c r="L673" s="331">
        <v>0</v>
      </c>
      <c r="M673" s="331">
        <v>180</v>
      </c>
      <c r="N673" s="330" t="s"/>
      <c r="O673" s="332">
        <v>45641</v>
      </c>
      <c r="P673" s="333">
        <v>0.88302083333474</v>
      </c>
      <c r="Q673" s="330" t="s">
        <v>4498</v>
      </c>
      <c r="R673" s="334" t="s">
        <v>8517</v>
      </c>
    </row>
    <row r="674" spans="1:18" ht="24" customHeight="1">
      <c r="A674" s="326" t="s"/>
      <c r="B674" s="326" t="s">
        <v>12649</v>
      </c>
      <c r="C674" s="326" t="s"/>
      <c r="D674" s="326" t="s">
        <v>4567</v>
      </c>
      <c r="E674" s="326">
        <v>5603</v>
      </c>
      <c r="F674" s="326" t="s">
        <v>12650</v>
      </c>
      <c r="G674" s="326" t="s">
        <v>4525</v>
      </c>
      <c r="H674" s="326">
        <v>18813000881</v>
      </c>
      <c r="I674" s="327">
        <v>2000</v>
      </c>
      <c r="J674" s="327">
        <v>1770</v>
      </c>
      <c r="K674" s="327">
        <v>230</v>
      </c>
      <c r="L674" s="327">
        <v>0</v>
      </c>
      <c r="M674" s="327">
        <v>230</v>
      </c>
      <c r="N674" s="326" t="s"/>
      <c r="O674" s="328">
        <v>45641</v>
      </c>
      <c r="P674" s="329">
        <v>0.870254629629926</v>
      </c>
      <c r="Q674" s="326" t="s">
        <v>4494</v>
      </c>
      <c r="R674" s="334" t="s">
        <v>12655</v>
      </c>
    </row>
    <row r="675" spans="1:18" ht="24" customHeight="1">
      <c r="A675" s="330" t="s"/>
      <c r="B675" s="330" t="s">
        <v>12649</v>
      </c>
      <c r="C675" s="330" t="s"/>
      <c r="D675" s="330" t="s">
        <v>4567</v>
      </c>
      <c r="E675" s="330">
        <v>5604</v>
      </c>
      <c r="F675" s="330" t="s">
        <v>12650</v>
      </c>
      <c r="G675" s="330" t="s">
        <v>12716</v>
      </c>
      <c r="H675" s="330">
        <v>13802241709</v>
      </c>
      <c r="I675" s="331">
        <v>5000</v>
      </c>
      <c r="J675" s="331">
        <v>4100</v>
      </c>
      <c r="K675" s="331">
        <v>900</v>
      </c>
      <c r="L675" s="331">
        <v>0</v>
      </c>
      <c r="M675" s="331">
        <v>900</v>
      </c>
      <c r="N675" s="330" t="s"/>
      <c r="O675" s="332">
        <v>45646</v>
      </c>
      <c r="P675" s="333">
        <v>0.463113425925258</v>
      </c>
      <c r="Q675" s="330" t="s">
        <v>4659</v>
      </c>
      <c r="R675" s="334" t="s">
        <v>4659</v>
      </c>
    </row>
    <row r="676" spans="1:18" ht="24" customHeight="1">
      <c r="A676" s="326" t="s"/>
      <c r="B676" s="326" t="s">
        <v>12649</v>
      </c>
      <c r="C676" s="326" t="s"/>
      <c r="D676" s="326" t="s">
        <v>4567</v>
      </c>
      <c r="E676" s="326">
        <v>5605</v>
      </c>
      <c r="F676" s="326" t="s">
        <v>12650</v>
      </c>
      <c r="G676" s="326" t="s">
        <v>4532</v>
      </c>
      <c r="H676" s="326">
        <v>13326979393</v>
      </c>
      <c r="I676" s="327">
        <v>10000</v>
      </c>
      <c r="J676" s="327">
        <v>7840</v>
      </c>
      <c r="K676" s="327">
        <v>2160</v>
      </c>
      <c r="L676" s="327">
        <v>0</v>
      </c>
      <c r="M676" s="327">
        <v>2160</v>
      </c>
      <c r="N676" s="326" t="s"/>
      <c r="O676" s="328">
        <v>45644</v>
      </c>
      <c r="P676" s="329">
        <v>0.591388888889924</v>
      </c>
      <c r="Q676" s="326" t="s">
        <v>4498</v>
      </c>
      <c r="R676" s="334" t="s">
        <v>8517</v>
      </c>
    </row>
    <row r="677" spans="1:18" ht="24" customHeight="1">
      <c r="A677" s="330" t="s"/>
      <c r="B677" s="330" t="s">
        <v>12649</v>
      </c>
      <c r="C677" s="330" t="s"/>
      <c r="D677" s="330" t="s">
        <v>4567</v>
      </c>
      <c r="E677" s="330">
        <v>5606</v>
      </c>
      <c r="F677" s="330" t="s">
        <v>12650</v>
      </c>
      <c r="G677" s="330" t="s">
        <v>12651</v>
      </c>
      <c r="H677" s="330">
        <v>18612317853</v>
      </c>
      <c r="I677" s="331">
        <v>80</v>
      </c>
      <c r="J677" s="331">
        <v>80</v>
      </c>
      <c r="K677" s="331">
        <v>0</v>
      </c>
      <c r="L677" s="331">
        <v>0</v>
      </c>
      <c r="M677" s="331">
        <v>0</v>
      </c>
      <c r="N677" s="330" t="s"/>
      <c r="O677" s="332">
        <v>45641</v>
      </c>
      <c r="P677" s="333">
        <v>0.873275462963648</v>
      </c>
      <c r="Q677" s="330" t="s">
        <v>4498</v>
      </c>
      <c r="R677" s="334" t="s">
        <v>8517</v>
      </c>
    </row>
    <row r="678" spans="1:18" ht="24" customHeight="1">
      <c r="A678" s="326" t="s"/>
      <c r="B678" s="326" t="s">
        <v>12649</v>
      </c>
      <c r="C678" s="326" t="s"/>
      <c r="D678" s="326" t="s">
        <v>4567</v>
      </c>
      <c r="E678" s="326">
        <v>5607</v>
      </c>
      <c r="F678" s="326" t="s">
        <v>12650</v>
      </c>
      <c r="G678" s="326" t="s">
        <v>12695</v>
      </c>
      <c r="H678" s="326">
        <v>18627873349</v>
      </c>
      <c r="I678" s="327">
        <v>15000</v>
      </c>
      <c r="J678" s="327">
        <v>12790</v>
      </c>
      <c r="K678" s="327">
        <v>2210</v>
      </c>
      <c r="L678" s="327">
        <v>0</v>
      </c>
      <c r="M678" s="327">
        <v>2210</v>
      </c>
      <c r="N678" s="326" t="s"/>
      <c r="O678" s="328">
        <v>45645</v>
      </c>
      <c r="P678" s="329">
        <v>0.742870370369929</v>
      </c>
      <c r="Q678" s="326" t="s">
        <v>4659</v>
      </c>
      <c r="R678" s="334" t="s">
        <v>4659</v>
      </c>
    </row>
    <row r="679" spans="1:18" ht="24" customHeight="1">
      <c r="A679" s="330" t="s"/>
      <c r="B679" s="330" t="s">
        <v>12649</v>
      </c>
      <c r="C679" s="330" t="s"/>
      <c r="D679" s="330" t="s">
        <v>4567</v>
      </c>
      <c r="E679" s="330">
        <v>5609</v>
      </c>
      <c r="F679" s="330" t="s">
        <v>12650</v>
      </c>
      <c r="G679" s="330" t="s">
        <v>4574</v>
      </c>
      <c r="H679" s="330">
        <v>13910503713</v>
      </c>
      <c r="I679" s="331">
        <v>5000</v>
      </c>
      <c r="J679" s="331">
        <v>4460</v>
      </c>
      <c r="K679" s="331">
        <v>540</v>
      </c>
      <c r="L679" s="331">
        <v>0</v>
      </c>
      <c r="M679" s="331">
        <v>540</v>
      </c>
      <c r="N679" s="330" t="s"/>
      <c r="O679" s="332">
        <v>45644</v>
      </c>
      <c r="P679" s="333">
        <v>0.439976851852407</v>
      </c>
      <c r="Q679" s="330" t="s">
        <v>4659</v>
      </c>
      <c r="R679" s="334" t="s">
        <v>4659</v>
      </c>
    </row>
    <row r="680" spans="1:18" ht="24" customHeight="1">
      <c r="A680" s="326" t="s"/>
      <c r="B680" s="326" t="s">
        <v>12649</v>
      </c>
      <c r="C680" s="326" t="s"/>
      <c r="D680" s="326" t="s">
        <v>4567</v>
      </c>
      <c r="E680" s="326">
        <v>5610</v>
      </c>
      <c r="F680" s="326" t="s">
        <v>12650</v>
      </c>
      <c r="G680" s="326" t="s">
        <v>12734</v>
      </c>
      <c r="H680" s="326">
        <v>13500278491</v>
      </c>
      <c r="I680" s="327">
        <v>200</v>
      </c>
      <c r="J680" s="327">
        <v>140</v>
      </c>
      <c r="K680" s="327">
        <v>60</v>
      </c>
      <c r="L680" s="327">
        <v>0</v>
      </c>
      <c r="M680" s="327">
        <v>60</v>
      </c>
      <c r="N680" s="326" t="s"/>
      <c r="O680" s="328">
        <v>45642</v>
      </c>
      <c r="P680" s="329">
        <v>0.724618055555766</v>
      </c>
      <c r="Q680" s="326" t="s">
        <v>4498</v>
      </c>
      <c r="R680" s="334" t="s">
        <v>8517</v>
      </c>
    </row>
    <row r="681" spans="1:18" ht="24" customHeight="1">
      <c r="A681" s="330" t="s"/>
      <c r="B681" s="330" t="s">
        <v>12649</v>
      </c>
      <c r="C681" s="330" t="s"/>
      <c r="D681" s="330" t="s">
        <v>4567</v>
      </c>
      <c r="E681" s="330">
        <v>5611</v>
      </c>
      <c r="F681" s="330" t="s">
        <v>12650</v>
      </c>
      <c r="G681" s="330" t="s">
        <v>4518</v>
      </c>
      <c r="H681" s="330">
        <v>13522537497</v>
      </c>
      <c r="I681" s="331">
        <v>200</v>
      </c>
      <c r="J681" s="331">
        <v>200</v>
      </c>
      <c r="K681" s="331">
        <v>0</v>
      </c>
      <c r="L681" s="331">
        <v>0</v>
      </c>
      <c r="M681" s="331">
        <v>0</v>
      </c>
      <c r="N681" s="330" t="s"/>
      <c r="O681" s="332">
        <v>45642</v>
      </c>
      <c r="P681" s="333">
        <v>0.567384259258688</v>
      </c>
      <c r="Q681" s="330" t="s">
        <v>4498</v>
      </c>
      <c r="R681" s="334" t="s">
        <v>8517</v>
      </c>
    </row>
    <row r="682" spans="1:18" ht="24" customHeight="1">
      <c r="A682" s="326" t="s"/>
      <c r="B682" s="326" t="s">
        <v>12649</v>
      </c>
      <c r="C682" s="326" t="s"/>
      <c r="D682" s="326" t="s">
        <v>4567</v>
      </c>
      <c r="E682" s="326">
        <v>5612</v>
      </c>
      <c r="F682" s="326" t="s">
        <v>12650</v>
      </c>
      <c r="G682" s="326" t="s">
        <v>4571</v>
      </c>
      <c r="H682" s="326">
        <v>17721148782</v>
      </c>
      <c r="I682" s="327">
        <v>5000</v>
      </c>
      <c r="J682" s="327">
        <v>3200</v>
      </c>
      <c r="K682" s="327">
        <v>1800</v>
      </c>
      <c r="L682" s="327">
        <v>0</v>
      </c>
      <c r="M682" s="327">
        <v>1800</v>
      </c>
      <c r="N682" s="326" t="s"/>
      <c r="O682" s="328">
        <v>45645</v>
      </c>
      <c r="P682" s="329">
        <v>0.737499999999273</v>
      </c>
      <c r="Q682" s="326" t="s">
        <v>4498</v>
      </c>
      <c r="R682" s="334" t="s">
        <v>8517</v>
      </c>
    </row>
    <row r="683" spans="1:18" ht="24" customHeight="1">
      <c r="A683" s="330" t="s"/>
      <c r="B683" s="330" t="s">
        <v>12649</v>
      </c>
      <c r="C683" s="330" t="s"/>
      <c r="D683" s="330" t="s">
        <v>4567</v>
      </c>
      <c r="E683" s="330">
        <v>5613</v>
      </c>
      <c r="F683" s="330" t="s">
        <v>12650</v>
      </c>
      <c r="G683" s="330" t="s">
        <v>12811</v>
      </c>
      <c r="H683" s="330">
        <v>18627833349</v>
      </c>
      <c r="I683" s="331">
        <v>5000</v>
      </c>
      <c r="J683" s="331">
        <v>3560</v>
      </c>
      <c r="K683" s="331">
        <v>1440</v>
      </c>
      <c r="L683" s="331">
        <v>0</v>
      </c>
      <c r="M683" s="331">
        <v>1440</v>
      </c>
      <c r="N683" s="330" t="s"/>
      <c r="O683" s="332">
        <v>45645</v>
      </c>
      <c r="P683" s="333">
        <v>0.886249999999564</v>
      </c>
      <c r="Q683" s="330" t="s">
        <v>4498</v>
      </c>
      <c r="R683" s="334" t="s">
        <v>8517</v>
      </c>
    </row>
    <row r="684" spans="1:18" ht="24" customHeight="1">
      <c r="A684" s="326" t="s"/>
      <c r="B684" s="326" t="s">
        <v>12649</v>
      </c>
      <c r="C684" s="326" t="s"/>
      <c r="D684" s="326" t="s">
        <v>4567</v>
      </c>
      <c r="E684" s="326">
        <v>5614</v>
      </c>
      <c r="F684" s="326" t="s">
        <v>12650</v>
      </c>
      <c r="G684" s="326" t="s">
        <v>4605</v>
      </c>
      <c r="H684" s="326">
        <v>13757076775</v>
      </c>
      <c r="I684" s="327">
        <v>3000</v>
      </c>
      <c r="J684" s="327">
        <v>2740</v>
      </c>
      <c r="K684" s="327">
        <v>260</v>
      </c>
      <c r="L684" s="327">
        <v>0</v>
      </c>
      <c r="M684" s="327">
        <v>260</v>
      </c>
      <c r="N684" s="326" t="s"/>
      <c r="O684" s="328">
        <v>45643</v>
      </c>
      <c r="P684" s="329">
        <v>0.822303240740439</v>
      </c>
      <c r="Q684" s="326" t="s">
        <v>4498</v>
      </c>
      <c r="R684" s="334" t="s">
        <v>8517</v>
      </c>
    </row>
    <row r="685" spans="1:18" ht="24" customHeight="1">
      <c r="A685" s="330" t="s"/>
      <c r="B685" s="330" t="s">
        <v>12649</v>
      </c>
      <c r="C685" s="330" t="s"/>
      <c r="D685" s="330" t="s">
        <v>4567</v>
      </c>
      <c r="E685" s="330">
        <v>5615</v>
      </c>
      <c r="F685" s="330" t="s">
        <v>12650</v>
      </c>
      <c r="G685" s="330" t="s">
        <v>12783</v>
      </c>
      <c r="H685" s="330">
        <v>18520867161</v>
      </c>
      <c r="I685" s="331">
        <v>3000</v>
      </c>
      <c r="J685" s="331">
        <v>2800</v>
      </c>
      <c r="K685" s="331">
        <v>200</v>
      </c>
      <c r="L685" s="331">
        <v>0</v>
      </c>
      <c r="M685" s="331">
        <v>200</v>
      </c>
      <c r="N685" s="330" t="s"/>
      <c r="O685" s="332">
        <v>45642</v>
      </c>
      <c r="P685" s="333">
        <v>0.650902777779265</v>
      </c>
      <c r="Q685" s="330" t="s">
        <v>4498</v>
      </c>
      <c r="R685" s="334" t="s">
        <v>8517</v>
      </c>
    </row>
    <row r="686" spans="1:18" ht="24" customHeight="1">
      <c r="A686" s="326" t="s"/>
      <c r="B686" s="326" t="s">
        <v>12649</v>
      </c>
      <c r="C686" s="326" t="s"/>
      <c r="D686" s="326" t="s">
        <v>4567</v>
      </c>
      <c r="E686" s="326">
        <v>5616</v>
      </c>
      <c r="F686" s="326" t="s">
        <v>12650</v>
      </c>
      <c r="G686" s="326" t="s">
        <v>4535</v>
      </c>
      <c r="H686" s="326">
        <v>19518944590</v>
      </c>
      <c r="I686" s="327">
        <v>12000</v>
      </c>
      <c r="J686" s="327">
        <v>8420</v>
      </c>
      <c r="K686" s="327">
        <v>3580</v>
      </c>
      <c r="L686" s="327">
        <v>0</v>
      </c>
      <c r="M686" s="327">
        <v>3580</v>
      </c>
      <c r="N686" s="326" t="s"/>
      <c r="O686" s="328">
        <v>45645</v>
      </c>
      <c r="P686" s="329">
        <v>0.697685185186856</v>
      </c>
      <c r="Q686" s="326" t="s">
        <v>4498</v>
      </c>
      <c r="R686" s="334" t="s">
        <v>8517</v>
      </c>
    </row>
    <row r="687" spans="1:18" ht="24" customHeight="1">
      <c r="A687" s="330" t="s"/>
      <c r="B687" s="330" t="s">
        <v>12649</v>
      </c>
      <c r="C687" s="330" t="s"/>
      <c r="D687" s="330" t="s">
        <v>4567</v>
      </c>
      <c r="E687" s="330">
        <v>5617</v>
      </c>
      <c r="F687" s="330" t="s">
        <v>12650</v>
      </c>
      <c r="G687" s="330" t="s">
        <v>4515</v>
      </c>
      <c r="H687" s="330">
        <v>15165332999</v>
      </c>
      <c r="I687" s="331">
        <v>5000</v>
      </c>
      <c r="J687" s="331">
        <v>4120</v>
      </c>
      <c r="K687" s="331">
        <v>880</v>
      </c>
      <c r="L687" s="331">
        <v>0</v>
      </c>
      <c r="M687" s="331">
        <v>880</v>
      </c>
      <c r="N687" s="330" t="s"/>
      <c r="O687" s="332">
        <v>45645</v>
      </c>
      <c r="P687" s="333">
        <v>0.498518518517813</v>
      </c>
      <c r="Q687" s="330" t="s">
        <v>4004</v>
      </c>
      <c r="R687" s="334" t="s">
        <v>4004</v>
      </c>
    </row>
    <row r="688" spans="1:18" ht="24" customHeight="1">
      <c r="A688" s="326" t="s"/>
      <c r="B688" s="326" t="s">
        <v>12649</v>
      </c>
      <c r="C688" s="326" t="s"/>
      <c r="D688" s="326" t="s">
        <v>4567</v>
      </c>
      <c r="E688" s="326">
        <v>5618</v>
      </c>
      <c r="F688" s="326" t="s">
        <v>12650</v>
      </c>
      <c r="G688" s="326" t="s">
        <v>4515</v>
      </c>
      <c r="H688" s="326">
        <v>15029769715</v>
      </c>
      <c r="I688" s="327">
        <v>200</v>
      </c>
      <c r="J688" s="327">
        <v>140</v>
      </c>
      <c r="K688" s="327">
        <v>60</v>
      </c>
      <c r="L688" s="327">
        <v>0</v>
      </c>
      <c r="M688" s="327">
        <v>60</v>
      </c>
      <c r="N688" s="326" t="s"/>
      <c r="O688" s="328">
        <v>45642</v>
      </c>
      <c r="P688" s="329">
        <v>0.676400462962192</v>
      </c>
      <c r="Q688" s="326" t="s">
        <v>4498</v>
      </c>
      <c r="R688" s="334" t="s">
        <v>8517</v>
      </c>
    </row>
    <row r="689" spans="1:18" ht="24" customHeight="1">
      <c r="A689" s="330" t="s"/>
      <c r="B689" s="330" t="s">
        <v>12649</v>
      </c>
      <c r="C689" s="330" t="s"/>
      <c r="D689" s="330" t="s">
        <v>4567</v>
      </c>
      <c r="E689" s="330">
        <v>5619</v>
      </c>
      <c r="F689" s="330" t="s">
        <v>12650</v>
      </c>
      <c r="G689" s="330" t="s">
        <v>4613</v>
      </c>
      <c r="H689" s="330">
        <v>18100621812</v>
      </c>
      <c r="I689" s="331">
        <v>3700</v>
      </c>
      <c r="J689" s="331">
        <v>3390</v>
      </c>
      <c r="K689" s="331">
        <v>310</v>
      </c>
      <c r="L689" s="331">
        <v>0</v>
      </c>
      <c r="M689" s="331">
        <v>310</v>
      </c>
      <c r="N689" s="330" t="s"/>
      <c r="O689" s="332">
        <v>45642</v>
      </c>
      <c r="P689" s="333">
        <v>0.705416666667588</v>
      </c>
      <c r="Q689" s="330" t="s">
        <v>4498</v>
      </c>
      <c r="R689" s="334" t="s">
        <v>8517</v>
      </c>
    </row>
    <row r="690" spans="1:18" ht="24" customHeight="1">
      <c r="A690" s="326" t="s"/>
      <c r="B690" s="326" t="s">
        <v>12649</v>
      </c>
      <c r="C690" s="326" t="s"/>
      <c r="D690" s="326" t="s">
        <v>4567</v>
      </c>
      <c r="E690" s="326">
        <v>5620</v>
      </c>
      <c r="F690" s="326" t="s">
        <v>12650</v>
      </c>
      <c r="G690" s="326" t="s">
        <v>4582</v>
      </c>
      <c r="H690" s="326">
        <v>13836799678</v>
      </c>
      <c r="I690" s="327">
        <v>3000</v>
      </c>
      <c r="J690" s="327">
        <v>2660</v>
      </c>
      <c r="K690" s="327">
        <v>340</v>
      </c>
      <c r="L690" s="327">
        <v>0</v>
      </c>
      <c r="M690" s="327">
        <v>340</v>
      </c>
      <c r="N690" s="326" t="s"/>
      <c r="O690" s="328">
        <v>45642</v>
      </c>
      <c r="P690" s="329">
        <v>0.69510416666526</v>
      </c>
      <c r="Q690" s="326" t="s">
        <v>4498</v>
      </c>
      <c r="R690" s="334" t="s">
        <v>8517</v>
      </c>
    </row>
    <row r="691" spans="1:18" ht="24" customHeight="1">
      <c r="A691" s="330" t="s"/>
      <c r="B691" s="330" t="s">
        <v>12649</v>
      </c>
      <c r="C691" s="330" t="s"/>
      <c r="D691" s="330" t="s">
        <v>4567</v>
      </c>
      <c r="E691" s="330">
        <v>5622</v>
      </c>
      <c r="F691" s="330" t="s">
        <v>12650</v>
      </c>
      <c r="G691" s="330" t="s">
        <v>12844</v>
      </c>
      <c r="H691" s="330">
        <v>18971295495</v>
      </c>
      <c r="I691" s="331">
        <v>2000</v>
      </c>
      <c r="J691" s="331">
        <v>1760</v>
      </c>
      <c r="K691" s="331">
        <v>240</v>
      </c>
      <c r="L691" s="331">
        <v>0</v>
      </c>
      <c r="M691" s="331">
        <v>240</v>
      </c>
      <c r="N691" s="330" t="s"/>
      <c r="O691" s="332">
        <v>45642</v>
      </c>
      <c r="P691" s="333">
        <v>0.717106481482915</v>
      </c>
      <c r="Q691" s="330" t="s">
        <v>4498</v>
      </c>
      <c r="R691" s="334" t="s">
        <v>8517</v>
      </c>
    </row>
    <row r="692" spans="1:18" ht="24" customHeight="1">
      <c r="A692" s="326" t="s"/>
      <c r="B692" s="326" t="s">
        <v>12649</v>
      </c>
      <c r="C692" s="326" t="s"/>
      <c r="D692" s="326" t="s">
        <v>4567</v>
      </c>
      <c r="E692" s="326">
        <v>5623</v>
      </c>
      <c r="F692" s="326" t="s">
        <v>12650</v>
      </c>
      <c r="G692" s="326" t="s">
        <v>4624</v>
      </c>
      <c r="H692" s="326">
        <v>13911513919</v>
      </c>
      <c r="I692" s="327">
        <v>400</v>
      </c>
      <c r="J692" s="327">
        <v>280</v>
      </c>
      <c r="K692" s="327">
        <v>120</v>
      </c>
      <c r="L692" s="327">
        <v>0</v>
      </c>
      <c r="M692" s="327">
        <v>120</v>
      </c>
      <c r="N692" s="326" t="s"/>
      <c r="O692" s="328">
        <v>45642</v>
      </c>
      <c r="P692" s="329">
        <v>0.697870370371675</v>
      </c>
      <c r="Q692" s="326" t="s">
        <v>4498</v>
      </c>
      <c r="R692" s="334" t="s">
        <v>8517</v>
      </c>
    </row>
    <row r="693" spans="1:18" ht="24" customHeight="1">
      <c r="A693" s="330" t="s"/>
      <c r="B693" s="330" t="s">
        <v>12649</v>
      </c>
      <c r="C693" s="330" t="s"/>
      <c r="D693" s="330" t="s">
        <v>4567</v>
      </c>
      <c r="E693" s="330">
        <v>5624</v>
      </c>
      <c r="F693" s="330" t="s">
        <v>12650</v>
      </c>
      <c r="G693" s="330" t="s">
        <v>12845</v>
      </c>
      <c r="H693" s="330">
        <v>18811429556</v>
      </c>
      <c r="I693" s="331">
        <v>12000</v>
      </c>
      <c r="J693" s="331">
        <v>9440</v>
      </c>
      <c r="K693" s="331">
        <v>2560</v>
      </c>
      <c r="L693" s="331">
        <v>0</v>
      </c>
      <c r="M693" s="331">
        <v>2560</v>
      </c>
      <c r="N693" s="330" t="s"/>
      <c r="O693" s="332">
        <v>45643</v>
      </c>
      <c r="P693" s="333">
        <v>0.761840277777083</v>
      </c>
      <c r="Q693" s="330" t="s">
        <v>4498</v>
      </c>
      <c r="R693" s="334" t="s">
        <v>8517</v>
      </c>
    </row>
    <row r="694" spans="1:18" ht="24" customHeight="1">
      <c r="A694" s="326" t="s"/>
      <c r="B694" s="326" t="s">
        <v>12649</v>
      </c>
      <c r="C694" s="326" t="s"/>
      <c r="D694" s="326" t="s">
        <v>4567</v>
      </c>
      <c r="E694" s="326">
        <v>5626</v>
      </c>
      <c r="F694" s="326" t="s">
        <v>12650</v>
      </c>
      <c r="G694" s="326" t="s">
        <v>4495</v>
      </c>
      <c r="H694" s="326">
        <v>15101005525</v>
      </c>
      <c r="I694" s="327">
        <v>5000</v>
      </c>
      <c r="J694" s="327">
        <v>5000</v>
      </c>
      <c r="K694" s="327">
        <v>0</v>
      </c>
      <c r="L694" s="327">
        <v>0</v>
      </c>
      <c r="M694" s="327">
        <v>0</v>
      </c>
      <c r="N694" s="326" t="s"/>
      <c r="O694" s="328">
        <v>45642</v>
      </c>
      <c r="P694" s="329">
        <v>0.834884259260434</v>
      </c>
      <c r="Q694" s="326" t="s">
        <v>4004</v>
      </c>
      <c r="R694" s="334" t="s">
        <v>4004</v>
      </c>
    </row>
    <row r="695" spans="1:18" ht="24" customHeight="1">
      <c r="A695" s="330" t="s"/>
      <c r="B695" s="330" t="s">
        <v>12649</v>
      </c>
      <c r="C695" s="330" t="s"/>
      <c r="D695" s="330" t="s">
        <v>4567</v>
      </c>
      <c r="E695" s="330">
        <v>5627</v>
      </c>
      <c r="F695" s="330" t="s">
        <v>12650</v>
      </c>
      <c r="G695" s="330" t="s">
        <v>4613</v>
      </c>
      <c r="H695" s="330">
        <v>15050109528</v>
      </c>
      <c r="I695" s="331">
        <v>3000</v>
      </c>
      <c r="J695" s="331">
        <v>2500</v>
      </c>
      <c r="K695" s="331">
        <v>500</v>
      </c>
      <c r="L695" s="331">
        <v>0</v>
      </c>
      <c r="M695" s="331">
        <v>500</v>
      </c>
      <c r="N695" s="330" t="s"/>
      <c r="O695" s="332">
        <v>45643</v>
      </c>
      <c r="P695" s="333">
        <v>0.724513888890215</v>
      </c>
      <c r="Q695" s="330" t="s">
        <v>4498</v>
      </c>
      <c r="R695" s="334" t="s">
        <v>8517</v>
      </c>
    </row>
    <row r="696" spans="1:18" ht="24" customHeight="1">
      <c r="A696" s="326" t="s"/>
      <c r="B696" s="326" t="s">
        <v>12649</v>
      </c>
      <c r="C696" s="326" t="s"/>
      <c r="D696" s="326" t="s">
        <v>4567</v>
      </c>
      <c r="E696" s="326">
        <v>5628</v>
      </c>
      <c r="F696" s="326" t="s">
        <v>12650</v>
      </c>
      <c r="G696" s="326" t="s">
        <v>12846</v>
      </c>
      <c r="H696" s="326">
        <v>13931107000</v>
      </c>
      <c r="I696" s="327">
        <v>1200</v>
      </c>
      <c r="J696" s="327">
        <v>720</v>
      </c>
      <c r="K696" s="327">
        <v>480</v>
      </c>
      <c r="L696" s="327">
        <v>0</v>
      </c>
      <c r="M696" s="327">
        <v>480</v>
      </c>
      <c r="N696" s="326" t="s"/>
      <c r="O696" s="328">
        <v>45644</v>
      </c>
      <c r="P696" s="329">
        <v>0.499513888888032</v>
      </c>
      <c r="Q696" s="326" t="s">
        <v>4498</v>
      </c>
      <c r="R696" s="334" t="s">
        <v>8517</v>
      </c>
    </row>
    <row r="697" spans="1:18" ht="24" customHeight="1">
      <c r="A697" s="330" t="s"/>
      <c r="B697" s="330" t="s">
        <v>12649</v>
      </c>
      <c r="C697" s="330" t="s"/>
      <c r="D697" s="330" t="s">
        <v>4567</v>
      </c>
      <c r="E697" s="330">
        <v>5632</v>
      </c>
      <c r="F697" s="330" t="s">
        <v>12650</v>
      </c>
      <c r="G697" s="330" t="s">
        <v>4508</v>
      </c>
      <c r="H697" s="330">
        <v>13818491147</v>
      </c>
      <c r="I697" s="331">
        <v>3000</v>
      </c>
      <c r="J697" s="331">
        <v>2260</v>
      </c>
      <c r="K697" s="331">
        <v>740</v>
      </c>
      <c r="L697" s="331">
        <v>0</v>
      </c>
      <c r="M697" s="331">
        <v>740</v>
      </c>
      <c r="N697" s="330" t="s"/>
      <c r="O697" s="332">
        <v>45646</v>
      </c>
      <c r="P697" s="333">
        <v>0.650937499998691</v>
      </c>
      <c r="Q697" s="330" t="s">
        <v>4498</v>
      </c>
      <c r="R697" s="334" t="s">
        <v>8517</v>
      </c>
    </row>
    <row r="698" spans="1:18" ht="24" customHeight="1">
      <c r="A698" s="326" t="s"/>
      <c r="B698" s="326" t="s">
        <v>12649</v>
      </c>
      <c r="C698" s="326" t="s"/>
      <c r="D698" s="326" t="s">
        <v>4567</v>
      </c>
      <c r="E698" s="326">
        <v>5633</v>
      </c>
      <c r="F698" s="326" t="s">
        <v>12650</v>
      </c>
      <c r="G698" s="326" t="s">
        <v>12846</v>
      </c>
      <c r="H698" s="326">
        <v>13931107000</v>
      </c>
      <c r="I698" s="327">
        <v>5000</v>
      </c>
      <c r="J698" s="327">
        <v>4350</v>
      </c>
      <c r="K698" s="327">
        <v>650</v>
      </c>
      <c r="L698" s="327">
        <v>0</v>
      </c>
      <c r="M698" s="327">
        <v>650</v>
      </c>
      <c r="N698" s="326" t="s"/>
      <c r="O698" s="328">
        <v>45644</v>
      </c>
      <c r="P698" s="329">
        <v>0.497789351851679</v>
      </c>
      <c r="Q698" s="326" t="s">
        <v>4498</v>
      </c>
      <c r="R698" s="334" t="s">
        <v>8517</v>
      </c>
    </row>
    <row r="699" spans="1:18" ht="24" customHeight="1">
      <c r="A699" s="330" t="s"/>
      <c r="B699" s="330" t="s">
        <v>12649</v>
      </c>
      <c r="C699" s="330" t="s"/>
      <c r="D699" s="330" t="s">
        <v>4567</v>
      </c>
      <c r="E699" s="330">
        <v>5634</v>
      </c>
      <c r="F699" s="330" t="s">
        <v>12650</v>
      </c>
      <c r="G699" s="330" t="s">
        <v>12754</v>
      </c>
      <c r="H699" s="330">
        <v>18601011785</v>
      </c>
      <c r="I699" s="331">
        <v>5000</v>
      </c>
      <c r="J699" s="331">
        <v>4820</v>
      </c>
      <c r="K699" s="331">
        <v>180</v>
      </c>
      <c r="L699" s="331">
        <v>0</v>
      </c>
      <c r="M699" s="331">
        <v>180</v>
      </c>
      <c r="N699" s="330" t="s"/>
      <c r="O699" s="332">
        <v>45643</v>
      </c>
      <c r="P699" s="333">
        <v>0.659131944445108</v>
      </c>
      <c r="Q699" s="330" t="s">
        <v>4004</v>
      </c>
      <c r="R699" s="334" t="s">
        <v>4004</v>
      </c>
    </row>
    <row r="700" spans="1:18" ht="24" customHeight="1">
      <c r="A700" s="326" t="s"/>
      <c r="B700" s="326" t="s">
        <v>12649</v>
      </c>
      <c r="C700" s="326" t="s"/>
      <c r="D700" s="326" t="s">
        <v>4567</v>
      </c>
      <c r="E700" s="326">
        <v>5635</v>
      </c>
      <c r="F700" s="326" t="s">
        <v>12650</v>
      </c>
      <c r="G700" s="326" t="s">
        <v>12809</v>
      </c>
      <c r="H700" s="326">
        <v>18211055132</v>
      </c>
      <c r="I700" s="327">
        <v>200</v>
      </c>
      <c r="J700" s="327">
        <v>200</v>
      </c>
      <c r="K700" s="327">
        <v>0</v>
      </c>
      <c r="L700" s="327">
        <v>0</v>
      </c>
      <c r="M700" s="327">
        <v>0</v>
      </c>
      <c r="N700" s="326" t="s"/>
      <c r="O700" s="328">
        <v>45643</v>
      </c>
      <c r="P700" s="329">
        <v>0.517546296297951</v>
      </c>
      <c r="Q700" s="326" t="s">
        <v>12717</v>
      </c>
      <c r="R700" s="334" t="s">
        <v>4521</v>
      </c>
    </row>
    <row r="701" spans="1:18" ht="24" customHeight="1">
      <c r="A701" s="330" t="s"/>
      <c r="B701" s="330" t="s">
        <v>12649</v>
      </c>
      <c r="C701" s="330" t="s"/>
      <c r="D701" s="330" t="s">
        <v>4567</v>
      </c>
      <c r="E701" s="330">
        <v>5636</v>
      </c>
      <c r="F701" s="330" t="s">
        <v>12650</v>
      </c>
      <c r="G701" s="330" t="s">
        <v>4518</v>
      </c>
      <c r="H701" s="330">
        <v>13733232064</v>
      </c>
      <c r="I701" s="331">
        <v>2000</v>
      </c>
      <c r="J701" s="331">
        <v>1760</v>
      </c>
      <c r="K701" s="331">
        <v>240</v>
      </c>
      <c r="L701" s="331">
        <v>0</v>
      </c>
      <c r="M701" s="331">
        <v>240</v>
      </c>
      <c r="N701" s="330" t="s"/>
      <c r="O701" s="332">
        <v>45643</v>
      </c>
      <c r="P701" s="333">
        <v>0.624618055557221</v>
      </c>
      <c r="Q701" s="330" t="s">
        <v>12717</v>
      </c>
      <c r="R701" s="334" t="s">
        <v>4521</v>
      </c>
    </row>
    <row r="702" spans="1:18" ht="24" customHeight="1">
      <c r="A702" s="326" t="s"/>
      <c r="B702" s="326" t="s">
        <v>12649</v>
      </c>
      <c r="C702" s="326" t="s"/>
      <c r="D702" s="326" t="s">
        <v>4567</v>
      </c>
      <c r="E702" s="326">
        <v>5637</v>
      </c>
      <c r="F702" s="326" t="s">
        <v>12650</v>
      </c>
      <c r="G702" s="326" t="s">
        <v>4505</v>
      </c>
      <c r="H702" s="326">
        <v>13244559363</v>
      </c>
      <c r="I702" s="327">
        <v>700</v>
      </c>
      <c r="J702" s="327">
        <v>630</v>
      </c>
      <c r="K702" s="327">
        <v>70</v>
      </c>
      <c r="L702" s="327">
        <v>0</v>
      </c>
      <c r="M702" s="327">
        <v>70</v>
      </c>
      <c r="N702" s="326" t="s"/>
      <c r="O702" s="328">
        <v>45643</v>
      </c>
      <c r="P702" s="329">
        <v>0.494479166667588</v>
      </c>
      <c r="Q702" s="326" t="s">
        <v>4498</v>
      </c>
      <c r="R702" s="334" t="s">
        <v>8517</v>
      </c>
    </row>
    <row r="703" spans="1:18" ht="24" customHeight="1">
      <c r="A703" s="330" t="s"/>
      <c r="B703" s="330" t="s">
        <v>12649</v>
      </c>
      <c r="C703" s="330" t="s"/>
      <c r="D703" s="330" t="s">
        <v>4567</v>
      </c>
      <c r="E703" s="330">
        <v>5638</v>
      </c>
      <c r="F703" s="330" t="s">
        <v>12650</v>
      </c>
      <c r="G703" s="330" t="s">
        <v>12847</v>
      </c>
      <c r="H703" s="330">
        <v>16675196790</v>
      </c>
      <c r="I703" s="331">
        <v>3000</v>
      </c>
      <c r="J703" s="331">
        <v>2460</v>
      </c>
      <c r="K703" s="331">
        <v>540</v>
      </c>
      <c r="L703" s="331">
        <v>0</v>
      </c>
      <c r="M703" s="331">
        <v>540</v>
      </c>
      <c r="N703" s="330" t="s"/>
      <c r="O703" s="332">
        <v>45643</v>
      </c>
      <c r="P703" s="333">
        <v>0.585370370368764</v>
      </c>
      <c r="Q703" s="330" t="s">
        <v>12717</v>
      </c>
      <c r="R703" s="334" t="s">
        <v>4521</v>
      </c>
    </row>
    <row r="704" spans="1:18" ht="24" customHeight="1">
      <c r="A704" s="326" t="s"/>
      <c r="B704" s="326" t="s">
        <v>12649</v>
      </c>
      <c r="C704" s="326" t="s"/>
      <c r="D704" s="326" t="s">
        <v>4567</v>
      </c>
      <c r="E704" s="326">
        <v>5639</v>
      </c>
      <c r="F704" s="326" t="s">
        <v>12650</v>
      </c>
      <c r="G704" s="326" t="s">
        <v>4495</v>
      </c>
      <c r="H704" s="326">
        <v>18101197579</v>
      </c>
      <c r="I704" s="327">
        <v>5000</v>
      </c>
      <c r="J704" s="327">
        <v>4780</v>
      </c>
      <c r="K704" s="327">
        <v>220</v>
      </c>
      <c r="L704" s="327">
        <v>0</v>
      </c>
      <c r="M704" s="327">
        <v>220</v>
      </c>
      <c r="N704" s="326" t="s"/>
      <c r="O704" s="328">
        <v>45643</v>
      </c>
      <c r="P704" s="329">
        <v>0.683935185184964</v>
      </c>
      <c r="Q704" s="326" t="s">
        <v>4498</v>
      </c>
      <c r="R704" s="334" t="s">
        <v>8517</v>
      </c>
    </row>
    <row r="705" spans="1:18" ht="24" customHeight="1">
      <c r="A705" s="330" t="s"/>
      <c r="B705" s="330" t="s">
        <v>12649</v>
      </c>
      <c r="C705" s="330" t="s"/>
      <c r="D705" s="330" t="s">
        <v>4567</v>
      </c>
      <c r="E705" s="330">
        <v>5640</v>
      </c>
      <c r="F705" s="330" t="s">
        <v>12650</v>
      </c>
      <c r="G705" s="330" t="s">
        <v>12848</v>
      </c>
      <c r="H705" s="330">
        <v>15879160625</v>
      </c>
      <c r="I705" s="331">
        <v>8000</v>
      </c>
      <c r="J705" s="331">
        <v>7520</v>
      </c>
      <c r="K705" s="331">
        <v>480</v>
      </c>
      <c r="L705" s="331">
        <v>0</v>
      </c>
      <c r="M705" s="331">
        <v>480</v>
      </c>
      <c r="N705" s="330" t="s"/>
      <c r="O705" s="332">
        <v>45643</v>
      </c>
      <c r="P705" s="333">
        <v>0.692662037035916</v>
      </c>
      <c r="Q705" s="330" t="s">
        <v>12717</v>
      </c>
      <c r="R705" s="334" t="s">
        <v>4521</v>
      </c>
    </row>
    <row r="706" spans="1:18" ht="24" customHeight="1">
      <c r="A706" s="326" t="s"/>
      <c r="B706" s="326" t="s">
        <v>12649</v>
      </c>
      <c r="C706" s="326" t="s"/>
      <c r="D706" s="326" t="s">
        <v>4567</v>
      </c>
      <c r="E706" s="326">
        <v>5641</v>
      </c>
      <c r="F706" s="326" t="s">
        <v>12650</v>
      </c>
      <c r="G706" s="326" t="s">
        <v>4574</v>
      </c>
      <c r="H706" s="326">
        <v>18302215289</v>
      </c>
      <c r="I706" s="327">
        <v>200</v>
      </c>
      <c r="J706" s="327">
        <v>200</v>
      </c>
      <c r="K706" s="327">
        <v>0</v>
      </c>
      <c r="L706" s="327">
        <v>0</v>
      </c>
      <c r="M706" s="327">
        <v>0</v>
      </c>
      <c r="N706" s="326" t="s"/>
      <c r="O706" s="328">
        <v>45643</v>
      </c>
      <c r="P706" s="329">
        <v>0.595949074075179</v>
      </c>
      <c r="Q706" s="326" t="s">
        <v>4498</v>
      </c>
      <c r="R706" s="334" t="s">
        <v>8517</v>
      </c>
    </row>
    <row r="707" spans="1:18" ht="24" customHeight="1">
      <c r="A707" s="330" t="s"/>
      <c r="B707" s="330" t="s">
        <v>12649</v>
      </c>
      <c r="C707" s="330" t="s"/>
      <c r="D707" s="330" t="s">
        <v>4567</v>
      </c>
      <c r="E707" s="330">
        <v>5642</v>
      </c>
      <c r="F707" s="330" t="s">
        <v>12650</v>
      </c>
      <c r="G707" s="330" t="s">
        <v>4505</v>
      </c>
      <c r="H707" s="330">
        <v>13716615937</v>
      </c>
      <c r="I707" s="331">
        <v>1000</v>
      </c>
      <c r="J707" s="331">
        <v>800</v>
      </c>
      <c r="K707" s="331">
        <v>200</v>
      </c>
      <c r="L707" s="331">
        <v>0</v>
      </c>
      <c r="M707" s="331">
        <v>200</v>
      </c>
      <c r="N707" s="330" t="s"/>
      <c r="O707" s="332">
        <v>45644</v>
      </c>
      <c r="P707" s="333">
        <v>0.697291666667297</v>
      </c>
      <c r="Q707" s="330" t="s">
        <v>12717</v>
      </c>
      <c r="R707" s="334" t="s">
        <v>4521</v>
      </c>
    </row>
    <row r="708" spans="1:18" ht="24" customHeight="1">
      <c r="A708" s="326" t="s"/>
      <c r="B708" s="326" t="s">
        <v>12649</v>
      </c>
      <c r="C708" s="326" t="s"/>
      <c r="D708" s="326" t="s">
        <v>4567</v>
      </c>
      <c r="E708" s="326">
        <v>5643</v>
      </c>
      <c r="F708" s="326" t="s">
        <v>12650</v>
      </c>
      <c r="G708" s="326" t="s">
        <v>12788</v>
      </c>
      <c r="H708" s="326">
        <v>18920011511</v>
      </c>
      <c r="I708" s="327">
        <v>200</v>
      </c>
      <c r="J708" s="327">
        <v>200</v>
      </c>
      <c r="K708" s="327">
        <v>0</v>
      </c>
      <c r="L708" s="327">
        <v>0</v>
      </c>
      <c r="M708" s="327">
        <v>0</v>
      </c>
      <c r="N708" s="326" t="s"/>
      <c r="O708" s="328">
        <v>45643</v>
      </c>
      <c r="P708" s="329">
        <v>0.71324074074073</v>
      </c>
      <c r="Q708" s="326" t="s">
        <v>4498</v>
      </c>
      <c r="R708" s="334" t="s">
        <v>8517</v>
      </c>
    </row>
    <row r="709" spans="1:18" ht="24" customHeight="1">
      <c r="A709" s="330" t="s"/>
      <c r="B709" s="330" t="s">
        <v>12649</v>
      </c>
      <c r="C709" s="330" t="s"/>
      <c r="D709" s="330" t="s">
        <v>4567</v>
      </c>
      <c r="E709" s="330">
        <v>5644</v>
      </c>
      <c r="F709" s="330" t="s">
        <v>12650</v>
      </c>
      <c r="G709" s="330" t="s">
        <v>4511</v>
      </c>
      <c r="H709" s="330">
        <v>13560142524</v>
      </c>
      <c r="I709" s="331">
        <v>1000</v>
      </c>
      <c r="J709" s="331">
        <v>880</v>
      </c>
      <c r="K709" s="331">
        <v>120</v>
      </c>
      <c r="L709" s="331">
        <v>0</v>
      </c>
      <c r="M709" s="331">
        <v>120</v>
      </c>
      <c r="N709" s="330" t="s"/>
      <c r="O709" s="332">
        <v>45643</v>
      </c>
      <c r="P709" s="333">
        <v>0.728749999998399</v>
      </c>
      <c r="Q709" s="330" t="s">
        <v>4498</v>
      </c>
      <c r="R709" s="334" t="s">
        <v>8517</v>
      </c>
    </row>
    <row r="710" spans="1:18" ht="24" customHeight="1">
      <c r="A710" s="326" t="s"/>
      <c r="B710" s="326" t="s">
        <v>12649</v>
      </c>
      <c r="C710" s="326" t="s"/>
      <c r="D710" s="326" t="s">
        <v>4567</v>
      </c>
      <c r="E710" s="326">
        <v>5645</v>
      </c>
      <c r="F710" s="326" t="s">
        <v>12650</v>
      </c>
      <c r="G710" s="326" t="s">
        <v>4582</v>
      </c>
      <c r="H710" s="326">
        <v>18600298629</v>
      </c>
      <c r="I710" s="327">
        <v>5000</v>
      </c>
      <c r="J710" s="327">
        <v>4770</v>
      </c>
      <c r="K710" s="327">
        <v>230</v>
      </c>
      <c r="L710" s="327">
        <v>0</v>
      </c>
      <c r="M710" s="327">
        <v>230</v>
      </c>
      <c r="N710" s="326" t="s"/>
      <c r="O710" s="328">
        <v>45644</v>
      </c>
      <c r="P710" s="329">
        <v>0.579502314812999</v>
      </c>
      <c r="Q710" s="326" t="s">
        <v>12717</v>
      </c>
      <c r="R710" s="334" t="s">
        <v>4521</v>
      </c>
    </row>
    <row r="711" spans="1:18" ht="24" customHeight="1">
      <c r="A711" s="330" t="s"/>
      <c r="B711" s="330" t="s">
        <v>12649</v>
      </c>
      <c r="C711" s="330" t="s"/>
      <c r="D711" s="330" t="s">
        <v>4567</v>
      </c>
      <c r="E711" s="330">
        <v>5646</v>
      </c>
      <c r="F711" s="330" t="s">
        <v>12650</v>
      </c>
      <c r="G711" s="330" t="s">
        <v>4621</v>
      </c>
      <c r="H711" s="330">
        <v>18612036260</v>
      </c>
      <c r="I711" s="331">
        <v>500</v>
      </c>
      <c r="J711" s="331">
        <v>430</v>
      </c>
      <c r="K711" s="331">
        <v>70</v>
      </c>
      <c r="L711" s="331">
        <v>0</v>
      </c>
      <c r="M711" s="331">
        <v>70</v>
      </c>
      <c r="N711" s="330" t="s"/>
      <c r="O711" s="332">
        <v>45644</v>
      </c>
      <c r="P711" s="333">
        <v>0.610914351851534</v>
      </c>
      <c r="Q711" s="330" t="s">
        <v>12717</v>
      </c>
      <c r="R711" s="334" t="s">
        <v>4521</v>
      </c>
    </row>
    <row r="712" spans="1:18" ht="24" customHeight="1">
      <c r="A712" s="326" t="s"/>
      <c r="B712" s="326" t="s">
        <v>12649</v>
      </c>
      <c r="C712" s="326" t="s"/>
      <c r="D712" s="326" t="s">
        <v>4567</v>
      </c>
      <c r="E712" s="326">
        <v>5647</v>
      </c>
      <c r="F712" s="326" t="s">
        <v>12650</v>
      </c>
      <c r="G712" s="326" t="s">
        <v>12849</v>
      </c>
      <c r="H712" s="326">
        <v>13651368951</v>
      </c>
      <c r="I712" s="327">
        <v>3000</v>
      </c>
      <c r="J712" s="327">
        <v>2850</v>
      </c>
      <c r="K712" s="327">
        <v>150</v>
      </c>
      <c r="L712" s="327">
        <v>0</v>
      </c>
      <c r="M712" s="327">
        <v>150</v>
      </c>
      <c r="N712" s="326" t="s"/>
      <c r="O712" s="328">
        <v>45645</v>
      </c>
      <c r="P712" s="329">
        <v>0.333854166667152</v>
      </c>
      <c r="Q712" s="326" t="s">
        <v>12717</v>
      </c>
      <c r="R712" s="334" t="s">
        <v>4521</v>
      </c>
    </row>
    <row r="713" spans="1:18" ht="24" customHeight="1">
      <c r="A713" s="330" t="s"/>
      <c r="B713" s="330" t="s">
        <v>12649</v>
      </c>
      <c r="C713" s="330" t="s"/>
      <c r="D713" s="330" t="s">
        <v>4567</v>
      </c>
      <c r="E713" s="330">
        <v>5648</v>
      </c>
      <c r="F713" s="330" t="s">
        <v>12650</v>
      </c>
      <c r="G713" s="330" t="s">
        <v>12847</v>
      </c>
      <c r="H713" s="330">
        <v>16675196790</v>
      </c>
      <c r="I713" s="331">
        <v>1500</v>
      </c>
      <c r="J713" s="331">
        <v>1120</v>
      </c>
      <c r="K713" s="331">
        <v>380</v>
      </c>
      <c r="L713" s="331">
        <v>0</v>
      </c>
      <c r="M713" s="331">
        <v>380</v>
      </c>
      <c r="N713" s="330" t="s"/>
      <c r="O713" s="332">
        <v>45645</v>
      </c>
      <c r="P713" s="333">
        <v>0.37380787037182</v>
      </c>
      <c r="Q713" s="330" t="s">
        <v>12717</v>
      </c>
      <c r="R713" s="334" t="s">
        <v>4521</v>
      </c>
    </row>
    <row r="714" spans="1:18" ht="24" customHeight="1">
      <c r="A714" s="326" t="s"/>
      <c r="B714" s="326" t="s">
        <v>12649</v>
      </c>
      <c r="C714" s="326" t="s"/>
      <c r="D714" s="326" t="s">
        <v>4567</v>
      </c>
      <c r="E714" s="326">
        <v>5650</v>
      </c>
      <c r="F714" s="326" t="s">
        <v>12650</v>
      </c>
      <c r="G714" s="326" t="s">
        <v>4589</v>
      </c>
      <c r="H714" s="326">
        <v>15805977302</v>
      </c>
      <c r="I714" s="327">
        <v>200</v>
      </c>
      <c r="J714" s="327">
        <v>200</v>
      </c>
      <c r="K714" s="327">
        <v>0</v>
      </c>
      <c r="L714" s="327">
        <v>0</v>
      </c>
      <c r="M714" s="327">
        <v>0</v>
      </c>
      <c r="N714" s="326" t="s"/>
      <c r="O714" s="328">
        <v>45644</v>
      </c>
      <c r="P714" s="329">
        <v>0.587060185185692</v>
      </c>
      <c r="Q714" s="326" t="s">
        <v>12717</v>
      </c>
      <c r="R714" s="334" t="s">
        <v>4521</v>
      </c>
    </row>
    <row r="715" spans="1:18" ht="24" customHeight="1">
      <c r="A715" s="330" t="s"/>
      <c r="B715" s="330" t="s">
        <v>12649</v>
      </c>
      <c r="C715" s="330" t="s"/>
      <c r="D715" s="330" t="s">
        <v>4567</v>
      </c>
      <c r="E715" s="330">
        <v>5651</v>
      </c>
      <c r="F715" s="330" t="s">
        <v>12650</v>
      </c>
      <c r="G715" s="330" t="s">
        <v>12739</v>
      </c>
      <c r="H715" s="330">
        <v>15618716250</v>
      </c>
      <c r="I715" s="331">
        <v>200</v>
      </c>
      <c r="J715" s="331">
        <v>200</v>
      </c>
      <c r="K715" s="331">
        <v>0</v>
      </c>
      <c r="L715" s="331">
        <v>0</v>
      </c>
      <c r="M715" s="331">
        <v>0</v>
      </c>
      <c r="N715" s="330" t="s"/>
      <c r="O715" s="332">
        <v>45644</v>
      </c>
      <c r="P715" s="333">
        <v>0.632418981480441</v>
      </c>
      <c r="Q715" s="330" t="s">
        <v>12717</v>
      </c>
      <c r="R715" s="334" t="s">
        <v>4521</v>
      </c>
    </row>
    <row r="716" spans="1:18" ht="24" customHeight="1">
      <c r="A716" s="326" t="s"/>
      <c r="B716" s="326" t="s">
        <v>12649</v>
      </c>
      <c r="C716" s="326" t="s"/>
      <c r="D716" s="326" t="s">
        <v>4567</v>
      </c>
      <c r="E716" s="326">
        <v>5652</v>
      </c>
      <c r="F716" s="326" t="s">
        <v>12650</v>
      </c>
      <c r="G716" s="326" t="s">
        <v>4516</v>
      </c>
      <c r="H716" s="326">
        <v>13623132227</v>
      </c>
      <c r="I716" s="327">
        <v>200</v>
      </c>
      <c r="J716" s="327">
        <v>200</v>
      </c>
      <c r="K716" s="327">
        <v>0</v>
      </c>
      <c r="L716" s="327">
        <v>0</v>
      </c>
      <c r="M716" s="327">
        <v>0</v>
      </c>
      <c r="N716" s="326" t="s"/>
      <c r="O716" s="328">
        <v>45644</v>
      </c>
      <c r="P716" s="329">
        <v>0.726412037038244</v>
      </c>
      <c r="Q716" s="326" t="s">
        <v>12717</v>
      </c>
      <c r="R716" s="334" t="s">
        <v>4521</v>
      </c>
    </row>
    <row r="717" spans="1:18" ht="24" customHeight="1">
      <c r="A717" s="330" t="s"/>
      <c r="B717" s="330" t="s">
        <v>12649</v>
      </c>
      <c r="C717" s="330" t="s"/>
      <c r="D717" s="330" t="s">
        <v>4567</v>
      </c>
      <c r="E717" s="330">
        <v>5653</v>
      </c>
      <c r="F717" s="330" t="s">
        <v>12650</v>
      </c>
      <c r="G717" s="330" t="s">
        <v>4506</v>
      </c>
      <c r="H717" s="330">
        <v>18902403652</v>
      </c>
      <c r="I717" s="331">
        <v>3000</v>
      </c>
      <c r="J717" s="331">
        <v>2800</v>
      </c>
      <c r="K717" s="331">
        <v>200</v>
      </c>
      <c r="L717" s="331">
        <v>0</v>
      </c>
      <c r="M717" s="331">
        <v>200</v>
      </c>
      <c r="N717" s="330" t="s"/>
      <c r="O717" s="332">
        <v>45644</v>
      </c>
      <c r="P717" s="333">
        <v>0.638101851851389</v>
      </c>
      <c r="Q717" s="330" t="s">
        <v>12717</v>
      </c>
      <c r="R717" s="334" t="s">
        <v>4521</v>
      </c>
    </row>
    <row r="718" spans="1:18" ht="24" customHeight="1">
      <c r="A718" s="326" t="s"/>
      <c r="B718" s="326" t="s">
        <v>12649</v>
      </c>
      <c r="C718" s="326" t="s"/>
      <c r="D718" s="326" t="s">
        <v>4567</v>
      </c>
      <c r="E718" s="326">
        <v>5654</v>
      </c>
      <c r="F718" s="326" t="s">
        <v>12650</v>
      </c>
      <c r="G718" s="326" t="s">
        <v>12809</v>
      </c>
      <c r="H718" s="326">
        <v>18211055132</v>
      </c>
      <c r="I718" s="327">
        <v>200</v>
      </c>
      <c r="J718" s="327">
        <v>200</v>
      </c>
      <c r="K718" s="327">
        <v>0</v>
      </c>
      <c r="L718" s="327">
        <v>0</v>
      </c>
      <c r="M718" s="327">
        <v>0</v>
      </c>
      <c r="N718" s="326" t="s"/>
      <c r="O718" s="328">
        <v>45644</v>
      </c>
      <c r="P718" s="329">
        <v>0.548726851851825</v>
      </c>
      <c r="Q718" s="326" t="s">
        <v>12717</v>
      </c>
      <c r="R718" s="334" t="s">
        <v>4521</v>
      </c>
    </row>
    <row r="719" spans="1:18" ht="24" customHeight="1">
      <c r="A719" s="330" t="s"/>
      <c r="B719" s="330" t="s">
        <v>12649</v>
      </c>
      <c r="C719" s="330" t="s"/>
      <c r="D719" s="330" t="s">
        <v>4567</v>
      </c>
      <c r="E719" s="330">
        <v>5655</v>
      </c>
      <c r="F719" s="330" t="s">
        <v>12650</v>
      </c>
      <c r="G719" s="330" t="s">
        <v>4511</v>
      </c>
      <c r="H719" s="330">
        <v>13521665023</v>
      </c>
      <c r="I719" s="331">
        <v>200</v>
      </c>
      <c r="J719" s="331">
        <v>200</v>
      </c>
      <c r="K719" s="331">
        <v>0</v>
      </c>
      <c r="L719" s="331">
        <v>0</v>
      </c>
      <c r="M719" s="331">
        <v>0</v>
      </c>
      <c r="N719" s="330" t="s"/>
      <c r="O719" s="332">
        <v>45644</v>
      </c>
      <c r="P719" s="333">
        <v>0.735891203705251</v>
      </c>
      <c r="Q719" s="330" t="s">
        <v>12717</v>
      </c>
      <c r="R719" s="334" t="s">
        <v>4521</v>
      </c>
    </row>
    <row r="720" spans="1:18" ht="24" customHeight="1">
      <c r="A720" s="326" t="s"/>
      <c r="B720" s="326" t="s">
        <v>12649</v>
      </c>
      <c r="C720" s="326" t="s"/>
      <c r="D720" s="326" t="s">
        <v>4567</v>
      </c>
      <c r="E720" s="326">
        <v>5656</v>
      </c>
      <c r="F720" s="326" t="s">
        <v>12650</v>
      </c>
      <c r="G720" s="326" t="s">
        <v>4501</v>
      </c>
      <c r="H720" s="326">
        <v>15071843964</v>
      </c>
      <c r="I720" s="327">
        <v>200</v>
      </c>
      <c r="J720" s="327">
        <v>200</v>
      </c>
      <c r="K720" s="327">
        <v>0</v>
      </c>
      <c r="L720" s="327">
        <v>0</v>
      </c>
      <c r="M720" s="327">
        <v>0</v>
      </c>
      <c r="N720" s="326" t="s"/>
      <c r="O720" s="328">
        <v>45644</v>
      </c>
      <c r="P720" s="329">
        <v>0.73606481481329</v>
      </c>
      <c r="Q720" s="326" t="s">
        <v>12717</v>
      </c>
      <c r="R720" s="334" t="s">
        <v>4521</v>
      </c>
    </row>
    <row r="721" spans="1:18" ht="24" customHeight="1">
      <c r="A721" s="330" t="s"/>
      <c r="B721" s="330" t="s">
        <v>12649</v>
      </c>
      <c r="C721" s="330" t="s"/>
      <c r="D721" s="330" t="s">
        <v>4567</v>
      </c>
      <c r="E721" s="330">
        <v>5658</v>
      </c>
      <c r="F721" s="330" t="s">
        <v>12650</v>
      </c>
      <c r="G721" s="330" t="s">
        <v>12850</v>
      </c>
      <c r="H721" s="330">
        <v>19819199191</v>
      </c>
      <c r="I721" s="331">
        <v>4000</v>
      </c>
      <c r="J721" s="331">
        <v>3700</v>
      </c>
      <c r="K721" s="331">
        <v>300</v>
      </c>
      <c r="L721" s="331">
        <v>0</v>
      </c>
      <c r="M721" s="331">
        <v>300</v>
      </c>
      <c r="N721" s="330" t="s"/>
      <c r="O721" s="332">
        <v>45644</v>
      </c>
      <c r="P721" s="333">
        <v>0.7075347222235</v>
      </c>
      <c r="Q721" s="330" t="s">
        <v>12717</v>
      </c>
      <c r="R721" s="334" t="s">
        <v>4521</v>
      </c>
    </row>
    <row r="722" spans="1:18" ht="24" customHeight="1">
      <c r="A722" s="326" t="s"/>
      <c r="B722" s="326" t="s">
        <v>12649</v>
      </c>
      <c r="C722" s="326" t="s"/>
      <c r="D722" s="326" t="s">
        <v>4567</v>
      </c>
      <c r="E722" s="326">
        <v>5659</v>
      </c>
      <c r="F722" s="326" t="s">
        <v>12650</v>
      </c>
      <c r="G722" s="326" t="s">
        <v>4599</v>
      </c>
      <c r="H722" s="326">
        <v>15917915588</v>
      </c>
      <c r="I722" s="327">
        <v>7000</v>
      </c>
      <c r="J722" s="327">
        <v>6480</v>
      </c>
      <c r="K722" s="327">
        <v>520</v>
      </c>
      <c r="L722" s="327">
        <v>0</v>
      </c>
      <c r="M722" s="327">
        <v>520</v>
      </c>
      <c r="N722" s="326" t="s"/>
      <c r="O722" s="328">
        <v>45644</v>
      </c>
      <c r="P722" s="329">
        <v>0.911296296297223</v>
      </c>
      <c r="Q722" s="326" t="s">
        <v>12717</v>
      </c>
      <c r="R722" s="334" t="s">
        <v>4521</v>
      </c>
    </row>
    <row r="723" spans="1:18" ht="24" customHeight="1">
      <c r="A723" s="330" t="s"/>
      <c r="B723" s="330" t="s">
        <v>12649</v>
      </c>
      <c r="C723" s="330" t="s"/>
      <c r="D723" s="330" t="s">
        <v>4567</v>
      </c>
      <c r="E723" s="330">
        <v>5660</v>
      </c>
      <c r="F723" s="330" t="s">
        <v>12650</v>
      </c>
      <c r="G723" s="330" t="s">
        <v>12851</v>
      </c>
      <c r="H723" s="330">
        <v>13752390009</v>
      </c>
      <c r="I723" s="331">
        <v>3000</v>
      </c>
      <c r="J723" s="331">
        <v>2800</v>
      </c>
      <c r="K723" s="331">
        <v>200</v>
      </c>
      <c r="L723" s="331">
        <v>0</v>
      </c>
      <c r="M723" s="331">
        <v>200</v>
      </c>
      <c r="N723" s="330" t="s"/>
      <c r="O723" s="332">
        <v>45644</v>
      </c>
      <c r="P723" s="333">
        <v>0.82240740740599</v>
      </c>
      <c r="Q723" s="330" t="s">
        <v>12717</v>
      </c>
      <c r="R723" s="334" t="s">
        <v>4521</v>
      </c>
    </row>
    <row r="724" spans="1:18" ht="24" customHeight="1">
      <c r="A724" s="326" t="s"/>
      <c r="B724" s="326" t="s">
        <v>12649</v>
      </c>
      <c r="C724" s="326" t="s"/>
      <c r="D724" s="326" t="s">
        <v>4567</v>
      </c>
      <c r="E724" s="326">
        <v>5661</v>
      </c>
      <c r="F724" s="326" t="s">
        <v>12650</v>
      </c>
      <c r="G724" s="326" t="s">
        <v>4518</v>
      </c>
      <c r="H724" s="326">
        <v>13971635180</v>
      </c>
      <c r="I724" s="327">
        <v>3000</v>
      </c>
      <c r="J724" s="327">
        <v>2800</v>
      </c>
      <c r="K724" s="327">
        <v>200</v>
      </c>
      <c r="L724" s="327">
        <v>0</v>
      </c>
      <c r="M724" s="327">
        <v>200</v>
      </c>
      <c r="N724" s="326" t="s"/>
      <c r="O724" s="328">
        <v>45644</v>
      </c>
      <c r="P724" s="329">
        <v>0.887488425927586</v>
      </c>
      <c r="Q724" s="326" t="s">
        <v>12717</v>
      </c>
      <c r="R724" s="334" t="s">
        <v>4521</v>
      </c>
    </row>
    <row r="725" spans="1:18" ht="24" customHeight="1">
      <c r="A725" s="330" t="s"/>
      <c r="B725" s="330" t="s">
        <v>12649</v>
      </c>
      <c r="C725" s="330" t="s"/>
      <c r="D725" s="330" t="s">
        <v>4567</v>
      </c>
      <c r="E725" s="330">
        <v>5663</v>
      </c>
      <c r="F725" s="330" t="s">
        <v>12650</v>
      </c>
      <c r="G725" s="330" t="s">
        <v>4495</v>
      </c>
      <c r="H725" s="330">
        <v>13932269155</v>
      </c>
      <c r="I725" s="331">
        <v>3000</v>
      </c>
      <c r="J725" s="331">
        <v>2820</v>
      </c>
      <c r="K725" s="331">
        <v>180</v>
      </c>
      <c r="L725" s="331">
        <v>0</v>
      </c>
      <c r="M725" s="331">
        <v>180</v>
      </c>
      <c r="N725" s="330" t="s"/>
      <c r="O725" s="332">
        <v>45644</v>
      </c>
      <c r="P725" s="333">
        <v>0.875636574073724</v>
      </c>
      <c r="Q725" s="330" t="s">
        <v>12664</v>
      </c>
      <c r="R725" s="334" t="s">
        <v>4659</v>
      </c>
    </row>
    <row r="726" spans="1:18" ht="24" customHeight="1">
      <c r="A726" s="326" t="s"/>
      <c r="B726" s="326" t="s">
        <v>12649</v>
      </c>
      <c r="C726" s="326" t="s"/>
      <c r="D726" s="326" t="s">
        <v>4567</v>
      </c>
      <c r="E726" s="326">
        <v>5664</v>
      </c>
      <c r="F726" s="326" t="s">
        <v>12650</v>
      </c>
      <c r="G726" s="326" t="s">
        <v>4525</v>
      </c>
      <c r="H726" s="326">
        <v>18358592586</v>
      </c>
      <c r="I726" s="327">
        <v>1000</v>
      </c>
      <c r="J726" s="327">
        <v>900</v>
      </c>
      <c r="K726" s="327">
        <v>100</v>
      </c>
      <c r="L726" s="327">
        <v>0</v>
      </c>
      <c r="M726" s="327">
        <v>100</v>
      </c>
      <c r="N726" s="326" t="s"/>
      <c r="O726" s="328">
        <v>45644</v>
      </c>
      <c r="P726" s="329">
        <v>0.912638888887159</v>
      </c>
      <c r="Q726" s="326" t="s">
        <v>12717</v>
      </c>
      <c r="R726" s="334" t="s">
        <v>4521</v>
      </c>
    </row>
    <row r="727" spans="1:18" ht="24" customHeight="1">
      <c r="A727" s="330" t="s"/>
      <c r="B727" s="330" t="s">
        <v>12649</v>
      </c>
      <c r="C727" s="330" t="s"/>
      <c r="D727" s="330" t="s">
        <v>4567</v>
      </c>
      <c r="E727" s="330">
        <v>5666</v>
      </c>
      <c r="F727" s="330" t="s">
        <v>12650</v>
      </c>
      <c r="G727" s="330" t="s">
        <v>4531</v>
      </c>
      <c r="H727" s="330">
        <v>13269018629</v>
      </c>
      <c r="I727" s="331">
        <v>10000</v>
      </c>
      <c r="J727" s="331">
        <v>9740</v>
      </c>
      <c r="K727" s="331">
        <v>260</v>
      </c>
      <c r="L727" s="331">
        <v>0</v>
      </c>
      <c r="M727" s="331">
        <v>260</v>
      </c>
      <c r="N727" s="330" t="s"/>
      <c r="O727" s="332">
        <v>45645</v>
      </c>
      <c r="P727" s="333">
        <v>0.513969907406136</v>
      </c>
      <c r="Q727" s="330" t="s">
        <v>4659</v>
      </c>
      <c r="R727" s="334" t="s">
        <v>4659</v>
      </c>
    </row>
    <row r="728" spans="1:18" ht="24" customHeight="1">
      <c r="A728" s="326" t="s"/>
      <c r="B728" s="326" t="s">
        <v>12649</v>
      </c>
      <c r="C728" s="326" t="s"/>
      <c r="D728" s="326" t="s">
        <v>4567</v>
      </c>
      <c r="E728" s="326">
        <v>5667</v>
      </c>
      <c r="F728" s="326" t="s">
        <v>12650</v>
      </c>
      <c r="G728" s="326" t="s">
        <v>4511</v>
      </c>
      <c r="H728" s="326">
        <v>13521665023</v>
      </c>
      <c r="I728" s="327">
        <v>400</v>
      </c>
      <c r="J728" s="327">
        <v>400</v>
      </c>
      <c r="K728" s="327">
        <v>0</v>
      </c>
      <c r="L728" s="327">
        <v>0</v>
      </c>
      <c r="M728" s="327">
        <v>0</v>
      </c>
      <c r="N728" s="326" t="s"/>
      <c r="O728" s="328">
        <v>45645</v>
      </c>
      <c r="P728" s="329">
        <v>0.527083333334304</v>
      </c>
      <c r="Q728" s="326" t="s">
        <v>4498</v>
      </c>
      <c r="R728" s="334" t="s">
        <v>8517</v>
      </c>
    </row>
    <row r="729" spans="1:18" ht="24" customHeight="1">
      <c r="A729" s="330" t="s"/>
      <c r="B729" s="330" t="s">
        <v>12649</v>
      </c>
      <c r="C729" s="330" t="s"/>
      <c r="D729" s="330" t="s">
        <v>4567</v>
      </c>
      <c r="E729" s="330">
        <v>5668</v>
      </c>
      <c r="F729" s="330" t="s">
        <v>12650</v>
      </c>
      <c r="G729" s="330" t="s">
        <v>4535</v>
      </c>
      <c r="H729" s="330">
        <v>15120032762</v>
      </c>
      <c r="I729" s="331">
        <v>3000</v>
      </c>
      <c r="J729" s="331">
        <v>2600</v>
      </c>
      <c r="K729" s="331">
        <v>400</v>
      </c>
      <c r="L729" s="331">
        <v>0</v>
      </c>
      <c r="M729" s="331">
        <v>400</v>
      </c>
      <c r="N729" s="330" t="s"/>
      <c r="O729" s="332">
        <v>45646</v>
      </c>
      <c r="P729" s="333">
        <v>0.678356481483206</v>
      </c>
      <c r="Q729" s="330" t="s">
        <v>4498</v>
      </c>
      <c r="R729" s="334" t="s">
        <v>8517</v>
      </c>
    </row>
    <row r="730" spans="1:18" ht="24" customHeight="1">
      <c r="A730" s="326" t="s"/>
      <c r="B730" s="326" t="s">
        <v>12649</v>
      </c>
      <c r="C730" s="326" t="s"/>
      <c r="D730" s="326" t="s">
        <v>4567</v>
      </c>
      <c r="E730" s="326">
        <v>5669</v>
      </c>
      <c r="F730" s="326" t="s">
        <v>12650</v>
      </c>
      <c r="G730" s="326" t="s">
        <v>4511</v>
      </c>
      <c r="H730" s="326">
        <v>15553876861</v>
      </c>
      <c r="I730" s="327">
        <v>200</v>
      </c>
      <c r="J730" s="327">
        <v>200</v>
      </c>
      <c r="K730" s="327">
        <v>0</v>
      </c>
      <c r="L730" s="327">
        <v>0</v>
      </c>
      <c r="M730" s="327">
        <v>0</v>
      </c>
      <c r="N730" s="326" t="s"/>
      <c r="O730" s="328">
        <v>45645</v>
      </c>
      <c r="P730" s="329">
        <v>0.588599537037226</v>
      </c>
      <c r="Q730" s="326" t="s">
        <v>4498</v>
      </c>
      <c r="R730" s="334" t="s">
        <v>8517</v>
      </c>
    </row>
    <row r="731" spans="1:18" ht="24" customHeight="1">
      <c r="A731" s="330" t="s"/>
      <c r="B731" s="330" t="s">
        <v>12649</v>
      </c>
      <c r="C731" s="330" t="s"/>
      <c r="D731" s="330" t="s">
        <v>4567</v>
      </c>
      <c r="E731" s="330">
        <v>5671</v>
      </c>
      <c r="F731" s="330" t="s">
        <v>12650</v>
      </c>
      <c r="G731" s="330" t="s">
        <v>4574</v>
      </c>
      <c r="H731" s="330">
        <v>13931863780</v>
      </c>
      <c r="I731" s="331">
        <v>3000</v>
      </c>
      <c r="J731" s="331">
        <v>2600</v>
      </c>
      <c r="K731" s="331">
        <v>400</v>
      </c>
      <c r="L731" s="331">
        <v>0</v>
      </c>
      <c r="M731" s="331">
        <v>400</v>
      </c>
      <c r="N731" s="330" t="s"/>
      <c r="O731" s="332">
        <v>45646</v>
      </c>
      <c r="P731" s="333">
        <v>0.678553240741167</v>
      </c>
      <c r="Q731" s="330" t="s">
        <v>4498</v>
      </c>
      <c r="R731" s="334" t="s">
        <v>8517</v>
      </c>
    </row>
    <row r="732" spans="1:18" ht="24" customHeight="1">
      <c r="A732" s="326" t="s"/>
      <c r="B732" s="326" t="s">
        <v>12649</v>
      </c>
      <c r="C732" s="326" t="s"/>
      <c r="D732" s="326" t="s">
        <v>4567</v>
      </c>
      <c r="E732" s="326">
        <v>5672</v>
      </c>
      <c r="F732" s="326" t="s">
        <v>12650</v>
      </c>
      <c r="G732" s="326" t="s">
        <v>4602</v>
      </c>
      <c r="H732" s="326">
        <v>18260392730</v>
      </c>
      <c r="I732" s="327">
        <v>400</v>
      </c>
      <c r="J732" s="327">
        <v>300</v>
      </c>
      <c r="K732" s="327">
        <v>100</v>
      </c>
      <c r="L732" s="327">
        <v>0</v>
      </c>
      <c r="M732" s="327">
        <v>100</v>
      </c>
      <c r="N732" s="326" t="s"/>
      <c r="O732" s="328">
        <v>45645</v>
      </c>
      <c r="P732" s="329">
        <v>0.684560185185546</v>
      </c>
      <c r="Q732" s="326" t="s">
        <v>4492</v>
      </c>
      <c r="R732" s="334" t="s">
        <v>5873</v>
      </c>
    </row>
    <row r="733" spans="1:18" ht="24" customHeight="1">
      <c r="A733" s="330" t="s"/>
      <c r="B733" s="330" t="s">
        <v>12649</v>
      </c>
      <c r="C733" s="330" t="s"/>
      <c r="D733" s="330" t="s">
        <v>4567</v>
      </c>
      <c r="E733" s="330">
        <v>5673</v>
      </c>
      <c r="F733" s="330" t="s">
        <v>12650</v>
      </c>
      <c r="G733" s="330" t="s">
        <v>4514</v>
      </c>
      <c r="H733" s="330">
        <v>18617369365</v>
      </c>
      <c r="I733" s="331">
        <v>200</v>
      </c>
      <c r="J733" s="331">
        <v>200</v>
      </c>
      <c r="K733" s="331">
        <v>0</v>
      </c>
      <c r="L733" s="331">
        <v>0</v>
      </c>
      <c r="M733" s="331">
        <v>0</v>
      </c>
      <c r="N733" s="330" t="s"/>
      <c r="O733" s="332">
        <v>45645</v>
      </c>
      <c r="P733" s="333">
        <v>0.716192129628326</v>
      </c>
      <c r="Q733" s="330" t="s">
        <v>4498</v>
      </c>
      <c r="R733" s="334" t="s">
        <v>8517</v>
      </c>
    </row>
    <row r="734" spans="1:18" ht="24" customHeight="1">
      <c r="A734" s="326" t="s"/>
      <c r="B734" s="326" t="s">
        <v>12649</v>
      </c>
      <c r="C734" s="326" t="s"/>
      <c r="D734" s="326" t="s">
        <v>4567</v>
      </c>
      <c r="E734" s="326">
        <v>5674</v>
      </c>
      <c r="F734" s="326" t="s">
        <v>12650</v>
      </c>
      <c r="G734" s="326" t="s">
        <v>4589</v>
      </c>
      <c r="H734" s="326">
        <v>18718572789</v>
      </c>
      <c r="I734" s="327">
        <v>400</v>
      </c>
      <c r="J734" s="327">
        <v>160</v>
      </c>
      <c r="K734" s="327">
        <v>240</v>
      </c>
      <c r="L734" s="327">
        <v>0</v>
      </c>
      <c r="M734" s="327">
        <v>240</v>
      </c>
      <c r="N734" s="326" t="s"/>
      <c r="O734" s="328">
        <v>45646</v>
      </c>
      <c r="P734" s="329">
        <v>0.738136574072996</v>
      </c>
      <c r="Q734" s="326" t="s">
        <v>4498</v>
      </c>
      <c r="R734" s="334" t="s">
        <v>8517</v>
      </c>
    </row>
    <row r="735" spans="1:18" ht="24" customHeight="1">
      <c r="A735" s="330" t="s"/>
      <c r="B735" s="330" t="s">
        <v>12649</v>
      </c>
      <c r="C735" s="330" t="s"/>
      <c r="D735" s="330" t="s">
        <v>4567</v>
      </c>
      <c r="E735" s="330">
        <v>5676</v>
      </c>
      <c r="F735" s="330" t="s">
        <v>12650</v>
      </c>
      <c r="G735" s="330" t="s">
        <v>12852</v>
      </c>
      <c r="H735" s="330">
        <v>13552595156</v>
      </c>
      <c r="I735" s="331">
        <v>200</v>
      </c>
      <c r="J735" s="331">
        <v>200</v>
      </c>
      <c r="K735" s="331">
        <v>0</v>
      </c>
      <c r="L735" s="331">
        <v>0</v>
      </c>
      <c r="M735" s="331">
        <v>0</v>
      </c>
      <c r="N735" s="330" t="s"/>
      <c r="O735" s="332">
        <v>45645</v>
      </c>
      <c r="P735" s="333">
        <v>0.650671296294604</v>
      </c>
      <c r="Q735" s="330" t="s">
        <v>4498</v>
      </c>
      <c r="R735" s="334" t="s">
        <v>8517</v>
      </c>
    </row>
    <row r="736" spans="1:18" ht="24" customHeight="1">
      <c r="A736" s="326" t="s"/>
      <c r="B736" s="326" t="s">
        <v>12649</v>
      </c>
      <c r="C736" s="326" t="s"/>
      <c r="D736" s="326" t="s">
        <v>4567</v>
      </c>
      <c r="E736" s="326">
        <v>5677</v>
      </c>
      <c r="F736" s="326" t="s">
        <v>12650</v>
      </c>
      <c r="G736" s="326" t="s">
        <v>12829</v>
      </c>
      <c r="H736" s="326">
        <v>15931356293</v>
      </c>
      <c r="I736" s="327">
        <v>2000</v>
      </c>
      <c r="J736" s="327">
        <v>1760</v>
      </c>
      <c r="K736" s="327">
        <v>240</v>
      </c>
      <c r="L736" s="327">
        <v>0</v>
      </c>
      <c r="M736" s="327">
        <v>240</v>
      </c>
      <c r="N736" s="326" t="s"/>
      <c r="O736" s="328">
        <v>45645</v>
      </c>
      <c r="P736" s="329">
        <v>0.700393518520286</v>
      </c>
      <c r="Q736" s="326" t="s">
        <v>4498</v>
      </c>
      <c r="R736" s="334" t="s">
        <v>8517</v>
      </c>
    </row>
    <row r="737" spans="1:18" ht="24" customHeight="1">
      <c r="A737" s="330" t="s"/>
      <c r="B737" s="330" t="s">
        <v>12649</v>
      </c>
      <c r="C737" s="330" t="s"/>
      <c r="D737" s="330" t="s">
        <v>4567</v>
      </c>
      <c r="E737" s="330">
        <v>5678</v>
      </c>
      <c r="F737" s="330" t="s">
        <v>12650</v>
      </c>
      <c r="G737" s="330" t="s">
        <v>4599</v>
      </c>
      <c r="H737" s="330">
        <v>15917915588</v>
      </c>
      <c r="I737" s="331">
        <v>2000</v>
      </c>
      <c r="J737" s="331">
        <v>1820</v>
      </c>
      <c r="K737" s="331">
        <v>180</v>
      </c>
      <c r="L737" s="331">
        <v>0</v>
      </c>
      <c r="M737" s="331">
        <v>180</v>
      </c>
      <c r="N737" s="330" t="s"/>
      <c r="O737" s="332">
        <v>45645</v>
      </c>
      <c r="P737" s="333">
        <v>0.735104166666133</v>
      </c>
      <c r="Q737" s="330" t="s">
        <v>4498</v>
      </c>
      <c r="R737" s="334" t="s">
        <v>8517</v>
      </c>
    </row>
    <row r="738" spans="1:18" ht="24" customHeight="1">
      <c r="A738" s="326" t="s"/>
      <c r="B738" s="326" t="s">
        <v>12649</v>
      </c>
      <c r="C738" s="326" t="s"/>
      <c r="D738" s="326" t="s">
        <v>4567</v>
      </c>
      <c r="E738" s="326">
        <v>5679</v>
      </c>
      <c r="F738" s="326" t="s">
        <v>12650</v>
      </c>
      <c r="G738" s="326" t="s">
        <v>4506</v>
      </c>
      <c r="H738" s="326">
        <v>13855836157</v>
      </c>
      <c r="I738" s="327">
        <v>3000</v>
      </c>
      <c r="J738" s="327">
        <v>2940</v>
      </c>
      <c r="K738" s="327">
        <v>60</v>
      </c>
      <c r="L738" s="327">
        <v>0</v>
      </c>
      <c r="M738" s="327">
        <v>60</v>
      </c>
      <c r="N738" s="326" t="s"/>
      <c r="O738" s="328">
        <v>45646</v>
      </c>
      <c r="P738" s="329">
        <v>0.391851851851243</v>
      </c>
      <c r="Q738" s="326" t="s">
        <v>4498</v>
      </c>
      <c r="R738" s="334" t="s">
        <v>8517</v>
      </c>
    </row>
    <row r="739" spans="1:18" ht="24" customHeight="1">
      <c r="A739" s="330" t="s"/>
      <c r="B739" s="330" t="s">
        <v>12649</v>
      </c>
      <c r="C739" s="330" t="s"/>
      <c r="D739" s="330" t="s">
        <v>4567</v>
      </c>
      <c r="E739" s="330">
        <v>5680</v>
      </c>
      <c r="F739" s="330" t="s">
        <v>12650</v>
      </c>
      <c r="G739" s="330" t="s">
        <v>4628</v>
      </c>
      <c r="H739" s="330">
        <v>18767217041</v>
      </c>
      <c r="I739" s="331">
        <v>3000</v>
      </c>
      <c r="J739" s="331">
        <v>2200</v>
      </c>
      <c r="K739" s="331">
        <v>800</v>
      </c>
      <c r="L739" s="331">
        <v>0</v>
      </c>
      <c r="M739" s="331">
        <v>800</v>
      </c>
      <c r="N739" s="330" t="s"/>
      <c r="O739" s="332">
        <v>45648</v>
      </c>
      <c r="P739" s="333">
        <v>0.501134259258834</v>
      </c>
      <c r="Q739" s="330" t="s">
        <v>4498</v>
      </c>
      <c r="R739" s="334" t="s">
        <v>8517</v>
      </c>
    </row>
    <row r="740" spans="1:18" ht="24" customHeight="1">
      <c r="A740" s="326" t="s"/>
      <c r="B740" s="326" t="s">
        <v>12649</v>
      </c>
      <c r="C740" s="326" t="s"/>
      <c r="D740" s="326" t="s">
        <v>4567</v>
      </c>
      <c r="E740" s="326">
        <v>5681</v>
      </c>
      <c r="F740" s="326" t="s">
        <v>12650</v>
      </c>
      <c r="G740" s="326" t="s">
        <v>12772</v>
      </c>
      <c r="H740" s="326">
        <v>17611059339</v>
      </c>
      <c r="I740" s="327">
        <v>200</v>
      </c>
      <c r="J740" s="327">
        <v>150</v>
      </c>
      <c r="K740" s="327">
        <v>50</v>
      </c>
      <c r="L740" s="327">
        <v>0</v>
      </c>
      <c r="M740" s="327">
        <v>50</v>
      </c>
      <c r="N740" s="326" t="s"/>
      <c r="O740" s="328">
        <v>45646</v>
      </c>
      <c r="P740" s="329">
        <v>0.695543981481024</v>
      </c>
      <c r="Q740" s="326" t="s">
        <v>12717</v>
      </c>
      <c r="R740" s="334" t="s">
        <v>4521</v>
      </c>
    </row>
    <row r="741" spans="1:18" ht="24" customHeight="1">
      <c r="A741" s="330" t="s"/>
      <c r="B741" s="330" t="s">
        <v>12649</v>
      </c>
      <c r="C741" s="330" t="s"/>
      <c r="D741" s="330" t="s">
        <v>4567</v>
      </c>
      <c r="E741" s="330">
        <v>5682</v>
      </c>
      <c r="F741" s="330" t="s">
        <v>12650</v>
      </c>
      <c r="G741" s="330" t="s">
        <v>12811</v>
      </c>
      <c r="H741" s="330">
        <v>18627833349</v>
      </c>
      <c r="I741" s="331">
        <v>5000</v>
      </c>
      <c r="J741" s="331">
        <v>4780</v>
      </c>
      <c r="K741" s="331">
        <v>220</v>
      </c>
      <c r="L741" s="331">
        <v>0</v>
      </c>
      <c r="M741" s="331">
        <v>220</v>
      </c>
      <c r="N741" s="330" t="s"/>
      <c r="O741" s="332">
        <v>45646</v>
      </c>
      <c r="P741" s="333">
        <v>0.436249999998836</v>
      </c>
      <c r="Q741" s="330" t="s">
        <v>4004</v>
      </c>
      <c r="R741" s="334" t="s">
        <v>4004</v>
      </c>
    </row>
    <row r="742" spans="1:18" ht="24" customHeight="1">
      <c r="A742" s="326" t="s"/>
      <c r="B742" s="326" t="s">
        <v>12649</v>
      </c>
      <c r="C742" s="326" t="s"/>
      <c r="D742" s="326" t="s">
        <v>4567</v>
      </c>
      <c r="E742" s="326">
        <v>5683</v>
      </c>
      <c r="F742" s="326" t="s">
        <v>12650</v>
      </c>
      <c r="G742" s="326" t="s">
        <v>12754</v>
      </c>
      <c r="H742" s="326">
        <v>13810222836</v>
      </c>
      <c r="I742" s="327">
        <v>5000</v>
      </c>
      <c r="J742" s="327">
        <v>4780</v>
      </c>
      <c r="K742" s="327">
        <v>220</v>
      </c>
      <c r="L742" s="327">
        <v>0</v>
      </c>
      <c r="M742" s="327">
        <v>220</v>
      </c>
      <c r="N742" s="326" t="s"/>
      <c r="O742" s="328">
        <v>45646</v>
      </c>
      <c r="P742" s="329">
        <v>0.52824074073942</v>
      </c>
      <c r="Q742" s="326" t="s">
        <v>4659</v>
      </c>
      <c r="R742" s="334" t="s">
        <v>4659</v>
      </c>
    </row>
    <row r="743" spans="1:18" ht="24" customHeight="1">
      <c r="A743" s="330" t="s"/>
      <c r="B743" s="330" t="s">
        <v>12649</v>
      </c>
      <c r="C743" s="330" t="s"/>
      <c r="D743" s="330" t="s">
        <v>4567</v>
      </c>
      <c r="E743" s="330">
        <v>5684</v>
      </c>
      <c r="F743" s="330" t="s">
        <v>12650</v>
      </c>
      <c r="G743" s="330" t="s">
        <v>4589</v>
      </c>
      <c r="H743" s="330">
        <v>18610027966</v>
      </c>
      <c r="I743" s="331">
        <v>500</v>
      </c>
      <c r="J743" s="331">
        <v>430</v>
      </c>
      <c r="K743" s="331">
        <v>70</v>
      </c>
      <c r="L743" s="331">
        <v>0</v>
      </c>
      <c r="M743" s="331">
        <v>70</v>
      </c>
      <c r="N743" s="330" t="s"/>
      <c r="O743" s="332">
        <v>45646</v>
      </c>
      <c r="P743" s="333">
        <v>0.551944444443507</v>
      </c>
      <c r="Q743" s="330" t="s">
        <v>4498</v>
      </c>
      <c r="R743" s="334" t="s">
        <v>8517</v>
      </c>
    </row>
    <row r="744" spans="1:18" ht="24" customHeight="1">
      <c r="A744" s="326" t="s"/>
      <c r="B744" s="326" t="s">
        <v>12649</v>
      </c>
      <c r="C744" s="326" t="s"/>
      <c r="D744" s="326" t="s">
        <v>4567</v>
      </c>
      <c r="E744" s="326">
        <v>5685</v>
      </c>
      <c r="F744" s="326" t="s">
        <v>12650</v>
      </c>
      <c r="G744" s="326" t="s">
        <v>4582</v>
      </c>
      <c r="H744" s="326">
        <v>18390810719</v>
      </c>
      <c r="I744" s="327">
        <v>500</v>
      </c>
      <c r="J744" s="327">
        <v>430</v>
      </c>
      <c r="K744" s="327">
        <v>70</v>
      </c>
      <c r="L744" s="327">
        <v>0</v>
      </c>
      <c r="M744" s="327">
        <v>70</v>
      </c>
      <c r="N744" s="326" t="s"/>
      <c r="O744" s="328">
        <v>45646</v>
      </c>
      <c r="P744" s="329">
        <v>0.552106481482042</v>
      </c>
      <c r="Q744" s="326" t="s">
        <v>4498</v>
      </c>
      <c r="R744" s="334" t="s">
        <v>8517</v>
      </c>
    </row>
    <row r="745" spans="1:18" ht="24" customHeight="1">
      <c r="A745" s="330" t="s"/>
      <c r="B745" s="330" t="s">
        <v>12649</v>
      </c>
      <c r="C745" s="330" t="s"/>
      <c r="D745" s="330" t="s">
        <v>4567</v>
      </c>
      <c r="E745" s="330">
        <v>5686</v>
      </c>
      <c r="F745" s="330" t="s">
        <v>12650</v>
      </c>
      <c r="G745" s="330" t="s">
        <v>12853</v>
      </c>
      <c r="H745" s="330">
        <v>18310006347</v>
      </c>
      <c r="I745" s="331">
        <v>2000</v>
      </c>
      <c r="J745" s="331">
        <v>1400</v>
      </c>
      <c r="K745" s="331">
        <v>600</v>
      </c>
      <c r="L745" s="331">
        <v>0</v>
      </c>
      <c r="M745" s="331">
        <v>600</v>
      </c>
      <c r="N745" s="330" t="s"/>
      <c r="O745" s="332">
        <v>45650</v>
      </c>
      <c r="P745" s="333">
        <v>0.598437500000728</v>
      </c>
      <c r="Q745" s="330" t="s">
        <v>4498</v>
      </c>
      <c r="R745" s="334" t="s">
        <v>8517</v>
      </c>
    </row>
    <row r="746" spans="1:18" ht="24" customHeight="1">
      <c r="A746" s="326" t="s"/>
      <c r="B746" s="326" t="s">
        <v>12649</v>
      </c>
      <c r="C746" s="326" t="s"/>
      <c r="D746" s="326" t="s">
        <v>4567</v>
      </c>
      <c r="E746" s="326">
        <v>5687</v>
      </c>
      <c r="F746" s="326" t="s">
        <v>12650</v>
      </c>
      <c r="G746" s="326" t="s">
        <v>4518</v>
      </c>
      <c r="H746" s="326">
        <v>15601093548</v>
      </c>
      <c r="I746" s="327">
        <v>1500</v>
      </c>
      <c r="J746" s="327">
        <v>1310</v>
      </c>
      <c r="K746" s="327">
        <v>190</v>
      </c>
      <c r="L746" s="327">
        <v>0</v>
      </c>
      <c r="M746" s="327">
        <v>190</v>
      </c>
      <c r="N746" s="326" t="s"/>
      <c r="O746" s="328">
        <v>45646</v>
      </c>
      <c r="P746" s="329">
        <v>0.61707175925767</v>
      </c>
      <c r="Q746" s="326" t="s">
        <v>12717</v>
      </c>
      <c r="R746" s="334" t="s">
        <v>4521</v>
      </c>
    </row>
    <row r="747" spans="1:18" ht="24" customHeight="1">
      <c r="A747" s="330" t="s"/>
      <c r="B747" s="330" t="s">
        <v>12649</v>
      </c>
      <c r="C747" s="330" t="s"/>
      <c r="D747" s="330" t="s">
        <v>4567</v>
      </c>
      <c r="E747" s="330">
        <v>5688</v>
      </c>
      <c r="F747" s="330" t="s">
        <v>12650</v>
      </c>
      <c r="G747" s="330" t="s">
        <v>12854</v>
      </c>
      <c r="H747" s="330">
        <v>17611515762</v>
      </c>
      <c r="I747" s="331">
        <v>3000</v>
      </c>
      <c r="J747" s="331">
        <v>2570</v>
      </c>
      <c r="K747" s="331">
        <v>430</v>
      </c>
      <c r="L747" s="331">
        <v>0</v>
      </c>
      <c r="M747" s="331">
        <v>430</v>
      </c>
      <c r="N747" s="330" t="s"/>
      <c r="O747" s="332">
        <v>45646</v>
      </c>
      <c r="P747" s="333">
        <v>0.584085648148175</v>
      </c>
      <c r="Q747" s="330" t="s">
        <v>12717</v>
      </c>
      <c r="R747" s="334" t="s">
        <v>4521</v>
      </c>
    </row>
    <row r="748" spans="1:18" ht="24" customHeight="1">
      <c r="A748" s="326" t="s"/>
      <c r="B748" s="326" t="s">
        <v>12649</v>
      </c>
      <c r="C748" s="326" t="s"/>
      <c r="D748" s="326" t="s">
        <v>4567</v>
      </c>
      <c r="E748" s="326">
        <v>5689</v>
      </c>
      <c r="F748" s="326" t="s">
        <v>12650</v>
      </c>
      <c r="G748" s="326" t="s">
        <v>12841</v>
      </c>
      <c r="H748" s="326">
        <v>15076810000</v>
      </c>
      <c r="I748" s="327">
        <v>200</v>
      </c>
      <c r="J748" s="327">
        <v>140</v>
      </c>
      <c r="K748" s="327">
        <v>60</v>
      </c>
      <c r="L748" s="327">
        <v>0</v>
      </c>
      <c r="M748" s="327">
        <v>60</v>
      </c>
      <c r="N748" s="326" t="s"/>
      <c r="O748" s="328">
        <v>45646</v>
      </c>
      <c r="P748" s="329">
        <v>0.647870370368764</v>
      </c>
      <c r="Q748" s="326" t="s">
        <v>4498</v>
      </c>
      <c r="R748" s="334" t="s">
        <v>8517</v>
      </c>
    </row>
    <row r="749" spans="1:18" ht="24" customHeight="1">
      <c r="A749" s="330" t="s"/>
      <c r="B749" s="330" t="s">
        <v>12649</v>
      </c>
      <c r="C749" s="330" t="s"/>
      <c r="D749" s="330" t="s">
        <v>4567</v>
      </c>
      <c r="E749" s="330">
        <v>5692</v>
      </c>
      <c r="F749" s="330" t="s">
        <v>12650</v>
      </c>
      <c r="G749" s="330" t="s">
        <v>4518</v>
      </c>
      <c r="H749" s="330">
        <v>18038162666</v>
      </c>
      <c r="I749" s="331">
        <v>1000</v>
      </c>
      <c r="J749" s="331">
        <v>400</v>
      </c>
      <c r="K749" s="331">
        <v>600</v>
      </c>
      <c r="L749" s="331">
        <v>0</v>
      </c>
      <c r="M749" s="331">
        <v>600</v>
      </c>
      <c r="N749" s="330" t="s"/>
      <c r="O749" s="332">
        <v>45650</v>
      </c>
      <c r="P749" s="333">
        <v>0.581296296295477</v>
      </c>
      <c r="Q749" s="330" t="s">
        <v>12717</v>
      </c>
      <c r="R749" s="334" t="s">
        <v>4521</v>
      </c>
    </row>
    <row r="750" spans="1:18" ht="24" customHeight="1">
      <c r="A750" s="326" t="s"/>
      <c r="B750" s="326" t="s">
        <v>12649</v>
      </c>
      <c r="C750" s="326" t="s"/>
      <c r="D750" s="326" t="s">
        <v>4567</v>
      </c>
      <c r="E750" s="326">
        <v>5694</v>
      </c>
      <c r="F750" s="326" t="s">
        <v>12650</v>
      </c>
      <c r="G750" s="326" t="s">
        <v>4518</v>
      </c>
      <c r="H750" s="326">
        <v>17708438130</v>
      </c>
      <c r="I750" s="327">
        <v>3000</v>
      </c>
      <c r="J750" s="327">
        <v>2500</v>
      </c>
      <c r="K750" s="327">
        <v>500</v>
      </c>
      <c r="L750" s="327">
        <v>0</v>
      </c>
      <c r="M750" s="327">
        <v>500</v>
      </c>
      <c r="N750" s="326" t="s"/>
      <c r="O750" s="328">
        <v>45646</v>
      </c>
      <c r="P750" s="329">
        <v>0.746759259258397</v>
      </c>
      <c r="Q750" s="326" t="s">
        <v>4498</v>
      </c>
      <c r="R750" s="334" t="s">
        <v>8517</v>
      </c>
    </row>
    <row r="751" spans="1:18" ht="24" customHeight="1">
      <c r="A751" s="330" t="s"/>
      <c r="B751" s="330" t="s">
        <v>12649</v>
      </c>
      <c r="C751" s="330" t="s"/>
      <c r="D751" s="330" t="s">
        <v>4567</v>
      </c>
      <c r="E751" s="330">
        <v>5695</v>
      </c>
      <c r="F751" s="330" t="s">
        <v>12650</v>
      </c>
      <c r="G751" s="330" t="s">
        <v>4523</v>
      </c>
      <c r="H751" s="330">
        <v>17600740513</v>
      </c>
      <c r="I751" s="331">
        <v>2000</v>
      </c>
      <c r="J751" s="331">
        <v>1880</v>
      </c>
      <c r="K751" s="331">
        <v>120</v>
      </c>
      <c r="L751" s="331">
        <v>0</v>
      </c>
      <c r="M751" s="331">
        <v>120</v>
      </c>
      <c r="N751" s="330" t="s"/>
      <c r="O751" s="332">
        <v>45646</v>
      </c>
      <c r="P751" s="333">
        <v>0.668287037038681</v>
      </c>
      <c r="Q751" s="330" t="s">
        <v>4498</v>
      </c>
      <c r="R751" s="334" t="s">
        <v>8517</v>
      </c>
    </row>
    <row r="752" spans="1:18" ht="24" customHeight="1">
      <c r="A752" s="326" t="s"/>
      <c r="B752" s="326" t="s">
        <v>12649</v>
      </c>
      <c r="C752" s="326" t="s"/>
      <c r="D752" s="326" t="s">
        <v>4567</v>
      </c>
      <c r="E752" s="326">
        <v>5696</v>
      </c>
      <c r="F752" s="326" t="s">
        <v>12650</v>
      </c>
      <c r="G752" s="326" t="s">
        <v>12855</v>
      </c>
      <c r="H752" s="326">
        <v>13826265580</v>
      </c>
      <c r="I752" s="327">
        <v>600</v>
      </c>
      <c r="J752" s="327">
        <v>420</v>
      </c>
      <c r="K752" s="327">
        <v>180</v>
      </c>
      <c r="L752" s="327">
        <v>0</v>
      </c>
      <c r="M752" s="327">
        <v>180</v>
      </c>
      <c r="N752" s="326" t="s"/>
      <c r="O752" s="328">
        <v>45646</v>
      </c>
      <c r="P752" s="329">
        <v>0.772870370368764</v>
      </c>
      <c r="Q752" s="326" t="s">
        <v>4498</v>
      </c>
      <c r="R752" s="334" t="s">
        <v>8517</v>
      </c>
    </row>
    <row r="753" spans="1:18" ht="24" customHeight="1">
      <c r="A753" s="330" t="s"/>
      <c r="B753" s="330" t="s">
        <v>12649</v>
      </c>
      <c r="C753" s="330" t="s"/>
      <c r="D753" s="330" t="s">
        <v>4567</v>
      </c>
      <c r="E753" s="330">
        <v>5697</v>
      </c>
      <c r="F753" s="330" t="s">
        <v>12650</v>
      </c>
      <c r="G753" s="330" t="s">
        <v>12828</v>
      </c>
      <c r="H753" s="330">
        <v>18971082920</v>
      </c>
      <c r="I753" s="331">
        <v>5000</v>
      </c>
      <c r="J753" s="331">
        <v>4620</v>
      </c>
      <c r="K753" s="331">
        <v>380</v>
      </c>
      <c r="L753" s="331">
        <v>0</v>
      </c>
      <c r="M753" s="331">
        <v>380</v>
      </c>
      <c r="N753" s="330" t="s"/>
      <c r="O753" s="332">
        <v>45647</v>
      </c>
      <c r="P753" s="333">
        <v>0.711944444443361</v>
      </c>
      <c r="Q753" s="330" t="s">
        <v>12717</v>
      </c>
      <c r="R753" s="334" t="s">
        <v>4521</v>
      </c>
    </row>
    <row r="754" spans="1:18" ht="24" customHeight="1">
      <c r="A754" s="326" t="s"/>
      <c r="B754" s="326" t="s">
        <v>12649</v>
      </c>
      <c r="C754" s="326" t="s"/>
      <c r="D754" s="326" t="s">
        <v>4567</v>
      </c>
      <c r="E754" s="326">
        <v>5702</v>
      </c>
      <c r="F754" s="326" t="s">
        <v>12650</v>
      </c>
      <c r="G754" s="326" t="s">
        <v>4508</v>
      </c>
      <c r="H754" s="326">
        <v>18507550880</v>
      </c>
      <c r="I754" s="327">
        <v>200</v>
      </c>
      <c r="J754" s="327">
        <v>150</v>
      </c>
      <c r="K754" s="327">
        <v>50</v>
      </c>
      <c r="L754" s="327">
        <v>0</v>
      </c>
      <c r="M754" s="327">
        <v>50</v>
      </c>
      <c r="N754" s="326" t="s"/>
      <c r="O754" s="328">
        <v>45646</v>
      </c>
      <c r="P754" s="329">
        <v>0.918645833331539</v>
      </c>
      <c r="Q754" s="326" t="s">
        <v>12856</v>
      </c>
      <c r="R754" s="334" t="s">
        <v>8517</v>
      </c>
    </row>
    <row r="755" spans="1:18" ht="24" customHeight="1">
      <c r="A755" s="330" t="s"/>
      <c r="B755" s="330" t="s">
        <v>12649</v>
      </c>
      <c r="C755" s="330" t="s"/>
      <c r="D755" s="330" t="s">
        <v>4567</v>
      </c>
      <c r="E755" s="330">
        <v>5708</v>
      </c>
      <c r="F755" s="330" t="s">
        <v>12650</v>
      </c>
      <c r="G755" s="330" t="s">
        <v>12857</v>
      </c>
      <c r="H755" s="330">
        <v>18516482125</v>
      </c>
      <c r="I755" s="331">
        <v>3000</v>
      </c>
      <c r="J755" s="331">
        <v>2820</v>
      </c>
      <c r="K755" s="331">
        <v>180</v>
      </c>
      <c r="L755" s="331">
        <v>0</v>
      </c>
      <c r="M755" s="331">
        <v>180</v>
      </c>
      <c r="N755" s="330" t="s"/>
      <c r="O755" s="332">
        <v>45647</v>
      </c>
      <c r="P755" s="333">
        <v>0.68770833333474</v>
      </c>
      <c r="Q755" s="330" t="s">
        <v>12717</v>
      </c>
      <c r="R755" s="334" t="s">
        <v>4521</v>
      </c>
    </row>
    <row r="756" spans="1:18" ht="24" customHeight="1">
      <c r="A756" s="326" t="s"/>
      <c r="B756" s="326" t="s">
        <v>12649</v>
      </c>
      <c r="C756" s="326" t="s"/>
      <c r="D756" s="326" t="s">
        <v>4567</v>
      </c>
      <c r="E756" s="326">
        <v>5709</v>
      </c>
      <c r="F756" s="326" t="s">
        <v>12650</v>
      </c>
      <c r="G756" s="326" t="s">
        <v>12858</v>
      </c>
      <c r="H756" s="326">
        <v>17200301564</v>
      </c>
      <c r="I756" s="327">
        <v>4500</v>
      </c>
      <c r="J756" s="327">
        <v>4130</v>
      </c>
      <c r="K756" s="327">
        <v>370</v>
      </c>
      <c r="L756" s="327">
        <v>0</v>
      </c>
      <c r="M756" s="327">
        <v>370</v>
      </c>
      <c r="N756" s="326" t="s"/>
      <c r="O756" s="328">
        <v>45647</v>
      </c>
      <c r="P756" s="329">
        <v>0.688171296296787</v>
      </c>
      <c r="Q756" s="326" t="s">
        <v>4498</v>
      </c>
      <c r="R756" s="334" t="s">
        <v>8517</v>
      </c>
    </row>
    <row r="757" spans="1:18" ht="24" customHeight="1">
      <c r="A757" s="330" t="s"/>
      <c r="B757" s="330" t="s">
        <v>12649</v>
      </c>
      <c r="C757" s="330" t="s"/>
      <c r="D757" s="330" t="s">
        <v>4567</v>
      </c>
      <c r="E757" s="330">
        <v>5710</v>
      </c>
      <c r="F757" s="330" t="s">
        <v>12650</v>
      </c>
      <c r="G757" s="330" t="s">
        <v>4506</v>
      </c>
      <c r="H757" s="330">
        <v>13121872977</v>
      </c>
      <c r="I757" s="331">
        <v>200</v>
      </c>
      <c r="J757" s="331">
        <v>140</v>
      </c>
      <c r="K757" s="331">
        <v>60</v>
      </c>
      <c r="L757" s="331">
        <v>0</v>
      </c>
      <c r="M757" s="331">
        <v>60</v>
      </c>
      <c r="N757" s="330" t="s"/>
      <c r="O757" s="332">
        <v>45647</v>
      </c>
      <c r="P757" s="333">
        <v>0.690949074072705</v>
      </c>
      <c r="Q757" s="330" t="s">
        <v>12717</v>
      </c>
      <c r="R757" s="334" t="s">
        <v>4521</v>
      </c>
    </row>
    <row r="758" spans="1:18" ht="24" customHeight="1">
      <c r="A758" s="326" t="s"/>
      <c r="B758" s="326" t="s">
        <v>12649</v>
      </c>
      <c r="C758" s="326" t="s"/>
      <c r="D758" s="326" t="s">
        <v>4567</v>
      </c>
      <c r="E758" s="326">
        <v>5711</v>
      </c>
      <c r="F758" s="326" t="s">
        <v>12650</v>
      </c>
      <c r="G758" s="326" t="s">
        <v>12859</v>
      </c>
      <c r="H758" s="326">
        <v>18201680688</v>
      </c>
      <c r="I758" s="327">
        <v>200</v>
      </c>
      <c r="J758" s="327">
        <v>140</v>
      </c>
      <c r="K758" s="327">
        <v>60</v>
      </c>
      <c r="L758" s="327">
        <v>0</v>
      </c>
      <c r="M758" s="327">
        <v>60</v>
      </c>
      <c r="N758" s="326" t="s"/>
      <c r="O758" s="328">
        <v>45647</v>
      </c>
      <c r="P758" s="329">
        <v>0.617523148146575</v>
      </c>
      <c r="Q758" s="326" t="s">
        <v>12717</v>
      </c>
      <c r="R758" s="334" t="s">
        <v>4521</v>
      </c>
    </row>
    <row r="759" spans="1:18" ht="24" customHeight="1">
      <c r="A759" s="330" t="s"/>
      <c r="B759" s="330" t="s">
        <v>12649</v>
      </c>
      <c r="C759" s="330" t="s"/>
      <c r="D759" s="330" t="s">
        <v>4567</v>
      </c>
      <c r="E759" s="330">
        <v>5712</v>
      </c>
      <c r="F759" s="330" t="s">
        <v>12650</v>
      </c>
      <c r="G759" s="330" t="s">
        <v>12704</v>
      </c>
      <c r="H759" s="330">
        <v>13683137883</v>
      </c>
      <c r="I759" s="331">
        <v>5000</v>
      </c>
      <c r="J759" s="331">
        <v>4820</v>
      </c>
      <c r="K759" s="331">
        <v>180</v>
      </c>
      <c r="L759" s="331">
        <v>0</v>
      </c>
      <c r="M759" s="331">
        <v>180</v>
      </c>
      <c r="N759" s="330" t="s"/>
      <c r="O759" s="332">
        <v>45647</v>
      </c>
      <c r="P759" s="333">
        <v>0.67356481481329</v>
      </c>
      <c r="Q759" s="330" t="s">
        <v>4659</v>
      </c>
      <c r="R759" s="334" t="s">
        <v>4659</v>
      </c>
    </row>
    <row r="760" spans="1:18" ht="24" customHeight="1">
      <c r="A760" s="326" t="s"/>
      <c r="B760" s="326" t="s">
        <v>12649</v>
      </c>
      <c r="C760" s="326" t="s"/>
      <c r="D760" s="326" t="s">
        <v>4567</v>
      </c>
      <c r="E760" s="326">
        <v>5713</v>
      </c>
      <c r="F760" s="326" t="s">
        <v>12650</v>
      </c>
      <c r="G760" s="326" t="s">
        <v>12707</v>
      </c>
      <c r="H760" s="326">
        <v>13810639439</v>
      </c>
      <c r="I760" s="327">
        <v>1000</v>
      </c>
      <c r="J760" s="327">
        <v>1000</v>
      </c>
      <c r="K760" s="327">
        <v>0</v>
      </c>
      <c r="L760" s="327">
        <v>0</v>
      </c>
      <c r="M760" s="327">
        <v>0</v>
      </c>
      <c r="N760" s="326" t="s"/>
      <c r="O760" s="328">
        <v>45647</v>
      </c>
      <c r="P760" s="329">
        <v>0.388726851851971</v>
      </c>
      <c r="Q760" s="326" t="s">
        <v>4498</v>
      </c>
      <c r="R760" s="334" t="s">
        <v>8517</v>
      </c>
    </row>
    <row r="761" spans="1:18" ht="24" customHeight="1">
      <c r="A761" s="330" t="s"/>
      <c r="B761" s="330" t="s">
        <v>12649</v>
      </c>
      <c r="C761" s="330" t="s"/>
      <c r="D761" s="330" t="s">
        <v>4567</v>
      </c>
      <c r="E761" s="330">
        <v>5714</v>
      </c>
      <c r="F761" s="330" t="s">
        <v>12650</v>
      </c>
      <c r="G761" s="330" t="s">
        <v>4518</v>
      </c>
      <c r="H761" s="330">
        <v>18221444028</v>
      </c>
      <c r="I761" s="331">
        <v>3000</v>
      </c>
      <c r="J761" s="331">
        <v>2780</v>
      </c>
      <c r="K761" s="331">
        <v>220</v>
      </c>
      <c r="L761" s="331">
        <v>0</v>
      </c>
      <c r="M761" s="331">
        <v>220</v>
      </c>
      <c r="N761" s="330" t="s"/>
      <c r="O761" s="332">
        <v>45647</v>
      </c>
      <c r="P761" s="333">
        <v>0.656689814815764</v>
      </c>
      <c r="Q761" s="330" t="s">
        <v>12717</v>
      </c>
      <c r="R761" s="334" t="s">
        <v>4521</v>
      </c>
    </row>
    <row r="762" spans="1:18" ht="24" customHeight="1">
      <c r="A762" s="326" t="s"/>
      <c r="B762" s="326" t="s">
        <v>12649</v>
      </c>
      <c r="C762" s="326" t="s"/>
      <c r="D762" s="326" t="s">
        <v>4567</v>
      </c>
      <c r="E762" s="326">
        <v>5715</v>
      </c>
      <c r="F762" s="326" t="s">
        <v>12650</v>
      </c>
      <c r="G762" s="326" t="s">
        <v>4515</v>
      </c>
      <c r="H762" s="326">
        <v>13716932766</v>
      </c>
      <c r="I762" s="327">
        <v>3000</v>
      </c>
      <c r="J762" s="327">
        <v>2800</v>
      </c>
      <c r="K762" s="327">
        <v>200</v>
      </c>
      <c r="L762" s="327">
        <v>0</v>
      </c>
      <c r="M762" s="327">
        <v>200</v>
      </c>
      <c r="N762" s="326" t="s"/>
      <c r="O762" s="328">
        <v>45647</v>
      </c>
      <c r="P762" s="329">
        <v>0.691805555554311</v>
      </c>
      <c r="Q762" s="326" t="s">
        <v>12717</v>
      </c>
      <c r="R762" s="334" t="s">
        <v>4521</v>
      </c>
    </row>
    <row r="763" spans="1:18" ht="24" customHeight="1">
      <c r="A763" s="330" t="s"/>
      <c r="B763" s="330" t="s">
        <v>12649</v>
      </c>
      <c r="C763" s="330" t="s"/>
      <c r="D763" s="330" t="s">
        <v>4567</v>
      </c>
      <c r="E763" s="330">
        <v>5716</v>
      </c>
      <c r="F763" s="330" t="s">
        <v>12650</v>
      </c>
      <c r="G763" s="330" t="s">
        <v>4540</v>
      </c>
      <c r="H763" s="330">
        <v>13112325033</v>
      </c>
      <c r="I763" s="331">
        <v>3000</v>
      </c>
      <c r="J763" s="331">
        <v>2820</v>
      </c>
      <c r="K763" s="331">
        <v>180</v>
      </c>
      <c r="L763" s="331">
        <v>0</v>
      </c>
      <c r="M763" s="331">
        <v>180</v>
      </c>
      <c r="N763" s="330" t="s"/>
      <c r="O763" s="332">
        <v>45647</v>
      </c>
      <c r="P763" s="333">
        <v>0.645370370370074</v>
      </c>
      <c r="Q763" s="330" t="s">
        <v>4494</v>
      </c>
      <c r="R763" s="334" t="s">
        <v>12655</v>
      </c>
    </row>
    <row r="764" spans="1:18" ht="24" customHeight="1">
      <c r="A764" s="326" t="s"/>
      <c r="B764" s="326" t="s">
        <v>12649</v>
      </c>
      <c r="C764" s="326" t="s"/>
      <c r="D764" s="326" t="s">
        <v>4567</v>
      </c>
      <c r="E764" s="326">
        <v>5717</v>
      </c>
      <c r="F764" s="326" t="s">
        <v>12650</v>
      </c>
      <c r="G764" s="326" t="s">
        <v>4535</v>
      </c>
      <c r="H764" s="326">
        <v>18611610948</v>
      </c>
      <c r="I764" s="327">
        <v>1000</v>
      </c>
      <c r="J764" s="327">
        <v>680</v>
      </c>
      <c r="K764" s="327">
        <v>320</v>
      </c>
      <c r="L764" s="327">
        <v>0</v>
      </c>
      <c r="M764" s="327">
        <v>320</v>
      </c>
      <c r="N764" s="326" t="s"/>
      <c r="O764" s="328">
        <v>45650</v>
      </c>
      <c r="P764" s="329">
        <v>0.695682870369638</v>
      </c>
      <c r="Q764" s="326" t="s">
        <v>12717</v>
      </c>
      <c r="R764" s="334" t="s">
        <v>4521</v>
      </c>
    </row>
    <row r="765" spans="1:18" ht="24" customHeight="1">
      <c r="A765" s="330" t="s"/>
      <c r="B765" s="330" t="s">
        <v>12649</v>
      </c>
      <c r="C765" s="330" t="s"/>
      <c r="D765" s="330" t="s">
        <v>4567</v>
      </c>
      <c r="E765" s="330">
        <v>5718</v>
      </c>
      <c r="F765" s="330" t="s">
        <v>12650</v>
      </c>
      <c r="G765" s="330" t="s">
        <v>12708</v>
      </c>
      <c r="H765" s="330">
        <v>15800672585</v>
      </c>
      <c r="I765" s="331">
        <v>5000</v>
      </c>
      <c r="J765" s="331">
        <v>4780</v>
      </c>
      <c r="K765" s="331">
        <v>220</v>
      </c>
      <c r="L765" s="331">
        <v>0</v>
      </c>
      <c r="M765" s="331">
        <v>220</v>
      </c>
      <c r="N765" s="330" t="s"/>
      <c r="O765" s="332">
        <v>45647</v>
      </c>
      <c r="P765" s="333">
        <v>0.651504629629926</v>
      </c>
      <c r="Q765" s="330" t="s">
        <v>4659</v>
      </c>
      <c r="R765" s="334" t="s">
        <v>4659</v>
      </c>
    </row>
    <row r="766" spans="1:18" ht="24" customHeight="1">
      <c r="A766" s="326" t="s"/>
      <c r="B766" s="326" t="s">
        <v>12649</v>
      </c>
      <c r="C766" s="326" t="s"/>
      <c r="D766" s="326" t="s">
        <v>4567</v>
      </c>
      <c r="E766" s="326">
        <v>5719</v>
      </c>
      <c r="F766" s="326" t="s">
        <v>12650</v>
      </c>
      <c r="G766" s="326" t="s">
        <v>4495</v>
      </c>
      <c r="H766" s="326">
        <v>13706730978</v>
      </c>
      <c r="I766" s="327">
        <v>3000</v>
      </c>
      <c r="J766" s="327">
        <v>2800</v>
      </c>
      <c r="K766" s="327">
        <v>200</v>
      </c>
      <c r="L766" s="327">
        <v>0</v>
      </c>
      <c r="M766" s="327">
        <v>200</v>
      </c>
      <c r="N766" s="326" t="s"/>
      <c r="O766" s="328">
        <v>45647</v>
      </c>
      <c r="P766" s="329">
        <v>0.491249999999127</v>
      </c>
      <c r="Q766" s="326" t="s">
        <v>4498</v>
      </c>
      <c r="R766" s="334" t="s">
        <v>8517</v>
      </c>
    </row>
    <row r="767" spans="1:18" ht="24" customHeight="1">
      <c r="A767" s="330" t="s"/>
      <c r="B767" s="330" t="s">
        <v>12649</v>
      </c>
      <c r="C767" s="330" t="s"/>
      <c r="D767" s="330" t="s">
        <v>4567</v>
      </c>
      <c r="E767" s="330">
        <v>5720</v>
      </c>
      <c r="F767" s="330" t="s">
        <v>12650</v>
      </c>
      <c r="G767" s="330" t="s">
        <v>12860</v>
      </c>
      <c r="H767" s="330">
        <v>13581656985</v>
      </c>
      <c r="I767" s="331">
        <v>1000</v>
      </c>
      <c r="J767" s="331">
        <v>920</v>
      </c>
      <c r="K767" s="331">
        <v>80</v>
      </c>
      <c r="L767" s="331">
        <v>0</v>
      </c>
      <c r="M767" s="331">
        <v>80</v>
      </c>
      <c r="N767" s="330" t="s"/>
      <c r="O767" s="332">
        <v>45647</v>
      </c>
      <c r="P767" s="333">
        <v>0.713113425925258</v>
      </c>
      <c r="Q767" s="330" t="s">
        <v>12717</v>
      </c>
      <c r="R767" s="334" t="s">
        <v>4521</v>
      </c>
    </row>
    <row r="768" spans="1:18" ht="24" customHeight="1">
      <c r="A768" s="326" t="s"/>
      <c r="B768" s="326" t="s">
        <v>12649</v>
      </c>
      <c r="C768" s="326" t="s"/>
      <c r="D768" s="326" t="s">
        <v>4567</v>
      </c>
      <c r="E768" s="326">
        <v>5722</v>
      </c>
      <c r="F768" s="326" t="s">
        <v>12650</v>
      </c>
      <c r="G768" s="326" t="s">
        <v>12861</v>
      </c>
      <c r="H768" s="326">
        <v>18020164638</v>
      </c>
      <c r="I768" s="327">
        <v>200</v>
      </c>
      <c r="J768" s="327">
        <v>150</v>
      </c>
      <c r="K768" s="327">
        <v>50</v>
      </c>
      <c r="L768" s="327">
        <v>0</v>
      </c>
      <c r="M768" s="327">
        <v>50</v>
      </c>
      <c r="N768" s="326" t="s"/>
      <c r="O768" s="328">
        <v>45647</v>
      </c>
      <c r="P768" s="329">
        <v>0.624236111110804</v>
      </c>
      <c r="Q768" s="326" t="s">
        <v>4498</v>
      </c>
      <c r="R768" s="334" t="s">
        <v>8517</v>
      </c>
    </row>
    <row r="769" spans="1:18" ht="24" customHeight="1">
      <c r="A769" s="330" t="s"/>
      <c r="B769" s="330" t="s">
        <v>12649</v>
      </c>
      <c r="C769" s="330" t="s"/>
      <c r="D769" s="330" t="s">
        <v>4567</v>
      </c>
      <c r="E769" s="330">
        <v>5723</v>
      </c>
      <c r="F769" s="330" t="s">
        <v>12650</v>
      </c>
      <c r="G769" s="330" t="s">
        <v>12813</v>
      </c>
      <c r="H769" s="330">
        <v>13975177211</v>
      </c>
      <c r="I769" s="331">
        <v>500</v>
      </c>
      <c r="J769" s="331">
        <v>430</v>
      </c>
      <c r="K769" s="331">
        <v>70</v>
      </c>
      <c r="L769" s="331">
        <v>0</v>
      </c>
      <c r="M769" s="331">
        <v>70</v>
      </c>
      <c r="N769" s="330" t="s"/>
      <c r="O769" s="332">
        <v>45647</v>
      </c>
      <c r="P769" s="333">
        <v>0.671851851850079</v>
      </c>
      <c r="Q769" s="330" t="s">
        <v>12717</v>
      </c>
      <c r="R769" s="334" t="s">
        <v>4521</v>
      </c>
    </row>
    <row r="770" spans="1:18" ht="24" customHeight="1">
      <c r="A770" s="326" t="s"/>
      <c r="B770" s="326" t="s">
        <v>12649</v>
      </c>
      <c r="C770" s="326" t="s"/>
      <c r="D770" s="326" t="s">
        <v>4567</v>
      </c>
      <c r="E770" s="326">
        <v>5724</v>
      </c>
      <c r="F770" s="326" t="s">
        <v>12650</v>
      </c>
      <c r="G770" s="326" t="s">
        <v>12862</v>
      </c>
      <c r="H770" s="326">
        <v>17858112367</v>
      </c>
      <c r="I770" s="327">
        <v>5000</v>
      </c>
      <c r="J770" s="327">
        <v>4560</v>
      </c>
      <c r="K770" s="327">
        <v>440</v>
      </c>
      <c r="L770" s="327">
        <v>0</v>
      </c>
      <c r="M770" s="327">
        <v>440</v>
      </c>
      <c r="N770" s="326" t="s"/>
      <c r="O770" s="328">
        <v>45648</v>
      </c>
      <c r="P770" s="329">
        <v>0.523900462962047</v>
      </c>
      <c r="Q770" s="326" t="s">
        <v>4004</v>
      </c>
      <c r="R770" s="334" t="s">
        <v>4004</v>
      </c>
    </row>
    <row r="771" spans="1:18" ht="24" customHeight="1">
      <c r="A771" s="330" t="s"/>
      <c r="B771" s="330" t="s">
        <v>12649</v>
      </c>
      <c r="C771" s="330" t="s"/>
      <c r="D771" s="330" t="s">
        <v>4567</v>
      </c>
      <c r="E771" s="330">
        <v>5725</v>
      </c>
      <c r="F771" s="330" t="s">
        <v>12650</v>
      </c>
      <c r="G771" s="330" t="s">
        <v>4589</v>
      </c>
      <c r="H771" s="330">
        <v>18610027966</v>
      </c>
      <c r="I771" s="331">
        <v>500</v>
      </c>
      <c r="J771" s="331">
        <v>430</v>
      </c>
      <c r="K771" s="331">
        <v>70</v>
      </c>
      <c r="L771" s="331">
        <v>0</v>
      </c>
      <c r="M771" s="331">
        <v>70</v>
      </c>
      <c r="N771" s="330" t="s"/>
      <c r="O771" s="332">
        <v>45647</v>
      </c>
      <c r="P771" s="333">
        <v>0.675034722222336</v>
      </c>
      <c r="Q771" s="330" t="s">
        <v>12717</v>
      </c>
      <c r="R771" s="334" t="s">
        <v>4521</v>
      </c>
    </row>
    <row r="772" spans="1:18" ht="24" customHeight="1">
      <c r="A772" s="326" t="s"/>
      <c r="B772" s="326" t="s">
        <v>12649</v>
      </c>
      <c r="C772" s="326" t="s"/>
      <c r="D772" s="326" t="s">
        <v>4567</v>
      </c>
      <c r="E772" s="326">
        <v>5726</v>
      </c>
      <c r="F772" s="326" t="s">
        <v>12650</v>
      </c>
      <c r="G772" s="326" t="s">
        <v>4582</v>
      </c>
      <c r="H772" s="326">
        <v>18390810719</v>
      </c>
      <c r="I772" s="327">
        <v>500</v>
      </c>
      <c r="J772" s="327">
        <v>430</v>
      </c>
      <c r="K772" s="327">
        <v>70</v>
      </c>
      <c r="L772" s="327">
        <v>0</v>
      </c>
      <c r="M772" s="327">
        <v>70</v>
      </c>
      <c r="N772" s="326" t="s"/>
      <c r="O772" s="328">
        <v>45647</v>
      </c>
      <c r="P772" s="329">
        <v>0.597071759260871</v>
      </c>
      <c r="Q772" s="326" t="s">
        <v>12717</v>
      </c>
      <c r="R772" s="334" t="s">
        <v>4521</v>
      </c>
    </row>
    <row r="773" spans="1:18" ht="24" customHeight="1">
      <c r="A773" s="330" t="s"/>
      <c r="B773" s="330" t="s">
        <v>12649</v>
      </c>
      <c r="C773" s="330" t="s"/>
      <c r="D773" s="330" t="s">
        <v>4567</v>
      </c>
      <c r="E773" s="330">
        <v>5727</v>
      </c>
      <c r="F773" s="330" t="s">
        <v>12650</v>
      </c>
      <c r="G773" s="330" t="s">
        <v>12720</v>
      </c>
      <c r="H773" s="330">
        <v>18521517769</v>
      </c>
      <c r="I773" s="331">
        <v>5000</v>
      </c>
      <c r="J773" s="331">
        <v>5000</v>
      </c>
      <c r="K773" s="331">
        <v>0</v>
      </c>
      <c r="L773" s="331">
        <v>0</v>
      </c>
      <c r="M773" s="331">
        <v>0</v>
      </c>
      <c r="N773" s="330" t="s"/>
      <c r="O773" s="332">
        <v>45647</v>
      </c>
      <c r="P773" s="333">
        <v>0.69832175926058</v>
      </c>
      <c r="Q773" s="330" t="s">
        <v>4494</v>
      </c>
      <c r="R773" s="334" t="s">
        <v>12655</v>
      </c>
    </row>
    <row r="774" spans="1:18" ht="24" customHeight="1">
      <c r="A774" s="326" t="s"/>
      <c r="B774" s="326" t="s">
        <v>12649</v>
      </c>
      <c r="C774" s="326" t="s"/>
      <c r="D774" s="326" t="s">
        <v>4567</v>
      </c>
      <c r="E774" s="326">
        <v>5728</v>
      </c>
      <c r="F774" s="326" t="s">
        <v>12650</v>
      </c>
      <c r="G774" s="326" t="s">
        <v>4508</v>
      </c>
      <c r="H774" s="326">
        <v>18513199988</v>
      </c>
      <c r="I774" s="327">
        <v>3000</v>
      </c>
      <c r="J774" s="327">
        <v>2800</v>
      </c>
      <c r="K774" s="327">
        <v>200</v>
      </c>
      <c r="L774" s="327">
        <v>0</v>
      </c>
      <c r="M774" s="327">
        <v>200</v>
      </c>
      <c r="N774" s="326" t="s"/>
      <c r="O774" s="328">
        <v>45647</v>
      </c>
      <c r="P774" s="329">
        <v>0.597222222222627</v>
      </c>
      <c r="Q774" s="326" t="s">
        <v>4498</v>
      </c>
      <c r="R774" s="334" t="s">
        <v>8517</v>
      </c>
    </row>
    <row r="775" spans="1:18" ht="24" customHeight="1">
      <c r="A775" s="330" t="s"/>
      <c r="B775" s="330" t="s">
        <v>12649</v>
      </c>
      <c r="C775" s="330" t="s"/>
      <c r="D775" s="330" t="s">
        <v>4567</v>
      </c>
      <c r="E775" s="330">
        <v>5729</v>
      </c>
      <c r="F775" s="330" t="s">
        <v>12650</v>
      </c>
      <c r="G775" s="330" t="s">
        <v>4582</v>
      </c>
      <c r="H775" s="330">
        <v>18900722712</v>
      </c>
      <c r="I775" s="331">
        <v>1300</v>
      </c>
      <c r="J775" s="331">
        <v>1060</v>
      </c>
      <c r="K775" s="331">
        <v>240</v>
      </c>
      <c r="L775" s="331">
        <v>0</v>
      </c>
      <c r="M775" s="331">
        <v>240</v>
      </c>
      <c r="N775" s="330" t="s"/>
      <c r="O775" s="332">
        <v>45647</v>
      </c>
      <c r="P775" s="333">
        <v>0.598182870369783</v>
      </c>
      <c r="Q775" s="330" t="s">
        <v>12717</v>
      </c>
      <c r="R775" s="334" t="s">
        <v>4521</v>
      </c>
    </row>
    <row r="776" spans="1:18" ht="24" customHeight="1">
      <c r="A776" s="326" t="s"/>
      <c r="B776" s="326" t="s">
        <v>12649</v>
      </c>
      <c r="C776" s="326" t="s"/>
      <c r="D776" s="326" t="s">
        <v>4567</v>
      </c>
      <c r="E776" s="326">
        <v>5730</v>
      </c>
      <c r="F776" s="326" t="s">
        <v>12650</v>
      </c>
      <c r="G776" s="326" t="s">
        <v>12735</v>
      </c>
      <c r="H776" s="326">
        <v>18811352616</v>
      </c>
      <c r="I776" s="327">
        <v>1000</v>
      </c>
      <c r="J776" s="327">
        <v>880</v>
      </c>
      <c r="K776" s="327">
        <v>120</v>
      </c>
      <c r="L776" s="327">
        <v>0</v>
      </c>
      <c r="M776" s="327">
        <v>120</v>
      </c>
      <c r="N776" s="326" t="s"/>
      <c r="O776" s="328">
        <v>45647</v>
      </c>
      <c r="P776" s="329">
        <v>0.712812500001746</v>
      </c>
      <c r="Q776" s="326" t="s">
        <v>4498</v>
      </c>
      <c r="R776" s="334" t="s">
        <v>8517</v>
      </c>
    </row>
    <row r="777" spans="1:18" ht="24" customHeight="1">
      <c r="A777" s="330" t="s"/>
      <c r="B777" s="330" t="s">
        <v>12649</v>
      </c>
      <c r="C777" s="330" t="s"/>
      <c r="D777" s="330" t="s">
        <v>4567</v>
      </c>
      <c r="E777" s="330">
        <v>5731</v>
      </c>
      <c r="F777" s="330" t="s">
        <v>12650</v>
      </c>
      <c r="G777" s="330" t="s">
        <v>4578</v>
      </c>
      <c r="H777" s="330">
        <v>15210804556</v>
      </c>
      <c r="I777" s="331">
        <v>200</v>
      </c>
      <c r="J777" s="331">
        <v>140</v>
      </c>
      <c r="K777" s="331">
        <v>60</v>
      </c>
      <c r="L777" s="331">
        <v>0</v>
      </c>
      <c r="M777" s="331">
        <v>60</v>
      </c>
      <c r="N777" s="330" t="s"/>
      <c r="O777" s="332">
        <v>45647</v>
      </c>
      <c r="P777" s="333">
        <v>0.668703703704523</v>
      </c>
      <c r="Q777" s="330" t="s">
        <v>12717</v>
      </c>
      <c r="R777" s="334" t="s">
        <v>4521</v>
      </c>
    </row>
    <row r="778" spans="1:18" ht="24" customHeight="1">
      <c r="A778" s="326" t="s"/>
      <c r="B778" s="326" t="s">
        <v>12649</v>
      </c>
      <c r="C778" s="326" t="s"/>
      <c r="D778" s="326" t="s">
        <v>4567</v>
      </c>
      <c r="E778" s="326">
        <v>5732</v>
      </c>
      <c r="F778" s="326" t="s">
        <v>12650</v>
      </c>
      <c r="G778" s="326" t="s">
        <v>4495</v>
      </c>
      <c r="H778" s="326">
        <v>17701319269</v>
      </c>
      <c r="I778" s="327">
        <v>5000</v>
      </c>
      <c r="J778" s="327">
        <v>5000</v>
      </c>
      <c r="K778" s="327">
        <v>0</v>
      </c>
      <c r="L778" s="327">
        <v>0</v>
      </c>
      <c r="M778" s="327">
        <v>0</v>
      </c>
      <c r="N778" s="326" t="s"/>
      <c r="O778" s="328">
        <v>45647</v>
      </c>
      <c r="P778" s="329">
        <v>0.51863425926058</v>
      </c>
      <c r="Q778" s="326" t="s">
        <v>4494</v>
      </c>
      <c r="R778" s="334" t="s">
        <v>12655</v>
      </c>
    </row>
    <row r="779" spans="1:18" ht="24" customHeight="1">
      <c r="A779" s="330" t="s"/>
      <c r="B779" s="330" t="s">
        <v>12649</v>
      </c>
      <c r="C779" s="330" t="s"/>
      <c r="D779" s="330" t="s">
        <v>4567</v>
      </c>
      <c r="E779" s="330">
        <v>5733</v>
      </c>
      <c r="F779" s="330" t="s">
        <v>12650</v>
      </c>
      <c r="G779" s="330" t="s">
        <v>12656</v>
      </c>
      <c r="H779" s="330">
        <v>15801017151</v>
      </c>
      <c r="I779" s="331">
        <v>1000</v>
      </c>
      <c r="J779" s="331">
        <v>880</v>
      </c>
      <c r="K779" s="331">
        <v>120</v>
      </c>
      <c r="L779" s="331">
        <v>0</v>
      </c>
      <c r="M779" s="331">
        <v>120</v>
      </c>
      <c r="N779" s="330" t="s"/>
      <c r="O779" s="332">
        <v>45647</v>
      </c>
      <c r="P779" s="333">
        <v>0.737951388888178</v>
      </c>
      <c r="Q779" s="330" t="s">
        <v>4498</v>
      </c>
      <c r="R779" s="334" t="s">
        <v>8517</v>
      </c>
    </row>
    <row r="780" spans="1:18" ht="24" customHeight="1">
      <c r="A780" s="326" t="s"/>
      <c r="B780" s="326" t="s">
        <v>12649</v>
      </c>
      <c r="C780" s="326" t="s"/>
      <c r="D780" s="326" t="s">
        <v>4567</v>
      </c>
      <c r="E780" s="326">
        <v>5734</v>
      </c>
      <c r="F780" s="326" t="s">
        <v>12650</v>
      </c>
      <c r="G780" s="326" t="s">
        <v>12846</v>
      </c>
      <c r="H780" s="326">
        <v>15388205702</v>
      </c>
      <c r="I780" s="327">
        <v>200</v>
      </c>
      <c r="J780" s="327">
        <v>150</v>
      </c>
      <c r="K780" s="327">
        <v>50</v>
      </c>
      <c r="L780" s="327">
        <v>0</v>
      </c>
      <c r="M780" s="327">
        <v>50</v>
      </c>
      <c r="N780" s="326" t="s"/>
      <c r="O780" s="328">
        <v>45647</v>
      </c>
      <c r="P780" s="329">
        <v>0.625011574073142</v>
      </c>
      <c r="Q780" s="326" t="s">
        <v>4498</v>
      </c>
      <c r="R780" s="334" t="s">
        <v>8517</v>
      </c>
    </row>
    <row r="781" spans="1:18" ht="24" customHeight="1">
      <c r="A781" s="330" t="s"/>
      <c r="B781" s="330" t="s">
        <v>12649</v>
      </c>
      <c r="C781" s="330" t="s"/>
      <c r="D781" s="330" t="s">
        <v>4567</v>
      </c>
      <c r="E781" s="330">
        <v>5735</v>
      </c>
      <c r="F781" s="330" t="s">
        <v>12650</v>
      </c>
      <c r="G781" s="330" t="s">
        <v>4609</v>
      </c>
      <c r="H781" s="330">
        <v>15907244991</v>
      </c>
      <c r="I781" s="331">
        <v>400</v>
      </c>
      <c r="J781" s="331">
        <v>280</v>
      </c>
      <c r="K781" s="331">
        <v>120</v>
      </c>
      <c r="L781" s="331">
        <v>0</v>
      </c>
      <c r="M781" s="331">
        <v>120</v>
      </c>
      <c r="N781" s="330" t="s"/>
      <c r="O781" s="332">
        <v>45647</v>
      </c>
      <c r="P781" s="333">
        <v>0.653888888889924</v>
      </c>
      <c r="Q781" s="330" t="s">
        <v>4498</v>
      </c>
      <c r="R781" s="334" t="s">
        <v>8517</v>
      </c>
    </row>
    <row r="782" spans="1:18" ht="24" customHeight="1">
      <c r="A782" s="326" t="s"/>
      <c r="B782" s="326" t="s">
        <v>12649</v>
      </c>
      <c r="C782" s="326" t="s"/>
      <c r="D782" s="326" t="s">
        <v>4567</v>
      </c>
      <c r="E782" s="326">
        <v>5736</v>
      </c>
      <c r="F782" s="326" t="s">
        <v>12650</v>
      </c>
      <c r="G782" s="326" t="s">
        <v>4508</v>
      </c>
      <c r="H782" s="326">
        <v>13810781763</v>
      </c>
      <c r="I782" s="327">
        <v>200</v>
      </c>
      <c r="J782" s="327">
        <v>140</v>
      </c>
      <c r="K782" s="327">
        <v>60</v>
      </c>
      <c r="L782" s="327">
        <v>0</v>
      </c>
      <c r="M782" s="327">
        <v>60</v>
      </c>
      <c r="N782" s="326" t="s"/>
      <c r="O782" s="328">
        <v>45647</v>
      </c>
      <c r="P782" s="329">
        <v>0.564999999998691</v>
      </c>
      <c r="Q782" s="326" t="s">
        <v>4498</v>
      </c>
      <c r="R782" s="334" t="s">
        <v>8517</v>
      </c>
    </row>
    <row r="783" spans="1:18" ht="24" customHeight="1">
      <c r="A783" s="330" t="s"/>
      <c r="B783" s="330" t="s">
        <v>12649</v>
      </c>
      <c r="C783" s="330" t="s"/>
      <c r="D783" s="330" t="s">
        <v>4567</v>
      </c>
      <c r="E783" s="330">
        <v>5738</v>
      </c>
      <c r="F783" s="330" t="s">
        <v>12650</v>
      </c>
      <c r="G783" s="330" t="s">
        <v>12678</v>
      </c>
      <c r="H783" s="330">
        <v>18835666666</v>
      </c>
      <c r="I783" s="331">
        <v>5000</v>
      </c>
      <c r="J783" s="331">
        <v>4780</v>
      </c>
      <c r="K783" s="331">
        <v>220</v>
      </c>
      <c r="L783" s="331">
        <v>0</v>
      </c>
      <c r="M783" s="331">
        <v>220</v>
      </c>
      <c r="N783" s="330" t="s"/>
      <c r="O783" s="332">
        <v>45647</v>
      </c>
      <c r="P783" s="333">
        <v>0.690196759260289</v>
      </c>
      <c r="Q783" s="330" t="s">
        <v>4004</v>
      </c>
      <c r="R783" s="334" t="s">
        <v>4004</v>
      </c>
    </row>
    <row r="784" spans="1:18" ht="24" customHeight="1">
      <c r="A784" s="326" t="s"/>
      <c r="B784" s="326" t="s">
        <v>12649</v>
      </c>
      <c r="C784" s="326" t="s"/>
      <c r="D784" s="326" t="s">
        <v>4567</v>
      </c>
      <c r="E784" s="326">
        <v>5740</v>
      </c>
      <c r="F784" s="326" t="s">
        <v>12650</v>
      </c>
      <c r="G784" s="326" t="s">
        <v>12852</v>
      </c>
      <c r="H784" s="326">
        <v>18610828280</v>
      </c>
      <c r="I784" s="327">
        <v>5000</v>
      </c>
      <c r="J784" s="327">
        <v>5000</v>
      </c>
      <c r="K784" s="327">
        <v>0</v>
      </c>
      <c r="L784" s="327">
        <v>0</v>
      </c>
      <c r="M784" s="327">
        <v>0</v>
      </c>
      <c r="N784" s="326" t="s"/>
      <c r="O784" s="328">
        <v>45647</v>
      </c>
      <c r="P784" s="329">
        <v>0.47865740740599</v>
      </c>
      <c r="Q784" s="326" t="s">
        <v>4494</v>
      </c>
      <c r="R784" s="334" t="s">
        <v>12655</v>
      </c>
    </row>
    <row r="785" spans="1:18" ht="24" customHeight="1">
      <c r="A785" s="330" t="s"/>
      <c r="B785" s="330" t="s">
        <v>12649</v>
      </c>
      <c r="C785" s="330" t="s"/>
      <c r="D785" s="330" t="s">
        <v>4567</v>
      </c>
      <c r="E785" s="330">
        <v>5743</v>
      </c>
      <c r="F785" s="330" t="s">
        <v>12650</v>
      </c>
      <c r="G785" s="330" t="s">
        <v>12863</v>
      </c>
      <c r="H785" s="330">
        <v>17600075288</v>
      </c>
      <c r="I785" s="331">
        <v>3000</v>
      </c>
      <c r="J785" s="331">
        <v>2800</v>
      </c>
      <c r="K785" s="331">
        <v>200</v>
      </c>
      <c r="L785" s="331">
        <v>0</v>
      </c>
      <c r="M785" s="331">
        <v>200</v>
      </c>
      <c r="N785" s="330" t="s"/>
      <c r="O785" s="332">
        <v>45647</v>
      </c>
      <c r="P785" s="333">
        <v>0.618981481482479</v>
      </c>
      <c r="Q785" s="330" t="s">
        <v>12717</v>
      </c>
      <c r="R785" s="334" t="s">
        <v>4521</v>
      </c>
    </row>
    <row r="786" spans="1:18" ht="24" customHeight="1">
      <c r="A786" s="326" t="s"/>
      <c r="B786" s="326" t="s">
        <v>12649</v>
      </c>
      <c r="C786" s="326" t="s"/>
      <c r="D786" s="326" t="s">
        <v>4567</v>
      </c>
      <c r="E786" s="326">
        <v>5744</v>
      </c>
      <c r="F786" s="326" t="s">
        <v>12650</v>
      </c>
      <c r="G786" s="326" t="s">
        <v>4518</v>
      </c>
      <c r="H786" s="326">
        <v>13811501066</v>
      </c>
      <c r="I786" s="327">
        <v>5000</v>
      </c>
      <c r="J786" s="327">
        <v>5000</v>
      </c>
      <c r="K786" s="327">
        <v>0</v>
      </c>
      <c r="L786" s="327">
        <v>0</v>
      </c>
      <c r="M786" s="327">
        <v>0</v>
      </c>
      <c r="N786" s="326" t="s"/>
      <c r="O786" s="328">
        <v>45647</v>
      </c>
      <c r="P786" s="329">
        <v>0.543148148146429</v>
      </c>
      <c r="Q786" s="326" t="s">
        <v>4494</v>
      </c>
      <c r="R786" s="334" t="s">
        <v>12655</v>
      </c>
    </row>
    <row r="787" spans="1:18" ht="24" customHeight="1">
      <c r="A787" s="330" t="s"/>
      <c r="B787" s="330" t="s">
        <v>12649</v>
      </c>
      <c r="C787" s="330" t="s"/>
      <c r="D787" s="330" t="s">
        <v>4567</v>
      </c>
      <c r="E787" s="330">
        <v>5745</v>
      </c>
      <c r="F787" s="330" t="s">
        <v>12650</v>
      </c>
      <c r="G787" s="330" t="s">
        <v>4571</v>
      </c>
      <c r="H787" s="330">
        <v>13911658027</v>
      </c>
      <c r="I787" s="331">
        <v>5000</v>
      </c>
      <c r="J787" s="331">
        <v>5000</v>
      </c>
      <c r="K787" s="331">
        <v>0</v>
      </c>
      <c r="L787" s="331">
        <v>0</v>
      </c>
      <c r="M787" s="331">
        <v>0</v>
      </c>
      <c r="N787" s="330" t="s"/>
      <c r="O787" s="332">
        <v>45647</v>
      </c>
      <c r="P787" s="333">
        <v>0.568958333333285</v>
      </c>
      <c r="Q787" s="330" t="s">
        <v>4494</v>
      </c>
      <c r="R787" s="334" t="s">
        <v>12655</v>
      </c>
    </row>
    <row r="788" spans="1:18" ht="24" customHeight="1">
      <c r="A788" s="326" t="s"/>
      <c r="B788" s="326" t="s">
        <v>12649</v>
      </c>
      <c r="C788" s="326" t="s"/>
      <c r="D788" s="326" t="s">
        <v>4567</v>
      </c>
      <c r="E788" s="326">
        <v>5746</v>
      </c>
      <c r="F788" s="326" t="s">
        <v>12650</v>
      </c>
      <c r="G788" s="326" t="s">
        <v>4495</v>
      </c>
      <c r="H788" s="326">
        <v>15790009767</v>
      </c>
      <c r="I788" s="327">
        <v>700</v>
      </c>
      <c r="J788" s="327">
        <v>580</v>
      </c>
      <c r="K788" s="327">
        <v>120</v>
      </c>
      <c r="L788" s="327">
        <v>0</v>
      </c>
      <c r="M788" s="327">
        <v>120</v>
      </c>
      <c r="N788" s="326" t="s"/>
      <c r="O788" s="328">
        <v>45647</v>
      </c>
      <c r="P788" s="329">
        <v>0.685798611109931</v>
      </c>
      <c r="Q788" s="326" t="s">
        <v>4498</v>
      </c>
      <c r="R788" s="334" t="s">
        <v>8517</v>
      </c>
    </row>
    <row r="789" spans="1:18" ht="24" customHeight="1">
      <c r="A789" s="330" t="s"/>
      <c r="B789" s="330" t="s">
        <v>12649</v>
      </c>
      <c r="C789" s="330" t="s"/>
      <c r="D789" s="330" t="s">
        <v>4567</v>
      </c>
      <c r="E789" s="330">
        <v>5747</v>
      </c>
      <c r="F789" s="330" t="s">
        <v>12650</v>
      </c>
      <c r="G789" s="330" t="s">
        <v>12864</v>
      </c>
      <c r="H789" s="330">
        <v>13290595259</v>
      </c>
      <c r="I789" s="331">
        <v>1000</v>
      </c>
      <c r="J789" s="331">
        <v>920</v>
      </c>
      <c r="K789" s="331">
        <v>80</v>
      </c>
      <c r="L789" s="331">
        <v>0</v>
      </c>
      <c r="M789" s="331">
        <v>80</v>
      </c>
      <c r="N789" s="330" t="s"/>
      <c r="O789" s="332">
        <v>45647</v>
      </c>
      <c r="P789" s="333">
        <v>0.705150462963502</v>
      </c>
      <c r="Q789" s="330" t="s">
        <v>12717</v>
      </c>
      <c r="R789" s="334" t="s">
        <v>4521</v>
      </c>
    </row>
    <row r="790" spans="1:18" ht="24" customHeight="1">
      <c r="A790" s="326" t="s"/>
      <c r="B790" s="326" t="s">
        <v>12649</v>
      </c>
      <c r="C790" s="326" t="s"/>
      <c r="D790" s="326" t="s">
        <v>4567</v>
      </c>
      <c r="E790" s="326">
        <v>5748</v>
      </c>
      <c r="F790" s="326" t="s">
        <v>12650</v>
      </c>
      <c r="G790" s="326" t="s">
        <v>4506</v>
      </c>
      <c r="H790" s="326">
        <v>13911556565</v>
      </c>
      <c r="I790" s="327">
        <v>4000</v>
      </c>
      <c r="J790" s="327">
        <v>3520</v>
      </c>
      <c r="K790" s="327">
        <v>480</v>
      </c>
      <c r="L790" s="327">
        <v>0</v>
      </c>
      <c r="M790" s="327">
        <v>480</v>
      </c>
      <c r="N790" s="326" t="s"/>
      <c r="O790" s="328">
        <v>45647</v>
      </c>
      <c r="P790" s="329">
        <v>0.880057870370365</v>
      </c>
      <c r="Q790" s="326" t="s">
        <v>4498</v>
      </c>
      <c r="R790" s="334" t="s">
        <v>8517</v>
      </c>
    </row>
    <row r="791" spans="1:18" ht="24" customHeight="1">
      <c r="A791" s="330" t="s"/>
      <c r="B791" s="330" t="s">
        <v>12649</v>
      </c>
      <c r="C791" s="330" t="s"/>
      <c r="D791" s="330" t="s">
        <v>4567</v>
      </c>
      <c r="E791" s="330">
        <v>5749</v>
      </c>
      <c r="F791" s="330" t="s">
        <v>12650</v>
      </c>
      <c r="G791" s="330" t="s">
        <v>4621</v>
      </c>
      <c r="H791" s="330">
        <v>13366510832</v>
      </c>
      <c r="I791" s="331">
        <v>2000</v>
      </c>
      <c r="J791" s="331">
        <v>1570</v>
      </c>
      <c r="K791" s="331">
        <v>430</v>
      </c>
      <c r="L791" s="331">
        <v>0</v>
      </c>
      <c r="M791" s="331">
        <v>430</v>
      </c>
      <c r="N791" s="330" t="s"/>
      <c r="O791" s="332">
        <v>45647</v>
      </c>
      <c r="P791" s="333">
        <v>0.68310185185328</v>
      </c>
      <c r="Q791" s="330" t="s">
        <v>12717</v>
      </c>
      <c r="R791" s="334" t="s">
        <v>4521</v>
      </c>
    </row>
    <row r="792" spans="1:18" ht="24" customHeight="1">
      <c r="A792" s="326" t="s"/>
      <c r="B792" s="326" t="s">
        <v>12649</v>
      </c>
      <c r="C792" s="326" t="s"/>
      <c r="D792" s="326" t="s">
        <v>4567</v>
      </c>
      <c r="E792" s="326">
        <v>5750</v>
      </c>
      <c r="F792" s="326" t="s">
        <v>12650</v>
      </c>
      <c r="G792" s="326" t="s">
        <v>4495</v>
      </c>
      <c r="H792" s="326">
        <v>18513895712</v>
      </c>
      <c r="I792" s="327">
        <v>3000</v>
      </c>
      <c r="J792" s="327">
        <v>2720</v>
      </c>
      <c r="K792" s="327">
        <v>280</v>
      </c>
      <c r="L792" s="327">
        <v>0</v>
      </c>
      <c r="M792" s="327">
        <v>280</v>
      </c>
      <c r="N792" s="326" t="s"/>
      <c r="O792" s="328">
        <v>45648</v>
      </c>
      <c r="P792" s="329">
        <v>0.635949074072414</v>
      </c>
      <c r="Q792" s="326" t="s">
        <v>4498</v>
      </c>
      <c r="R792" s="334" t="s">
        <v>8517</v>
      </c>
    </row>
    <row r="793" spans="1:18" ht="24" customHeight="1">
      <c r="A793" s="330" t="s"/>
      <c r="B793" s="330" t="s">
        <v>12649</v>
      </c>
      <c r="C793" s="330" t="s"/>
      <c r="D793" s="330" t="s">
        <v>4567</v>
      </c>
      <c r="E793" s="330">
        <v>5751</v>
      </c>
      <c r="F793" s="330" t="s">
        <v>12650</v>
      </c>
      <c r="G793" s="330" t="s">
        <v>4535</v>
      </c>
      <c r="H793" s="330">
        <v>13718732169</v>
      </c>
      <c r="I793" s="331">
        <v>3000</v>
      </c>
      <c r="J793" s="331">
        <v>2850</v>
      </c>
      <c r="K793" s="331">
        <v>150</v>
      </c>
      <c r="L793" s="331">
        <v>0</v>
      </c>
      <c r="M793" s="331">
        <v>150</v>
      </c>
      <c r="N793" s="330" t="s"/>
      <c r="O793" s="332">
        <v>45647</v>
      </c>
      <c r="P793" s="333">
        <v>0.697048611109494</v>
      </c>
      <c r="Q793" s="330" t="s">
        <v>12717</v>
      </c>
      <c r="R793" s="334" t="s">
        <v>4521</v>
      </c>
    </row>
    <row r="794" spans="1:18" ht="24" customHeight="1">
      <c r="A794" s="326" t="s"/>
      <c r="B794" s="326" t="s">
        <v>12649</v>
      </c>
      <c r="C794" s="326" t="s"/>
      <c r="D794" s="326" t="s">
        <v>4567</v>
      </c>
      <c r="E794" s="326">
        <v>5752</v>
      </c>
      <c r="F794" s="326" t="s">
        <v>12650</v>
      </c>
      <c r="G794" s="326" t="s">
        <v>12865</v>
      </c>
      <c r="H794" s="326">
        <v>18647064000</v>
      </c>
      <c r="I794" s="327">
        <v>5000</v>
      </c>
      <c r="J794" s="327">
        <v>4780</v>
      </c>
      <c r="K794" s="327">
        <v>220</v>
      </c>
      <c r="L794" s="327">
        <v>0</v>
      </c>
      <c r="M794" s="327">
        <v>220</v>
      </c>
      <c r="N794" s="326" t="s"/>
      <c r="O794" s="328">
        <v>45647</v>
      </c>
      <c r="P794" s="329">
        <v>0.719328703704378</v>
      </c>
      <c r="Q794" s="326" t="s">
        <v>4659</v>
      </c>
      <c r="R794" s="334" t="s">
        <v>4659</v>
      </c>
    </row>
    <row r="795" spans="1:18" ht="24" customHeight="1">
      <c r="A795" s="330" t="s"/>
      <c r="B795" s="330" t="s">
        <v>12649</v>
      </c>
      <c r="C795" s="330" t="s"/>
      <c r="D795" s="330" t="s">
        <v>4567</v>
      </c>
      <c r="E795" s="330">
        <v>5753</v>
      </c>
      <c r="F795" s="330" t="s">
        <v>12650</v>
      </c>
      <c r="G795" s="330" t="s">
        <v>4518</v>
      </c>
      <c r="H795" s="330">
        <v>13661263201</v>
      </c>
      <c r="I795" s="331">
        <v>10000</v>
      </c>
      <c r="J795" s="331">
        <v>8980</v>
      </c>
      <c r="K795" s="331">
        <v>1020</v>
      </c>
      <c r="L795" s="331">
        <v>0</v>
      </c>
      <c r="M795" s="331">
        <v>1020</v>
      </c>
      <c r="N795" s="330" t="s"/>
      <c r="O795" s="332">
        <v>45647</v>
      </c>
      <c r="P795" s="333">
        <v>0.692118055554602</v>
      </c>
      <c r="Q795" s="330" t="s">
        <v>4498</v>
      </c>
      <c r="R795" s="334" t="s">
        <v>8517</v>
      </c>
    </row>
    <row r="796" spans="1:18" ht="24" customHeight="1">
      <c r="A796" s="326" t="s"/>
      <c r="B796" s="326" t="s">
        <v>12649</v>
      </c>
      <c r="C796" s="326" t="s"/>
      <c r="D796" s="326" t="s">
        <v>4567</v>
      </c>
      <c r="E796" s="326">
        <v>5754</v>
      </c>
      <c r="F796" s="326" t="s">
        <v>12650</v>
      </c>
      <c r="G796" s="326" t="s">
        <v>12660</v>
      </c>
      <c r="H796" s="326">
        <v>13702337610</v>
      </c>
      <c r="I796" s="327">
        <v>3000</v>
      </c>
      <c r="J796" s="327">
        <v>3000</v>
      </c>
      <c r="K796" s="327">
        <v>0</v>
      </c>
      <c r="L796" s="327">
        <v>0</v>
      </c>
      <c r="M796" s="327">
        <v>0</v>
      </c>
      <c r="N796" s="326" t="s"/>
      <c r="O796" s="328">
        <v>45647</v>
      </c>
      <c r="P796" s="329">
        <v>0.587314814812999</v>
      </c>
      <c r="Q796" s="326" t="s">
        <v>4494</v>
      </c>
      <c r="R796" s="334" t="s">
        <v>12655</v>
      </c>
    </row>
    <row r="797" spans="1:18" ht="24" customHeight="1">
      <c r="A797" s="330" t="s"/>
      <c r="B797" s="330" t="s">
        <v>12649</v>
      </c>
      <c r="C797" s="330" t="s"/>
      <c r="D797" s="330" t="s">
        <v>4567</v>
      </c>
      <c r="E797" s="330">
        <v>5755</v>
      </c>
      <c r="F797" s="330" t="s">
        <v>12650</v>
      </c>
      <c r="G797" s="330" t="s">
        <v>12753</v>
      </c>
      <c r="H797" s="330">
        <v>13269191003</v>
      </c>
      <c r="I797" s="331">
        <v>5000</v>
      </c>
      <c r="J797" s="331">
        <v>4780</v>
      </c>
      <c r="K797" s="331">
        <v>220</v>
      </c>
      <c r="L797" s="331">
        <v>0</v>
      </c>
      <c r="M797" s="331">
        <v>220</v>
      </c>
      <c r="N797" s="330" t="s"/>
      <c r="O797" s="332">
        <v>45647</v>
      </c>
      <c r="P797" s="333">
        <v>0.817974537036207</v>
      </c>
      <c r="Q797" s="330" t="s">
        <v>4659</v>
      </c>
      <c r="R797" s="334" t="s">
        <v>4659</v>
      </c>
    </row>
    <row r="798" spans="1:18" ht="24" customHeight="1">
      <c r="A798" s="326" t="s"/>
      <c r="B798" s="326" t="s">
        <v>12649</v>
      </c>
      <c r="C798" s="326" t="s"/>
      <c r="D798" s="326" t="s">
        <v>4567</v>
      </c>
      <c r="E798" s="326">
        <v>5756</v>
      </c>
      <c r="F798" s="326" t="s">
        <v>12650</v>
      </c>
      <c r="G798" s="326" t="s">
        <v>4582</v>
      </c>
      <c r="H798" s="326">
        <v>18301481146</v>
      </c>
      <c r="I798" s="327">
        <v>500</v>
      </c>
      <c r="J798" s="327">
        <v>400</v>
      </c>
      <c r="K798" s="327">
        <v>100</v>
      </c>
      <c r="L798" s="327">
        <v>0</v>
      </c>
      <c r="M798" s="327">
        <v>100</v>
      </c>
      <c r="N798" s="326" t="s"/>
      <c r="O798" s="328">
        <v>45647</v>
      </c>
      <c r="P798" s="329">
        <v>0.693368055555766</v>
      </c>
      <c r="Q798" s="326" t="s">
        <v>12717</v>
      </c>
      <c r="R798" s="334" t="s">
        <v>4521</v>
      </c>
    </row>
    <row r="799" spans="1:18" ht="24" customHeight="1">
      <c r="A799" s="330" t="s"/>
      <c r="B799" s="330" t="s">
        <v>12649</v>
      </c>
      <c r="C799" s="330" t="s"/>
      <c r="D799" s="330" t="s">
        <v>4567</v>
      </c>
      <c r="E799" s="330">
        <v>5757</v>
      </c>
      <c r="F799" s="330" t="s">
        <v>12650</v>
      </c>
      <c r="G799" s="330" t="s">
        <v>12737</v>
      </c>
      <c r="H799" s="330">
        <v>18618305470</v>
      </c>
      <c r="I799" s="331">
        <v>4000</v>
      </c>
      <c r="J799" s="331">
        <v>3640</v>
      </c>
      <c r="K799" s="331">
        <v>360</v>
      </c>
      <c r="L799" s="331">
        <v>0</v>
      </c>
      <c r="M799" s="331">
        <v>360</v>
      </c>
      <c r="N799" s="330" t="s"/>
      <c r="O799" s="332">
        <v>45647</v>
      </c>
      <c r="P799" s="333">
        <v>0.71394675926058</v>
      </c>
      <c r="Q799" s="330" t="s">
        <v>4498</v>
      </c>
      <c r="R799" s="334" t="s">
        <v>8517</v>
      </c>
    </row>
    <row r="800" spans="1:18" ht="24" customHeight="1">
      <c r="A800" s="326" t="s"/>
      <c r="B800" s="326" t="s">
        <v>12649</v>
      </c>
      <c r="C800" s="326" t="s"/>
      <c r="D800" s="326" t="s">
        <v>4567</v>
      </c>
      <c r="E800" s="326">
        <v>5759</v>
      </c>
      <c r="F800" s="326" t="s">
        <v>12650</v>
      </c>
      <c r="G800" s="326" t="s">
        <v>4506</v>
      </c>
      <c r="H800" s="326">
        <v>13911556565</v>
      </c>
      <c r="I800" s="327">
        <v>5000</v>
      </c>
      <c r="J800" s="327">
        <v>4160</v>
      </c>
      <c r="K800" s="327">
        <v>840</v>
      </c>
      <c r="L800" s="327">
        <v>0</v>
      </c>
      <c r="M800" s="327">
        <v>840</v>
      </c>
      <c r="N800" s="326" t="s"/>
      <c r="O800" s="328">
        <v>45647</v>
      </c>
      <c r="P800" s="329">
        <v>0.881238425925403</v>
      </c>
      <c r="Q800" s="326" t="s">
        <v>12717</v>
      </c>
      <c r="R800" s="334" t="s">
        <v>4521</v>
      </c>
    </row>
    <row r="801" spans="1:18" ht="24" customHeight="1">
      <c r="A801" s="330" t="s"/>
      <c r="B801" s="330" t="s">
        <v>12649</v>
      </c>
      <c r="C801" s="330" t="s"/>
      <c r="D801" s="330" t="s">
        <v>4567</v>
      </c>
      <c r="E801" s="330">
        <v>5760</v>
      </c>
      <c r="F801" s="330" t="s">
        <v>12650</v>
      </c>
      <c r="G801" s="330" t="s">
        <v>12754</v>
      </c>
      <c r="H801" s="330">
        <v>13631627302</v>
      </c>
      <c r="I801" s="331">
        <v>1500</v>
      </c>
      <c r="J801" s="331">
        <v>1120</v>
      </c>
      <c r="K801" s="331">
        <v>380</v>
      </c>
      <c r="L801" s="331">
        <v>0</v>
      </c>
      <c r="M801" s="331">
        <v>380</v>
      </c>
      <c r="N801" s="330" t="s"/>
      <c r="O801" s="332">
        <v>45648</v>
      </c>
      <c r="P801" s="333">
        <v>0.561874999999418</v>
      </c>
      <c r="Q801" s="330" t="s">
        <v>4498</v>
      </c>
      <c r="R801" s="334" t="s">
        <v>8517</v>
      </c>
    </row>
    <row r="802" spans="1:18" ht="24" customHeight="1">
      <c r="A802" s="326" t="s"/>
      <c r="B802" s="326" t="s">
        <v>12649</v>
      </c>
      <c r="C802" s="326" t="s"/>
      <c r="D802" s="326" t="s">
        <v>4567</v>
      </c>
      <c r="E802" s="326">
        <v>5761</v>
      </c>
      <c r="F802" s="326" t="s">
        <v>12650</v>
      </c>
      <c r="G802" s="326" t="s">
        <v>4621</v>
      </c>
      <c r="H802" s="326">
        <v>13910592815</v>
      </c>
      <c r="I802" s="327">
        <v>5000</v>
      </c>
      <c r="J802" s="327">
        <v>5000</v>
      </c>
      <c r="K802" s="327">
        <v>0</v>
      </c>
      <c r="L802" s="327">
        <v>0</v>
      </c>
      <c r="M802" s="327">
        <v>0</v>
      </c>
      <c r="N802" s="326" t="s"/>
      <c r="O802" s="328">
        <v>45647</v>
      </c>
      <c r="P802" s="329">
        <v>0.627951388887596</v>
      </c>
      <c r="Q802" s="326" t="s">
        <v>4496</v>
      </c>
      <c r="R802" s="334" t="s">
        <v>12697</v>
      </c>
    </row>
    <row r="803" spans="1:18" ht="24" customHeight="1">
      <c r="A803" s="330" t="s"/>
      <c r="B803" s="330" t="s">
        <v>12649</v>
      </c>
      <c r="C803" s="330" t="s"/>
      <c r="D803" s="330" t="s">
        <v>4567</v>
      </c>
      <c r="E803" s="330">
        <v>5762</v>
      </c>
      <c r="F803" s="330" t="s">
        <v>12650</v>
      </c>
      <c r="G803" s="330" t="s">
        <v>12661</v>
      </c>
      <c r="H803" s="330">
        <v>13910527734</v>
      </c>
      <c r="I803" s="331">
        <v>5000</v>
      </c>
      <c r="J803" s="331">
        <v>5000</v>
      </c>
      <c r="K803" s="331">
        <v>0</v>
      </c>
      <c r="L803" s="331">
        <v>0</v>
      </c>
      <c r="M803" s="331">
        <v>0</v>
      </c>
      <c r="N803" s="330" t="s"/>
      <c r="O803" s="332">
        <v>45647</v>
      </c>
      <c r="P803" s="333">
        <v>0.630659722221026</v>
      </c>
      <c r="Q803" s="330" t="s">
        <v>4496</v>
      </c>
      <c r="R803" s="334" t="s">
        <v>12697</v>
      </c>
    </row>
    <row r="804" spans="1:18" ht="24" customHeight="1">
      <c r="A804" s="326" t="s"/>
      <c r="B804" s="326" t="s">
        <v>12649</v>
      </c>
      <c r="C804" s="326" t="s"/>
      <c r="D804" s="326" t="s">
        <v>4567</v>
      </c>
      <c r="E804" s="326">
        <v>5763</v>
      </c>
      <c r="F804" s="326" t="s">
        <v>12650</v>
      </c>
      <c r="G804" s="326" t="s">
        <v>4511</v>
      </c>
      <c r="H804" s="326">
        <v>13261617599</v>
      </c>
      <c r="I804" s="327">
        <v>10000</v>
      </c>
      <c r="J804" s="327">
        <v>10000</v>
      </c>
      <c r="K804" s="327">
        <v>0</v>
      </c>
      <c r="L804" s="327">
        <v>0</v>
      </c>
      <c r="M804" s="327">
        <v>0</v>
      </c>
      <c r="N804" s="326" t="s"/>
      <c r="O804" s="328">
        <v>45647</v>
      </c>
      <c r="P804" s="329">
        <v>0.600763888887741</v>
      </c>
      <c r="Q804" s="326" t="s">
        <v>4496</v>
      </c>
      <c r="R804" s="334" t="s">
        <v>12697</v>
      </c>
    </row>
    <row r="805" spans="1:18" ht="24" customHeight="1">
      <c r="A805" s="330" t="s"/>
      <c r="B805" s="330" t="s">
        <v>12649</v>
      </c>
      <c r="C805" s="330" t="s"/>
      <c r="D805" s="330" t="s">
        <v>4567</v>
      </c>
      <c r="E805" s="330">
        <v>5764</v>
      </c>
      <c r="F805" s="330" t="s">
        <v>12650</v>
      </c>
      <c r="G805" s="330" t="s">
        <v>4574</v>
      </c>
      <c r="H805" s="330">
        <v>18633161255</v>
      </c>
      <c r="I805" s="331">
        <v>400</v>
      </c>
      <c r="J805" s="331">
        <v>280</v>
      </c>
      <c r="K805" s="331">
        <v>120</v>
      </c>
      <c r="L805" s="331">
        <v>0</v>
      </c>
      <c r="M805" s="331">
        <v>120</v>
      </c>
      <c r="N805" s="330" t="s"/>
      <c r="O805" s="332">
        <v>45647</v>
      </c>
      <c r="P805" s="333">
        <v>0.719363425927441</v>
      </c>
      <c r="Q805" s="330" t="s">
        <v>12717</v>
      </c>
      <c r="R805" s="334" t="s">
        <v>4521</v>
      </c>
    </row>
    <row r="806" spans="1:18" ht="24" customHeight="1">
      <c r="A806" s="326" t="s"/>
      <c r="B806" s="326" t="s">
        <v>12649</v>
      </c>
      <c r="C806" s="326" t="s"/>
      <c r="D806" s="326" t="s">
        <v>4567</v>
      </c>
      <c r="E806" s="326">
        <v>5765</v>
      </c>
      <c r="F806" s="326" t="s">
        <v>12650</v>
      </c>
      <c r="G806" s="326" t="s">
        <v>4607</v>
      </c>
      <c r="H806" s="326">
        <v>13511066553</v>
      </c>
      <c r="I806" s="327">
        <v>3000</v>
      </c>
      <c r="J806" s="327">
        <v>2800</v>
      </c>
      <c r="K806" s="327">
        <v>200</v>
      </c>
      <c r="L806" s="327">
        <v>0</v>
      </c>
      <c r="M806" s="327">
        <v>200</v>
      </c>
      <c r="N806" s="326" t="s"/>
      <c r="O806" s="328">
        <v>45647</v>
      </c>
      <c r="P806" s="329">
        <v>0.671932870369347</v>
      </c>
      <c r="Q806" s="326" t="s">
        <v>12717</v>
      </c>
      <c r="R806" s="334" t="s">
        <v>4521</v>
      </c>
    </row>
    <row r="807" spans="1:18" ht="24" customHeight="1">
      <c r="A807" s="330" t="s"/>
      <c r="B807" s="330" t="s">
        <v>12649</v>
      </c>
      <c r="C807" s="330" t="s"/>
      <c r="D807" s="330" t="s">
        <v>4567</v>
      </c>
      <c r="E807" s="330">
        <v>5766</v>
      </c>
      <c r="F807" s="330" t="s">
        <v>12650</v>
      </c>
      <c r="G807" s="330" t="s">
        <v>4495</v>
      </c>
      <c r="H807" s="330">
        <v>13918665436</v>
      </c>
      <c r="I807" s="331">
        <v>1000</v>
      </c>
      <c r="J807" s="331">
        <v>880</v>
      </c>
      <c r="K807" s="331">
        <v>120</v>
      </c>
      <c r="L807" s="331">
        <v>0</v>
      </c>
      <c r="M807" s="331">
        <v>120</v>
      </c>
      <c r="N807" s="330" t="s"/>
      <c r="O807" s="332">
        <v>45647</v>
      </c>
      <c r="P807" s="333">
        <v>0.660497685184964</v>
      </c>
      <c r="Q807" s="330" t="s">
        <v>4498</v>
      </c>
      <c r="R807" s="334" t="s">
        <v>8517</v>
      </c>
    </row>
    <row r="808" spans="1:18" ht="24" customHeight="1">
      <c r="A808" s="326" t="s"/>
      <c r="B808" s="326" t="s">
        <v>12649</v>
      </c>
      <c r="C808" s="326" t="s"/>
      <c r="D808" s="326" t="s">
        <v>4567</v>
      </c>
      <c r="E808" s="326">
        <v>5767</v>
      </c>
      <c r="F808" s="326" t="s">
        <v>12650</v>
      </c>
      <c r="G808" s="326" t="s">
        <v>12866</v>
      </c>
      <c r="H808" s="326">
        <v>18062006967</v>
      </c>
      <c r="I808" s="327">
        <v>10000</v>
      </c>
      <c r="J808" s="327">
        <v>10000</v>
      </c>
      <c r="K808" s="327">
        <v>0</v>
      </c>
      <c r="L808" s="327">
        <v>0</v>
      </c>
      <c r="M808" s="327">
        <v>0</v>
      </c>
      <c r="N808" s="326" t="s"/>
      <c r="O808" s="328">
        <v>45647</v>
      </c>
      <c r="P808" s="329">
        <v>0.66394675925767</v>
      </c>
      <c r="Q808" s="326" t="s">
        <v>4496</v>
      </c>
      <c r="R808" s="334" t="s">
        <v>12697</v>
      </c>
    </row>
    <row r="809" spans="1:18" ht="24" customHeight="1">
      <c r="A809" s="330" t="s"/>
      <c r="B809" s="330" t="s">
        <v>12649</v>
      </c>
      <c r="C809" s="330" t="s"/>
      <c r="D809" s="330" t="s">
        <v>4567</v>
      </c>
      <c r="E809" s="330">
        <v>5769</v>
      </c>
      <c r="F809" s="330" t="s">
        <v>12650</v>
      </c>
      <c r="G809" s="330" t="s">
        <v>4592</v>
      </c>
      <c r="H809" s="330">
        <v>18674003200</v>
      </c>
      <c r="I809" s="331">
        <v>5000</v>
      </c>
      <c r="J809" s="331">
        <v>5000</v>
      </c>
      <c r="K809" s="331">
        <v>0</v>
      </c>
      <c r="L809" s="331">
        <v>0</v>
      </c>
      <c r="M809" s="331">
        <v>0</v>
      </c>
      <c r="N809" s="330" t="s"/>
      <c r="O809" s="332">
        <v>45647</v>
      </c>
      <c r="P809" s="333">
        <v>0.622048611112405</v>
      </c>
      <c r="Q809" s="330" t="s">
        <v>4496</v>
      </c>
      <c r="R809" s="334" t="s">
        <v>12697</v>
      </c>
    </row>
    <row r="810" spans="1:18" ht="24" customHeight="1">
      <c r="A810" s="326" t="s"/>
      <c r="B810" s="326" t="s">
        <v>12649</v>
      </c>
      <c r="C810" s="326" t="s"/>
      <c r="D810" s="326" t="s">
        <v>4567</v>
      </c>
      <c r="E810" s="326">
        <v>5770</v>
      </c>
      <c r="F810" s="326" t="s">
        <v>12650</v>
      </c>
      <c r="G810" s="326" t="s">
        <v>4582</v>
      </c>
      <c r="H810" s="326">
        <v>13810847702</v>
      </c>
      <c r="I810" s="327">
        <v>5000</v>
      </c>
      <c r="J810" s="327">
        <v>5000</v>
      </c>
      <c r="K810" s="327">
        <v>0</v>
      </c>
      <c r="L810" s="327">
        <v>0</v>
      </c>
      <c r="M810" s="327">
        <v>0</v>
      </c>
      <c r="N810" s="326" t="s"/>
      <c r="O810" s="328">
        <v>45647</v>
      </c>
      <c r="P810" s="329">
        <v>0.640173611111095</v>
      </c>
      <c r="Q810" s="326" t="s">
        <v>4496</v>
      </c>
      <c r="R810" s="334" t="s">
        <v>12697</v>
      </c>
    </row>
    <row r="811" spans="1:18" ht="24" customHeight="1">
      <c r="A811" s="330" t="s"/>
      <c r="B811" s="330" t="s">
        <v>12649</v>
      </c>
      <c r="C811" s="330" t="s"/>
      <c r="D811" s="330" t="s">
        <v>4567</v>
      </c>
      <c r="E811" s="330">
        <v>5771</v>
      </c>
      <c r="F811" s="330" t="s">
        <v>12650</v>
      </c>
      <c r="G811" s="330" t="s">
        <v>4571</v>
      </c>
      <c r="H811" s="330">
        <v>17695951874</v>
      </c>
      <c r="I811" s="331">
        <v>5000</v>
      </c>
      <c r="J811" s="331">
        <v>5000</v>
      </c>
      <c r="K811" s="331">
        <v>0</v>
      </c>
      <c r="L811" s="331">
        <v>0</v>
      </c>
      <c r="M811" s="331">
        <v>0</v>
      </c>
      <c r="N811" s="330" t="s"/>
      <c r="O811" s="332">
        <v>45647</v>
      </c>
      <c r="P811" s="333">
        <v>0.662974537037371</v>
      </c>
      <c r="Q811" s="330" t="s">
        <v>4496</v>
      </c>
      <c r="R811" s="334" t="s">
        <v>12697</v>
      </c>
    </row>
    <row r="812" spans="1:18" ht="24" customHeight="1">
      <c r="A812" s="326" t="s"/>
      <c r="B812" s="326" t="s">
        <v>12649</v>
      </c>
      <c r="C812" s="326" t="s"/>
      <c r="D812" s="326" t="s">
        <v>4567</v>
      </c>
      <c r="E812" s="326">
        <v>5772</v>
      </c>
      <c r="F812" s="326" t="s">
        <v>12650</v>
      </c>
      <c r="G812" s="326" t="s">
        <v>4524</v>
      </c>
      <c r="H812" s="326">
        <v>15874929552</v>
      </c>
      <c r="I812" s="327">
        <v>400</v>
      </c>
      <c r="J812" s="327">
        <v>280</v>
      </c>
      <c r="K812" s="327">
        <v>120</v>
      </c>
      <c r="L812" s="327">
        <v>0</v>
      </c>
      <c r="M812" s="327">
        <v>120</v>
      </c>
      <c r="N812" s="326" t="s"/>
      <c r="O812" s="328">
        <v>45647</v>
      </c>
      <c r="P812" s="329">
        <v>0.712962962963502</v>
      </c>
      <c r="Q812" s="326" t="s">
        <v>4498</v>
      </c>
      <c r="R812" s="334" t="s">
        <v>8517</v>
      </c>
    </row>
    <row r="813" spans="1:18" ht="24" customHeight="1">
      <c r="A813" s="330" t="s"/>
      <c r="B813" s="330" t="s">
        <v>12649</v>
      </c>
      <c r="C813" s="330" t="s"/>
      <c r="D813" s="330" t="s">
        <v>4567</v>
      </c>
      <c r="E813" s="330">
        <v>5773</v>
      </c>
      <c r="F813" s="330" t="s">
        <v>12650</v>
      </c>
      <c r="G813" s="330" t="s">
        <v>12867</v>
      </c>
      <c r="H813" s="330">
        <v>13666352586</v>
      </c>
      <c r="I813" s="331">
        <v>3000</v>
      </c>
      <c r="J813" s="331">
        <v>3000</v>
      </c>
      <c r="K813" s="331">
        <v>0</v>
      </c>
      <c r="L813" s="331">
        <v>0</v>
      </c>
      <c r="M813" s="331">
        <v>0</v>
      </c>
      <c r="N813" s="330" t="s"/>
      <c r="O813" s="332">
        <v>45647</v>
      </c>
      <c r="P813" s="333">
        <v>0.687164351853426</v>
      </c>
      <c r="Q813" s="330" t="s">
        <v>4496</v>
      </c>
      <c r="R813" s="334" t="s">
        <v>12697</v>
      </c>
    </row>
    <row r="814" spans="1:18" ht="24" customHeight="1">
      <c r="A814" s="326" t="s"/>
      <c r="B814" s="326" t="s">
        <v>12649</v>
      </c>
      <c r="C814" s="326" t="s"/>
      <c r="D814" s="326" t="s">
        <v>4567</v>
      </c>
      <c r="E814" s="326">
        <v>5775</v>
      </c>
      <c r="F814" s="326" t="s">
        <v>12650</v>
      </c>
      <c r="G814" s="326" t="s">
        <v>4514</v>
      </c>
      <c r="H814" s="326">
        <v>18701015767</v>
      </c>
      <c r="I814" s="327">
        <v>2000</v>
      </c>
      <c r="J814" s="327">
        <v>1760</v>
      </c>
      <c r="K814" s="327">
        <v>240</v>
      </c>
      <c r="L814" s="327">
        <v>0</v>
      </c>
      <c r="M814" s="327">
        <v>240</v>
      </c>
      <c r="N814" s="326" t="s"/>
      <c r="O814" s="328">
        <v>45647</v>
      </c>
      <c r="P814" s="329">
        <v>0.82190972222088</v>
      </c>
      <c r="Q814" s="326" t="s">
        <v>12717</v>
      </c>
      <c r="R814" s="334" t="s">
        <v>4521</v>
      </c>
    </row>
    <row r="815" spans="1:18" ht="24" customHeight="1">
      <c r="A815" s="330" t="s"/>
      <c r="B815" s="330" t="s">
        <v>12649</v>
      </c>
      <c r="C815" s="330" t="s"/>
      <c r="D815" s="330" t="s">
        <v>4567</v>
      </c>
      <c r="E815" s="330">
        <v>5776</v>
      </c>
      <c r="F815" s="330" t="s">
        <v>12650</v>
      </c>
      <c r="G815" s="330" t="s">
        <v>12820</v>
      </c>
      <c r="H815" s="330">
        <v>18511835500</v>
      </c>
      <c r="I815" s="331">
        <v>3000</v>
      </c>
      <c r="J815" s="331">
        <v>2750</v>
      </c>
      <c r="K815" s="331">
        <v>250</v>
      </c>
      <c r="L815" s="331">
        <v>0</v>
      </c>
      <c r="M815" s="331">
        <v>250</v>
      </c>
      <c r="N815" s="330" t="s"/>
      <c r="O815" s="332">
        <v>45647</v>
      </c>
      <c r="P815" s="333">
        <v>0.731550925924239</v>
      </c>
      <c r="Q815" s="330" t="s">
        <v>4498</v>
      </c>
      <c r="R815" s="334" t="s">
        <v>8517</v>
      </c>
    </row>
    <row r="816" spans="1:18" ht="24" customHeight="1">
      <c r="A816" s="326" t="s"/>
      <c r="B816" s="326" t="s">
        <v>12649</v>
      </c>
      <c r="C816" s="326" t="s"/>
      <c r="D816" s="326" t="s">
        <v>4567</v>
      </c>
      <c r="E816" s="326">
        <v>5777</v>
      </c>
      <c r="F816" s="326" t="s">
        <v>12650</v>
      </c>
      <c r="G816" s="326" t="s">
        <v>4506</v>
      </c>
      <c r="H816" s="326">
        <v>15652753810</v>
      </c>
      <c r="I816" s="327">
        <v>5000</v>
      </c>
      <c r="J816" s="327">
        <v>5000</v>
      </c>
      <c r="K816" s="327">
        <v>0</v>
      </c>
      <c r="L816" s="327">
        <v>0</v>
      </c>
      <c r="M816" s="327">
        <v>0</v>
      </c>
      <c r="N816" s="326" t="s"/>
      <c r="O816" s="328">
        <v>45647</v>
      </c>
      <c r="P816" s="329">
        <v>0.714918981480878</v>
      </c>
      <c r="Q816" s="326" t="s">
        <v>4496</v>
      </c>
      <c r="R816" s="334" t="s">
        <v>12697</v>
      </c>
    </row>
    <row r="817" spans="1:18" ht="24" customHeight="1">
      <c r="A817" s="330" t="s"/>
      <c r="B817" s="330" t="s">
        <v>12649</v>
      </c>
      <c r="C817" s="330" t="s"/>
      <c r="D817" s="330" t="s">
        <v>4567</v>
      </c>
      <c r="E817" s="330">
        <v>5778</v>
      </c>
      <c r="F817" s="330" t="s">
        <v>12650</v>
      </c>
      <c r="G817" s="330" t="s">
        <v>4506</v>
      </c>
      <c r="H817" s="330">
        <v>15101016137</v>
      </c>
      <c r="I817" s="331">
        <v>2000</v>
      </c>
      <c r="J817" s="331">
        <v>1780</v>
      </c>
      <c r="K817" s="331">
        <v>220</v>
      </c>
      <c r="L817" s="331">
        <v>0</v>
      </c>
      <c r="M817" s="331">
        <v>220</v>
      </c>
      <c r="N817" s="330" t="s"/>
      <c r="O817" s="332">
        <v>45647</v>
      </c>
      <c r="P817" s="333">
        <v>0.859456018519268</v>
      </c>
      <c r="Q817" s="330" t="s">
        <v>12717</v>
      </c>
      <c r="R817" s="334" t="s">
        <v>4521</v>
      </c>
    </row>
    <row r="818" spans="1:18" ht="24" customHeight="1">
      <c r="A818" s="326" t="s"/>
      <c r="B818" s="326" t="s">
        <v>12649</v>
      </c>
      <c r="C818" s="326" t="s"/>
      <c r="D818" s="326" t="s">
        <v>4567</v>
      </c>
      <c r="E818" s="326">
        <v>5780</v>
      </c>
      <c r="F818" s="326" t="s">
        <v>12650</v>
      </c>
      <c r="G818" s="326" t="s">
        <v>4574</v>
      </c>
      <c r="H818" s="326">
        <v>18832598765</v>
      </c>
      <c r="I818" s="327">
        <v>9000</v>
      </c>
      <c r="J818" s="327">
        <v>8360</v>
      </c>
      <c r="K818" s="327">
        <v>640</v>
      </c>
      <c r="L818" s="327">
        <v>0</v>
      </c>
      <c r="M818" s="327">
        <v>640</v>
      </c>
      <c r="N818" s="326" t="s"/>
      <c r="O818" s="328">
        <v>45647</v>
      </c>
      <c r="P818" s="329">
        <v>0.900798611110076</v>
      </c>
      <c r="Q818" s="326" t="s">
        <v>12717</v>
      </c>
      <c r="R818" s="334" t="s">
        <v>4521</v>
      </c>
    </row>
    <row r="819" spans="1:18" ht="24" customHeight="1">
      <c r="A819" s="330" t="s"/>
      <c r="B819" s="330" t="s">
        <v>12649</v>
      </c>
      <c r="C819" s="330" t="s"/>
      <c r="D819" s="330" t="s">
        <v>4567</v>
      </c>
      <c r="E819" s="330">
        <v>5782</v>
      </c>
      <c r="F819" s="330" t="s">
        <v>12650</v>
      </c>
      <c r="G819" s="330" t="s">
        <v>4508</v>
      </c>
      <c r="H819" s="330">
        <v>18532619738</v>
      </c>
      <c r="I819" s="331">
        <v>1000</v>
      </c>
      <c r="J819" s="331">
        <v>890</v>
      </c>
      <c r="K819" s="331">
        <v>110</v>
      </c>
      <c r="L819" s="331">
        <v>0</v>
      </c>
      <c r="M819" s="331">
        <v>110</v>
      </c>
      <c r="N819" s="330" t="s"/>
      <c r="O819" s="332">
        <v>45647</v>
      </c>
      <c r="P819" s="333">
        <v>0.88692129629635</v>
      </c>
      <c r="Q819" s="330" t="s">
        <v>4498</v>
      </c>
      <c r="R819" s="334" t="s">
        <v>8517</v>
      </c>
    </row>
    <row r="820" spans="1:18" ht="24" customHeight="1">
      <c r="A820" s="326" t="s"/>
      <c r="B820" s="326" t="s">
        <v>12649</v>
      </c>
      <c r="C820" s="326" t="s"/>
      <c r="D820" s="326" t="s">
        <v>4567</v>
      </c>
      <c r="E820" s="326">
        <v>5784</v>
      </c>
      <c r="F820" s="326" t="s">
        <v>12650</v>
      </c>
      <c r="G820" s="326" t="s">
        <v>4613</v>
      </c>
      <c r="H820" s="326">
        <v>18852095109</v>
      </c>
      <c r="I820" s="327">
        <v>3000</v>
      </c>
      <c r="J820" s="327">
        <v>2950</v>
      </c>
      <c r="K820" s="327">
        <v>50</v>
      </c>
      <c r="L820" s="327">
        <v>0</v>
      </c>
      <c r="M820" s="327">
        <v>50</v>
      </c>
      <c r="N820" s="326" t="s"/>
      <c r="O820" s="328">
        <v>45647</v>
      </c>
      <c r="P820" s="329">
        <v>0.911030092593137</v>
      </c>
      <c r="Q820" s="326" t="s">
        <v>12717</v>
      </c>
      <c r="R820" s="334" t="s">
        <v>4521</v>
      </c>
    </row>
    <row r="821" spans="1:18" ht="24" customHeight="1">
      <c r="A821" s="330" t="s"/>
      <c r="B821" s="330" t="s">
        <v>12649</v>
      </c>
      <c r="C821" s="330" t="s"/>
      <c r="D821" s="330" t="s">
        <v>4567</v>
      </c>
      <c r="E821" s="330">
        <v>5786</v>
      </c>
      <c r="F821" s="330" t="s">
        <v>12650</v>
      </c>
      <c r="G821" s="330" t="s">
        <v>4592</v>
      </c>
      <c r="H821" s="330">
        <v>13770838123</v>
      </c>
      <c r="I821" s="331">
        <v>200</v>
      </c>
      <c r="J821" s="331">
        <v>90</v>
      </c>
      <c r="K821" s="331">
        <v>110</v>
      </c>
      <c r="L821" s="331">
        <v>0</v>
      </c>
      <c r="M821" s="331">
        <v>110</v>
      </c>
      <c r="N821" s="330" t="s"/>
      <c r="O821" s="332">
        <v>45648</v>
      </c>
      <c r="P821" s="333">
        <v>0.621956018519995</v>
      </c>
      <c r="Q821" s="330" t="s">
        <v>12717</v>
      </c>
      <c r="R821" s="334" t="s">
        <v>4521</v>
      </c>
    </row>
    <row r="822" spans="1:18" ht="24" customHeight="1">
      <c r="A822" s="326" t="s"/>
      <c r="B822" s="326" t="s">
        <v>12649</v>
      </c>
      <c r="C822" s="326" t="s"/>
      <c r="D822" s="326" t="s">
        <v>4567</v>
      </c>
      <c r="E822" s="326">
        <v>5787</v>
      </c>
      <c r="F822" s="326" t="s">
        <v>12650</v>
      </c>
      <c r="G822" s="326" t="s">
        <v>12753</v>
      </c>
      <c r="H822" s="326">
        <v>13269191003</v>
      </c>
      <c r="I822" s="327">
        <v>5000</v>
      </c>
      <c r="J822" s="327">
        <v>4820</v>
      </c>
      <c r="K822" s="327">
        <v>180</v>
      </c>
      <c r="L822" s="327">
        <v>0</v>
      </c>
      <c r="M822" s="327">
        <v>180</v>
      </c>
      <c r="N822" s="326" t="s"/>
      <c r="O822" s="328">
        <v>45648</v>
      </c>
      <c r="P822" s="329">
        <v>0.676527777777665</v>
      </c>
      <c r="Q822" s="326" t="s">
        <v>4659</v>
      </c>
      <c r="R822" s="334" t="s">
        <v>4659</v>
      </c>
    </row>
    <row r="823" spans="1:18" ht="24" customHeight="1">
      <c r="A823" s="330" t="s"/>
      <c r="B823" s="330" t="s">
        <v>12649</v>
      </c>
      <c r="C823" s="330" t="s"/>
      <c r="D823" s="330" t="s">
        <v>4567</v>
      </c>
      <c r="E823" s="330">
        <v>5789</v>
      </c>
      <c r="F823" s="330" t="s">
        <v>12650</v>
      </c>
      <c r="G823" s="330" t="s">
        <v>12857</v>
      </c>
      <c r="H823" s="330">
        <v>18516482125</v>
      </c>
      <c r="I823" s="331">
        <v>3000</v>
      </c>
      <c r="J823" s="331">
        <v>2850</v>
      </c>
      <c r="K823" s="331">
        <v>150</v>
      </c>
      <c r="L823" s="331">
        <v>0</v>
      </c>
      <c r="M823" s="331">
        <v>150</v>
      </c>
      <c r="N823" s="330" t="s"/>
      <c r="O823" s="332">
        <v>45648</v>
      </c>
      <c r="P823" s="333">
        <v>0.480011574072705</v>
      </c>
      <c r="Q823" s="330" t="s">
        <v>4492</v>
      </c>
      <c r="R823" s="334" t="s">
        <v>5873</v>
      </c>
    </row>
    <row r="824" spans="1:18" ht="24" customHeight="1">
      <c r="A824" s="326" t="s"/>
      <c r="B824" s="326" t="s">
        <v>12649</v>
      </c>
      <c r="C824" s="326" t="s"/>
      <c r="D824" s="326" t="s">
        <v>4567</v>
      </c>
      <c r="E824" s="326">
        <v>5790</v>
      </c>
      <c r="F824" s="326" t="s">
        <v>12650</v>
      </c>
      <c r="G824" s="326" t="s">
        <v>4571</v>
      </c>
      <c r="H824" s="326">
        <v>13911658027</v>
      </c>
      <c r="I824" s="327">
        <v>5000</v>
      </c>
      <c r="J824" s="327">
        <v>5000</v>
      </c>
      <c r="K824" s="327">
        <v>0</v>
      </c>
      <c r="L824" s="327">
        <v>0</v>
      </c>
      <c r="M824" s="327">
        <v>0</v>
      </c>
      <c r="N824" s="326" t="s"/>
      <c r="O824" s="328">
        <v>45648</v>
      </c>
      <c r="P824" s="329">
        <v>0.736574074075179</v>
      </c>
      <c r="Q824" s="326" t="s">
        <v>4494</v>
      </c>
      <c r="R824" s="334" t="s">
        <v>12655</v>
      </c>
    </row>
    <row r="825" spans="1:18" ht="24" customHeight="1">
      <c r="A825" s="330" t="s"/>
      <c r="B825" s="330" t="s">
        <v>12649</v>
      </c>
      <c r="C825" s="330" t="s"/>
      <c r="D825" s="330" t="s">
        <v>4567</v>
      </c>
      <c r="E825" s="330">
        <v>5791</v>
      </c>
      <c r="F825" s="330" t="s">
        <v>12650</v>
      </c>
      <c r="G825" s="330" t="s">
        <v>4582</v>
      </c>
      <c r="H825" s="330">
        <v>19538886750</v>
      </c>
      <c r="I825" s="331">
        <v>6000</v>
      </c>
      <c r="J825" s="331">
        <v>5650</v>
      </c>
      <c r="K825" s="331">
        <v>350</v>
      </c>
      <c r="L825" s="331">
        <v>0</v>
      </c>
      <c r="M825" s="331">
        <v>350</v>
      </c>
      <c r="N825" s="330" t="s"/>
      <c r="O825" s="332">
        <v>45648</v>
      </c>
      <c r="P825" s="333">
        <v>0.570439814815473</v>
      </c>
      <c r="Q825" s="330" t="s">
        <v>12717</v>
      </c>
      <c r="R825" s="334" t="s">
        <v>4521</v>
      </c>
    </row>
    <row r="826" spans="1:18" ht="24" customHeight="1">
      <c r="A826" s="326" t="s"/>
      <c r="B826" s="326" t="s">
        <v>12649</v>
      </c>
      <c r="C826" s="326" t="s"/>
      <c r="D826" s="326" t="s">
        <v>4567</v>
      </c>
      <c r="E826" s="326">
        <v>5792</v>
      </c>
      <c r="F826" s="326" t="s">
        <v>12650</v>
      </c>
      <c r="G826" s="326" t="s">
        <v>12826</v>
      </c>
      <c r="H826" s="326">
        <v>18820469881</v>
      </c>
      <c r="I826" s="327">
        <v>3500</v>
      </c>
      <c r="J826" s="327">
        <v>2750</v>
      </c>
      <c r="K826" s="327">
        <v>750</v>
      </c>
      <c r="L826" s="327">
        <v>0</v>
      </c>
      <c r="M826" s="327">
        <v>750</v>
      </c>
      <c r="N826" s="326" t="s"/>
      <c r="O826" s="328">
        <v>45650</v>
      </c>
      <c r="P826" s="329">
        <v>0.715694444443216</v>
      </c>
      <c r="Q826" s="326" t="s">
        <v>4498</v>
      </c>
      <c r="R826" s="334" t="s">
        <v>8517</v>
      </c>
    </row>
    <row r="827" spans="1:18" ht="24" customHeight="1">
      <c r="A827" s="330" t="s"/>
      <c r="B827" s="330" t="s">
        <v>12649</v>
      </c>
      <c r="C827" s="330" t="s"/>
      <c r="D827" s="330" t="s">
        <v>4567</v>
      </c>
      <c r="E827" s="330">
        <v>5793</v>
      </c>
      <c r="F827" s="330" t="s">
        <v>12650</v>
      </c>
      <c r="G827" s="330" t="s">
        <v>12868</v>
      </c>
      <c r="H827" s="330">
        <v>15081327434</v>
      </c>
      <c r="I827" s="331">
        <v>1000</v>
      </c>
      <c r="J827" s="331">
        <v>880</v>
      </c>
      <c r="K827" s="331">
        <v>120</v>
      </c>
      <c r="L827" s="331">
        <v>0</v>
      </c>
      <c r="M827" s="331">
        <v>120</v>
      </c>
      <c r="N827" s="330" t="s"/>
      <c r="O827" s="332">
        <v>45648</v>
      </c>
      <c r="P827" s="333">
        <v>0.515717592592409</v>
      </c>
      <c r="Q827" s="330" t="s">
        <v>4498</v>
      </c>
      <c r="R827" s="334" t="s">
        <v>8517</v>
      </c>
    </row>
    <row r="828" spans="1:18" ht="24" customHeight="1">
      <c r="A828" s="326" t="s"/>
      <c r="B828" s="326" t="s">
        <v>12649</v>
      </c>
      <c r="C828" s="326" t="s"/>
      <c r="D828" s="326" t="s">
        <v>4567</v>
      </c>
      <c r="E828" s="326">
        <v>5794</v>
      </c>
      <c r="F828" s="326" t="s">
        <v>12650</v>
      </c>
      <c r="G828" s="326" t="s">
        <v>4582</v>
      </c>
      <c r="H828" s="326">
        <v>18910133980</v>
      </c>
      <c r="I828" s="327">
        <v>5000</v>
      </c>
      <c r="J828" s="327">
        <v>5000</v>
      </c>
      <c r="K828" s="327">
        <v>0</v>
      </c>
      <c r="L828" s="327">
        <v>0</v>
      </c>
      <c r="M828" s="327">
        <v>0</v>
      </c>
      <c r="N828" s="326" t="s"/>
      <c r="O828" s="328">
        <v>45648</v>
      </c>
      <c r="P828" s="329">
        <v>0.457048611111532</v>
      </c>
      <c r="Q828" s="326" t="s">
        <v>4004</v>
      </c>
      <c r="R828" s="334" t="s">
        <v>4004</v>
      </c>
    </row>
    <row r="829" spans="1:18" ht="24" customHeight="1">
      <c r="A829" s="330" t="s"/>
      <c r="B829" s="330" t="s">
        <v>12649</v>
      </c>
      <c r="C829" s="330" t="s"/>
      <c r="D829" s="330" t="s">
        <v>4567</v>
      </c>
      <c r="E829" s="330">
        <v>5795</v>
      </c>
      <c r="F829" s="330" t="s">
        <v>12650</v>
      </c>
      <c r="G829" s="330" t="s">
        <v>4535</v>
      </c>
      <c r="H829" s="330">
        <v>18611369461</v>
      </c>
      <c r="I829" s="331">
        <v>1000</v>
      </c>
      <c r="J829" s="331">
        <v>880</v>
      </c>
      <c r="K829" s="331">
        <v>120</v>
      </c>
      <c r="L829" s="331">
        <v>0</v>
      </c>
      <c r="M829" s="331">
        <v>120</v>
      </c>
      <c r="N829" s="330" t="s"/>
      <c r="O829" s="332">
        <v>45648</v>
      </c>
      <c r="P829" s="333">
        <v>0.654722222221608</v>
      </c>
      <c r="Q829" s="330" t="s">
        <v>4498</v>
      </c>
      <c r="R829" s="334" t="s">
        <v>8517</v>
      </c>
    </row>
    <row r="830" spans="1:18" ht="24" customHeight="1">
      <c r="A830" s="326" t="s"/>
      <c r="B830" s="326" t="s">
        <v>12649</v>
      </c>
      <c r="C830" s="326" t="s"/>
      <c r="D830" s="326" t="s">
        <v>4567</v>
      </c>
      <c r="E830" s="326">
        <v>5796</v>
      </c>
      <c r="F830" s="326" t="s">
        <v>12650</v>
      </c>
      <c r="G830" s="326" t="s">
        <v>12686</v>
      </c>
      <c r="H830" s="326">
        <v>13515884060</v>
      </c>
      <c r="I830" s="327">
        <v>6000</v>
      </c>
      <c r="J830" s="327">
        <v>5700</v>
      </c>
      <c r="K830" s="327">
        <v>300</v>
      </c>
      <c r="L830" s="327">
        <v>0</v>
      </c>
      <c r="M830" s="327">
        <v>300</v>
      </c>
      <c r="N830" s="326" t="s"/>
      <c r="O830" s="328">
        <v>45648</v>
      </c>
      <c r="P830" s="329">
        <v>0.526377314814454</v>
      </c>
      <c r="Q830" s="326" t="s">
        <v>12717</v>
      </c>
      <c r="R830" s="334" t="s">
        <v>4521</v>
      </c>
    </row>
    <row r="831" spans="1:18" ht="24" customHeight="1">
      <c r="A831" s="330" t="s"/>
      <c r="B831" s="330" t="s">
        <v>12649</v>
      </c>
      <c r="C831" s="330" t="s"/>
      <c r="D831" s="330" t="s">
        <v>4567</v>
      </c>
      <c r="E831" s="330">
        <v>5798</v>
      </c>
      <c r="F831" s="330" t="s">
        <v>12650</v>
      </c>
      <c r="G831" s="330" t="s">
        <v>4515</v>
      </c>
      <c r="H831" s="330">
        <v>13641291234</v>
      </c>
      <c r="I831" s="331">
        <v>1000</v>
      </c>
      <c r="J831" s="331">
        <v>880</v>
      </c>
      <c r="K831" s="331">
        <v>120</v>
      </c>
      <c r="L831" s="331">
        <v>0</v>
      </c>
      <c r="M831" s="331">
        <v>120</v>
      </c>
      <c r="N831" s="330" t="s"/>
      <c r="O831" s="332">
        <v>45648</v>
      </c>
      <c r="P831" s="333">
        <v>0.716874999998254</v>
      </c>
      <c r="Q831" s="330" t="s">
        <v>4494</v>
      </c>
      <c r="R831" s="334" t="s">
        <v>12655</v>
      </c>
    </row>
    <row r="832" spans="1:18" ht="24" customHeight="1">
      <c r="A832" s="326" t="s"/>
      <c r="B832" s="326" t="s">
        <v>12649</v>
      </c>
      <c r="C832" s="326" t="s"/>
      <c r="D832" s="326" t="s">
        <v>4567</v>
      </c>
      <c r="E832" s="326">
        <v>5799</v>
      </c>
      <c r="F832" s="326" t="s">
        <v>12650</v>
      </c>
      <c r="G832" s="326" t="s">
        <v>12869</v>
      </c>
      <c r="H832" s="326">
        <v>13126670583</v>
      </c>
      <c r="I832" s="327">
        <v>3000</v>
      </c>
      <c r="J832" s="327">
        <v>2820</v>
      </c>
      <c r="K832" s="327">
        <v>180</v>
      </c>
      <c r="L832" s="327">
        <v>0</v>
      </c>
      <c r="M832" s="327">
        <v>180</v>
      </c>
      <c r="N832" s="326" t="s"/>
      <c r="O832" s="328">
        <v>45648</v>
      </c>
      <c r="P832" s="329">
        <v>0.701643518517813</v>
      </c>
      <c r="Q832" s="326" t="s">
        <v>12717</v>
      </c>
      <c r="R832" s="334" t="s">
        <v>4521</v>
      </c>
    </row>
    <row r="833" spans="1:18" ht="24" customHeight="1">
      <c r="A833" s="330" t="s"/>
      <c r="B833" s="330" t="s">
        <v>12649</v>
      </c>
      <c r="C833" s="330" t="s"/>
      <c r="D833" s="330" t="s">
        <v>4567</v>
      </c>
      <c r="E833" s="330">
        <v>5800</v>
      </c>
      <c r="F833" s="330" t="s">
        <v>12650</v>
      </c>
      <c r="G833" s="330" t="s">
        <v>4515</v>
      </c>
      <c r="H833" s="330">
        <v>18510725282</v>
      </c>
      <c r="I833" s="331">
        <v>3000</v>
      </c>
      <c r="J833" s="331">
        <v>2770</v>
      </c>
      <c r="K833" s="331">
        <v>230</v>
      </c>
      <c r="L833" s="331">
        <v>0</v>
      </c>
      <c r="M833" s="331">
        <v>230</v>
      </c>
      <c r="N833" s="330" t="s"/>
      <c r="O833" s="332">
        <v>45648</v>
      </c>
      <c r="P833" s="333">
        <v>0.705092592594156</v>
      </c>
      <c r="Q833" s="330" t="s">
        <v>12717</v>
      </c>
      <c r="R833" s="334" t="s">
        <v>4521</v>
      </c>
    </row>
    <row r="834" spans="1:18" ht="24" customHeight="1">
      <c r="A834" s="326" t="s"/>
      <c r="B834" s="326" t="s">
        <v>12649</v>
      </c>
      <c r="C834" s="326" t="s"/>
      <c r="D834" s="326" t="s">
        <v>4567</v>
      </c>
      <c r="E834" s="326">
        <v>5801</v>
      </c>
      <c r="F834" s="326" t="s">
        <v>12650</v>
      </c>
      <c r="G834" s="326" t="s">
        <v>4508</v>
      </c>
      <c r="H834" s="326">
        <v>18809801746</v>
      </c>
      <c r="I834" s="327">
        <v>3000</v>
      </c>
      <c r="J834" s="327">
        <v>2770</v>
      </c>
      <c r="K834" s="327">
        <v>230</v>
      </c>
      <c r="L834" s="327">
        <v>0</v>
      </c>
      <c r="M834" s="327">
        <v>230</v>
      </c>
      <c r="N834" s="326" t="s"/>
      <c r="O834" s="328">
        <v>45648</v>
      </c>
      <c r="P834" s="329">
        <v>0.681412037036353</v>
      </c>
      <c r="Q834" s="326" t="s">
        <v>4498</v>
      </c>
      <c r="R834" s="334" t="s">
        <v>8517</v>
      </c>
    </row>
    <row r="835" spans="1:18" ht="24" customHeight="1">
      <c r="A835" s="330" t="s"/>
      <c r="B835" s="330" t="s">
        <v>12649</v>
      </c>
      <c r="C835" s="330" t="s"/>
      <c r="D835" s="330" t="s">
        <v>4567</v>
      </c>
      <c r="E835" s="330">
        <v>5803</v>
      </c>
      <c r="F835" s="330" t="s">
        <v>12650</v>
      </c>
      <c r="G835" s="330" t="s">
        <v>12870</v>
      </c>
      <c r="H835" s="330">
        <v>18710689803</v>
      </c>
      <c r="I835" s="331">
        <v>5000</v>
      </c>
      <c r="J835" s="331">
        <v>5000</v>
      </c>
      <c r="K835" s="331">
        <v>0</v>
      </c>
      <c r="L835" s="331">
        <v>0</v>
      </c>
      <c r="M835" s="331">
        <v>0</v>
      </c>
      <c r="N835" s="330" t="s"/>
      <c r="O835" s="332">
        <v>45648</v>
      </c>
      <c r="P835" s="333">
        <v>0.443611111109931</v>
      </c>
      <c r="Q835" s="330" t="s">
        <v>4494</v>
      </c>
      <c r="R835" s="334" t="s">
        <v>12655</v>
      </c>
    </row>
    <row r="836" spans="1:18" ht="24" customHeight="1">
      <c r="A836" s="326" t="s"/>
      <c r="B836" s="326" t="s">
        <v>12649</v>
      </c>
      <c r="C836" s="326" t="s"/>
      <c r="D836" s="326" t="s">
        <v>4567</v>
      </c>
      <c r="E836" s="326">
        <v>5804</v>
      </c>
      <c r="F836" s="326" t="s">
        <v>12650</v>
      </c>
      <c r="G836" s="326" t="s">
        <v>12863</v>
      </c>
      <c r="H836" s="326">
        <v>17600075288</v>
      </c>
      <c r="I836" s="327">
        <v>3000</v>
      </c>
      <c r="J836" s="327">
        <v>2800</v>
      </c>
      <c r="K836" s="327">
        <v>200</v>
      </c>
      <c r="L836" s="327">
        <v>0</v>
      </c>
      <c r="M836" s="327">
        <v>200</v>
      </c>
      <c r="N836" s="326" t="s"/>
      <c r="O836" s="328">
        <v>45648</v>
      </c>
      <c r="P836" s="329">
        <v>0.65785879629766</v>
      </c>
      <c r="Q836" s="326" t="s">
        <v>12717</v>
      </c>
      <c r="R836" s="334" t="s">
        <v>4521</v>
      </c>
    </row>
    <row r="837" spans="1:18" ht="24" customHeight="1">
      <c r="A837" s="330" t="s"/>
      <c r="B837" s="330" t="s">
        <v>12649</v>
      </c>
      <c r="C837" s="330" t="s"/>
      <c r="D837" s="330" t="s">
        <v>4567</v>
      </c>
      <c r="E837" s="330">
        <v>5805</v>
      </c>
      <c r="F837" s="330" t="s">
        <v>12650</v>
      </c>
      <c r="G837" s="330" t="s">
        <v>12871</v>
      </c>
      <c r="H837" s="330">
        <v>13439383936</v>
      </c>
      <c r="I837" s="331">
        <v>6000</v>
      </c>
      <c r="J837" s="331">
        <v>5640</v>
      </c>
      <c r="K837" s="331">
        <v>360</v>
      </c>
      <c r="L837" s="331">
        <v>0</v>
      </c>
      <c r="M837" s="331">
        <v>360</v>
      </c>
      <c r="N837" s="330" t="s"/>
      <c r="O837" s="332">
        <v>45648</v>
      </c>
      <c r="P837" s="333">
        <v>0.605162037038099</v>
      </c>
      <c r="Q837" s="330" t="s">
        <v>4498</v>
      </c>
      <c r="R837" s="334" t="s">
        <v>8517</v>
      </c>
    </row>
    <row r="838" spans="1:18" ht="24" customHeight="1">
      <c r="A838" s="326" t="s"/>
      <c r="B838" s="326" t="s">
        <v>12649</v>
      </c>
      <c r="C838" s="326" t="s"/>
      <c r="D838" s="326" t="s">
        <v>4567</v>
      </c>
      <c r="E838" s="326">
        <v>5806</v>
      </c>
      <c r="F838" s="326" t="s">
        <v>12650</v>
      </c>
      <c r="G838" s="326" t="s">
        <v>4495</v>
      </c>
      <c r="H838" s="326">
        <v>18601199185</v>
      </c>
      <c r="I838" s="327">
        <v>5000</v>
      </c>
      <c r="J838" s="327">
        <v>5000</v>
      </c>
      <c r="K838" s="327">
        <v>0</v>
      </c>
      <c r="L838" s="327">
        <v>0</v>
      </c>
      <c r="M838" s="327">
        <v>0</v>
      </c>
      <c r="N838" s="326" t="s"/>
      <c r="O838" s="328">
        <v>45648</v>
      </c>
      <c r="P838" s="329">
        <v>0.491655092591827</v>
      </c>
      <c r="Q838" s="326" t="s">
        <v>4494</v>
      </c>
      <c r="R838" s="334" t="s">
        <v>12655</v>
      </c>
    </row>
    <row r="839" spans="1:18" ht="24" customHeight="1">
      <c r="A839" s="330" t="s"/>
      <c r="B839" s="330" t="s">
        <v>12649</v>
      </c>
      <c r="C839" s="330" t="s"/>
      <c r="D839" s="330" t="s">
        <v>4567</v>
      </c>
      <c r="E839" s="330">
        <v>5807</v>
      </c>
      <c r="F839" s="330" t="s">
        <v>12650</v>
      </c>
      <c r="G839" s="330" t="s">
        <v>4535</v>
      </c>
      <c r="H839" s="330">
        <v>13718732169</v>
      </c>
      <c r="I839" s="331">
        <v>3000</v>
      </c>
      <c r="J839" s="331">
        <v>2850</v>
      </c>
      <c r="K839" s="331">
        <v>150</v>
      </c>
      <c r="L839" s="331">
        <v>0</v>
      </c>
      <c r="M839" s="331">
        <v>150</v>
      </c>
      <c r="N839" s="330" t="s"/>
      <c r="O839" s="332">
        <v>45648</v>
      </c>
      <c r="P839" s="333">
        <v>0.67788194444438</v>
      </c>
      <c r="Q839" s="330" t="s">
        <v>12717</v>
      </c>
      <c r="R839" s="334" t="s">
        <v>4521</v>
      </c>
    </row>
    <row r="840" spans="1:18" ht="24" customHeight="1">
      <c r="A840" s="326" t="s"/>
      <c r="B840" s="326" t="s">
        <v>12649</v>
      </c>
      <c r="C840" s="326" t="s"/>
      <c r="D840" s="326" t="s">
        <v>4567</v>
      </c>
      <c r="E840" s="326">
        <v>5808</v>
      </c>
      <c r="F840" s="326" t="s">
        <v>12650</v>
      </c>
      <c r="G840" s="326" t="s">
        <v>12771</v>
      </c>
      <c r="H840" s="326">
        <v>13161502168</v>
      </c>
      <c r="I840" s="327">
        <v>1000</v>
      </c>
      <c r="J840" s="327">
        <v>620</v>
      </c>
      <c r="K840" s="327">
        <v>380</v>
      </c>
      <c r="L840" s="327">
        <v>0</v>
      </c>
      <c r="M840" s="327">
        <v>380</v>
      </c>
      <c r="N840" s="326" t="s"/>
      <c r="O840" s="328">
        <v>45648</v>
      </c>
      <c r="P840" s="329">
        <v>0.572175925924967</v>
      </c>
      <c r="Q840" s="326" t="s">
        <v>4498</v>
      </c>
      <c r="R840" s="334" t="s">
        <v>8517</v>
      </c>
    </row>
    <row r="841" spans="1:18" ht="24" customHeight="1">
      <c r="A841" s="330" t="s"/>
      <c r="B841" s="330" t="s">
        <v>12649</v>
      </c>
      <c r="C841" s="330" t="s"/>
      <c r="D841" s="330" t="s">
        <v>4567</v>
      </c>
      <c r="E841" s="330">
        <v>5809</v>
      </c>
      <c r="F841" s="330" t="s">
        <v>12650</v>
      </c>
      <c r="G841" s="330" t="s">
        <v>4591</v>
      </c>
      <c r="H841" s="330">
        <v>18601106025</v>
      </c>
      <c r="I841" s="331">
        <v>5000</v>
      </c>
      <c r="J841" s="331">
        <v>5000</v>
      </c>
      <c r="K841" s="331">
        <v>0</v>
      </c>
      <c r="L841" s="331">
        <v>0</v>
      </c>
      <c r="M841" s="331">
        <v>0</v>
      </c>
      <c r="N841" s="330" t="s"/>
      <c r="O841" s="332">
        <v>45648</v>
      </c>
      <c r="P841" s="333">
        <v>0.490324074075034</v>
      </c>
      <c r="Q841" s="330" t="s">
        <v>4494</v>
      </c>
      <c r="R841" s="334" t="s">
        <v>12655</v>
      </c>
    </row>
    <row r="842" spans="1:18" ht="24" customHeight="1">
      <c r="A842" s="326" t="s"/>
      <c r="B842" s="326" t="s">
        <v>12649</v>
      </c>
      <c r="C842" s="326" t="s"/>
      <c r="D842" s="326" t="s">
        <v>4567</v>
      </c>
      <c r="E842" s="326">
        <v>5810</v>
      </c>
      <c r="F842" s="326" t="s">
        <v>12650</v>
      </c>
      <c r="G842" s="326" t="s">
        <v>12826</v>
      </c>
      <c r="H842" s="326">
        <v>18820469881</v>
      </c>
      <c r="I842" s="327">
        <v>3500</v>
      </c>
      <c r="J842" s="327">
        <v>2160</v>
      </c>
      <c r="K842" s="327">
        <v>1340</v>
      </c>
      <c r="L842" s="327">
        <v>0</v>
      </c>
      <c r="M842" s="327">
        <v>1340</v>
      </c>
      <c r="N842" s="326" t="s"/>
      <c r="O842" s="328">
        <v>45652</v>
      </c>
      <c r="P842" s="329">
        <v>0.740752314814017</v>
      </c>
      <c r="Q842" s="326" t="s">
        <v>4498</v>
      </c>
      <c r="R842" s="334" t="s">
        <v>8517</v>
      </c>
    </row>
    <row r="843" spans="1:18" ht="24" customHeight="1">
      <c r="A843" s="330" t="s"/>
      <c r="B843" s="330" t="s">
        <v>12649</v>
      </c>
      <c r="C843" s="330" t="s"/>
      <c r="D843" s="330" t="s">
        <v>4567</v>
      </c>
      <c r="E843" s="330">
        <v>5811</v>
      </c>
      <c r="F843" s="330" t="s">
        <v>12650</v>
      </c>
      <c r="G843" s="330" t="s">
        <v>4515</v>
      </c>
      <c r="H843" s="330">
        <v>18801022967</v>
      </c>
      <c r="I843" s="331">
        <v>5000</v>
      </c>
      <c r="J843" s="331">
        <v>5000</v>
      </c>
      <c r="K843" s="331">
        <v>0</v>
      </c>
      <c r="L843" s="331">
        <v>0</v>
      </c>
      <c r="M843" s="331">
        <v>0</v>
      </c>
      <c r="N843" s="330" t="s"/>
      <c r="O843" s="332">
        <v>45648</v>
      </c>
      <c r="P843" s="333">
        <v>0.503148148149194</v>
      </c>
      <c r="Q843" s="330" t="s">
        <v>4496</v>
      </c>
      <c r="R843" s="334" t="s">
        <v>12697</v>
      </c>
    </row>
    <row r="844" spans="1:18" ht="24" customHeight="1">
      <c r="A844" s="326" t="s"/>
      <c r="B844" s="326" t="s">
        <v>12649</v>
      </c>
      <c r="C844" s="326" t="s"/>
      <c r="D844" s="326" t="s">
        <v>4567</v>
      </c>
      <c r="E844" s="326">
        <v>5812</v>
      </c>
      <c r="F844" s="326" t="s">
        <v>12650</v>
      </c>
      <c r="G844" s="326" t="s">
        <v>4525</v>
      </c>
      <c r="H844" s="326">
        <v>18917659248</v>
      </c>
      <c r="I844" s="327">
        <v>5000</v>
      </c>
      <c r="J844" s="327">
        <v>4700</v>
      </c>
      <c r="K844" s="327">
        <v>300</v>
      </c>
      <c r="L844" s="327">
        <v>0</v>
      </c>
      <c r="M844" s="327">
        <v>300</v>
      </c>
      <c r="N844" s="326" t="s"/>
      <c r="O844" s="328">
        <v>45648</v>
      </c>
      <c r="P844" s="329">
        <v>0.543634259258397</v>
      </c>
      <c r="Q844" s="326" t="s">
        <v>4498</v>
      </c>
      <c r="R844" s="334" t="s">
        <v>8517</v>
      </c>
    </row>
    <row r="845" spans="1:18" ht="24" customHeight="1">
      <c r="A845" s="330" t="s"/>
      <c r="B845" s="330" t="s">
        <v>12649</v>
      </c>
      <c r="C845" s="330" t="s"/>
      <c r="D845" s="330" t="s">
        <v>4567</v>
      </c>
      <c r="E845" s="330">
        <v>5813</v>
      </c>
      <c r="F845" s="330" t="s">
        <v>12650</v>
      </c>
      <c r="G845" s="330" t="s">
        <v>12872</v>
      </c>
      <c r="H845" s="330">
        <v>18838155555</v>
      </c>
      <c r="I845" s="331">
        <v>4000</v>
      </c>
      <c r="J845" s="331">
        <v>3580</v>
      </c>
      <c r="K845" s="331">
        <v>420</v>
      </c>
      <c r="L845" s="331">
        <v>0</v>
      </c>
      <c r="M845" s="331">
        <v>420</v>
      </c>
      <c r="N845" s="330" t="s"/>
      <c r="O845" s="332">
        <v>45648</v>
      </c>
      <c r="P845" s="333">
        <v>0.64363425926058</v>
      </c>
      <c r="Q845" s="330" t="s">
        <v>4498</v>
      </c>
      <c r="R845" s="334" t="s">
        <v>8517</v>
      </c>
    </row>
    <row r="846" spans="1:18" ht="24" customHeight="1">
      <c r="A846" s="326" t="s"/>
      <c r="B846" s="326" t="s">
        <v>12649</v>
      </c>
      <c r="C846" s="326" t="s"/>
      <c r="D846" s="326" t="s">
        <v>4567</v>
      </c>
      <c r="E846" s="326">
        <v>5815</v>
      </c>
      <c r="F846" s="326" t="s">
        <v>12650</v>
      </c>
      <c r="G846" s="326" t="s">
        <v>12708</v>
      </c>
      <c r="H846" s="326">
        <v>15210992862</v>
      </c>
      <c r="I846" s="327">
        <v>5000</v>
      </c>
      <c r="J846" s="327">
        <v>5000</v>
      </c>
      <c r="K846" s="327">
        <v>0</v>
      </c>
      <c r="L846" s="327">
        <v>0</v>
      </c>
      <c r="M846" s="327">
        <v>0</v>
      </c>
      <c r="N846" s="326" t="s"/>
      <c r="O846" s="328">
        <v>45648</v>
      </c>
      <c r="P846" s="329">
        <v>0.515902777777228</v>
      </c>
      <c r="Q846" s="326" t="s">
        <v>4496</v>
      </c>
      <c r="R846" s="334" t="s">
        <v>12697</v>
      </c>
    </row>
    <row r="847" spans="1:18" ht="24" customHeight="1">
      <c r="A847" s="330" t="s"/>
      <c r="B847" s="330" t="s">
        <v>12649</v>
      </c>
      <c r="C847" s="330" t="s"/>
      <c r="D847" s="330" t="s">
        <v>4567</v>
      </c>
      <c r="E847" s="330">
        <v>5816</v>
      </c>
      <c r="F847" s="330" t="s">
        <v>12650</v>
      </c>
      <c r="G847" s="330" t="s">
        <v>12657</v>
      </c>
      <c r="H847" s="330">
        <v>13439727303</v>
      </c>
      <c r="I847" s="331">
        <v>15000</v>
      </c>
      <c r="J847" s="331">
        <v>15000</v>
      </c>
      <c r="K847" s="331">
        <v>0</v>
      </c>
      <c r="L847" s="331">
        <v>0</v>
      </c>
      <c r="M847" s="331">
        <v>0</v>
      </c>
      <c r="N847" s="330" t="s"/>
      <c r="O847" s="332">
        <v>45648</v>
      </c>
      <c r="P847" s="333">
        <v>0.563009259258252</v>
      </c>
      <c r="Q847" s="330" t="s">
        <v>4496</v>
      </c>
      <c r="R847" s="334" t="s">
        <v>12697</v>
      </c>
    </row>
    <row r="848" spans="1:18" ht="24" customHeight="1">
      <c r="A848" s="326" t="s"/>
      <c r="B848" s="326" t="s">
        <v>12649</v>
      </c>
      <c r="C848" s="326" t="s"/>
      <c r="D848" s="326" t="s">
        <v>4567</v>
      </c>
      <c r="E848" s="326">
        <v>5817</v>
      </c>
      <c r="F848" s="326" t="s">
        <v>12650</v>
      </c>
      <c r="G848" s="326" t="s">
        <v>4495</v>
      </c>
      <c r="H848" s="326">
        <v>18513895712</v>
      </c>
      <c r="I848" s="327">
        <v>5000</v>
      </c>
      <c r="J848" s="327">
        <v>5000</v>
      </c>
      <c r="K848" s="327">
        <v>0</v>
      </c>
      <c r="L848" s="327">
        <v>0</v>
      </c>
      <c r="M848" s="327">
        <v>0</v>
      </c>
      <c r="N848" s="326" t="s"/>
      <c r="O848" s="328">
        <v>45648</v>
      </c>
      <c r="P848" s="329">
        <v>0.506944444445253</v>
      </c>
      <c r="Q848" s="326" t="s">
        <v>4496</v>
      </c>
      <c r="R848" s="334" t="s">
        <v>12697</v>
      </c>
    </row>
    <row r="849" spans="1:18" ht="24" customHeight="1">
      <c r="A849" s="330" t="s"/>
      <c r="B849" s="330" t="s">
        <v>12649</v>
      </c>
      <c r="C849" s="330" t="s"/>
      <c r="D849" s="330" t="s">
        <v>4567</v>
      </c>
      <c r="E849" s="330">
        <v>5818</v>
      </c>
      <c r="F849" s="330" t="s">
        <v>12650</v>
      </c>
      <c r="G849" s="330" t="s">
        <v>12663</v>
      </c>
      <c r="H849" s="330">
        <v>13960779672</v>
      </c>
      <c r="I849" s="331">
        <v>5000</v>
      </c>
      <c r="J849" s="331">
        <v>5000</v>
      </c>
      <c r="K849" s="331">
        <v>0</v>
      </c>
      <c r="L849" s="331">
        <v>0</v>
      </c>
      <c r="M849" s="331">
        <v>0</v>
      </c>
      <c r="N849" s="330" t="s"/>
      <c r="O849" s="332">
        <v>45648</v>
      </c>
      <c r="P849" s="333">
        <v>0.57821759259241</v>
      </c>
      <c r="Q849" s="330" t="s">
        <v>4496</v>
      </c>
      <c r="R849" s="334" t="s">
        <v>12697</v>
      </c>
    </row>
    <row r="850" spans="1:18" ht="24" customHeight="1">
      <c r="A850" s="326" t="s"/>
      <c r="B850" s="326" t="s">
        <v>12649</v>
      </c>
      <c r="C850" s="326" t="s"/>
      <c r="D850" s="326" t="s">
        <v>4567</v>
      </c>
      <c r="E850" s="326">
        <v>5819</v>
      </c>
      <c r="F850" s="326" t="s">
        <v>12650</v>
      </c>
      <c r="G850" s="326" t="s">
        <v>12708</v>
      </c>
      <c r="H850" s="326">
        <v>15210992862</v>
      </c>
      <c r="I850" s="327">
        <v>3000</v>
      </c>
      <c r="J850" s="327">
        <v>3000</v>
      </c>
      <c r="K850" s="327">
        <v>0</v>
      </c>
      <c r="L850" s="327">
        <v>0</v>
      </c>
      <c r="M850" s="327">
        <v>0</v>
      </c>
      <c r="N850" s="326" t="s"/>
      <c r="O850" s="328">
        <v>45648</v>
      </c>
      <c r="P850" s="329">
        <v>0.515729166665551</v>
      </c>
      <c r="Q850" s="326" t="s">
        <v>4496</v>
      </c>
      <c r="R850" s="334" t="s">
        <v>12697</v>
      </c>
    </row>
    <row r="851" spans="1:18" ht="24" customHeight="1">
      <c r="A851" s="330" t="s"/>
      <c r="B851" s="330" t="s">
        <v>12649</v>
      </c>
      <c r="C851" s="330" t="s"/>
      <c r="D851" s="330" t="s">
        <v>4567</v>
      </c>
      <c r="E851" s="330">
        <v>5820</v>
      </c>
      <c r="F851" s="330" t="s">
        <v>12650</v>
      </c>
      <c r="G851" s="330" t="s">
        <v>12873</v>
      </c>
      <c r="H851" s="330">
        <v>18682401702</v>
      </c>
      <c r="I851" s="331">
        <v>2000</v>
      </c>
      <c r="J851" s="331">
        <v>1760</v>
      </c>
      <c r="K851" s="331">
        <v>240</v>
      </c>
      <c r="L851" s="331">
        <v>0</v>
      </c>
      <c r="M851" s="331">
        <v>240</v>
      </c>
      <c r="N851" s="330" t="s"/>
      <c r="O851" s="332">
        <v>45648</v>
      </c>
      <c r="P851" s="333">
        <v>0.70851851851694</v>
      </c>
      <c r="Q851" s="330" t="s">
        <v>12717</v>
      </c>
      <c r="R851" s="334" t="s">
        <v>4521</v>
      </c>
    </row>
    <row r="852" spans="1:18" ht="24" customHeight="1">
      <c r="A852" s="326" t="s"/>
      <c r="B852" s="326" t="s">
        <v>12649</v>
      </c>
      <c r="C852" s="326" t="s"/>
      <c r="D852" s="326" t="s">
        <v>4567</v>
      </c>
      <c r="E852" s="326">
        <v>5821</v>
      </c>
      <c r="F852" s="326" t="s">
        <v>12650</v>
      </c>
      <c r="G852" s="326" t="s">
        <v>12874</v>
      </c>
      <c r="H852" s="326">
        <v>18295903338</v>
      </c>
      <c r="I852" s="327">
        <v>3000</v>
      </c>
      <c r="J852" s="327">
        <v>2820</v>
      </c>
      <c r="K852" s="327">
        <v>180</v>
      </c>
      <c r="L852" s="327">
        <v>0</v>
      </c>
      <c r="M852" s="327">
        <v>180</v>
      </c>
      <c r="N852" s="326" t="s"/>
      <c r="O852" s="328">
        <v>45648</v>
      </c>
      <c r="P852" s="329">
        <v>0.690868055557076</v>
      </c>
      <c r="Q852" s="326" t="s">
        <v>4498</v>
      </c>
      <c r="R852" s="334" t="s">
        <v>8517</v>
      </c>
    </row>
    <row r="853" spans="1:18" ht="24" customHeight="1">
      <c r="A853" s="330" t="s"/>
      <c r="B853" s="330" t="s">
        <v>12649</v>
      </c>
      <c r="C853" s="330" t="s"/>
      <c r="D853" s="330" t="s">
        <v>4567</v>
      </c>
      <c r="E853" s="330">
        <v>5822</v>
      </c>
      <c r="F853" s="330" t="s">
        <v>12650</v>
      </c>
      <c r="G853" s="330" t="s">
        <v>4506</v>
      </c>
      <c r="H853" s="330">
        <v>13641158154</v>
      </c>
      <c r="I853" s="331">
        <v>5500</v>
      </c>
      <c r="J853" s="331">
        <v>5030</v>
      </c>
      <c r="K853" s="331">
        <v>470</v>
      </c>
      <c r="L853" s="331">
        <v>0</v>
      </c>
      <c r="M853" s="331">
        <v>470</v>
      </c>
      <c r="N853" s="330" t="s"/>
      <c r="O853" s="332">
        <v>45648</v>
      </c>
      <c r="P853" s="333">
        <v>0.68469907407416</v>
      </c>
      <c r="Q853" s="330" t="s">
        <v>4498</v>
      </c>
      <c r="R853" s="334" t="s">
        <v>8517</v>
      </c>
    </row>
    <row r="854" spans="1:18" ht="24" customHeight="1">
      <c r="A854" s="326" t="s"/>
      <c r="B854" s="326" t="s">
        <v>12649</v>
      </c>
      <c r="C854" s="326" t="s"/>
      <c r="D854" s="326" t="s">
        <v>4567</v>
      </c>
      <c r="E854" s="326">
        <v>5824</v>
      </c>
      <c r="F854" s="326" t="s">
        <v>12650</v>
      </c>
      <c r="G854" s="326" t="s">
        <v>12875</v>
      </c>
      <c r="H854" s="326">
        <v>13693336295</v>
      </c>
      <c r="I854" s="327">
        <v>4000</v>
      </c>
      <c r="J854" s="327">
        <v>3460</v>
      </c>
      <c r="K854" s="327">
        <v>540</v>
      </c>
      <c r="L854" s="327">
        <v>0</v>
      </c>
      <c r="M854" s="327">
        <v>540</v>
      </c>
      <c r="N854" s="326" t="s"/>
      <c r="O854" s="328">
        <v>45648</v>
      </c>
      <c r="P854" s="329">
        <v>0.750729166666133</v>
      </c>
      <c r="Q854" s="326" t="s">
        <v>12717</v>
      </c>
      <c r="R854" s="334" t="s">
        <v>4521</v>
      </c>
    </row>
    <row r="855" spans="1:18" ht="24" customHeight="1">
      <c r="A855" s="330" t="s"/>
      <c r="B855" s="330" t="s">
        <v>12649</v>
      </c>
      <c r="C855" s="330" t="s"/>
      <c r="D855" s="330" t="s">
        <v>4567</v>
      </c>
      <c r="E855" s="330">
        <v>5826</v>
      </c>
      <c r="F855" s="330" t="s">
        <v>12650</v>
      </c>
      <c r="G855" s="330" t="s">
        <v>4575</v>
      </c>
      <c r="H855" s="330">
        <v>13910929455</v>
      </c>
      <c r="I855" s="331">
        <v>5000</v>
      </c>
      <c r="J855" s="331">
        <v>5000</v>
      </c>
      <c r="K855" s="331">
        <v>0</v>
      </c>
      <c r="L855" s="331">
        <v>0</v>
      </c>
      <c r="M855" s="331">
        <v>0</v>
      </c>
      <c r="N855" s="330" t="s"/>
      <c r="O855" s="332">
        <v>45648</v>
      </c>
      <c r="P855" s="333">
        <v>0.568449074075034</v>
      </c>
      <c r="Q855" s="330" t="s">
        <v>4496</v>
      </c>
      <c r="R855" s="334" t="s">
        <v>12697</v>
      </c>
    </row>
    <row r="856" spans="1:18" ht="24" customHeight="1">
      <c r="A856" s="326" t="s"/>
      <c r="B856" s="326" t="s">
        <v>12649</v>
      </c>
      <c r="C856" s="326" t="s"/>
      <c r="D856" s="326" t="s">
        <v>4567</v>
      </c>
      <c r="E856" s="326">
        <v>5827</v>
      </c>
      <c r="F856" s="326" t="s">
        <v>12650</v>
      </c>
      <c r="G856" s="326" t="s">
        <v>12876</v>
      </c>
      <c r="H856" s="326">
        <v>18004018179</v>
      </c>
      <c r="I856" s="327">
        <v>5000</v>
      </c>
      <c r="J856" s="327">
        <v>5000</v>
      </c>
      <c r="K856" s="327">
        <v>0</v>
      </c>
      <c r="L856" s="327">
        <v>0</v>
      </c>
      <c r="M856" s="327">
        <v>0</v>
      </c>
      <c r="N856" s="326" t="s"/>
      <c r="O856" s="328">
        <v>45648</v>
      </c>
      <c r="P856" s="329">
        <v>0.721145833333139</v>
      </c>
      <c r="Q856" s="326" t="s">
        <v>4494</v>
      </c>
      <c r="R856" s="334" t="s">
        <v>12655</v>
      </c>
    </row>
    <row r="857" spans="1:18" ht="24" customHeight="1">
      <c r="A857" s="330" t="s"/>
      <c r="B857" s="330" t="s">
        <v>12649</v>
      </c>
      <c r="C857" s="330" t="s"/>
      <c r="D857" s="330" t="s">
        <v>4567</v>
      </c>
      <c r="E857" s="330">
        <v>5828</v>
      </c>
      <c r="F857" s="330" t="s">
        <v>12650</v>
      </c>
      <c r="G857" s="330" t="s">
        <v>4574</v>
      </c>
      <c r="H857" s="330">
        <v>13901197426</v>
      </c>
      <c r="I857" s="331">
        <v>5000</v>
      </c>
      <c r="J857" s="331">
        <v>4540</v>
      </c>
      <c r="K857" s="331">
        <v>460</v>
      </c>
      <c r="L857" s="331">
        <v>0</v>
      </c>
      <c r="M857" s="331">
        <v>460</v>
      </c>
      <c r="N857" s="330" t="s"/>
      <c r="O857" s="332">
        <v>45648</v>
      </c>
      <c r="P857" s="333">
        <v>0.700567129628326</v>
      </c>
      <c r="Q857" s="330" t="s">
        <v>12717</v>
      </c>
      <c r="R857" s="334" t="s">
        <v>4521</v>
      </c>
    </row>
    <row r="858" spans="1:18" ht="24" customHeight="1">
      <c r="A858" s="326" t="s"/>
      <c r="B858" s="326" t="s">
        <v>12649</v>
      </c>
      <c r="C858" s="326" t="s"/>
      <c r="D858" s="326" t="s">
        <v>4567</v>
      </c>
      <c r="E858" s="326">
        <v>5829</v>
      </c>
      <c r="F858" s="326" t="s">
        <v>12650</v>
      </c>
      <c r="G858" s="326" t="s">
        <v>12865</v>
      </c>
      <c r="H858" s="326">
        <v>18647064000</v>
      </c>
      <c r="I858" s="327">
        <v>5000</v>
      </c>
      <c r="J858" s="327">
        <v>4820</v>
      </c>
      <c r="K858" s="327">
        <v>180</v>
      </c>
      <c r="L858" s="327">
        <v>0</v>
      </c>
      <c r="M858" s="327">
        <v>180</v>
      </c>
      <c r="N858" s="326" t="s"/>
      <c r="O858" s="328">
        <v>45648</v>
      </c>
      <c r="P858" s="329">
        <v>0.701562499998545</v>
      </c>
      <c r="Q858" s="326" t="s">
        <v>4659</v>
      </c>
      <c r="R858" s="334" t="s">
        <v>4659</v>
      </c>
    </row>
    <row r="859" spans="1:18" ht="24" customHeight="1">
      <c r="A859" s="330" t="s"/>
      <c r="B859" s="330" t="s">
        <v>12649</v>
      </c>
      <c r="C859" s="330" t="s"/>
      <c r="D859" s="330" t="s">
        <v>4567</v>
      </c>
      <c r="E859" s="330">
        <v>5831</v>
      </c>
      <c r="F859" s="330" t="s">
        <v>12650</v>
      </c>
      <c r="G859" s="330" t="s">
        <v>4613</v>
      </c>
      <c r="H859" s="330">
        <v>18611768608</v>
      </c>
      <c r="I859" s="331">
        <v>5000</v>
      </c>
      <c r="J859" s="331">
        <v>5000</v>
      </c>
      <c r="K859" s="331">
        <v>0</v>
      </c>
      <c r="L859" s="331">
        <v>0</v>
      </c>
      <c r="M859" s="331">
        <v>0</v>
      </c>
      <c r="N859" s="330" t="s"/>
      <c r="O859" s="332">
        <v>45648</v>
      </c>
      <c r="P859" s="333">
        <v>0.674594907406572</v>
      </c>
      <c r="Q859" s="330" t="s">
        <v>4496</v>
      </c>
      <c r="R859" s="334" t="s">
        <v>12697</v>
      </c>
    </row>
    <row r="860" spans="1:18" ht="24" customHeight="1">
      <c r="A860" s="326" t="s"/>
      <c r="B860" s="326" t="s">
        <v>12649</v>
      </c>
      <c r="C860" s="326" t="s"/>
      <c r="D860" s="326" t="s">
        <v>4567</v>
      </c>
      <c r="E860" s="326">
        <v>5834</v>
      </c>
      <c r="F860" s="326" t="s">
        <v>12650</v>
      </c>
      <c r="G860" s="326" t="s">
        <v>12783</v>
      </c>
      <c r="H860" s="326">
        <v>18601270688</v>
      </c>
      <c r="I860" s="327">
        <v>5000</v>
      </c>
      <c r="J860" s="327">
        <v>5000</v>
      </c>
      <c r="K860" s="327">
        <v>0</v>
      </c>
      <c r="L860" s="327">
        <v>0</v>
      </c>
      <c r="M860" s="327">
        <v>0</v>
      </c>
      <c r="N860" s="326" t="s"/>
      <c r="O860" s="328">
        <v>45648</v>
      </c>
      <c r="P860" s="329">
        <v>0.650347222221171</v>
      </c>
      <c r="Q860" s="326" t="s">
        <v>4496</v>
      </c>
      <c r="R860" s="334" t="s">
        <v>12697</v>
      </c>
    </row>
    <row r="861" spans="1:18" ht="24" customHeight="1">
      <c r="A861" s="330" t="s"/>
      <c r="B861" s="330" t="s">
        <v>12649</v>
      </c>
      <c r="C861" s="330" t="s"/>
      <c r="D861" s="330" t="s">
        <v>4567</v>
      </c>
      <c r="E861" s="330">
        <v>5835</v>
      </c>
      <c r="F861" s="330" t="s">
        <v>12650</v>
      </c>
      <c r="G861" s="330" t="s">
        <v>4505</v>
      </c>
      <c r="H861" s="330">
        <v>15633008805</v>
      </c>
      <c r="I861" s="331">
        <v>5000</v>
      </c>
      <c r="J861" s="331">
        <v>5000</v>
      </c>
      <c r="K861" s="331">
        <v>0</v>
      </c>
      <c r="L861" s="331">
        <v>0</v>
      </c>
      <c r="M861" s="331">
        <v>0</v>
      </c>
      <c r="N861" s="330" t="s"/>
      <c r="O861" s="332">
        <v>45648</v>
      </c>
      <c r="P861" s="333">
        <v>0.663344907407009</v>
      </c>
      <c r="Q861" s="330" t="s">
        <v>4496</v>
      </c>
      <c r="R861" s="334" t="s">
        <v>12697</v>
      </c>
    </row>
    <row r="862" spans="1:18" ht="24" customHeight="1">
      <c r="A862" s="326" t="s"/>
      <c r="B862" s="326" t="s">
        <v>12649</v>
      </c>
      <c r="C862" s="326" t="s"/>
      <c r="D862" s="326" t="s">
        <v>4567</v>
      </c>
      <c r="E862" s="326">
        <v>5836</v>
      </c>
      <c r="F862" s="326" t="s">
        <v>12650</v>
      </c>
      <c r="G862" s="326" t="s">
        <v>4495</v>
      </c>
      <c r="H862" s="326">
        <v>15133331138</v>
      </c>
      <c r="I862" s="327">
        <v>3000</v>
      </c>
      <c r="J862" s="327">
        <v>2520</v>
      </c>
      <c r="K862" s="327">
        <v>480</v>
      </c>
      <c r="L862" s="327">
        <v>0</v>
      </c>
      <c r="M862" s="327">
        <v>480</v>
      </c>
      <c r="N862" s="326" t="s"/>
      <c r="O862" s="328">
        <v>45648</v>
      </c>
      <c r="P862" s="329">
        <v>0.722361111111241</v>
      </c>
      <c r="Q862" s="326" t="s">
        <v>4498</v>
      </c>
      <c r="R862" s="334" t="s">
        <v>8517</v>
      </c>
    </row>
    <row r="863" spans="1:18" ht="24" customHeight="1">
      <c r="A863" s="330" t="s"/>
      <c r="B863" s="330" t="s">
        <v>12649</v>
      </c>
      <c r="C863" s="330" t="s"/>
      <c r="D863" s="330" t="s">
        <v>4567</v>
      </c>
      <c r="E863" s="330">
        <v>5837</v>
      </c>
      <c r="F863" s="330" t="s">
        <v>12650</v>
      </c>
      <c r="G863" s="330" t="s">
        <v>4574</v>
      </c>
      <c r="H863" s="330">
        <v>18832598765</v>
      </c>
      <c r="I863" s="331">
        <v>10000</v>
      </c>
      <c r="J863" s="331">
        <v>6850</v>
      </c>
      <c r="K863" s="331">
        <v>3150</v>
      </c>
      <c r="L863" s="331">
        <v>0</v>
      </c>
      <c r="M863" s="331">
        <v>3150</v>
      </c>
      <c r="N863" s="330" t="s"/>
      <c r="O863" s="332">
        <v>45652</v>
      </c>
      <c r="P863" s="333">
        <v>0.477442129627889</v>
      </c>
      <c r="Q863" s="330" t="s">
        <v>12717</v>
      </c>
      <c r="R863" s="334" t="s">
        <v>4521</v>
      </c>
    </row>
    <row r="864" spans="1:18" ht="24" customHeight="1">
      <c r="A864" s="326" t="s"/>
      <c r="B864" s="326" t="s">
        <v>12649</v>
      </c>
      <c r="C864" s="326" t="s"/>
      <c r="D864" s="326" t="s">
        <v>4567</v>
      </c>
      <c r="E864" s="326">
        <v>5840</v>
      </c>
      <c r="F864" s="326" t="s">
        <v>12650</v>
      </c>
      <c r="G864" s="326" t="s">
        <v>4607</v>
      </c>
      <c r="H864" s="326">
        <v>13229048167</v>
      </c>
      <c r="I864" s="327">
        <v>1000</v>
      </c>
      <c r="J864" s="327">
        <v>880</v>
      </c>
      <c r="K864" s="327">
        <v>120</v>
      </c>
      <c r="L864" s="327">
        <v>0</v>
      </c>
      <c r="M864" s="327">
        <v>120</v>
      </c>
      <c r="N864" s="326" t="s"/>
      <c r="O864" s="328">
        <v>45649</v>
      </c>
      <c r="P864" s="329">
        <v>0.527916666665988</v>
      </c>
      <c r="Q864" s="326" t="s">
        <v>4498</v>
      </c>
      <c r="R864" s="334" t="s">
        <v>8517</v>
      </c>
    </row>
    <row r="865" spans="1:18" ht="24" customHeight="1">
      <c r="A865" s="330" t="s"/>
      <c r="B865" s="330" t="s">
        <v>12649</v>
      </c>
      <c r="C865" s="330" t="s"/>
      <c r="D865" s="330" t="s">
        <v>4567</v>
      </c>
      <c r="E865" s="330">
        <v>5841</v>
      </c>
      <c r="F865" s="330" t="s">
        <v>12650</v>
      </c>
      <c r="G865" s="330" t="s">
        <v>4506</v>
      </c>
      <c r="H865" s="330">
        <v>13760625518</v>
      </c>
      <c r="I865" s="331">
        <v>6000</v>
      </c>
      <c r="J865" s="331">
        <v>4880</v>
      </c>
      <c r="K865" s="331">
        <v>1120</v>
      </c>
      <c r="L865" s="331">
        <v>0</v>
      </c>
      <c r="M865" s="331">
        <v>1120</v>
      </c>
      <c r="N865" s="330" t="s"/>
      <c r="O865" s="332">
        <v>45651</v>
      </c>
      <c r="P865" s="333">
        <v>0.593009259260725</v>
      </c>
      <c r="Q865" s="330" t="s">
        <v>4498</v>
      </c>
      <c r="R865" s="334" t="s">
        <v>8517</v>
      </c>
    </row>
    <row r="866" spans="1:18" ht="24" customHeight="1">
      <c r="A866" s="326" t="s"/>
      <c r="B866" s="326" t="s">
        <v>12649</v>
      </c>
      <c r="C866" s="326" t="s"/>
      <c r="D866" s="326" t="s">
        <v>4567</v>
      </c>
      <c r="E866" s="326">
        <v>5843</v>
      </c>
      <c r="F866" s="326" t="s">
        <v>12650</v>
      </c>
      <c r="G866" s="326" t="s">
        <v>4607</v>
      </c>
      <c r="H866" s="326">
        <v>13511066553</v>
      </c>
      <c r="I866" s="327">
        <v>6000</v>
      </c>
      <c r="J866" s="327">
        <v>5670</v>
      </c>
      <c r="K866" s="327">
        <v>330</v>
      </c>
      <c r="L866" s="327">
        <v>0</v>
      </c>
      <c r="M866" s="327">
        <v>330</v>
      </c>
      <c r="N866" s="326" t="s"/>
      <c r="O866" s="328">
        <v>45649</v>
      </c>
      <c r="P866" s="329">
        <v>0.675231481480296</v>
      </c>
      <c r="Q866" s="326" t="s">
        <v>4498</v>
      </c>
      <c r="R866" s="334" t="s">
        <v>8517</v>
      </c>
    </row>
    <row r="867" spans="1:18" ht="24" customHeight="1">
      <c r="A867" s="330" t="s"/>
      <c r="B867" s="330" t="s">
        <v>12649</v>
      </c>
      <c r="C867" s="330" t="s"/>
      <c r="D867" s="330" t="s">
        <v>4567</v>
      </c>
      <c r="E867" s="330">
        <v>5845</v>
      </c>
      <c r="F867" s="330" t="s">
        <v>12650</v>
      </c>
      <c r="G867" s="330" t="s">
        <v>4535</v>
      </c>
      <c r="H867" s="330">
        <v>13810430610</v>
      </c>
      <c r="I867" s="331">
        <v>5000</v>
      </c>
      <c r="J867" s="331">
        <v>4180</v>
      </c>
      <c r="K867" s="331">
        <v>820</v>
      </c>
      <c r="L867" s="331">
        <v>0</v>
      </c>
      <c r="M867" s="331">
        <v>820</v>
      </c>
      <c r="N867" s="330" t="s"/>
      <c r="O867" s="332">
        <v>45650</v>
      </c>
      <c r="P867" s="333">
        <v>0.612974537038099</v>
      </c>
      <c r="Q867" s="330" t="s">
        <v>4498</v>
      </c>
      <c r="R867" s="334" t="s">
        <v>8517</v>
      </c>
    </row>
    <row r="868" spans="1:18" ht="24" customHeight="1">
      <c r="A868" s="326" t="s"/>
      <c r="B868" s="326" t="s">
        <v>12649</v>
      </c>
      <c r="C868" s="326" t="s"/>
      <c r="D868" s="326" t="s">
        <v>4567</v>
      </c>
      <c r="E868" s="326">
        <v>5847</v>
      </c>
      <c r="F868" s="326" t="s">
        <v>12650</v>
      </c>
      <c r="G868" s="326" t="s">
        <v>4574</v>
      </c>
      <c r="H868" s="326">
        <v>13901197426</v>
      </c>
      <c r="I868" s="327">
        <v>3000</v>
      </c>
      <c r="J868" s="327">
        <v>2820</v>
      </c>
      <c r="K868" s="327">
        <v>180</v>
      </c>
      <c r="L868" s="327">
        <v>0</v>
      </c>
      <c r="M868" s="327">
        <v>180</v>
      </c>
      <c r="N868" s="326" t="s"/>
      <c r="O868" s="328">
        <v>45649</v>
      </c>
      <c r="P868" s="329">
        <v>0.592928240741458</v>
      </c>
      <c r="Q868" s="326" t="s">
        <v>4498</v>
      </c>
      <c r="R868" s="334" t="s">
        <v>8517</v>
      </c>
    </row>
    <row r="869" spans="1:18" ht="24" customHeight="1">
      <c r="A869" s="330" t="s"/>
      <c r="B869" s="330" t="s">
        <v>12649</v>
      </c>
      <c r="C869" s="330" t="s"/>
      <c r="D869" s="330" t="s">
        <v>4567</v>
      </c>
      <c r="E869" s="330">
        <v>5848</v>
      </c>
      <c r="F869" s="330" t="s">
        <v>12650</v>
      </c>
      <c r="G869" s="330" t="s">
        <v>4585</v>
      </c>
      <c r="H869" s="330">
        <v>18601053825</v>
      </c>
      <c r="I869" s="331">
        <v>3000</v>
      </c>
      <c r="J869" s="331">
        <v>2820</v>
      </c>
      <c r="K869" s="331">
        <v>180</v>
      </c>
      <c r="L869" s="331">
        <v>0</v>
      </c>
      <c r="M869" s="331">
        <v>180</v>
      </c>
      <c r="N869" s="330" t="s"/>
      <c r="O869" s="332">
        <v>45649</v>
      </c>
      <c r="P869" s="333">
        <v>0.600601851852844</v>
      </c>
      <c r="Q869" s="330" t="s">
        <v>4498</v>
      </c>
      <c r="R869" s="334" t="s">
        <v>8517</v>
      </c>
    </row>
    <row r="870" spans="1:18" ht="24" customHeight="1">
      <c r="A870" s="326" t="s"/>
      <c r="B870" s="326" t="s">
        <v>12649</v>
      </c>
      <c r="C870" s="326" t="s"/>
      <c r="D870" s="326" t="s">
        <v>4567</v>
      </c>
      <c r="E870" s="326">
        <v>5849</v>
      </c>
      <c r="F870" s="326" t="s">
        <v>12650</v>
      </c>
      <c r="G870" s="326" t="s">
        <v>12877</v>
      </c>
      <c r="H870" s="326">
        <v>13411411162</v>
      </c>
      <c r="I870" s="327">
        <v>5000</v>
      </c>
      <c r="J870" s="327">
        <v>3960</v>
      </c>
      <c r="K870" s="327">
        <v>1040</v>
      </c>
      <c r="L870" s="327">
        <v>0</v>
      </c>
      <c r="M870" s="327">
        <v>1040</v>
      </c>
      <c r="N870" s="326" t="s"/>
      <c r="O870" s="328">
        <v>45651</v>
      </c>
      <c r="P870" s="329">
        <v>0.701215277778829</v>
      </c>
      <c r="Q870" s="326" t="s">
        <v>4498</v>
      </c>
      <c r="R870" s="334" t="s">
        <v>8517</v>
      </c>
    </row>
    <row r="871" spans="1:18" ht="24" customHeight="1">
      <c r="A871" s="330" t="s"/>
      <c r="B871" s="330" t="s">
        <v>12649</v>
      </c>
      <c r="C871" s="330" t="s"/>
      <c r="D871" s="330" t="s">
        <v>4567</v>
      </c>
      <c r="E871" s="330">
        <v>5850</v>
      </c>
      <c r="F871" s="330" t="s">
        <v>12650</v>
      </c>
      <c r="G871" s="330" t="s">
        <v>4582</v>
      </c>
      <c r="H871" s="330">
        <v>18610433380</v>
      </c>
      <c r="I871" s="331">
        <v>3500</v>
      </c>
      <c r="J871" s="331">
        <v>2140</v>
      </c>
      <c r="K871" s="331">
        <v>1360</v>
      </c>
      <c r="L871" s="331">
        <v>0</v>
      </c>
      <c r="M871" s="331">
        <v>1360</v>
      </c>
      <c r="N871" s="330" t="s"/>
      <c r="O871" s="332">
        <v>45652</v>
      </c>
      <c r="P871" s="333">
        <v>0.704479166666715</v>
      </c>
      <c r="Q871" s="330" t="s">
        <v>4498</v>
      </c>
      <c r="R871" s="334" t="s">
        <v>8517</v>
      </c>
    </row>
    <row r="872" spans="1:18" ht="24" customHeight="1">
      <c r="A872" s="326" t="s"/>
      <c r="B872" s="326" t="s">
        <v>12649</v>
      </c>
      <c r="C872" s="326" t="s"/>
      <c r="D872" s="326" t="s">
        <v>4567</v>
      </c>
      <c r="E872" s="326">
        <v>5851</v>
      </c>
      <c r="F872" s="326" t="s">
        <v>12650</v>
      </c>
      <c r="G872" s="326" t="s">
        <v>4518</v>
      </c>
      <c r="H872" s="326">
        <v>13911165821</v>
      </c>
      <c r="I872" s="327">
        <v>3000</v>
      </c>
      <c r="J872" s="327">
        <v>2820</v>
      </c>
      <c r="K872" s="327">
        <v>180</v>
      </c>
      <c r="L872" s="327">
        <v>0</v>
      </c>
      <c r="M872" s="327">
        <v>180</v>
      </c>
      <c r="N872" s="326" t="s"/>
      <c r="O872" s="328">
        <v>45649</v>
      </c>
      <c r="P872" s="329">
        <v>0.675509259257524</v>
      </c>
      <c r="Q872" s="326" t="s">
        <v>4498</v>
      </c>
      <c r="R872" s="334" t="s">
        <v>8517</v>
      </c>
    </row>
    <row r="873" spans="1:18" ht="24" customHeight="1">
      <c r="A873" s="330" t="s"/>
      <c r="B873" s="330" t="s">
        <v>12649</v>
      </c>
      <c r="C873" s="330" t="s"/>
      <c r="D873" s="330" t="s">
        <v>4567</v>
      </c>
      <c r="E873" s="330">
        <v>5852</v>
      </c>
      <c r="F873" s="330" t="s">
        <v>12650</v>
      </c>
      <c r="G873" s="330" t="s">
        <v>12814</v>
      </c>
      <c r="H873" s="330">
        <v>13581884874</v>
      </c>
      <c r="I873" s="331">
        <v>4000</v>
      </c>
      <c r="J873" s="331">
        <v>2980</v>
      </c>
      <c r="K873" s="331">
        <v>1020</v>
      </c>
      <c r="L873" s="331">
        <v>0</v>
      </c>
      <c r="M873" s="331">
        <v>1020</v>
      </c>
      <c r="N873" s="330" t="s"/>
      <c r="O873" s="332">
        <v>45650</v>
      </c>
      <c r="P873" s="333">
        <v>0.482129629628616</v>
      </c>
      <c r="Q873" s="330" t="s">
        <v>4498</v>
      </c>
      <c r="R873" s="334" t="s">
        <v>8517</v>
      </c>
    </row>
    <row r="874" spans="1:18" ht="24" customHeight="1">
      <c r="A874" s="326" t="s"/>
      <c r="B874" s="326" t="s">
        <v>12649</v>
      </c>
      <c r="C874" s="326" t="s"/>
      <c r="D874" s="326" t="s">
        <v>4567</v>
      </c>
      <c r="E874" s="326">
        <v>5853</v>
      </c>
      <c r="F874" s="326" t="s">
        <v>12650</v>
      </c>
      <c r="G874" s="326" t="s">
        <v>12878</v>
      </c>
      <c r="H874" s="326">
        <v>13512169670</v>
      </c>
      <c r="I874" s="327">
        <v>10000</v>
      </c>
      <c r="J874" s="327">
        <v>5120</v>
      </c>
      <c r="K874" s="327">
        <v>4880</v>
      </c>
      <c r="L874" s="327">
        <v>0</v>
      </c>
      <c r="M874" s="327">
        <v>4880</v>
      </c>
      <c r="N874" s="326" t="s"/>
      <c r="O874" s="328">
        <v>45656</v>
      </c>
      <c r="P874" s="329">
        <v>0.52253472222219</v>
      </c>
      <c r="Q874" s="326" t="s">
        <v>4498</v>
      </c>
      <c r="R874" s="334" t="s">
        <v>8517</v>
      </c>
    </row>
    <row r="875" spans="1:18" ht="24" customHeight="1">
      <c r="A875" s="330" t="s"/>
      <c r="B875" s="330" t="s">
        <v>12649</v>
      </c>
      <c r="C875" s="330" t="s"/>
      <c r="D875" s="330" t="s">
        <v>4567</v>
      </c>
      <c r="E875" s="330">
        <v>5854</v>
      </c>
      <c r="F875" s="330" t="s">
        <v>12650</v>
      </c>
      <c r="G875" s="330" t="s">
        <v>4536</v>
      </c>
      <c r="H875" s="330">
        <v>13661636394</v>
      </c>
      <c r="I875" s="331">
        <v>2000</v>
      </c>
      <c r="J875" s="331">
        <v>1550</v>
      </c>
      <c r="K875" s="331">
        <v>450</v>
      </c>
      <c r="L875" s="331">
        <v>0</v>
      </c>
      <c r="M875" s="331">
        <v>450</v>
      </c>
      <c r="N875" s="330" t="s"/>
      <c r="O875" s="332">
        <v>45651</v>
      </c>
      <c r="P875" s="333">
        <v>0.433726851850224</v>
      </c>
      <c r="Q875" s="330" t="s">
        <v>4498</v>
      </c>
      <c r="R875" s="334" t="s">
        <v>8517</v>
      </c>
    </row>
    <row r="876" spans="1:18" ht="24" customHeight="1">
      <c r="A876" s="326" t="s"/>
      <c r="B876" s="326" t="s">
        <v>12649</v>
      </c>
      <c r="C876" s="326" t="s"/>
      <c r="D876" s="326" t="s">
        <v>4567</v>
      </c>
      <c r="E876" s="326">
        <v>5855</v>
      </c>
      <c r="F876" s="326" t="s">
        <v>12650</v>
      </c>
      <c r="G876" s="326" t="s">
        <v>12812</v>
      </c>
      <c r="H876" s="326">
        <v>13928861038</v>
      </c>
      <c r="I876" s="327">
        <v>9000</v>
      </c>
      <c r="J876" s="327">
        <v>7600</v>
      </c>
      <c r="K876" s="327">
        <v>1400</v>
      </c>
      <c r="L876" s="327">
        <v>0</v>
      </c>
      <c r="M876" s="327">
        <v>1400</v>
      </c>
      <c r="N876" s="326" t="s"/>
      <c r="O876" s="328">
        <v>45652</v>
      </c>
      <c r="P876" s="329">
        <v>0.513842592594301</v>
      </c>
      <c r="Q876" s="326" t="s">
        <v>4498</v>
      </c>
      <c r="R876" s="334" t="s">
        <v>8517</v>
      </c>
    </row>
    <row r="877" spans="1:18" ht="24" customHeight="1">
      <c r="A877" s="330" t="s"/>
      <c r="B877" s="330" t="s">
        <v>12649</v>
      </c>
      <c r="C877" s="330" t="s"/>
      <c r="D877" s="330" t="s">
        <v>4567</v>
      </c>
      <c r="E877" s="330">
        <v>5856</v>
      </c>
      <c r="F877" s="330" t="s">
        <v>12650</v>
      </c>
      <c r="G877" s="330" t="s">
        <v>12826</v>
      </c>
      <c r="H877" s="330">
        <v>18820469881</v>
      </c>
      <c r="I877" s="331">
        <v>2000</v>
      </c>
      <c r="J877" s="331">
        <v>1520</v>
      </c>
      <c r="K877" s="331">
        <v>480</v>
      </c>
      <c r="L877" s="331">
        <v>0</v>
      </c>
      <c r="M877" s="331">
        <v>480</v>
      </c>
      <c r="N877" s="330" t="s"/>
      <c r="O877" s="332">
        <v>45652</v>
      </c>
      <c r="P877" s="333">
        <v>0.740289351851971</v>
      </c>
      <c r="Q877" s="330" t="s">
        <v>12717</v>
      </c>
      <c r="R877" s="334" t="s">
        <v>4521</v>
      </c>
    </row>
    <row r="878" spans="1:18" ht="24" customHeight="1">
      <c r="A878" s="326" t="s"/>
      <c r="B878" s="326" t="s">
        <v>12649</v>
      </c>
      <c r="C878" s="326" t="s"/>
      <c r="D878" s="326" t="s">
        <v>4567</v>
      </c>
      <c r="E878" s="326">
        <v>5857</v>
      </c>
      <c r="F878" s="326" t="s">
        <v>12650</v>
      </c>
      <c r="G878" s="326" t="s">
        <v>12879</v>
      </c>
      <c r="H878" s="326">
        <v>18100097232</v>
      </c>
      <c r="I878" s="327">
        <v>3000</v>
      </c>
      <c r="J878" s="327">
        <v>2820</v>
      </c>
      <c r="K878" s="327">
        <v>180</v>
      </c>
      <c r="L878" s="327">
        <v>0</v>
      </c>
      <c r="M878" s="327">
        <v>180</v>
      </c>
      <c r="N878" s="326" t="s"/>
      <c r="O878" s="328">
        <v>45650</v>
      </c>
      <c r="P878" s="329">
        <v>0.636550925926713</v>
      </c>
      <c r="Q878" s="326" t="s">
        <v>4498</v>
      </c>
      <c r="R878" s="334" t="s">
        <v>8517</v>
      </c>
    </row>
    <row r="879" spans="1:18" ht="24" customHeight="1">
      <c r="A879" s="330" t="s"/>
      <c r="B879" s="330" t="s">
        <v>12649</v>
      </c>
      <c r="C879" s="330" t="s"/>
      <c r="D879" s="330" t="s">
        <v>4567</v>
      </c>
      <c r="E879" s="330">
        <v>5858</v>
      </c>
      <c r="F879" s="330" t="s">
        <v>12650</v>
      </c>
      <c r="G879" s="330" t="s">
        <v>4535</v>
      </c>
      <c r="H879" s="330">
        <v>13501541567</v>
      </c>
      <c r="I879" s="331">
        <v>200</v>
      </c>
      <c r="J879" s="331">
        <v>150</v>
      </c>
      <c r="K879" s="331">
        <v>50</v>
      </c>
      <c r="L879" s="331">
        <v>0</v>
      </c>
      <c r="M879" s="331">
        <v>50</v>
      </c>
      <c r="N879" s="330" t="s"/>
      <c r="O879" s="332">
        <v>45650</v>
      </c>
      <c r="P879" s="333">
        <v>0.71744212962949</v>
      </c>
      <c r="Q879" s="330" t="s">
        <v>12717</v>
      </c>
      <c r="R879" s="334" t="s">
        <v>4521</v>
      </c>
    </row>
    <row r="880" spans="1:18" ht="24" customHeight="1">
      <c r="A880" s="326" t="s"/>
      <c r="B880" s="326" t="s">
        <v>12649</v>
      </c>
      <c r="C880" s="326" t="s"/>
      <c r="D880" s="326" t="s">
        <v>4567</v>
      </c>
      <c r="E880" s="326">
        <v>5859</v>
      </c>
      <c r="F880" s="326" t="s">
        <v>12650</v>
      </c>
      <c r="G880" s="326" t="s">
        <v>4574</v>
      </c>
      <c r="H880" s="326">
        <v>13901197426</v>
      </c>
      <c r="I880" s="327">
        <v>3000</v>
      </c>
      <c r="J880" s="327">
        <v>2460</v>
      </c>
      <c r="K880" s="327">
        <v>540</v>
      </c>
      <c r="L880" s="327">
        <v>0</v>
      </c>
      <c r="M880" s="327">
        <v>540</v>
      </c>
      <c r="N880" s="326" t="s"/>
      <c r="O880" s="328">
        <v>45652</v>
      </c>
      <c r="P880" s="329">
        <v>0.666585648148612</v>
      </c>
      <c r="Q880" s="326" t="s">
        <v>4498</v>
      </c>
      <c r="R880" s="334" t="s">
        <v>8517</v>
      </c>
    </row>
    <row r="881" spans="1:18" ht="24" customHeight="1">
      <c r="A881" s="330" t="s"/>
      <c r="B881" s="330" t="s">
        <v>12649</v>
      </c>
      <c r="C881" s="330" t="s"/>
      <c r="D881" s="330" t="s">
        <v>4567</v>
      </c>
      <c r="E881" s="330">
        <v>5860</v>
      </c>
      <c r="F881" s="330" t="s">
        <v>12650</v>
      </c>
      <c r="G881" s="330" t="s">
        <v>12774</v>
      </c>
      <c r="H881" s="330">
        <v>15222626757</v>
      </c>
      <c r="I881" s="331">
        <v>1400</v>
      </c>
      <c r="J881" s="331">
        <v>1100</v>
      </c>
      <c r="K881" s="331">
        <v>300</v>
      </c>
      <c r="L881" s="331">
        <v>0</v>
      </c>
      <c r="M881" s="331">
        <v>300</v>
      </c>
      <c r="N881" s="330" t="s"/>
      <c r="O881" s="332">
        <v>45650</v>
      </c>
      <c r="P881" s="333">
        <v>0.62689814814803</v>
      </c>
      <c r="Q881" s="330" t="s">
        <v>12717</v>
      </c>
      <c r="R881" s="334" t="s">
        <v>4521</v>
      </c>
    </row>
    <row r="882" spans="1:18" ht="24" customHeight="1">
      <c r="A882" s="326" t="s"/>
      <c r="B882" s="326" t="s">
        <v>12649</v>
      </c>
      <c r="C882" s="326" t="s"/>
      <c r="D882" s="326" t="s">
        <v>4567</v>
      </c>
      <c r="E882" s="326">
        <v>5861</v>
      </c>
      <c r="F882" s="326" t="s">
        <v>12650</v>
      </c>
      <c r="G882" s="326" t="s">
        <v>4518</v>
      </c>
      <c r="H882" s="326">
        <v>18698152616</v>
      </c>
      <c r="I882" s="327">
        <v>3000</v>
      </c>
      <c r="J882" s="327">
        <v>2750</v>
      </c>
      <c r="K882" s="327">
        <v>250</v>
      </c>
      <c r="L882" s="327">
        <v>0</v>
      </c>
      <c r="M882" s="327">
        <v>250</v>
      </c>
      <c r="N882" s="326" t="s"/>
      <c r="O882" s="328">
        <v>45650</v>
      </c>
      <c r="P882" s="329">
        <v>0.507060185183946</v>
      </c>
      <c r="Q882" s="326" t="s">
        <v>4498</v>
      </c>
      <c r="R882" s="334" t="s">
        <v>8517</v>
      </c>
    </row>
    <row r="883" spans="1:18" ht="24" customHeight="1">
      <c r="A883" s="330" t="s"/>
      <c r="B883" s="330" t="s">
        <v>12649</v>
      </c>
      <c r="C883" s="330" t="s"/>
      <c r="D883" s="330" t="s">
        <v>4567</v>
      </c>
      <c r="E883" s="330">
        <v>5862</v>
      </c>
      <c r="F883" s="330" t="s">
        <v>12650</v>
      </c>
      <c r="G883" s="330" t="s">
        <v>12770</v>
      </c>
      <c r="H883" s="330">
        <v>13823434707</v>
      </c>
      <c r="I883" s="331">
        <v>5000</v>
      </c>
      <c r="J883" s="331">
        <v>4600</v>
      </c>
      <c r="K883" s="331">
        <v>400</v>
      </c>
      <c r="L883" s="331">
        <v>0</v>
      </c>
      <c r="M883" s="331">
        <v>400</v>
      </c>
      <c r="N883" s="330" t="s"/>
      <c r="O883" s="332">
        <v>45650</v>
      </c>
      <c r="P883" s="333">
        <v>0.693078703705396</v>
      </c>
      <c r="Q883" s="330" t="s">
        <v>12717</v>
      </c>
      <c r="R883" s="334" t="s">
        <v>4521</v>
      </c>
    </row>
    <row r="884" spans="1:18" ht="24" customHeight="1">
      <c r="A884" s="326" t="s"/>
      <c r="B884" s="326" t="s">
        <v>12649</v>
      </c>
      <c r="C884" s="326" t="s"/>
      <c r="D884" s="326" t="s">
        <v>4567</v>
      </c>
      <c r="E884" s="326">
        <v>5864</v>
      </c>
      <c r="F884" s="326" t="s">
        <v>12650</v>
      </c>
      <c r="G884" s="326" t="s">
        <v>4582</v>
      </c>
      <c r="H884" s="326">
        <v>1425334462</v>
      </c>
      <c r="I884" s="327">
        <v>3000</v>
      </c>
      <c r="J884" s="327">
        <v>2400</v>
      </c>
      <c r="K884" s="327">
        <v>600</v>
      </c>
      <c r="L884" s="327">
        <v>0</v>
      </c>
      <c r="M884" s="327">
        <v>600</v>
      </c>
      <c r="N884" s="326" t="s"/>
      <c r="O884" s="328">
        <v>45653</v>
      </c>
      <c r="P884" s="329">
        <v>0.476701388888614</v>
      </c>
      <c r="Q884" s="326" t="s">
        <v>12717</v>
      </c>
      <c r="R884" s="334" t="s">
        <v>4521</v>
      </c>
    </row>
    <row r="885" spans="1:18" ht="24" customHeight="1">
      <c r="A885" s="330" t="s"/>
      <c r="B885" s="330" t="s">
        <v>12649</v>
      </c>
      <c r="C885" s="330" t="s"/>
      <c r="D885" s="330" t="s">
        <v>4567</v>
      </c>
      <c r="E885" s="330">
        <v>5865</v>
      </c>
      <c r="F885" s="330" t="s">
        <v>12650</v>
      </c>
      <c r="G885" s="330" t="s">
        <v>12880</v>
      </c>
      <c r="H885" s="330">
        <v>13602568566</v>
      </c>
      <c r="I885" s="331">
        <v>3000</v>
      </c>
      <c r="J885" s="331">
        <v>2600</v>
      </c>
      <c r="K885" s="331">
        <v>400</v>
      </c>
      <c r="L885" s="331">
        <v>0</v>
      </c>
      <c r="M885" s="331">
        <v>400</v>
      </c>
      <c r="N885" s="330" t="s"/>
      <c r="O885" s="332">
        <v>45651</v>
      </c>
      <c r="P885" s="333">
        <v>0.641481481481606</v>
      </c>
      <c r="Q885" s="330" t="s">
        <v>12717</v>
      </c>
      <c r="R885" s="334" t="s">
        <v>4521</v>
      </c>
    </row>
    <row r="886" spans="1:18" ht="24" customHeight="1">
      <c r="A886" s="326" t="s"/>
      <c r="B886" s="326" t="s">
        <v>12649</v>
      </c>
      <c r="C886" s="326" t="s"/>
      <c r="D886" s="326" t="s">
        <v>4567</v>
      </c>
      <c r="E886" s="326">
        <v>5866</v>
      </c>
      <c r="F886" s="326" t="s">
        <v>12650</v>
      </c>
      <c r="G886" s="326" t="s">
        <v>12881</v>
      </c>
      <c r="H886" s="326">
        <v>13810890981</v>
      </c>
      <c r="I886" s="327">
        <v>1000</v>
      </c>
      <c r="J886" s="327">
        <v>700</v>
      </c>
      <c r="K886" s="327">
        <v>300</v>
      </c>
      <c r="L886" s="327">
        <v>0</v>
      </c>
      <c r="M886" s="327">
        <v>300</v>
      </c>
      <c r="N886" s="326" t="s"/>
      <c r="O886" s="328">
        <v>45652</v>
      </c>
      <c r="P886" s="329">
        <v>0.532916666667006</v>
      </c>
      <c r="Q886" s="326" t="s">
        <v>4498</v>
      </c>
      <c r="R886" s="334" t="s">
        <v>8517</v>
      </c>
    </row>
    <row r="887" spans="1:18" ht="24" customHeight="1">
      <c r="A887" s="330" t="s"/>
      <c r="B887" s="330" t="s">
        <v>12649</v>
      </c>
      <c r="C887" s="330" t="s"/>
      <c r="D887" s="330" t="s">
        <v>4567</v>
      </c>
      <c r="E887" s="330">
        <v>5869</v>
      </c>
      <c r="F887" s="330" t="s">
        <v>12650</v>
      </c>
      <c r="G887" s="330" t="s">
        <v>4515</v>
      </c>
      <c r="H887" s="330">
        <v>13731210350</v>
      </c>
      <c r="I887" s="331">
        <v>3000</v>
      </c>
      <c r="J887" s="331">
        <v>2570</v>
      </c>
      <c r="K887" s="331">
        <v>430</v>
      </c>
      <c r="L887" s="331">
        <v>0</v>
      </c>
      <c r="M887" s="331">
        <v>430</v>
      </c>
      <c r="N887" s="330" t="s"/>
      <c r="O887" s="332">
        <v>45650</v>
      </c>
      <c r="P887" s="333">
        <v>0.856747685185838</v>
      </c>
      <c r="Q887" s="330" t="s">
        <v>12717</v>
      </c>
      <c r="R887" s="334" t="s">
        <v>4521</v>
      </c>
    </row>
    <row r="888" spans="1:18" ht="24" customHeight="1">
      <c r="A888" s="326" t="s"/>
      <c r="B888" s="326" t="s">
        <v>12649</v>
      </c>
      <c r="C888" s="326" t="s"/>
      <c r="D888" s="326" t="s">
        <v>4567</v>
      </c>
      <c r="E888" s="326">
        <v>5870</v>
      </c>
      <c r="F888" s="326" t="s">
        <v>12650</v>
      </c>
      <c r="G888" s="326" t="s">
        <v>12882</v>
      </c>
      <c r="H888" s="326">
        <v>17200308557</v>
      </c>
      <c r="I888" s="327">
        <v>5000</v>
      </c>
      <c r="J888" s="327">
        <v>4740</v>
      </c>
      <c r="K888" s="327">
        <v>260</v>
      </c>
      <c r="L888" s="327">
        <v>0</v>
      </c>
      <c r="M888" s="327">
        <v>260</v>
      </c>
      <c r="N888" s="326" t="s"/>
      <c r="O888" s="328">
        <v>45650</v>
      </c>
      <c r="P888" s="329">
        <v>0.725798611110804</v>
      </c>
      <c r="Q888" s="326" t="s">
        <v>12717</v>
      </c>
      <c r="R888" s="334" t="s">
        <v>4521</v>
      </c>
    </row>
    <row r="889" spans="1:18" ht="24" customHeight="1">
      <c r="A889" s="330" t="s"/>
      <c r="B889" s="330" t="s">
        <v>12649</v>
      </c>
      <c r="C889" s="330" t="s"/>
      <c r="D889" s="330" t="s">
        <v>4567</v>
      </c>
      <c r="E889" s="330">
        <v>5871</v>
      </c>
      <c r="F889" s="330" t="s">
        <v>12650</v>
      </c>
      <c r="G889" s="330" t="s">
        <v>12883</v>
      </c>
      <c r="H889" s="330">
        <v>15365231222</v>
      </c>
      <c r="I889" s="331">
        <v>3500</v>
      </c>
      <c r="J889" s="331">
        <v>2690</v>
      </c>
      <c r="K889" s="331">
        <v>810</v>
      </c>
      <c r="L889" s="331">
        <v>0</v>
      </c>
      <c r="M889" s="331">
        <v>810</v>
      </c>
      <c r="N889" s="330" t="s"/>
      <c r="O889" s="332">
        <v>45652</v>
      </c>
      <c r="P889" s="333">
        <v>0.667650462961319</v>
      </c>
      <c r="Q889" s="330" t="s">
        <v>4521</v>
      </c>
      <c r="R889" s="334" t="s">
        <v>4521</v>
      </c>
    </row>
    <row r="890" spans="1:18" ht="24" customHeight="1">
      <c r="A890" s="326" t="s"/>
      <c r="B890" s="326" t="s">
        <v>12649</v>
      </c>
      <c r="C890" s="326" t="s"/>
      <c r="D890" s="326" t="s">
        <v>4567</v>
      </c>
      <c r="E890" s="326">
        <v>5873</v>
      </c>
      <c r="F890" s="326" t="s">
        <v>12650</v>
      </c>
      <c r="G890" s="326" t="s">
        <v>4508</v>
      </c>
      <c r="H890" s="326">
        <v>18601253129</v>
      </c>
      <c r="I890" s="327">
        <v>3000</v>
      </c>
      <c r="J890" s="327">
        <v>2600</v>
      </c>
      <c r="K890" s="327">
        <v>400</v>
      </c>
      <c r="L890" s="327">
        <v>0</v>
      </c>
      <c r="M890" s="327">
        <v>400</v>
      </c>
      <c r="N890" s="326" t="s"/>
      <c r="O890" s="328">
        <v>45651</v>
      </c>
      <c r="P890" s="329">
        <v>0.666273148148321</v>
      </c>
      <c r="Q890" s="326" t="s">
        <v>4498</v>
      </c>
      <c r="R890" s="334" t="s">
        <v>8517</v>
      </c>
    </row>
    <row r="891" spans="1:18" ht="24" customHeight="1">
      <c r="A891" s="330" t="s"/>
      <c r="B891" s="330" t="s">
        <v>12649</v>
      </c>
      <c r="C891" s="330" t="s"/>
      <c r="D891" s="330" t="s">
        <v>4567</v>
      </c>
      <c r="E891" s="330">
        <v>5875</v>
      </c>
      <c r="F891" s="330" t="s">
        <v>12650</v>
      </c>
      <c r="G891" s="330" t="s">
        <v>12716</v>
      </c>
      <c r="H891" s="330">
        <v>13001290765</v>
      </c>
      <c r="I891" s="331">
        <v>3000</v>
      </c>
      <c r="J891" s="331">
        <v>2540</v>
      </c>
      <c r="K891" s="331">
        <v>460</v>
      </c>
      <c r="L891" s="331">
        <v>0</v>
      </c>
      <c r="M891" s="331">
        <v>460</v>
      </c>
      <c r="N891" s="330" t="s"/>
      <c r="O891" s="332">
        <v>45652</v>
      </c>
      <c r="P891" s="333">
        <v>0.674525462964084</v>
      </c>
      <c r="Q891" s="330" t="s">
        <v>4521</v>
      </c>
      <c r="R891" s="334" t="s">
        <v>4521</v>
      </c>
    </row>
    <row r="892" spans="1:18" ht="24" customHeight="1">
      <c r="A892" s="326" t="s"/>
      <c r="B892" s="326" t="s">
        <v>12649</v>
      </c>
      <c r="C892" s="326" t="s"/>
      <c r="D892" s="326" t="s">
        <v>4567</v>
      </c>
      <c r="E892" s="326">
        <v>5876</v>
      </c>
      <c r="F892" s="326" t="s">
        <v>12650</v>
      </c>
      <c r="G892" s="326" t="s">
        <v>4506</v>
      </c>
      <c r="H892" s="326">
        <v>15550037849</v>
      </c>
      <c r="I892" s="327">
        <v>1000</v>
      </c>
      <c r="J892" s="327">
        <v>920</v>
      </c>
      <c r="K892" s="327">
        <v>80</v>
      </c>
      <c r="L892" s="327">
        <v>0</v>
      </c>
      <c r="M892" s="327">
        <v>80</v>
      </c>
      <c r="N892" s="326" t="s"/>
      <c r="O892" s="328">
        <v>45651</v>
      </c>
      <c r="P892" s="329">
        <v>0.703993055554747</v>
      </c>
      <c r="Q892" s="326" t="s">
        <v>4521</v>
      </c>
      <c r="R892" s="334" t="s">
        <v>4521</v>
      </c>
    </row>
    <row r="893" spans="1:18" ht="24" customHeight="1">
      <c r="A893" s="330" t="s"/>
      <c r="B893" s="330" t="s">
        <v>12649</v>
      </c>
      <c r="C893" s="330" t="s"/>
      <c r="D893" s="330" t="s">
        <v>4567</v>
      </c>
      <c r="E893" s="330">
        <v>5877</v>
      </c>
      <c r="F893" s="330" t="s">
        <v>12650</v>
      </c>
      <c r="G893" s="330" t="s">
        <v>4518</v>
      </c>
      <c r="H893" s="330">
        <v>13585585658</v>
      </c>
      <c r="I893" s="331">
        <v>300</v>
      </c>
      <c r="J893" s="331">
        <v>200</v>
      </c>
      <c r="K893" s="331">
        <v>100</v>
      </c>
      <c r="L893" s="331">
        <v>0</v>
      </c>
      <c r="M893" s="331">
        <v>100</v>
      </c>
      <c r="N893" s="330" t="s"/>
      <c r="O893" s="332">
        <v>45652</v>
      </c>
      <c r="P893" s="333">
        <v>0.522800925926276</v>
      </c>
      <c r="Q893" s="330" t="s">
        <v>4521</v>
      </c>
      <c r="R893" s="334" t="s">
        <v>4521</v>
      </c>
    </row>
    <row r="894" spans="1:18" ht="24" customHeight="1">
      <c r="A894" s="326" t="s"/>
      <c r="B894" s="326" t="s">
        <v>12649</v>
      </c>
      <c r="C894" s="326" t="s"/>
      <c r="D894" s="326" t="s">
        <v>4567</v>
      </c>
      <c r="E894" s="326">
        <v>5878</v>
      </c>
      <c r="F894" s="326" t="s">
        <v>12650</v>
      </c>
      <c r="G894" s="326" t="s">
        <v>12828</v>
      </c>
      <c r="H894" s="326">
        <v>16601142400</v>
      </c>
      <c r="I894" s="327">
        <v>8000</v>
      </c>
      <c r="J894" s="327">
        <v>7700</v>
      </c>
      <c r="K894" s="327">
        <v>300</v>
      </c>
      <c r="L894" s="327">
        <v>0</v>
      </c>
      <c r="M894" s="327">
        <v>300</v>
      </c>
      <c r="N894" s="326" t="s"/>
      <c r="O894" s="328">
        <v>45651</v>
      </c>
      <c r="P894" s="329">
        <v>0.527569444442634</v>
      </c>
      <c r="Q894" s="326" t="s">
        <v>12717</v>
      </c>
      <c r="R894" s="334" t="s">
        <v>4521</v>
      </c>
    </row>
    <row r="895" spans="1:18" ht="24" customHeight="1">
      <c r="A895" s="330" t="s"/>
      <c r="B895" s="330" t="s">
        <v>12649</v>
      </c>
      <c r="C895" s="330" t="s"/>
      <c r="D895" s="330" t="s">
        <v>4567</v>
      </c>
      <c r="E895" s="330">
        <v>5880</v>
      </c>
      <c r="F895" s="330" t="s">
        <v>12650</v>
      </c>
      <c r="G895" s="330" t="s">
        <v>12884</v>
      </c>
      <c r="H895" s="330">
        <v>13671015107</v>
      </c>
      <c r="I895" s="331">
        <v>1500</v>
      </c>
      <c r="J895" s="331">
        <v>1260</v>
      </c>
      <c r="K895" s="331">
        <v>240</v>
      </c>
      <c r="L895" s="331">
        <v>0</v>
      </c>
      <c r="M895" s="331">
        <v>240</v>
      </c>
      <c r="N895" s="330" t="s"/>
      <c r="O895" s="332">
        <v>45651</v>
      </c>
      <c r="P895" s="333">
        <v>0.676643518519995</v>
      </c>
      <c r="Q895" s="330" t="s">
        <v>4521</v>
      </c>
      <c r="R895" s="334" t="s">
        <v>4521</v>
      </c>
    </row>
    <row r="896" spans="1:18" ht="24" customHeight="1">
      <c r="A896" s="326" t="s"/>
      <c r="B896" s="326" t="s">
        <v>12649</v>
      </c>
      <c r="C896" s="326" t="s"/>
      <c r="D896" s="326" t="s">
        <v>4567</v>
      </c>
      <c r="E896" s="326">
        <v>5882</v>
      </c>
      <c r="F896" s="326" t="s">
        <v>12650</v>
      </c>
      <c r="G896" s="326" t="s">
        <v>12885</v>
      </c>
      <c r="H896" s="326">
        <v>15032018064</v>
      </c>
      <c r="I896" s="327">
        <v>200</v>
      </c>
      <c r="J896" s="327">
        <v>140</v>
      </c>
      <c r="K896" s="327">
        <v>60</v>
      </c>
      <c r="L896" s="327">
        <v>0</v>
      </c>
      <c r="M896" s="327">
        <v>60</v>
      </c>
      <c r="N896" s="326" t="s"/>
      <c r="O896" s="328">
        <v>45651</v>
      </c>
      <c r="P896" s="329">
        <v>0.594675925927732</v>
      </c>
      <c r="Q896" s="326" t="s">
        <v>4521</v>
      </c>
      <c r="R896" s="334" t="s">
        <v>4521</v>
      </c>
    </row>
    <row r="897" spans="1:18" ht="24" customHeight="1">
      <c r="A897" s="330" t="s"/>
      <c r="B897" s="330" t="s">
        <v>12649</v>
      </c>
      <c r="C897" s="330" t="s"/>
      <c r="D897" s="330" t="s">
        <v>4567</v>
      </c>
      <c r="E897" s="330">
        <v>5883</v>
      </c>
      <c r="F897" s="330" t="s">
        <v>12650</v>
      </c>
      <c r="G897" s="330" t="s">
        <v>12821</v>
      </c>
      <c r="H897" s="330">
        <v>14749296853</v>
      </c>
      <c r="I897" s="331">
        <v>200</v>
      </c>
      <c r="J897" s="331">
        <v>120</v>
      </c>
      <c r="K897" s="331">
        <v>80</v>
      </c>
      <c r="L897" s="331">
        <v>0</v>
      </c>
      <c r="M897" s="331">
        <v>80</v>
      </c>
      <c r="N897" s="330" t="s"/>
      <c r="O897" s="332">
        <v>45652</v>
      </c>
      <c r="P897" s="333">
        <v>0.464409722222627</v>
      </c>
      <c r="Q897" s="330" t="s">
        <v>4521</v>
      </c>
      <c r="R897" s="334" t="s">
        <v>4521</v>
      </c>
    </row>
    <row r="898" spans="1:18" ht="24" customHeight="1">
      <c r="A898" s="326" t="s"/>
      <c r="B898" s="326" t="s">
        <v>12649</v>
      </c>
      <c r="C898" s="326" t="s"/>
      <c r="D898" s="326" t="s">
        <v>4567</v>
      </c>
      <c r="E898" s="326">
        <v>5884</v>
      </c>
      <c r="F898" s="326" t="s">
        <v>12650</v>
      </c>
      <c r="G898" s="326" t="s">
        <v>12754</v>
      </c>
      <c r="H898" s="326">
        <v>13718548246</v>
      </c>
      <c r="I898" s="327">
        <v>2000</v>
      </c>
      <c r="J898" s="327">
        <v>1820</v>
      </c>
      <c r="K898" s="327">
        <v>180</v>
      </c>
      <c r="L898" s="327">
        <v>0</v>
      </c>
      <c r="M898" s="327">
        <v>180</v>
      </c>
      <c r="N898" s="326" t="s"/>
      <c r="O898" s="328">
        <v>45651</v>
      </c>
      <c r="P898" s="329">
        <v>0.664085648149921</v>
      </c>
      <c r="Q898" s="326" t="s">
        <v>4521</v>
      </c>
      <c r="R898" s="334" t="s">
        <v>4521</v>
      </c>
    </row>
    <row r="899" spans="1:18" ht="24" customHeight="1">
      <c r="A899" s="330" t="s"/>
      <c r="B899" s="330" t="s">
        <v>12649</v>
      </c>
      <c r="C899" s="330" t="s"/>
      <c r="D899" s="330" t="s">
        <v>4567</v>
      </c>
      <c r="E899" s="330">
        <v>5885</v>
      </c>
      <c r="F899" s="330" t="s">
        <v>12650</v>
      </c>
      <c r="G899" s="330" t="s">
        <v>12754</v>
      </c>
      <c r="H899" s="330">
        <v>13718548246</v>
      </c>
      <c r="I899" s="331">
        <v>1000</v>
      </c>
      <c r="J899" s="331">
        <v>770</v>
      </c>
      <c r="K899" s="331">
        <v>230</v>
      </c>
      <c r="L899" s="331">
        <v>0</v>
      </c>
      <c r="M899" s="331">
        <v>230</v>
      </c>
      <c r="N899" s="330" t="s"/>
      <c r="O899" s="332">
        <v>45651</v>
      </c>
      <c r="P899" s="333">
        <v>0.663993055553874</v>
      </c>
      <c r="Q899" s="330" t="s">
        <v>4521</v>
      </c>
      <c r="R899" s="334" t="s">
        <v>4521</v>
      </c>
    </row>
    <row r="900" spans="1:18" ht="24" customHeight="1">
      <c r="A900" s="326" t="s"/>
      <c r="B900" s="326" t="s">
        <v>12649</v>
      </c>
      <c r="C900" s="326" t="s"/>
      <c r="D900" s="326" t="s">
        <v>4567</v>
      </c>
      <c r="E900" s="326">
        <v>5886</v>
      </c>
      <c r="F900" s="326" t="s">
        <v>12650</v>
      </c>
      <c r="G900" s="326" t="s">
        <v>12886</v>
      </c>
      <c r="H900" s="326">
        <v>13297059368</v>
      </c>
      <c r="I900" s="327">
        <v>1000</v>
      </c>
      <c r="J900" s="327">
        <v>880</v>
      </c>
      <c r="K900" s="327">
        <v>120</v>
      </c>
      <c r="L900" s="327">
        <v>0</v>
      </c>
      <c r="M900" s="327">
        <v>120</v>
      </c>
      <c r="N900" s="326" t="s"/>
      <c r="O900" s="328">
        <v>45651</v>
      </c>
      <c r="P900" s="329">
        <v>0.661689814813144</v>
      </c>
      <c r="Q900" s="326" t="s">
        <v>4521</v>
      </c>
      <c r="R900" s="334" t="s">
        <v>4521</v>
      </c>
    </row>
    <row r="901" spans="1:18" ht="24" customHeight="1">
      <c r="A901" s="330" t="s"/>
      <c r="B901" s="330" t="s">
        <v>12649</v>
      </c>
      <c r="C901" s="330" t="s"/>
      <c r="D901" s="330" t="s">
        <v>4567</v>
      </c>
      <c r="E901" s="330">
        <v>5887</v>
      </c>
      <c r="F901" s="330" t="s">
        <v>12650</v>
      </c>
      <c r="G901" s="330" t="s">
        <v>4525</v>
      </c>
      <c r="H901" s="330">
        <v>15932790527</v>
      </c>
      <c r="I901" s="331">
        <v>3000</v>
      </c>
      <c r="J901" s="331">
        <v>2660</v>
      </c>
      <c r="K901" s="331">
        <v>340</v>
      </c>
      <c r="L901" s="331">
        <v>0</v>
      </c>
      <c r="M901" s="331">
        <v>340</v>
      </c>
      <c r="N901" s="330" t="s"/>
      <c r="O901" s="332">
        <v>45651</v>
      </c>
      <c r="P901" s="333">
        <v>0.681111111112841</v>
      </c>
      <c r="Q901" s="330" t="s">
        <v>4521</v>
      </c>
      <c r="R901" s="334" t="s">
        <v>4521</v>
      </c>
    </row>
    <row r="902" spans="1:18" ht="24" customHeight="1">
      <c r="A902" s="326" t="s"/>
      <c r="B902" s="326" t="s">
        <v>12649</v>
      </c>
      <c r="C902" s="326" t="s"/>
      <c r="D902" s="326" t="s">
        <v>4567</v>
      </c>
      <c r="E902" s="326">
        <v>5888</v>
      </c>
      <c r="F902" s="326" t="s">
        <v>12650</v>
      </c>
      <c r="G902" s="326" t="s">
        <v>4515</v>
      </c>
      <c r="H902" s="326">
        <v>18001183028</v>
      </c>
      <c r="I902" s="327">
        <v>300</v>
      </c>
      <c r="J902" s="327">
        <v>250</v>
      </c>
      <c r="K902" s="327">
        <v>50</v>
      </c>
      <c r="L902" s="327">
        <v>0</v>
      </c>
      <c r="M902" s="327">
        <v>50</v>
      </c>
      <c r="N902" s="326" t="s"/>
      <c r="O902" s="328">
        <v>45651</v>
      </c>
      <c r="P902" s="329">
        <v>0.661331018520286</v>
      </c>
      <c r="Q902" s="326" t="s">
        <v>4521</v>
      </c>
      <c r="R902" s="334" t="s">
        <v>4521</v>
      </c>
    </row>
    <row r="903" spans="1:18" ht="24" customHeight="1">
      <c r="A903" s="330" t="s"/>
      <c r="B903" s="330" t="s">
        <v>12649</v>
      </c>
      <c r="C903" s="330" t="s"/>
      <c r="D903" s="330" t="s">
        <v>4567</v>
      </c>
      <c r="E903" s="330">
        <v>5889</v>
      </c>
      <c r="F903" s="330" t="s">
        <v>12650</v>
      </c>
      <c r="G903" s="330" t="s">
        <v>12826</v>
      </c>
      <c r="H903" s="330">
        <v>18820469881</v>
      </c>
      <c r="I903" s="331">
        <v>5000</v>
      </c>
      <c r="J903" s="331">
        <v>4280</v>
      </c>
      <c r="K903" s="331">
        <v>720</v>
      </c>
      <c r="L903" s="331">
        <v>0</v>
      </c>
      <c r="M903" s="331">
        <v>720</v>
      </c>
      <c r="N903" s="330" t="s"/>
      <c r="O903" s="332">
        <v>45653</v>
      </c>
      <c r="P903" s="333">
        <v>0.723506944443216</v>
      </c>
      <c r="Q903" s="330" t="s">
        <v>4659</v>
      </c>
      <c r="R903" s="334" t="s">
        <v>4659</v>
      </c>
    </row>
    <row r="904" spans="1:18" ht="24" customHeight="1">
      <c r="A904" s="326" t="s"/>
      <c r="B904" s="326" t="s">
        <v>12649</v>
      </c>
      <c r="C904" s="326" t="s"/>
      <c r="D904" s="326" t="s">
        <v>4567</v>
      </c>
      <c r="E904" s="326">
        <v>5890</v>
      </c>
      <c r="F904" s="326" t="s">
        <v>12650</v>
      </c>
      <c r="G904" s="326" t="s">
        <v>4589</v>
      </c>
      <c r="H904" s="326">
        <v>13983756996</v>
      </c>
      <c r="I904" s="327">
        <v>3000</v>
      </c>
      <c r="J904" s="327">
        <v>2640</v>
      </c>
      <c r="K904" s="327">
        <v>360</v>
      </c>
      <c r="L904" s="327">
        <v>0</v>
      </c>
      <c r="M904" s="327">
        <v>360</v>
      </c>
      <c r="N904" s="326" t="s"/>
      <c r="O904" s="328">
        <v>45651</v>
      </c>
      <c r="P904" s="329">
        <v>0.729432870371966</v>
      </c>
      <c r="Q904" s="326" t="s">
        <v>4521</v>
      </c>
      <c r="R904" s="334" t="s">
        <v>4521</v>
      </c>
    </row>
    <row r="905" spans="1:18" ht="24" customHeight="1">
      <c r="A905" s="330" t="s"/>
      <c r="B905" s="330" t="s">
        <v>12649</v>
      </c>
      <c r="C905" s="330" t="s"/>
      <c r="D905" s="330" t="s">
        <v>4567</v>
      </c>
      <c r="E905" s="330">
        <v>5891</v>
      </c>
      <c r="F905" s="330" t="s">
        <v>12650</v>
      </c>
      <c r="G905" s="330" t="s">
        <v>4582</v>
      </c>
      <c r="H905" s="330">
        <v>18900722712</v>
      </c>
      <c r="I905" s="331">
        <v>1300</v>
      </c>
      <c r="J905" s="331">
        <v>1130</v>
      </c>
      <c r="K905" s="331">
        <v>170</v>
      </c>
      <c r="L905" s="331">
        <v>0</v>
      </c>
      <c r="M905" s="331">
        <v>170</v>
      </c>
      <c r="N905" s="330" t="s"/>
      <c r="O905" s="332">
        <v>45651</v>
      </c>
      <c r="P905" s="333">
        <v>0.880254629628326</v>
      </c>
      <c r="Q905" s="330" t="s">
        <v>4521</v>
      </c>
      <c r="R905" s="334" t="s">
        <v>4521</v>
      </c>
    </row>
    <row r="906" spans="1:18" ht="24" customHeight="1">
      <c r="A906" s="326" t="s"/>
      <c r="B906" s="326" t="s">
        <v>12649</v>
      </c>
      <c r="C906" s="326" t="s"/>
      <c r="D906" s="326" t="s">
        <v>4567</v>
      </c>
      <c r="E906" s="326">
        <v>5893</v>
      </c>
      <c r="F906" s="326" t="s">
        <v>12650</v>
      </c>
      <c r="G906" s="326" t="s">
        <v>12846</v>
      </c>
      <c r="H906" s="326">
        <v>13981892022</v>
      </c>
      <c r="I906" s="327">
        <v>12000</v>
      </c>
      <c r="J906" s="327">
        <v>7560</v>
      </c>
      <c r="K906" s="327">
        <v>4440</v>
      </c>
      <c r="L906" s="327">
        <v>0</v>
      </c>
      <c r="M906" s="327">
        <v>4440</v>
      </c>
      <c r="N906" s="326" t="s"/>
      <c r="O906" s="328">
        <v>45656</v>
      </c>
      <c r="P906" s="329">
        <v>0.52373842592715</v>
      </c>
      <c r="Q906" s="326" t="s">
        <v>4498</v>
      </c>
      <c r="R906" s="334" t="s">
        <v>8517</v>
      </c>
    </row>
    <row r="907" spans="1:18" ht="24" customHeight="1">
      <c r="A907" s="330" t="s"/>
      <c r="B907" s="330" t="s">
        <v>12649</v>
      </c>
      <c r="C907" s="330" t="s"/>
      <c r="D907" s="330" t="s">
        <v>4567</v>
      </c>
      <c r="E907" s="330">
        <v>5894</v>
      </c>
      <c r="F907" s="330" t="s">
        <v>12650</v>
      </c>
      <c r="G907" s="330" t="s">
        <v>4589</v>
      </c>
      <c r="H907" s="330">
        <v>16754968176</v>
      </c>
      <c r="I907" s="331">
        <v>5000</v>
      </c>
      <c r="J907" s="331">
        <v>4560</v>
      </c>
      <c r="K907" s="331">
        <v>440</v>
      </c>
      <c r="L907" s="331">
        <v>0</v>
      </c>
      <c r="M907" s="331">
        <v>440</v>
      </c>
      <c r="N907" s="330" t="s"/>
      <c r="O907" s="332">
        <v>45653</v>
      </c>
      <c r="P907" s="333">
        <v>0.694016203702631</v>
      </c>
      <c r="Q907" s="330" t="s">
        <v>4659</v>
      </c>
      <c r="R907" s="334" t="s">
        <v>4659</v>
      </c>
    </row>
    <row r="908" spans="1:18" ht="24" customHeight="1">
      <c r="A908" s="326" t="s"/>
      <c r="B908" s="326" t="s">
        <v>12649</v>
      </c>
      <c r="C908" s="326" t="s"/>
      <c r="D908" s="326" t="s">
        <v>4567</v>
      </c>
      <c r="E908" s="326">
        <v>5895</v>
      </c>
      <c r="F908" s="326" t="s">
        <v>12650</v>
      </c>
      <c r="G908" s="326" t="s">
        <v>4493</v>
      </c>
      <c r="H908" s="326">
        <v>13699189203</v>
      </c>
      <c r="I908" s="327">
        <v>6000</v>
      </c>
      <c r="J908" s="327">
        <v>5570</v>
      </c>
      <c r="K908" s="327">
        <v>430</v>
      </c>
      <c r="L908" s="327">
        <v>0</v>
      </c>
      <c r="M908" s="327">
        <v>430</v>
      </c>
      <c r="N908" s="326" t="s"/>
      <c r="O908" s="328">
        <v>45652</v>
      </c>
      <c r="P908" s="329">
        <v>0.722025462964666</v>
      </c>
      <c r="Q908" s="326" t="s">
        <v>4498</v>
      </c>
      <c r="R908" s="334" t="s">
        <v>8517</v>
      </c>
    </row>
    <row r="909" spans="1:18" ht="24" customHeight="1">
      <c r="A909" s="330" t="s"/>
      <c r="B909" s="330" t="s">
        <v>12649</v>
      </c>
      <c r="C909" s="330" t="s"/>
      <c r="D909" s="330" t="s">
        <v>4567</v>
      </c>
      <c r="E909" s="330">
        <v>5896</v>
      </c>
      <c r="F909" s="330" t="s">
        <v>12650</v>
      </c>
      <c r="G909" s="330" t="s">
        <v>4515</v>
      </c>
      <c r="H909" s="330">
        <v>18701399122</v>
      </c>
      <c r="I909" s="331">
        <v>5000</v>
      </c>
      <c r="J909" s="331">
        <v>4190</v>
      </c>
      <c r="K909" s="331">
        <v>810</v>
      </c>
      <c r="L909" s="331">
        <v>0</v>
      </c>
      <c r="M909" s="331">
        <v>810</v>
      </c>
      <c r="N909" s="330" t="s"/>
      <c r="O909" s="332">
        <v>45654</v>
      </c>
      <c r="P909" s="333">
        <v>0.593124999999418</v>
      </c>
      <c r="Q909" s="330" t="s">
        <v>4498</v>
      </c>
      <c r="R909" s="334" t="s">
        <v>8517</v>
      </c>
    </row>
    <row r="910" spans="1:18" ht="24" customHeight="1">
      <c r="A910" s="326" t="s"/>
      <c r="B910" s="326" t="s">
        <v>12649</v>
      </c>
      <c r="C910" s="326" t="s"/>
      <c r="D910" s="326" t="s">
        <v>4567</v>
      </c>
      <c r="E910" s="326">
        <v>5898</v>
      </c>
      <c r="F910" s="326" t="s">
        <v>12650</v>
      </c>
      <c r="G910" s="326" t="s">
        <v>4506</v>
      </c>
      <c r="H910" s="326">
        <v>15611084956</v>
      </c>
      <c r="I910" s="327">
        <v>500</v>
      </c>
      <c r="J910" s="327">
        <v>320</v>
      </c>
      <c r="K910" s="327">
        <v>180</v>
      </c>
      <c r="L910" s="327">
        <v>0</v>
      </c>
      <c r="M910" s="327">
        <v>180</v>
      </c>
      <c r="N910" s="326" t="s"/>
      <c r="O910" s="328">
        <v>45652</v>
      </c>
      <c r="P910" s="329">
        <v>0.690810185184091</v>
      </c>
      <c r="Q910" s="326" t="s">
        <v>4498</v>
      </c>
      <c r="R910" s="334" t="s">
        <v>8517</v>
      </c>
    </row>
    <row r="911" spans="1:18" ht="24" customHeight="1">
      <c r="A911" s="330" t="s"/>
      <c r="B911" s="330" t="s">
        <v>12649</v>
      </c>
      <c r="C911" s="330" t="s"/>
      <c r="D911" s="330" t="s">
        <v>4567</v>
      </c>
      <c r="E911" s="330">
        <v>5899</v>
      </c>
      <c r="F911" s="330" t="s">
        <v>12650</v>
      </c>
      <c r="G911" s="330" t="s">
        <v>12887</v>
      </c>
      <c r="H911" s="330">
        <v>13641233481</v>
      </c>
      <c r="I911" s="331">
        <v>3000</v>
      </c>
      <c r="J911" s="331">
        <v>2620</v>
      </c>
      <c r="K911" s="331">
        <v>380</v>
      </c>
      <c r="L911" s="331">
        <v>0</v>
      </c>
      <c r="M911" s="331">
        <v>380</v>
      </c>
      <c r="N911" s="330" t="s"/>
      <c r="O911" s="332">
        <v>45653</v>
      </c>
      <c r="P911" s="333">
        <v>0.499571759261016</v>
      </c>
      <c r="Q911" s="330" t="s">
        <v>4498</v>
      </c>
      <c r="R911" s="334" t="s">
        <v>8517</v>
      </c>
    </row>
    <row r="912" spans="1:18" ht="24" customHeight="1">
      <c r="A912" s="326" t="s"/>
      <c r="B912" s="326" t="s">
        <v>12649</v>
      </c>
      <c r="C912" s="326" t="s"/>
      <c r="D912" s="326" t="s">
        <v>4567</v>
      </c>
      <c r="E912" s="326">
        <v>5900</v>
      </c>
      <c r="F912" s="326" t="s">
        <v>12650</v>
      </c>
      <c r="G912" s="326" t="s">
        <v>4536</v>
      </c>
      <c r="H912" s="326">
        <v>18701677798</v>
      </c>
      <c r="I912" s="327">
        <v>5000</v>
      </c>
      <c r="J912" s="327">
        <v>4560</v>
      </c>
      <c r="K912" s="327">
        <v>440</v>
      </c>
      <c r="L912" s="327">
        <v>0</v>
      </c>
      <c r="M912" s="327">
        <v>440</v>
      </c>
      <c r="N912" s="326" t="s"/>
      <c r="O912" s="328">
        <v>45653</v>
      </c>
      <c r="P912" s="329">
        <v>0.633935185185692</v>
      </c>
      <c r="Q912" s="326" t="s">
        <v>4659</v>
      </c>
      <c r="R912" s="334" t="s">
        <v>4659</v>
      </c>
    </row>
    <row r="913" spans="1:18" ht="24" customHeight="1">
      <c r="A913" s="330" t="s"/>
      <c r="B913" s="330" t="s">
        <v>12649</v>
      </c>
      <c r="C913" s="330" t="s"/>
      <c r="D913" s="330" t="s">
        <v>4567</v>
      </c>
      <c r="E913" s="330">
        <v>5901</v>
      </c>
      <c r="F913" s="330" t="s">
        <v>12650</v>
      </c>
      <c r="G913" s="330" t="s">
        <v>4508</v>
      </c>
      <c r="H913" s="330">
        <v>18531108660</v>
      </c>
      <c r="I913" s="331">
        <v>500</v>
      </c>
      <c r="J913" s="331">
        <v>430</v>
      </c>
      <c r="K913" s="331">
        <v>70</v>
      </c>
      <c r="L913" s="331">
        <v>0</v>
      </c>
      <c r="M913" s="331">
        <v>70</v>
      </c>
      <c r="N913" s="330" t="s"/>
      <c r="O913" s="332">
        <v>45652</v>
      </c>
      <c r="P913" s="333">
        <v>0.58574074074204</v>
      </c>
      <c r="Q913" s="330" t="s">
        <v>12717</v>
      </c>
      <c r="R913" s="334" t="s">
        <v>4521</v>
      </c>
    </row>
    <row r="914" spans="1:18" ht="24" customHeight="1">
      <c r="A914" s="326" t="s"/>
      <c r="B914" s="326" t="s">
        <v>12649</v>
      </c>
      <c r="C914" s="326" t="s"/>
      <c r="D914" s="326" t="s">
        <v>4567</v>
      </c>
      <c r="E914" s="326">
        <v>5902</v>
      </c>
      <c r="F914" s="326" t="s">
        <v>12650</v>
      </c>
      <c r="G914" s="326" t="s">
        <v>12722</v>
      </c>
      <c r="H914" s="326">
        <v>13716191981</v>
      </c>
      <c r="I914" s="327">
        <v>300</v>
      </c>
      <c r="J914" s="327">
        <v>150</v>
      </c>
      <c r="K914" s="327">
        <v>150</v>
      </c>
      <c r="L914" s="327">
        <v>0</v>
      </c>
      <c r="M914" s="327">
        <v>150</v>
      </c>
      <c r="N914" s="326" t="s"/>
      <c r="O914" s="328">
        <v>45654</v>
      </c>
      <c r="P914" s="329">
        <v>0.664224537038536</v>
      </c>
      <c r="Q914" s="326" t="s">
        <v>4521</v>
      </c>
      <c r="R914" s="334" t="s">
        <v>4521</v>
      </c>
    </row>
    <row r="915" spans="1:18" ht="24" customHeight="1">
      <c r="A915" s="330" t="s"/>
      <c r="B915" s="330" t="s">
        <v>12649</v>
      </c>
      <c r="C915" s="330" t="s"/>
      <c r="D915" s="330" t="s">
        <v>4567</v>
      </c>
      <c r="E915" s="330">
        <v>5903</v>
      </c>
      <c r="F915" s="330" t="s">
        <v>12650</v>
      </c>
      <c r="G915" s="330" t="s">
        <v>12884</v>
      </c>
      <c r="H915" s="330">
        <v>13671015107</v>
      </c>
      <c r="I915" s="331">
        <v>1800</v>
      </c>
      <c r="J915" s="331">
        <v>1560</v>
      </c>
      <c r="K915" s="331">
        <v>240</v>
      </c>
      <c r="L915" s="331">
        <v>0</v>
      </c>
      <c r="M915" s="331">
        <v>240</v>
      </c>
      <c r="N915" s="330" t="s"/>
      <c r="O915" s="332">
        <v>45652</v>
      </c>
      <c r="P915" s="333">
        <v>0.6904976851838</v>
      </c>
      <c r="Q915" s="330" t="s">
        <v>4521</v>
      </c>
      <c r="R915" s="334" t="s">
        <v>4521</v>
      </c>
    </row>
    <row r="916" spans="1:18" ht="24" customHeight="1">
      <c r="A916" s="326" t="s"/>
      <c r="B916" s="326" t="s">
        <v>12649</v>
      </c>
      <c r="C916" s="326" t="s"/>
      <c r="D916" s="326" t="s">
        <v>4567</v>
      </c>
      <c r="E916" s="326">
        <v>5904</v>
      </c>
      <c r="F916" s="326" t="s">
        <v>12650</v>
      </c>
      <c r="G916" s="326" t="s">
        <v>4626</v>
      </c>
      <c r="H916" s="326">
        <v>13911471085</v>
      </c>
      <c r="I916" s="327">
        <v>9000</v>
      </c>
      <c r="J916" s="327">
        <v>7910</v>
      </c>
      <c r="K916" s="327">
        <v>1090</v>
      </c>
      <c r="L916" s="327">
        <v>0</v>
      </c>
      <c r="M916" s="327">
        <v>1090</v>
      </c>
      <c r="N916" s="326" t="s"/>
      <c r="O916" s="328">
        <v>45653</v>
      </c>
      <c r="P916" s="329">
        <v>0.504537037035334</v>
      </c>
      <c r="Q916" s="326" t="s">
        <v>4498</v>
      </c>
      <c r="R916" s="334" t="s">
        <v>8517</v>
      </c>
    </row>
    <row r="917" spans="1:18" ht="24" customHeight="1">
      <c r="A917" s="330" t="s"/>
      <c r="B917" s="330" t="s">
        <v>12649</v>
      </c>
      <c r="C917" s="330" t="s"/>
      <c r="D917" s="330" t="s">
        <v>4567</v>
      </c>
      <c r="E917" s="330">
        <v>5905</v>
      </c>
      <c r="F917" s="330" t="s">
        <v>12650</v>
      </c>
      <c r="G917" s="330" t="s">
        <v>12806</v>
      </c>
      <c r="H917" s="330">
        <v>17200330406</v>
      </c>
      <c r="I917" s="331">
        <v>7000</v>
      </c>
      <c r="J917" s="331">
        <v>6390</v>
      </c>
      <c r="K917" s="331">
        <v>610</v>
      </c>
      <c r="L917" s="331">
        <v>0</v>
      </c>
      <c r="M917" s="331">
        <v>610</v>
      </c>
      <c r="N917" s="330" t="s"/>
      <c r="O917" s="332">
        <v>45652</v>
      </c>
      <c r="P917" s="333">
        <v>0.675659722222918</v>
      </c>
      <c r="Q917" s="330" t="s">
        <v>4498</v>
      </c>
      <c r="R917" s="334" t="s">
        <v>8517</v>
      </c>
    </row>
    <row r="918" spans="1:18" ht="24" customHeight="1">
      <c r="A918" s="326" t="s"/>
      <c r="B918" s="326" t="s">
        <v>12649</v>
      </c>
      <c r="C918" s="326" t="s"/>
      <c r="D918" s="326" t="s">
        <v>4567</v>
      </c>
      <c r="E918" s="326">
        <v>5906</v>
      </c>
      <c r="F918" s="326" t="s">
        <v>12650</v>
      </c>
      <c r="G918" s="326" t="s">
        <v>12701</v>
      </c>
      <c r="H918" s="326">
        <v>13601234932</v>
      </c>
      <c r="I918" s="327">
        <v>600</v>
      </c>
      <c r="J918" s="327">
        <v>420</v>
      </c>
      <c r="K918" s="327">
        <v>180</v>
      </c>
      <c r="L918" s="327">
        <v>0</v>
      </c>
      <c r="M918" s="327">
        <v>180</v>
      </c>
      <c r="N918" s="326" t="s"/>
      <c r="O918" s="328">
        <v>45652</v>
      </c>
      <c r="P918" s="329">
        <v>0.643321759260289</v>
      </c>
      <c r="Q918" s="326" t="s">
        <v>4521</v>
      </c>
      <c r="R918" s="334" t="s">
        <v>4521</v>
      </c>
    </row>
    <row r="919" spans="1:18" ht="24" customHeight="1">
      <c r="A919" s="330" t="s"/>
      <c r="B919" s="330" t="s">
        <v>12649</v>
      </c>
      <c r="C919" s="330" t="s"/>
      <c r="D919" s="330" t="s">
        <v>4567</v>
      </c>
      <c r="E919" s="330">
        <v>5907</v>
      </c>
      <c r="F919" s="330" t="s">
        <v>12650</v>
      </c>
      <c r="G919" s="330" t="s">
        <v>4508</v>
      </c>
      <c r="H919" s="330">
        <v>18601253129</v>
      </c>
      <c r="I919" s="331">
        <v>3000</v>
      </c>
      <c r="J919" s="331">
        <v>2800</v>
      </c>
      <c r="K919" s="331">
        <v>200</v>
      </c>
      <c r="L919" s="331">
        <v>0</v>
      </c>
      <c r="M919" s="331">
        <v>200</v>
      </c>
      <c r="N919" s="330" t="s"/>
      <c r="O919" s="332">
        <v>45652</v>
      </c>
      <c r="P919" s="333">
        <v>0.466319444443798</v>
      </c>
      <c r="Q919" s="330" t="s">
        <v>4498</v>
      </c>
      <c r="R919" s="334" t="s">
        <v>8517</v>
      </c>
    </row>
    <row r="920" spans="1:18" ht="24" customHeight="1">
      <c r="A920" s="326" t="s"/>
      <c r="B920" s="326" t="s">
        <v>12649</v>
      </c>
      <c r="C920" s="326" t="s"/>
      <c r="D920" s="326" t="s">
        <v>4567</v>
      </c>
      <c r="E920" s="326">
        <v>5908</v>
      </c>
      <c r="F920" s="326" t="s">
        <v>12650</v>
      </c>
      <c r="G920" s="326" t="s">
        <v>12727</v>
      </c>
      <c r="H920" s="326">
        <v>18566281228</v>
      </c>
      <c r="I920" s="327">
        <v>1000</v>
      </c>
      <c r="J920" s="327">
        <v>640</v>
      </c>
      <c r="K920" s="327">
        <v>360</v>
      </c>
      <c r="L920" s="327">
        <v>0</v>
      </c>
      <c r="M920" s="327">
        <v>360</v>
      </c>
      <c r="N920" s="326" t="s"/>
      <c r="O920" s="328">
        <v>45654</v>
      </c>
      <c r="P920" s="329">
        <v>0.45974537037182</v>
      </c>
      <c r="Q920" s="326" t="s">
        <v>4521</v>
      </c>
      <c r="R920" s="334" t="s">
        <v>4521</v>
      </c>
    </row>
    <row r="921" spans="1:18" ht="24" customHeight="1">
      <c r="A921" s="330" t="s"/>
      <c r="B921" s="330" t="s">
        <v>12649</v>
      </c>
      <c r="C921" s="330" t="s"/>
      <c r="D921" s="330" t="s">
        <v>4567</v>
      </c>
      <c r="E921" s="330">
        <v>5909</v>
      </c>
      <c r="F921" s="330" t="s">
        <v>12650</v>
      </c>
      <c r="G921" s="330" t="s">
        <v>4605</v>
      </c>
      <c r="H921" s="330">
        <v>18657180169</v>
      </c>
      <c r="I921" s="331">
        <v>3000</v>
      </c>
      <c r="J921" s="331">
        <v>2280</v>
      </c>
      <c r="K921" s="331">
        <v>720</v>
      </c>
      <c r="L921" s="331">
        <v>0</v>
      </c>
      <c r="M921" s="331">
        <v>720</v>
      </c>
      <c r="N921" s="330" t="s"/>
      <c r="O921" s="332">
        <v>45655</v>
      </c>
      <c r="P921" s="333">
        <v>0.672731481481606</v>
      </c>
      <c r="Q921" s="330" t="s">
        <v>4521</v>
      </c>
      <c r="R921" s="334" t="s">
        <v>4521</v>
      </c>
    </row>
    <row r="922" spans="1:18" ht="24" customHeight="1">
      <c r="A922" s="326" t="s"/>
      <c r="B922" s="326" t="s">
        <v>12649</v>
      </c>
      <c r="C922" s="326" t="s"/>
      <c r="D922" s="326" t="s">
        <v>4567</v>
      </c>
      <c r="E922" s="326">
        <v>5910</v>
      </c>
      <c r="F922" s="326" t="s">
        <v>12650</v>
      </c>
      <c r="G922" s="326" t="s">
        <v>4621</v>
      </c>
      <c r="H922" s="326">
        <v>13172105418</v>
      </c>
      <c r="I922" s="327">
        <v>3000</v>
      </c>
      <c r="J922" s="327">
        <v>2460</v>
      </c>
      <c r="K922" s="327">
        <v>540</v>
      </c>
      <c r="L922" s="327">
        <v>0</v>
      </c>
      <c r="M922" s="327">
        <v>540</v>
      </c>
      <c r="N922" s="326" t="s"/>
      <c r="O922" s="328">
        <v>45654</v>
      </c>
      <c r="P922" s="329">
        <v>0.462210648147448</v>
      </c>
      <c r="Q922" s="326" t="s">
        <v>4521</v>
      </c>
      <c r="R922" s="334" t="s">
        <v>4521</v>
      </c>
    </row>
    <row r="923" spans="1:18" ht="24" customHeight="1">
      <c r="A923" s="330" t="s"/>
      <c r="B923" s="330" t="s">
        <v>12649</v>
      </c>
      <c r="C923" s="330" t="s"/>
      <c r="D923" s="330" t="s">
        <v>4567</v>
      </c>
      <c r="E923" s="330">
        <v>5911</v>
      </c>
      <c r="F923" s="330" t="s">
        <v>12650</v>
      </c>
      <c r="G923" s="330" t="s">
        <v>4500</v>
      </c>
      <c r="H923" s="330">
        <v>18612977081</v>
      </c>
      <c r="I923" s="331">
        <v>5000</v>
      </c>
      <c r="J923" s="331">
        <v>4820</v>
      </c>
      <c r="K923" s="331">
        <v>180</v>
      </c>
      <c r="L923" s="331">
        <v>0</v>
      </c>
      <c r="M923" s="331">
        <v>180</v>
      </c>
      <c r="N923" s="330" t="s"/>
      <c r="O923" s="332">
        <v>45652</v>
      </c>
      <c r="P923" s="333">
        <v>0.643483796295186</v>
      </c>
      <c r="Q923" s="330" t="s">
        <v>4659</v>
      </c>
      <c r="R923" s="334" t="s">
        <v>4659</v>
      </c>
    </row>
    <row r="924" spans="1:18" ht="24" customHeight="1">
      <c r="A924" s="326" t="s"/>
      <c r="B924" s="326" t="s">
        <v>12649</v>
      </c>
      <c r="C924" s="326" t="s"/>
      <c r="D924" s="326" t="s">
        <v>4567</v>
      </c>
      <c r="E924" s="326">
        <v>5912</v>
      </c>
      <c r="F924" s="326" t="s">
        <v>12650</v>
      </c>
      <c r="G924" s="326" t="s">
        <v>4589</v>
      </c>
      <c r="H924" s="326">
        <v>13937199732</v>
      </c>
      <c r="I924" s="327">
        <v>10000</v>
      </c>
      <c r="J924" s="327">
        <v>8380</v>
      </c>
      <c r="K924" s="327">
        <v>1620</v>
      </c>
      <c r="L924" s="327">
        <v>0</v>
      </c>
      <c r="M924" s="327">
        <v>1620</v>
      </c>
      <c r="N924" s="326" t="s"/>
      <c r="O924" s="328">
        <v>45653</v>
      </c>
      <c r="P924" s="329">
        <v>0.722361111111241</v>
      </c>
      <c r="Q924" s="326" t="s">
        <v>4498</v>
      </c>
      <c r="R924" s="334" t="s">
        <v>8517</v>
      </c>
    </row>
    <row r="925" spans="1:18" ht="24" customHeight="1">
      <c r="A925" s="330" t="s"/>
      <c r="B925" s="330" t="s">
        <v>12649</v>
      </c>
      <c r="C925" s="330" t="s"/>
      <c r="D925" s="330" t="s">
        <v>4567</v>
      </c>
      <c r="E925" s="330">
        <v>5914</v>
      </c>
      <c r="F925" s="330" t="s">
        <v>12650</v>
      </c>
      <c r="G925" s="330" t="s">
        <v>4495</v>
      </c>
      <c r="H925" s="330">
        <v>13079843265</v>
      </c>
      <c r="I925" s="331">
        <v>5000</v>
      </c>
      <c r="J925" s="331">
        <v>4640</v>
      </c>
      <c r="K925" s="331">
        <v>360</v>
      </c>
      <c r="L925" s="331">
        <v>0</v>
      </c>
      <c r="M925" s="331">
        <v>360</v>
      </c>
      <c r="N925" s="330" t="s"/>
      <c r="O925" s="332">
        <v>45653</v>
      </c>
      <c r="P925" s="333">
        <v>0.643449074075761</v>
      </c>
      <c r="Q925" s="330" t="s">
        <v>4659</v>
      </c>
      <c r="R925" s="334" t="s">
        <v>4659</v>
      </c>
    </row>
    <row r="926" spans="1:18" ht="24" customHeight="1">
      <c r="A926" s="326" t="s"/>
      <c r="B926" s="326" t="s">
        <v>12649</v>
      </c>
      <c r="C926" s="326" t="s"/>
      <c r="D926" s="326" t="s">
        <v>4567</v>
      </c>
      <c r="E926" s="326">
        <v>5919</v>
      </c>
      <c r="F926" s="326" t="s">
        <v>12650</v>
      </c>
      <c r="G926" s="326" t="s">
        <v>12888</v>
      </c>
      <c r="H926" s="326">
        <v>18861513001</v>
      </c>
      <c r="I926" s="327">
        <v>200</v>
      </c>
      <c r="J926" s="327">
        <v>140</v>
      </c>
      <c r="K926" s="327">
        <v>60</v>
      </c>
      <c r="L926" s="327">
        <v>0</v>
      </c>
      <c r="M926" s="327">
        <v>60</v>
      </c>
      <c r="N926" s="326" t="s"/>
      <c r="O926" s="328">
        <v>45652</v>
      </c>
      <c r="P926" s="329">
        <v>0.688564814816346</v>
      </c>
      <c r="Q926" s="326" t="s">
        <v>4521</v>
      </c>
      <c r="R926" s="334" t="s">
        <v>4521</v>
      </c>
    </row>
    <row r="927" spans="1:18" ht="24" customHeight="1">
      <c r="A927" s="330" t="s"/>
      <c r="B927" s="330" t="s">
        <v>12649</v>
      </c>
      <c r="C927" s="330" t="s"/>
      <c r="D927" s="330" t="s">
        <v>4567</v>
      </c>
      <c r="E927" s="330">
        <v>5920</v>
      </c>
      <c r="F927" s="330" t="s">
        <v>12650</v>
      </c>
      <c r="G927" s="330" t="s">
        <v>4612</v>
      </c>
      <c r="H927" s="330">
        <v>18500428829</v>
      </c>
      <c r="I927" s="331">
        <v>300</v>
      </c>
      <c r="J927" s="331">
        <v>250</v>
      </c>
      <c r="K927" s="331">
        <v>50</v>
      </c>
      <c r="L927" s="331">
        <v>0</v>
      </c>
      <c r="M927" s="331">
        <v>50</v>
      </c>
      <c r="N927" s="330" t="s"/>
      <c r="O927" s="332">
        <v>45652</v>
      </c>
      <c r="P927" s="333">
        <v>0.683657407407736</v>
      </c>
      <c r="Q927" s="330" t="s">
        <v>4521</v>
      </c>
      <c r="R927" s="334" t="s">
        <v>4521</v>
      </c>
    </row>
    <row r="928" spans="1:18" ht="24" customHeight="1">
      <c r="A928" s="326" t="s"/>
      <c r="B928" s="326" t="s">
        <v>12649</v>
      </c>
      <c r="C928" s="326" t="s"/>
      <c r="D928" s="326" t="s">
        <v>4567</v>
      </c>
      <c r="E928" s="326">
        <v>5923</v>
      </c>
      <c r="F928" s="326" t="s">
        <v>12650</v>
      </c>
      <c r="G928" s="326" t="s">
        <v>12701</v>
      </c>
      <c r="H928" s="326">
        <v>13671015701</v>
      </c>
      <c r="I928" s="327">
        <v>5000</v>
      </c>
      <c r="J928" s="327">
        <v>4730</v>
      </c>
      <c r="K928" s="327">
        <v>270</v>
      </c>
      <c r="L928" s="327">
        <v>0</v>
      </c>
      <c r="M928" s="327">
        <v>270</v>
      </c>
      <c r="N928" s="326" t="s"/>
      <c r="O928" s="328">
        <v>45654</v>
      </c>
      <c r="P928" s="329">
        <v>0.717719907406718</v>
      </c>
      <c r="Q928" s="326" t="s">
        <v>4498</v>
      </c>
      <c r="R928" s="334" t="s">
        <v>8517</v>
      </c>
    </row>
    <row r="929" spans="1:18" ht="24" customHeight="1">
      <c r="A929" s="330" t="s"/>
      <c r="B929" s="330" t="s">
        <v>12649</v>
      </c>
      <c r="C929" s="330" t="s"/>
      <c r="D929" s="330" t="s">
        <v>4567</v>
      </c>
      <c r="E929" s="330">
        <v>5927</v>
      </c>
      <c r="F929" s="330" t="s">
        <v>12650</v>
      </c>
      <c r="G929" s="330" t="s">
        <v>12889</v>
      </c>
      <c r="H929" s="330">
        <v>13825233046</v>
      </c>
      <c r="I929" s="331">
        <v>5500</v>
      </c>
      <c r="J929" s="331">
        <v>5270</v>
      </c>
      <c r="K929" s="331">
        <v>230</v>
      </c>
      <c r="L929" s="331">
        <v>0</v>
      </c>
      <c r="M929" s="331">
        <v>230</v>
      </c>
      <c r="N929" s="330" t="s"/>
      <c r="O929" s="332">
        <v>45653</v>
      </c>
      <c r="P929" s="333">
        <v>0.678067129629199</v>
      </c>
      <c r="Q929" s="330" t="s">
        <v>4498</v>
      </c>
      <c r="R929" s="334" t="s">
        <v>8517</v>
      </c>
    </row>
    <row r="930" spans="1:18" ht="24" customHeight="1">
      <c r="A930" s="326" t="s"/>
      <c r="B930" s="326" t="s">
        <v>12649</v>
      </c>
      <c r="C930" s="326" t="s"/>
      <c r="D930" s="326" t="s">
        <v>4567</v>
      </c>
      <c r="E930" s="326">
        <v>5930</v>
      </c>
      <c r="F930" s="326" t="s">
        <v>12650</v>
      </c>
      <c r="G930" s="326" t="s">
        <v>4593</v>
      </c>
      <c r="H930" s="326">
        <v>18523066766</v>
      </c>
      <c r="I930" s="327">
        <v>1500</v>
      </c>
      <c r="J930" s="327">
        <v>930</v>
      </c>
      <c r="K930" s="327">
        <v>570</v>
      </c>
      <c r="L930" s="327">
        <v>0</v>
      </c>
      <c r="M930" s="327">
        <v>570</v>
      </c>
      <c r="N930" s="326" t="s"/>
      <c r="O930" s="328">
        <v>45654</v>
      </c>
      <c r="P930" s="329">
        <v>0.700474537035916</v>
      </c>
      <c r="Q930" s="326" t="s">
        <v>4521</v>
      </c>
      <c r="R930" s="334" t="s">
        <v>4521</v>
      </c>
    </row>
    <row r="931" spans="1:18" ht="24" customHeight="1">
      <c r="A931" s="330" t="s"/>
      <c r="B931" s="330" t="s">
        <v>12649</v>
      </c>
      <c r="C931" s="330" t="s"/>
      <c r="D931" s="330" t="s">
        <v>4567</v>
      </c>
      <c r="E931" s="330">
        <v>5932</v>
      </c>
      <c r="F931" s="330" t="s">
        <v>12650</v>
      </c>
      <c r="G931" s="330" t="s">
        <v>4518</v>
      </c>
      <c r="H931" s="330">
        <v>18810230359</v>
      </c>
      <c r="I931" s="331">
        <v>200</v>
      </c>
      <c r="J931" s="331">
        <v>140</v>
      </c>
      <c r="K931" s="331">
        <v>60</v>
      </c>
      <c r="L931" s="331">
        <v>0</v>
      </c>
      <c r="M931" s="331">
        <v>60</v>
      </c>
      <c r="N931" s="330" t="s"/>
      <c r="O931" s="332">
        <v>45652</v>
      </c>
      <c r="P931" s="333">
        <v>0.899085648146866</v>
      </c>
      <c r="Q931" s="330" t="s">
        <v>4521</v>
      </c>
      <c r="R931" s="334" t="s">
        <v>4521</v>
      </c>
    </row>
    <row r="932" spans="1:18" ht="24" customHeight="1">
      <c r="A932" s="326" t="s"/>
      <c r="B932" s="326" t="s">
        <v>12649</v>
      </c>
      <c r="C932" s="326" t="s"/>
      <c r="D932" s="326" t="s">
        <v>4567</v>
      </c>
      <c r="E932" s="326">
        <v>5937</v>
      </c>
      <c r="F932" s="326" t="s">
        <v>12650</v>
      </c>
      <c r="G932" s="326" t="s">
        <v>4518</v>
      </c>
      <c r="H932" s="326">
        <v>18601943130</v>
      </c>
      <c r="I932" s="327">
        <v>2000</v>
      </c>
      <c r="J932" s="327">
        <v>1880</v>
      </c>
      <c r="K932" s="327">
        <v>120</v>
      </c>
      <c r="L932" s="327">
        <v>0</v>
      </c>
      <c r="M932" s="327">
        <v>120</v>
      </c>
      <c r="N932" s="326" t="s"/>
      <c r="O932" s="328">
        <v>45653</v>
      </c>
      <c r="P932" s="329">
        <v>0.571886574074597</v>
      </c>
      <c r="Q932" s="326" t="s">
        <v>4521</v>
      </c>
      <c r="R932" s="334" t="s">
        <v>4521</v>
      </c>
    </row>
    <row r="933" spans="1:18" ht="24" customHeight="1">
      <c r="A933" s="330" t="s"/>
      <c r="B933" s="330" t="s">
        <v>12649</v>
      </c>
      <c r="C933" s="330" t="s"/>
      <c r="D933" s="330" t="s">
        <v>4567</v>
      </c>
      <c r="E933" s="330">
        <v>5938</v>
      </c>
      <c r="F933" s="330" t="s">
        <v>12650</v>
      </c>
      <c r="G933" s="330" t="s">
        <v>4574</v>
      </c>
      <c r="H933" s="330">
        <v>15969818837</v>
      </c>
      <c r="I933" s="331">
        <v>200</v>
      </c>
      <c r="J933" s="331">
        <v>150</v>
      </c>
      <c r="K933" s="331">
        <v>50</v>
      </c>
      <c r="L933" s="331">
        <v>0</v>
      </c>
      <c r="M933" s="331">
        <v>50</v>
      </c>
      <c r="N933" s="330" t="s"/>
      <c r="O933" s="332">
        <v>45653</v>
      </c>
      <c r="P933" s="333">
        <v>0.697222222221171</v>
      </c>
      <c r="Q933" s="330" t="s">
        <v>4521</v>
      </c>
      <c r="R933" s="334" t="s">
        <v>4521</v>
      </c>
    </row>
    <row r="934" spans="1:18" ht="24" customHeight="1">
      <c r="A934" s="326" t="s"/>
      <c r="B934" s="326" t="s">
        <v>12649</v>
      </c>
      <c r="C934" s="326" t="s"/>
      <c r="D934" s="326" t="s">
        <v>4567</v>
      </c>
      <c r="E934" s="326">
        <v>5939</v>
      </c>
      <c r="F934" s="326" t="s">
        <v>12650</v>
      </c>
      <c r="G934" s="326" t="s">
        <v>12780</v>
      </c>
      <c r="H934" s="326">
        <v>13711987505</v>
      </c>
      <c r="I934" s="327">
        <v>500</v>
      </c>
      <c r="J934" s="327">
        <v>430</v>
      </c>
      <c r="K934" s="327">
        <v>70</v>
      </c>
      <c r="L934" s="327">
        <v>0</v>
      </c>
      <c r="M934" s="327">
        <v>70</v>
      </c>
      <c r="N934" s="326" t="s"/>
      <c r="O934" s="328">
        <v>45653</v>
      </c>
      <c r="P934" s="329">
        <v>0.694097222221899</v>
      </c>
      <c r="Q934" s="326" t="s">
        <v>4521</v>
      </c>
      <c r="R934" s="334" t="s">
        <v>4521</v>
      </c>
    </row>
    <row r="935" spans="1:18" ht="24" customHeight="1">
      <c r="A935" s="330" t="s"/>
      <c r="B935" s="330" t="s">
        <v>12649</v>
      </c>
      <c r="C935" s="330" t="s"/>
      <c r="D935" s="330" t="s">
        <v>4567</v>
      </c>
      <c r="E935" s="330">
        <v>5940</v>
      </c>
      <c r="F935" s="330" t="s">
        <v>12650</v>
      </c>
      <c r="G935" s="330" t="s">
        <v>12727</v>
      </c>
      <c r="H935" s="330">
        <v>18566281228</v>
      </c>
      <c r="I935" s="331">
        <v>500</v>
      </c>
      <c r="J935" s="331">
        <v>360</v>
      </c>
      <c r="K935" s="331">
        <v>140</v>
      </c>
      <c r="L935" s="331">
        <v>0</v>
      </c>
      <c r="M935" s="331">
        <v>140</v>
      </c>
      <c r="N935" s="330" t="s"/>
      <c r="O935" s="332">
        <v>45654</v>
      </c>
      <c r="P935" s="333">
        <v>0.45452546296292</v>
      </c>
      <c r="Q935" s="330" t="s">
        <v>4498</v>
      </c>
      <c r="R935" s="334" t="s">
        <v>8517</v>
      </c>
    </row>
    <row r="936" spans="1:18" ht="24" customHeight="1">
      <c r="A936" s="326" t="s"/>
      <c r="B936" s="326" t="s">
        <v>12649</v>
      </c>
      <c r="C936" s="326" t="s"/>
      <c r="D936" s="326" t="s">
        <v>4567</v>
      </c>
      <c r="E936" s="326">
        <v>5942</v>
      </c>
      <c r="F936" s="326" t="s">
        <v>12650</v>
      </c>
      <c r="G936" s="326" t="s">
        <v>4624</v>
      </c>
      <c r="H936" s="326">
        <v>18612131192</v>
      </c>
      <c r="I936" s="327">
        <v>1500</v>
      </c>
      <c r="J936" s="327">
        <v>1200</v>
      </c>
      <c r="K936" s="327">
        <v>300</v>
      </c>
      <c r="L936" s="327">
        <v>0</v>
      </c>
      <c r="M936" s="327">
        <v>300</v>
      </c>
      <c r="N936" s="326" t="s"/>
      <c r="O936" s="328">
        <v>45653</v>
      </c>
      <c r="P936" s="329">
        <v>0.724976851852262</v>
      </c>
      <c r="Q936" s="326" t="s">
        <v>4521</v>
      </c>
      <c r="R936" s="334" t="s">
        <v>4521</v>
      </c>
    </row>
    <row r="937" spans="1:18" ht="24" customHeight="1">
      <c r="A937" s="330" t="s"/>
      <c r="B937" s="330" t="s">
        <v>12649</v>
      </c>
      <c r="C937" s="330" t="s"/>
      <c r="D937" s="330" t="s">
        <v>4567</v>
      </c>
      <c r="E937" s="330">
        <v>5943</v>
      </c>
      <c r="F937" s="330" t="s">
        <v>12650</v>
      </c>
      <c r="G937" s="330" t="s">
        <v>12734</v>
      </c>
      <c r="H937" s="330">
        <v>18500975711</v>
      </c>
      <c r="I937" s="331">
        <v>5000</v>
      </c>
      <c r="J937" s="331">
        <v>4430</v>
      </c>
      <c r="K937" s="331">
        <v>570</v>
      </c>
      <c r="L937" s="331">
        <v>0</v>
      </c>
      <c r="M937" s="331">
        <v>570</v>
      </c>
      <c r="N937" s="330" t="s"/>
      <c r="O937" s="332">
        <v>45653</v>
      </c>
      <c r="P937" s="333">
        <v>0.666249999998399</v>
      </c>
      <c r="Q937" s="330" t="s">
        <v>4498</v>
      </c>
      <c r="R937" s="334" t="s">
        <v>8517</v>
      </c>
    </row>
    <row r="938" spans="1:18" ht="24" customHeight="1">
      <c r="A938" s="326" t="s"/>
      <c r="B938" s="326" t="s">
        <v>12649</v>
      </c>
      <c r="C938" s="326" t="s"/>
      <c r="D938" s="326" t="s">
        <v>4567</v>
      </c>
      <c r="E938" s="326">
        <v>5944</v>
      </c>
      <c r="F938" s="326" t="s">
        <v>12650</v>
      </c>
      <c r="G938" s="326" t="s">
        <v>4608</v>
      </c>
      <c r="H938" s="326">
        <v>15904119050</v>
      </c>
      <c r="I938" s="327">
        <v>6000</v>
      </c>
      <c r="J938" s="327">
        <v>4130</v>
      </c>
      <c r="K938" s="327">
        <v>1870</v>
      </c>
      <c r="L938" s="327">
        <v>0</v>
      </c>
      <c r="M938" s="327">
        <v>1870</v>
      </c>
      <c r="N938" s="326" t="s"/>
      <c r="O938" s="328">
        <v>45656</v>
      </c>
      <c r="P938" s="329">
        <v>0.55357638888745</v>
      </c>
      <c r="Q938" s="326" t="s">
        <v>4498</v>
      </c>
      <c r="R938" s="334" t="s">
        <v>8517</v>
      </c>
    </row>
    <row r="939" spans="1:18" ht="24" customHeight="1">
      <c r="A939" s="330" t="s"/>
      <c r="B939" s="330" t="s">
        <v>12649</v>
      </c>
      <c r="C939" s="330" t="s"/>
      <c r="D939" s="330" t="s">
        <v>4567</v>
      </c>
      <c r="E939" s="330">
        <v>5945</v>
      </c>
      <c r="F939" s="330" t="s">
        <v>12650</v>
      </c>
      <c r="G939" s="330" t="s">
        <v>4582</v>
      </c>
      <c r="H939" s="330">
        <v>13510563495</v>
      </c>
      <c r="I939" s="331">
        <v>200</v>
      </c>
      <c r="J939" s="331">
        <v>140</v>
      </c>
      <c r="K939" s="331">
        <v>60</v>
      </c>
      <c r="L939" s="331">
        <v>0</v>
      </c>
      <c r="M939" s="331">
        <v>60</v>
      </c>
      <c r="N939" s="330" t="s"/>
      <c r="O939" s="332">
        <v>45653</v>
      </c>
      <c r="P939" s="333">
        <v>0.692592592593428</v>
      </c>
      <c r="Q939" s="330" t="s">
        <v>4521</v>
      </c>
      <c r="R939" s="334" t="s">
        <v>4521</v>
      </c>
    </row>
    <row r="940" spans="1:18" ht="24" customHeight="1">
      <c r="A940" s="326" t="s"/>
      <c r="B940" s="326" t="s">
        <v>12649</v>
      </c>
      <c r="C940" s="326" t="s"/>
      <c r="D940" s="326" t="s">
        <v>4567</v>
      </c>
      <c r="E940" s="326">
        <v>5946</v>
      </c>
      <c r="F940" s="326" t="s">
        <v>12650</v>
      </c>
      <c r="G940" s="326" t="s">
        <v>4525</v>
      </c>
      <c r="H940" s="326">
        <v>18916597794</v>
      </c>
      <c r="I940" s="327">
        <v>5000</v>
      </c>
      <c r="J940" s="327">
        <v>4780</v>
      </c>
      <c r="K940" s="327">
        <v>220</v>
      </c>
      <c r="L940" s="327">
        <v>0</v>
      </c>
      <c r="M940" s="327">
        <v>220</v>
      </c>
      <c r="N940" s="326" t="s"/>
      <c r="O940" s="328">
        <v>45653</v>
      </c>
      <c r="P940" s="329">
        <v>0.665520833332266</v>
      </c>
      <c r="Q940" s="326" t="s">
        <v>4659</v>
      </c>
      <c r="R940" s="334" t="s">
        <v>4659</v>
      </c>
    </row>
    <row r="941" spans="1:18" ht="24" customHeight="1">
      <c r="A941" s="330" t="s"/>
      <c r="B941" s="330" t="s">
        <v>12649</v>
      </c>
      <c r="C941" s="330" t="s"/>
      <c r="D941" s="330" t="s">
        <v>4567</v>
      </c>
      <c r="E941" s="330">
        <v>5948</v>
      </c>
      <c r="F941" s="330" t="s">
        <v>12650</v>
      </c>
      <c r="G941" s="330" t="s">
        <v>4582</v>
      </c>
      <c r="H941" s="330">
        <v>18621586656</v>
      </c>
      <c r="I941" s="331">
        <v>5000</v>
      </c>
      <c r="J941" s="331">
        <v>4340</v>
      </c>
      <c r="K941" s="331">
        <v>660</v>
      </c>
      <c r="L941" s="331">
        <v>0</v>
      </c>
      <c r="M941" s="331">
        <v>660</v>
      </c>
      <c r="N941" s="330" t="s"/>
      <c r="O941" s="332">
        <v>45655</v>
      </c>
      <c r="P941" s="333">
        <v>0.873506944444671</v>
      </c>
      <c r="Q941" s="330" t="s">
        <v>4004</v>
      </c>
      <c r="R941" s="334" t="s">
        <v>4004</v>
      </c>
    </row>
    <row r="942" spans="1:18" ht="24" customHeight="1">
      <c r="A942" s="326" t="s"/>
      <c r="B942" s="326" t="s">
        <v>12649</v>
      </c>
      <c r="C942" s="326" t="s"/>
      <c r="D942" s="326" t="s">
        <v>4567</v>
      </c>
      <c r="E942" s="326">
        <v>5949</v>
      </c>
      <c r="F942" s="326" t="s">
        <v>12650</v>
      </c>
      <c r="G942" s="326" t="s">
        <v>4582</v>
      </c>
      <c r="H942" s="326">
        <v>17600208746</v>
      </c>
      <c r="I942" s="327">
        <v>5000</v>
      </c>
      <c r="J942" s="327">
        <v>4340</v>
      </c>
      <c r="K942" s="327">
        <v>660</v>
      </c>
      <c r="L942" s="327">
        <v>0</v>
      </c>
      <c r="M942" s="327">
        <v>660</v>
      </c>
      <c r="N942" s="326" t="s"/>
      <c r="O942" s="328">
        <v>45655</v>
      </c>
      <c r="P942" s="329">
        <v>0.711157407407882</v>
      </c>
      <c r="Q942" s="326" t="s">
        <v>4004</v>
      </c>
      <c r="R942" s="334" t="s">
        <v>4004</v>
      </c>
    </row>
    <row r="943" spans="1:18" ht="24" customHeight="1">
      <c r="A943" s="330" t="s"/>
      <c r="B943" s="330" t="s">
        <v>12649</v>
      </c>
      <c r="C943" s="330" t="s"/>
      <c r="D943" s="330" t="s">
        <v>4567</v>
      </c>
      <c r="E943" s="330">
        <v>5950</v>
      </c>
      <c r="F943" s="330" t="s">
        <v>12650</v>
      </c>
      <c r="G943" s="330" t="s">
        <v>4582</v>
      </c>
      <c r="H943" s="330">
        <v>15801991005</v>
      </c>
      <c r="I943" s="331">
        <v>5000</v>
      </c>
      <c r="J943" s="331">
        <v>4820</v>
      </c>
      <c r="K943" s="331">
        <v>180</v>
      </c>
      <c r="L943" s="331">
        <v>0</v>
      </c>
      <c r="M943" s="331">
        <v>180</v>
      </c>
      <c r="N943" s="330" t="s"/>
      <c r="O943" s="332">
        <v>45653</v>
      </c>
      <c r="P943" s="333">
        <v>0.717812499999127</v>
      </c>
      <c r="Q943" s="330" t="s">
        <v>4659</v>
      </c>
      <c r="R943" s="334" t="s">
        <v>4659</v>
      </c>
    </row>
    <row r="944" spans="1:18" ht="24" customHeight="1">
      <c r="A944" s="326" t="s"/>
      <c r="B944" s="326" t="s">
        <v>12649</v>
      </c>
      <c r="C944" s="326" t="s"/>
      <c r="D944" s="326" t="s">
        <v>4567</v>
      </c>
      <c r="E944" s="326">
        <v>5951</v>
      </c>
      <c r="F944" s="326" t="s">
        <v>12650</v>
      </c>
      <c r="G944" s="326" t="s">
        <v>4525</v>
      </c>
      <c r="H944" s="326">
        <v>18916597794</v>
      </c>
      <c r="I944" s="327">
        <v>5000</v>
      </c>
      <c r="J944" s="327">
        <v>4280</v>
      </c>
      <c r="K944" s="327">
        <v>720</v>
      </c>
      <c r="L944" s="327">
        <v>0</v>
      </c>
      <c r="M944" s="327">
        <v>720</v>
      </c>
      <c r="N944" s="326" t="s"/>
      <c r="O944" s="328">
        <v>45657</v>
      </c>
      <c r="P944" s="329">
        <v>0.677372685186129</v>
      </c>
      <c r="Q944" s="326" t="s">
        <v>4659</v>
      </c>
      <c r="R944" s="334" t="s">
        <v>4659</v>
      </c>
    </row>
    <row r="945" spans="1:18" ht="24" customHeight="1">
      <c r="A945" s="330" t="s"/>
      <c r="B945" s="330" t="s">
        <v>12649</v>
      </c>
      <c r="C945" s="330" t="s"/>
      <c r="D945" s="330" t="s">
        <v>4567</v>
      </c>
      <c r="E945" s="330">
        <v>5953</v>
      </c>
      <c r="F945" s="330" t="s">
        <v>12650</v>
      </c>
      <c r="G945" s="330" t="s">
        <v>4500</v>
      </c>
      <c r="H945" s="330">
        <v>18612977081</v>
      </c>
      <c r="I945" s="331">
        <v>5000</v>
      </c>
      <c r="J945" s="331">
        <v>4460</v>
      </c>
      <c r="K945" s="331">
        <v>540</v>
      </c>
      <c r="L945" s="331">
        <v>0</v>
      </c>
      <c r="M945" s="331">
        <v>540</v>
      </c>
      <c r="N945" s="330" t="s"/>
      <c r="O945" s="332">
        <v>45656</v>
      </c>
      <c r="P945" s="333">
        <v>0.711307870369638</v>
      </c>
      <c r="Q945" s="330" t="s">
        <v>12664</v>
      </c>
      <c r="R945" s="334" t="s">
        <v>4659</v>
      </c>
    </row>
    <row r="946" spans="1:18" ht="24" customHeight="1">
      <c r="A946" s="326" t="s"/>
      <c r="B946" s="326" t="s">
        <v>12649</v>
      </c>
      <c r="C946" s="326" t="s"/>
      <c r="D946" s="326" t="s">
        <v>4567</v>
      </c>
      <c r="E946" s="326">
        <v>5954</v>
      </c>
      <c r="F946" s="326" t="s">
        <v>12650</v>
      </c>
      <c r="G946" s="326" t="s">
        <v>4506</v>
      </c>
      <c r="H946" s="326">
        <v>17610996196</v>
      </c>
      <c r="I946" s="327">
        <v>3000</v>
      </c>
      <c r="J946" s="327">
        <v>2870</v>
      </c>
      <c r="K946" s="327">
        <v>130</v>
      </c>
      <c r="L946" s="327">
        <v>0</v>
      </c>
      <c r="M946" s="327">
        <v>130</v>
      </c>
      <c r="N946" s="326" t="s"/>
      <c r="O946" s="328">
        <v>45654</v>
      </c>
      <c r="P946" s="329">
        <v>0.687430555553874</v>
      </c>
      <c r="Q946" s="326" t="s">
        <v>4498</v>
      </c>
      <c r="R946" s="334" t="s">
        <v>8517</v>
      </c>
    </row>
    <row r="947" spans="1:18" ht="24" customHeight="1">
      <c r="A947" s="330" t="s"/>
      <c r="B947" s="330" t="s">
        <v>12649</v>
      </c>
      <c r="C947" s="330" t="s"/>
      <c r="D947" s="330" t="s">
        <v>4567</v>
      </c>
      <c r="E947" s="330">
        <v>5955</v>
      </c>
      <c r="F947" s="330" t="s">
        <v>12650</v>
      </c>
      <c r="G947" s="330" t="s">
        <v>12815</v>
      </c>
      <c r="H947" s="330">
        <v>13701103097</v>
      </c>
      <c r="I947" s="331">
        <v>1000</v>
      </c>
      <c r="J947" s="331">
        <v>880</v>
      </c>
      <c r="K947" s="331">
        <v>120</v>
      </c>
      <c r="L947" s="331">
        <v>0</v>
      </c>
      <c r="M947" s="331">
        <v>120</v>
      </c>
      <c r="N947" s="330" t="s"/>
      <c r="O947" s="332">
        <v>45653</v>
      </c>
      <c r="P947" s="333">
        <v>0.886898148146429</v>
      </c>
      <c r="Q947" s="330" t="s">
        <v>4498</v>
      </c>
      <c r="R947" s="334" t="s">
        <v>8517</v>
      </c>
    </row>
    <row r="948" spans="1:18" ht="24" customHeight="1">
      <c r="A948" s="326" t="s"/>
      <c r="B948" s="326" t="s">
        <v>12649</v>
      </c>
      <c r="C948" s="326" t="s"/>
      <c r="D948" s="326" t="s">
        <v>4567</v>
      </c>
      <c r="E948" s="326">
        <v>5956</v>
      </c>
      <c r="F948" s="326" t="s">
        <v>12650</v>
      </c>
      <c r="G948" s="326" t="s">
        <v>4587</v>
      </c>
      <c r="H948" s="326">
        <v>18618104851</v>
      </c>
      <c r="I948" s="327">
        <v>3500</v>
      </c>
      <c r="J948" s="327">
        <v>2780</v>
      </c>
      <c r="K948" s="327">
        <v>720</v>
      </c>
      <c r="L948" s="327">
        <v>0</v>
      </c>
      <c r="M948" s="327">
        <v>720</v>
      </c>
      <c r="N948" s="326" t="s"/>
      <c r="O948" s="328">
        <v>45655</v>
      </c>
      <c r="P948" s="329">
        <v>0.705474537036935</v>
      </c>
      <c r="Q948" s="326" t="s">
        <v>4498</v>
      </c>
      <c r="R948" s="334" t="s">
        <v>8517</v>
      </c>
    </row>
    <row r="949" spans="1:18" ht="24" customHeight="1">
      <c r="A949" s="330" t="s"/>
      <c r="B949" s="330" t="s">
        <v>12649</v>
      </c>
      <c r="C949" s="330" t="s"/>
      <c r="D949" s="330" t="s">
        <v>4567</v>
      </c>
      <c r="E949" s="330">
        <v>5958</v>
      </c>
      <c r="F949" s="330" t="s">
        <v>12650</v>
      </c>
      <c r="G949" s="330" t="s">
        <v>12666</v>
      </c>
      <c r="H949" s="330">
        <v>15910753065</v>
      </c>
      <c r="I949" s="331">
        <v>5000</v>
      </c>
      <c r="J949" s="331">
        <v>4350</v>
      </c>
      <c r="K949" s="331">
        <v>650</v>
      </c>
      <c r="L949" s="331">
        <v>0</v>
      </c>
      <c r="M949" s="331">
        <v>650</v>
      </c>
      <c r="N949" s="330" t="s"/>
      <c r="O949" s="332">
        <v>45655</v>
      </c>
      <c r="P949" s="333">
        <v>0.709930555556639</v>
      </c>
      <c r="Q949" s="330" t="s">
        <v>4498</v>
      </c>
      <c r="R949" s="334" t="s">
        <v>8517</v>
      </c>
    </row>
    <row r="950" spans="1:18" ht="24" customHeight="1">
      <c r="A950" s="326" t="s"/>
      <c r="B950" s="326" t="s">
        <v>12649</v>
      </c>
      <c r="C950" s="326" t="s"/>
      <c r="D950" s="326" t="s">
        <v>4567</v>
      </c>
      <c r="E950" s="326">
        <v>5959</v>
      </c>
      <c r="F950" s="326" t="s">
        <v>12650</v>
      </c>
      <c r="G950" s="326" t="s">
        <v>4613</v>
      </c>
      <c r="H950" s="326">
        <v>18210801297</v>
      </c>
      <c r="I950" s="327">
        <v>3000</v>
      </c>
      <c r="J950" s="327">
        <v>2700</v>
      </c>
      <c r="K950" s="327">
        <v>300</v>
      </c>
      <c r="L950" s="327">
        <v>0</v>
      </c>
      <c r="M950" s="327">
        <v>300</v>
      </c>
      <c r="N950" s="326" t="s"/>
      <c r="O950" s="328">
        <v>45655</v>
      </c>
      <c r="P950" s="329">
        <v>0.698449074072414</v>
      </c>
      <c r="Q950" s="326" t="s">
        <v>4517</v>
      </c>
      <c r="R950" s="334" t="s">
        <v>4509</v>
      </c>
    </row>
    <row r="951" spans="1:18" ht="24" customHeight="1">
      <c r="A951" s="330" t="s"/>
      <c r="B951" s="330" t="s">
        <v>12649</v>
      </c>
      <c r="C951" s="330" t="s"/>
      <c r="D951" s="330" t="s">
        <v>4567</v>
      </c>
      <c r="E951" s="330">
        <v>5960</v>
      </c>
      <c r="F951" s="330" t="s">
        <v>12650</v>
      </c>
      <c r="G951" s="330" t="s">
        <v>4495</v>
      </c>
      <c r="H951" s="330">
        <v>18601089896</v>
      </c>
      <c r="I951" s="331">
        <v>5000</v>
      </c>
      <c r="J951" s="331">
        <v>4040</v>
      </c>
      <c r="K951" s="331">
        <v>960</v>
      </c>
      <c r="L951" s="331">
        <v>0</v>
      </c>
      <c r="M951" s="331">
        <v>960</v>
      </c>
      <c r="N951" s="330" t="s"/>
      <c r="O951" s="332">
        <v>45655</v>
      </c>
      <c r="P951" s="333">
        <v>0.705844907406572</v>
      </c>
      <c r="Q951" s="330" t="s">
        <v>4498</v>
      </c>
      <c r="R951" s="334" t="s">
        <v>8517</v>
      </c>
    </row>
    <row r="952" spans="1:18" ht="24" customHeight="1">
      <c r="A952" s="326" t="s"/>
      <c r="B952" s="326" t="s">
        <v>12649</v>
      </c>
      <c r="C952" s="326" t="s"/>
      <c r="D952" s="326" t="s">
        <v>4567</v>
      </c>
      <c r="E952" s="326">
        <v>5961</v>
      </c>
      <c r="F952" s="326" t="s">
        <v>12650</v>
      </c>
      <c r="G952" s="326" t="s">
        <v>4500</v>
      </c>
      <c r="H952" s="326">
        <v>17600576607</v>
      </c>
      <c r="I952" s="327">
        <v>200</v>
      </c>
      <c r="J952" s="327">
        <v>150</v>
      </c>
      <c r="K952" s="327">
        <v>50</v>
      </c>
      <c r="L952" s="327">
        <v>0</v>
      </c>
      <c r="M952" s="327">
        <v>50</v>
      </c>
      <c r="N952" s="326" t="s"/>
      <c r="O952" s="328">
        <v>45653</v>
      </c>
      <c r="P952" s="329">
        <v>0.857488425925112</v>
      </c>
      <c r="Q952" s="326" t="s">
        <v>4498</v>
      </c>
      <c r="R952" s="334" t="s">
        <v>8517</v>
      </c>
    </row>
    <row r="953" spans="1:18" ht="24" customHeight="1">
      <c r="A953" s="330" t="s"/>
      <c r="B953" s="330" t="s">
        <v>12649</v>
      </c>
      <c r="C953" s="330" t="s"/>
      <c r="D953" s="330" t="s">
        <v>4567</v>
      </c>
      <c r="E953" s="330">
        <v>5962</v>
      </c>
      <c r="F953" s="330" t="s">
        <v>12650</v>
      </c>
      <c r="G953" s="330" t="s">
        <v>4506</v>
      </c>
      <c r="H953" s="330">
        <v>15210216142</v>
      </c>
      <c r="I953" s="331">
        <v>500</v>
      </c>
      <c r="J953" s="331">
        <v>440</v>
      </c>
      <c r="K953" s="331">
        <v>60</v>
      </c>
      <c r="L953" s="331">
        <v>0</v>
      </c>
      <c r="M953" s="331">
        <v>60</v>
      </c>
      <c r="N953" s="330" t="s"/>
      <c r="O953" s="332">
        <v>45653</v>
      </c>
      <c r="P953" s="333">
        <v>0.899270833331684</v>
      </c>
      <c r="Q953" s="330" t="s">
        <v>4498</v>
      </c>
      <c r="R953" s="334" t="s">
        <v>8517</v>
      </c>
    </row>
    <row r="954" spans="1:18" ht="24" customHeight="1">
      <c r="A954" s="326" t="s"/>
      <c r="B954" s="326" t="s">
        <v>12649</v>
      </c>
      <c r="C954" s="326" t="s"/>
      <c r="D954" s="326" t="s">
        <v>4567</v>
      </c>
      <c r="E954" s="326">
        <v>5966</v>
      </c>
      <c r="F954" s="326" t="s">
        <v>12650</v>
      </c>
      <c r="G954" s="326" t="s">
        <v>12704</v>
      </c>
      <c r="H954" s="326">
        <v>13683137883</v>
      </c>
      <c r="I954" s="327">
        <v>5000</v>
      </c>
      <c r="J954" s="327">
        <v>4820</v>
      </c>
      <c r="K954" s="327">
        <v>180</v>
      </c>
      <c r="L954" s="327">
        <v>0</v>
      </c>
      <c r="M954" s="327">
        <v>180</v>
      </c>
      <c r="N954" s="326" t="s"/>
      <c r="O954" s="328">
        <v>45654</v>
      </c>
      <c r="P954" s="329">
        <v>0.67508101851854</v>
      </c>
      <c r="Q954" s="326" t="s">
        <v>4659</v>
      </c>
      <c r="R954" s="334" t="s">
        <v>4659</v>
      </c>
    </row>
    <row r="955" spans="1:18" ht="24" customHeight="1">
      <c r="A955" s="330" t="s"/>
      <c r="B955" s="330" t="s">
        <v>12649</v>
      </c>
      <c r="C955" s="330" t="s"/>
      <c r="D955" s="330" t="s">
        <v>4567</v>
      </c>
      <c r="E955" s="330">
        <v>5967</v>
      </c>
      <c r="F955" s="330" t="s">
        <v>12650</v>
      </c>
      <c r="G955" s="330" t="s">
        <v>12890</v>
      </c>
      <c r="H955" s="330">
        <v>13071198190</v>
      </c>
      <c r="I955" s="331">
        <v>1800</v>
      </c>
      <c r="J955" s="331">
        <v>1320</v>
      </c>
      <c r="K955" s="331">
        <v>480</v>
      </c>
      <c r="L955" s="331">
        <v>0</v>
      </c>
      <c r="M955" s="331">
        <v>480</v>
      </c>
      <c r="N955" s="330" t="s"/>
      <c r="O955" s="332">
        <v>45655</v>
      </c>
      <c r="P955" s="333">
        <v>0.500729166666133</v>
      </c>
      <c r="Q955" s="330" t="s">
        <v>4498</v>
      </c>
      <c r="R955" s="334" t="s">
        <v>8517</v>
      </c>
    </row>
    <row r="956" spans="1:18" ht="24" customHeight="1">
      <c r="A956" s="326" t="s"/>
      <c r="B956" s="326" t="s">
        <v>12649</v>
      </c>
      <c r="C956" s="326" t="s"/>
      <c r="D956" s="326" t="s">
        <v>4567</v>
      </c>
      <c r="E956" s="326">
        <v>5968</v>
      </c>
      <c r="F956" s="326" t="s">
        <v>12650</v>
      </c>
      <c r="G956" s="326" t="s">
        <v>12891</v>
      </c>
      <c r="H956" s="326">
        <v>13520605608</v>
      </c>
      <c r="I956" s="327">
        <v>2000</v>
      </c>
      <c r="J956" s="327">
        <v>1900</v>
      </c>
      <c r="K956" s="327">
        <v>100</v>
      </c>
      <c r="L956" s="327">
        <v>0</v>
      </c>
      <c r="M956" s="327">
        <v>100</v>
      </c>
      <c r="N956" s="326" t="s"/>
      <c r="O956" s="328">
        <v>45654</v>
      </c>
      <c r="P956" s="329">
        <v>0.676365740739129</v>
      </c>
      <c r="Q956" s="326" t="s">
        <v>4498</v>
      </c>
      <c r="R956" s="334" t="s">
        <v>8517</v>
      </c>
    </row>
    <row r="957" spans="1:18" ht="24" customHeight="1">
      <c r="A957" s="330" t="s"/>
      <c r="B957" s="330" t="s">
        <v>12649</v>
      </c>
      <c r="C957" s="330" t="s"/>
      <c r="D957" s="330" t="s">
        <v>4567</v>
      </c>
      <c r="E957" s="330">
        <v>5970</v>
      </c>
      <c r="F957" s="330" t="s">
        <v>12650</v>
      </c>
      <c r="G957" s="330" t="s">
        <v>4508</v>
      </c>
      <c r="H957" s="330">
        <v>18611596698</v>
      </c>
      <c r="I957" s="331">
        <v>1000</v>
      </c>
      <c r="J957" s="331">
        <v>480</v>
      </c>
      <c r="K957" s="331">
        <v>520</v>
      </c>
      <c r="L957" s="331">
        <v>0</v>
      </c>
      <c r="M957" s="331">
        <v>520</v>
      </c>
      <c r="N957" s="330" t="s"/>
      <c r="O957" s="332">
        <v>45655</v>
      </c>
      <c r="P957" s="333">
        <v>0.709907407406718</v>
      </c>
      <c r="Q957" s="330" t="s">
        <v>4004</v>
      </c>
      <c r="R957" s="334" t="s">
        <v>4004</v>
      </c>
    </row>
    <row r="958" spans="1:18" ht="24" customHeight="1">
      <c r="A958" s="326" t="s"/>
      <c r="B958" s="326" t="s">
        <v>12649</v>
      </c>
      <c r="C958" s="326" t="s"/>
      <c r="D958" s="326" t="s">
        <v>4567</v>
      </c>
      <c r="E958" s="326">
        <v>5971</v>
      </c>
      <c r="F958" s="326" t="s">
        <v>12650</v>
      </c>
      <c r="G958" s="326" t="s">
        <v>4582</v>
      </c>
      <c r="H958" s="326">
        <v>19538886750</v>
      </c>
      <c r="I958" s="327">
        <v>11000</v>
      </c>
      <c r="J958" s="327">
        <v>10350</v>
      </c>
      <c r="K958" s="327">
        <v>650</v>
      </c>
      <c r="L958" s="327">
        <v>0</v>
      </c>
      <c r="M958" s="327">
        <v>650</v>
      </c>
      <c r="N958" s="326" t="s"/>
      <c r="O958" s="328">
        <v>45654</v>
      </c>
      <c r="P958" s="329">
        <v>0.719756944443361</v>
      </c>
      <c r="Q958" s="326" t="s">
        <v>4494</v>
      </c>
      <c r="R958" s="334" t="s">
        <v>12655</v>
      </c>
    </row>
    <row r="959" spans="1:18" ht="24" customHeight="1">
      <c r="A959" s="330" t="s"/>
      <c r="B959" s="330" t="s">
        <v>12649</v>
      </c>
      <c r="C959" s="330" t="s"/>
      <c r="D959" s="330" t="s">
        <v>4567</v>
      </c>
      <c r="E959" s="330">
        <v>5972</v>
      </c>
      <c r="F959" s="330" t="s">
        <v>12650</v>
      </c>
      <c r="G959" s="330" t="s">
        <v>4535</v>
      </c>
      <c r="H959" s="330">
        <v>15302152826</v>
      </c>
      <c r="I959" s="331">
        <v>400</v>
      </c>
      <c r="J959" s="331">
        <v>280</v>
      </c>
      <c r="K959" s="331">
        <v>120</v>
      </c>
      <c r="L959" s="331">
        <v>0</v>
      </c>
      <c r="M959" s="331">
        <v>120</v>
      </c>
      <c r="N959" s="330" t="s"/>
      <c r="O959" s="332">
        <v>45654</v>
      </c>
      <c r="P959" s="333">
        <v>0.51863425926058</v>
      </c>
      <c r="Q959" s="330" t="s">
        <v>4521</v>
      </c>
      <c r="R959" s="334" t="s">
        <v>4521</v>
      </c>
    </row>
    <row r="960" spans="1:18" ht="24" customHeight="1">
      <c r="A960" s="326" t="s"/>
      <c r="B960" s="326" t="s">
        <v>12649</v>
      </c>
      <c r="C960" s="326" t="s"/>
      <c r="D960" s="326" t="s">
        <v>4567</v>
      </c>
      <c r="E960" s="326">
        <v>5973</v>
      </c>
      <c r="F960" s="326" t="s">
        <v>12650</v>
      </c>
      <c r="G960" s="326" t="s">
        <v>4505</v>
      </c>
      <c r="H960" s="326">
        <v>18201599671</v>
      </c>
      <c r="I960" s="327">
        <v>3000</v>
      </c>
      <c r="J960" s="327">
        <v>2770</v>
      </c>
      <c r="K960" s="327">
        <v>230</v>
      </c>
      <c r="L960" s="327">
        <v>0</v>
      </c>
      <c r="M960" s="327">
        <v>230</v>
      </c>
      <c r="N960" s="326" t="s"/>
      <c r="O960" s="328">
        <v>45654</v>
      </c>
      <c r="P960" s="329">
        <v>0.666678240741021</v>
      </c>
      <c r="Q960" s="326" t="s">
        <v>4498</v>
      </c>
      <c r="R960" s="334" t="s">
        <v>8517</v>
      </c>
    </row>
    <row r="961" spans="1:18" ht="24" customHeight="1">
      <c r="A961" s="330" t="s"/>
      <c r="B961" s="330" t="s">
        <v>12649</v>
      </c>
      <c r="C961" s="330" t="s"/>
      <c r="D961" s="330" t="s">
        <v>4567</v>
      </c>
      <c r="E961" s="330">
        <v>5974</v>
      </c>
      <c r="F961" s="330" t="s">
        <v>12650</v>
      </c>
      <c r="G961" s="330" t="s">
        <v>12823</v>
      </c>
      <c r="H961" s="330">
        <v>15210499298</v>
      </c>
      <c r="I961" s="331">
        <v>5000</v>
      </c>
      <c r="J961" s="331">
        <v>4560</v>
      </c>
      <c r="K961" s="331">
        <v>440</v>
      </c>
      <c r="L961" s="331">
        <v>0</v>
      </c>
      <c r="M961" s="331">
        <v>440</v>
      </c>
      <c r="N961" s="330" t="s"/>
      <c r="O961" s="332">
        <v>45655</v>
      </c>
      <c r="P961" s="333">
        <v>0.710636574072851</v>
      </c>
      <c r="Q961" s="330" t="s">
        <v>4659</v>
      </c>
      <c r="R961" s="334" t="s">
        <v>4659</v>
      </c>
    </row>
    <row r="962" spans="1:18" ht="24" customHeight="1">
      <c r="A962" s="326" t="s"/>
      <c r="B962" s="326" t="s">
        <v>12649</v>
      </c>
      <c r="C962" s="326" t="s"/>
      <c r="D962" s="326" t="s">
        <v>4567</v>
      </c>
      <c r="E962" s="326">
        <v>5975</v>
      </c>
      <c r="F962" s="326" t="s">
        <v>12650</v>
      </c>
      <c r="G962" s="326" t="s">
        <v>12892</v>
      </c>
      <c r="H962" s="326">
        <v>18049974958</v>
      </c>
      <c r="I962" s="327">
        <v>5000</v>
      </c>
      <c r="J962" s="327">
        <v>4340</v>
      </c>
      <c r="K962" s="327">
        <v>660</v>
      </c>
      <c r="L962" s="327">
        <v>0</v>
      </c>
      <c r="M962" s="327">
        <v>660</v>
      </c>
      <c r="N962" s="326" t="s"/>
      <c r="O962" s="328">
        <v>45656</v>
      </c>
      <c r="P962" s="329">
        <v>0.697349537036644</v>
      </c>
      <c r="Q962" s="326" t="s">
        <v>4004</v>
      </c>
      <c r="R962" s="334" t="s">
        <v>4004</v>
      </c>
    </row>
    <row r="963" spans="1:18" ht="24" customHeight="1">
      <c r="A963" s="330" t="s"/>
      <c r="B963" s="330" t="s">
        <v>12649</v>
      </c>
      <c r="C963" s="330" t="s"/>
      <c r="D963" s="330" t="s">
        <v>4567</v>
      </c>
      <c r="E963" s="330">
        <v>5976</v>
      </c>
      <c r="F963" s="330" t="s">
        <v>12650</v>
      </c>
      <c r="G963" s="330" t="s">
        <v>12875</v>
      </c>
      <c r="H963" s="330">
        <v>18106508888</v>
      </c>
      <c r="I963" s="331">
        <v>5000</v>
      </c>
      <c r="J963" s="331">
        <v>4430</v>
      </c>
      <c r="K963" s="331">
        <v>570</v>
      </c>
      <c r="L963" s="331">
        <v>0</v>
      </c>
      <c r="M963" s="331">
        <v>570</v>
      </c>
      <c r="N963" s="330" t="s"/>
      <c r="O963" s="332">
        <v>45654</v>
      </c>
      <c r="P963" s="333">
        <v>0.855312499999855</v>
      </c>
      <c r="Q963" s="330" t="s">
        <v>4521</v>
      </c>
      <c r="R963" s="334" t="s">
        <v>4521</v>
      </c>
    </row>
    <row r="964" spans="1:18" ht="24" customHeight="1">
      <c r="A964" s="326" t="s"/>
      <c r="B964" s="326" t="s">
        <v>12649</v>
      </c>
      <c r="C964" s="326" t="s"/>
      <c r="D964" s="326" t="s">
        <v>4567</v>
      </c>
      <c r="E964" s="326">
        <v>5977</v>
      </c>
      <c r="F964" s="326" t="s">
        <v>12650</v>
      </c>
      <c r="G964" s="326" t="s">
        <v>4536</v>
      </c>
      <c r="H964" s="326">
        <v>18600575178</v>
      </c>
      <c r="I964" s="327">
        <v>3000</v>
      </c>
      <c r="J964" s="327">
        <v>2400</v>
      </c>
      <c r="K964" s="327">
        <v>600</v>
      </c>
      <c r="L964" s="327">
        <v>0</v>
      </c>
      <c r="M964" s="327">
        <v>600</v>
      </c>
      <c r="N964" s="326" t="s"/>
      <c r="O964" s="328">
        <v>45656</v>
      </c>
      <c r="P964" s="329">
        <v>0.712800925924967</v>
      </c>
      <c r="Q964" s="326" t="s">
        <v>4498</v>
      </c>
      <c r="R964" s="334" t="s">
        <v>8517</v>
      </c>
    </row>
    <row r="965" spans="1:18" ht="24" customHeight="1">
      <c r="A965" s="330" t="s"/>
      <c r="B965" s="330" t="s">
        <v>12649</v>
      </c>
      <c r="C965" s="330" t="s"/>
      <c r="D965" s="330" t="s">
        <v>4567</v>
      </c>
      <c r="E965" s="330">
        <v>5978</v>
      </c>
      <c r="F965" s="330" t="s">
        <v>12650</v>
      </c>
      <c r="G965" s="330" t="s">
        <v>12685</v>
      </c>
      <c r="H965" s="330">
        <v>17319314596</v>
      </c>
      <c r="I965" s="331">
        <v>5000</v>
      </c>
      <c r="J965" s="331">
        <v>3900</v>
      </c>
      <c r="K965" s="331">
        <v>1100</v>
      </c>
      <c r="L965" s="331">
        <v>0</v>
      </c>
      <c r="M965" s="331">
        <v>1100</v>
      </c>
      <c r="N965" s="330" t="s"/>
      <c r="O965" s="332">
        <v>45655</v>
      </c>
      <c r="P965" s="333">
        <v>0.553067129629199</v>
      </c>
      <c r="Q965" s="330" t="s">
        <v>4521</v>
      </c>
      <c r="R965" s="334" t="s">
        <v>4521</v>
      </c>
    </row>
    <row r="966" spans="1:18" ht="24" customHeight="1">
      <c r="A966" s="326" t="s"/>
      <c r="B966" s="326" t="s">
        <v>12649</v>
      </c>
      <c r="C966" s="326" t="s"/>
      <c r="D966" s="326" t="s">
        <v>4567</v>
      </c>
      <c r="E966" s="326">
        <v>5979</v>
      </c>
      <c r="F966" s="326" t="s">
        <v>12650</v>
      </c>
      <c r="G966" s="326" t="s">
        <v>12893</v>
      </c>
      <c r="H966" s="326">
        <v>13521224687</v>
      </c>
      <c r="I966" s="327">
        <v>300</v>
      </c>
      <c r="J966" s="327">
        <v>250</v>
      </c>
      <c r="K966" s="327">
        <v>50</v>
      </c>
      <c r="L966" s="327">
        <v>0</v>
      </c>
      <c r="M966" s="327">
        <v>50</v>
      </c>
      <c r="N966" s="326" t="s"/>
      <c r="O966" s="328">
        <v>45654</v>
      </c>
      <c r="P966" s="329">
        <v>0.716620370370947</v>
      </c>
      <c r="Q966" s="326" t="s">
        <v>4521</v>
      </c>
      <c r="R966" s="334" t="s">
        <v>4521</v>
      </c>
    </row>
    <row r="967" spans="1:18" ht="24" customHeight="1">
      <c r="A967" s="330" t="s"/>
      <c r="B967" s="330" t="s">
        <v>12649</v>
      </c>
      <c r="C967" s="330" t="s"/>
      <c r="D967" s="330" t="s">
        <v>4567</v>
      </c>
      <c r="E967" s="330">
        <v>5980</v>
      </c>
      <c r="F967" s="330" t="s">
        <v>4648</v>
      </c>
      <c r="G967" s="330" t="s">
        <v>4505</v>
      </c>
      <c r="H967" s="330">
        <v>13501363343</v>
      </c>
      <c r="I967" s="331">
        <v>5000</v>
      </c>
      <c r="J967" s="331">
        <v>5000</v>
      </c>
      <c r="K967" s="331">
        <v>0</v>
      </c>
      <c r="L967" s="331">
        <v>0</v>
      </c>
      <c r="M967" s="331">
        <v>0</v>
      </c>
      <c r="N967" s="330" t="s"/>
      <c r="O967" s="332">
        <v>45654</v>
      </c>
      <c r="P967" s="333">
        <v>0.484641203704086</v>
      </c>
      <c r="Q967" s="330" t="s">
        <v>4517</v>
      </c>
      <c r="R967" s="334" t="s">
        <v>4509</v>
      </c>
    </row>
    <row r="968" spans="1:18" ht="24" customHeight="1">
      <c r="A968" s="326" t="s"/>
      <c r="B968" s="326" t="s">
        <v>12649</v>
      </c>
      <c r="C968" s="326" t="s"/>
      <c r="D968" s="326" t="s">
        <v>4567</v>
      </c>
      <c r="E968" s="326">
        <v>5982</v>
      </c>
      <c r="F968" s="326" t="s">
        <v>12650</v>
      </c>
      <c r="G968" s="326" t="s">
        <v>12894</v>
      </c>
      <c r="H968" s="326">
        <v>18818292858</v>
      </c>
      <c r="I968" s="327">
        <v>3000</v>
      </c>
      <c r="J968" s="327">
        <v>2760</v>
      </c>
      <c r="K968" s="327">
        <v>240</v>
      </c>
      <c r="L968" s="327">
        <v>0</v>
      </c>
      <c r="M968" s="327">
        <v>240</v>
      </c>
      <c r="N968" s="326" t="s"/>
      <c r="O968" s="328">
        <v>45654</v>
      </c>
      <c r="P968" s="329">
        <v>0.634224537036062</v>
      </c>
      <c r="Q968" s="326" t="s">
        <v>4521</v>
      </c>
      <c r="R968" s="334" t="s">
        <v>4521</v>
      </c>
    </row>
    <row r="969" spans="1:18" ht="24" customHeight="1">
      <c r="A969" s="330" t="s"/>
      <c r="B969" s="330" t="s">
        <v>12649</v>
      </c>
      <c r="C969" s="330" t="s"/>
      <c r="D969" s="330" t="s">
        <v>4567</v>
      </c>
      <c r="E969" s="330">
        <v>5983</v>
      </c>
      <c r="F969" s="330" t="s">
        <v>12650</v>
      </c>
      <c r="G969" s="330" t="s">
        <v>4508</v>
      </c>
      <c r="H969" s="330">
        <v>13840243236</v>
      </c>
      <c r="I969" s="331">
        <v>1000</v>
      </c>
      <c r="J969" s="331">
        <v>820</v>
      </c>
      <c r="K969" s="331">
        <v>180</v>
      </c>
      <c r="L969" s="331">
        <v>0</v>
      </c>
      <c r="M969" s="331">
        <v>180</v>
      </c>
      <c r="N969" s="330" t="s"/>
      <c r="O969" s="332">
        <v>45654</v>
      </c>
      <c r="P969" s="333">
        <v>0.54827546296292</v>
      </c>
      <c r="Q969" s="330" t="s">
        <v>4521</v>
      </c>
      <c r="R969" s="334" t="s">
        <v>4521</v>
      </c>
    </row>
    <row r="970" spans="1:18" ht="24" customHeight="1">
      <c r="A970" s="326" t="s"/>
      <c r="B970" s="326" t="s">
        <v>12649</v>
      </c>
      <c r="C970" s="326" t="s"/>
      <c r="D970" s="326" t="s">
        <v>4567</v>
      </c>
      <c r="E970" s="326">
        <v>5984</v>
      </c>
      <c r="F970" s="326" t="s">
        <v>12650</v>
      </c>
      <c r="G970" s="326" t="s">
        <v>12843</v>
      </c>
      <c r="H970" s="326">
        <v>13552971317</v>
      </c>
      <c r="I970" s="327">
        <v>1000</v>
      </c>
      <c r="J970" s="327">
        <v>760</v>
      </c>
      <c r="K970" s="327">
        <v>240</v>
      </c>
      <c r="L970" s="327">
        <v>0</v>
      </c>
      <c r="M970" s="327">
        <v>240</v>
      </c>
      <c r="N970" s="326" t="s"/>
      <c r="O970" s="328">
        <v>45655</v>
      </c>
      <c r="P970" s="329">
        <v>0.599999999998545</v>
      </c>
      <c r="Q970" s="326" t="s">
        <v>4498</v>
      </c>
      <c r="R970" s="334" t="s">
        <v>8517</v>
      </c>
    </row>
    <row r="971" spans="1:18" ht="24" customHeight="1">
      <c r="A971" s="330" t="s"/>
      <c r="B971" s="330" t="s">
        <v>12649</v>
      </c>
      <c r="C971" s="330" t="s"/>
      <c r="D971" s="330" t="s">
        <v>4567</v>
      </c>
      <c r="E971" s="330">
        <v>5986</v>
      </c>
      <c r="F971" s="330" t="s">
        <v>12650</v>
      </c>
      <c r="G971" s="330" t="s">
        <v>12751</v>
      </c>
      <c r="H971" s="330">
        <v>13400069776</v>
      </c>
      <c r="I971" s="331">
        <v>300</v>
      </c>
      <c r="J971" s="331">
        <v>240</v>
      </c>
      <c r="K971" s="331">
        <v>60</v>
      </c>
      <c r="L971" s="331">
        <v>0</v>
      </c>
      <c r="M971" s="331">
        <v>60</v>
      </c>
      <c r="N971" s="330" t="s"/>
      <c r="O971" s="332">
        <v>45654</v>
      </c>
      <c r="P971" s="333">
        <v>0.602395833331684</v>
      </c>
      <c r="Q971" s="330" t="s">
        <v>4521</v>
      </c>
      <c r="R971" s="334" t="s">
        <v>4521</v>
      </c>
    </row>
    <row r="972" spans="1:18" ht="24" customHeight="1">
      <c r="A972" s="326" t="s"/>
      <c r="B972" s="326" t="s">
        <v>12649</v>
      </c>
      <c r="C972" s="326" t="s"/>
      <c r="D972" s="326" t="s">
        <v>4567</v>
      </c>
      <c r="E972" s="326">
        <v>5987</v>
      </c>
      <c r="F972" s="326" t="s">
        <v>12650</v>
      </c>
      <c r="G972" s="326" t="s">
        <v>12848</v>
      </c>
      <c r="H972" s="326">
        <v>13911978730</v>
      </c>
      <c r="I972" s="327">
        <v>10000</v>
      </c>
      <c r="J972" s="327">
        <v>8680</v>
      </c>
      <c r="K972" s="327">
        <v>1320</v>
      </c>
      <c r="L972" s="327">
        <v>0</v>
      </c>
      <c r="M972" s="327">
        <v>1320</v>
      </c>
      <c r="N972" s="326" t="s"/>
      <c r="O972" s="328">
        <v>45656</v>
      </c>
      <c r="P972" s="329">
        <v>0.623946759260434</v>
      </c>
      <c r="Q972" s="326" t="s">
        <v>4659</v>
      </c>
      <c r="R972" s="334" t="s">
        <v>4659</v>
      </c>
    </row>
    <row r="973" spans="1:18" ht="24" customHeight="1">
      <c r="A973" s="330" t="s"/>
      <c r="B973" s="330" t="s">
        <v>12649</v>
      </c>
      <c r="C973" s="330" t="s"/>
      <c r="D973" s="330" t="s">
        <v>4567</v>
      </c>
      <c r="E973" s="330">
        <v>5988</v>
      </c>
      <c r="F973" s="330" t="s">
        <v>12650</v>
      </c>
      <c r="G973" s="330" t="s">
        <v>4525</v>
      </c>
      <c r="H973" s="330">
        <v>13803131218</v>
      </c>
      <c r="I973" s="331">
        <v>3000</v>
      </c>
      <c r="J973" s="331">
        <v>2400</v>
      </c>
      <c r="K973" s="331">
        <v>600</v>
      </c>
      <c r="L973" s="331">
        <v>0</v>
      </c>
      <c r="M973" s="331">
        <v>600</v>
      </c>
      <c r="N973" s="330" t="s"/>
      <c r="O973" s="332">
        <v>45654</v>
      </c>
      <c r="P973" s="333">
        <v>0.654976851852553</v>
      </c>
      <c r="Q973" s="330" t="s">
        <v>4521</v>
      </c>
      <c r="R973" s="334" t="s">
        <v>4521</v>
      </c>
    </row>
    <row r="974" spans="1:18" ht="24" customHeight="1">
      <c r="A974" s="326" t="s"/>
      <c r="B974" s="326" t="s">
        <v>12649</v>
      </c>
      <c r="C974" s="326" t="s"/>
      <c r="D974" s="326" t="s">
        <v>4567</v>
      </c>
      <c r="E974" s="326">
        <v>5989</v>
      </c>
      <c r="F974" s="326" t="s">
        <v>12650</v>
      </c>
      <c r="G974" s="326" t="s">
        <v>4582</v>
      </c>
      <c r="H974" s="326">
        <v>19921590066</v>
      </c>
      <c r="I974" s="327">
        <v>5000</v>
      </c>
      <c r="J974" s="327">
        <v>4340</v>
      </c>
      <c r="K974" s="327">
        <v>660</v>
      </c>
      <c r="L974" s="327">
        <v>0</v>
      </c>
      <c r="M974" s="327">
        <v>660</v>
      </c>
      <c r="N974" s="326" t="s"/>
      <c r="O974" s="328">
        <v>45656</v>
      </c>
      <c r="P974" s="329">
        <v>0.701840277779411</v>
      </c>
      <c r="Q974" s="326" t="s">
        <v>4004</v>
      </c>
      <c r="R974" s="334" t="s">
        <v>4004</v>
      </c>
    </row>
    <row r="975" spans="1:18" ht="24" customHeight="1">
      <c r="A975" s="330" t="s"/>
      <c r="B975" s="330" t="s">
        <v>12649</v>
      </c>
      <c r="C975" s="330" t="s"/>
      <c r="D975" s="330" t="s">
        <v>4567</v>
      </c>
      <c r="E975" s="330">
        <v>5992</v>
      </c>
      <c r="F975" s="330" t="s">
        <v>4648</v>
      </c>
      <c r="G975" s="330" t="s">
        <v>4490</v>
      </c>
      <c r="H975" s="330">
        <v>13918893369</v>
      </c>
      <c r="I975" s="331">
        <v>5000</v>
      </c>
      <c r="J975" s="331">
        <v>5000</v>
      </c>
      <c r="K975" s="331">
        <v>0</v>
      </c>
      <c r="L975" s="331">
        <v>0</v>
      </c>
      <c r="M975" s="331">
        <v>0</v>
      </c>
      <c r="N975" s="330" t="s"/>
      <c r="O975" s="332">
        <v>45654</v>
      </c>
      <c r="P975" s="333">
        <v>0.510798611110659</v>
      </c>
      <c r="Q975" s="330" t="s">
        <v>4517</v>
      </c>
      <c r="R975" s="334" t="s">
        <v>4509</v>
      </c>
    </row>
    <row r="976" spans="1:18" ht="24" customHeight="1">
      <c r="A976" s="326" t="s"/>
      <c r="B976" s="326" t="s">
        <v>12649</v>
      </c>
      <c r="C976" s="326" t="s"/>
      <c r="D976" s="326" t="s">
        <v>4567</v>
      </c>
      <c r="E976" s="326">
        <v>5993</v>
      </c>
      <c r="F976" s="326" t="s">
        <v>12650</v>
      </c>
      <c r="G976" s="326" t="s">
        <v>12895</v>
      </c>
      <c r="H976" s="326">
        <v>18611998157</v>
      </c>
      <c r="I976" s="327">
        <v>5000</v>
      </c>
      <c r="J976" s="327">
        <v>4640</v>
      </c>
      <c r="K976" s="327">
        <v>360</v>
      </c>
      <c r="L976" s="327">
        <v>0</v>
      </c>
      <c r="M976" s="327">
        <v>360</v>
      </c>
      <c r="N976" s="326" t="s"/>
      <c r="O976" s="328">
        <v>45655</v>
      </c>
      <c r="P976" s="329">
        <v>0.548437500001455</v>
      </c>
      <c r="Q976" s="326" t="s">
        <v>4659</v>
      </c>
      <c r="R976" s="334" t="s">
        <v>4659</v>
      </c>
    </row>
    <row r="977" spans="1:18" ht="24" customHeight="1">
      <c r="A977" s="330" t="s"/>
      <c r="B977" s="330" t="s">
        <v>12649</v>
      </c>
      <c r="C977" s="330" t="s"/>
      <c r="D977" s="330" t="s">
        <v>4567</v>
      </c>
      <c r="E977" s="330">
        <v>5995</v>
      </c>
      <c r="F977" s="330" t="s">
        <v>12650</v>
      </c>
      <c r="G977" s="330" t="s">
        <v>4518</v>
      </c>
      <c r="H977" s="330">
        <v>15831957761</v>
      </c>
      <c r="I977" s="331">
        <v>2000</v>
      </c>
      <c r="J977" s="331">
        <v>1520</v>
      </c>
      <c r="K977" s="331">
        <v>480</v>
      </c>
      <c r="L977" s="331">
        <v>0</v>
      </c>
      <c r="M977" s="331">
        <v>480</v>
      </c>
      <c r="N977" s="330" t="s"/>
      <c r="O977" s="332">
        <v>45654</v>
      </c>
      <c r="P977" s="333">
        <v>0.694629629630072</v>
      </c>
      <c r="Q977" s="330" t="s">
        <v>4521</v>
      </c>
      <c r="R977" s="334" t="s">
        <v>4521</v>
      </c>
    </row>
    <row r="978" spans="1:18" ht="24" customHeight="1">
      <c r="A978" s="326" t="s"/>
      <c r="B978" s="326" t="s">
        <v>12649</v>
      </c>
      <c r="C978" s="326" t="s"/>
      <c r="D978" s="326" t="s">
        <v>4567</v>
      </c>
      <c r="E978" s="326">
        <v>5996</v>
      </c>
      <c r="F978" s="326" t="s">
        <v>12650</v>
      </c>
      <c r="G978" s="326" t="s">
        <v>4508</v>
      </c>
      <c r="H978" s="326">
        <v>13642020251</v>
      </c>
      <c r="I978" s="327">
        <v>200</v>
      </c>
      <c r="J978" s="327">
        <v>140</v>
      </c>
      <c r="K978" s="327">
        <v>60</v>
      </c>
      <c r="L978" s="327">
        <v>0</v>
      </c>
      <c r="M978" s="327">
        <v>60</v>
      </c>
      <c r="N978" s="326" t="s"/>
      <c r="O978" s="328">
        <v>45654</v>
      </c>
      <c r="P978" s="329">
        <v>0.695578703704087</v>
      </c>
      <c r="Q978" s="326" t="s">
        <v>4498</v>
      </c>
      <c r="R978" s="334" t="s">
        <v>8517</v>
      </c>
    </row>
    <row r="979" spans="1:18" ht="24" customHeight="1">
      <c r="A979" s="330" t="s"/>
      <c r="B979" s="330" t="s">
        <v>12649</v>
      </c>
      <c r="C979" s="330" t="s"/>
      <c r="D979" s="330" t="s">
        <v>4567</v>
      </c>
      <c r="E979" s="330">
        <v>5997</v>
      </c>
      <c r="F979" s="330" t="s">
        <v>12650</v>
      </c>
      <c r="G979" s="330" t="s">
        <v>12666</v>
      </c>
      <c r="H979" s="330">
        <v>15220537769</v>
      </c>
      <c r="I979" s="331">
        <v>2500</v>
      </c>
      <c r="J979" s="331">
        <v>2000</v>
      </c>
      <c r="K979" s="331">
        <v>500</v>
      </c>
      <c r="L979" s="331">
        <v>0</v>
      </c>
      <c r="M979" s="331">
        <v>500</v>
      </c>
      <c r="N979" s="330" t="s"/>
      <c r="O979" s="332">
        <v>45655</v>
      </c>
      <c r="P979" s="333">
        <v>0.701342592594301</v>
      </c>
      <c r="Q979" s="330" t="s">
        <v>4498</v>
      </c>
      <c r="R979" s="334" t="s">
        <v>8517</v>
      </c>
    </row>
    <row r="980" spans="1:18" ht="24" customHeight="1">
      <c r="A980" s="326" t="s"/>
      <c r="B980" s="326" t="s">
        <v>12649</v>
      </c>
      <c r="C980" s="326" t="s"/>
      <c r="D980" s="326" t="s">
        <v>4567</v>
      </c>
      <c r="E980" s="326">
        <v>5998</v>
      </c>
      <c r="F980" s="326" t="s">
        <v>12650</v>
      </c>
      <c r="G980" s="326" t="s">
        <v>4515</v>
      </c>
      <c r="H980" s="326">
        <v>13426082569</v>
      </c>
      <c r="I980" s="327">
        <v>5000</v>
      </c>
      <c r="J980" s="327">
        <v>5000</v>
      </c>
      <c r="K980" s="327">
        <v>0</v>
      </c>
      <c r="L980" s="327">
        <v>0</v>
      </c>
      <c r="M980" s="327">
        <v>0</v>
      </c>
      <c r="N980" s="326" t="s"/>
      <c r="O980" s="328">
        <v>45654</v>
      </c>
      <c r="P980" s="329">
        <v>0.55119212963109</v>
      </c>
      <c r="Q980" s="326" t="s">
        <v>4494</v>
      </c>
      <c r="R980" s="334" t="s">
        <v>12655</v>
      </c>
    </row>
    <row r="981" spans="1:18" ht="24" customHeight="1">
      <c r="A981" s="330" t="s"/>
      <c r="B981" s="330" t="s">
        <v>12649</v>
      </c>
      <c r="C981" s="330" t="s"/>
      <c r="D981" s="330" t="s">
        <v>4567</v>
      </c>
      <c r="E981" s="330">
        <v>5999</v>
      </c>
      <c r="F981" s="330" t="s">
        <v>12650</v>
      </c>
      <c r="G981" s="330" t="s">
        <v>4515</v>
      </c>
      <c r="H981" s="330">
        <v>18611616181</v>
      </c>
      <c r="I981" s="331">
        <v>5000</v>
      </c>
      <c r="J981" s="331">
        <v>4780</v>
      </c>
      <c r="K981" s="331">
        <v>220</v>
      </c>
      <c r="L981" s="331">
        <v>0</v>
      </c>
      <c r="M981" s="331">
        <v>220</v>
      </c>
      <c r="N981" s="330" t="s"/>
      <c r="O981" s="332">
        <v>45654</v>
      </c>
      <c r="P981" s="333">
        <v>0.720300925924676</v>
      </c>
      <c r="Q981" s="330" t="s">
        <v>4494</v>
      </c>
      <c r="R981" s="334" t="s">
        <v>12655</v>
      </c>
    </row>
    <row r="982" spans="1:18" ht="24" customHeight="1">
      <c r="A982" s="326" t="s"/>
      <c r="B982" s="326" t="s">
        <v>12649</v>
      </c>
      <c r="C982" s="326" t="s"/>
      <c r="D982" s="326" t="s">
        <v>4567</v>
      </c>
      <c r="E982" s="326">
        <v>6000</v>
      </c>
      <c r="F982" s="326" t="s">
        <v>12650</v>
      </c>
      <c r="G982" s="326" t="s">
        <v>12896</v>
      </c>
      <c r="H982" s="326">
        <v>13596049260</v>
      </c>
      <c r="I982" s="327">
        <v>5000</v>
      </c>
      <c r="J982" s="327">
        <v>5000</v>
      </c>
      <c r="K982" s="327">
        <v>0</v>
      </c>
      <c r="L982" s="327">
        <v>0</v>
      </c>
      <c r="M982" s="327">
        <v>0</v>
      </c>
      <c r="N982" s="326" t="s"/>
      <c r="O982" s="328">
        <v>45654</v>
      </c>
      <c r="P982" s="329">
        <v>0.572916666667879</v>
      </c>
      <c r="Q982" s="326" t="s">
        <v>4494</v>
      </c>
      <c r="R982" s="334" t="s">
        <v>12655</v>
      </c>
    </row>
    <row r="983" spans="1:18" ht="24" customHeight="1">
      <c r="A983" s="330" t="s"/>
      <c r="B983" s="330" t="s">
        <v>12649</v>
      </c>
      <c r="C983" s="330" t="s"/>
      <c r="D983" s="330" t="s">
        <v>4567</v>
      </c>
      <c r="E983" s="330">
        <v>6001</v>
      </c>
      <c r="F983" s="330" t="s">
        <v>12650</v>
      </c>
      <c r="G983" s="330" t="s">
        <v>4620</v>
      </c>
      <c r="H983" s="330">
        <v>13810272078</v>
      </c>
      <c r="I983" s="331">
        <v>5000</v>
      </c>
      <c r="J983" s="331">
        <v>5000</v>
      </c>
      <c r="K983" s="331">
        <v>0</v>
      </c>
      <c r="L983" s="331">
        <v>0</v>
      </c>
      <c r="M983" s="331">
        <v>0</v>
      </c>
      <c r="N983" s="330" t="s"/>
      <c r="O983" s="332">
        <v>45654</v>
      </c>
      <c r="P983" s="333">
        <v>0.578611111111968</v>
      </c>
      <c r="Q983" s="330" t="s">
        <v>4496</v>
      </c>
      <c r="R983" s="334" t="s">
        <v>12697</v>
      </c>
    </row>
    <row r="984" spans="1:18" ht="24" customHeight="1">
      <c r="A984" s="326" t="s"/>
      <c r="B984" s="326" t="s">
        <v>12649</v>
      </c>
      <c r="C984" s="326" t="s"/>
      <c r="D984" s="326" t="s">
        <v>4567</v>
      </c>
      <c r="E984" s="326">
        <v>6002</v>
      </c>
      <c r="F984" s="326" t="s">
        <v>12650</v>
      </c>
      <c r="G984" s="326" t="s">
        <v>4605</v>
      </c>
      <c r="H984" s="326">
        <v>13611216879</v>
      </c>
      <c r="I984" s="327">
        <v>5000</v>
      </c>
      <c r="J984" s="327">
        <v>5000</v>
      </c>
      <c r="K984" s="327">
        <v>0</v>
      </c>
      <c r="L984" s="327">
        <v>0</v>
      </c>
      <c r="M984" s="327">
        <v>0</v>
      </c>
      <c r="N984" s="326" t="s"/>
      <c r="O984" s="328">
        <v>45654</v>
      </c>
      <c r="P984" s="329">
        <v>0.578240740742331</v>
      </c>
      <c r="Q984" s="326" t="s">
        <v>4496</v>
      </c>
      <c r="R984" s="334" t="s">
        <v>12697</v>
      </c>
    </row>
    <row r="985" spans="1:18" ht="24" customHeight="1">
      <c r="A985" s="330" t="s"/>
      <c r="B985" s="330" t="s">
        <v>12649</v>
      </c>
      <c r="C985" s="330" t="s"/>
      <c r="D985" s="330" t="s">
        <v>4567</v>
      </c>
      <c r="E985" s="330">
        <v>6003</v>
      </c>
      <c r="F985" s="330" t="s">
        <v>12650</v>
      </c>
      <c r="G985" s="330" t="s">
        <v>4626</v>
      </c>
      <c r="H985" s="330">
        <v>15174015423</v>
      </c>
      <c r="I985" s="331">
        <v>2800</v>
      </c>
      <c r="J985" s="331">
        <v>2500</v>
      </c>
      <c r="K985" s="331">
        <v>300</v>
      </c>
      <c r="L985" s="331">
        <v>0</v>
      </c>
      <c r="M985" s="331">
        <v>300</v>
      </c>
      <c r="N985" s="330" t="s"/>
      <c r="O985" s="332">
        <v>45654</v>
      </c>
      <c r="P985" s="333">
        <v>0.65785879629766</v>
      </c>
      <c r="Q985" s="330" t="s">
        <v>4498</v>
      </c>
      <c r="R985" s="334" t="s">
        <v>8517</v>
      </c>
    </row>
    <row r="986" spans="1:18" ht="24" customHeight="1">
      <c r="A986" s="326" t="s"/>
      <c r="B986" s="326" t="s">
        <v>12649</v>
      </c>
      <c r="C986" s="326" t="s"/>
      <c r="D986" s="326" t="s">
        <v>4567</v>
      </c>
      <c r="E986" s="326">
        <v>6004</v>
      </c>
      <c r="F986" s="326" t="s">
        <v>12650</v>
      </c>
      <c r="G986" s="326" t="s">
        <v>4505</v>
      </c>
      <c r="H986" s="326">
        <v>18518312934</v>
      </c>
      <c r="I986" s="327">
        <v>1500</v>
      </c>
      <c r="J986" s="327">
        <v>1320</v>
      </c>
      <c r="K986" s="327">
        <v>180</v>
      </c>
      <c r="L986" s="327">
        <v>0</v>
      </c>
      <c r="M986" s="327">
        <v>180</v>
      </c>
      <c r="N986" s="326" t="s"/>
      <c r="O986" s="328">
        <v>45654</v>
      </c>
      <c r="P986" s="329">
        <v>0.696192129627889</v>
      </c>
      <c r="Q986" s="326" t="s">
        <v>4521</v>
      </c>
      <c r="R986" s="334" t="s">
        <v>4521</v>
      </c>
    </row>
    <row r="987" spans="1:18" ht="24" customHeight="1">
      <c r="A987" s="330" t="s"/>
      <c r="B987" s="330" t="s">
        <v>12649</v>
      </c>
      <c r="C987" s="330" t="s"/>
      <c r="D987" s="330" t="s">
        <v>4567</v>
      </c>
      <c r="E987" s="330">
        <v>6005</v>
      </c>
      <c r="F987" s="330" t="s">
        <v>12650</v>
      </c>
      <c r="G987" s="330" t="s">
        <v>4535</v>
      </c>
      <c r="H987" s="330">
        <v>13501255430</v>
      </c>
      <c r="I987" s="331">
        <v>3000</v>
      </c>
      <c r="J987" s="331">
        <v>2640</v>
      </c>
      <c r="K987" s="331">
        <v>360</v>
      </c>
      <c r="L987" s="331">
        <v>0</v>
      </c>
      <c r="M987" s="331">
        <v>360</v>
      </c>
      <c r="N987" s="330" t="s"/>
      <c r="O987" s="332">
        <v>45654</v>
      </c>
      <c r="P987" s="333">
        <v>0.702800925926567</v>
      </c>
      <c r="Q987" s="330" t="s">
        <v>4521</v>
      </c>
      <c r="R987" s="334" t="s">
        <v>4521</v>
      </c>
    </row>
    <row r="988" spans="1:18" ht="24" customHeight="1">
      <c r="A988" s="326" t="s"/>
      <c r="B988" s="326" t="s">
        <v>12649</v>
      </c>
      <c r="C988" s="326" t="s"/>
      <c r="D988" s="326" t="s">
        <v>4567</v>
      </c>
      <c r="E988" s="326">
        <v>6006</v>
      </c>
      <c r="F988" s="326" t="s">
        <v>12650</v>
      </c>
      <c r="G988" s="326" t="s">
        <v>12797</v>
      </c>
      <c r="H988" s="326">
        <v>15116979689</v>
      </c>
      <c r="I988" s="327">
        <v>1500</v>
      </c>
      <c r="J988" s="327">
        <v>1400</v>
      </c>
      <c r="K988" s="327">
        <v>100</v>
      </c>
      <c r="L988" s="327">
        <v>0</v>
      </c>
      <c r="M988" s="327">
        <v>100</v>
      </c>
      <c r="N988" s="326" t="s"/>
      <c r="O988" s="328">
        <v>45654</v>
      </c>
      <c r="P988" s="329">
        <v>0.696064814816055</v>
      </c>
      <c r="Q988" s="326" t="s">
        <v>4521</v>
      </c>
      <c r="R988" s="334" t="s">
        <v>4521</v>
      </c>
    </row>
    <row r="989" spans="1:18" ht="24" customHeight="1">
      <c r="A989" s="330" t="s"/>
      <c r="B989" s="330" t="s">
        <v>12649</v>
      </c>
      <c r="C989" s="330" t="s"/>
      <c r="D989" s="330" t="s">
        <v>4567</v>
      </c>
      <c r="E989" s="330">
        <v>6007</v>
      </c>
      <c r="F989" s="330" t="s">
        <v>12650</v>
      </c>
      <c r="G989" s="330" t="s">
        <v>4574</v>
      </c>
      <c r="H989" s="330">
        <v>13473139233</v>
      </c>
      <c r="I989" s="331">
        <v>6000</v>
      </c>
      <c r="J989" s="331">
        <v>4920</v>
      </c>
      <c r="K989" s="331">
        <v>1080</v>
      </c>
      <c r="L989" s="331">
        <v>0</v>
      </c>
      <c r="M989" s="331">
        <v>1080</v>
      </c>
      <c r="N989" s="330" t="s"/>
      <c r="O989" s="332">
        <v>45656</v>
      </c>
      <c r="P989" s="333">
        <v>0.656307870369347</v>
      </c>
      <c r="Q989" s="330" t="s">
        <v>4498</v>
      </c>
      <c r="R989" s="334" t="s">
        <v>8517</v>
      </c>
    </row>
    <row r="990" spans="1:18" ht="24" customHeight="1">
      <c r="A990" s="326" t="s"/>
      <c r="B990" s="326" t="s">
        <v>12649</v>
      </c>
      <c r="C990" s="326" t="s"/>
      <c r="D990" s="326" t="s">
        <v>4567</v>
      </c>
      <c r="E990" s="326">
        <v>6008</v>
      </c>
      <c r="F990" s="326" t="s">
        <v>12650</v>
      </c>
      <c r="G990" s="326" t="s">
        <v>4515</v>
      </c>
      <c r="H990" s="326">
        <v>15011586561</v>
      </c>
      <c r="I990" s="327">
        <v>1300</v>
      </c>
      <c r="J990" s="327">
        <v>1130</v>
      </c>
      <c r="K990" s="327">
        <v>170</v>
      </c>
      <c r="L990" s="327">
        <v>0</v>
      </c>
      <c r="M990" s="327">
        <v>170</v>
      </c>
      <c r="N990" s="326" t="s"/>
      <c r="O990" s="328">
        <v>45654</v>
      </c>
      <c r="P990" s="329">
        <v>0.687164351853426</v>
      </c>
      <c r="Q990" s="326" t="s">
        <v>4521</v>
      </c>
      <c r="R990" s="334" t="s">
        <v>4521</v>
      </c>
    </row>
    <row r="991" spans="1:18" ht="24" customHeight="1">
      <c r="A991" s="330" t="s"/>
      <c r="B991" s="330" t="s">
        <v>12649</v>
      </c>
      <c r="C991" s="330" t="s"/>
      <c r="D991" s="330" t="s">
        <v>4567</v>
      </c>
      <c r="E991" s="330">
        <v>6009</v>
      </c>
      <c r="F991" s="330" t="s">
        <v>12650</v>
      </c>
      <c r="G991" s="330" t="s">
        <v>4540</v>
      </c>
      <c r="H991" s="330">
        <v>18500052421</v>
      </c>
      <c r="I991" s="331">
        <v>1000</v>
      </c>
      <c r="J991" s="331">
        <v>1000</v>
      </c>
      <c r="K991" s="331">
        <v>0</v>
      </c>
      <c r="L991" s="331">
        <v>0</v>
      </c>
      <c r="M991" s="331">
        <v>0</v>
      </c>
      <c r="N991" s="330" t="s"/>
      <c r="O991" s="332">
        <v>45654</v>
      </c>
      <c r="P991" s="333">
        <v>0.607638888890506</v>
      </c>
      <c r="Q991" s="330" t="s">
        <v>4498</v>
      </c>
      <c r="R991" s="334" t="s">
        <v>8517</v>
      </c>
    </row>
    <row r="992" spans="1:18" ht="24" customHeight="1">
      <c r="A992" s="326" t="s"/>
      <c r="B992" s="326" t="s">
        <v>12649</v>
      </c>
      <c r="C992" s="326" t="s"/>
      <c r="D992" s="326" t="s">
        <v>4567</v>
      </c>
      <c r="E992" s="326">
        <v>6010</v>
      </c>
      <c r="F992" s="326" t="s">
        <v>12650</v>
      </c>
      <c r="G992" s="326" t="s">
        <v>4508</v>
      </c>
      <c r="H992" s="326">
        <v>13264471077</v>
      </c>
      <c r="I992" s="327">
        <v>5000</v>
      </c>
      <c r="J992" s="327">
        <v>5000</v>
      </c>
      <c r="K992" s="327">
        <v>0</v>
      </c>
      <c r="L992" s="327">
        <v>0</v>
      </c>
      <c r="M992" s="327">
        <v>0</v>
      </c>
      <c r="N992" s="326" t="s"/>
      <c r="O992" s="328">
        <v>45654</v>
      </c>
      <c r="P992" s="329">
        <v>0.612766203703359</v>
      </c>
      <c r="Q992" s="326" t="s">
        <v>4496</v>
      </c>
      <c r="R992" s="334" t="s">
        <v>12697</v>
      </c>
    </row>
    <row r="993" spans="1:18" ht="24" customHeight="1">
      <c r="A993" s="330" t="s"/>
      <c r="B993" s="330" t="s">
        <v>12649</v>
      </c>
      <c r="C993" s="330" t="s"/>
      <c r="D993" s="330" t="s">
        <v>4567</v>
      </c>
      <c r="E993" s="330">
        <v>6011</v>
      </c>
      <c r="F993" s="330" t="s">
        <v>12650</v>
      </c>
      <c r="G993" s="330" t="s">
        <v>12897</v>
      </c>
      <c r="H993" s="330">
        <v>18811135911</v>
      </c>
      <c r="I993" s="331">
        <v>3000</v>
      </c>
      <c r="J993" s="331">
        <v>2820</v>
      </c>
      <c r="K993" s="331">
        <v>180</v>
      </c>
      <c r="L993" s="331">
        <v>0</v>
      </c>
      <c r="M993" s="331">
        <v>180</v>
      </c>
      <c r="N993" s="330" t="s"/>
      <c r="O993" s="332">
        <v>45654</v>
      </c>
      <c r="P993" s="333">
        <v>0.714131944445399</v>
      </c>
      <c r="Q993" s="330" t="s">
        <v>4498</v>
      </c>
      <c r="R993" s="334" t="s">
        <v>8517</v>
      </c>
    </row>
    <row r="994" spans="1:18" ht="24" customHeight="1">
      <c r="A994" s="326" t="s"/>
      <c r="B994" s="326" t="s">
        <v>12649</v>
      </c>
      <c r="C994" s="326" t="s"/>
      <c r="D994" s="326" t="s">
        <v>4567</v>
      </c>
      <c r="E994" s="326">
        <v>6012</v>
      </c>
      <c r="F994" s="326" t="s">
        <v>12650</v>
      </c>
      <c r="G994" s="326" t="s">
        <v>4525</v>
      </c>
      <c r="H994" s="326">
        <v>17794751059</v>
      </c>
      <c r="I994" s="327">
        <v>6000</v>
      </c>
      <c r="J994" s="327">
        <v>5600</v>
      </c>
      <c r="K994" s="327">
        <v>400</v>
      </c>
      <c r="L994" s="327">
        <v>0</v>
      </c>
      <c r="M994" s="327">
        <v>400</v>
      </c>
      <c r="N994" s="326" t="s"/>
      <c r="O994" s="328">
        <v>45654</v>
      </c>
      <c r="P994" s="329">
        <v>0.668611111112114</v>
      </c>
      <c r="Q994" s="326" t="s">
        <v>4494</v>
      </c>
      <c r="R994" s="334" t="s">
        <v>12655</v>
      </c>
    </row>
    <row r="995" spans="1:18" ht="24" customHeight="1">
      <c r="A995" s="330" t="s"/>
      <c r="B995" s="330" t="s">
        <v>12649</v>
      </c>
      <c r="C995" s="330" t="s"/>
      <c r="D995" s="330" t="s">
        <v>4567</v>
      </c>
      <c r="E995" s="330">
        <v>6013</v>
      </c>
      <c r="F995" s="330" t="s">
        <v>12650</v>
      </c>
      <c r="G995" s="330" t="s">
        <v>4506</v>
      </c>
      <c r="H995" s="330">
        <v>13691495329</v>
      </c>
      <c r="I995" s="331">
        <v>1000</v>
      </c>
      <c r="J995" s="331">
        <v>880</v>
      </c>
      <c r="K995" s="331">
        <v>120</v>
      </c>
      <c r="L995" s="331">
        <v>0</v>
      </c>
      <c r="M995" s="331">
        <v>120</v>
      </c>
      <c r="N995" s="330" t="s"/>
      <c r="O995" s="332">
        <v>45654</v>
      </c>
      <c r="P995" s="333">
        <v>0.732002314813144</v>
      </c>
      <c r="Q995" s="330" t="s">
        <v>4498</v>
      </c>
      <c r="R995" s="334" t="s">
        <v>8517</v>
      </c>
    </row>
    <row r="996" spans="1:18" ht="24" customHeight="1">
      <c r="A996" s="326" t="s"/>
      <c r="B996" s="326" t="s">
        <v>12649</v>
      </c>
      <c r="C996" s="326" t="s"/>
      <c r="D996" s="326" t="s">
        <v>4567</v>
      </c>
      <c r="E996" s="326">
        <v>6014</v>
      </c>
      <c r="F996" s="326" t="s">
        <v>12650</v>
      </c>
      <c r="G996" s="326" t="s">
        <v>4621</v>
      </c>
      <c r="H996" s="326">
        <v>15801509605</v>
      </c>
      <c r="I996" s="327">
        <v>5000</v>
      </c>
      <c r="J996" s="327">
        <v>5000</v>
      </c>
      <c r="K996" s="327">
        <v>0</v>
      </c>
      <c r="L996" s="327">
        <v>0</v>
      </c>
      <c r="M996" s="327">
        <v>0</v>
      </c>
      <c r="N996" s="326" t="s"/>
      <c r="O996" s="328">
        <v>45654</v>
      </c>
      <c r="P996" s="329">
        <v>0.597060185184091</v>
      </c>
      <c r="Q996" s="326" t="s">
        <v>4496</v>
      </c>
      <c r="R996" s="334" t="s">
        <v>12697</v>
      </c>
    </row>
    <row r="997" spans="1:18" ht="24" customHeight="1">
      <c r="A997" s="330" t="s"/>
      <c r="B997" s="330" t="s">
        <v>12649</v>
      </c>
      <c r="C997" s="330" t="s"/>
      <c r="D997" s="330" t="s">
        <v>4567</v>
      </c>
      <c r="E997" s="330">
        <v>6015</v>
      </c>
      <c r="F997" s="330" t="s">
        <v>12650</v>
      </c>
      <c r="G997" s="330" t="s">
        <v>4524</v>
      </c>
      <c r="H997" s="330">
        <v>17301089979</v>
      </c>
      <c r="I997" s="331">
        <v>1000</v>
      </c>
      <c r="J997" s="331">
        <v>820</v>
      </c>
      <c r="K997" s="331">
        <v>180</v>
      </c>
      <c r="L997" s="331">
        <v>0</v>
      </c>
      <c r="M997" s="331">
        <v>180</v>
      </c>
      <c r="N997" s="330" t="s"/>
      <c r="O997" s="332">
        <v>45654</v>
      </c>
      <c r="P997" s="333">
        <v>0.746342592592555</v>
      </c>
      <c r="Q997" s="330" t="s">
        <v>4521</v>
      </c>
      <c r="R997" s="334" t="s">
        <v>4521</v>
      </c>
    </row>
    <row r="998" spans="1:18" ht="24" customHeight="1">
      <c r="A998" s="326" t="s"/>
      <c r="B998" s="326" t="s">
        <v>12649</v>
      </c>
      <c r="C998" s="326" t="s"/>
      <c r="D998" s="326" t="s">
        <v>4567</v>
      </c>
      <c r="E998" s="326">
        <v>6018</v>
      </c>
      <c r="F998" s="326" t="s">
        <v>12650</v>
      </c>
      <c r="G998" s="326" t="s">
        <v>4605</v>
      </c>
      <c r="H998" s="326">
        <v>13552328709</v>
      </c>
      <c r="I998" s="327">
        <v>200</v>
      </c>
      <c r="J998" s="327">
        <v>150</v>
      </c>
      <c r="K998" s="327">
        <v>50</v>
      </c>
      <c r="L998" s="327">
        <v>0</v>
      </c>
      <c r="M998" s="327">
        <v>50</v>
      </c>
      <c r="N998" s="326" t="s"/>
      <c r="O998" s="328">
        <v>45654</v>
      </c>
      <c r="P998" s="329">
        <v>0.694444444445253</v>
      </c>
      <c r="Q998" s="326" t="s">
        <v>4521</v>
      </c>
      <c r="R998" s="334" t="s">
        <v>4521</v>
      </c>
    </row>
    <row r="999" spans="1:18" ht="24" customHeight="1">
      <c r="A999" s="330" t="s"/>
      <c r="B999" s="330" t="s">
        <v>12649</v>
      </c>
      <c r="C999" s="330" t="s"/>
      <c r="D999" s="330" t="s">
        <v>4567</v>
      </c>
      <c r="E999" s="330">
        <v>6019</v>
      </c>
      <c r="F999" s="330" t="s">
        <v>12650</v>
      </c>
      <c r="G999" s="330" t="s">
        <v>4574</v>
      </c>
      <c r="H999" s="330">
        <v>13426235017</v>
      </c>
      <c r="I999" s="331">
        <v>200</v>
      </c>
      <c r="J999" s="331">
        <v>140</v>
      </c>
      <c r="K999" s="331">
        <v>60</v>
      </c>
      <c r="L999" s="331">
        <v>0</v>
      </c>
      <c r="M999" s="331">
        <v>60</v>
      </c>
      <c r="N999" s="330" t="s"/>
      <c r="O999" s="332">
        <v>45654</v>
      </c>
      <c r="P999" s="333">
        <v>0.711793981481606</v>
      </c>
      <c r="Q999" s="330" t="s">
        <v>4521</v>
      </c>
      <c r="R999" s="334" t="s">
        <v>4521</v>
      </c>
    </row>
    <row r="1000" spans="1:18" ht="24" customHeight="1">
      <c r="A1000" s="326" t="s"/>
      <c r="B1000" s="326" t="s">
        <v>12649</v>
      </c>
      <c r="C1000" s="326" t="s"/>
      <c r="D1000" s="326" t="s">
        <v>4567</v>
      </c>
      <c r="E1000" s="326">
        <v>6022</v>
      </c>
      <c r="F1000" s="326" t="s">
        <v>12650</v>
      </c>
      <c r="G1000" s="326" t="s">
        <v>12798</v>
      </c>
      <c r="H1000" s="326">
        <v>13269869110</v>
      </c>
      <c r="I1000" s="327">
        <v>400</v>
      </c>
      <c r="J1000" s="327">
        <v>280</v>
      </c>
      <c r="K1000" s="327">
        <v>120</v>
      </c>
      <c r="L1000" s="327">
        <v>0</v>
      </c>
      <c r="M1000" s="327">
        <v>120</v>
      </c>
      <c r="N1000" s="326" t="s"/>
      <c r="O1000" s="328">
        <v>45654</v>
      </c>
      <c r="P1000" s="329">
        <v>0.701284722221317</v>
      </c>
      <c r="Q1000" s="326" t="s">
        <v>4498</v>
      </c>
      <c r="R1000" s="334" t="s">
        <v>8517</v>
      </c>
    </row>
    <row r="1001" spans="1:18" ht="24" customHeight="1">
      <c r="A1001" s="330" t="s"/>
      <c r="B1001" s="330" t="s">
        <v>12649</v>
      </c>
      <c r="C1001" s="330" t="s"/>
      <c r="D1001" s="330" t="s">
        <v>4567</v>
      </c>
      <c r="E1001" s="330">
        <v>6025</v>
      </c>
      <c r="F1001" s="330" t="s">
        <v>12650</v>
      </c>
      <c r="G1001" s="330" t="s">
        <v>4518</v>
      </c>
      <c r="H1001" s="330">
        <v>18826075832</v>
      </c>
      <c r="I1001" s="331">
        <v>3000</v>
      </c>
      <c r="J1001" s="331">
        <v>2850</v>
      </c>
      <c r="K1001" s="331">
        <v>150</v>
      </c>
      <c r="L1001" s="331">
        <v>0</v>
      </c>
      <c r="M1001" s="331">
        <v>150</v>
      </c>
      <c r="N1001" s="330" t="s"/>
      <c r="O1001" s="332">
        <v>45654</v>
      </c>
      <c r="P1001" s="333">
        <v>0.906469907407882</v>
      </c>
      <c r="Q1001" s="330" t="s">
        <v>4521</v>
      </c>
      <c r="R1001" s="334" t="s">
        <v>4521</v>
      </c>
    </row>
    <row r="1002" spans="1:18" ht="24" customHeight="1">
      <c r="A1002" s="326" t="s"/>
      <c r="B1002" s="326" t="s">
        <v>12649</v>
      </c>
      <c r="C1002" s="326" t="s"/>
      <c r="D1002" s="326" t="s">
        <v>4567</v>
      </c>
      <c r="E1002" s="326">
        <v>6030</v>
      </c>
      <c r="F1002" s="326" t="s">
        <v>12650</v>
      </c>
      <c r="G1002" s="326" t="s">
        <v>12722</v>
      </c>
      <c r="H1002" s="326">
        <v>13611249530</v>
      </c>
      <c r="I1002" s="327">
        <v>5000</v>
      </c>
      <c r="J1002" s="327">
        <v>4640</v>
      </c>
      <c r="K1002" s="327">
        <v>360</v>
      </c>
      <c r="L1002" s="327">
        <v>0</v>
      </c>
      <c r="M1002" s="327">
        <v>360</v>
      </c>
      <c r="N1002" s="326" t="s"/>
      <c r="O1002" s="328">
        <v>45655</v>
      </c>
      <c r="P1002" s="329">
        <v>0.633402777777519</v>
      </c>
      <c r="Q1002" s="326" t="s">
        <v>4659</v>
      </c>
      <c r="R1002" s="334" t="s">
        <v>4659</v>
      </c>
    </row>
    <row r="1003" spans="1:18" ht="24" customHeight="1">
      <c r="A1003" s="330" t="s"/>
      <c r="B1003" s="330" t="s">
        <v>12649</v>
      </c>
      <c r="C1003" s="330" t="s"/>
      <c r="D1003" s="330" t="s">
        <v>4567</v>
      </c>
      <c r="E1003" s="330">
        <v>6031</v>
      </c>
      <c r="F1003" s="330" t="s">
        <v>12650</v>
      </c>
      <c r="G1003" s="330" t="s">
        <v>12712</v>
      </c>
      <c r="H1003" s="330">
        <v>15210216922</v>
      </c>
      <c r="I1003" s="331">
        <v>3200</v>
      </c>
      <c r="J1003" s="331">
        <v>2750</v>
      </c>
      <c r="K1003" s="331">
        <v>450</v>
      </c>
      <c r="L1003" s="331">
        <v>0</v>
      </c>
      <c r="M1003" s="331">
        <v>450</v>
      </c>
      <c r="N1003" s="330" t="s"/>
      <c r="O1003" s="332">
        <v>45655</v>
      </c>
      <c r="P1003" s="333">
        <v>0.586863425927732</v>
      </c>
      <c r="Q1003" s="330" t="s">
        <v>4498</v>
      </c>
      <c r="R1003" s="334" t="s">
        <v>8517</v>
      </c>
    </row>
    <row r="1004" spans="1:18" ht="24" customHeight="1">
      <c r="A1004" s="326" t="s"/>
      <c r="B1004" s="326" t="s">
        <v>12649</v>
      </c>
      <c r="C1004" s="326" t="s"/>
      <c r="D1004" s="326" t="s">
        <v>4567</v>
      </c>
      <c r="E1004" s="326">
        <v>6032</v>
      </c>
      <c r="F1004" s="326" t="s">
        <v>12650</v>
      </c>
      <c r="G1004" s="326" t="s">
        <v>4515</v>
      </c>
      <c r="H1004" s="326">
        <v>13811627925</v>
      </c>
      <c r="I1004" s="327">
        <v>5000</v>
      </c>
      <c r="J1004" s="327">
        <v>4800</v>
      </c>
      <c r="K1004" s="327">
        <v>200</v>
      </c>
      <c r="L1004" s="327">
        <v>0</v>
      </c>
      <c r="M1004" s="327">
        <v>200</v>
      </c>
      <c r="N1004" s="326" t="s"/>
      <c r="O1004" s="328">
        <v>45654</v>
      </c>
      <c r="P1004" s="329">
        <v>0.895381944443216</v>
      </c>
      <c r="Q1004" s="326" t="s">
        <v>12717</v>
      </c>
      <c r="R1004" s="334" t="s">
        <v>4521</v>
      </c>
    </row>
    <row r="1005" spans="1:18" ht="24" customHeight="1">
      <c r="A1005" s="330" t="s"/>
      <c r="B1005" s="330" t="s">
        <v>12649</v>
      </c>
      <c r="C1005" s="330" t="s"/>
      <c r="D1005" s="330" t="s">
        <v>4567</v>
      </c>
      <c r="E1005" s="330">
        <v>6033</v>
      </c>
      <c r="F1005" s="330" t="s">
        <v>12650</v>
      </c>
      <c r="G1005" s="330" t="s">
        <v>4535</v>
      </c>
      <c r="H1005" s="330">
        <v>13995511992</v>
      </c>
      <c r="I1005" s="331">
        <v>500</v>
      </c>
      <c r="J1005" s="331">
        <v>430</v>
      </c>
      <c r="K1005" s="331">
        <v>70</v>
      </c>
      <c r="L1005" s="331">
        <v>0</v>
      </c>
      <c r="M1005" s="331">
        <v>70</v>
      </c>
      <c r="N1005" s="330" t="s"/>
      <c r="O1005" s="332">
        <v>45654</v>
      </c>
      <c r="P1005" s="333">
        <v>0.887361111112114</v>
      </c>
      <c r="Q1005" s="330" t="s">
        <v>12717</v>
      </c>
      <c r="R1005" s="334" t="s">
        <v>4521</v>
      </c>
    </row>
    <row r="1006" spans="1:18" ht="24" customHeight="1">
      <c r="A1006" s="326" t="s"/>
      <c r="B1006" s="326" t="s">
        <v>12649</v>
      </c>
      <c r="C1006" s="326" t="s"/>
      <c r="D1006" s="326" t="s">
        <v>4567</v>
      </c>
      <c r="E1006" s="326">
        <v>6034</v>
      </c>
      <c r="F1006" s="326" t="s">
        <v>12650</v>
      </c>
      <c r="G1006" s="326" t="s">
        <v>4624</v>
      </c>
      <c r="H1006" s="326">
        <v>15707487550</v>
      </c>
      <c r="I1006" s="327">
        <v>4200</v>
      </c>
      <c r="J1006" s="327">
        <v>3780</v>
      </c>
      <c r="K1006" s="327">
        <v>420</v>
      </c>
      <c r="L1006" s="327">
        <v>0</v>
      </c>
      <c r="M1006" s="327">
        <v>420</v>
      </c>
      <c r="N1006" s="326" t="s"/>
      <c r="O1006" s="328">
        <v>45654</v>
      </c>
      <c r="P1006" s="329">
        <v>0.903344907408609</v>
      </c>
      <c r="Q1006" s="326" t="s">
        <v>4498</v>
      </c>
      <c r="R1006" s="334" t="s">
        <v>8517</v>
      </c>
    </row>
    <row r="1007" spans="1:18" ht="24" customHeight="1">
      <c r="A1007" s="330" t="s"/>
      <c r="B1007" s="330" t="s">
        <v>12649</v>
      </c>
      <c r="C1007" s="330" t="s"/>
      <c r="D1007" s="330" t="s">
        <v>4567</v>
      </c>
      <c r="E1007" s="330">
        <v>6036</v>
      </c>
      <c r="F1007" s="330" t="s">
        <v>4648</v>
      </c>
      <c r="G1007" s="330" t="s">
        <v>12844</v>
      </c>
      <c r="H1007" s="330">
        <v>13913010290</v>
      </c>
      <c r="I1007" s="331">
        <v>8000</v>
      </c>
      <c r="J1007" s="331">
        <v>8000</v>
      </c>
      <c r="K1007" s="331">
        <v>0</v>
      </c>
      <c r="L1007" s="331">
        <v>0</v>
      </c>
      <c r="M1007" s="331">
        <v>0</v>
      </c>
      <c r="N1007" s="330" t="s"/>
      <c r="O1007" s="332">
        <v>45656</v>
      </c>
      <c r="P1007" s="333">
        <v>0.726377314815181</v>
      </c>
      <c r="Q1007" s="330" t="s">
        <v>4517</v>
      </c>
      <c r="R1007" s="334" t="s">
        <v>4509</v>
      </c>
    </row>
    <row r="1008" spans="1:18" ht="24" customHeight="1">
      <c r="A1008" s="326" t="s"/>
      <c r="B1008" s="326" t="s">
        <v>12649</v>
      </c>
      <c r="C1008" s="326" t="s"/>
      <c r="D1008" s="326" t="s">
        <v>4567</v>
      </c>
      <c r="E1008" s="326">
        <v>6040</v>
      </c>
      <c r="F1008" s="326" t="s">
        <v>12650</v>
      </c>
      <c r="G1008" s="326" t="s">
        <v>12898</v>
      </c>
      <c r="H1008" s="326">
        <v>15539730752</v>
      </c>
      <c r="I1008" s="327">
        <v>5000</v>
      </c>
      <c r="J1008" s="327">
        <v>4780</v>
      </c>
      <c r="K1008" s="327">
        <v>220</v>
      </c>
      <c r="L1008" s="327">
        <v>0</v>
      </c>
      <c r="M1008" s="327">
        <v>220</v>
      </c>
      <c r="N1008" s="326" t="s"/>
      <c r="O1008" s="328">
        <v>45655</v>
      </c>
      <c r="P1008" s="329">
        <v>0.719212962962047</v>
      </c>
      <c r="Q1008" s="326" t="s">
        <v>4659</v>
      </c>
      <c r="R1008" s="334" t="s">
        <v>4659</v>
      </c>
    </row>
    <row r="1009" spans="1:18" ht="24" customHeight="1">
      <c r="A1009" s="330" t="s"/>
      <c r="B1009" s="330" t="s">
        <v>12649</v>
      </c>
      <c r="C1009" s="330" t="s"/>
      <c r="D1009" s="330" t="s">
        <v>4567</v>
      </c>
      <c r="E1009" s="330">
        <v>6041</v>
      </c>
      <c r="F1009" s="330" t="s">
        <v>12650</v>
      </c>
      <c r="G1009" s="330" t="s">
        <v>12899</v>
      </c>
      <c r="H1009" s="330">
        <v>17778018292</v>
      </c>
      <c r="I1009" s="331">
        <v>3000</v>
      </c>
      <c r="J1009" s="331">
        <v>2650</v>
      </c>
      <c r="K1009" s="331">
        <v>350</v>
      </c>
      <c r="L1009" s="331">
        <v>0</v>
      </c>
      <c r="M1009" s="331">
        <v>350</v>
      </c>
      <c r="N1009" s="330" t="s"/>
      <c r="O1009" s="332">
        <v>45655</v>
      </c>
      <c r="P1009" s="333">
        <v>0.486041666667006</v>
      </c>
      <c r="Q1009" s="330" t="s">
        <v>4521</v>
      </c>
      <c r="R1009" s="334" t="s">
        <v>4521</v>
      </c>
    </row>
    <row r="1010" spans="1:18" ht="24" customHeight="1">
      <c r="A1010" s="326" t="s"/>
      <c r="B1010" s="326" t="s">
        <v>12649</v>
      </c>
      <c r="C1010" s="326" t="s"/>
      <c r="D1010" s="326" t="s">
        <v>4567</v>
      </c>
      <c r="E1010" s="326">
        <v>6042</v>
      </c>
      <c r="F1010" s="326" t="s">
        <v>12650</v>
      </c>
      <c r="G1010" s="326" t="s">
        <v>4596</v>
      </c>
      <c r="H1010" s="326">
        <v>15801169211</v>
      </c>
      <c r="I1010" s="327">
        <v>3000</v>
      </c>
      <c r="J1010" s="327">
        <v>2640</v>
      </c>
      <c r="K1010" s="327">
        <v>360</v>
      </c>
      <c r="L1010" s="327">
        <v>0</v>
      </c>
      <c r="M1010" s="327">
        <v>360</v>
      </c>
      <c r="N1010" s="326" t="s"/>
      <c r="O1010" s="328">
        <v>45655</v>
      </c>
      <c r="P1010" s="329">
        <v>0.580254629629053</v>
      </c>
      <c r="Q1010" s="326" t="s">
        <v>4521</v>
      </c>
      <c r="R1010" s="334" t="s">
        <v>4521</v>
      </c>
    </row>
    <row r="1011" spans="1:18" ht="24" customHeight="1">
      <c r="A1011" s="330" t="s"/>
      <c r="B1011" s="330" t="s">
        <v>12649</v>
      </c>
      <c r="C1011" s="330" t="s"/>
      <c r="D1011" s="330" t="s">
        <v>4567</v>
      </c>
      <c r="E1011" s="330">
        <v>6043</v>
      </c>
      <c r="F1011" s="330" t="s">
        <v>12650</v>
      </c>
      <c r="G1011" s="330" t="s">
        <v>12720</v>
      </c>
      <c r="H1011" s="330">
        <v>15810089305</v>
      </c>
      <c r="I1011" s="331">
        <v>8000</v>
      </c>
      <c r="J1011" s="331">
        <v>7740</v>
      </c>
      <c r="K1011" s="331">
        <v>260</v>
      </c>
      <c r="L1011" s="331">
        <v>0</v>
      </c>
      <c r="M1011" s="331">
        <v>260</v>
      </c>
      <c r="N1011" s="330" t="s"/>
      <c r="O1011" s="332">
        <v>45655</v>
      </c>
      <c r="P1011" s="333">
        <v>0.679629629630654</v>
      </c>
      <c r="Q1011" s="330" t="s">
        <v>4004</v>
      </c>
      <c r="R1011" s="334" t="s">
        <v>4004</v>
      </c>
    </row>
    <row r="1012" spans="1:18" ht="24" customHeight="1">
      <c r="A1012" s="326" t="s"/>
      <c r="B1012" s="326" t="s">
        <v>12649</v>
      </c>
      <c r="C1012" s="326" t="s"/>
      <c r="D1012" s="326" t="s">
        <v>4567</v>
      </c>
      <c r="E1012" s="326">
        <v>6044</v>
      </c>
      <c r="F1012" s="326" t="s">
        <v>12650</v>
      </c>
      <c r="G1012" s="326" t="s">
        <v>12900</v>
      </c>
      <c r="H1012" s="326">
        <v>13161816347</v>
      </c>
      <c r="I1012" s="327">
        <v>5000</v>
      </c>
      <c r="J1012" s="327">
        <v>4820</v>
      </c>
      <c r="K1012" s="327">
        <v>180</v>
      </c>
      <c r="L1012" s="327">
        <v>0</v>
      </c>
      <c r="M1012" s="327">
        <v>180</v>
      </c>
      <c r="N1012" s="326" t="s"/>
      <c r="O1012" s="328">
        <v>45655</v>
      </c>
      <c r="P1012" s="329">
        <v>0.707673611112114</v>
      </c>
      <c r="Q1012" s="326" t="s">
        <v>4659</v>
      </c>
      <c r="R1012" s="334" t="s">
        <v>4659</v>
      </c>
    </row>
    <row r="1013" spans="1:18" ht="24" customHeight="1">
      <c r="A1013" s="330" t="s"/>
      <c r="B1013" s="330" t="s">
        <v>12649</v>
      </c>
      <c r="C1013" s="330" t="s"/>
      <c r="D1013" s="330" t="s">
        <v>4567</v>
      </c>
      <c r="E1013" s="330">
        <v>6045</v>
      </c>
      <c r="F1013" s="330" t="s">
        <v>12650</v>
      </c>
      <c r="G1013" s="330" t="s">
        <v>12901</v>
      </c>
      <c r="H1013" s="330">
        <v>15022420971</v>
      </c>
      <c r="I1013" s="331">
        <v>1000</v>
      </c>
      <c r="J1013" s="331">
        <v>880</v>
      </c>
      <c r="K1013" s="331">
        <v>120</v>
      </c>
      <c r="L1013" s="331">
        <v>0</v>
      </c>
      <c r="M1013" s="331">
        <v>120</v>
      </c>
      <c r="N1013" s="330" t="s"/>
      <c r="O1013" s="332">
        <v>45655</v>
      </c>
      <c r="P1013" s="333">
        <v>0.661377314816491</v>
      </c>
      <c r="Q1013" s="330" t="s">
        <v>4498</v>
      </c>
      <c r="R1013" s="334" t="s">
        <v>8517</v>
      </c>
    </row>
    <row r="1014" spans="1:18" ht="24" customHeight="1">
      <c r="A1014" s="326" t="s"/>
      <c r="B1014" s="326" t="s">
        <v>12649</v>
      </c>
      <c r="C1014" s="326" t="s"/>
      <c r="D1014" s="326" t="s">
        <v>4567</v>
      </c>
      <c r="E1014" s="326">
        <v>6046</v>
      </c>
      <c r="F1014" s="326" t="s">
        <v>12650</v>
      </c>
      <c r="G1014" s="326" t="s">
        <v>4574</v>
      </c>
      <c r="H1014" s="326">
        <v>18811099070</v>
      </c>
      <c r="I1014" s="327">
        <v>500</v>
      </c>
      <c r="J1014" s="327">
        <v>440</v>
      </c>
      <c r="K1014" s="327">
        <v>60</v>
      </c>
      <c r="L1014" s="327">
        <v>0</v>
      </c>
      <c r="M1014" s="327">
        <v>60</v>
      </c>
      <c r="N1014" s="326" t="s"/>
      <c r="O1014" s="328">
        <v>45655</v>
      </c>
      <c r="P1014" s="329">
        <v>0.571342592593283</v>
      </c>
      <c r="Q1014" s="326" t="s">
        <v>4521</v>
      </c>
      <c r="R1014" s="334" t="s">
        <v>4521</v>
      </c>
    </row>
    <row r="1015" spans="1:18" ht="24" customHeight="1">
      <c r="A1015" s="330" t="s"/>
      <c r="B1015" s="330" t="s">
        <v>12649</v>
      </c>
      <c r="C1015" s="330" t="s"/>
      <c r="D1015" s="330" t="s">
        <v>4567</v>
      </c>
      <c r="E1015" s="330">
        <v>6047</v>
      </c>
      <c r="F1015" s="330" t="s">
        <v>12650</v>
      </c>
      <c r="G1015" s="330" t="s">
        <v>4506</v>
      </c>
      <c r="H1015" s="330">
        <v>13810103141</v>
      </c>
      <c r="I1015" s="331">
        <v>8000</v>
      </c>
      <c r="J1015" s="331">
        <v>7700</v>
      </c>
      <c r="K1015" s="331">
        <v>300</v>
      </c>
      <c r="L1015" s="331">
        <v>0</v>
      </c>
      <c r="M1015" s="331">
        <v>300</v>
      </c>
      <c r="N1015" s="330" t="s"/>
      <c r="O1015" s="332">
        <v>45655</v>
      </c>
      <c r="P1015" s="333">
        <v>0.576481481482915</v>
      </c>
      <c r="Q1015" s="330" t="s">
        <v>4498</v>
      </c>
      <c r="R1015" s="334" t="s">
        <v>8517</v>
      </c>
    </row>
    <row r="1016" spans="1:18" ht="24" customHeight="1">
      <c r="A1016" s="326" t="s"/>
      <c r="B1016" s="326" t="s">
        <v>12649</v>
      </c>
      <c r="C1016" s="326" t="s"/>
      <c r="D1016" s="326" t="s">
        <v>4567</v>
      </c>
      <c r="E1016" s="326">
        <v>6048</v>
      </c>
      <c r="F1016" s="326" t="s">
        <v>12650</v>
      </c>
      <c r="G1016" s="326" t="s">
        <v>4624</v>
      </c>
      <c r="H1016" s="326">
        <v>18210607230</v>
      </c>
      <c r="I1016" s="327">
        <v>300</v>
      </c>
      <c r="J1016" s="327">
        <v>240</v>
      </c>
      <c r="K1016" s="327">
        <v>60</v>
      </c>
      <c r="L1016" s="327">
        <v>0</v>
      </c>
      <c r="M1016" s="327">
        <v>60</v>
      </c>
      <c r="N1016" s="326" t="s"/>
      <c r="O1016" s="328">
        <v>45655</v>
      </c>
      <c r="P1016" s="329">
        <v>0.6849074074089</v>
      </c>
      <c r="Q1016" s="326" t="s">
        <v>4521</v>
      </c>
      <c r="R1016" s="334" t="s">
        <v>4521</v>
      </c>
    </row>
    <row r="1017" spans="1:18" ht="24" customHeight="1">
      <c r="A1017" s="330" t="s"/>
      <c r="B1017" s="330" t="s">
        <v>12649</v>
      </c>
      <c r="C1017" s="330" t="s"/>
      <c r="D1017" s="330" t="s">
        <v>4567</v>
      </c>
      <c r="E1017" s="330">
        <v>6049</v>
      </c>
      <c r="F1017" s="330" t="s">
        <v>12650</v>
      </c>
      <c r="G1017" s="330" t="s">
        <v>12844</v>
      </c>
      <c r="H1017" s="330">
        <v>15110085083</v>
      </c>
      <c r="I1017" s="331">
        <v>3000</v>
      </c>
      <c r="J1017" s="331">
        <v>2800</v>
      </c>
      <c r="K1017" s="331">
        <v>200</v>
      </c>
      <c r="L1017" s="331">
        <v>0</v>
      </c>
      <c r="M1017" s="331">
        <v>200</v>
      </c>
      <c r="N1017" s="330" t="s"/>
      <c r="O1017" s="332">
        <v>45655</v>
      </c>
      <c r="P1017" s="333">
        <v>0.636944444442634</v>
      </c>
      <c r="Q1017" s="330" t="s">
        <v>4512</v>
      </c>
      <c r="R1017" s="334" t="s">
        <v>4512</v>
      </c>
    </row>
    <row r="1018" spans="1:18" ht="24" customHeight="1">
      <c r="A1018" s="326" t="s"/>
      <c r="B1018" s="326" t="s">
        <v>12649</v>
      </c>
      <c r="C1018" s="326" t="s"/>
      <c r="D1018" s="326" t="s">
        <v>4567</v>
      </c>
      <c r="E1018" s="326">
        <v>6050</v>
      </c>
      <c r="F1018" s="326" t="s">
        <v>12650</v>
      </c>
      <c r="G1018" s="326" t="s">
        <v>12902</v>
      </c>
      <c r="H1018" s="326">
        <v>13291286500</v>
      </c>
      <c r="I1018" s="327">
        <v>200</v>
      </c>
      <c r="J1018" s="327">
        <v>140</v>
      </c>
      <c r="K1018" s="327">
        <v>60</v>
      </c>
      <c r="L1018" s="327">
        <v>0</v>
      </c>
      <c r="M1018" s="327">
        <v>60</v>
      </c>
      <c r="N1018" s="326" t="s"/>
      <c r="O1018" s="328">
        <v>45655</v>
      </c>
      <c r="P1018" s="329">
        <v>0.707650462962192</v>
      </c>
      <c r="Q1018" s="326" t="s">
        <v>4498</v>
      </c>
      <c r="R1018" s="334" t="s">
        <v>8517</v>
      </c>
    </row>
    <row r="1019" spans="1:18" ht="24" customHeight="1">
      <c r="A1019" s="330" t="s"/>
      <c r="B1019" s="330" t="s">
        <v>12649</v>
      </c>
      <c r="C1019" s="330" t="s"/>
      <c r="D1019" s="330" t="s">
        <v>4567</v>
      </c>
      <c r="E1019" s="330">
        <v>6051</v>
      </c>
      <c r="F1019" s="330" t="s">
        <v>12650</v>
      </c>
      <c r="G1019" s="330" t="s">
        <v>12842</v>
      </c>
      <c r="H1019" s="330">
        <v>13171657863</v>
      </c>
      <c r="I1019" s="331">
        <v>1500</v>
      </c>
      <c r="J1019" s="331">
        <v>1500</v>
      </c>
      <c r="K1019" s="331">
        <v>0</v>
      </c>
      <c r="L1019" s="331">
        <v>0</v>
      </c>
      <c r="M1019" s="331">
        <v>0</v>
      </c>
      <c r="N1019" s="330" t="s"/>
      <c r="O1019" s="332">
        <v>45655</v>
      </c>
      <c r="P1019" s="333">
        <v>0.711678240739275</v>
      </c>
      <c r="Q1019" s="330" t="s">
        <v>4659</v>
      </c>
      <c r="R1019" s="334" t="s">
        <v>4659</v>
      </c>
    </row>
    <row r="1020" spans="1:18" ht="24" customHeight="1">
      <c r="A1020" s="326" t="s"/>
      <c r="B1020" s="326" t="s">
        <v>12649</v>
      </c>
      <c r="C1020" s="326" t="s"/>
      <c r="D1020" s="326" t="s">
        <v>4567</v>
      </c>
      <c r="E1020" s="326">
        <v>6053</v>
      </c>
      <c r="F1020" s="326" t="s">
        <v>12650</v>
      </c>
      <c r="G1020" s="326" t="s">
        <v>4508</v>
      </c>
      <c r="H1020" s="326">
        <v>18604300601</v>
      </c>
      <c r="I1020" s="327">
        <v>600</v>
      </c>
      <c r="J1020" s="327">
        <v>540</v>
      </c>
      <c r="K1020" s="327">
        <v>60</v>
      </c>
      <c r="L1020" s="327">
        <v>0</v>
      </c>
      <c r="M1020" s="327">
        <v>60</v>
      </c>
      <c r="N1020" s="326" t="s"/>
      <c r="O1020" s="328">
        <v>45655</v>
      </c>
      <c r="P1020" s="329">
        <v>0.529502314813726</v>
      </c>
      <c r="Q1020" s="326" t="s">
        <v>4512</v>
      </c>
      <c r="R1020" s="334" t="s">
        <v>4512</v>
      </c>
    </row>
    <row r="1021" spans="1:18" ht="24" customHeight="1">
      <c r="A1021" s="330" t="s"/>
      <c r="B1021" s="330" t="s">
        <v>12649</v>
      </c>
      <c r="C1021" s="330" t="s"/>
      <c r="D1021" s="330" t="s">
        <v>4567</v>
      </c>
      <c r="E1021" s="330">
        <v>6054</v>
      </c>
      <c r="F1021" s="330" t="s">
        <v>12650</v>
      </c>
      <c r="G1021" s="330" t="s">
        <v>12772</v>
      </c>
      <c r="H1021" s="330">
        <v>13581571552</v>
      </c>
      <c r="I1021" s="331">
        <v>6500</v>
      </c>
      <c r="J1021" s="331">
        <v>6040</v>
      </c>
      <c r="K1021" s="331">
        <v>460</v>
      </c>
      <c r="L1021" s="331">
        <v>0</v>
      </c>
      <c r="M1021" s="331">
        <v>460</v>
      </c>
      <c r="N1021" s="330" t="s"/>
      <c r="O1021" s="332">
        <v>45655</v>
      </c>
      <c r="P1021" s="333">
        <v>0.710347222222481</v>
      </c>
      <c r="Q1021" s="330" t="s">
        <v>4521</v>
      </c>
      <c r="R1021" s="334" t="s">
        <v>4521</v>
      </c>
    </row>
    <row r="1022" spans="1:18" ht="24" customHeight="1">
      <c r="A1022" s="326" t="s"/>
      <c r="B1022" s="326" t="s">
        <v>12649</v>
      </c>
      <c r="C1022" s="326" t="s"/>
      <c r="D1022" s="326" t="s">
        <v>4567</v>
      </c>
      <c r="E1022" s="326">
        <v>6055</v>
      </c>
      <c r="F1022" s="326" t="s">
        <v>12650</v>
      </c>
      <c r="G1022" s="326" t="s">
        <v>12903</v>
      </c>
      <c r="H1022" s="326">
        <v>15566057309</v>
      </c>
      <c r="I1022" s="327">
        <v>1210</v>
      </c>
      <c r="J1022" s="327">
        <v>0</v>
      </c>
      <c r="K1022" s="327">
        <v>1210</v>
      </c>
      <c r="L1022" s="327">
        <v>0</v>
      </c>
      <c r="M1022" s="327">
        <v>1210</v>
      </c>
      <c r="N1022" s="326" t="s"/>
      <c r="O1022" s="328">
        <v>45655</v>
      </c>
      <c r="P1022" s="329">
        <v>0.640636574073142</v>
      </c>
      <c r="Q1022" s="326" t="s">
        <v>4512</v>
      </c>
      <c r="R1022" s="334" t="s">
        <v>4512</v>
      </c>
    </row>
    <row r="1023" spans="1:18" ht="24" customHeight="1">
      <c r="A1023" s="330" t="s"/>
      <c r="B1023" s="330" t="s">
        <v>12649</v>
      </c>
      <c r="C1023" s="330" t="s"/>
      <c r="D1023" s="330" t="s">
        <v>4567</v>
      </c>
      <c r="E1023" s="330">
        <v>6058</v>
      </c>
      <c r="F1023" s="330" t="s">
        <v>12650</v>
      </c>
      <c r="G1023" s="330" t="s">
        <v>12653</v>
      </c>
      <c r="H1023" s="330">
        <v>17333516680</v>
      </c>
      <c r="I1023" s="331">
        <v>500</v>
      </c>
      <c r="J1023" s="331">
        <v>140</v>
      </c>
      <c r="K1023" s="331">
        <v>360</v>
      </c>
      <c r="L1023" s="331">
        <v>0</v>
      </c>
      <c r="M1023" s="331">
        <v>360</v>
      </c>
      <c r="N1023" s="330" t="s"/>
      <c r="O1023" s="332">
        <v>45655</v>
      </c>
      <c r="P1023" s="333">
        <v>0.569988425926567</v>
      </c>
      <c r="Q1023" s="330" t="s">
        <v>4498</v>
      </c>
      <c r="R1023" s="334" t="s">
        <v>8517</v>
      </c>
    </row>
    <row r="1024" spans="1:18" ht="24" customHeight="1">
      <c r="A1024" s="326" t="s"/>
      <c r="B1024" s="326" t="s">
        <v>12649</v>
      </c>
      <c r="C1024" s="326" t="s"/>
      <c r="D1024" s="326" t="s">
        <v>4567</v>
      </c>
      <c r="E1024" s="326">
        <v>6059</v>
      </c>
      <c r="F1024" s="326" t="s">
        <v>12650</v>
      </c>
      <c r="G1024" s="326" t="s">
        <v>12798</v>
      </c>
      <c r="H1024" s="326">
        <v>13269869110</v>
      </c>
      <c r="I1024" s="327">
        <v>200</v>
      </c>
      <c r="J1024" s="327">
        <v>140</v>
      </c>
      <c r="K1024" s="327">
        <v>60</v>
      </c>
      <c r="L1024" s="327">
        <v>0</v>
      </c>
      <c r="M1024" s="327">
        <v>60</v>
      </c>
      <c r="N1024" s="326" t="s"/>
      <c r="O1024" s="328">
        <v>45655</v>
      </c>
      <c r="P1024" s="329">
        <v>0.520046296296641</v>
      </c>
      <c r="Q1024" s="326" t="s">
        <v>4512</v>
      </c>
      <c r="R1024" s="334" t="s">
        <v>4512</v>
      </c>
    </row>
    <row r="1025" spans="1:18" ht="24" customHeight="1">
      <c r="A1025" s="330" t="s"/>
      <c r="B1025" s="330" t="s">
        <v>12649</v>
      </c>
      <c r="C1025" s="330" t="s"/>
      <c r="D1025" s="330" t="s">
        <v>4567</v>
      </c>
      <c r="E1025" s="330">
        <v>6060</v>
      </c>
      <c r="F1025" s="330" t="s">
        <v>12650</v>
      </c>
      <c r="G1025" s="330" t="s">
        <v>4575</v>
      </c>
      <c r="H1025" s="330">
        <v>18618335329</v>
      </c>
      <c r="I1025" s="331">
        <v>5000</v>
      </c>
      <c r="J1025" s="331">
        <v>4780</v>
      </c>
      <c r="K1025" s="331">
        <v>220</v>
      </c>
      <c r="L1025" s="331">
        <v>0</v>
      </c>
      <c r="M1025" s="331">
        <v>220</v>
      </c>
      <c r="N1025" s="330" t="s"/>
      <c r="O1025" s="332">
        <v>45655</v>
      </c>
      <c r="P1025" s="333">
        <v>0.689143518517085</v>
      </c>
      <c r="Q1025" s="330" t="s">
        <v>4004</v>
      </c>
      <c r="R1025" s="334" t="s">
        <v>4004</v>
      </c>
    </row>
    <row r="1026" spans="1:18" ht="24" customHeight="1">
      <c r="A1026" s="326" t="s"/>
      <c r="B1026" s="326" t="s">
        <v>12649</v>
      </c>
      <c r="C1026" s="326" t="s"/>
      <c r="D1026" s="326" t="s">
        <v>4567</v>
      </c>
      <c r="E1026" s="326">
        <v>6061</v>
      </c>
      <c r="F1026" s="326" t="s">
        <v>12650</v>
      </c>
      <c r="G1026" s="326" t="s">
        <v>12773</v>
      </c>
      <c r="H1026" s="326">
        <v>18668483943</v>
      </c>
      <c r="I1026" s="327">
        <v>1000</v>
      </c>
      <c r="J1026" s="327">
        <v>880</v>
      </c>
      <c r="K1026" s="327">
        <v>120</v>
      </c>
      <c r="L1026" s="327">
        <v>0</v>
      </c>
      <c r="M1026" s="327">
        <v>120</v>
      </c>
      <c r="N1026" s="326" t="s"/>
      <c r="O1026" s="328">
        <v>45656</v>
      </c>
      <c r="P1026" s="329">
        <v>0.511631944445981</v>
      </c>
      <c r="Q1026" s="326" t="s">
        <v>4498</v>
      </c>
      <c r="R1026" s="334" t="s">
        <v>8517</v>
      </c>
    </row>
    <row r="1027" spans="1:18" ht="24" customHeight="1">
      <c r="A1027" s="330" t="s"/>
      <c r="B1027" s="330" t="s">
        <v>12649</v>
      </c>
      <c r="C1027" s="330" t="s"/>
      <c r="D1027" s="330" t="s">
        <v>4567</v>
      </c>
      <c r="E1027" s="330">
        <v>6062</v>
      </c>
      <c r="F1027" s="330" t="s">
        <v>12650</v>
      </c>
      <c r="G1027" s="330" t="s">
        <v>12904</v>
      </c>
      <c r="H1027" s="330">
        <v>18049401396</v>
      </c>
      <c r="I1027" s="331">
        <v>200</v>
      </c>
      <c r="J1027" s="331">
        <v>140</v>
      </c>
      <c r="K1027" s="331">
        <v>60</v>
      </c>
      <c r="L1027" s="331">
        <v>0</v>
      </c>
      <c r="M1027" s="331">
        <v>60</v>
      </c>
      <c r="N1027" s="330" t="s"/>
      <c r="O1027" s="332">
        <v>45655</v>
      </c>
      <c r="P1027" s="333">
        <v>0.674976851852989</v>
      </c>
      <c r="Q1027" s="330" t="s">
        <v>4498</v>
      </c>
      <c r="R1027" s="334" t="s">
        <v>8517</v>
      </c>
    </row>
    <row r="1028" spans="1:18" ht="24" customHeight="1">
      <c r="A1028" s="326" t="s"/>
      <c r="B1028" s="326" t="s">
        <v>12649</v>
      </c>
      <c r="C1028" s="326" t="s"/>
      <c r="D1028" s="326" t="s">
        <v>4567</v>
      </c>
      <c r="E1028" s="326">
        <v>6063</v>
      </c>
      <c r="F1028" s="326" t="s">
        <v>12650</v>
      </c>
      <c r="G1028" s="326" t="s">
        <v>4506</v>
      </c>
      <c r="H1028" s="326">
        <v>18811001722</v>
      </c>
      <c r="I1028" s="327">
        <v>200</v>
      </c>
      <c r="J1028" s="327">
        <v>90</v>
      </c>
      <c r="K1028" s="327">
        <v>110</v>
      </c>
      <c r="L1028" s="327">
        <v>0</v>
      </c>
      <c r="M1028" s="327">
        <v>110</v>
      </c>
      <c r="N1028" s="326" t="s"/>
      <c r="O1028" s="328">
        <v>45655</v>
      </c>
      <c r="P1028" s="329">
        <v>0.667662037038099</v>
      </c>
      <c r="Q1028" s="326" t="s">
        <v>4498</v>
      </c>
      <c r="R1028" s="334" t="s">
        <v>8517</v>
      </c>
    </row>
    <row r="1029" spans="1:18" ht="24" customHeight="1">
      <c r="A1029" s="330" t="s"/>
      <c r="B1029" s="330" t="s">
        <v>12649</v>
      </c>
      <c r="C1029" s="330" t="s"/>
      <c r="D1029" s="330" t="s">
        <v>4567</v>
      </c>
      <c r="E1029" s="330">
        <v>6064</v>
      </c>
      <c r="F1029" s="330" t="s">
        <v>12650</v>
      </c>
      <c r="G1029" s="330" t="s">
        <v>4592</v>
      </c>
      <c r="H1029" s="330">
        <v>13552783957</v>
      </c>
      <c r="I1029" s="331">
        <v>5600</v>
      </c>
      <c r="J1029" s="331">
        <v>5100</v>
      </c>
      <c r="K1029" s="331">
        <v>500</v>
      </c>
      <c r="L1029" s="331">
        <v>0</v>
      </c>
      <c r="M1029" s="331">
        <v>500</v>
      </c>
      <c r="N1029" s="330" t="s"/>
      <c r="O1029" s="332">
        <v>45655</v>
      </c>
      <c r="P1029" s="333">
        <v>0.578599537038827</v>
      </c>
      <c r="Q1029" s="330" t="s">
        <v>4517</v>
      </c>
      <c r="R1029" s="334" t="s">
        <v>4509</v>
      </c>
    </row>
    <row r="1030" spans="1:18" ht="24" customHeight="1">
      <c r="A1030" s="326" t="s"/>
      <c r="B1030" s="326" t="s">
        <v>12649</v>
      </c>
      <c r="C1030" s="326" t="s"/>
      <c r="D1030" s="326" t="s">
        <v>4567</v>
      </c>
      <c r="E1030" s="326">
        <v>6065</v>
      </c>
      <c r="F1030" s="326" t="s">
        <v>12650</v>
      </c>
      <c r="G1030" s="326" t="s">
        <v>4508</v>
      </c>
      <c r="H1030" s="326">
        <v>15533306436</v>
      </c>
      <c r="I1030" s="327">
        <v>1000</v>
      </c>
      <c r="J1030" s="327">
        <v>860</v>
      </c>
      <c r="K1030" s="327">
        <v>140</v>
      </c>
      <c r="L1030" s="327">
        <v>0</v>
      </c>
      <c r="M1030" s="327">
        <v>140</v>
      </c>
      <c r="N1030" s="326" t="s"/>
      <c r="O1030" s="328">
        <v>45655</v>
      </c>
      <c r="P1030" s="329">
        <v>0.602800925924385</v>
      </c>
      <c r="Q1030" s="326" t="s">
        <v>4498</v>
      </c>
      <c r="R1030" s="334" t="s">
        <v>8517</v>
      </c>
    </row>
    <row r="1031" spans="1:18" ht="24" customHeight="1">
      <c r="A1031" s="330" t="s"/>
      <c r="B1031" s="330" t="s">
        <v>12649</v>
      </c>
      <c r="C1031" s="330" t="s"/>
      <c r="D1031" s="330" t="s">
        <v>4567</v>
      </c>
      <c r="E1031" s="330">
        <v>6068</v>
      </c>
      <c r="F1031" s="330" t="s">
        <v>12650</v>
      </c>
      <c r="G1031" s="330" t="s">
        <v>12905</v>
      </c>
      <c r="H1031" s="330">
        <v>18988299802</v>
      </c>
      <c r="I1031" s="331">
        <v>500</v>
      </c>
      <c r="J1031" s="331">
        <v>430</v>
      </c>
      <c r="K1031" s="331">
        <v>70</v>
      </c>
      <c r="L1031" s="331">
        <v>0</v>
      </c>
      <c r="M1031" s="331">
        <v>70</v>
      </c>
      <c r="N1031" s="330" t="s"/>
      <c r="O1031" s="332">
        <v>45655</v>
      </c>
      <c r="P1031" s="333">
        <v>0.747256944443507</v>
      </c>
      <c r="Q1031" s="330" t="s">
        <v>4521</v>
      </c>
      <c r="R1031" s="334" t="s">
        <v>4521</v>
      </c>
    </row>
    <row r="1032" spans="1:18" ht="24" customHeight="1">
      <c r="A1032" s="326" t="s"/>
      <c r="B1032" s="326" t="s">
        <v>12649</v>
      </c>
      <c r="C1032" s="326" t="s"/>
      <c r="D1032" s="326" t="s">
        <v>4567</v>
      </c>
      <c r="E1032" s="326">
        <v>6069</v>
      </c>
      <c r="F1032" s="326" t="s">
        <v>12650</v>
      </c>
      <c r="G1032" s="326" t="s">
        <v>4574</v>
      </c>
      <c r="H1032" s="326">
        <v>18186451015</v>
      </c>
      <c r="I1032" s="327">
        <v>4300</v>
      </c>
      <c r="J1032" s="327">
        <v>3890</v>
      </c>
      <c r="K1032" s="327">
        <v>410</v>
      </c>
      <c r="L1032" s="327">
        <v>0</v>
      </c>
      <c r="M1032" s="327">
        <v>410</v>
      </c>
      <c r="N1032" s="326" t="s"/>
      <c r="O1032" s="328">
        <v>45655</v>
      </c>
      <c r="P1032" s="329">
        <v>0.861666666667588</v>
      </c>
      <c r="Q1032" s="326" t="s">
        <v>4521</v>
      </c>
      <c r="R1032" s="334" t="s">
        <v>4521</v>
      </c>
    </row>
    <row r="1033" spans="1:18" ht="24" customHeight="1">
      <c r="A1033" s="330" t="s"/>
      <c r="B1033" s="330" t="s">
        <v>12649</v>
      </c>
      <c r="C1033" s="330" t="s"/>
      <c r="D1033" s="330" t="s">
        <v>4567</v>
      </c>
      <c r="E1033" s="330">
        <v>6070</v>
      </c>
      <c r="F1033" s="330" t="s">
        <v>12650</v>
      </c>
      <c r="G1033" s="330" t="s">
        <v>4495</v>
      </c>
      <c r="H1033" s="330">
        <v>13901108953</v>
      </c>
      <c r="I1033" s="331">
        <v>5000</v>
      </c>
      <c r="J1033" s="331">
        <v>5000</v>
      </c>
      <c r="K1033" s="331">
        <v>0</v>
      </c>
      <c r="L1033" s="331">
        <v>0</v>
      </c>
      <c r="M1033" s="331">
        <v>0</v>
      </c>
      <c r="N1033" s="330" t="s"/>
      <c r="O1033" s="332">
        <v>45655</v>
      </c>
      <c r="P1033" s="333">
        <v>0.532893518517085</v>
      </c>
      <c r="Q1033" s="330" t="s">
        <v>4496</v>
      </c>
      <c r="R1033" s="334" t="s">
        <v>12697</v>
      </c>
    </row>
    <row r="1034" spans="1:18" ht="24" customHeight="1">
      <c r="A1034" s="326" t="s"/>
      <c r="B1034" s="326" t="s">
        <v>12649</v>
      </c>
      <c r="C1034" s="326" t="s"/>
      <c r="D1034" s="326" t="s">
        <v>4567</v>
      </c>
      <c r="E1034" s="326">
        <v>6072</v>
      </c>
      <c r="F1034" s="326" t="s">
        <v>12650</v>
      </c>
      <c r="G1034" s="326" t="s">
        <v>4626</v>
      </c>
      <c r="H1034" s="326">
        <v>18638294160</v>
      </c>
      <c r="I1034" s="327">
        <v>2500</v>
      </c>
      <c r="J1034" s="327">
        <v>2300</v>
      </c>
      <c r="K1034" s="327">
        <v>200</v>
      </c>
      <c r="L1034" s="327">
        <v>0</v>
      </c>
      <c r="M1034" s="327">
        <v>200</v>
      </c>
      <c r="N1034" s="326" t="s"/>
      <c r="O1034" s="328">
        <v>45655</v>
      </c>
      <c r="P1034" s="329">
        <v>0.495555555557076</v>
      </c>
      <c r="Q1034" s="326" t="s">
        <v>4517</v>
      </c>
      <c r="R1034" s="334" t="s">
        <v>4509</v>
      </c>
    </row>
    <row r="1035" spans="1:18" ht="24" customHeight="1">
      <c r="A1035" s="330" t="s"/>
      <c r="B1035" s="330" t="s">
        <v>12649</v>
      </c>
      <c r="C1035" s="330" t="s"/>
      <c r="D1035" s="330" t="s">
        <v>4567</v>
      </c>
      <c r="E1035" s="330">
        <v>6078</v>
      </c>
      <c r="F1035" s="330" t="s">
        <v>12650</v>
      </c>
      <c r="G1035" s="330" t="s">
        <v>12716</v>
      </c>
      <c r="H1035" s="330">
        <v>13501089667</v>
      </c>
      <c r="I1035" s="331">
        <v>3000</v>
      </c>
      <c r="J1035" s="331">
        <v>2640</v>
      </c>
      <c r="K1035" s="331">
        <v>360</v>
      </c>
      <c r="L1035" s="331">
        <v>0</v>
      </c>
      <c r="M1035" s="331">
        <v>360</v>
      </c>
      <c r="N1035" s="330" t="s"/>
      <c r="O1035" s="332">
        <v>45656</v>
      </c>
      <c r="P1035" s="333">
        <v>0.657164351850952</v>
      </c>
      <c r="Q1035" s="330" t="s">
        <v>4521</v>
      </c>
      <c r="R1035" s="334" t="s">
        <v>4521</v>
      </c>
    </row>
    <row r="1036" spans="1:18" ht="24" customHeight="1">
      <c r="A1036" s="326" t="s"/>
      <c r="B1036" s="326" t="s">
        <v>12649</v>
      </c>
      <c r="C1036" s="326" t="s"/>
      <c r="D1036" s="326" t="s">
        <v>4567</v>
      </c>
      <c r="E1036" s="326">
        <v>6079</v>
      </c>
      <c r="F1036" s="326" t="s">
        <v>12650</v>
      </c>
      <c r="G1036" s="326" t="s">
        <v>12774</v>
      </c>
      <c r="H1036" s="326">
        <v>13801035703</v>
      </c>
      <c r="I1036" s="327">
        <v>5000</v>
      </c>
      <c r="J1036" s="327">
        <v>5000</v>
      </c>
      <c r="K1036" s="327">
        <v>0</v>
      </c>
      <c r="L1036" s="327">
        <v>0</v>
      </c>
      <c r="M1036" s="327">
        <v>0</v>
      </c>
      <c r="N1036" s="326" t="s"/>
      <c r="O1036" s="328">
        <v>45655</v>
      </c>
      <c r="P1036" s="329">
        <v>0.668229166665697</v>
      </c>
      <c r="Q1036" s="326" t="s">
        <v>4494</v>
      </c>
      <c r="R1036" s="334" t="s">
        <v>12655</v>
      </c>
    </row>
    <row r="1037" spans="1:18" ht="24" customHeight="1">
      <c r="A1037" s="330" t="s"/>
      <c r="B1037" s="330" t="s">
        <v>12649</v>
      </c>
      <c r="C1037" s="330" t="s"/>
      <c r="D1037" s="330" t="s">
        <v>4567</v>
      </c>
      <c r="E1037" s="330">
        <v>6081</v>
      </c>
      <c r="F1037" s="330" t="s">
        <v>12650</v>
      </c>
      <c r="G1037" s="330" t="s">
        <v>4508</v>
      </c>
      <c r="H1037" s="330">
        <v>13707325319</v>
      </c>
      <c r="I1037" s="331">
        <v>3000</v>
      </c>
      <c r="J1037" s="331">
        <v>2770</v>
      </c>
      <c r="K1037" s="331">
        <v>230</v>
      </c>
      <c r="L1037" s="331">
        <v>0</v>
      </c>
      <c r="M1037" s="331">
        <v>230</v>
      </c>
      <c r="N1037" s="330" t="s"/>
      <c r="O1037" s="332">
        <v>45655</v>
      </c>
      <c r="P1037" s="333">
        <v>0.672951388889487</v>
      </c>
      <c r="Q1037" s="330" t="s">
        <v>4521</v>
      </c>
      <c r="R1037" s="334" t="s">
        <v>4521</v>
      </c>
    </row>
    <row r="1038" spans="1:18" ht="24" customHeight="1">
      <c r="A1038" s="326" t="s"/>
      <c r="B1038" s="326" t="s">
        <v>12649</v>
      </c>
      <c r="C1038" s="326" t="s"/>
      <c r="D1038" s="326" t="s">
        <v>4567</v>
      </c>
      <c r="E1038" s="326">
        <v>6082</v>
      </c>
      <c r="F1038" s="326" t="s">
        <v>4648</v>
      </c>
      <c r="G1038" s="326" t="s">
        <v>12870</v>
      </c>
      <c r="H1038" s="326">
        <v>15006194313</v>
      </c>
      <c r="I1038" s="327">
        <v>5000</v>
      </c>
      <c r="J1038" s="327">
        <v>5000</v>
      </c>
      <c r="K1038" s="327">
        <v>0</v>
      </c>
      <c r="L1038" s="327">
        <v>0</v>
      </c>
      <c r="M1038" s="327">
        <v>0</v>
      </c>
      <c r="N1038" s="326" t="s"/>
      <c r="O1038" s="328">
        <v>45655</v>
      </c>
      <c r="P1038" s="329">
        <v>0.553912037037662</v>
      </c>
      <c r="Q1038" s="326" t="s">
        <v>4517</v>
      </c>
      <c r="R1038" s="334" t="s">
        <v>4509</v>
      </c>
    </row>
    <row r="1039" spans="1:18" ht="24" customHeight="1">
      <c r="A1039" s="330" t="s"/>
      <c r="B1039" s="330" t="s">
        <v>12649</v>
      </c>
      <c r="C1039" s="330" t="s"/>
      <c r="D1039" s="330" t="s">
        <v>4567</v>
      </c>
      <c r="E1039" s="330">
        <v>6085</v>
      </c>
      <c r="F1039" s="330" t="s">
        <v>12650</v>
      </c>
      <c r="G1039" s="330" t="s">
        <v>12871</v>
      </c>
      <c r="H1039" s="330">
        <v>13353344964</v>
      </c>
      <c r="I1039" s="331">
        <v>200</v>
      </c>
      <c r="J1039" s="331">
        <v>200</v>
      </c>
      <c r="K1039" s="331">
        <v>0</v>
      </c>
      <c r="L1039" s="331">
        <v>0</v>
      </c>
      <c r="M1039" s="331">
        <v>0</v>
      </c>
      <c r="N1039" s="330" t="s"/>
      <c r="O1039" s="332">
        <v>45655</v>
      </c>
      <c r="P1039" s="333">
        <v>0.565439814814454</v>
      </c>
      <c r="Q1039" s="330" t="s">
        <v>4521</v>
      </c>
      <c r="R1039" s="334" t="s">
        <v>4521</v>
      </c>
    </row>
    <row r="1040" spans="1:18" ht="24" customHeight="1">
      <c r="A1040" s="326" t="s"/>
      <c r="B1040" s="326" t="s">
        <v>12649</v>
      </c>
      <c r="C1040" s="326" t="s"/>
      <c r="D1040" s="326" t="s">
        <v>4567</v>
      </c>
      <c r="E1040" s="326">
        <v>6088</v>
      </c>
      <c r="F1040" s="326" t="s">
        <v>12650</v>
      </c>
      <c r="G1040" s="326" t="s">
        <v>12794</v>
      </c>
      <c r="H1040" s="326">
        <v>13397467997</v>
      </c>
      <c r="I1040" s="327">
        <v>3000</v>
      </c>
      <c r="J1040" s="327">
        <v>2570</v>
      </c>
      <c r="K1040" s="327">
        <v>430</v>
      </c>
      <c r="L1040" s="327">
        <v>0</v>
      </c>
      <c r="M1040" s="327">
        <v>430</v>
      </c>
      <c r="N1040" s="326" t="s"/>
      <c r="O1040" s="328">
        <v>45655</v>
      </c>
      <c r="P1040" s="329">
        <v>0.904467592594301</v>
      </c>
      <c r="Q1040" s="326" t="s">
        <v>4498</v>
      </c>
      <c r="R1040" s="334" t="s">
        <v>8517</v>
      </c>
    </row>
    <row r="1041" spans="1:18" ht="24" customHeight="1">
      <c r="A1041" s="330" t="s"/>
      <c r="B1041" s="330" t="s">
        <v>12649</v>
      </c>
      <c r="C1041" s="330" t="s"/>
      <c r="D1041" s="330" t="s">
        <v>4567</v>
      </c>
      <c r="E1041" s="330">
        <v>6089</v>
      </c>
      <c r="F1041" s="330" t="s">
        <v>12650</v>
      </c>
      <c r="G1041" s="330" t="s">
        <v>4516</v>
      </c>
      <c r="H1041" s="330">
        <v>17802279021</v>
      </c>
      <c r="I1041" s="331">
        <v>3300</v>
      </c>
      <c r="J1041" s="331">
        <v>2950</v>
      </c>
      <c r="K1041" s="331">
        <v>350</v>
      </c>
      <c r="L1041" s="331">
        <v>0</v>
      </c>
      <c r="M1041" s="331">
        <v>350</v>
      </c>
      <c r="N1041" s="330" t="s"/>
      <c r="O1041" s="332">
        <v>45655</v>
      </c>
      <c r="P1041" s="333">
        <v>0.904050925924821</v>
      </c>
      <c r="Q1041" s="330" t="s">
        <v>4521</v>
      </c>
      <c r="R1041" s="334" t="s">
        <v>4521</v>
      </c>
    </row>
    <row r="1042" spans="1:18" ht="24" customHeight="1">
      <c r="A1042" s="326" t="s"/>
      <c r="B1042" s="326" t="s">
        <v>12649</v>
      </c>
      <c r="C1042" s="326" t="s"/>
      <c r="D1042" s="326" t="s">
        <v>4567</v>
      </c>
      <c r="E1042" s="326">
        <v>6090</v>
      </c>
      <c r="F1042" s="326" t="s">
        <v>12650</v>
      </c>
      <c r="G1042" s="326" t="s">
        <v>12906</v>
      </c>
      <c r="H1042" s="326">
        <v>15620532907</v>
      </c>
      <c r="I1042" s="327">
        <v>3000</v>
      </c>
      <c r="J1042" s="327">
        <v>2700</v>
      </c>
      <c r="K1042" s="327">
        <v>300</v>
      </c>
      <c r="L1042" s="327">
        <v>0</v>
      </c>
      <c r="M1042" s="327">
        <v>300</v>
      </c>
      <c r="N1042" s="326" t="s"/>
      <c r="O1042" s="328">
        <v>45655</v>
      </c>
      <c r="P1042" s="329">
        <v>0.903391203704814</v>
      </c>
      <c r="Q1042" s="326" t="s">
        <v>4498</v>
      </c>
      <c r="R1042" s="334" t="s">
        <v>8517</v>
      </c>
    </row>
    <row r="1043" spans="1:18" ht="24" customHeight="1">
      <c r="A1043" s="330" t="s"/>
      <c r="B1043" s="330" t="s">
        <v>12649</v>
      </c>
      <c r="C1043" s="330" t="s"/>
      <c r="D1043" s="330" t="s">
        <v>4567</v>
      </c>
      <c r="E1043" s="330">
        <v>6091</v>
      </c>
      <c r="F1043" s="330" t="s">
        <v>12650</v>
      </c>
      <c r="G1043" s="330" t="s">
        <v>12907</v>
      </c>
      <c r="H1043" s="330">
        <v>19323034035</v>
      </c>
      <c r="I1043" s="331">
        <v>1000</v>
      </c>
      <c r="J1043" s="331">
        <v>820</v>
      </c>
      <c r="K1043" s="331">
        <v>180</v>
      </c>
      <c r="L1043" s="331">
        <v>0</v>
      </c>
      <c r="M1043" s="331">
        <v>180</v>
      </c>
      <c r="N1043" s="330" t="s"/>
      <c r="O1043" s="332">
        <v>45655</v>
      </c>
      <c r="P1043" s="333">
        <v>0.907719907409046</v>
      </c>
      <c r="Q1043" s="330" t="s">
        <v>4496</v>
      </c>
      <c r="R1043" s="334" t="s">
        <v>12697</v>
      </c>
    </row>
    <row r="1044" spans="1:18" ht="24" customHeight="1">
      <c r="A1044" s="326" t="s"/>
      <c r="B1044" s="326" t="s">
        <v>12649</v>
      </c>
      <c r="C1044" s="326" t="s"/>
      <c r="D1044" s="326" t="s">
        <v>4567</v>
      </c>
      <c r="E1044" s="326">
        <v>6092</v>
      </c>
      <c r="F1044" s="326" t="s">
        <v>12650</v>
      </c>
      <c r="G1044" s="326" t="s">
        <v>4574</v>
      </c>
      <c r="H1044" s="326">
        <v>18510971031</v>
      </c>
      <c r="I1044" s="327">
        <v>3000</v>
      </c>
      <c r="J1044" s="327">
        <v>2850</v>
      </c>
      <c r="K1044" s="327">
        <v>150</v>
      </c>
      <c r="L1044" s="327">
        <v>0</v>
      </c>
      <c r="M1044" s="327">
        <v>150</v>
      </c>
      <c r="N1044" s="326" t="s"/>
      <c r="O1044" s="328">
        <v>45656</v>
      </c>
      <c r="P1044" s="329">
        <v>0.510729166668171</v>
      </c>
      <c r="Q1044" s="326" t="s">
        <v>4517</v>
      </c>
      <c r="R1044" s="334" t="s">
        <v>4509</v>
      </c>
    </row>
    <row r="1045" spans="1:18" ht="24" customHeight="1">
      <c r="A1045" s="330" t="s"/>
      <c r="B1045" s="330" t="s">
        <v>12649</v>
      </c>
      <c r="C1045" s="330" t="s"/>
      <c r="D1045" s="330" t="s">
        <v>4567</v>
      </c>
      <c r="E1045" s="330">
        <v>6093</v>
      </c>
      <c r="F1045" s="330" t="s">
        <v>12650</v>
      </c>
      <c r="G1045" s="330" t="s">
        <v>4515</v>
      </c>
      <c r="H1045" s="330">
        <v>13808366662</v>
      </c>
      <c r="I1045" s="331">
        <v>13000</v>
      </c>
      <c r="J1045" s="331">
        <v>11820</v>
      </c>
      <c r="K1045" s="331">
        <v>1180</v>
      </c>
      <c r="L1045" s="331">
        <v>0</v>
      </c>
      <c r="M1045" s="331">
        <v>1180</v>
      </c>
      <c r="N1045" s="330" t="s"/>
      <c r="O1045" s="332">
        <v>45656</v>
      </c>
      <c r="P1045" s="333">
        <v>0.515474537038244</v>
      </c>
      <c r="Q1045" s="330" t="s">
        <v>4492</v>
      </c>
      <c r="R1045" s="334" t="s">
        <v>5873</v>
      </c>
    </row>
    <row r="1046" spans="1:18" ht="24" customHeight="1">
      <c r="A1046" s="326" t="s"/>
      <c r="B1046" s="326" t="s">
        <v>12649</v>
      </c>
      <c r="C1046" s="326" t="s"/>
      <c r="D1046" s="326" t="s">
        <v>4567</v>
      </c>
      <c r="E1046" s="326">
        <v>6094</v>
      </c>
      <c r="F1046" s="326" t="s">
        <v>12650</v>
      </c>
      <c r="G1046" s="326" t="s">
        <v>4516</v>
      </c>
      <c r="H1046" s="326">
        <v>17802279021</v>
      </c>
      <c r="I1046" s="327">
        <v>3000</v>
      </c>
      <c r="J1046" s="327">
        <v>2770</v>
      </c>
      <c r="K1046" s="327">
        <v>230</v>
      </c>
      <c r="L1046" s="327">
        <v>0</v>
      </c>
      <c r="M1046" s="327">
        <v>230</v>
      </c>
      <c r="N1046" s="326" t="s"/>
      <c r="O1046" s="328">
        <v>45655</v>
      </c>
      <c r="P1046" s="329">
        <v>0.902199074072996</v>
      </c>
      <c r="Q1046" s="326" t="s">
        <v>4521</v>
      </c>
      <c r="R1046" s="334" t="s">
        <v>4521</v>
      </c>
    </row>
    <row r="1047" spans="1:18" ht="24" customHeight="1">
      <c r="A1047" s="330" t="s"/>
      <c r="B1047" s="330" t="s">
        <v>12649</v>
      </c>
      <c r="C1047" s="330" t="s"/>
      <c r="D1047" s="330" t="s">
        <v>4567</v>
      </c>
      <c r="E1047" s="330">
        <v>6095</v>
      </c>
      <c r="F1047" s="330" t="s">
        <v>12650</v>
      </c>
      <c r="G1047" s="330" t="s">
        <v>12906</v>
      </c>
      <c r="H1047" s="330">
        <v>15620532907</v>
      </c>
      <c r="I1047" s="331">
        <v>3000</v>
      </c>
      <c r="J1047" s="331">
        <v>2770</v>
      </c>
      <c r="K1047" s="331">
        <v>230</v>
      </c>
      <c r="L1047" s="331">
        <v>0</v>
      </c>
      <c r="M1047" s="331">
        <v>230</v>
      </c>
      <c r="N1047" s="330" t="s"/>
      <c r="O1047" s="332">
        <v>45655</v>
      </c>
      <c r="P1047" s="333">
        <v>0.902928240739129</v>
      </c>
      <c r="Q1047" s="330" t="s">
        <v>4521</v>
      </c>
      <c r="R1047" s="334" t="s">
        <v>4521</v>
      </c>
    </row>
    <row r="1048" spans="1:18" ht="24" customHeight="1">
      <c r="A1048" s="326" t="s"/>
      <c r="B1048" s="326" t="s">
        <v>12649</v>
      </c>
      <c r="C1048" s="326" t="s"/>
      <c r="D1048" s="326" t="s">
        <v>4567</v>
      </c>
      <c r="E1048" s="326">
        <v>6096</v>
      </c>
      <c r="F1048" s="326" t="s">
        <v>12650</v>
      </c>
      <c r="G1048" s="326" t="s">
        <v>12907</v>
      </c>
      <c r="H1048" s="326">
        <v>19323034035</v>
      </c>
      <c r="I1048" s="327">
        <v>3500</v>
      </c>
      <c r="J1048" s="327">
        <v>3060</v>
      </c>
      <c r="K1048" s="327">
        <v>440</v>
      </c>
      <c r="L1048" s="327">
        <v>0</v>
      </c>
      <c r="M1048" s="327">
        <v>440</v>
      </c>
      <c r="N1048" s="326" t="s"/>
      <c r="O1048" s="328">
        <v>45655</v>
      </c>
      <c r="P1048" s="329">
        <v>0.901759259260871</v>
      </c>
      <c r="Q1048" s="326" t="s">
        <v>4521</v>
      </c>
      <c r="R1048" s="334" t="s">
        <v>4521</v>
      </c>
    </row>
    <row r="1049" spans="1:18" ht="24" customHeight="1">
      <c r="A1049" s="330" t="s"/>
      <c r="B1049" s="330" t="s">
        <v>12649</v>
      </c>
      <c r="C1049" s="330" t="s"/>
      <c r="D1049" s="330" t="s">
        <v>4567</v>
      </c>
      <c r="E1049" s="330">
        <v>6097</v>
      </c>
      <c r="F1049" s="330" t="s">
        <v>12650</v>
      </c>
      <c r="G1049" s="330" t="s">
        <v>12900</v>
      </c>
      <c r="H1049" s="330">
        <v>15513646421</v>
      </c>
      <c r="I1049" s="331">
        <v>1000</v>
      </c>
      <c r="J1049" s="331">
        <v>1000</v>
      </c>
      <c r="K1049" s="331">
        <v>0</v>
      </c>
      <c r="L1049" s="331">
        <v>0</v>
      </c>
      <c r="M1049" s="331">
        <v>0</v>
      </c>
      <c r="N1049" s="330" t="s"/>
      <c r="O1049" s="332">
        <v>45655</v>
      </c>
      <c r="P1049" s="333">
        <v>0.64461805555402</v>
      </c>
      <c r="Q1049" s="330" t="s">
        <v>4498</v>
      </c>
      <c r="R1049" s="334" t="s">
        <v>8517</v>
      </c>
    </row>
    <row r="1050" spans="1:18" ht="24" customHeight="1">
      <c r="A1050" s="326" t="s"/>
      <c r="B1050" s="326" t="s">
        <v>12649</v>
      </c>
      <c r="C1050" s="326" t="s"/>
      <c r="D1050" s="326" t="s">
        <v>4567</v>
      </c>
      <c r="E1050" s="326">
        <v>6098</v>
      </c>
      <c r="F1050" s="326" t="s">
        <v>12650</v>
      </c>
      <c r="G1050" s="326" t="s">
        <v>4508</v>
      </c>
      <c r="H1050" s="326">
        <v>13543286868</v>
      </c>
      <c r="I1050" s="327">
        <v>500</v>
      </c>
      <c r="J1050" s="327">
        <v>450</v>
      </c>
      <c r="K1050" s="327">
        <v>50</v>
      </c>
      <c r="L1050" s="327">
        <v>0</v>
      </c>
      <c r="M1050" s="327">
        <v>50</v>
      </c>
      <c r="N1050" s="326" t="s"/>
      <c r="O1050" s="328">
        <v>45656</v>
      </c>
      <c r="P1050" s="329">
        <v>0.530381944445253</v>
      </c>
      <c r="Q1050" s="326" t="s">
        <v>4521</v>
      </c>
      <c r="R1050" s="334" t="s">
        <v>4521</v>
      </c>
    </row>
    <row r="1051" spans="1:18" ht="24" customHeight="1">
      <c r="A1051" s="330" t="s"/>
      <c r="B1051" s="330" t="s">
        <v>12649</v>
      </c>
      <c r="C1051" s="330" t="s"/>
      <c r="D1051" s="330" t="s">
        <v>4567</v>
      </c>
      <c r="E1051" s="330">
        <v>6099</v>
      </c>
      <c r="F1051" s="330" t="s">
        <v>12650</v>
      </c>
      <c r="G1051" s="330" t="s">
        <v>4505</v>
      </c>
      <c r="H1051" s="330">
        <v>17863138556</v>
      </c>
      <c r="I1051" s="331">
        <v>6000</v>
      </c>
      <c r="J1051" s="331">
        <v>5320</v>
      </c>
      <c r="K1051" s="331">
        <v>680</v>
      </c>
      <c r="L1051" s="331">
        <v>0</v>
      </c>
      <c r="M1051" s="331">
        <v>680</v>
      </c>
      <c r="N1051" s="330" t="s"/>
      <c r="O1051" s="332">
        <v>45655</v>
      </c>
      <c r="P1051" s="333">
        <v>0.864571759258979</v>
      </c>
      <c r="Q1051" s="330" t="s">
        <v>4521</v>
      </c>
      <c r="R1051" s="334" t="s">
        <v>4521</v>
      </c>
    </row>
    <row r="1052" spans="1:18" ht="24" customHeight="1">
      <c r="A1052" s="326" t="s"/>
      <c r="B1052" s="326" t="s">
        <v>12649</v>
      </c>
      <c r="C1052" s="326" t="s"/>
      <c r="D1052" s="326" t="s">
        <v>4567</v>
      </c>
      <c r="E1052" s="326">
        <v>6100</v>
      </c>
      <c r="F1052" s="326" t="s">
        <v>12650</v>
      </c>
      <c r="G1052" s="326" t="s">
        <v>12900</v>
      </c>
      <c r="H1052" s="326">
        <v>15513646421</v>
      </c>
      <c r="I1052" s="327">
        <v>1000</v>
      </c>
      <c r="J1052" s="327">
        <v>890</v>
      </c>
      <c r="K1052" s="327">
        <v>110</v>
      </c>
      <c r="L1052" s="327">
        <v>0</v>
      </c>
      <c r="M1052" s="327">
        <v>110</v>
      </c>
      <c r="N1052" s="326" t="s"/>
      <c r="O1052" s="328">
        <v>45655</v>
      </c>
      <c r="P1052" s="329">
        <v>0.867858796296787</v>
      </c>
      <c r="Q1052" s="326" t="s">
        <v>12856</v>
      </c>
      <c r="R1052" s="334" t="s">
        <v>8517</v>
      </c>
    </row>
    <row r="1053" spans="1:18" ht="24" customHeight="1">
      <c r="A1053" s="330" t="s"/>
      <c r="B1053" s="330" t="s">
        <v>12649</v>
      </c>
      <c r="C1053" s="330" t="s"/>
      <c r="D1053" s="330" t="s">
        <v>4567</v>
      </c>
      <c r="E1053" s="330">
        <v>6101</v>
      </c>
      <c r="F1053" s="330" t="s">
        <v>12650</v>
      </c>
      <c r="G1053" s="330" t="s">
        <v>12716</v>
      </c>
      <c r="H1053" s="330">
        <v>13261535891</v>
      </c>
      <c r="I1053" s="331">
        <v>3000</v>
      </c>
      <c r="J1053" s="331">
        <v>2910</v>
      </c>
      <c r="K1053" s="331">
        <v>90</v>
      </c>
      <c r="L1053" s="331">
        <v>0</v>
      </c>
      <c r="M1053" s="331">
        <v>90</v>
      </c>
      <c r="N1053" s="330" t="s"/>
      <c r="O1053" s="332">
        <v>45655</v>
      </c>
      <c r="P1053" s="333">
        <v>0.851018518518686</v>
      </c>
      <c r="Q1053" s="330" t="s">
        <v>4521</v>
      </c>
      <c r="R1053" s="334" t="s">
        <v>4521</v>
      </c>
    </row>
    <row r="1054" spans="1:18" ht="24" customHeight="1">
      <c r="A1054" s="326" t="s"/>
      <c r="B1054" s="326" t="s">
        <v>12649</v>
      </c>
      <c r="C1054" s="326" t="s"/>
      <c r="D1054" s="326" t="s">
        <v>4567</v>
      </c>
      <c r="E1054" s="326">
        <v>6104</v>
      </c>
      <c r="F1054" s="326" t="s">
        <v>12650</v>
      </c>
      <c r="G1054" s="326" t="s">
        <v>12846</v>
      </c>
      <c r="H1054" s="326">
        <v>15957564488</v>
      </c>
      <c r="I1054" s="327">
        <v>3000</v>
      </c>
      <c r="J1054" s="327">
        <v>2720</v>
      </c>
      <c r="K1054" s="327">
        <v>280</v>
      </c>
      <c r="L1054" s="327">
        <v>0</v>
      </c>
      <c r="M1054" s="327">
        <v>280</v>
      </c>
      <c r="N1054" s="326" t="s"/>
      <c r="O1054" s="328">
        <v>45657</v>
      </c>
      <c r="P1054" s="329">
        <v>0.682754629629926</v>
      </c>
      <c r="Q1054" s="326" t="s">
        <v>4498</v>
      </c>
      <c r="R1054" s="334" t="s">
        <v>8517</v>
      </c>
    </row>
    <row r="1055" spans="1:18" ht="24" customHeight="1">
      <c r="A1055" s="330" t="s"/>
      <c r="B1055" s="330" t="s">
        <v>12649</v>
      </c>
      <c r="C1055" s="330" t="s"/>
      <c r="D1055" s="330" t="s">
        <v>4567</v>
      </c>
      <c r="E1055" s="330">
        <v>6105</v>
      </c>
      <c r="F1055" s="330" t="s">
        <v>12650</v>
      </c>
      <c r="G1055" s="330" t="s">
        <v>12898</v>
      </c>
      <c r="H1055" s="330">
        <v>15539730752</v>
      </c>
      <c r="I1055" s="331">
        <v>5000</v>
      </c>
      <c r="J1055" s="331">
        <v>4820</v>
      </c>
      <c r="K1055" s="331">
        <v>180</v>
      </c>
      <c r="L1055" s="331">
        <v>0</v>
      </c>
      <c r="M1055" s="331">
        <v>180</v>
      </c>
      <c r="N1055" s="330" t="s"/>
      <c r="O1055" s="332">
        <v>45656</v>
      </c>
      <c r="P1055" s="333">
        <v>0.671342592591827</v>
      </c>
      <c r="Q1055" s="330" t="s">
        <v>4659</v>
      </c>
      <c r="R1055" s="334" t="s">
        <v>4659</v>
      </c>
    </row>
    <row r="1056" spans="1:18" ht="24" customHeight="1">
      <c r="A1056" s="326" t="s"/>
      <c r="B1056" s="326" t="s">
        <v>12649</v>
      </c>
      <c r="C1056" s="326" t="s"/>
      <c r="D1056" s="326" t="s">
        <v>4567</v>
      </c>
      <c r="E1056" s="326">
        <v>6107</v>
      </c>
      <c r="F1056" s="326" t="s">
        <v>12650</v>
      </c>
      <c r="G1056" s="326" t="s">
        <v>4571</v>
      </c>
      <c r="H1056" s="326">
        <v>13725496867</v>
      </c>
      <c r="I1056" s="327">
        <v>4000</v>
      </c>
      <c r="J1056" s="327">
        <v>3700</v>
      </c>
      <c r="K1056" s="327">
        <v>300</v>
      </c>
      <c r="L1056" s="327">
        <v>0</v>
      </c>
      <c r="M1056" s="327">
        <v>300</v>
      </c>
      <c r="N1056" s="326" t="s"/>
      <c r="O1056" s="328">
        <v>45656</v>
      </c>
      <c r="P1056" s="329">
        <v>0.626770833332557</v>
      </c>
      <c r="Q1056" s="326" t="s">
        <v>4498</v>
      </c>
      <c r="R1056" s="334" t="s">
        <v>8517</v>
      </c>
    </row>
    <row r="1057" spans="1:18" ht="24" customHeight="1">
      <c r="A1057" s="330" t="s"/>
      <c r="B1057" s="330" t="s">
        <v>12649</v>
      </c>
      <c r="C1057" s="330" t="s"/>
      <c r="D1057" s="330" t="s">
        <v>4567</v>
      </c>
      <c r="E1057" s="330">
        <v>6109</v>
      </c>
      <c r="F1057" s="330" t="s">
        <v>12650</v>
      </c>
      <c r="G1057" s="330" t="s">
        <v>4505</v>
      </c>
      <c r="H1057" s="330">
        <v>19929902006</v>
      </c>
      <c r="I1057" s="331">
        <v>5000</v>
      </c>
      <c r="J1057" s="331">
        <v>4700</v>
      </c>
      <c r="K1057" s="331">
        <v>300</v>
      </c>
      <c r="L1057" s="331">
        <v>0</v>
      </c>
      <c r="M1057" s="331">
        <v>300</v>
      </c>
      <c r="N1057" s="330" t="s"/>
      <c r="O1057" s="332">
        <v>45656</v>
      </c>
      <c r="P1057" s="333">
        <v>0.68688657407256</v>
      </c>
      <c r="Q1057" s="330" t="s">
        <v>4659</v>
      </c>
      <c r="R1057" s="334" t="s">
        <v>4659</v>
      </c>
    </row>
    <row r="1058" spans="1:18" ht="24" customHeight="1">
      <c r="A1058" s="326" t="s"/>
      <c r="B1058" s="326" t="s">
        <v>12649</v>
      </c>
      <c r="C1058" s="326" t="s"/>
      <c r="D1058" s="326" t="s">
        <v>4567</v>
      </c>
      <c r="E1058" s="326">
        <v>6110</v>
      </c>
      <c r="F1058" s="326" t="s">
        <v>12650</v>
      </c>
      <c r="G1058" s="326" t="s">
        <v>12908</v>
      </c>
      <c r="H1058" s="326">
        <v>18382221523</v>
      </c>
      <c r="I1058" s="327">
        <v>5000</v>
      </c>
      <c r="J1058" s="327">
        <v>4820</v>
      </c>
      <c r="K1058" s="327">
        <v>180</v>
      </c>
      <c r="L1058" s="327">
        <v>0</v>
      </c>
      <c r="M1058" s="327">
        <v>180</v>
      </c>
      <c r="N1058" s="326" t="s"/>
      <c r="O1058" s="328">
        <v>45656</v>
      </c>
      <c r="P1058" s="329">
        <v>0.551701388889342</v>
      </c>
      <c r="Q1058" s="326" t="s">
        <v>4659</v>
      </c>
      <c r="R1058" s="334" t="s">
        <v>4659</v>
      </c>
    </row>
    <row r="1059" spans="1:18" ht="24" customHeight="1">
      <c r="A1059" s="330" t="s"/>
      <c r="B1059" s="330" t="s">
        <v>12649</v>
      </c>
      <c r="C1059" s="330" t="s"/>
      <c r="D1059" s="330" t="s">
        <v>4567</v>
      </c>
      <c r="E1059" s="330">
        <v>6112</v>
      </c>
      <c r="F1059" s="330" t="s">
        <v>12650</v>
      </c>
      <c r="G1059" s="330" t="s">
        <v>4518</v>
      </c>
      <c r="H1059" s="330">
        <v>13911870991</v>
      </c>
      <c r="I1059" s="331">
        <v>5000</v>
      </c>
      <c r="J1059" s="331">
        <v>4280</v>
      </c>
      <c r="K1059" s="331">
        <v>720</v>
      </c>
      <c r="L1059" s="331">
        <v>0</v>
      </c>
      <c r="M1059" s="331">
        <v>720</v>
      </c>
      <c r="N1059" s="330" t="s"/>
      <c r="O1059" s="332">
        <v>45657</v>
      </c>
      <c r="P1059" s="333">
        <v>0.578703703704378</v>
      </c>
      <c r="Q1059" s="330" t="s">
        <v>4498</v>
      </c>
      <c r="R1059" s="334" t="s">
        <v>8517</v>
      </c>
    </row>
    <row r="1060" spans="1:18" ht="24" customHeight="1">
      <c r="A1060" s="326" t="s"/>
      <c r="B1060" s="326" t="s">
        <v>12649</v>
      </c>
      <c r="C1060" s="326" t="s"/>
      <c r="D1060" s="326" t="s">
        <v>4567</v>
      </c>
      <c r="E1060" s="326">
        <v>6113</v>
      </c>
      <c r="F1060" s="326" t="s">
        <v>12650</v>
      </c>
      <c r="G1060" s="326" t="s">
        <v>4525</v>
      </c>
      <c r="H1060" s="326">
        <v>17794751059</v>
      </c>
      <c r="I1060" s="327">
        <v>1000</v>
      </c>
      <c r="J1060" s="327">
        <v>880</v>
      </c>
      <c r="K1060" s="327">
        <v>120</v>
      </c>
      <c r="L1060" s="327">
        <v>0</v>
      </c>
      <c r="M1060" s="327">
        <v>120</v>
      </c>
      <c r="N1060" s="326" t="s"/>
      <c r="O1060" s="328">
        <v>45656</v>
      </c>
      <c r="P1060" s="329">
        <v>0.663611111111095</v>
      </c>
      <c r="Q1060" s="326" t="s">
        <v>4498</v>
      </c>
      <c r="R1060" s="334" t="s">
        <v>8517</v>
      </c>
    </row>
    <row r="1061" spans="1:18" ht="24" customHeight="1">
      <c r="A1061" s="330" t="s"/>
      <c r="B1061" s="330" t="s">
        <v>12649</v>
      </c>
      <c r="C1061" s="330" t="s"/>
      <c r="D1061" s="330" t="s">
        <v>4567</v>
      </c>
      <c r="E1061" s="330">
        <v>6115</v>
      </c>
      <c r="F1061" s="330" t="s">
        <v>12650</v>
      </c>
      <c r="G1061" s="330" t="s">
        <v>4539</v>
      </c>
      <c r="H1061" s="330">
        <v>15383890459</v>
      </c>
      <c r="I1061" s="331">
        <v>500</v>
      </c>
      <c r="J1061" s="331">
        <v>440</v>
      </c>
      <c r="K1061" s="331">
        <v>60</v>
      </c>
      <c r="L1061" s="331">
        <v>0</v>
      </c>
      <c r="M1061" s="331">
        <v>60</v>
      </c>
      <c r="N1061" s="330" t="s"/>
      <c r="O1061" s="332">
        <v>45656</v>
      </c>
      <c r="P1061" s="333">
        <v>0.608310185183655</v>
      </c>
      <c r="Q1061" s="330" t="s">
        <v>4498</v>
      </c>
      <c r="R1061" s="334" t="s">
        <v>8517</v>
      </c>
    </row>
    <row r="1062" spans="1:18" ht="24" customHeight="1">
      <c r="A1062" s="326" t="s"/>
      <c r="B1062" s="326" t="s">
        <v>12649</v>
      </c>
      <c r="C1062" s="326" t="s"/>
      <c r="D1062" s="326" t="s">
        <v>4567</v>
      </c>
      <c r="E1062" s="326">
        <v>6117</v>
      </c>
      <c r="F1062" s="326" t="s">
        <v>12650</v>
      </c>
      <c r="G1062" s="326" t="s">
        <v>4537</v>
      </c>
      <c r="H1062" s="326">
        <v>13466457694</v>
      </c>
      <c r="I1062" s="327">
        <v>3000</v>
      </c>
      <c r="J1062" s="327">
        <v>2740</v>
      </c>
      <c r="K1062" s="327">
        <v>260</v>
      </c>
      <c r="L1062" s="327">
        <v>0</v>
      </c>
      <c r="M1062" s="327">
        <v>260</v>
      </c>
      <c r="N1062" s="326" t="s"/>
      <c r="O1062" s="328">
        <v>45657</v>
      </c>
      <c r="P1062" s="329">
        <v>0.647754629630072</v>
      </c>
      <c r="Q1062" s="326" t="s">
        <v>4498</v>
      </c>
      <c r="R1062" s="334" t="s">
        <v>8517</v>
      </c>
    </row>
    <row r="1063" spans="1:18" ht="24" customHeight="1">
      <c r="A1063" s="330" t="s"/>
      <c r="B1063" s="330" t="s">
        <v>12649</v>
      </c>
      <c r="C1063" s="330" t="s"/>
      <c r="D1063" s="330" t="s">
        <v>4567</v>
      </c>
      <c r="E1063" s="330">
        <v>6118</v>
      </c>
      <c r="F1063" s="330" t="s">
        <v>12650</v>
      </c>
      <c r="G1063" s="330" t="s">
        <v>4515</v>
      </c>
      <c r="H1063" s="330">
        <v>13811627925</v>
      </c>
      <c r="I1063" s="331">
        <v>5000</v>
      </c>
      <c r="J1063" s="331">
        <v>4460</v>
      </c>
      <c r="K1063" s="331">
        <v>540</v>
      </c>
      <c r="L1063" s="331">
        <v>0</v>
      </c>
      <c r="M1063" s="331">
        <v>540</v>
      </c>
      <c r="N1063" s="330" t="s"/>
      <c r="O1063" s="332">
        <v>45656</v>
      </c>
      <c r="P1063" s="333">
        <v>0.893449074075761</v>
      </c>
      <c r="Q1063" s="330" t="s">
        <v>4498</v>
      </c>
      <c r="R1063" s="334" t="s">
        <v>8517</v>
      </c>
    </row>
    <row r="1064" spans="1:18" ht="24" customHeight="1">
      <c r="A1064" s="326" t="s"/>
      <c r="B1064" s="326" t="s">
        <v>12649</v>
      </c>
      <c r="C1064" s="326" t="s"/>
      <c r="D1064" s="326" t="s">
        <v>4567</v>
      </c>
      <c r="E1064" s="326">
        <v>6119</v>
      </c>
      <c r="F1064" s="326" t="s">
        <v>12650</v>
      </c>
      <c r="G1064" s="326" t="s">
        <v>12909</v>
      </c>
      <c r="H1064" s="326">
        <v>13381256597</v>
      </c>
      <c r="I1064" s="327">
        <v>1000</v>
      </c>
      <c r="J1064" s="327">
        <v>880</v>
      </c>
      <c r="K1064" s="327">
        <v>120</v>
      </c>
      <c r="L1064" s="327">
        <v>0</v>
      </c>
      <c r="M1064" s="327">
        <v>120</v>
      </c>
      <c r="N1064" s="326" t="s"/>
      <c r="O1064" s="328">
        <v>45656</v>
      </c>
      <c r="P1064" s="329">
        <v>0.67158564814963</v>
      </c>
      <c r="Q1064" s="326" t="s">
        <v>4498</v>
      </c>
      <c r="R1064" s="334" t="s">
        <v>8517</v>
      </c>
    </row>
    <row r="1065" spans="1:18" ht="24" customHeight="1">
      <c r="A1065" s="330" t="s"/>
      <c r="B1065" s="330" t="s">
        <v>12649</v>
      </c>
      <c r="C1065" s="330" t="s"/>
      <c r="D1065" s="330" t="s">
        <v>4567</v>
      </c>
      <c r="E1065" s="330">
        <v>6120</v>
      </c>
      <c r="F1065" s="330" t="s">
        <v>12650</v>
      </c>
      <c r="G1065" s="330" t="s">
        <v>12814</v>
      </c>
      <c r="H1065" s="330">
        <v>15834043919</v>
      </c>
      <c r="I1065" s="331">
        <v>3000</v>
      </c>
      <c r="J1065" s="331">
        <v>2800</v>
      </c>
      <c r="K1065" s="331">
        <v>200</v>
      </c>
      <c r="L1065" s="331">
        <v>0</v>
      </c>
      <c r="M1065" s="331">
        <v>200</v>
      </c>
      <c r="N1065" s="330" t="s"/>
      <c r="O1065" s="332">
        <v>45656</v>
      </c>
      <c r="P1065" s="333">
        <v>0.691793981481169</v>
      </c>
      <c r="Q1065" s="330" t="s">
        <v>4498</v>
      </c>
      <c r="R1065" s="334" t="s">
        <v>8517</v>
      </c>
    </row>
    <row r="1066" spans="1:18" ht="24" customHeight="1">
      <c r="A1066" s="326" t="s"/>
      <c r="B1066" s="326" t="s">
        <v>12649</v>
      </c>
      <c r="C1066" s="326" t="s"/>
      <c r="D1066" s="326" t="s">
        <v>4567</v>
      </c>
      <c r="E1066" s="326">
        <v>6121</v>
      </c>
      <c r="F1066" s="326" t="s">
        <v>12650</v>
      </c>
      <c r="G1066" s="326" t="s">
        <v>4501</v>
      </c>
      <c r="H1066" s="326">
        <v>15230197888</v>
      </c>
      <c r="I1066" s="327">
        <v>4000</v>
      </c>
      <c r="J1066" s="327">
        <v>3490</v>
      </c>
      <c r="K1066" s="327">
        <v>510</v>
      </c>
      <c r="L1066" s="327">
        <v>0</v>
      </c>
      <c r="M1066" s="327">
        <v>510</v>
      </c>
      <c r="N1066" s="326" t="s"/>
      <c r="O1066" s="328">
        <v>45656</v>
      </c>
      <c r="P1066" s="329">
        <v>0.695185185184528</v>
      </c>
      <c r="Q1066" s="326" t="s">
        <v>4498</v>
      </c>
      <c r="R1066" s="334" t="s">
        <v>8517</v>
      </c>
    </row>
    <row r="1067" spans="1:18" ht="24" customHeight="1">
      <c r="A1067" s="330" t="s"/>
      <c r="B1067" s="330" t="s">
        <v>12649</v>
      </c>
      <c r="C1067" s="330" t="s"/>
      <c r="D1067" s="330" t="s">
        <v>4567</v>
      </c>
      <c r="E1067" s="330">
        <v>6122</v>
      </c>
      <c r="F1067" s="330" t="s">
        <v>12650</v>
      </c>
      <c r="G1067" s="330" t="s">
        <v>4511</v>
      </c>
      <c r="H1067" s="330">
        <v>15031320573</v>
      </c>
      <c r="I1067" s="331">
        <v>200</v>
      </c>
      <c r="J1067" s="331">
        <v>200</v>
      </c>
      <c r="K1067" s="331">
        <v>0</v>
      </c>
      <c r="L1067" s="331">
        <v>0</v>
      </c>
      <c r="M1067" s="331">
        <v>0</v>
      </c>
      <c r="N1067" s="330" t="s"/>
      <c r="O1067" s="332">
        <v>45656</v>
      </c>
      <c r="P1067" s="333">
        <v>0.676817129628034</v>
      </c>
      <c r="Q1067" s="330" t="s">
        <v>4498</v>
      </c>
      <c r="R1067" s="334" t="s">
        <v>8517</v>
      </c>
    </row>
    <row r="1068" spans="1:18" ht="24" customHeight="1">
      <c r="A1068" s="326" t="s"/>
      <c r="B1068" s="326" t="s">
        <v>12649</v>
      </c>
      <c r="C1068" s="326" t="s"/>
      <c r="D1068" s="326" t="s">
        <v>4567</v>
      </c>
      <c r="E1068" s="326">
        <v>6123</v>
      </c>
      <c r="F1068" s="326" t="s">
        <v>12650</v>
      </c>
      <c r="G1068" s="326" t="s">
        <v>12841</v>
      </c>
      <c r="H1068" s="326">
        <v>15288458890</v>
      </c>
      <c r="I1068" s="327">
        <v>3000</v>
      </c>
      <c r="J1068" s="327">
        <v>2800</v>
      </c>
      <c r="K1068" s="327">
        <v>200</v>
      </c>
      <c r="L1068" s="327">
        <v>0</v>
      </c>
      <c r="M1068" s="327">
        <v>200</v>
      </c>
      <c r="N1068" s="326" t="s"/>
      <c r="O1068" s="328">
        <v>45656</v>
      </c>
      <c r="P1068" s="329">
        <v>0.71734953703708</v>
      </c>
      <c r="Q1068" s="326" t="s">
        <v>4498</v>
      </c>
      <c r="R1068" s="334" t="s">
        <v>8517</v>
      </c>
    </row>
    <row r="1069" spans="1:18" ht="24" customHeight="1">
      <c r="A1069" s="330" t="s"/>
      <c r="B1069" s="330" t="s">
        <v>12649</v>
      </c>
      <c r="C1069" s="330" t="s"/>
      <c r="D1069" s="330" t="s">
        <v>4567</v>
      </c>
      <c r="E1069" s="330">
        <v>6124</v>
      </c>
      <c r="F1069" s="330" t="s">
        <v>12650</v>
      </c>
      <c r="G1069" s="330" t="s">
        <v>4495</v>
      </c>
      <c r="H1069" s="330">
        <v>13910707905</v>
      </c>
      <c r="I1069" s="331">
        <v>3000</v>
      </c>
      <c r="J1069" s="331">
        <v>2620</v>
      </c>
      <c r="K1069" s="331">
        <v>380</v>
      </c>
      <c r="L1069" s="331">
        <v>0</v>
      </c>
      <c r="M1069" s="331">
        <v>380</v>
      </c>
      <c r="N1069" s="330" t="s"/>
      <c r="O1069" s="332">
        <v>45656</v>
      </c>
      <c r="P1069" s="333">
        <v>0.86328703703839</v>
      </c>
      <c r="Q1069" s="330" t="s">
        <v>4498</v>
      </c>
      <c r="R1069" s="334" t="s">
        <v>8517</v>
      </c>
    </row>
    <row r="1070" spans="1:18" ht="24" customHeight="1">
      <c r="A1070" s="326" t="s"/>
      <c r="B1070" s="326" t="s">
        <v>12649</v>
      </c>
      <c r="C1070" s="326" t="s"/>
      <c r="D1070" s="326" t="s">
        <v>4567</v>
      </c>
      <c r="E1070" s="326">
        <v>6125</v>
      </c>
      <c r="F1070" s="326" t="s">
        <v>12650</v>
      </c>
      <c r="G1070" s="326" t="s">
        <v>12727</v>
      </c>
      <c r="H1070" s="326">
        <v>13500221133</v>
      </c>
      <c r="I1070" s="327">
        <v>3000</v>
      </c>
      <c r="J1070" s="327">
        <v>2770</v>
      </c>
      <c r="K1070" s="327">
        <v>230</v>
      </c>
      <c r="L1070" s="327">
        <v>0</v>
      </c>
      <c r="M1070" s="327">
        <v>230</v>
      </c>
      <c r="N1070" s="326" t="s"/>
      <c r="O1070" s="328">
        <v>45656</v>
      </c>
      <c r="P1070" s="329">
        <v>0.701342592594301</v>
      </c>
      <c r="Q1070" s="326" t="s">
        <v>4498</v>
      </c>
      <c r="R1070" s="334" t="s">
        <v>8517</v>
      </c>
    </row>
    <row r="1071" spans="1:18" ht="24" customHeight="1">
      <c r="A1071" s="330" t="s"/>
      <c r="B1071" s="330" t="s">
        <v>12649</v>
      </c>
      <c r="C1071" s="330" t="s"/>
      <c r="D1071" s="330" t="s">
        <v>4567</v>
      </c>
      <c r="E1071" s="330">
        <v>6126</v>
      </c>
      <c r="F1071" s="330" t="s">
        <v>12650</v>
      </c>
      <c r="G1071" s="330" t="s">
        <v>4621</v>
      </c>
      <c r="H1071" s="330">
        <v>15766008628</v>
      </c>
      <c r="I1071" s="331">
        <v>2000</v>
      </c>
      <c r="J1071" s="331">
        <v>1760</v>
      </c>
      <c r="K1071" s="331">
        <v>240</v>
      </c>
      <c r="L1071" s="331">
        <v>0</v>
      </c>
      <c r="M1071" s="331">
        <v>240</v>
      </c>
      <c r="N1071" s="330" t="s"/>
      <c r="O1071" s="332">
        <v>45656</v>
      </c>
      <c r="P1071" s="333">
        <v>0.682256944444817</v>
      </c>
      <c r="Q1071" s="330" t="s">
        <v>4498</v>
      </c>
      <c r="R1071" s="334" t="s">
        <v>8517</v>
      </c>
    </row>
    <row r="1072" spans="1:18" ht="24" customHeight="1">
      <c r="A1072" s="326" t="s"/>
      <c r="B1072" s="326" t="s">
        <v>12649</v>
      </c>
      <c r="C1072" s="326" t="s"/>
      <c r="D1072" s="326" t="s">
        <v>4567</v>
      </c>
      <c r="E1072" s="326">
        <v>6127</v>
      </c>
      <c r="F1072" s="326" t="s">
        <v>12650</v>
      </c>
      <c r="G1072" s="326" t="s">
        <v>12694</v>
      </c>
      <c r="H1072" s="326">
        <v>13367470207</v>
      </c>
      <c r="I1072" s="327">
        <v>1200</v>
      </c>
      <c r="J1072" s="327">
        <v>1040</v>
      </c>
      <c r="K1072" s="327">
        <v>160</v>
      </c>
      <c r="L1072" s="327">
        <v>0</v>
      </c>
      <c r="M1072" s="327">
        <v>160</v>
      </c>
      <c r="N1072" s="326" t="s"/>
      <c r="O1072" s="328">
        <v>45656</v>
      </c>
      <c r="P1072" s="329">
        <v>0.685833333332994</v>
      </c>
      <c r="Q1072" s="326" t="s">
        <v>4498</v>
      </c>
      <c r="R1072" s="334" t="s">
        <v>8517</v>
      </c>
    </row>
    <row r="1073" spans="1:18" ht="24" customHeight="1">
      <c r="A1073" s="330" t="s"/>
      <c r="B1073" s="330" t="s">
        <v>12649</v>
      </c>
      <c r="C1073" s="330" t="s"/>
      <c r="D1073" s="330" t="s">
        <v>4567</v>
      </c>
      <c r="E1073" s="330">
        <v>6134</v>
      </c>
      <c r="F1073" s="330" t="s">
        <v>12650</v>
      </c>
      <c r="G1073" s="330" t="s">
        <v>4621</v>
      </c>
      <c r="H1073" s="330">
        <v>13588861650</v>
      </c>
      <c r="I1073" s="331">
        <v>1000</v>
      </c>
      <c r="J1073" s="331">
        <v>880</v>
      </c>
      <c r="K1073" s="331">
        <v>120</v>
      </c>
      <c r="L1073" s="331">
        <v>0</v>
      </c>
      <c r="M1073" s="331">
        <v>120</v>
      </c>
      <c r="N1073" s="330" t="s"/>
      <c r="O1073" s="332">
        <v>45657</v>
      </c>
      <c r="P1073" s="333">
        <v>0.70020833333183</v>
      </c>
      <c r="Q1073" s="330" t="s">
        <v>4521</v>
      </c>
      <c r="R1073" s="334" t="s">
        <v>4521</v>
      </c>
    </row>
    <row r="1074" spans="1:18" ht="24" customHeight="1">
      <c r="A1074" s="326" t="s"/>
      <c r="B1074" s="326" t="s">
        <v>12649</v>
      </c>
      <c r="C1074" s="326" t="s"/>
      <c r="D1074" s="326" t="s">
        <v>4567</v>
      </c>
      <c r="E1074" s="326">
        <v>6135</v>
      </c>
      <c r="F1074" s="326" t="s">
        <v>12650</v>
      </c>
      <c r="G1074" s="326" t="s">
        <v>12910</v>
      </c>
      <c r="H1074" s="326">
        <v>15170239407</v>
      </c>
      <c r="I1074" s="327">
        <v>3000</v>
      </c>
      <c r="J1074" s="327">
        <v>2600</v>
      </c>
      <c r="K1074" s="327">
        <v>400</v>
      </c>
      <c r="L1074" s="327">
        <v>0</v>
      </c>
      <c r="M1074" s="327">
        <v>400</v>
      </c>
      <c r="N1074" s="326" t="s"/>
      <c r="O1074" s="328">
        <v>45657</v>
      </c>
      <c r="P1074" s="329">
        <v>0.600081018517813</v>
      </c>
      <c r="Q1074" s="326" t="s">
        <v>4521</v>
      </c>
      <c r="R1074" s="334" t="s">
        <v>4521</v>
      </c>
    </row>
    <row r="1075" spans="1:18" ht="24" customHeight="1">
      <c r="A1075" s="330" t="s"/>
      <c r="B1075" s="330" t="s">
        <v>12649</v>
      </c>
      <c r="C1075" s="330" t="s"/>
      <c r="D1075" s="330" t="s">
        <v>4567</v>
      </c>
      <c r="E1075" s="330">
        <v>6136</v>
      </c>
      <c r="F1075" s="330" t="s">
        <v>12650</v>
      </c>
      <c r="G1075" s="330" t="s">
        <v>4589</v>
      </c>
      <c r="H1075" s="330">
        <v>15559156767</v>
      </c>
      <c r="I1075" s="331">
        <v>3000</v>
      </c>
      <c r="J1075" s="331">
        <v>2820</v>
      </c>
      <c r="K1075" s="331">
        <v>180</v>
      </c>
      <c r="L1075" s="331">
        <v>0</v>
      </c>
      <c r="M1075" s="331">
        <v>180</v>
      </c>
      <c r="N1075" s="330" t="s"/>
      <c r="O1075" s="332">
        <v>45657</v>
      </c>
      <c r="P1075" s="333">
        <v>0.728379629628762</v>
      </c>
      <c r="Q1075" s="330" t="s">
        <v>4521</v>
      </c>
      <c r="R1075" s="334" t="s">
        <v>4521</v>
      </c>
    </row>
    <row r="1076" spans="1:18" ht="24" customHeight="1">
      <c r="A1076" s="326" t="s"/>
      <c r="B1076" s="326" t="s">
        <v>12649</v>
      </c>
      <c r="C1076" s="326" t="s"/>
      <c r="D1076" s="326" t="s">
        <v>4567</v>
      </c>
      <c r="E1076" s="326">
        <v>6137</v>
      </c>
      <c r="F1076" s="326" t="s">
        <v>12650</v>
      </c>
      <c r="G1076" s="326" t="s">
        <v>12911</v>
      </c>
      <c r="H1076" s="326">
        <v>18611928468</v>
      </c>
      <c r="I1076" s="327">
        <v>3000</v>
      </c>
      <c r="J1076" s="327">
        <v>3000</v>
      </c>
      <c r="K1076" s="327">
        <v>0</v>
      </c>
      <c r="L1076" s="327">
        <v>0</v>
      </c>
      <c r="M1076" s="327">
        <v>0</v>
      </c>
      <c r="N1076" s="326" t="s"/>
      <c r="O1076" s="328">
        <v>45657</v>
      </c>
      <c r="P1076" s="329">
        <v>0.634293981482188</v>
      </c>
      <c r="Q1076" s="326" t="s">
        <v>4498</v>
      </c>
      <c r="R1076" s="334" t="s">
        <v>8517</v>
      </c>
    </row>
    <row r="1077" spans="1:18" ht="24" customHeight="1">
      <c r="A1077" s="330" t="s"/>
      <c r="B1077" s="330" t="s">
        <v>12649</v>
      </c>
      <c r="C1077" s="330" t="s"/>
      <c r="D1077" s="330" t="s">
        <v>4567</v>
      </c>
      <c r="E1077" s="330">
        <v>6138</v>
      </c>
      <c r="F1077" s="330" t="s">
        <v>12650</v>
      </c>
      <c r="G1077" s="330" t="s">
        <v>4493</v>
      </c>
      <c r="H1077" s="330">
        <v>13917524280</v>
      </c>
      <c r="I1077" s="331">
        <v>8000</v>
      </c>
      <c r="J1077" s="331">
        <v>7700</v>
      </c>
      <c r="K1077" s="331">
        <v>300</v>
      </c>
      <c r="L1077" s="331">
        <v>0</v>
      </c>
      <c r="M1077" s="331">
        <v>300</v>
      </c>
      <c r="N1077" s="330" t="s"/>
      <c r="O1077" s="332">
        <v>45657</v>
      </c>
      <c r="P1077" s="333">
        <v>0.676493055554602</v>
      </c>
      <c r="Q1077" s="330" t="s">
        <v>4004</v>
      </c>
      <c r="R1077" s="334" t="s">
        <v>4004</v>
      </c>
    </row>
    <row r="1078" spans="1:18" ht="24" customHeight="1">
      <c r="A1078" s="326" t="s"/>
      <c r="B1078" s="326" t="s">
        <v>12649</v>
      </c>
      <c r="C1078" s="326" t="s"/>
      <c r="D1078" s="326" t="s">
        <v>4567</v>
      </c>
      <c r="E1078" s="326">
        <v>6139</v>
      </c>
      <c r="F1078" s="326" t="s">
        <v>12650</v>
      </c>
      <c r="G1078" s="326" t="s">
        <v>12861</v>
      </c>
      <c r="H1078" s="326">
        <v>17554222010</v>
      </c>
      <c r="I1078" s="327">
        <v>2000</v>
      </c>
      <c r="J1078" s="327">
        <v>1760</v>
      </c>
      <c r="K1078" s="327">
        <v>240</v>
      </c>
      <c r="L1078" s="327">
        <v>0</v>
      </c>
      <c r="M1078" s="327">
        <v>240</v>
      </c>
      <c r="N1078" s="326" t="s"/>
      <c r="O1078" s="328">
        <v>45657</v>
      </c>
      <c r="P1078" s="329">
        <v>0.65053240740599</v>
      </c>
      <c r="Q1078" s="326" t="s">
        <v>4498</v>
      </c>
      <c r="R1078" s="334" t="s">
        <v>8517</v>
      </c>
    </row>
    <row r="1079" spans="1:18" ht="24" customHeight="1">
      <c r="A1079" s="330" t="s"/>
      <c r="B1079" s="330" t="s">
        <v>12649</v>
      </c>
      <c r="C1079" s="330" t="s"/>
      <c r="D1079" s="330" t="s">
        <v>4567</v>
      </c>
      <c r="E1079" s="330">
        <v>6140</v>
      </c>
      <c r="F1079" s="330" t="s">
        <v>12650</v>
      </c>
      <c r="G1079" s="330" t="s">
        <v>12701</v>
      </c>
      <c r="H1079" s="330">
        <v>13001959926</v>
      </c>
      <c r="I1079" s="331">
        <v>1000</v>
      </c>
      <c r="J1079" s="331">
        <v>880</v>
      </c>
      <c r="K1079" s="331">
        <v>120</v>
      </c>
      <c r="L1079" s="331">
        <v>0</v>
      </c>
      <c r="M1079" s="331">
        <v>120</v>
      </c>
      <c r="N1079" s="330" t="s"/>
      <c r="O1079" s="332">
        <v>45657</v>
      </c>
      <c r="P1079" s="333">
        <v>0.64141203703548</v>
      </c>
      <c r="Q1079" s="330" t="s">
        <v>4521</v>
      </c>
      <c r="R1079" s="334" t="s">
        <v>4521</v>
      </c>
    </row>
    <row r="1080" spans="1:18" ht="24" customHeight="1">
      <c r="A1080" s="326" t="s"/>
      <c r="B1080" s="326" t="s">
        <v>12649</v>
      </c>
      <c r="C1080" s="326" t="s"/>
      <c r="D1080" s="326" t="s">
        <v>4567</v>
      </c>
      <c r="E1080" s="326">
        <v>6141</v>
      </c>
      <c r="F1080" s="326" t="s">
        <v>12650</v>
      </c>
      <c r="G1080" s="326" t="s">
        <v>4518</v>
      </c>
      <c r="H1080" s="326">
        <v>18001258210</v>
      </c>
      <c r="I1080" s="327">
        <v>3500</v>
      </c>
      <c r="J1080" s="327">
        <v>3130</v>
      </c>
      <c r="K1080" s="327">
        <v>370</v>
      </c>
      <c r="L1080" s="327">
        <v>0</v>
      </c>
      <c r="M1080" s="327">
        <v>370</v>
      </c>
      <c r="N1080" s="326" t="s"/>
      <c r="O1080" s="328">
        <v>45657</v>
      </c>
      <c r="P1080" s="329">
        <v>0.640358796295914</v>
      </c>
      <c r="Q1080" s="326" t="s">
        <v>4521</v>
      </c>
      <c r="R1080" s="334" t="s">
        <v>4521</v>
      </c>
    </row>
    <row r="1081" spans="1:18" ht="24" customHeight="1">
      <c r="A1081" s="330" t="s"/>
      <c r="B1081" s="330" t="s">
        <v>12649</v>
      </c>
      <c r="C1081" s="330" t="s"/>
      <c r="D1081" s="330" t="s">
        <v>4567</v>
      </c>
      <c r="E1081" s="330">
        <v>6142</v>
      </c>
      <c r="F1081" s="330" t="s">
        <v>12650</v>
      </c>
      <c r="G1081" s="330" t="s">
        <v>12911</v>
      </c>
      <c r="H1081" s="330">
        <v>18611928468</v>
      </c>
      <c r="I1081" s="331">
        <v>3000</v>
      </c>
      <c r="J1081" s="331">
        <v>2600</v>
      </c>
      <c r="K1081" s="331">
        <v>400</v>
      </c>
      <c r="L1081" s="331">
        <v>0</v>
      </c>
      <c r="M1081" s="331">
        <v>400</v>
      </c>
      <c r="N1081" s="330" t="s"/>
      <c r="O1081" s="332">
        <v>45657</v>
      </c>
      <c r="P1081" s="333">
        <v>0.634155092593574</v>
      </c>
      <c r="Q1081" s="330" t="s">
        <v>4521</v>
      </c>
      <c r="R1081" s="334" t="s">
        <v>4521</v>
      </c>
    </row>
    <row r="1082" spans="1:18" ht="24" customHeight="1">
      <c r="A1082" s="326" t="s"/>
      <c r="B1082" s="326" t="s">
        <v>12649</v>
      </c>
      <c r="C1082" s="326" t="s"/>
      <c r="D1082" s="326" t="s">
        <v>4567</v>
      </c>
      <c r="E1082" s="326">
        <v>6144</v>
      </c>
      <c r="F1082" s="326" t="s">
        <v>12650</v>
      </c>
      <c r="G1082" s="326" t="s">
        <v>12745</v>
      </c>
      <c r="H1082" s="326">
        <v>13385715161</v>
      </c>
      <c r="I1082" s="327">
        <v>1000</v>
      </c>
      <c r="J1082" s="327">
        <v>920</v>
      </c>
      <c r="K1082" s="327">
        <v>80</v>
      </c>
      <c r="L1082" s="327">
        <v>0</v>
      </c>
      <c r="M1082" s="327">
        <v>80</v>
      </c>
      <c r="N1082" s="326" t="s"/>
      <c r="O1082" s="328">
        <v>45657</v>
      </c>
      <c r="P1082" s="329">
        <v>0.728043981482188</v>
      </c>
      <c r="Q1082" s="326" t="s">
        <v>4521</v>
      </c>
      <c r="R1082" s="334" t="s">
        <v>4521</v>
      </c>
    </row>
    <row r="1083" spans="1:18" ht="24" customHeight="1">
      <c r="A1083" s="330" t="s"/>
      <c r="B1083" s="330" t="s">
        <v>12649</v>
      </c>
      <c r="C1083" s="330" t="s"/>
      <c r="D1083" s="330" t="s">
        <v>4567</v>
      </c>
      <c r="E1083" s="330">
        <v>6145</v>
      </c>
      <c r="F1083" s="330" t="s">
        <v>12650</v>
      </c>
      <c r="G1083" s="330" t="s">
        <v>12749</v>
      </c>
      <c r="H1083" s="330">
        <v>19129455825</v>
      </c>
      <c r="I1083" s="331">
        <v>200</v>
      </c>
      <c r="J1083" s="331">
        <v>150</v>
      </c>
      <c r="K1083" s="331">
        <v>50</v>
      </c>
      <c r="L1083" s="331">
        <v>0</v>
      </c>
      <c r="M1083" s="331">
        <v>50</v>
      </c>
      <c r="N1083" s="330" t="s"/>
      <c r="O1083" s="332">
        <v>45657</v>
      </c>
      <c r="P1083" s="333">
        <v>0.716724537036498</v>
      </c>
      <c r="Q1083" s="330" t="s">
        <v>4498</v>
      </c>
      <c r="R1083" s="334" t="s">
        <v>8517</v>
      </c>
    </row>
    <row r="1084" spans="1:18" ht="24" customHeight="1">
      <c r="A1084" s="326" t="s"/>
      <c r="B1084" s="326" t="s">
        <v>12649</v>
      </c>
      <c r="C1084" s="326" t="s"/>
      <c r="D1084" s="326" t="s">
        <v>4567</v>
      </c>
      <c r="E1084" s="326">
        <v>6146</v>
      </c>
      <c r="F1084" s="326" t="s">
        <v>12650</v>
      </c>
      <c r="G1084" s="326" t="s">
        <v>12701</v>
      </c>
      <c r="H1084" s="326">
        <v>15959284444</v>
      </c>
      <c r="I1084" s="327">
        <v>3000</v>
      </c>
      <c r="J1084" s="327">
        <v>3000</v>
      </c>
      <c r="K1084" s="327">
        <v>0</v>
      </c>
      <c r="L1084" s="327">
        <v>0</v>
      </c>
      <c r="M1084" s="327">
        <v>0</v>
      </c>
      <c r="N1084" s="326" t="s"/>
      <c r="O1084" s="328">
        <v>45657</v>
      </c>
      <c r="P1084" s="329">
        <v>0.601979166665842</v>
      </c>
      <c r="Q1084" s="326" t="s">
        <v>4498</v>
      </c>
      <c r="R1084" s="334" t="s">
        <v>8517</v>
      </c>
    </row>
    <row r="1085" spans="1:18" ht="24" customHeight="1">
      <c r="A1085" s="330" t="s"/>
      <c r="B1085" s="330" t="s">
        <v>12649</v>
      </c>
      <c r="C1085" s="330" t="s"/>
      <c r="D1085" s="330" t="s">
        <v>4567</v>
      </c>
      <c r="E1085" s="330">
        <v>6147</v>
      </c>
      <c r="F1085" s="330" t="s">
        <v>12650</v>
      </c>
      <c r="G1085" s="330" t="s">
        <v>4582</v>
      </c>
      <c r="H1085" s="330">
        <v>18518548031</v>
      </c>
      <c r="I1085" s="331">
        <v>200</v>
      </c>
      <c r="J1085" s="331">
        <v>150</v>
      </c>
      <c r="K1085" s="331">
        <v>50</v>
      </c>
      <c r="L1085" s="331">
        <v>0</v>
      </c>
      <c r="M1085" s="331">
        <v>50</v>
      </c>
      <c r="N1085" s="330" t="s"/>
      <c r="O1085" s="332">
        <v>45657</v>
      </c>
      <c r="P1085" s="333">
        <v>0.736365740740439</v>
      </c>
      <c r="Q1085" s="330" t="s">
        <v>4521</v>
      </c>
      <c r="R1085" s="334" t="s">
        <v>4521</v>
      </c>
    </row>
    <row r="1086" spans="1:18" ht="24" customHeight="1">
      <c r="A1086" s="326" t="s"/>
      <c r="B1086" s="326" t="s">
        <v>12649</v>
      </c>
      <c r="C1086" s="326" t="s"/>
      <c r="D1086" s="326" t="s">
        <v>4567</v>
      </c>
      <c r="E1086" s="326">
        <v>6149</v>
      </c>
      <c r="F1086" s="326" t="s">
        <v>12650</v>
      </c>
      <c r="G1086" s="326" t="s">
        <v>12772</v>
      </c>
      <c r="H1086" s="326">
        <v>15917777777</v>
      </c>
      <c r="I1086" s="327">
        <v>6000</v>
      </c>
      <c r="J1086" s="327">
        <v>5540</v>
      </c>
      <c r="K1086" s="327">
        <v>460</v>
      </c>
      <c r="L1086" s="327">
        <v>0</v>
      </c>
      <c r="M1086" s="327">
        <v>460</v>
      </c>
      <c r="N1086" s="326" t="s"/>
      <c r="O1086" s="328">
        <v>45657</v>
      </c>
      <c r="P1086" s="329">
        <v>0.726666666665551</v>
      </c>
      <c r="Q1086" s="326" t="s">
        <v>4498</v>
      </c>
      <c r="R1086" s="334" t="s">
        <v>8517</v>
      </c>
    </row>
    <row r="1087" spans="1:18" ht="24" customHeight="1">
      <c r="A1087" s="330" t="s"/>
      <c r="B1087" s="330" t="s">
        <v>12649</v>
      </c>
      <c r="C1087" s="330" t="s"/>
      <c r="D1087" s="330" t="s">
        <v>4567</v>
      </c>
      <c r="E1087" s="330">
        <v>6150</v>
      </c>
      <c r="F1087" s="330" t="s">
        <v>12650</v>
      </c>
      <c r="G1087" s="330" t="s">
        <v>4585</v>
      </c>
      <c r="H1087" s="330">
        <v>15980107209</v>
      </c>
      <c r="I1087" s="331">
        <v>300</v>
      </c>
      <c r="J1087" s="331">
        <v>250</v>
      </c>
      <c r="K1087" s="331">
        <v>50</v>
      </c>
      <c r="L1087" s="331">
        <v>0</v>
      </c>
      <c r="M1087" s="331">
        <v>50</v>
      </c>
      <c r="N1087" s="330" t="s"/>
      <c r="O1087" s="332">
        <v>45657</v>
      </c>
      <c r="P1087" s="333">
        <v>0.716354166666861</v>
      </c>
      <c r="Q1087" s="330" t="s">
        <v>4498</v>
      </c>
      <c r="R1087" s="334" t="s">
        <v>8517</v>
      </c>
    </row>
    <row r="1088" spans="1:18" ht="24" customHeight="1">
      <c r="A1088" s="336" t="s"/>
      <c r="B1088" s="337" t="s">
        <v>12649</v>
      </c>
      <c r="C1088" s="337" t="s"/>
      <c r="D1088" s="338" t="s">
        <v>4567</v>
      </c>
      <c r="E1088" s="339">
        <v>6057</v>
      </c>
      <c r="F1088" s="340" t="s">
        <v>12650</v>
      </c>
      <c r="G1088" s="340" t="s">
        <v>4505</v>
      </c>
      <c r="H1088" s="340">
        <v>13910717587</v>
      </c>
      <c r="I1088" s="341">
        <v>18000</v>
      </c>
      <c r="J1088" s="341">
        <v>14470</v>
      </c>
      <c r="K1088" s="341">
        <v>3530</v>
      </c>
      <c r="L1088" s="341">
        <v>0</v>
      </c>
      <c r="M1088" s="341">
        <v>3530</v>
      </c>
      <c r="N1088" s="340" t="s"/>
      <c r="O1088" s="342">
        <v>45658</v>
      </c>
      <c r="P1088" s="343">
        <v>0.673321759259125</v>
      </c>
      <c r="Q1088" s="340" t="s">
        <v>4496</v>
      </c>
      <c r="R1088" s="344" t="s">
        <v>12697</v>
      </c>
    </row>
    <row r="1089" spans="1:18" ht="24" customHeight="1">
      <c r="A1089" s="345" t="s"/>
      <c r="B1089" s="346" t="s">
        <v>12649</v>
      </c>
      <c r="C1089" s="346" t="s"/>
      <c r="D1089" s="347" t="s">
        <v>4567</v>
      </c>
      <c r="E1089" s="348">
        <v>6129</v>
      </c>
      <c r="F1089" s="208" t="s">
        <v>12650</v>
      </c>
      <c r="G1089" s="208" t="s">
        <v>4506</v>
      </c>
      <c r="H1089" s="208">
        <v>18611086334</v>
      </c>
      <c r="I1089" s="349">
        <v>5000</v>
      </c>
      <c r="J1089" s="349">
        <v>4220</v>
      </c>
      <c r="K1089" s="349">
        <v>780</v>
      </c>
      <c r="L1089" s="349">
        <v>0</v>
      </c>
      <c r="M1089" s="349">
        <v>780</v>
      </c>
      <c r="N1089" s="208" t="s"/>
      <c r="O1089" s="209">
        <v>45658</v>
      </c>
      <c r="P1089" s="210">
        <v>0.613310185184673</v>
      </c>
      <c r="Q1089" s="208" t="s">
        <v>4498</v>
      </c>
      <c r="R1089" s="344" t="s">
        <v>8517</v>
      </c>
    </row>
    <row r="1090" spans="1:18" ht="24" customHeight="1">
      <c r="A1090" s="345" t="s"/>
      <c r="B1090" s="346" t="s">
        <v>12649</v>
      </c>
      <c r="C1090" s="346" t="s"/>
      <c r="D1090" s="347" t="s">
        <v>4567</v>
      </c>
      <c r="E1090" s="348">
        <v>6130</v>
      </c>
      <c r="F1090" s="208" t="s">
        <v>12650</v>
      </c>
      <c r="G1090" s="208" t="s">
        <v>4508</v>
      </c>
      <c r="H1090" s="208">
        <v>18518258929</v>
      </c>
      <c r="I1090" s="349">
        <v>2000</v>
      </c>
      <c r="J1090" s="349">
        <v>1550</v>
      </c>
      <c r="K1090" s="349">
        <v>450</v>
      </c>
      <c r="L1090" s="349">
        <v>0</v>
      </c>
      <c r="M1090" s="349">
        <v>450</v>
      </c>
      <c r="N1090" s="208" t="s"/>
      <c r="O1090" s="209">
        <v>45658</v>
      </c>
      <c r="P1090" s="210">
        <v>0.487002314814163</v>
      </c>
      <c r="Q1090" s="208" t="s">
        <v>4498</v>
      </c>
      <c r="R1090" s="344" t="s">
        <v>8517</v>
      </c>
    </row>
    <row r="1091" spans="1:18" ht="24" customHeight="1">
      <c r="A1091" s="345" t="s"/>
      <c r="B1091" s="346" t="s">
        <v>12649</v>
      </c>
      <c r="C1091" s="346" t="s"/>
      <c r="D1091" s="347" t="s">
        <v>4567</v>
      </c>
      <c r="E1091" s="348">
        <v>6156</v>
      </c>
      <c r="F1091" s="208" t="s">
        <v>12650</v>
      </c>
      <c r="G1091" s="208" t="s">
        <v>4602</v>
      </c>
      <c r="H1091" s="208">
        <v>17778039001</v>
      </c>
      <c r="I1091" s="349">
        <v>1000</v>
      </c>
      <c r="J1091" s="349">
        <v>860</v>
      </c>
      <c r="K1091" s="349">
        <v>140</v>
      </c>
      <c r="L1091" s="349">
        <v>0</v>
      </c>
      <c r="M1091" s="349">
        <v>140</v>
      </c>
      <c r="N1091" s="208" t="s"/>
      <c r="O1091" s="209">
        <v>45658</v>
      </c>
      <c r="P1091" s="210">
        <v>0.524004629631236</v>
      </c>
      <c r="Q1091" s="208" t="s">
        <v>4521</v>
      </c>
      <c r="R1091" s="344" t="s">
        <v>4521</v>
      </c>
    </row>
    <row r="1092" spans="1:18" ht="24" customHeight="1">
      <c r="A1092" s="345" t="s"/>
      <c r="B1092" s="346" t="s">
        <v>12649</v>
      </c>
      <c r="C1092" s="346" t="s"/>
      <c r="D1092" s="347" t="s">
        <v>4567</v>
      </c>
      <c r="E1092" s="348">
        <v>6157</v>
      </c>
      <c r="F1092" s="208" t="s">
        <v>12650</v>
      </c>
      <c r="G1092" s="208" t="s">
        <v>4596</v>
      </c>
      <c r="H1092" s="208">
        <v>15801169211</v>
      </c>
      <c r="I1092" s="349">
        <v>3000</v>
      </c>
      <c r="J1092" s="349">
        <v>2870</v>
      </c>
      <c r="K1092" s="349">
        <v>130</v>
      </c>
      <c r="L1092" s="349">
        <v>0</v>
      </c>
      <c r="M1092" s="349">
        <v>130</v>
      </c>
      <c r="N1092" s="208" t="s"/>
      <c r="O1092" s="209">
        <v>45658</v>
      </c>
      <c r="P1092" s="210">
        <v>0.654212962963357</v>
      </c>
      <c r="Q1092" s="208" t="s">
        <v>4521</v>
      </c>
      <c r="R1092" s="344" t="s">
        <v>4521</v>
      </c>
    </row>
    <row r="1093" spans="1:18" ht="24" customHeight="1">
      <c r="A1093" s="345" t="s"/>
      <c r="B1093" s="346" t="s">
        <v>12649</v>
      </c>
      <c r="C1093" s="346" t="s"/>
      <c r="D1093" s="347" t="s">
        <v>4567</v>
      </c>
      <c r="E1093" s="348">
        <v>6159</v>
      </c>
      <c r="F1093" s="208" t="s">
        <v>12650</v>
      </c>
      <c r="G1093" s="208" t="s">
        <v>4574</v>
      </c>
      <c r="H1093" s="208">
        <v>17513088526</v>
      </c>
      <c r="I1093" s="349">
        <v>5300</v>
      </c>
      <c r="J1093" s="349">
        <v>4750</v>
      </c>
      <c r="K1093" s="349">
        <v>550</v>
      </c>
      <c r="L1093" s="349">
        <v>0</v>
      </c>
      <c r="M1093" s="349">
        <v>550</v>
      </c>
      <c r="N1093" s="208" t="s"/>
      <c r="O1093" s="209">
        <v>45658</v>
      </c>
      <c r="P1093" s="210">
        <v>0.705914351852698</v>
      </c>
      <c r="Q1093" s="208" t="s">
        <v>4521</v>
      </c>
      <c r="R1093" s="344" t="s">
        <v>4521</v>
      </c>
    </row>
    <row r="1094" spans="1:18" ht="24" customHeight="1">
      <c r="A1094" s="345" t="s"/>
      <c r="B1094" s="346" t="s">
        <v>12649</v>
      </c>
      <c r="C1094" s="346" t="s"/>
      <c r="D1094" s="347" t="s">
        <v>4567</v>
      </c>
      <c r="E1094" s="348">
        <v>6160</v>
      </c>
      <c r="F1094" s="208" t="s">
        <v>12650</v>
      </c>
      <c r="G1094" s="208" t="s">
        <v>4508</v>
      </c>
      <c r="H1094" s="208">
        <v>15801299821</v>
      </c>
      <c r="I1094" s="349">
        <v>300</v>
      </c>
      <c r="J1094" s="349">
        <v>250</v>
      </c>
      <c r="K1094" s="349">
        <v>50</v>
      </c>
      <c r="L1094" s="349">
        <v>0</v>
      </c>
      <c r="M1094" s="349">
        <v>50</v>
      </c>
      <c r="N1094" s="208" t="s"/>
      <c r="O1094" s="209">
        <v>45658</v>
      </c>
      <c r="P1094" s="210">
        <v>0.658020833332557</v>
      </c>
      <c r="Q1094" s="208" t="s">
        <v>4521</v>
      </c>
      <c r="R1094" s="344" t="s">
        <v>4521</v>
      </c>
    </row>
    <row r="1095" spans="1:18" ht="24" customHeight="1">
      <c r="A1095" s="345" t="s"/>
      <c r="B1095" s="346" t="s">
        <v>12649</v>
      </c>
      <c r="C1095" s="346" t="s"/>
      <c r="D1095" s="347" t="s">
        <v>4567</v>
      </c>
      <c r="E1095" s="348">
        <v>6161</v>
      </c>
      <c r="F1095" s="208" t="s">
        <v>12650</v>
      </c>
      <c r="G1095" s="208" t="s">
        <v>4575</v>
      </c>
      <c r="H1095" s="208">
        <v>18811430203</v>
      </c>
      <c r="I1095" s="349">
        <v>6000</v>
      </c>
      <c r="J1095" s="349">
        <v>5650</v>
      </c>
      <c r="K1095" s="349">
        <v>350</v>
      </c>
      <c r="L1095" s="349">
        <v>0</v>
      </c>
      <c r="M1095" s="349">
        <v>350</v>
      </c>
      <c r="N1095" s="208" t="s"/>
      <c r="O1095" s="209">
        <v>45658</v>
      </c>
      <c r="P1095" s="210">
        <v>0.679803240742331</v>
      </c>
      <c r="Q1095" s="208" t="s">
        <v>4521</v>
      </c>
      <c r="R1095" s="344" t="s">
        <v>4521</v>
      </c>
    </row>
    <row r="1096" spans="1:18" ht="24" customHeight="1">
      <c r="A1096" s="345" t="s"/>
      <c r="B1096" s="346" t="s">
        <v>12649</v>
      </c>
      <c r="C1096" s="346" t="s"/>
      <c r="D1096" s="347" t="s">
        <v>4567</v>
      </c>
      <c r="E1096" s="348">
        <v>6162</v>
      </c>
      <c r="F1096" s="208" t="s">
        <v>12650</v>
      </c>
      <c r="G1096" s="208" t="s">
        <v>4508</v>
      </c>
      <c r="H1096" s="208">
        <v>15801299821</v>
      </c>
      <c r="I1096" s="349">
        <v>5000</v>
      </c>
      <c r="J1096" s="349">
        <v>4780</v>
      </c>
      <c r="K1096" s="349">
        <v>220</v>
      </c>
      <c r="L1096" s="349">
        <v>0</v>
      </c>
      <c r="M1096" s="349">
        <v>220</v>
      </c>
      <c r="N1096" s="208" t="s"/>
      <c r="O1096" s="209">
        <v>45658</v>
      </c>
      <c r="P1096" s="210">
        <v>0.656296296296205</v>
      </c>
      <c r="Q1096" s="208" t="s">
        <v>4004</v>
      </c>
      <c r="R1096" s="344" t="s">
        <v>4004</v>
      </c>
    </row>
    <row r="1097" spans="1:18" ht="24" customHeight="1">
      <c r="A1097" s="345" t="s"/>
      <c r="B1097" s="346" t="s">
        <v>12649</v>
      </c>
      <c r="C1097" s="346" t="s"/>
      <c r="D1097" s="347" t="s">
        <v>4567</v>
      </c>
      <c r="E1097" s="348">
        <v>6163</v>
      </c>
      <c r="F1097" s="208" t="s">
        <v>12650</v>
      </c>
      <c r="G1097" s="208" t="s">
        <v>12765</v>
      </c>
      <c r="H1097" s="208">
        <v>13817641103</v>
      </c>
      <c r="I1097" s="349">
        <v>200</v>
      </c>
      <c r="J1097" s="349">
        <v>140</v>
      </c>
      <c r="K1097" s="349">
        <v>60</v>
      </c>
      <c r="L1097" s="349">
        <v>0</v>
      </c>
      <c r="M1097" s="349">
        <v>60</v>
      </c>
      <c r="N1097" s="208" t="s"/>
      <c r="O1097" s="209">
        <v>45658</v>
      </c>
      <c r="P1097" s="210">
        <v>0.70932870370234</v>
      </c>
      <c r="Q1097" s="208" t="s">
        <v>4521</v>
      </c>
      <c r="R1097" s="344" t="s">
        <v>4521</v>
      </c>
    </row>
    <row r="1098" spans="1:18" ht="24" customHeight="1">
      <c r="A1098" s="345" t="s"/>
      <c r="B1098" s="346" t="s">
        <v>12649</v>
      </c>
      <c r="C1098" s="346" t="s"/>
      <c r="D1098" s="347" t="s">
        <v>4567</v>
      </c>
      <c r="E1098" s="348">
        <v>6164</v>
      </c>
      <c r="F1098" s="208" t="s">
        <v>12650</v>
      </c>
      <c r="G1098" s="208" t="s">
        <v>4515</v>
      </c>
      <c r="H1098" s="208">
        <v>13716714616</v>
      </c>
      <c r="I1098" s="349">
        <v>200</v>
      </c>
      <c r="J1098" s="349">
        <v>140</v>
      </c>
      <c r="K1098" s="349">
        <v>60</v>
      </c>
      <c r="L1098" s="349">
        <v>0</v>
      </c>
      <c r="M1098" s="349">
        <v>60</v>
      </c>
      <c r="N1098" s="208" t="s"/>
      <c r="O1098" s="209">
        <v>45658</v>
      </c>
      <c r="P1098" s="210">
        <v>0.71344907407547</v>
      </c>
      <c r="Q1098" s="208" t="s">
        <v>4521</v>
      </c>
      <c r="R1098" s="344" t="s">
        <v>4521</v>
      </c>
    </row>
    <row r="1099" spans="1:18" ht="24" customHeight="1">
      <c r="A1099" s="345" t="s"/>
      <c r="B1099" s="346" t="s">
        <v>12649</v>
      </c>
      <c r="C1099" s="346" t="s"/>
      <c r="D1099" s="347" t="s">
        <v>4567</v>
      </c>
      <c r="E1099" s="348">
        <v>6165</v>
      </c>
      <c r="F1099" s="208" t="s">
        <v>12650</v>
      </c>
      <c r="G1099" s="208" t="s">
        <v>12912</v>
      </c>
      <c r="H1099" s="208">
        <v>13930992996</v>
      </c>
      <c r="I1099" s="349">
        <v>400</v>
      </c>
      <c r="J1099" s="349">
        <v>280</v>
      </c>
      <c r="K1099" s="349">
        <v>120</v>
      </c>
      <c r="L1099" s="349">
        <v>0</v>
      </c>
      <c r="M1099" s="349">
        <v>120</v>
      </c>
      <c r="N1099" s="208" t="s"/>
      <c r="O1099" s="209">
        <v>45658</v>
      </c>
      <c r="P1099" s="210">
        <v>0.676365740739129</v>
      </c>
      <c r="Q1099" s="208" t="s">
        <v>4521</v>
      </c>
      <c r="R1099" s="344" t="s">
        <v>4521</v>
      </c>
    </row>
    <row r="1100" spans="1:18" ht="24" customHeight="1">
      <c r="A1100" s="345" t="s"/>
      <c r="B1100" s="346" t="s">
        <v>12649</v>
      </c>
      <c r="C1100" s="346" t="s"/>
      <c r="D1100" s="347" t="s">
        <v>4567</v>
      </c>
      <c r="E1100" s="348">
        <v>6166</v>
      </c>
      <c r="F1100" s="208" t="s">
        <v>12650</v>
      </c>
      <c r="G1100" s="208" t="s">
        <v>4574</v>
      </c>
      <c r="H1100" s="208">
        <v>18518537038</v>
      </c>
      <c r="I1100" s="349">
        <v>1000</v>
      </c>
      <c r="J1100" s="349">
        <v>880</v>
      </c>
      <c r="K1100" s="349">
        <v>120</v>
      </c>
      <c r="L1100" s="349">
        <v>0</v>
      </c>
      <c r="M1100" s="349">
        <v>120</v>
      </c>
      <c r="N1100" s="208" t="s"/>
      <c r="O1100" s="209">
        <v>45658</v>
      </c>
      <c r="P1100" s="210">
        <v>0.709652777779411</v>
      </c>
      <c r="Q1100" s="208" t="s">
        <v>4521</v>
      </c>
      <c r="R1100" s="344" t="s">
        <v>4521</v>
      </c>
    </row>
    <row r="1101" spans="1:18" ht="24" customHeight="1">
      <c r="A1101" s="345" t="s"/>
      <c r="B1101" s="346" t="s">
        <v>12649</v>
      </c>
      <c r="C1101" s="346" t="s"/>
      <c r="D1101" s="347" t="s">
        <v>4567</v>
      </c>
      <c r="E1101" s="348">
        <v>6168</v>
      </c>
      <c r="F1101" s="208" t="s">
        <v>12650</v>
      </c>
      <c r="G1101" s="208" t="s">
        <v>4592</v>
      </c>
      <c r="H1101" s="208">
        <v>18823788688</v>
      </c>
      <c r="I1101" s="349">
        <v>9000</v>
      </c>
      <c r="J1101" s="349">
        <v>8210</v>
      </c>
      <c r="K1101" s="349">
        <v>790</v>
      </c>
      <c r="L1101" s="349">
        <v>0</v>
      </c>
      <c r="M1101" s="349">
        <v>790</v>
      </c>
      <c r="N1101" s="208" t="s"/>
      <c r="O1101" s="209">
        <v>45658</v>
      </c>
      <c r="P1101" s="210">
        <v>0.702499999999418</v>
      </c>
      <c r="Q1101" s="208" t="s">
        <v>4521</v>
      </c>
      <c r="R1101" s="344" t="s">
        <v>4521</v>
      </c>
    </row>
    <row r="1102" spans="1:18" ht="24" customHeight="1">
      <c r="A1102" s="345" t="s"/>
      <c r="B1102" s="346" t="s">
        <v>12649</v>
      </c>
      <c r="C1102" s="346" t="s"/>
      <c r="D1102" s="347" t="s">
        <v>4567</v>
      </c>
      <c r="E1102" s="348">
        <v>6169</v>
      </c>
      <c r="F1102" s="208" t="s">
        <v>12650</v>
      </c>
      <c r="G1102" s="208" t="s">
        <v>4520</v>
      </c>
      <c r="H1102" s="208">
        <v>18585017285</v>
      </c>
      <c r="I1102" s="349">
        <v>200</v>
      </c>
      <c r="J1102" s="349">
        <v>140</v>
      </c>
      <c r="K1102" s="349">
        <v>60</v>
      </c>
      <c r="L1102" s="349">
        <v>0</v>
      </c>
      <c r="M1102" s="349">
        <v>60</v>
      </c>
      <c r="N1102" s="208" t="s"/>
      <c r="O1102" s="209">
        <v>45658</v>
      </c>
      <c r="P1102" s="210">
        <v>0.725914351853135</v>
      </c>
      <c r="Q1102" s="208" t="s">
        <v>4521</v>
      </c>
      <c r="R1102" s="344" t="s">
        <v>4521</v>
      </c>
    </row>
    <row r="1103" spans="1:18" ht="24" customHeight="1">
      <c r="A1103" s="345" t="s"/>
      <c r="B1103" s="346" t="s">
        <v>12649</v>
      </c>
      <c r="C1103" s="346" t="s"/>
      <c r="D1103" s="347" t="s">
        <v>4567</v>
      </c>
      <c r="E1103" s="348">
        <v>6170</v>
      </c>
      <c r="F1103" s="208" t="s">
        <v>12650</v>
      </c>
      <c r="G1103" s="208" t="s">
        <v>12814</v>
      </c>
      <c r="H1103" s="208">
        <v>13509633636</v>
      </c>
      <c r="I1103" s="349">
        <v>3000</v>
      </c>
      <c r="J1103" s="349">
        <v>2700</v>
      </c>
      <c r="K1103" s="349">
        <v>300</v>
      </c>
      <c r="L1103" s="349">
        <v>0</v>
      </c>
      <c r="M1103" s="349">
        <v>300</v>
      </c>
      <c r="N1103" s="208" t="s"/>
      <c r="O1103" s="209">
        <v>45658</v>
      </c>
      <c r="P1103" s="210">
        <v>0.727847222220589</v>
      </c>
      <c r="Q1103" s="208" t="s">
        <v>4521</v>
      </c>
      <c r="R1103" s="344" t="s">
        <v>4521</v>
      </c>
    </row>
    <row r="1104" spans="1:18" ht="24" customHeight="1">
      <c r="A1104" s="345" t="s"/>
      <c r="B1104" s="346" t="s">
        <v>12649</v>
      </c>
      <c r="C1104" s="346" t="s"/>
      <c r="D1104" s="347" t="s">
        <v>4567</v>
      </c>
      <c r="E1104" s="348">
        <v>6171</v>
      </c>
      <c r="F1104" s="208" t="s">
        <v>12650</v>
      </c>
      <c r="G1104" s="208" t="s">
        <v>4515</v>
      </c>
      <c r="H1104" s="208">
        <v>13161269966</v>
      </c>
      <c r="I1104" s="349">
        <v>2000</v>
      </c>
      <c r="J1104" s="349">
        <v>1760</v>
      </c>
      <c r="K1104" s="349">
        <v>240</v>
      </c>
      <c r="L1104" s="349">
        <v>0</v>
      </c>
      <c r="M1104" s="349">
        <v>240</v>
      </c>
      <c r="N1104" s="208" t="s"/>
      <c r="O1104" s="209">
        <v>45658</v>
      </c>
      <c r="P1104" s="210">
        <v>0.728842592590809</v>
      </c>
      <c r="Q1104" s="208" t="s">
        <v>4521</v>
      </c>
      <c r="R1104" s="344" t="s">
        <v>4521</v>
      </c>
    </row>
    <row r="1105" spans="1:18" ht="24" customHeight="1">
      <c r="A1105" s="345" t="s"/>
      <c r="B1105" s="346" t="s">
        <v>12649</v>
      </c>
      <c r="C1105" s="346" t="s"/>
      <c r="D1105" s="347" t="s">
        <v>4567</v>
      </c>
      <c r="E1105" s="348">
        <v>6172</v>
      </c>
      <c r="F1105" s="208" t="s">
        <v>12650</v>
      </c>
      <c r="G1105" s="208" t="s">
        <v>12912</v>
      </c>
      <c r="H1105" s="208">
        <v>15533988888</v>
      </c>
      <c r="I1105" s="349">
        <v>2000</v>
      </c>
      <c r="J1105" s="349">
        <v>1850</v>
      </c>
      <c r="K1105" s="349">
        <v>150</v>
      </c>
      <c r="L1105" s="349">
        <v>0</v>
      </c>
      <c r="M1105" s="349">
        <v>150</v>
      </c>
      <c r="N1105" s="208" t="s"/>
      <c r="O1105" s="209">
        <v>45658</v>
      </c>
      <c r="P1105" s="210">
        <v>0.80037037036891</v>
      </c>
      <c r="Q1105" s="208" t="s">
        <v>4521</v>
      </c>
      <c r="R1105" s="344" t="s">
        <v>4521</v>
      </c>
    </row>
    <row r="1106" spans="1:18" ht="24" customHeight="1">
      <c r="A1106" s="345" t="s"/>
      <c r="B1106" s="346" t="s">
        <v>12649</v>
      </c>
      <c r="C1106" s="346" t="s"/>
      <c r="D1106" s="347" t="s">
        <v>4567</v>
      </c>
      <c r="E1106" s="348">
        <v>6173</v>
      </c>
      <c r="F1106" s="208" t="s">
        <v>12650</v>
      </c>
      <c r="G1106" s="208" t="s">
        <v>12691</v>
      </c>
      <c r="H1106" s="208">
        <v>18682102236</v>
      </c>
      <c r="I1106" s="349">
        <v>5000</v>
      </c>
      <c r="J1106" s="349">
        <v>4780</v>
      </c>
      <c r="K1106" s="349">
        <v>220</v>
      </c>
      <c r="L1106" s="349">
        <v>0</v>
      </c>
      <c r="M1106" s="349">
        <v>220</v>
      </c>
      <c r="N1106" s="208" t="s"/>
      <c r="O1106" s="209">
        <v>45658</v>
      </c>
      <c r="P1106" s="210">
        <v>0.718182870368764</v>
      </c>
      <c r="Q1106" s="208" t="s">
        <v>4004</v>
      </c>
      <c r="R1106" s="344" t="s">
        <v>4004</v>
      </c>
    </row>
    <row r="1107" spans="1:18" ht="24" customHeight="1">
      <c r="A1107" s="345" t="s"/>
      <c r="B1107" s="346" t="s">
        <v>12649</v>
      </c>
      <c r="C1107" s="346" t="s"/>
      <c r="D1107" s="347" t="s">
        <v>4567</v>
      </c>
      <c r="E1107" s="348">
        <v>6128</v>
      </c>
      <c r="F1107" s="208" t="s">
        <v>12650</v>
      </c>
      <c r="G1107" s="208" t="s">
        <v>12716</v>
      </c>
      <c r="H1107" s="208">
        <v>13501089667</v>
      </c>
      <c r="I1107" s="349">
        <v>5000</v>
      </c>
      <c r="J1107" s="349">
        <v>4220</v>
      </c>
      <c r="K1107" s="349">
        <v>780</v>
      </c>
      <c r="L1107" s="349">
        <v>0</v>
      </c>
      <c r="M1107" s="349">
        <v>780</v>
      </c>
      <c r="N1107" s="208" t="s"/>
      <c r="O1107" s="209">
        <v>45659</v>
      </c>
      <c r="P1107" s="210">
        <v>0.64181712962818</v>
      </c>
      <c r="Q1107" s="208" t="s">
        <v>4498</v>
      </c>
      <c r="R1107" s="344" t="s">
        <v>8517</v>
      </c>
    </row>
    <row r="1108" spans="1:18" ht="24" customHeight="1">
      <c r="A1108" s="345" t="s"/>
      <c r="B1108" s="346" t="s">
        <v>12649</v>
      </c>
      <c r="C1108" s="346" t="s"/>
      <c r="D1108" s="347" t="s">
        <v>4567</v>
      </c>
      <c r="E1108" s="348">
        <v>6178</v>
      </c>
      <c r="F1108" s="208" t="s">
        <v>12650</v>
      </c>
      <c r="G1108" s="208" t="s">
        <v>4611</v>
      </c>
      <c r="H1108" s="208">
        <v>18847177008</v>
      </c>
      <c r="I1108" s="349">
        <v>2000</v>
      </c>
      <c r="J1108" s="349">
        <v>1760</v>
      </c>
      <c r="K1108" s="349">
        <v>240</v>
      </c>
      <c r="L1108" s="349">
        <v>0</v>
      </c>
      <c r="M1108" s="349">
        <v>240</v>
      </c>
      <c r="N1108" s="208" t="s"/>
      <c r="O1108" s="209">
        <v>45659</v>
      </c>
      <c r="P1108" s="210">
        <v>0.653425925924239</v>
      </c>
      <c r="Q1108" s="208" t="s">
        <v>4498</v>
      </c>
      <c r="R1108" s="344" t="s">
        <v>8517</v>
      </c>
    </row>
    <row r="1109" spans="1:18" ht="24" customHeight="1">
      <c r="A1109" s="345" t="s"/>
      <c r="B1109" s="346" t="s">
        <v>12649</v>
      </c>
      <c r="C1109" s="346" t="s"/>
      <c r="D1109" s="347" t="s">
        <v>4567</v>
      </c>
      <c r="E1109" s="348">
        <v>6179</v>
      </c>
      <c r="F1109" s="208" t="s">
        <v>12650</v>
      </c>
      <c r="G1109" s="208" t="s">
        <v>4611</v>
      </c>
      <c r="H1109" s="208">
        <v>18810146615</v>
      </c>
      <c r="I1109" s="349">
        <v>300</v>
      </c>
      <c r="J1109" s="349">
        <v>250</v>
      </c>
      <c r="K1109" s="349">
        <v>50</v>
      </c>
      <c r="L1109" s="349">
        <v>0</v>
      </c>
      <c r="M1109" s="349">
        <v>50</v>
      </c>
      <c r="N1109" s="208" t="s"/>
      <c r="O1109" s="209">
        <v>45659</v>
      </c>
      <c r="P1109" s="210">
        <v>0.703321759257961</v>
      </c>
      <c r="Q1109" s="208" t="s">
        <v>4498</v>
      </c>
      <c r="R1109" s="344" t="s">
        <v>8517</v>
      </c>
    </row>
    <row r="1110" spans="1:18" ht="24" customHeight="1">
      <c r="A1110" s="345" t="s"/>
      <c r="B1110" s="346" t="s">
        <v>12649</v>
      </c>
      <c r="C1110" s="346" t="s"/>
      <c r="D1110" s="347" t="s">
        <v>4567</v>
      </c>
      <c r="E1110" s="348">
        <v>6180</v>
      </c>
      <c r="F1110" s="208" t="s">
        <v>12650</v>
      </c>
      <c r="G1110" s="208" t="s">
        <v>12824</v>
      </c>
      <c r="H1110" s="208">
        <v>13501066226</v>
      </c>
      <c r="I1110" s="349">
        <v>400</v>
      </c>
      <c r="J1110" s="349">
        <v>280</v>
      </c>
      <c r="K1110" s="349">
        <v>120</v>
      </c>
      <c r="L1110" s="349">
        <v>0</v>
      </c>
      <c r="M1110" s="349">
        <v>120</v>
      </c>
      <c r="N1110" s="208" t="s"/>
      <c r="O1110" s="209">
        <v>45659</v>
      </c>
      <c r="P1110" s="210">
        <v>0.718796296296205</v>
      </c>
      <c r="Q1110" s="208" t="s">
        <v>4521</v>
      </c>
      <c r="R1110" s="344" t="s">
        <v>4521</v>
      </c>
    </row>
    <row r="1111" spans="1:18" ht="24" customHeight="1">
      <c r="A1111" s="345" t="s"/>
      <c r="B1111" s="346" t="s">
        <v>12649</v>
      </c>
      <c r="C1111" s="346" t="s"/>
      <c r="D1111" s="347" t="s">
        <v>4567</v>
      </c>
      <c r="E1111" s="348">
        <v>6181</v>
      </c>
      <c r="F1111" s="208" t="s">
        <v>12650</v>
      </c>
      <c r="G1111" s="208" t="s">
        <v>12824</v>
      </c>
      <c r="H1111" s="208">
        <v>13501066226</v>
      </c>
      <c r="I1111" s="349">
        <v>1000</v>
      </c>
      <c r="J1111" s="349">
        <v>860</v>
      </c>
      <c r="K1111" s="349">
        <v>140</v>
      </c>
      <c r="L1111" s="349">
        <v>0</v>
      </c>
      <c r="M1111" s="349">
        <v>140</v>
      </c>
      <c r="N1111" s="208" t="s"/>
      <c r="O1111" s="209">
        <v>45659</v>
      </c>
      <c r="P1111" s="210">
        <v>0.718888888888614</v>
      </c>
      <c r="Q1111" s="208" t="s">
        <v>4521</v>
      </c>
      <c r="R1111" s="344" t="s">
        <v>4521</v>
      </c>
    </row>
    <row r="1112" spans="1:18" ht="24" customHeight="1">
      <c r="A1112" s="345" t="s"/>
      <c r="B1112" s="346" t="s">
        <v>12649</v>
      </c>
      <c r="C1112" s="346" t="s"/>
      <c r="D1112" s="347" t="s">
        <v>4567</v>
      </c>
      <c r="E1112" s="348">
        <v>6189</v>
      </c>
      <c r="F1112" s="208" t="s">
        <v>4648</v>
      </c>
      <c r="G1112" s="208" t="s">
        <v>4613</v>
      </c>
      <c r="H1112" s="208">
        <v>13817759884</v>
      </c>
      <c r="I1112" s="349">
        <v>3000</v>
      </c>
      <c r="J1112" s="349">
        <v>2780</v>
      </c>
      <c r="K1112" s="349">
        <v>220</v>
      </c>
      <c r="L1112" s="349">
        <v>0</v>
      </c>
      <c r="M1112" s="349">
        <v>220</v>
      </c>
      <c r="N1112" s="208" t="s"/>
      <c r="O1112" s="209">
        <v>45659</v>
      </c>
      <c r="P1112" s="210">
        <v>0.825844907409192</v>
      </c>
      <c r="Q1112" s="208" t="s">
        <v>4517</v>
      </c>
      <c r="R1112" s="344" t="s">
        <v>4509</v>
      </c>
    </row>
    <row r="1113" spans="1:18" ht="24" customHeight="1">
      <c r="A1113" s="345" t="s"/>
      <c r="B1113" s="346" t="s">
        <v>12649</v>
      </c>
      <c r="C1113" s="346" t="s"/>
      <c r="D1113" s="347" t="s">
        <v>4567</v>
      </c>
      <c r="E1113" s="348">
        <v>6192</v>
      </c>
      <c r="F1113" s="208" t="s">
        <v>12650</v>
      </c>
      <c r="G1113" s="208" t="s">
        <v>4612</v>
      </c>
      <c r="H1113" s="208">
        <v>15012896002</v>
      </c>
      <c r="I1113" s="349">
        <v>3500</v>
      </c>
      <c r="J1113" s="349">
        <v>3200</v>
      </c>
      <c r="K1113" s="349">
        <v>300</v>
      </c>
      <c r="L1113" s="349">
        <v>0</v>
      </c>
      <c r="M1113" s="349">
        <v>300</v>
      </c>
      <c r="N1113" s="208" t="s"/>
      <c r="O1113" s="209">
        <v>45659</v>
      </c>
      <c r="P1113" s="210">
        <v>0.86148148148277</v>
      </c>
      <c r="Q1113" s="208" t="s">
        <v>4521</v>
      </c>
      <c r="R1113" s="344" t="s">
        <v>4521</v>
      </c>
    </row>
    <row r="1114" spans="1:18" ht="24" customHeight="1">
      <c r="A1114" s="345" t="s"/>
      <c r="B1114" s="346" t="s">
        <v>12649</v>
      </c>
      <c r="C1114" s="346" t="s"/>
      <c r="D1114" s="347" t="s">
        <v>4567</v>
      </c>
      <c r="E1114" s="348">
        <v>6193</v>
      </c>
      <c r="F1114" s="208" t="s">
        <v>12650</v>
      </c>
      <c r="G1114" s="208" t="s">
        <v>12788</v>
      </c>
      <c r="H1114" s="208">
        <v>15098775611</v>
      </c>
      <c r="I1114" s="349">
        <v>6000</v>
      </c>
      <c r="J1114" s="349">
        <v>5700</v>
      </c>
      <c r="K1114" s="349">
        <v>300</v>
      </c>
      <c r="L1114" s="349">
        <v>0</v>
      </c>
      <c r="M1114" s="349">
        <v>300</v>
      </c>
      <c r="N1114" s="208" t="s"/>
      <c r="O1114" s="209">
        <v>45659</v>
      </c>
      <c r="P1114" s="210">
        <v>0.92256944444307</v>
      </c>
      <c r="Q1114" s="208" t="s">
        <v>4521</v>
      </c>
      <c r="R1114" s="344" t="s">
        <v>4521</v>
      </c>
    </row>
    <row r="1115" spans="1:18" ht="24" customHeight="1">
      <c r="A1115" s="345" t="s"/>
      <c r="B1115" s="346" t="s">
        <v>12649</v>
      </c>
      <c r="C1115" s="346" t="s"/>
      <c r="D1115" s="347" t="s">
        <v>4567</v>
      </c>
      <c r="E1115" s="348">
        <v>6116</v>
      </c>
      <c r="F1115" s="208" t="s">
        <v>12650</v>
      </c>
      <c r="G1115" s="208" t="s">
        <v>4531</v>
      </c>
      <c r="H1115" s="208">
        <v>18988757222</v>
      </c>
      <c r="I1115" s="349">
        <v>5000</v>
      </c>
      <c r="J1115" s="349">
        <v>3620</v>
      </c>
      <c r="K1115" s="349">
        <v>1380</v>
      </c>
      <c r="L1115" s="349">
        <v>0</v>
      </c>
      <c r="M1115" s="349">
        <v>1380</v>
      </c>
      <c r="N1115" s="208" t="s"/>
      <c r="O1115" s="209">
        <v>45660</v>
      </c>
      <c r="P1115" s="210">
        <v>0.485428240739566</v>
      </c>
      <c r="Q1115" s="208" t="s">
        <v>4498</v>
      </c>
      <c r="R1115" s="344" t="s">
        <v>8517</v>
      </c>
    </row>
    <row r="1116" spans="1:18" ht="24" customHeight="1">
      <c r="A1116" s="345" t="s"/>
      <c r="B1116" s="346" t="s">
        <v>12649</v>
      </c>
      <c r="C1116" s="346" t="s"/>
      <c r="D1116" s="347" t="s">
        <v>4567</v>
      </c>
      <c r="E1116" s="348">
        <v>6174</v>
      </c>
      <c r="F1116" s="208" t="s">
        <v>12650</v>
      </c>
      <c r="G1116" s="208" t="s">
        <v>4525</v>
      </c>
      <c r="H1116" s="208">
        <v>15980850717</v>
      </c>
      <c r="I1116" s="349">
        <v>2000</v>
      </c>
      <c r="J1116" s="349">
        <v>1460</v>
      </c>
      <c r="K1116" s="349">
        <v>540</v>
      </c>
      <c r="L1116" s="349">
        <v>0</v>
      </c>
      <c r="M1116" s="349">
        <v>540</v>
      </c>
      <c r="N1116" s="208" t="s"/>
      <c r="O1116" s="209">
        <v>45660</v>
      </c>
      <c r="P1116" s="210">
        <v>0.611724537036935</v>
      </c>
      <c r="Q1116" s="208" t="s">
        <v>4521</v>
      </c>
      <c r="R1116" s="344" t="s">
        <v>4521</v>
      </c>
    </row>
    <row r="1117" spans="1:18" ht="24" customHeight="1">
      <c r="A1117" s="345" t="s"/>
      <c r="B1117" s="346" t="s">
        <v>12649</v>
      </c>
      <c r="C1117" s="346" t="s"/>
      <c r="D1117" s="347" t="s">
        <v>4567</v>
      </c>
      <c r="E1117" s="348">
        <v>6182</v>
      </c>
      <c r="F1117" s="208" t="s">
        <v>12650</v>
      </c>
      <c r="G1117" s="208" t="s">
        <v>12902</v>
      </c>
      <c r="H1117" s="208">
        <v>15501066977</v>
      </c>
      <c r="I1117" s="349">
        <v>3000</v>
      </c>
      <c r="J1117" s="349">
        <v>2600</v>
      </c>
      <c r="K1117" s="349">
        <v>400</v>
      </c>
      <c r="L1117" s="349">
        <v>0</v>
      </c>
      <c r="M1117" s="349">
        <v>400</v>
      </c>
      <c r="N1117" s="208" t="s"/>
      <c r="O1117" s="209">
        <v>45660</v>
      </c>
      <c r="P1117" s="210">
        <v>0.515740740742331</v>
      </c>
      <c r="Q1117" s="208" t="s">
        <v>4496</v>
      </c>
      <c r="R1117" s="344" t="s">
        <v>12697</v>
      </c>
    </row>
    <row r="1118" spans="1:18" ht="24" customHeight="1">
      <c r="A1118" s="345" t="s"/>
      <c r="B1118" s="346" t="s">
        <v>12649</v>
      </c>
      <c r="C1118" s="346" t="s"/>
      <c r="D1118" s="347" t="s">
        <v>4567</v>
      </c>
      <c r="E1118" s="348">
        <v>6183</v>
      </c>
      <c r="F1118" s="208" t="s">
        <v>12650</v>
      </c>
      <c r="G1118" s="208" t="s">
        <v>4524</v>
      </c>
      <c r="H1118" s="208">
        <v>17757174693</v>
      </c>
      <c r="I1118" s="349">
        <v>5000</v>
      </c>
      <c r="J1118" s="349">
        <v>4640</v>
      </c>
      <c r="K1118" s="349">
        <v>360</v>
      </c>
      <c r="L1118" s="349">
        <v>0</v>
      </c>
      <c r="M1118" s="349">
        <v>360</v>
      </c>
      <c r="N1118" s="208" t="s"/>
      <c r="O1118" s="209">
        <v>45660</v>
      </c>
      <c r="P1118" s="210">
        <v>0.68469907407416</v>
      </c>
      <c r="Q1118" s="208" t="s">
        <v>4512</v>
      </c>
      <c r="R1118" s="344" t="s">
        <v>4512</v>
      </c>
    </row>
    <row r="1119" spans="1:18" ht="24" customHeight="1">
      <c r="A1119" s="345" t="s"/>
      <c r="B1119" s="346" t="s">
        <v>12649</v>
      </c>
      <c r="C1119" s="346" t="s"/>
      <c r="D1119" s="347" t="s">
        <v>4567</v>
      </c>
      <c r="E1119" s="348">
        <v>6185</v>
      </c>
      <c r="F1119" s="208" t="s">
        <v>12650</v>
      </c>
      <c r="G1119" s="208" t="s">
        <v>4508</v>
      </c>
      <c r="H1119" s="208">
        <v>13564801764</v>
      </c>
      <c r="I1119" s="349">
        <v>5000</v>
      </c>
      <c r="J1119" s="349">
        <v>4600</v>
      </c>
      <c r="K1119" s="349">
        <v>400</v>
      </c>
      <c r="L1119" s="349">
        <v>0</v>
      </c>
      <c r="M1119" s="349">
        <v>400</v>
      </c>
      <c r="N1119" s="208" t="s"/>
      <c r="O1119" s="209">
        <v>45660</v>
      </c>
      <c r="P1119" s="210">
        <v>0.696365740739566</v>
      </c>
      <c r="Q1119" s="208" t="s">
        <v>4498</v>
      </c>
      <c r="R1119" s="344" t="s">
        <v>8517</v>
      </c>
    </row>
    <row r="1120" spans="1:18" ht="24" customHeight="1">
      <c r="A1120" s="345" t="s"/>
      <c r="B1120" s="346" t="s">
        <v>12649</v>
      </c>
      <c r="C1120" s="346" t="s"/>
      <c r="D1120" s="347" t="s">
        <v>4567</v>
      </c>
      <c r="E1120" s="348">
        <v>6194</v>
      </c>
      <c r="F1120" s="208" t="s">
        <v>12650</v>
      </c>
      <c r="G1120" s="208" t="s">
        <v>12913</v>
      </c>
      <c r="H1120" s="208">
        <v>13051862237</v>
      </c>
      <c r="I1120" s="349">
        <v>5000</v>
      </c>
      <c r="J1120" s="349">
        <v>4820</v>
      </c>
      <c r="K1120" s="349">
        <v>180</v>
      </c>
      <c r="L1120" s="349">
        <v>0</v>
      </c>
      <c r="M1120" s="349">
        <v>180</v>
      </c>
      <c r="N1120" s="208" t="s"/>
      <c r="O1120" s="209">
        <v>45660</v>
      </c>
      <c r="P1120" s="210">
        <v>0.886099537037808</v>
      </c>
      <c r="Q1120" s="208" t="s">
        <v>4659</v>
      </c>
      <c r="R1120" s="344" t="s">
        <v>4659</v>
      </c>
    </row>
    <row r="1121" spans="1:18" ht="24" customHeight="1">
      <c r="A1121" s="345" t="s"/>
      <c r="B1121" s="346" t="s">
        <v>12649</v>
      </c>
      <c r="C1121" s="346" t="s"/>
      <c r="D1121" s="347" t="s">
        <v>4567</v>
      </c>
      <c r="E1121" s="348">
        <v>6195</v>
      </c>
      <c r="F1121" s="208" t="s">
        <v>12650</v>
      </c>
      <c r="G1121" s="208" t="s">
        <v>12885</v>
      </c>
      <c r="H1121" s="208">
        <v>13918359538</v>
      </c>
      <c r="I1121" s="349">
        <v>300</v>
      </c>
      <c r="J1121" s="349">
        <v>250</v>
      </c>
      <c r="K1121" s="349">
        <v>50</v>
      </c>
      <c r="L1121" s="349">
        <v>0</v>
      </c>
      <c r="M1121" s="349">
        <v>50</v>
      </c>
      <c r="N1121" s="208" t="s"/>
      <c r="O1121" s="209">
        <v>45660</v>
      </c>
      <c r="P1121" s="210">
        <v>0.552291666666861</v>
      </c>
      <c r="Q1121" s="208" t="s">
        <v>4659</v>
      </c>
      <c r="R1121" s="344" t="s">
        <v>4659</v>
      </c>
    </row>
    <row r="1122" spans="1:18" ht="24" customHeight="1">
      <c r="A1122" s="345" t="s"/>
      <c r="B1122" s="346" t="s">
        <v>12649</v>
      </c>
      <c r="C1122" s="346" t="s"/>
      <c r="D1122" s="347" t="s">
        <v>4567</v>
      </c>
      <c r="E1122" s="348">
        <v>6198</v>
      </c>
      <c r="F1122" s="208" t="s">
        <v>12650</v>
      </c>
      <c r="G1122" s="208" t="s">
        <v>12855</v>
      </c>
      <c r="H1122" s="208">
        <v>13636315897</v>
      </c>
      <c r="I1122" s="349">
        <v>3000</v>
      </c>
      <c r="J1122" s="349">
        <v>2800</v>
      </c>
      <c r="K1122" s="349">
        <v>200</v>
      </c>
      <c r="L1122" s="349">
        <v>0</v>
      </c>
      <c r="M1122" s="349">
        <v>200</v>
      </c>
      <c r="N1122" s="208" t="s"/>
      <c r="O1122" s="209">
        <v>45660</v>
      </c>
      <c r="P1122" s="210">
        <v>0.692094907408318</v>
      </c>
      <c r="Q1122" s="208" t="s">
        <v>4521</v>
      </c>
      <c r="R1122" s="344" t="s">
        <v>4521</v>
      </c>
    </row>
    <row r="1123" spans="1:18" ht="24" customHeight="1">
      <c r="A1123" s="345" t="s"/>
      <c r="B1123" s="346" t="s">
        <v>12649</v>
      </c>
      <c r="C1123" s="346" t="s"/>
      <c r="D1123" s="347" t="s">
        <v>4567</v>
      </c>
      <c r="E1123" s="348">
        <v>6199</v>
      </c>
      <c r="F1123" s="208" t="s">
        <v>12650</v>
      </c>
      <c r="G1123" s="208" t="s">
        <v>4495</v>
      </c>
      <c r="H1123" s="208">
        <v>18650787013</v>
      </c>
      <c r="I1123" s="349">
        <v>200</v>
      </c>
      <c r="J1123" s="349">
        <v>150</v>
      </c>
      <c r="K1123" s="349">
        <v>50</v>
      </c>
      <c r="L1123" s="349">
        <v>0</v>
      </c>
      <c r="M1123" s="349">
        <v>50</v>
      </c>
      <c r="N1123" s="208" t="s"/>
      <c r="O1123" s="209">
        <v>45660</v>
      </c>
      <c r="P1123" s="210">
        <v>0.670243055556057</v>
      </c>
      <c r="Q1123" s="208" t="s">
        <v>4521</v>
      </c>
      <c r="R1123" s="344" t="s">
        <v>4521</v>
      </c>
    </row>
    <row r="1124" spans="1:18" ht="24" customHeight="1">
      <c r="A1124" s="345" t="s"/>
      <c r="B1124" s="346" t="s">
        <v>12649</v>
      </c>
      <c r="C1124" s="346" t="s"/>
      <c r="D1124" s="347" t="s">
        <v>4567</v>
      </c>
      <c r="E1124" s="348">
        <v>6205</v>
      </c>
      <c r="F1124" s="208" t="s">
        <v>12650</v>
      </c>
      <c r="G1124" s="208" t="s">
        <v>4515</v>
      </c>
      <c r="H1124" s="208">
        <v>18519792196</v>
      </c>
      <c r="I1124" s="349">
        <v>3000</v>
      </c>
      <c r="J1124" s="349">
        <v>2820</v>
      </c>
      <c r="K1124" s="349">
        <v>180</v>
      </c>
      <c r="L1124" s="349">
        <v>0</v>
      </c>
      <c r="M1124" s="349">
        <v>180</v>
      </c>
      <c r="N1124" s="208" t="s"/>
      <c r="O1124" s="209">
        <v>45660</v>
      </c>
      <c r="P1124" s="210">
        <v>0.642511574074888</v>
      </c>
      <c r="Q1124" s="208" t="s">
        <v>4498</v>
      </c>
      <c r="R1124" s="344" t="s">
        <v>8517</v>
      </c>
    </row>
    <row r="1125" spans="1:18" ht="24" customHeight="1">
      <c r="A1125" s="345" t="s"/>
      <c r="B1125" s="346" t="s">
        <v>12649</v>
      </c>
      <c r="C1125" s="346" t="s"/>
      <c r="D1125" s="347" t="s">
        <v>4567</v>
      </c>
      <c r="E1125" s="348">
        <v>6207</v>
      </c>
      <c r="F1125" s="208" t="s">
        <v>12650</v>
      </c>
      <c r="G1125" s="208" t="s">
        <v>4511</v>
      </c>
      <c r="H1125" s="208">
        <v>18610035163</v>
      </c>
      <c r="I1125" s="349">
        <v>3000</v>
      </c>
      <c r="J1125" s="349">
        <v>2550</v>
      </c>
      <c r="K1125" s="349">
        <v>450</v>
      </c>
      <c r="L1125" s="349">
        <v>0</v>
      </c>
      <c r="M1125" s="349">
        <v>450</v>
      </c>
      <c r="N1125" s="208" t="s"/>
      <c r="O1125" s="209">
        <v>45660</v>
      </c>
      <c r="P1125" s="210">
        <v>0.67116898148015</v>
      </c>
      <c r="Q1125" s="208" t="s">
        <v>4498</v>
      </c>
      <c r="R1125" s="344" t="s">
        <v>8517</v>
      </c>
    </row>
    <row r="1126" spans="1:18" ht="24" customHeight="1">
      <c r="A1126" s="345" t="s"/>
      <c r="B1126" s="346" t="s">
        <v>12649</v>
      </c>
      <c r="C1126" s="346" t="s"/>
      <c r="D1126" s="347" t="s">
        <v>4567</v>
      </c>
      <c r="E1126" s="348">
        <v>6208</v>
      </c>
      <c r="F1126" s="208" t="s">
        <v>12650</v>
      </c>
      <c r="G1126" s="208" t="s">
        <v>4574</v>
      </c>
      <c r="H1126" s="208">
        <v>15315156147</v>
      </c>
      <c r="I1126" s="349">
        <v>6000</v>
      </c>
      <c r="J1126" s="349">
        <v>5700</v>
      </c>
      <c r="K1126" s="349">
        <v>300</v>
      </c>
      <c r="L1126" s="349">
        <v>0</v>
      </c>
      <c r="M1126" s="349">
        <v>300</v>
      </c>
      <c r="N1126" s="208" t="s"/>
      <c r="O1126" s="209">
        <v>45660</v>
      </c>
      <c r="P1126" s="210">
        <v>0.653611111112696</v>
      </c>
      <c r="Q1126" s="208" t="s">
        <v>4498</v>
      </c>
      <c r="R1126" s="344" t="s">
        <v>8517</v>
      </c>
    </row>
    <row r="1127" spans="1:18" ht="24" customHeight="1">
      <c r="A1127" s="345" t="s"/>
      <c r="B1127" s="346" t="s">
        <v>12649</v>
      </c>
      <c r="C1127" s="346" t="s"/>
      <c r="D1127" s="347" t="s">
        <v>4567</v>
      </c>
      <c r="E1127" s="348">
        <v>6209</v>
      </c>
      <c r="F1127" s="208" t="s">
        <v>12650</v>
      </c>
      <c r="G1127" s="208" t="s">
        <v>4511</v>
      </c>
      <c r="H1127" s="208">
        <v>18610035163</v>
      </c>
      <c r="I1127" s="349">
        <v>18000</v>
      </c>
      <c r="J1127" s="349">
        <v>17340</v>
      </c>
      <c r="K1127" s="349">
        <v>660</v>
      </c>
      <c r="L1127" s="349">
        <v>0</v>
      </c>
      <c r="M1127" s="349">
        <v>660</v>
      </c>
      <c r="N1127" s="208" t="s"/>
      <c r="O1127" s="209">
        <v>45660</v>
      </c>
      <c r="P1127" s="210">
        <v>0.669745370370947</v>
      </c>
      <c r="Q1127" s="208" t="s">
        <v>4004</v>
      </c>
      <c r="R1127" s="344" t="s">
        <v>4004</v>
      </c>
    </row>
    <row r="1128" spans="1:18" ht="24" customHeight="1">
      <c r="A1128" s="345" t="s"/>
      <c r="B1128" s="346" t="s">
        <v>12649</v>
      </c>
      <c r="C1128" s="346" t="s"/>
      <c r="D1128" s="347" t="s">
        <v>4567</v>
      </c>
      <c r="E1128" s="348">
        <v>6210</v>
      </c>
      <c r="F1128" s="208" t="s">
        <v>12650</v>
      </c>
      <c r="G1128" s="208" t="s">
        <v>12765</v>
      </c>
      <c r="H1128" s="208">
        <v>13817641103</v>
      </c>
      <c r="I1128" s="349">
        <v>200</v>
      </c>
      <c r="J1128" s="349">
        <v>150</v>
      </c>
      <c r="K1128" s="349">
        <v>50</v>
      </c>
      <c r="L1128" s="349">
        <v>0</v>
      </c>
      <c r="M1128" s="349">
        <v>50</v>
      </c>
      <c r="N1128" s="208" t="s"/>
      <c r="O1128" s="209">
        <v>45660</v>
      </c>
      <c r="P1128" s="210">
        <v>0.690462962964375</v>
      </c>
      <c r="Q1128" s="208" t="s">
        <v>4521</v>
      </c>
      <c r="R1128" s="344" t="s">
        <v>4521</v>
      </c>
    </row>
    <row r="1129" spans="1:18" ht="24" customHeight="1">
      <c r="A1129" s="345" t="s"/>
      <c r="B1129" s="346" t="s">
        <v>12649</v>
      </c>
      <c r="C1129" s="346" t="s"/>
      <c r="D1129" s="347" t="s">
        <v>4567</v>
      </c>
      <c r="E1129" s="348">
        <v>6211</v>
      </c>
      <c r="F1129" s="208" t="s">
        <v>12650</v>
      </c>
      <c r="G1129" s="208" t="s">
        <v>12765</v>
      </c>
      <c r="H1129" s="208">
        <v>15678852722</v>
      </c>
      <c r="I1129" s="349">
        <v>1000</v>
      </c>
      <c r="J1129" s="349">
        <v>960</v>
      </c>
      <c r="K1129" s="349">
        <v>40</v>
      </c>
      <c r="L1129" s="349">
        <v>0</v>
      </c>
      <c r="M1129" s="349">
        <v>40</v>
      </c>
      <c r="N1129" s="208" t="s"/>
      <c r="O1129" s="209">
        <v>45660</v>
      </c>
      <c r="P1129" s="210">
        <v>0.63601851851854</v>
      </c>
      <c r="Q1129" s="208" t="s">
        <v>4517</v>
      </c>
      <c r="R1129" s="344" t="s">
        <v>4509</v>
      </c>
    </row>
    <row r="1130" spans="1:18" ht="24" customHeight="1">
      <c r="A1130" s="345" t="s"/>
      <c r="B1130" s="346" t="s">
        <v>12649</v>
      </c>
      <c r="C1130" s="346" t="s"/>
      <c r="D1130" s="347" t="s">
        <v>4567</v>
      </c>
      <c r="E1130" s="348">
        <v>6213</v>
      </c>
      <c r="F1130" s="208" t="s">
        <v>12650</v>
      </c>
      <c r="G1130" s="208" t="s">
        <v>4495</v>
      </c>
      <c r="H1130" s="208">
        <v>13811505584</v>
      </c>
      <c r="I1130" s="349">
        <v>3000</v>
      </c>
      <c r="J1130" s="349">
        <v>2820</v>
      </c>
      <c r="K1130" s="349">
        <v>180</v>
      </c>
      <c r="L1130" s="349">
        <v>0</v>
      </c>
      <c r="M1130" s="349">
        <v>180</v>
      </c>
      <c r="N1130" s="208" t="s"/>
      <c r="O1130" s="209">
        <v>45660</v>
      </c>
      <c r="P1130" s="210">
        <v>0.729259259260289</v>
      </c>
      <c r="Q1130" s="208" t="s">
        <v>4498</v>
      </c>
      <c r="R1130" s="344" t="s">
        <v>8517</v>
      </c>
    </row>
    <row r="1131" spans="1:18" ht="24" customHeight="1">
      <c r="A1131" s="345" t="s"/>
      <c r="B1131" s="346" t="s">
        <v>12649</v>
      </c>
      <c r="C1131" s="346" t="s"/>
      <c r="D1131" s="347" t="s">
        <v>4567</v>
      </c>
      <c r="E1131" s="348">
        <v>6217</v>
      </c>
      <c r="F1131" s="208" t="s">
        <v>12650</v>
      </c>
      <c r="G1131" s="208" t="s">
        <v>12914</v>
      </c>
      <c r="H1131" s="208">
        <v>18501070037</v>
      </c>
      <c r="I1131" s="349">
        <v>3000</v>
      </c>
      <c r="J1131" s="349">
        <v>3000</v>
      </c>
      <c r="K1131" s="349">
        <v>0</v>
      </c>
      <c r="L1131" s="349">
        <v>0</v>
      </c>
      <c r="M1131" s="349">
        <v>0</v>
      </c>
      <c r="N1131" s="208" t="s"/>
      <c r="O1131" s="209">
        <v>45660</v>
      </c>
      <c r="P1131" s="210">
        <v>0.869467592590809</v>
      </c>
      <c r="Q1131" s="208" t="s">
        <v>4509</v>
      </c>
      <c r="R1131" s="344" t="s">
        <v>4509</v>
      </c>
    </row>
    <row r="1132" spans="1:18" ht="24" customHeight="1">
      <c r="A1132" s="345" t="s"/>
      <c r="B1132" s="346" t="s">
        <v>12649</v>
      </c>
      <c r="C1132" s="346" t="s"/>
      <c r="D1132" s="347" t="s">
        <v>4567</v>
      </c>
      <c r="E1132" s="348">
        <v>6221</v>
      </c>
      <c r="F1132" s="208" t="s">
        <v>12650</v>
      </c>
      <c r="G1132" s="208" t="s">
        <v>12915</v>
      </c>
      <c r="H1132" s="208">
        <v>15343430606</v>
      </c>
      <c r="I1132" s="349">
        <v>130</v>
      </c>
      <c r="J1132" s="349">
        <v>0</v>
      </c>
      <c r="K1132" s="349">
        <v>130</v>
      </c>
      <c r="L1132" s="349">
        <v>0</v>
      </c>
      <c r="M1132" s="349">
        <v>130</v>
      </c>
      <c r="N1132" s="208" t="s"/>
      <c r="O1132" s="209">
        <v>45660</v>
      </c>
      <c r="P1132" s="210">
        <v>0.884456018517085</v>
      </c>
      <c r="Q1132" s="208" t="s">
        <v>4498</v>
      </c>
      <c r="R1132" s="344" t="s">
        <v>8517</v>
      </c>
    </row>
    <row r="1133" spans="1:18" ht="24" customHeight="1">
      <c r="A1133" s="345" t="s"/>
      <c r="B1133" s="346" t="s">
        <v>12649</v>
      </c>
      <c r="C1133" s="346" t="s"/>
      <c r="D1133" s="347" t="s">
        <v>4567</v>
      </c>
      <c r="E1133" s="348">
        <v>6184</v>
      </c>
      <c r="F1133" s="208" t="s">
        <v>12650</v>
      </c>
      <c r="G1133" s="208" t="s">
        <v>4493</v>
      </c>
      <c r="H1133" s="208">
        <v>18610735566</v>
      </c>
      <c r="I1133" s="349">
        <v>6000</v>
      </c>
      <c r="J1133" s="349">
        <v>4920</v>
      </c>
      <c r="K1133" s="349">
        <v>1080</v>
      </c>
      <c r="L1133" s="349">
        <v>0</v>
      </c>
      <c r="M1133" s="349">
        <v>1080</v>
      </c>
      <c r="N1133" s="208" t="s"/>
      <c r="O1133" s="209">
        <v>45661</v>
      </c>
      <c r="P1133" s="210">
        <v>0.682962962964666</v>
      </c>
      <c r="Q1133" s="208" t="s">
        <v>4521</v>
      </c>
      <c r="R1133" s="344" t="s">
        <v>4521</v>
      </c>
    </row>
    <row r="1134" spans="1:18" ht="24" customHeight="1">
      <c r="A1134" s="345" t="s"/>
      <c r="B1134" s="346" t="s">
        <v>12649</v>
      </c>
      <c r="C1134" s="346" t="s"/>
      <c r="D1134" s="347" t="s">
        <v>4567</v>
      </c>
      <c r="E1134" s="348">
        <v>6186</v>
      </c>
      <c r="F1134" s="208" t="s">
        <v>12650</v>
      </c>
      <c r="G1134" s="208" t="s">
        <v>4495</v>
      </c>
      <c r="H1134" s="208">
        <v>13265143615</v>
      </c>
      <c r="I1134" s="349">
        <v>2000</v>
      </c>
      <c r="J1134" s="349">
        <v>1640</v>
      </c>
      <c r="K1134" s="349">
        <v>360</v>
      </c>
      <c r="L1134" s="349">
        <v>0</v>
      </c>
      <c r="M1134" s="349">
        <v>360</v>
      </c>
      <c r="N1134" s="208" t="s"/>
      <c r="O1134" s="209">
        <v>45661</v>
      </c>
      <c r="P1134" s="210">
        <v>0.710335648149339</v>
      </c>
      <c r="Q1134" s="208" t="s">
        <v>4498</v>
      </c>
      <c r="R1134" s="344" t="s">
        <v>8517</v>
      </c>
    </row>
    <row r="1135" spans="1:18" ht="24" customHeight="1">
      <c r="A1135" s="345" t="s"/>
      <c r="B1135" s="346" t="s">
        <v>12649</v>
      </c>
      <c r="C1135" s="346" t="s"/>
      <c r="D1135" s="347" t="s">
        <v>4567</v>
      </c>
      <c r="E1135" s="348">
        <v>6187</v>
      </c>
      <c r="F1135" s="208" t="s">
        <v>12650</v>
      </c>
      <c r="G1135" s="208" t="s">
        <v>12916</v>
      </c>
      <c r="H1135" s="208">
        <v>15164421688</v>
      </c>
      <c r="I1135" s="349">
        <v>2000</v>
      </c>
      <c r="J1135" s="349">
        <v>1360</v>
      </c>
      <c r="K1135" s="349">
        <v>640</v>
      </c>
      <c r="L1135" s="349">
        <v>0</v>
      </c>
      <c r="M1135" s="349">
        <v>640</v>
      </c>
      <c r="N1135" s="208" t="s"/>
      <c r="O1135" s="209">
        <v>45661</v>
      </c>
      <c r="P1135" s="210">
        <v>0.761030092591682</v>
      </c>
      <c r="Q1135" s="208" t="s">
        <v>4521</v>
      </c>
      <c r="R1135" s="344" t="s">
        <v>4521</v>
      </c>
    </row>
    <row r="1136" spans="1:18" ht="24" customHeight="1">
      <c r="A1136" s="345" t="s"/>
      <c r="B1136" s="346" t="s">
        <v>12649</v>
      </c>
      <c r="C1136" s="346" t="s"/>
      <c r="D1136" s="347" t="s">
        <v>4567</v>
      </c>
      <c r="E1136" s="348">
        <v>6200</v>
      </c>
      <c r="F1136" s="208" t="s">
        <v>12650</v>
      </c>
      <c r="G1136" s="208" t="s">
        <v>4523</v>
      </c>
      <c r="H1136" s="208">
        <v>13864219127</v>
      </c>
      <c r="I1136" s="349">
        <v>6000</v>
      </c>
      <c r="J1136" s="349">
        <v>5300</v>
      </c>
      <c r="K1136" s="349">
        <v>700</v>
      </c>
      <c r="L1136" s="349">
        <v>0</v>
      </c>
      <c r="M1136" s="349">
        <v>700</v>
      </c>
      <c r="N1136" s="208" t="s"/>
      <c r="O1136" s="209">
        <v>45661</v>
      </c>
      <c r="P1136" s="210">
        <v>0.689895833333139</v>
      </c>
      <c r="Q1136" s="208" t="s">
        <v>4521</v>
      </c>
      <c r="R1136" s="344" t="s">
        <v>4521</v>
      </c>
    </row>
    <row r="1137" spans="1:18" ht="24" customHeight="1">
      <c r="A1137" s="345" t="s"/>
      <c r="B1137" s="346" t="s">
        <v>12649</v>
      </c>
      <c r="C1137" s="346" t="s"/>
      <c r="D1137" s="347" t="s">
        <v>4567</v>
      </c>
      <c r="E1137" s="348">
        <v>6203</v>
      </c>
      <c r="F1137" s="208" t="s">
        <v>12650</v>
      </c>
      <c r="G1137" s="208" t="s">
        <v>12917</v>
      </c>
      <c r="H1137" s="208">
        <v>13910009420</v>
      </c>
      <c r="I1137" s="349">
        <v>3000</v>
      </c>
      <c r="J1137" s="349">
        <v>2600</v>
      </c>
      <c r="K1137" s="349">
        <v>400</v>
      </c>
      <c r="L1137" s="349">
        <v>0</v>
      </c>
      <c r="M1137" s="349">
        <v>400</v>
      </c>
      <c r="N1137" s="208" t="s"/>
      <c r="O1137" s="209">
        <v>45661</v>
      </c>
      <c r="P1137" s="210">
        <v>0.639155092590954</v>
      </c>
      <c r="Q1137" s="208" t="s">
        <v>4521</v>
      </c>
      <c r="R1137" s="344" t="s">
        <v>4521</v>
      </c>
    </row>
    <row r="1138" spans="1:18" ht="24" customHeight="1">
      <c r="A1138" s="345" t="s"/>
      <c r="B1138" s="346" t="s">
        <v>12649</v>
      </c>
      <c r="C1138" s="346" t="s"/>
      <c r="D1138" s="347" t="s">
        <v>4567</v>
      </c>
      <c r="E1138" s="348">
        <v>6204</v>
      </c>
      <c r="F1138" s="208" t="s">
        <v>12650</v>
      </c>
      <c r="G1138" s="208" t="s">
        <v>12918</v>
      </c>
      <c r="H1138" s="208">
        <v>18913740929</v>
      </c>
      <c r="I1138" s="349">
        <v>1000</v>
      </c>
      <c r="J1138" s="349">
        <v>760</v>
      </c>
      <c r="K1138" s="349">
        <v>240</v>
      </c>
      <c r="L1138" s="349">
        <v>0</v>
      </c>
      <c r="M1138" s="349">
        <v>240</v>
      </c>
      <c r="N1138" s="208" t="s"/>
      <c r="O1138" s="209">
        <v>45661</v>
      </c>
      <c r="P1138" s="210">
        <v>0.574895833331539</v>
      </c>
      <c r="Q1138" s="208" t="s">
        <v>4498</v>
      </c>
      <c r="R1138" s="344" t="s">
        <v>8517</v>
      </c>
    </row>
    <row r="1139" spans="1:18" ht="24" customHeight="1">
      <c r="A1139" s="345" t="s"/>
      <c r="B1139" s="346" t="s">
        <v>12649</v>
      </c>
      <c r="C1139" s="346" t="s"/>
      <c r="D1139" s="347" t="s">
        <v>4567</v>
      </c>
      <c r="E1139" s="348">
        <v>6215</v>
      </c>
      <c r="F1139" s="208" t="s">
        <v>12650</v>
      </c>
      <c r="G1139" s="208" t="s">
        <v>12832</v>
      </c>
      <c r="H1139" s="208">
        <v>18101269202</v>
      </c>
      <c r="I1139" s="349">
        <v>6500</v>
      </c>
      <c r="J1139" s="349">
        <v>5920</v>
      </c>
      <c r="K1139" s="349">
        <v>580</v>
      </c>
      <c r="L1139" s="349">
        <v>0</v>
      </c>
      <c r="M1139" s="349">
        <v>580</v>
      </c>
      <c r="N1139" s="208" t="s"/>
      <c r="O1139" s="209">
        <v>45661</v>
      </c>
      <c r="P1139" s="210">
        <v>0.68680555555693</v>
      </c>
      <c r="Q1139" s="208" t="s">
        <v>4498</v>
      </c>
      <c r="R1139" s="344" t="s">
        <v>8517</v>
      </c>
    </row>
    <row r="1140" spans="1:18" ht="24" customHeight="1">
      <c r="A1140" s="345" t="s"/>
      <c r="B1140" s="346" t="s">
        <v>12649</v>
      </c>
      <c r="C1140" s="346" t="s"/>
      <c r="D1140" s="347" t="s">
        <v>4567</v>
      </c>
      <c r="E1140" s="348">
        <v>6218</v>
      </c>
      <c r="F1140" s="208" t="s">
        <v>12650</v>
      </c>
      <c r="G1140" s="208" t="s">
        <v>12919</v>
      </c>
      <c r="H1140" s="208">
        <v>18612197006</v>
      </c>
      <c r="I1140" s="349">
        <v>3000</v>
      </c>
      <c r="J1140" s="349">
        <v>2800</v>
      </c>
      <c r="K1140" s="349">
        <v>200</v>
      </c>
      <c r="L1140" s="349">
        <v>0</v>
      </c>
      <c r="M1140" s="349">
        <v>200</v>
      </c>
      <c r="N1140" s="208" t="s"/>
      <c r="O1140" s="209">
        <v>45661</v>
      </c>
      <c r="P1140" s="210">
        <v>0.685740740740585</v>
      </c>
      <c r="Q1140" s="208" t="s">
        <v>4498</v>
      </c>
      <c r="R1140" s="344" t="s">
        <v>8517</v>
      </c>
    </row>
    <row r="1141" spans="1:18" ht="24" customHeight="1">
      <c r="A1141" s="345" t="s"/>
      <c r="B1141" s="346" t="s">
        <v>12649</v>
      </c>
      <c r="C1141" s="346" t="s"/>
      <c r="D1141" s="347" t="s">
        <v>4567</v>
      </c>
      <c r="E1141" s="348">
        <v>6227</v>
      </c>
      <c r="F1141" s="208" t="s">
        <v>12650</v>
      </c>
      <c r="G1141" s="208" t="s">
        <v>12741</v>
      </c>
      <c r="H1141" s="208">
        <v>13488852062</v>
      </c>
      <c r="I1141" s="349">
        <v>4000</v>
      </c>
      <c r="J1141" s="349">
        <v>3660</v>
      </c>
      <c r="K1141" s="349">
        <v>340</v>
      </c>
      <c r="L1141" s="349">
        <v>0</v>
      </c>
      <c r="M1141" s="349">
        <v>340</v>
      </c>
      <c r="N1141" s="208" t="s"/>
      <c r="O1141" s="209">
        <v>45661</v>
      </c>
      <c r="P1141" s="210">
        <v>0.655312499999127</v>
      </c>
      <c r="Q1141" s="208" t="s">
        <v>4521</v>
      </c>
      <c r="R1141" s="344" t="s">
        <v>4521</v>
      </c>
    </row>
    <row r="1142" spans="1:18" ht="24" customHeight="1">
      <c r="A1142" s="345" t="s"/>
      <c r="B1142" s="346" t="s">
        <v>12649</v>
      </c>
      <c r="C1142" s="346" t="s"/>
      <c r="D1142" s="347" t="s">
        <v>4567</v>
      </c>
      <c r="E1142" s="348">
        <v>6228</v>
      </c>
      <c r="F1142" s="208" t="s">
        <v>12650</v>
      </c>
      <c r="G1142" s="208" t="s">
        <v>12813</v>
      </c>
      <c r="H1142" s="208">
        <v>18680859135</v>
      </c>
      <c r="I1142" s="349">
        <v>300</v>
      </c>
      <c r="J1142" s="349">
        <v>250</v>
      </c>
      <c r="K1142" s="349">
        <v>50</v>
      </c>
      <c r="L1142" s="349">
        <v>0</v>
      </c>
      <c r="M1142" s="349">
        <v>50</v>
      </c>
      <c r="N1142" s="208" t="s"/>
      <c r="O1142" s="209">
        <v>45661</v>
      </c>
      <c r="P1142" s="210">
        <v>0.74469907407547</v>
      </c>
      <c r="Q1142" s="208" t="s">
        <v>4521</v>
      </c>
      <c r="R1142" s="344" t="s">
        <v>4521</v>
      </c>
    </row>
    <row r="1143" spans="1:18" ht="24" customHeight="1">
      <c r="A1143" s="345" t="s"/>
      <c r="B1143" s="346" t="s">
        <v>12649</v>
      </c>
      <c r="C1143" s="346" t="s"/>
      <c r="D1143" s="347" t="s">
        <v>4567</v>
      </c>
      <c r="E1143" s="348">
        <v>6229</v>
      </c>
      <c r="F1143" s="208" t="s">
        <v>12650</v>
      </c>
      <c r="G1143" s="208" t="s">
        <v>4516</v>
      </c>
      <c r="H1143" s="208">
        <v>13501105985</v>
      </c>
      <c r="I1143" s="349">
        <v>6000</v>
      </c>
      <c r="J1143" s="349">
        <v>5460</v>
      </c>
      <c r="K1143" s="349">
        <v>540</v>
      </c>
      <c r="L1143" s="349">
        <v>0</v>
      </c>
      <c r="M1143" s="349">
        <v>540</v>
      </c>
      <c r="N1143" s="208" t="s"/>
      <c r="O1143" s="209">
        <v>45661</v>
      </c>
      <c r="P1143" s="210">
        <v>0.697141203701904</v>
      </c>
      <c r="Q1143" s="208" t="s">
        <v>4498</v>
      </c>
      <c r="R1143" s="344" t="s">
        <v>8517</v>
      </c>
    </row>
    <row r="1144" spans="1:18" ht="24" customHeight="1">
      <c r="A1144" s="345" t="s"/>
      <c r="B1144" s="346" t="s">
        <v>12649</v>
      </c>
      <c r="C1144" s="346" t="s"/>
      <c r="D1144" s="347" t="s">
        <v>4567</v>
      </c>
      <c r="E1144" s="348">
        <v>6230</v>
      </c>
      <c r="F1144" s="208" t="s">
        <v>12650</v>
      </c>
      <c r="G1144" s="208" t="s">
        <v>12753</v>
      </c>
      <c r="H1144" s="208">
        <v>18811430203</v>
      </c>
      <c r="I1144" s="349">
        <v>6000</v>
      </c>
      <c r="J1144" s="349">
        <v>5690</v>
      </c>
      <c r="K1144" s="349">
        <v>310</v>
      </c>
      <c r="L1144" s="349">
        <v>0</v>
      </c>
      <c r="M1144" s="349">
        <v>310</v>
      </c>
      <c r="N1144" s="208" t="s"/>
      <c r="O1144" s="209">
        <v>45661</v>
      </c>
      <c r="P1144" s="210">
        <v>0.69481481481489</v>
      </c>
      <c r="Q1144" s="208" t="s">
        <v>4498</v>
      </c>
      <c r="R1144" s="344" t="s">
        <v>8517</v>
      </c>
    </row>
    <row r="1145" spans="1:18" ht="24" customHeight="1">
      <c r="A1145" s="345" t="s"/>
      <c r="B1145" s="346" t="s">
        <v>12649</v>
      </c>
      <c r="C1145" s="346" t="s"/>
      <c r="D1145" s="347" t="s">
        <v>4567</v>
      </c>
      <c r="E1145" s="348">
        <v>6232</v>
      </c>
      <c r="F1145" s="208" t="s">
        <v>12650</v>
      </c>
      <c r="G1145" s="208" t="s">
        <v>12727</v>
      </c>
      <c r="H1145" s="208">
        <v>13360335097</v>
      </c>
      <c r="I1145" s="349">
        <v>300</v>
      </c>
      <c r="J1145" s="349">
        <v>250</v>
      </c>
      <c r="K1145" s="349">
        <v>50</v>
      </c>
      <c r="L1145" s="349">
        <v>0</v>
      </c>
      <c r="M1145" s="349">
        <v>50</v>
      </c>
      <c r="N1145" s="208" t="s"/>
      <c r="O1145" s="209">
        <v>45661</v>
      </c>
      <c r="P1145" s="210">
        <v>0.475069444444671</v>
      </c>
      <c r="Q1145" s="208" t="s">
        <v>4659</v>
      </c>
      <c r="R1145" s="344" t="s">
        <v>4659</v>
      </c>
    </row>
    <row r="1146" spans="1:18" ht="24" customHeight="1">
      <c r="A1146" s="345" t="s"/>
      <c r="B1146" s="346" t="s">
        <v>12649</v>
      </c>
      <c r="C1146" s="346" t="s"/>
      <c r="D1146" s="347" t="s">
        <v>4567</v>
      </c>
      <c r="E1146" s="348">
        <v>6234</v>
      </c>
      <c r="F1146" s="208" t="s">
        <v>12650</v>
      </c>
      <c r="G1146" s="208" t="s">
        <v>12704</v>
      </c>
      <c r="H1146" s="208">
        <v>13683137883</v>
      </c>
      <c r="I1146" s="349">
        <v>5000</v>
      </c>
      <c r="J1146" s="349">
        <v>4820</v>
      </c>
      <c r="K1146" s="349">
        <v>180</v>
      </c>
      <c r="L1146" s="349">
        <v>0</v>
      </c>
      <c r="M1146" s="349">
        <v>180</v>
      </c>
      <c r="N1146" s="208" t="s"/>
      <c r="O1146" s="209">
        <v>45661</v>
      </c>
      <c r="P1146" s="210">
        <v>0.548877314813581</v>
      </c>
      <c r="Q1146" s="208" t="s">
        <v>4659</v>
      </c>
      <c r="R1146" s="344" t="s">
        <v>4659</v>
      </c>
    </row>
    <row r="1147" spans="1:18" ht="24" customHeight="1">
      <c r="A1147" s="345" t="s"/>
      <c r="B1147" s="346" t="s">
        <v>12649</v>
      </c>
      <c r="C1147" s="346" t="s"/>
      <c r="D1147" s="347" t="s">
        <v>4567</v>
      </c>
      <c r="E1147" s="348">
        <v>6236</v>
      </c>
      <c r="F1147" s="208" t="s">
        <v>12650</v>
      </c>
      <c r="G1147" s="208" t="s">
        <v>12727</v>
      </c>
      <c r="H1147" s="208">
        <v>18233223393</v>
      </c>
      <c r="I1147" s="349">
        <v>1000</v>
      </c>
      <c r="J1147" s="349">
        <v>880</v>
      </c>
      <c r="K1147" s="349">
        <v>120</v>
      </c>
      <c r="L1147" s="349">
        <v>0</v>
      </c>
      <c r="M1147" s="349">
        <v>120</v>
      </c>
      <c r="N1147" s="208" t="s"/>
      <c r="O1147" s="209">
        <v>45661</v>
      </c>
      <c r="P1147" s="210">
        <v>0.632476851853426</v>
      </c>
      <c r="Q1147" s="208" t="s">
        <v>4521</v>
      </c>
      <c r="R1147" s="344" t="s">
        <v>4521</v>
      </c>
    </row>
    <row r="1148" spans="1:18" ht="24" customHeight="1">
      <c r="A1148" s="345" t="s"/>
      <c r="B1148" s="346" t="s">
        <v>12649</v>
      </c>
      <c r="C1148" s="346" t="s"/>
      <c r="D1148" s="347" t="s">
        <v>4567</v>
      </c>
      <c r="E1148" s="348">
        <v>6237</v>
      </c>
      <c r="F1148" s="208" t="s">
        <v>12650</v>
      </c>
      <c r="G1148" s="208" t="s">
        <v>12919</v>
      </c>
      <c r="H1148" s="208">
        <v>18612197006</v>
      </c>
      <c r="I1148" s="349">
        <v>3000</v>
      </c>
      <c r="J1148" s="349">
        <v>2530</v>
      </c>
      <c r="K1148" s="349">
        <v>470</v>
      </c>
      <c r="L1148" s="349">
        <v>0</v>
      </c>
      <c r="M1148" s="349">
        <v>470</v>
      </c>
      <c r="N1148" s="208" t="s"/>
      <c r="O1148" s="209">
        <v>45661</v>
      </c>
      <c r="P1148" s="210">
        <v>0.686134259260143</v>
      </c>
      <c r="Q1148" s="208" t="s">
        <v>4498</v>
      </c>
      <c r="R1148" s="344" t="s">
        <v>8517</v>
      </c>
    </row>
    <row r="1149" spans="1:18" ht="24" customHeight="1">
      <c r="A1149" s="345" t="s"/>
      <c r="B1149" s="346" t="s">
        <v>12649</v>
      </c>
      <c r="C1149" s="346" t="s"/>
      <c r="D1149" s="347" t="s">
        <v>4567</v>
      </c>
      <c r="E1149" s="348">
        <v>6238</v>
      </c>
      <c r="F1149" s="208" t="s">
        <v>12650</v>
      </c>
      <c r="G1149" s="208" t="s">
        <v>12779</v>
      </c>
      <c r="H1149" s="208">
        <v>13718787255</v>
      </c>
      <c r="I1149" s="349">
        <v>200</v>
      </c>
      <c r="J1149" s="349">
        <v>140</v>
      </c>
      <c r="K1149" s="349">
        <v>60</v>
      </c>
      <c r="L1149" s="349">
        <v>0</v>
      </c>
      <c r="M1149" s="349">
        <v>60</v>
      </c>
      <c r="N1149" s="208" t="s"/>
      <c r="O1149" s="209">
        <v>45661</v>
      </c>
      <c r="P1149" s="210">
        <v>0.671863425926858</v>
      </c>
      <c r="Q1149" s="208" t="s">
        <v>4521</v>
      </c>
      <c r="R1149" s="344" t="s">
        <v>4521</v>
      </c>
    </row>
    <row r="1150" spans="1:18" ht="24" customHeight="1">
      <c r="A1150" s="345" t="s"/>
      <c r="B1150" s="346" t="s">
        <v>12649</v>
      </c>
      <c r="C1150" s="346" t="s"/>
      <c r="D1150" s="347" t="s">
        <v>4567</v>
      </c>
      <c r="E1150" s="348">
        <v>6239</v>
      </c>
      <c r="F1150" s="208" t="s">
        <v>12650</v>
      </c>
      <c r="G1150" s="208" t="s">
        <v>12737</v>
      </c>
      <c r="H1150" s="208">
        <v>18518040815</v>
      </c>
      <c r="I1150" s="349">
        <v>200</v>
      </c>
      <c r="J1150" s="349">
        <v>150</v>
      </c>
      <c r="K1150" s="349">
        <v>50</v>
      </c>
      <c r="L1150" s="349">
        <v>0</v>
      </c>
      <c r="M1150" s="349">
        <v>50</v>
      </c>
      <c r="N1150" s="208" t="s"/>
      <c r="O1150" s="209">
        <v>45661</v>
      </c>
      <c r="P1150" s="210">
        <v>0.650439814813581</v>
      </c>
      <c r="Q1150" s="208" t="s">
        <v>4498</v>
      </c>
      <c r="R1150" s="344" t="s">
        <v>8517</v>
      </c>
    </row>
    <row r="1151" spans="1:18" ht="24" customHeight="1">
      <c r="A1151" s="345" t="s"/>
      <c r="B1151" s="346" t="s">
        <v>12649</v>
      </c>
      <c r="C1151" s="346" t="s"/>
      <c r="D1151" s="347" t="s">
        <v>4567</v>
      </c>
      <c r="E1151" s="348">
        <v>6241</v>
      </c>
      <c r="F1151" s="208" t="s">
        <v>12650</v>
      </c>
      <c r="G1151" s="208" t="s">
        <v>4511</v>
      </c>
      <c r="H1151" s="208">
        <v>18610035163</v>
      </c>
      <c r="I1151" s="349">
        <v>2000</v>
      </c>
      <c r="J1151" s="349">
        <v>1770</v>
      </c>
      <c r="K1151" s="349">
        <v>230</v>
      </c>
      <c r="L1151" s="349">
        <v>0</v>
      </c>
      <c r="M1151" s="349">
        <v>230</v>
      </c>
      <c r="N1151" s="208" t="s"/>
      <c r="O1151" s="209">
        <v>45661</v>
      </c>
      <c r="P1151" s="210">
        <v>0.551458333331539</v>
      </c>
      <c r="Q1151" s="208" t="s">
        <v>4498</v>
      </c>
      <c r="R1151" s="344" t="s">
        <v>8517</v>
      </c>
    </row>
    <row r="1152" spans="1:18" ht="24" customHeight="1">
      <c r="A1152" s="345" t="s"/>
      <c r="B1152" s="346" t="s">
        <v>12649</v>
      </c>
      <c r="C1152" s="346" t="s"/>
      <c r="D1152" s="347" t="s">
        <v>4567</v>
      </c>
      <c r="E1152" s="348">
        <v>6243</v>
      </c>
      <c r="F1152" s="208" t="s">
        <v>12650</v>
      </c>
      <c r="G1152" s="208" t="s">
        <v>4511</v>
      </c>
      <c r="H1152" s="208">
        <v>18610035163</v>
      </c>
      <c r="I1152" s="349">
        <v>13000</v>
      </c>
      <c r="J1152" s="349">
        <v>12480</v>
      </c>
      <c r="K1152" s="349">
        <v>520</v>
      </c>
      <c r="L1152" s="349">
        <v>0</v>
      </c>
      <c r="M1152" s="349">
        <v>520</v>
      </c>
      <c r="N1152" s="208" t="s"/>
      <c r="O1152" s="209">
        <v>45661</v>
      </c>
      <c r="P1152" s="210">
        <v>0.545532407406427</v>
      </c>
      <c r="Q1152" s="208" t="s">
        <v>4004</v>
      </c>
      <c r="R1152" s="344" t="s">
        <v>4004</v>
      </c>
    </row>
    <row r="1153" spans="1:18" ht="24" customHeight="1">
      <c r="A1153" s="345" t="s"/>
      <c r="B1153" s="346" t="s">
        <v>12649</v>
      </c>
      <c r="C1153" s="346" t="s"/>
      <c r="D1153" s="347" t="s">
        <v>4567</v>
      </c>
      <c r="E1153" s="348">
        <v>6244</v>
      </c>
      <c r="F1153" s="208" t="s">
        <v>12650</v>
      </c>
      <c r="G1153" s="208" t="s">
        <v>12716</v>
      </c>
      <c r="H1153" s="208">
        <v>13701066689</v>
      </c>
      <c r="I1153" s="349">
        <v>1000</v>
      </c>
      <c r="J1153" s="349">
        <v>880</v>
      </c>
      <c r="K1153" s="349">
        <v>120</v>
      </c>
      <c r="L1153" s="349">
        <v>0</v>
      </c>
      <c r="M1153" s="349">
        <v>120</v>
      </c>
      <c r="N1153" s="208" t="s"/>
      <c r="O1153" s="209">
        <v>45661</v>
      </c>
      <c r="P1153" s="210">
        <v>0.657129629627889</v>
      </c>
      <c r="Q1153" s="208" t="s">
        <v>4521</v>
      </c>
      <c r="R1153" s="344" t="s">
        <v>4521</v>
      </c>
    </row>
    <row r="1154" spans="1:18" ht="24" customHeight="1">
      <c r="A1154" s="345" t="s"/>
      <c r="B1154" s="346" t="s">
        <v>12649</v>
      </c>
      <c r="C1154" s="346" t="s"/>
      <c r="D1154" s="347" t="s">
        <v>4567</v>
      </c>
      <c r="E1154" s="348">
        <v>6245</v>
      </c>
      <c r="F1154" s="208" t="s">
        <v>12650</v>
      </c>
      <c r="G1154" s="208" t="s">
        <v>12694</v>
      </c>
      <c r="H1154" s="208">
        <v>15846823667</v>
      </c>
      <c r="I1154" s="349">
        <v>4200</v>
      </c>
      <c r="J1154" s="349">
        <v>3790</v>
      </c>
      <c r="K1154" s="349">
        <v>410</v>
      </c>
      <c r="L1154" s="349">
        <v>0</v>
      </c>
      <c r="M1154" s="349">
        <v>410</v>
      </c>
      <c r="N1154" s="208" t="s"/>
      <c r="O1154" s="209">
        <v>45661</v>
      </c>
      <c r="P1154" s="210">
        <v>0.687650462961756</v>
      </c>
      <c r="Q1154" s="208" t="s">
        <v>4521</v>
      </c>
      <c r="R1154" s="344" t="s">
        <v>4521</v>
      </c>
    </row>
    <row r="1155" spans="1:18" ht="24" customHeight="1">
      <c r="A1155" s="345" t="s"/>
      <c r="B1155" s="346" t="s">
        <v>12649</v>
      </c>
      <c r="C1155" s="346" t="s"/>
      <c r="D1155" s="347" t="s">
        <v>4567</v>
      </c>
      <c r="E1155" s="348">
        <v>6247</v>
      </c>
      <c r="F1155" s="208" t="s">
        <v>4648</v>
      </c>
      <c r="G1155" s="208" t="s">
        <v>4495</v>
      </c>
      <c r="H1155" s="208">
        <v>13952244360</v>
      </c>
      <c r="I1155" s="349">
        <v>3000</v>
      </c>
      <c r="J1155" s="349">
        <v>3000</v>
      </c>
      <c r="K1155" s="349">
        <v>0</v>
      </c>
      <c r="L1155" s="349">
        <v>0</v>
      </c>
      <c r="M1155" s="349">
        <v>0</v>
      </c>
      <c r="N1155" s="208" t="s"/>
      <c r="O1155" s="209">
        <v>45661</v>
      </c>
      <c r="P1155" s="210">
        <v>0.518761574072414</v>
      </c>
      <c r="Q1155" s="208" t="s">
        <v>4517</v>
      </c>
      <c r="R1155" s="344" t="s">
        <v>4509</v>
      </c>
    </row>
    <row r="1156" spans="1:18" ht="24" customHeight="1">
      <c r="A1156" s="345" t="s"/>
      <c r="B1156" s="346" t="s">
        <v>12649</v>
      </c>
      <c r="C1156" s="346" t="s"/>
      <c r="D1156" s="347" t="s">
        <v>4567</v>
      </c>
      <c r="E1156" s="348">
        <v>6248</v>
      </c>
      <c r="F1156" s="208" t="s">
        <v>12650</v>
      </c>
      <c r="G1156" s="208" t="s">
        <v>4518</v>
      </c>
      <c r="H1156" s="208">
        <v>15727310360</v>
      </c>
      <c r="I1156" s="349">
        <v>3000</v>
      </c>
      <c r="J1156" s="349">
        <v>2630</v>
      </c>
      <c r="K1156" s="349">
        <v>370</v>
      </c>
      <c r="L1156" s="349">
        <v>0</v>
      </c>
      <c r="M1156" s="349">
        <v>370</v>
      </c>
      <c r="N1156" s="208" t="s"/>
      <c r="O1156" s="209">
        <v>45661</v>
      </c>
      <c r="P1156" s="210">
        <v>0.710682870369055</v>
      </c>
      <c r="Q1156" s="208" t="s">
        <v>4521</v>
      </c>
      <c r="R1156" s="344" t="s">
        <v>4521</v>
      </c>
    </row>
    <row r="1157" spans="1:18" ht="24" customHeight="1">
      <c r="A1157" s="345" t="s"/>
      <c r="B1157" s="346" t="s">
        <v>12649</v>
      </c>
      <c r="C1157" s="346" t="s"/>
      <c r="D1157" s="347" t="s">
        <v>4567</v>
      </c>
      <c r="E1157" s="348">
        <v>6250</v>
      </c>
      <c r="F1157" s="208" t="s">
        <v>12650</v>
      </c>
      <c r="G1157" s="208" t="s">
        <v>4574</v>
      </c>
      <c r="H1157" s="208">
        <v>17710032225</v>
      </c>
      <c r="I1157" s="349">
        <v>200</v>
      </c>
      <c r="J1157" s="349">
        <v>140</v>
      </c>
      <c r="K1157" s="349">
        <v>60</v>
      </c>
      <c r="L1157" s="349">
        <v>0</v>
      </c>
      <c r="M1157" s="349">
        <v>60</v>
      </c>
      <c r="N1157" s="208" t="s"/>
      <c r="O1157" s="209">
        <v>45661</v>
      </c>
      <c r="P1157" s="210">
        <v>0.622800925924821</v>
      </c>
      <c r="Q1157" s="208" t="s">
        <v>4521</v>
      </c>
      <c r="R1157" s="344" t="s">
        <v>4521</v>
      </c>
    </row>
    <row r="1158" spans="1:18" ht="24" customHeight="1">
      <c r="A1158" s="345" t="s"/>
      <c r="B1158" s="346" t="s">
        <v>12649</v>
      </c>
      <c r="C1158" s="346" t="s"/>
      <c r="D1158" s="347" t="s">
        <v>4567</v>
      </c>
      <c r="E1158" s="348">
        <v>6251</v>
      </c>
      <c r="F1158" s="208" t="s">
        <v>12650</v>
      </c>
      <c r="G1158" s="208" t="s">
        <v>4592</v>
      </c>
      <c r="H1158" s="208">
        <v>13910085019</v>
      </c>
      <c r="I1158" s="349">
        <v>200</v>
      </c>
      <c r="J1158" s="349">
        <v>150</v>
      </c>
      <c r="K1158" s="349">
        <v>50</v>
      </c>
      <c r="L1158" s="349">
        <v>0</v>
      </c>
      <c r="M1158" s="349">
        <v>50</v>
      </c>
      <c r="N1158" s="208" t="s"/>
      <c r="O1158" s="209">
        <v>45661</v>
      </c>
      <c r="P1158" s="210">
        <v>0.6279976851838</v>
      </c>
      <c r="Q1158" s="208" t="s">
        <v>4521</v>
      </c>
      <c r="R1158" s="344" t="s">
        <v>4521</v>
      </c>
    </row>
    <row r="1159" spans="1:18" ht="24" customHeight="1">
      <c r="A1159" s="345" t="s"/>
      <c r="B1159" s="346" t="s">
        <v>12649</v>
      </c>
      <c r="C1159" s="346" t="s"/>
      <c r="D1159" s="347" t="s">
        <v>4567</v>
      </c>
      <c r="E1159" s="348">
        <v>6252</v>
      </c>
      <c r="F1159" s="208" t="s">
        <v>12650</v>
      </c>
      <c r="G1159" s="208" t="s">
        <v>12848</v>
      </c>
      <c r="H1159" s="208">
        <v>19833828187</v>
      </c>
      <c r="I1159" s="349">
        <v>300</v>
      </c>
      <c r="J1159" s="349">
        <v>250</v>
      </c>
      <c r="K1159" s="349">
        <v>50</v>
      </c>
      <c r="L1159" s="349">
        <v>0</v>
      </c>
      <c r="M1159" s="349">
        <v>50</v>
      </c>
      <c r="N1159" s="208" t="s"/>
      <c r="O1159" s="209">
        <v>45661</v>
      </c>
      <c r="P1159" s="210">
        <v>0.544097222220444</v>
      </c>
      <c r="Q1159" s="208" t="s">
        <v>4498</v>
      </c>
      <c r="R1159" s="344" t="s">
        <v>8517</v>
      </c>
    </row>
    <row r="1160" spans="1:18" ht="24" customHeight="1">
      <c r="A1160" s="345" t="s"/>
      <c r="B1160" s="346" t="s">
        <v>12649</v>
      </c>
      <c r="C1160" s="346" t="s"/>
      <c r="D1160" s="347" t="s">
        <v>4567</v>
      </c>
      <c r="E1160" s="348">
        <v>6253</v>
      </c>
      <c r="F1160" s="208" t="s">
        <v>12650</v>
      </c>
      <c r="G1160" s="208" t="s">
        <v>12765</v>
      </c>
      <c r="H1160" s="208">
        <v>13817641103</v>
      </c>
      <c r="I1160" s="349">
        <v>200</v>
      </c>
      <c r="J1160" s="349">
        <v>150</v>
      </c>
      <c r="K1160" s="349">
        <v>50</v>
      </c>
      <c r="L1160" s="349">
        <v>0</v>
      </c>
      <c r="M1160" s="349">
        <v>50</v>
      </c>
      <c r="N1160" s="208" t="s"/>
      <c r="O1160" s="209">
        <v>45661</v>
      </c>
      <c r="P1160" s="210">
        <v>0.672789351850952</v>
      </c>
      <c r="Q1160" s="208" t="s">
        <v>4521</v>
      </c>
      <c r="R1160" s="344" t="s">
        <v>4521</v>
      </c>
    </row>
    <row r="1161" spans="1:18" ht="24" customHeight="1">
      <c r="A1161" s="345" t="s"/>
      <c r="B1161" s="346" t="s">
        <v>12649</v>
      </c>
      <c r="C1161" s="346" t="s"/>
      <c r="D1161" s="347" t="s">
        <v>4567</v>
      </c>
      <c r="E1161" s="348">
        <v>6254</v>
      </c>
      <c r="F1161" s="208" t="s">
        <v>4648</v>
      </c>
      <c r="G1161" s="208" t="s">
        <v>12920</v>
      </c>
      <c r="H1161" s="208">
        <v>13581527657</v>
      </c>
      <c r="I1161" s="349">
        <v>3000</v>
      </c>
      <c r="J1161" s="349">
        <v>3000</v>
      </c>
      <c r="K1161" s="349">
        <v>0</v>
      </c>
      <c r="L1161" s="349">
        <v>0</v>
      </c>
      <c r="M1161" s="349">
        <v>0</v>
      </c>
      <c r="N1161" s="208" t="s"/>
      <c r="O1161" s="209">
        <v>45661</v>
      </c>
      <c r="P1161" s="210">
        <v>0.581053240741312</v>
      </c>
      <c r="Q1161" s="208" t="s">
        <v>4517</v>
      </c>
      <c r="R1161" s="344" t="s">
        <v>4509</v>
      </c>
    </row>
    <row r="1162" spans="1:18" ht="24" customHeight="1">
      <c r="A1162" s="345" t="s"/>
      <c r="B1162" s="346" t="s">
        <v>12649</v>
      </c>
      <c r="C1162" s="346" t="s"/>
      <c r="D1162" s="347" t="s">
        <v>4567</v>
      </c>
      <c r="E1162" s="348">
        <v>6255</v>
      </c>
      <c r="F1162" s="208" t="s">
        <v>12650</v>
      </c>
      <c r="G1162" s="208" t="s">
        <v>4600</v>
      </c>
      <c r="H1162" s="208">
        <v>18868134520</v>
      </c>
      <c r="I1162" s="349">
        <v>5000</v>
      </c>
      <c r="J1162" s="349">
        <v>5000</v>
      </c>
      <c r="K1162" s="349">
        <v>0</v>
      </c>
      <c r="L1162" s="349">
        <v>0</v>
      </c>
      <c r="M1162" s="349">
        <v>0</v>
      </c>
      <c r="N1162" s="208" t="s"/>
      <c r="O1162" s="209">
        <v>45661</v>
      </c>
      <c r="P1162" s="210">
        <v>0.521250000001601</v>
      </c>
      <c r="Q1162" s="208" t="s">
        <v>4494</v>
      </c>
      <c r="R1162" s="297" t="s">
        <v>12655</v>
      </c>
    </row>
    <row r="1163" spans="1:18" ht="24" customHeight="1">
      <c r="A1163" s="345" t="s"/>
      <c r="B1163" s="346" t="s">
        <v>12649</v>
      </c>
      <c r="C1163" s="346" t="s"/>
      <c r="D1163" s="347" t="s">
        <v>4567</v>
      </c>
      <c r="E1163" s="348">
        <v>6256</v>
      </c>
      <c r="F1163" s="208" t="s">
        <v>12650</v>
      </c>
      <c r="G1163" s="208" t="s">
        <v>12794</v>
      </c>
      <c r="H1163" s="208">
        <v>15920109906</v>
      </c>
      <c r="I1163" s="349">
        <v>5000</v>
      </c>
      <c r="J1163" s="349">
        <v>5000</v>
      </c>
      <c r="K1163" s="349">
        <v>0</v>
      </c>
      <c r="L1163" s="349">
        <v>0</v>
      </c>
      <c r="M1163" s="349">
        <v>0</v>
      </c>
      <c r="N1163" s="208" t="s"/>
      <c r="O1163" s="209">
        <v>45661</v>
      </c>
      <c r="P1163" s="210">
        <v>0.54157407407547</v>
      </c>
      <c r="Q1163" s="208" t="s">
        <v>4496</v>
      </c>
      <c r="R1163" s="344" t="s">
        <v>12697</v>
      </c>
    </row>
    <row r="1164" spans="1:18" ht="24" customHeight="1">
      <c r="A1164" s="345" t="s"/>
      <c r="B1164" s="346" t="s">
        <v>12649</v>
      </c>
      <c r="C1164" s="346" t="s"/>
      <c r="D1164" s="347" t="s">
        <v>4567</v>
      </c>
      <c r="E1164" s="348">
        <v>6257</v>
      </c>
      <c r="F1164" s="208" t="s">
        <v>12650</v>
      </c>
      <c r="G1164" s="208" t="s">
        <v>12755</v>
      </c>
      <c r="H1164" s="208">
        <v>15096357477</v>
      </c>
      <c r="I1164" s="349">
        <v>1000</v>
      </c>
      <c r="J1164" s="349">
        <v>880</v>
      </c>
      <c r="K1164" s="349">
        <v>120</v>
      </c>
      <c r="L1164" s="349">
        <v>0</v>
      </c>
      <c r="M1164" s="349">
        <v>120</v>
      </c>
      <c r="N1164" s="208" t="s"/>
      <c r="O1164" s="209">
        <v>45661</v>
      </c>
      <c r="P1164" s="210">
        <v>0.632013888887741</v>
      </c>
      <c r="Q1164" s="208" t="s">
        <v>4498</v>
      </c>
      <c r="R1164" s="344" t="s">
        <v>8517</v>
      </c>
    </row>
    <row r="1165" spans="1:18" ht="24" customHeight="1">
      <c r="A1165" s="345" t="s"/>
      <c r="B1165" s="346" t="s">
        <v>12649</v>
      </c>
      <c r="C1165" s="346" t="s"/>
      <c r="D1165" s="347" t="s">
        <v>4567</v>
      </c>
      <c r="E1165" s="348">
        <v>6258</v>
      </c>
      <c r="F1165" s="208" t="s">
        <v>12650</v>
      </c>
      <c r="G1165" s="208" t="s">
        <v>4621</v>
      </c>
      <c r="H1165" s="208">
        <v>15801509605</v>
      </c>
      <c r="I1165" s="349">
        <v>5000</v>
      </c>
      <c r="J1165" s="349">
        <v>5000</v>
      </c>
      <c r="K1165" s="349">
        <v>0</v>
      </c>
      <c r="L1165" s="349">
        <v>0</v>
      </c>
      <c r="M1165" s="349">
        <v>0</v>
      </c>
      <c r="N1165" s="208" t="s"/>
      <c r="O1165" s="209">
        <v>45661</v>
      </c>
      <c r="P1165" s="210">
        <v>0.524467592593283</v>
      </c>
      <c r="Q1165" s="208" t="s">
        <v>4496</v>
      </c>
      <c r="R1165" s="344" t="s">
        <v>12697</v>
      </c>
    </row>
    <row r="1166" spans="1:18" ht="24" customHeight="1">
      <c r="A1166" s="345" t="s"/>
      <c r="B1166" s="346" t="s">
        <v>12649</v>
      </c>
      <c r="C1166" s="346" t="s"/>
      <c r="D1166" s="347" t="s">
        <v>4567</v>
      </c>
      <c r="E1166" s="348">
        <v>6259</v>
      </c>
      <c r="F1166" s="208" t="s">
        <v>12650</v>
      </c>
      <c r="G1166" s="208" t="s">
        <v>12905</v>
      </c>
      <c r="H1166" s="208">
        <v>18636809829</v>
      </c>
      <c r="I1166" s="349">
        <v>1800</v>
      </c>
      <c r="J1166" s="349">
        <v>1560</v>
      </c>
      <c r="K1166" s="349">
        <v>240</v>
      </c>
      <c r="L1166" s="349">
        <v>0</v>
      </c>
      <c r="M1166" s="349">
        <v>240</v>
      </c>
      <c r="N1166" s="208" t="s"/>
      <c r="O1166" s="209">
        <v>45661</v>
      </c>
      <c r="P1166" s="210">
        <v>0.62027777777621</v>
      </c>
      <c r="Q1166" s="208" t="s">
        <v>4521</v>
      </c>
      <c r="R1166" s="344" t="s">
        <v>4521</v>
      </c>
    </row>
    <row r="1167" spans="1:18" ht="24" customHeight="1">
      <c r="A1167" s="345" t="s"/>
      <c r="B1167" s="346" t="s">
        <v>12649</v>
      </c>
      <c r="C1167" s="346" t="s"/>
      <c r="D1167" s="347" t="s">
        <v>4567</v>
      </c>
      <c r="E1167" s="348">
        <v>6260</v>
      </c>
      <c r="F1167" s="208" t="s">
        <v>12650</v>
      </c>
      <c r="G1167" s="208" t="s">
        <v>4593</v>
      </c>
      <c r="H1167" s="208">
        <v>13269014300</v>
      </c>
      <c r="I1167" s="349">
        <v>5000</v>
      </c>
      <c r="J1167" s="349">
        <v>5000</v>
      </c>
      <c r="K1167" s="349">
        <v>0</v>
      </c>
      <c r="L1167" s="349">
        <v>0</v>
      </c>
      <c r="M1167" s="349">
        <v>0</v>
      </c>
      <c r="N1167" s="208" t="s"/>
      <c r="O1167" s="209">
        <v>45661</v>
      </c>
      <c r="P1167" s="210">
        <v>0.532060185185401</v>
      </c>
      <c r="Q1167" s="208" t="s">
        <v>4496</v>
      </c>
      <c r="R1167" s="344" t="s">
        <v>12697</v>
      </c>
    </row>
    <row r="1168" spans="1:18" ht="24" customHeight="1">
      <c r="A1168" s="345" t="s"/>
      <c r="B1168" s="346" t="s">
        <v>12649</v>
      </c>
      <c r="C1168" s="346" t="s"/>
      <c r="D1168" s="347" t="s">
        <v>4567</v>
      </c>
      <c r="E1168" s="348">
        <v>6261</v>
      </c>
      <c r="F1168" s="208" t="s">
        <v>12650</v>
      </c>
      <c r="G1168" s="208" t="s">
        <v>12895</v>
      </c>
      <c r="H1168" s="208">
        <v>18611998157</v>
      </c>
      <c r="I1168" s="349">
        <v>5000</v>
      </c>
      <c r="J1168" s="349">
        <v>4820</v>
      </c>
      <c r="K1168" s="349">
        <v>180</v>
      </c>
      <c r="L1168" s="349">
        <v>0</v>
      </c>
      <c r="M1168" s="349">
        <v>180</v>
      </c>
      <c r="N1168" s="208" t="s"/>
      <c r="O1168" s="209">
        <v>45661</v>
      </c>
      <c r="P1168" s="210">
        <v>0.675891203703941</v>
      </c>
      <c r="Q1168" s="208" t="s">
        <v>4492</v>
      </c>
      <c r="R1168" s="344" t="s">
        <v>5873</v>
      </c>
    </row>
    <row r="1169" spans="1:18" ht="24" customHeight="1">
      <c r="A1169" s="345" t="s"/>
      <c r="B1169" s="346" t="s">
        <v>12649</v>
      </c>
      <c r="C1169" s="346" t="s"/>
      <c r="D1169" s="347" t="s">
        <v>4567</v>
      </c>
      <c r="E1169" s="348">
        <v>6262</v>
      </c>
      <c r="F1169" s="208" t="s">
        <v>12650</v>
      </c>
      <c r="G1169" s="208" t="s">
        <v>4508</v>
      </c>
      <c r="H1169" s="208">
        <v>13436965388</v>
      </c>
      <c r="I1169" s="349">
        <v>1000</v>
      </c>
      <c r="J1169" s="349">
        <v>880</v>
      </c>
      <c r="K1169" s="349">
        <v>120</v>
      </c>
      <c r="L1169" s="349">
        <v>0</v>
      </c>
      <c r="M1169" s="349">
        <v>120</v>
      </c>
      <c r="N1169" s="208" t="s"/>
      <c r="O1169" s="209">
        <v>45661</v>
      </c>
      <c r="P1169" s="210">
        <v>0.668298611111823</v>
      </c>
      <c r="Q1169" s="208" t="s">
        <v>4521</v>
      </c>
      <c r="R1169" s="344" t="s">
        <v>4521</v>
      </c>
    </row>
    <row r="1170" spans="1:18" ht="24" customHeight="1">
      <c r="A1170" s="345" t="s"/>
      <c r="B1170" s="346" t="s">
        <v>12649</v>
      </c>
      <c r="C1170" s="346" t="s"/>
      <c r="D1170" s="347" t="s">
        <v>4567</v>
      </c>
      <c r="E1170" s="348">
        <v>6263</v>
      </c>
      <c r="F1170" s="208" t="s">
        <v>12650</v>
      </c>
      <c r="G1170" s="208" t="s">
        <v>4582</v>
      </c>
      <c r="H1170" s="208">
        <v>17695627136</v>
      </c>
      <c r="I1170" s="349">
        <v>1000</v>
      </c>
      <c r="J1170" s="349">
        <v>880</v>
      </c>
      <c r="K1170" s="349">
        <v>120</v>
      </c>
      <c r="L1170" s="349">
        <v>0</v>
      </c>
      <c r="M1170" s="349">
        <v>120</v>
      </c>
      <c r="N1170" s="208" t="s"/>
      <c r="O1170" s="209">
        <v>45661</v>
      </c>
      <c r="P1170" s="210">
        <v>0.705960648148903</v>
      </c>
      <c r="Q1170" s="208" t="s">
        <v>4498</v>
      </c>
      <c r="R1170" s="344" t="s">
        <v>8517</v>
      </c>
    </row>
    <row r="1171" spans="1:18" ht="24" customHeight="1">
      <c r="A1171" s="345" t="s"/>
      <c r="B1171" s="346" t="s">
        <v>12649</v>
      </c>
      <c r="C1171" s="346" t="s"/>
      <c r="D1171" s="347" t="s">
        <v>4567</v>
      </c>
      <c r="E1171" s="348">
        <v>6265</v>
      </c>
      <c r="F1171" s="208" t="s">
        <v>12650</v>
      </c>
      <c r="G1171" s="208" t="s">
        <v>12855</v>
      </c>
      <c r="H1171" s="208">
        <v>13636315897</v>
      </c>
      <c r="I1171" s="349">
        <v>5000</v>
      </c>
      <c r="J1171" s="349">
        <v>4730</v>
      </c>
      <c r="K1171" s="349">
        <v>270</v>
      </c>
      <c r="L1171" s="349">
        <v>0</v>
      </c>
      <c r="M1171" s="349">
        <v>270</v>
      </c>
      <c r="N1171" s="208" t="s"/>
      <c r="O1171" s="209">
        <v>45661</v>
      </c>
      <c r="P1171" s="210">
        <v>0.70703703703839</v>
      </c>
      <c r="Q1171" s="208" t="s">
        <v>4498</v>
      </c>
      <c r="R1171" s="344" t="s">
        <v>8517</v>
      </c>
    </row>
    <row r="1172" spans="1:18" ht="24" customHeight="1">
      <c r="A1172" s="345" t="s"/>
      <c r="B1172" s="346" t="s">
        <v>12649</v>
      </c>
      <c r="C1172" s="346" t="s"/>
      <c r="D1172" s="347" t="s">
        <v>4567</v>
      </c>
      <c r="E1172" s="348">
        <v>6267</v>
      </c>
      <c r="F1172" s="208" t="s">
        <v>12650</v>
      </c>
      <c r="G1172" s="208" t="s">
        <v>12691</v>
      </c>
      <c r="H1172" s="208">
        <v>18682102236</v>
      </c>
      <c r="I1172" s="349">
        <v>5000</v>
      </c>
      <c r="J1172" s="349">
        <v>5000</v>
      </c>
      <c r="K1172" s="349">
        <v>0</v>
      </c>
      <c r="L1172" s="349">
        <v>0</v>
      </c>
      <c r="M1172" s="349">
        <v>0</v>
      </c>
      <c r="N1172" s="208" t="s"/>
      <c r="O1172" s="209">
        <v>45661</v>
      </c>
      <c r="P1172" s="210">
        <v>0.552870370371238</v>
      </c>
      <c r="Q1172" s="208" t="s">
        <v>4496</v>
      </c>
      <c r="R1172" s="344" t="s">
        <v>12697</v>
      </c>
    </row>
    <row r="1173" spans="1:18" ht="24" customHeight="1">
      <c r="A1173" s="345" t="s"/>
      <c r="B1173" s="346" t="s">
        <v>12649</v>
      </c>
      <c r="C1173" s="346" t="s"/>
      <c r="D1173" s="347" t="s">
        <v>4567</v>
      </c>
      <c r="E1173" s="348">
        <v>6268</v>
      </c>
      <c r="F1173" s="208" t="s">
        <v>12650</v>
      </c>
      <c r="G1173" s="208" t="s">
        <v>4634</v>
      </c>
      <c r="H1173" s="208">
        <v>13611323548</v>
      </c>
      <c r="I1173" s="349">
        <v>5000</v>
      </c>
      <c r="J1173" s="349">
        <v>5000</v>
      </c>
      <c r="K1173" s="349">
        <v>0</v>
      </c>
      <c r="L1173" s="349">
        <v>0</v>
      </c>
      <c r="M1173" s="349">
        <v>0</v>
      </c>
      <c r="N1173" s="208" t="s"/>
      <c r="O1173" s="209">
        <v>45661</v>
      </c>
      <c r="P1173" s="210">
        <v>0.607627314813726</v>
      </c>
      <c r="Q1173" s="208" t="s">
        <v>4496</v>
      </c>
      <c r="R1173" s="344" t="s">
        <v>12697</v>
      </c>
    </row>
    <row r="1174" spans="1:18" ht="24" customHeight="1">
      <c r="A1174" s="345" t="s"/>
      <c r="B1174" s="346" t="s">
        <v>12649</v>
      </c>
      <c r="C1174" s="346" t="s"/>
      <c r="D1174" s="347" t="s">
        <v>4567</v>
      </c>
      <c r="E1174" s="348">
        <v>6269</v>
      </c>
      <c r="F1174" s="208" t="s">
        <v>12650</v>
      </c>
      <c r="G1174" s="208" t="s">
        <v>4508</v>
      </c>
      <c r="H1174" s="208">
        <v>13910886302</v>
      </c>
      <c r="I1174" s="349">
        <v>500</v>
      </c>
      <c r="J1174" s="349">
        <v>430</v>
      </c>
      <c r="K1174" s="349">
        <v>70</v>
      </c>
      <c r="L1174" s="349">
        <v>0</v>
      </c>
      <c r="M1174" s="349">
        <v>70</v>
      </c>
      <c r="N1174" s="208" t="s"/>
      <c r="O1174" s="209">
        <v>45661</v>
      </c>
      <c r="P1174" s="210">
        <v>0.687025462961174</v>
      </c>
      <c r="Q1174" s="208" t="s">
        <v>4521</v>
      </c>
      <c r="R1174" s="344" t="s">
        <v>4521</v>
      </c>
    </row>
    <row r="1175" spans="1:18" ht="24" customHeight="1">
      <c r="A1175" s="345" t="s"/>
      <c r="B1175" s="346" t="s">
        <v>12649</v>
      </c>
      <c r="C1175" s="346" t="s"/>
      <c r="D1175" s="347" t="s">
        <v>4567</v>
      </c>
      <c r="E1175" s="348">
        <v>6270</v>
      </c>
      <c r="F1175" s="208" t="s">
        <v>12650</v>
      </c>
      <c r="G1175" s="208" t="s">
        <v>4540</v>
      </c>
      <c r="H1175" s="208">
        <v>18222938743</v>
      </c>
      <c r="I1175" s="349">
        <v>10000</v>
      </c>
      <c r="J1175" s="349">
        <v>10000</v>
      </c>
      <c r="K1175" s="349">
        <v>0</v>
      </c>
      <c r="L1175" s="349">
        <v>0</v>
      </c>
      <c r="M1175" s="349">
        <v>0</v>
      </c>
      <c r="N1175" s="208" t="s"/>
      <c r="O1175" s="209">
        <v>45661</v>
      </c>
      <c r="P1175" s="210">
        <v>0.577673611111095</v>
      </c>
      <c r="Q1175" s="208" t="s">
        <v>4496</v>
      </c>
      <c r="R1175" s="344" t="s">
        <v>12697</v>
      </c>
    </row>
    <row r="1176" spans="1:18" ht="24" customHeight="1">
      <c r="A1176" s="345" t="s"/>
      <c r="B1176" s="346" t="s">
        <v>12649</v>
      </c>
      <c r="C1176" s="346" t="s"/>
      <c r="D1176" s="347" t="s">
        <v>4567</v>
      </c>
      <c r="E1176" s="348">
        <v>6272</v>
      </c>
      <c r="F1176" s="208" t="s">
        <v>12650</v>
      </c>
      <c r="G1176" s="208" t="s">
        <v>4593</v>
      </c>
      <c r="H1176" s="208">
        <v>13269014300</v>
      </c>
      <c r="I1176" s="349">
        <v>5000</v>
      </c>
      <c r="J1176" s="349">
        <v>5000</v>
      </c>
      <c r="K1176" s="349">
        <v>0</v>
      </c>
      <c r="L1176" s="349">
        <v>0</v>
      </c>
      <c r="M1176" s="349">
        <v>0</v>
      </c>
      <c r="N1176" s="208" t="s"/>
      <c r="O1176" s="209">
        <v>45661</v>
      </c>
      <c r="P1176" s="210">
        <v>0.640381944445835</v>
      </c>
      <c r="Q1176" s="208" t="s">
        <v>4496</v>
      </c>
      <c r="R1176" s="344" t="s">
        <v>12697</v>
      </c>
    </row>
    <row r="1177" spans="1:18" ht="24" customHeight="1">
      <c r="A1177" s="345" t="s"/>
      <c r="B1177" s="346" t="s">
        <v>12649</v>
      </c>
      <c r="C1177" s="346" t="s"/>
      <c r="D1177" s="347" t="s">
        <v>4567</v>
      </c>
      <c r="E1177" s="348">
        <v>6274</v>
      </c>
      <c r="F1177" s="208" t="s">
        <v>12650</v>
      </c>
      <c r="G1177" s="208" t="s">
        <v>4495</v>
      </c>
      <c r="H1177" s="208">
        <v>18513895712</v>
      </c>
      <c r="I1177" s="349">
        <v>5000</v>
      </c>
      <c r="J1177" s="349">
        <v>5000</v>
      </c>
      <c r="K1177" s="349">
        <v>0</v>
      </c>
      <c r="L1177" s="349">
        <v>0</v>
      </c>
      <c r="M1177" s="349">
        <v>0</v>
      </c>
      <c r="N1177" s="208" t="s"/>
      <c r="O1177" s="209">
        <v>45661</v>
      </c>
      <c r="P1177" s="210">
        <v>0.58844907407547</v>
      </c>
      <c r="Q1177" s="208" t="s">
        <v>4496</v>
      </c>
      <c r="R1177" s="344" t="s">
        <v>12697</v>
      </c>
    </row>
    <row r="1178" spans="1:18" ht="24" customHeight="1">
      <c r="A1178" s="345" t="s"/>
      <c r="B1178" s="346" t="s">
        <v>12649</v>
      </c>
      <c r="C1178" s="346" t="s"/>
      <c r="D1178" s="347" t="s">
        <v>4567</v>
      </c>
      <c r="E1178" s="348">
        <v>6278</v>
      </c>
      <c r="F1178" s="208" t="s">
        <v>12650</v>
      </c>
      <c r="G1178" s="208" t="s">
        <v>12921</v>
      </c>
      <c r="H1178" s="208">
        <v>18511976795</v>
      </c>
      <c r="I1178" s="349">
        <v>5000</v>
      </c>
      <c r="J1178" s="349">
        <v>5000</v>
      </c>
      <c r="K1178" s="349">
        <v>0</v>
      </c>
      <c r="L1178" s="349">
        <v>0</v>
      </c>
      <c r="M1178" s="349">
        <v>0</v>
      </c>
      <c r="N1178" s="208" t="s"/>
      <c r="O1178" s="209">
        <v>45661</v>
      </c>
      <c r="P1178" s="210">
        <v>0.626041666666424</v>
      </c>
      <c r="Q1178" s="208" t="s">
        <v>4494</v>
      </c>
      <c r="R1178" s="344" t="s">
        <v>12655</v>
      </c>
    </row>
    <row r="1179" spans="1:18" ht="24" customHeight="1">
      <c r="A1179" s="345" t="s"/>
      <c r="B1179" s="346" t="s">
        <v>12649</v>
      </c>
      <c r="C1179" s="346" t="s"/>
      <c r="D1179" s="347" t="s">
        <v>4567</v>
      </c>
      <c r="E1179" s="348">
        <v>6280</v>
      </c>
      <c r="F1179" s="208" t="s">
        <v>12650</v>
      </c>
      <c r="G1179" s="208" t="s">
        <v>4518</v>
      </c>
      <c r="H1179" s="208">
        <v>19134049199</v>
      </c>
      <c r="I1179" s="349">
        <v>500</v>
      </c>
      <c r="J1179" s="349">
        <v>430</v>
      </c>
      <c r="K1179" s="349">
        <v>70</v>
      </c>
      <c r="L1179" s="349">
        <v>0</v>
      </c>
      <c r="M1179" s="349">
        <v>70</v>
      </c>
      <c r="N1179" s="208" t="s"/>
      <c r="O1179" s="209">
        <v>45661</v>
      </c>
      <c r="P1179" s="210">
        <v>0.690104166667879</v>
      </c>
      <c r="Q1179" s="208" t="s">
        <v>4521</v>
      </c>
      <c r="R1179" s="344" t="s">
        <v>4521</v>
      </c>
    </row>
    <row r="1180" spans="1:18" ht="24" customHeight="1">
      <c r="A1180" s="345" t="s"/>
      <c r="B1180" s="346" t="s">
        <v>12649</v>
      </c>
      <c r="C1180" s="346" t="s"/>
      <c r="D1180" s="347" t="s">
        <v>4567</v>
      </c>
      <c r="E1180" s="348">
        <v>6281</v>
      </c>
      <c r="F1180" s="208" t="s">
        <v>12650</v>
      </c>
      <c r="G1180" s="208" t="s">
        <v>4540</v>
      </c>
      <c r="H1180" s="208">
        <v>13693127890</v>
      </c>
      <c r="I1180" s="349">
        <v>5000</v>
      </c>
      <c r="J1180" s="349">
        <v>5000</v>
      </c>
      <c r="K1180" s="349">
        <v>0</v>
      </c>
      <c r="L1180" s="349">
        <v>0</v>
      </c>
      <c r="M1180" s="349">
        <v>0</v>
      </c>
      <c r="N1180" s="208" t="s"/>
      <c r="O1180" s="209">
        <v>45661</v>
      </c>
      <c r="P1180" s="210">
        <v>0.632256944445544</v>
      </c>
      <c r="Q1180" s="208" t="s">
        <v>4494</v>
      </c>
      <c r="R1180" s="344" t="s">
        <v>12655</v>
      </c>
    </row>
    <row r="1181" spans="1:18" ht="24" customHeight="1">
      <c r="A1181" s="345" t="s"/>
      <c r="B1181" s="346" t="s">
        <v>12649</v>
      </c>
      <c r="C1181" s="346" t="s"/>
      <c r="D1181" s="347" t="s">
        <v>4567</v>
      </c>
      <c r="E1181" s="348">
        <v>6292</v>
      </c>
      <c r="F1181" s="208" t="s">
        <v>12650</v>
      </c>
      <c r="G1181" s="208" t="s">
        <v>12712</v>
      </c>
      <c r="H1181" s="208">
        <v>15210216922</v>
      </c>
      <c r="I1181" s="349">
        <v>3000</v>
      </c>
      <c r="J1181" s="349">
        <v>2750</v>
      </c>
      <c r="K1181" s="349">
        <v>250</v>
      </c>
      <c r="L1181" s="349">
        <v>0</v>
      </c>
      <c r="M1181" s="349">
        <v>250</v>
      </c>
      <c r="N1181" s="208" t="s"/>
      <c r="O1181" s="209">
        <v>45661</v>
      </c>
      <c r="P1181" s="210">
        <v>0.894548611111532</v>
      </c>
      <c r="Q1181" s="208" t="s">
        <v>4498</v>
      </c>
      <c r="R1181" s="344" t="s">
        <v>8517</v>
      </c>
    </row>
    <row r="1182" spans="1:18" ht="24" customHeight="1">
      <c r="A1182" s="345" t="s"/>
      <c r="B1182" s="346" t="s">
        <v>12649</v>
      </c>
      <c r="C1182" s="346" t="s"/>
      <c r="D1182" s="347" t="s">
        <v>4567</v>
      </c>
      <c r="E1182" s="348">
        <v>6293</v>
      </c>
      <c r="F1182" s="208" t="s">
        <v>12650</v>
      </c>
      <c r="G1182" s="208" t="s">
        <v>12907</v>
      </c>
      <c r="H1182" s="208">
        <v>18618335329</v>
      </c>
      <c r="I1182" s="349">
        <v>5000</v>
      </c>
      <c r="J1182" s="349">
        <v>4820</v>
      </c>
      <c r="K1182" s="349">
        <v>180</v>
      </c>
      <c r="L1182" s="349">
        <v>0</v>
      </c>
      <c r="M1182" s="349">
        <v>180</v>
      </c>
      <c r="N1182" s="208" t="s"/>
      <c r="O1182" s="209">
        <v>45661</v>
      </c>
      <c r="P1182" s="210">
        <v>0.877326388890651</v>
      </c>
      <c r="Q1182" s="208" t="s">
        <v>4004</v>
      </c>
      <c r="R1182" s="344" t="s">
        <v>4004</v>
      </c>
    </row>
    <row r="1183" spans="1:18" ht="24" customHeight="1">
      <c r="A1183" s="345" t="s"/>
      <c r="B1183" s="346" t="s">
        <v>12649</v>
      </c>
      <c r="C1183" s="346" t="s"/>
      <c r="D1183" s="347" t="s">
        <v>4567</v>
      </c>
      <c r="E1183" s="348">
        <v>6294</v>
      </c>
      <c r="F1183" s="208" t="s">
        <v>12650</v>
      </c>
      <c r="G1183" s="208" t="s">
        <v>12868</v>
      </c>
      <c r="H1183" s="208">
        <v>13871280504</v>
      </c>
      <c r="I1183" s="349">
        <v>3000</v>
      </c>
      <c r="J1183" s="349">
        <v>2820</v>
      </c>
      <c r="K1183" s="349">
        <v>180</v>
      </c>
      <c r="L1183" s="349">
        <v>0</v>
      </c>
      <c r="M1183" s="349">
        <v>180</v>
      </c>
      <c r="N1183" s="208" t="s"/>
      <c r="O1183" s="209">
        <v>45661</v>
      </c>
      <c r="P1183" s="210">
        <v>0.903506944443507</v>
      </c>
      <c r="Q1183" s="208" t="s">
        <v>4521</v>
      </c>
      <c r="R1183" s="344" t="s">
        <v>4521</v>
      </c>
    </row>
    <row r="1184" spans="1:18" ht="24" customHeight="1">
      <c r="A1184" s="345" t="s"/>
      <c r="B1184" s="346" t="s">
        <v>12649</v>
      </c>
      <c r="C1184" s="346" t="s"/>
      <c r="D1184" s="347" t="s">
        <v>4567</v>
      </c>
      <c r="E1184" s="348">
        <v>6295</v>
      </c>
      <c r="F1184" s="208" t="s">
        <v>12650</v>
      </c>
      <c r="G1184" s="208" t="s">
        <v>4623</v>
      </c>
      <c r="H1184" s="208">
        <v>15306589748</v>
      </c>
      <c r="I1184" s="349">
        <v>3000</v>
      </c>
      <c r="J1184" s="349">
        <v>2820</v>
      </c>
      <c r="K1184" s="349">
        <v>180</v>
      </c>
      <c r="L1184" s="349">
        <v>0</v>
      </c>
      <c r="M1184" s="349">
        <v>180</v>
      </c>
      <c r="N1184" s="208" t="s"/>
      <c r="O1184" s="209">
        <v>45661</v>
      </c>
      <c r="P1184" s="210">
        <v>0.907314814816346</v>
      </c>
      <c r="Q1184" s="208" t="s">
        <v>4521</v>
      </c>
      <c r="R1184" s="344" t="s">
        <v>4521</v>
      </c>
    </row>
    <row r="1185" spans="1:18" ht="24" customHeight="1">
      <c r="A1185" s="345" t="s"/>
      <c r="B1185" s="346" t="s">
        <v>12649</v>
      </c>
      <c r="C1185" s="346" t="s"/>
      <c r="D1185" s="347" t="s">
        <v>4567</v>
      </c>
      <c r="E1185" s="348">
        <v>6296</v>
      </c>
      <c r="F1185" s="208" t="s">
        <v>12650</v>
      </c>
      <c r="G1185" s="208" t="s">
        <v>12922</v>
      </c>
      <c r="H1185" s="208">
        <v>15640800882</v>
      </c>
      <c r="I1185" s="349">
        <v>5000</v>
      </c>
      <c r="J1185" s="349">
        <v>4820</v>
      </c>
      <c r="K1185" s="349">
        <v>180</v>
      </c>
      <c r="L1185" s="349">
        <v>0</v>
      </c>
      <c r="M1185" s="349">
        <v>180</v>
      </c>
      <c r="N1185" s="208" t="s"/>
      <c r="O1185" s="209">
        <v>45661</v>
      </c>
      <c r="P1185" s="210">
        <v>0.902824074073578</v>
      </c>
      <c r="Q1185" s="208" t="s">
        <v>4659</v>
      </c>
      <c r="R1185" s="344" t="s">
        <v>4659</v>
      </c>
    </row>
    <row r="1186" spans="1:18" ht="24" customHeight="1">
      <c r="A1186" s="345" t="s"/>
      <c r="B1186" s="346" t="s">
        <v>12649</v>
      </c>
      <c r="C1186" s="346" t="s"/>
      <c r="D1186" s="347" t="s">
        <v>4567</v>
      </c>
      <c r="E1186" s="348">
        <v>5781</v>
      </c>
      <c r="F1186" s="208" t="s">
        <v>12650</v>
      </c>
      <c r="G1186" s="208" t="s">
        <v>4508</v>
      </c>
      <c r="H1186" s="208">
        <v>18611596698</v>
      </c>
      <c r="I1186" s="349">
        <v>500</v>
      </c>
      <c r="J1186" s="349">
        <v>0</v>
      </c>
      <c r="K1186" s="349">
        <v>500</v>
      </c>
      <c r="L1186" s="349">
        <v>0</v>
      </c>
      <c r="M1186" s="349">
        <v>500</v>
      </c>
      <c r="N1186" s="208" t="s"/>
      <c r="O1186" s="209">
        <v>45662</v>
      </c>
      <c r="P1186" s="210">
        <v>0.613240740742185</v>
      </c>
      <c r="Q1186" s="208" t="s">
        <v>4004</v>
      </c>
      <c r="R1186" s="344" t="s">
        <v>4004</v>
      </c>
    </row>
    <row r="1187" spans="1:18" ht="24" customHeight="1">
      <c r="A1187" s="345" t="s"/>
      <c r="B1187" s="346" t="s">
        <v>12649</v>
      </c>
      <c r="C1187" s="346" t="s"/>
      <c r="D1187" s="347" t="s">
        <v>4567</v>
      </c>
      <c r="E1187" s="348">
        <v>6202</v>
      </c>
      <c r="F1187" s="208" t="s">
        <v>12650</v>
      </c>
      <c r="G1187" s="208" t="s">
        <v>4612</v>
      </c>
      <c r="H1187" s="208">
        <v>15012896002</v>
      </c>
      <c r="I1187" s="349">
        <v>3500</v>
      </c>
      <c r="J1187" s="349">
        <v>2720</v>
      </c>
      <c r="K1187" s="349">
        <v>780</v>
      </c>
      <c r="L1187" s="349">
        <v>0</v>
      </c>
      <c r="M1187" s="349">
        <v>780</v>
      </c>
      <c r="N1187" s="208" t="s"/>
      <c r="O1187" s="209">
        <v>45662</v>
      </c>
      <c r="P1187" s="210">
        <v>0.647002314814017</v>
      </c>
      <c r="Q1187" s="208" t="s">
        <v>4521</v>
      </c>
      <c r="R1187" s="344" t="s">
        <v>4521</v>
      </c>
    </row>
    <row r="1188" spans="1:18" ht="24" customHeight="1">
      <c r="A1188" s="345" t="s"/>
      <c r="B1188" s="346" t="s">
        <v>12649</v>
      </c>
      <c r="C1188" s="346" t="s"/>
      <c r="D1188" s="347" t="s">
        <v>4567</v>
      </c>
      <c r="E1188" s="348">
        <v>6219</v>
      </c>
      <c r="F1188" s="208" t="s">
        <v>12650</v>
      </c>
      <c r="G1188" s="208" t="s">
        <v>4495</v>
      </c>
      <c r="H1188" s="208">
        <v>18210300566</v>
      </c>
      <c r="I1188" s="349">
        <v>200</v>
      </c>
      <c r="J1188" s="349">
        <v>50</v>
      </c>
      <c r="K1188" s="349">
        <v>150</v>
      </c>
      <c r="L1188" s="349">
        <v>0</v>
      </c>
      <c r="M1188" s="349">
        <v>150</v>
      </c>
      <c r="N1188" s="208" t="s"/>
      <c r="O1188" s="209">
        <v>45662</v>
      </c>
      <c r="P1188" s="210">
        <v>0.688449074074015</v>
      </c>
      <c r="Q1188" s="208" t="s">
        <v>4498</v>
      </c>
      <c r="R1188" s="344" t="s">
        <v>8517</v>
      </c>
    </row>
    <row r="1189" spans="1:18" ht="24" customHeight="1">
      <c r="A1189" s="345" t="s"/>
      <c r="B1189" s="346" t="s">
        <v>12649</v>
      </c>
      <c r="C1189" s="346" t="s"/>
      <c r="D1189" s="347" t="s">
        <v>4567</v>
      </c>
      <c r="E1189" s="348">
        <v>6226</v>
      </c>
      <c r="F1189" s="208" t="s">
        <v>12650</v>
      </c>
      <c r="G1189" s="208" t="s">
        <v>12763</v>
      </c>
      <c r="H1189" s="208">
        <v>19933000708</v>
      </c>
      <c r="I1189" s="349">
        <v>2000</v>
      </c>
      <c r="J1189" s="349">
        <v>1820</v>
      </c>
      <c r="K1189" s="349">
        <v>180</v>
      </c>
      <c r="L1189" s="349">
        <v>0</v>
      </c>
      <c r="M1189" s="349">
        <v>180</v>
      </c>
      <c r="N1189" s="208" t="s"/>
      <c r="O1189" s="209">
        <v>45662</v>
      </c>
      <c r="P1189" s="210">
        <v>0.66586805555562</v>
      </c>
      <c r="Q1189" s="208" t="s">
        <v>4498</v>
      </c>
      <c r="R1189" s="344" t="s">
        <v>8517</v>
      </c>
    </row>
    <row r="1190" spans="1:18" ht="24" customHeight="1">
      <c r="A1190" s="345" t="s"/>
      <c r="B1190" s="346" t="s">
        <v>12649</v>
      </c>
      <c r="C1190" s="346" t="s"/>
      <c r="D1190" s="347" t="s">
        <v>4567</v>
      </c>
      <c r="E1190" s="348">
        <v>6231</v>
      </c>
      <c r="F1190" s="208" t="s">
        <v>12650</v>
      </c>
      <c r="G1190" s="208" t="s">
        <v>4535</v>
      </c>
      <c r="H1190" s="208">
        <v>13718732169</v>
      </c>
      <c r="I1190" s="349">
        <v>3000</v>
      </c>
      <c r="J1190" s="349">
        <v>2720</v>
      </c>
      <c r="K1190" s="349">
        <v>280</v>
      </c>
      <c r="L1190" s="349">
        <v>0</v>
      </c>
      <c r="M1190" s="349">
        <v>280</v>
      </c>
      <c r="N1190" s="208" t="s"/>
      <c r="O1190" s="209">
        <v>45662</v>
      </c>
      <c r="P1190" s="210">
        <v>0.690740740741603</v>
      </c>
      <c r="Q1190" s="208" t="s">
        <v>4521</v>
      </c>
      <c r="R1190" s="344" t="s">
        <v>4521</v>
      </c>
    </row>
    <row r="1191" spans="1:18" ht="24" customHeight="1">
      <c r="A1191" s="345" t="s"/>
      <c r="B1191" s="346" t="s">
        <v>12649</v>
      </c>
      <c r="C1191" s="346" t="s"/>
      <c r="D1191" s="347" t="s">
        <v>4567</v>
      </c>
      <c r="E1191" s="348">
        <v>6233</v>
      </c>
      <c r="F1191" s="208" t="s">
        <v>12650</v>
      </c>
      <c r="G1191" s="208" t="s">
        <v>12869</v>
      </c>
      <c r="H1191" s="208">
        <v>13051001718</v>
      </c>
      <c r="I1191" s="349">
        <v>600</v>
      </c>
      <c r="J1191" s="349">
        <v>240</v>
      </c>
      <c r="K1191" s="349">
        <v>360</v>
      </c>
      <c r="L1191" s="349">
        <v>0</v>
      </c>
      <c r="M1191" s="349">
        <v>360</v>
      </c>
      <c r="N1191" s="208" t="s"/>
      <c r="O1191" s="209">
        <v>45662</v>
      </c>
      <c r="P1191" s="210">
        <v>0.480844907408027</v>
      </c>
      <c r="Q1191" s="208" t="s">
        <v>4521</v>
      </c>
      <c r="R1191" s="344" t="s">
        <v>4521</v>
      </c>
    </row>
    <row r="1192" spans="1:18" ht="24" customHeight="1">
      <c r="A1192" s="345" t="s"/>
      <c r="B1192" s="346" t="s">
        <v>12649</v>
      </c>
      <c r="C1192" s="346" t="s"/>
      <c r="D1192" s="347" t="s">
        <v>4567</v>
      </c>
      <c r="E1192" s="348">
        <v>6240</v>
      </c>
      <c r="F1192" s="208" t="s">
        <v>12650</v>
      </c>
      <c r="G1192" s="208" t="s">
        <v>12661</v>
      </c>
      <c r="H1192" s="208">
        <v>18512498630</v>
      </c>
      <c r="I1192" s="349">
        <v>5000</v>
      </c>
      <c r="J1192" s="349">
        <v>4640</v>
      </c>
      <c r="K1192" s="349">
        <v>360</v>
      </c>
      <c r="L1192" s="349">
        <v>0</v>
      </c>
      <c r="M1192" s="349">
        <v>360</v>
      </c>
      <c r="N1192" s="208" t="s"/>
      <c r="O1192" s="209">
        <v>45662</v>
      </c>
      <c r="P1192" s="210">
        <v>0.548148148147448</v>
      </c>
      <c r="Q1192" s="208" t="s">
        <v>4659</v>
      </c>
      <c r="R1192" s="344" t="s">
        <v>4659</v>
      </c>
    </row>
    <row r="1193" spans="1:18" ht="24" customHeight="1">
      <c r="A1193" s="345" t="s"/>
      <c r="B1193" s="346" t="s">
        <v>12649</v>
      </c>
      <c r="C1193" s="346" t="s"/>
      <c r="D1193" s="347" t="s">
        <v>4567</v>
      </c>
      <c r="E1193" s="348">
        <v>6264</v>
      </c>
      <c r="F1193" s="208" t="s">
        <v>12650</v>
      </c>
      <c r="G1193" s="208" t="s">
        <v>4495</v>
      </c>
      <c r="H1193" s="208">
        <v>18513895712</v>
      </c>
      <c r="I1193" s="349">
        <v>3000</v>
      </c>
      <c r="J1193" s="349">
        <v>2740</v>
      </c>
      <c r="K1193" s="349">
        <v>260</v>
      </c>
      <c r="L1193" s="349">
        <v>0</v>
      </c>
      <c r="M1193" s="349">
        <v>260</v>
      </c>
      <c r="N1193" s="208" t="s"/>
      <c r="O1193" s="209">
        <v>45662</v>
      </c>
      <c r="P1193" s="210">
        <v>0.683113425926422</v>
      </c>
      <c r="Q1193" s="208" t="s">
        <v>4521</v>
      </c>
      <c r="R1193" s="344" t="s">
        <v>4521</v>
      </c>
    </row>
    <row r="1194" spans="1:18" ht="24" customHeight="1">
      <c r="A1194" s="345" t="s"/>
      <c r="B1194" s="346" t="s">
        <v>12649</v>
      </c>
      <c r="C1194" s="346" t="s"/>
      <c r="D1194" s="347" t="s">
        <v>4567</v>
      </c>
      <c r="E1194" s="348">
        <v>6276</v>
      </c>
      <c r="F1194" s="208" t="s">
        <v>12650</v>
      </c>
      <c r="G1194" s="208" t="s">
        <v>4508</v>
      </c>
      <c r="H1194" s="208">
        <v>18610962588</v>
      </c>
      <c r="I1194" s="349">
        <v>200</v>
      </c>
      <c r="J1194" s="349">
        <v>100</v>
      </c>
      <c r="K1194" s="349">
        <v>100</v>
      </c>
      <c r="L1194" s="349">
        <v>0</v>
      </c>
      <c r="M1194" s="349">
        <v>100</v>
      </c>
      <c r="N1194" s="208" t="s"/>
      <c r="O1194" s="209">
        <v>45662</v>
      </c>
      <c r="P1194" s="210">
        <v>0.419756944444089</v>
      </c>
      <c r="Q1194" s="208" t="s">
        <v>4498</v>
      </c>
      <c r="R1194" s="344" t="s">
        <v>8517</v>
      </c>
    </row>
    <row r="1195" spans="1:18" ht="24" customHeight="1">
      <c r="A1195" s="345" t="s"/>
      <c r="B1195" s="346" t="s">
        <v>12649</v>
      </c>
      <c r="C1195" s="346" t="s"/>
      <c r="D1195" s="347" t="s">
        <v>4567</v>
      </c>
      <c r="E1195" s="348">
        <v>6277</v>
      </c>
      <c r="F1195" s="208" t="s">
        <v>12650</v>
      </c>
      <c r="G1195" s="208" t="s">
        <v>4505</v>
      </c>
      <c r="H1195" s="208">
        <v>17713549927</v>
      </c>
      <c r="I1195" s="349">
        <v>6000</v>
      </c>
      <c r="J1195" s="349">
        <v>5360</v>
      </c>
      <c r="K1195" s="349">
        <v>640</v>
      </c>
      <c r="L1195" s="349">
        <v>0</v>
      </c>
      <c r="M1195" s="349">
        <v>640</v>
      </c>
      <c r="N1195" s="208" t="s"/>
      <c r="O1195" s="209">
        <v>45662</v>
      </c>
      <c r="P1195" s="210">
        <v>0.513460648147884</v>
      </c>
      <c r="Q1195" s="208" t="s">
        <v>4521</v>
      </c>
      <c r="R1195" s="344" t="s">
        <v>4521</v>
      </c>
    </row>
    <row r="1196" spans="1:18" ht="24" customHeight="1">
      <c r="A1196" s="345" t="s"/>
      <c r="B1196" s="346" t="s">
        <v>12649</v>
      </c>
      <c r="C1196" s="346" t="s"/>
      <c r="D1196" s="347" t="s">
        <v>4567</v>
      </c>
      <c r="E1196" s="348">
        <v>6284</v>
      </c>
      <c r="F1196" s="208" t="s">
        <v>4648</v>
      </c>
      <c r="G1196" s="208" t="s">
        <v>12921</v>
      </c>
      <c r="H1196" s="208">
        <v>18511976795</v>
      </c>
      <c r="I1196" s="349">
        <v>5000</v>
      </c>
      <c r="J1196" s="349">
        <v>4600</v>
      </c>
      <c r="K1196" s="349">
        <v>400</v>
      </c>
      <c r="L1196" s="349">
        <v>0</v>
      </c>
      <c r="M1196" s="349">
        <v>400</v>
      </c>
      <c r="N1196" s="208" t="s"/>
      <c r="O1196" s="209">
        <v>45662</v>
      </c>
      <c r="P1196" s="210">
        <v>0.531365740742331</v>
      </c>
      <c r="Q1196" s="208" t="s">
        <v>4509</v>
      </c>
      <c r="R1196" s="344" t="s">
        <v>4509</v>
      </c>
    </row>
    <row r="1197" spans="1:18" ht="24" customHeight="1">
      <c r="A1197" s="345" t="s"/>
      <c r="B1197" s="346" t="s">
        <v>12649</v>
      </c>
      <c r="C1197" s="346" t="s"/>
      <c r="D1197" s="347" t="s">
        <v>4567</v>
      </c>
      <c r="E1197" s="348">
        <v>6297</v>
      </c>
      <c r="F1197" s="208" t="s">
        <v>12650</v>
      </c>
      <c r="G1197" s="208" t="s">
        <v>4634</v>
      </c>
      <c r="H1197" s="208">
        <v>15111397949</v>
      </c>
      <c r="I1197" s="349">
        <v>2000</v>
      </c>
      <c r="J1197" s="349">
        <v>1900</v>
      </c>
      <c r="K1197" s="349">
        <v>100</v>
      </c>
      <c r="L1197" s="349">
        <v>0</v>
      </c>
      <c r="M1197" s="349">
        <v>100</v>
      </c>
      <c r="N1197" s="208" t="s"/>
      <c r="O1197" s="209">
        <v>45662</v>
      </c>
      <c r="P1197" s="210">
        <v>0.680451388889196</v>
      </c>
      <c r="Q1197" s="208" t="s">
        <v>4498</v>
      </c>
      <c r="R1197" s="344" t="s">
        <v>8517</v>
      </c>
    </row>
    <row r="1198" spans="1:18" ht="24" customHeight="1">
      <c r="A1198" s="345" t="s"/>
      <c r="B1198" s="346" t="s">
        <v>12649</v>
      </c>
      <c r="C1198" s="346" t="s"/>
      <c r="D1198" s="347" t="s">
        <v>4567</v>
      </c>
      <c r="E1198" s="348">
        <v>6298</v>
      </c>
      <c r="F1198" s="208" t="s">
        <v>12650</v>
      </c>
      <c r="G1198" s="208" t="s">
        <v>12813</v>
      </c>
      <c r="H1198" s="208">
        <v>18680859135</v>
      </c>
      <c r="I1198" s="349">
        <v>1000</v>
      </c>
      <c r="J1198" s="349">
        <v>880</v>
      </c>
      <c r="K1198" s="349">
        <v>120</v>
      </c>
      <c r="L1198" s="349">
        <v>0</v>
      </c>
      <c r="M1198" s="349">
        <v>120</v>
      </c>
      <c r="N1198" s="208" t="s"/>
      <c r="O1198" s="209">
        <v>45662</v>
      </c>
      <c r="P1198" s="210">
        <v>0.482256944444089</v>
      </c>
      <c r="Q1198" s="208" t="s">
        <v>4521</v>
      </c>
      <c r="R1198" s="344" t="s">
        <v>4521</v>
      </c>
    </row>
    <row r="1199" spans="1:18" ht="24" customHeight="1">
      <c r="A1199" s="345" t="s"/>
      <c r="B1199" s="346" t="s">
        <v>12649</v>
      </c>
      <c r="C1199" s="346" t="s"/>
      <c r="D1199" s="347" t="s">
        <v>4567</v>
      </c>
      <c r="E1199" s="348">
        <v>6299</v>
      </c>
      <c r="F1199" s="208" t="s">
        <v>12650</v>
      </c>
      <c r="G1199" s="208" t="s">
        <v>12691</v>
      </c>
      <c r="H1199" s="208">
        <v>18682102236</v>
      </c>
      <c r="I1199" s="349">
        <v>5000</v>
      </c>
      <c r="J1199" s="349">
        <v>4820</v>
      </c>
      <c r="K1199" s="349">
        <v>180</v>
      </c>
      <c r="L1199" s="349">
        <v>0</v>
      </c>
      <c r="M1199" s="349">
        <v>180</v>
      </c>
      <c r="N1199" s="208" t="s"/>
      <c r="O1199" s="209">
        <v>45662</v>
      </c>
      <c r="P1199" s="210">
        <v>0.545324074075325</v>
      </c>
      <c r="Q1199" s="208" t="s">
        <v>4659</v>
      </c>
      <c r="R1199" s="344" t="s">
        <v>4659</v>
      </c>
    </row>
    <row r="1200" spans="1:18" ht="24" customHeight="1">
      <c r="A1200" s="345" t="s"/>
      <c r="B1200" s="346" t="s">
        <v>12649</v>
      </c>
      <c r="C1200" s="346" t="s"/>
      <c r="D1200" s="347" t="s">
        <v>4567</v>
      </c>
      <c r="E1200" s="348">
        <v>6300</v>
      </c>
      <c r="F1200" s="208" t="s">
        <v>12650</v>
      </c>
      <c r="G1200" s="208" t="s">
        <v>12905</v>
      </c>
      <c r="H1200" s="208">
        <v>15901053017</v>
      </c>
      <c r="I1200" s="349">
        <v>500</v>
      </c>
      <c r="J1200" s="349">
        <v>430</v>
      </c>
      <c r="K1200" s="349">
        <v>70</v>
      </c>
      <c r="L1200" s="349">
        <v>0</v>
      </c>
      <c r="M1200" s="349">
        <v>70</v>
      </c>
      <c r="N1200" s="208" t="s"/>
      <c r="O1200" s="209">
        <v>45662</v>
      </c>
      <c r="P1200" s="210">
        <v>0.61567129629475</v>
      </c>
      <c r="Q1200" s="208" t="s">
        <v>4498</v>
      </c>
      <c r="R1200" s="344" t="s">
        <v>8517</v>
      </c>
    </row>
    <row r="1201" spans="1:18" ht="24" customHeight="1">
      <c r="A1201" s="345" t="s"/>
      <c r="B1201" s="346" t="s">
        <v>12649</v>
      </c>
      <c r="C1201" s="346" t="s"/>
      <c r="D1201" s="347" t="s">
        <v>4567</v>
      </c>
      <c r="E1201" s="348">
        <v>6301</v>
      </c>
      <c r="F1201" s="208" t="s">
        <v>12650</v>
      </c>
      <c r="G1201" s="208" t="s">
        <v>4518</v>
      </c>
      <c r="H1201" s="208">
        <v>18622855993</v>
      </c>
      <c r="I1201" s="349">
        <v>3000</v>
      </c>
      <c r="J1201" s="349">
        <v>2850</v>
      </c>
      <c r="K1201" s="349">
        <v>150</v>
      </c>
      <c r="L1201" s="349">
        <v>0</v>
      </c>
      <c r="M1201" s="349">
        <v>150</v>
      </c>
      <c r="N1201" s="208" t="s"/>
      <c r="O1201" s="209">
        <v>45662</v>
      </c>
      <c r="P1201" s="210">
        <v>0.65423611110964</v>
      </c>
      <c r="Q1201" s="208" t="s">
        <v>4498</v>
      </c>
      <c r="R1201" s="344" t="s">
        <v>8517</v>
      </c>
    </row>
    <row r="1202" spans="1:18" ht="24" customHeight="1">
      <c r="A1202" s="345" t="s"/>
      <c r="B1202" s="346" t="s">
        <v>12649</v>
      </c>
      <c r="C1202" s="346" t="s"/>
      <c r="D1202" s="347" t="s">
        <v>4567</v>
      </c>
      <c r="E1202" s="348">
        <v>6302</v>
      </c>
      <c r="F1202" s="208" t="s">
        <v>12650</v>
      </c>
      <c r="G1202" s="208" t="s">
        <v>12901</v>
      </c>
      <c r="H1202" s="208">
        <v>15022420971</v>
      </c>
      <c r="I1202" s="349">
        <v>300</v>
      </c>
      <c r="J1202" s="349">
        <v>250</v>
      </c>
      <c r="K1202" s="349">
        <v>50</v>
      </c>
      <c r="L1202" s="349">
        <v>0</v>
      </c>
      <c r="M1202" s="349">
        <v>50</v>
      </c>
      <c r="N1202" s="208" t="s"/>
      <c r="O1202" s="209">
        <v>45662</v>
      </c>
      <c r="P1202" s="210">
        <v>0.689560185186565</v>
      </c>
      <c r="Q1202" s="208" t="s">
        <v>4521</v>
      </c>
      <c r="R1202" s="344" t="s">
        <v>4521</v>
      </c>
    </row>
    <row r="1203" spans="1:18" ht="24" customHeight="1">
      <c r="A1203" s="345" t="s"/>
      <c r="B1203" s="346" t="s">
        <v>12649</v>
      </c>
      <c r="C1203" s="346" t="s"/>
      <c r="D1203" s="347" t="s">
        <v>4567</v>
      </c>
      <c r="E1203" s="348">
        <v>6303</v>
      </c>
      <c r="F1203" s="208" t="s">
        <v>12650</v>
      </c>
      <c r="G1203" s="208" t="s">
        <v>4525</v>
      </c>
      <c r="H1203" s="208">
        <v>13826260813</v>
      </c>
      <c r="I1203" s="349">
        <v>1000</v>
      </c>
      <c r="J1203" s="349">
        <v>900</v>
      </c>
      <c r="K1203" s="349">
        <v>100</v>
      </c>
      <c r="L1203" s="349">
        <v>0</v>
      </c>
      <c r="M1203" s="349">
        <v>100</v>
      </c>
      <c r="N1203" s="208" t="s"/>
      <c r="O1203" s="209">
        <v>45662</v>
      </c>
      <c r="P1203" s="210">
        <v>0.574247685184673</v>
      </c>
      <c r="Q1203" s="208" t="s">
        <v>4498</v>
      </c>
      <c r="R1203" s="344" t="s">
        <v>8517</v>
      </c>
    </row>
    <row r="1204" spans="1:18" ht="24" customHeight="1">
      <c r="A1204" s="345" t="s"/>
      <c r="B1204" s="346" t="s">
        <v>12649</v>
      </c>
      <c r="C1204" s="346" t="s"/>
      <c r="D1204" s="347" t="s">
        <v>4567</v>
      </c>
      <c r="E1204" s="348">
        <v>6304</v>
      </c>
      <c r="F1204" s="208" t="s">
        <v>12650</v>
      </c>
      <c r="G1204" s="208" t="s">
        <v>4518</v>
      </c>
      <c r="H1204" s="208">
        <v>15272262083</v>
      </c>
      <c r="I1204" s="349">
        <v>3000</v>
      </c>
      <c r="J1204" s="349">
        <v>2850</v>
      </c>
      <c r="K1204" s="349">
        <v>150</v>
      </c>
      <c r="L1204" s="349">
        <v>0</v>
      </c>
      <c r="M1204" s="349">
        <v>150</v>
      </c>
      <c r="N1204" s="208" t="s"/>
      <c r="O1204" s="209">
        <v>45662</v>
      </c>
      <c r="P1204" s="210">
        <v>0.536793981482333</v>
      </c>
      <c r="Q1204" s="208" t="s">
        <v>4498</v>
      </c>
      <c r="R1204" s="344" t="s">
        <v>8517</v>
      </c>
    </row>
    <row r="1205" spans="1:18" ht="24" customHeight="1">
      <c r="A1205" s="345" t="s"/>
      <c r="B1205" s="346" t="s">
        <v>12649</v>
      </c>
      <c r="C1205" s="346" t="s"/>
      <c r="D1205" s="347" t="s">
        <v>4567</v>
      </c>
      <c r="E1205" s="348">
        <v>6305</v>
      </c>
      <c r="F1205" s="208" t="s">
        <v>12650</v>
      </c>
      <c r="G1205" s="208" t="s">
        <v>4574</v>
      </c>
      <c r="H1205" s="208">
        <v>15811157160</v>
      </c>
      <c r="I1205" s="349">
        <v>200</v>
      </c>
      <c r="J1205" s="349">
        <v>140</v>
      </c>
      <c r="K1205" s="349">
        <v>60</v>
      </c>
      <c r="L1205" s="349">
        <v>0</v>
      </c>
      <c r="M1205" s="349">
        <v>60</v>
      </c>
      <c r="N1205" s="208" t="s"/>
      <c r="O1205" s="209">
        <v>45662</v>
      </c>
      <c r="P1205" s="210">
        <v>0.561689814814599</v>
      </c>
      <c r="Q1205" s="208" t="s">
        <v>4521</v>
      </c>
      <c r="R1205" s="344" t="s">
        <v>4521</v>
      </c>
    </row>
    <row r="1206" spans="1:18" ht="24" customHeight="1">
      <c r="A1206" s="345" t="s"/>
      <c r="B1206" s="346" t="s">
        <v>12649</v>
      </c>
      <c r="C1206" s="346" t="s"/>
      <c r="D1206" s="347" t="s">
        <v>4567</v>
      </c>
      <c r="E1206" s="348">
        <v>6306</v>
      </c>
      <c r="F1206" s="208" t="s">
        <v>12650</v>
      </c>
      <c r="G1206" s="208" t="s">
        <v>12923</v>
      </c>
      <c r="H1206" s="208">
        <v>18612100704</v>
      </c>
      <c r="I1206" s="349">
        <v>10000</v>
      </c>
      <c r="J1206" s="349">
        <v>9640</v>
      </c>
      <c r="K1206" s="349">
        <v>360</v>
      </c>
      <c r="L1206" s="349">
        <v>0</v>
      </c>
      <c r="M1206" s="349">
        <v>360</v>
      </c>
      <c r="N1206" s="208" t="s"/>
      <c r="O1206" s="209">
        <v>45662</v>
      </c>
      <c r="P1206" s="210">
        <v>0.533229166667297</v>
      </c>
      <c r="Q1206" s="208" t="s">
        <v>12664</v>
      </c>
      <c r="R1206" s="344" t="s">
        <v>4659</v>
      </c>
    </row>
    <row r="1207" spans="1:18" ht="24" customHeight="1">
      <c r="A1207" s="345" t="s"/>
      <c r="B1207" s="346" t="s">
        <v>12649</v>
      </c>
      <c r="C1207" s="346" t="s"/>
      <c r="D1207" s="347" t="s">
        <v>4567</v>
      </c>
      <c r="E1207" s="348">
        <v>6307</v>
      </c>
      <c r="F1207" s="208" t="s">
        <v>12650</v>
      </c>
      <c r="G1207" s="208" t="s">
        <v>12924</v>
      </c>
      <c r="H1207" s="208">
        <v>18953308125</v>
      </c>
      <c r="I1207" s="349">
        <v>2000</v>
      </c>
      <c r="J1207" s="349">
        <v>1900</v>
      </c>
      <c r="K1207" s="349">
        <v>100</v>
      </c>
      <c r="L1207" s="349">
        <v>0</v>
      </c>
      <c r="M1207" s="349">
        <v>100</v>
      </c>
      <c r="N1207" s="208" t="s"/>
      <c r="O1207" s="209">
        <v>45662</v>
      </c>
      <c r="P1207" s="210">
        <v>0.69761574074073</v>
      </c>
      <c r="Q1207" s="208" t="s">
        <v>4521</v>
      </c>
      <c r="R1207" s="344" t="s">
        <v>4521</v>
      </c>
    </row>
    <row r="1208" spans="1:18" ht="24" customHeight="1">
      <c r="A1208" s="345" t="s"/>
      <c r="B1208" s="346" t="s">
        <v>12649</v>
      </c>
      <c r="C1208" s="346" t="s"/>
      <c r="D1208" s="347" t="s">
        <v>4567</v>
      </c>
      <c r="E1208" s="348">
        <v>6311</v>
      </c>
      <c r="F1208" s="208" t="s">
        <v>12650</v>
      </c>
      <c r="G1208" s="208" t="s">
        <v>12832</v>
      </c>
      <c r="H1208" s="208">
        <v>18101269202</v>
      </c>
      <c r="I1208" s="349">
        <v>3000</v>
      </c>
      <c r="J1208" s="349">
        <v>2820</v>
      </c>
      <c r="K1208" s="349">
        <v>180</v>
      </c>
      <c r="L1208" s="349">
        <v>0</v>
      </c>
      <c r="M1208" s="349">
        <v>180</v>
      </c>
      <c r="N1208" s="208" t="s"/>
      <c r="O1208" s="209">
        <v>45662</v>
      </c>
      <c r="P1208" s="210">
        <v>0.569270833333576</v>
      </c>
      <c r="Q1208" s="208" t="s">
        <v>4521</v>
      </c>
      <c r="R1208" s="344" t="s">
        <v>4521</v>
      </c>
    </row>
    <row r="1209" spans="1:18" ht="24" customHeight="1">
      <c r="A1209" s="345" t="s"/>
      <c r="B1209" s="346" t="s">
        <v>12649</v>
      </c>
      <c r="C1209" s="346" t="s"/>
      <c r="D1209" s="347" t="s">
        <v>4567</v>
      </c>
      <c r="E1209" s="348">
        <v>6312</v>
      </c>
      <c r="F1209" s="208" t="s">
        <v>12650</v>
      </c>
      <c r="G1209" s="208" t="s">
        <v>4505</v>
      </c>
      <c r="H1209" s="208">
        <v>13602009207</v>
      </c>
      <c r="I1209" s="349">
        <v>5000</v>
      </c>
      <c r="J1209" s="349">
        <v>5000</v>
      </c>
      <c r="K1209" s="349">
        <v>0</v>
      </c>
      <c r="L1209" s="349">
        <v>0</v>
      </c>
      <c r="M1209" s="349">
        <v>0</v>
      </c>
      <c r="N1209" s="208" t="s"/>
      <c r="O1209" s="209">
        <v>45662</v>
      </c>
      <c r="P1209" s="210">
        <v>0.500393518519559</v>
      </c>
      <c r="Q1209" s="208" t="s">
        <v>4494</v>
      </c>
      <c r="R1209" s="344" t="s">
        <v>12655</v>
      </c>
    </row>
    <row r="1210" spans="1:18" ht="24" customHeight="1">
      <c r="A1210" s="345" t="s"/>
      <c r="B1210" s="346" t="s">
        <v>12649</v>
      </c>
      <c r="C1210" s="346" t="s"/>
      <c r="D1210" s="347" t="s">
        <v>4567</v>
      </c>
      <c r="E1210" s="348">
        <v>6313</v>
      </c>
      <c r="F1210" s="208" t="s">
        <v>12650</v>
      </c>
      <c r="G1210" s="208" t="s">
        <v>12907</v>
      </c>
      <c r="H1210" s="208">
        <v>18618335329</v>
      </c>
      <c r="I1210" s="349">
        <v>5000</v>
      </c>
      <c r="J1210" s="349">
        <v>4820</v>
      </c>
      <c r="K1210" s="349">
        <v>180</v>
      </c>
      <c r="L1210" s="349">
        <v>0</v>
      </c>
      <c r="M1210" s="349">
        <v>180</v>
      </c>
      <c r="N1210" s="208" t="s"/>
      <c r="O1210" s="209">
        <v>45662</v>
      </c>
      <c r="P1210" s="210">
        <v>0.538206018518395</v>
      </c>
      <c r="Q1210" s="208" t="s">
        <v>4004</v>
      </c>
      <c r="R1210" s="344" t="s">
        <v>4004</v>
      </c>
    </row>
    <row r="1211" spans="1:18" ht="24" customHeight="1">
      <c r="A1211" s="345" t="s"/>
      <c r="B1211" s="346" t="s">
        <v>12649</v>
      </c>
      <c r="C1211" s="346" t="s"/>
      <c r="D1211" s="347" t="s">
        <v>4567</v>
      </c>
      <c r="E1211" s="348">
        <v>6314</v>
      </c>
      <c r="F1211" s="208" t="s">
        <v>12650</v>
      </c>
      <c r="G1211" s="208" t="s">
        <v>12919</v>
      </c>
      <c r="H1211" s="208">
        <v>15811190665</v>
      </c>
      <c r="I1211" s="349">
        <v>5000</v>
      </c>
      <c r="J1211" s="349">
        <v>5000</v>
      </c>
      <c r="K1211" s="349">
        <v>0</v>
      </c>
      <c r="L1211" s="349">
        <v>0</v>
      </c>
      <c r="M1211" s="349">
        <v>0</v>
      </c>
      <c r="N1211" s="208" t="s"/>
      <c r="O1211" s="209">
        <v>45662</v>
      </c>
      <c r="P1211" s="210">
        <v>0.524050925927441</v>
      </c>
      <c r="Q1211" s="208" t="s">
        <v>4494</v>
      </c>
      <c r="R1211" s="344" t="s">
        <v>12655</v>
      </c>
    </row>
    <row r="1212" spans="1:18" ht="24" customHeight="1">
      <c r="A1212" s="345" t="s"/>
      <c r="B1212" s="346" t="s">
        <v>12649</v>
      </c>
      <c r="C1212" s="346" t="s"/>
      <c r="D1212" s="347" t="s">
        <v>4567</v>
      </c>
      <c r="E1212" s="348">
        <v>6315</v>
      </c>
      <c r="F1212" s="208" t="s">
        <v>12650</v>
      </c>
      <c r="G1212" s="208" t="s">
        <v>12794</v>
      </c>
      <c r="H1212" s="208">
        <v>15920109906</v>
      </c>
      <c r="I1212" s="349">
        <v>5000</v>
      </c>
      <c r="J1212" s="349">
        <v>5000</v>
      </c>
      <c r="K1212" s="349">
        <v>0</v>
      </c>
      <c r="L1212" s="349">
        <v>0</v>
      </c>
      <c r="M1212" s="349">
        <v>0</v>
      </c>
      <c r="N1212" s="208" t="s"/>
      <c r="O1212" s="209">
        <v>45662</v>
      </c>
      <c r="P1212" s="210">
        <v>0.526111111110367</v>
      </c>
      <c r="Q1212" s="208" t="s">
        <v>4494</v>
      </c>
      <c r="R1212" s="344" t="s">
        <v>12655</v>
      </c>
    </row>
    <row r="1213" spans="1:18" ht="24" customHeight="1">
      <c r="A1213" s="345" t="s"/>
      <c r="B1213" s="346" t="s">
        <v>12649</v>
      </c>
      <c r="C1213" s="346" t="s"/>
      <c r="D1213" s="347" t="s">
        <v>4567</v>
      </c>
      <c r="E1213" s="348">
        <v>6317</v>
      </c>
      <c r="F1213" s="208" t="s">
        <v>12650</v>
      </c>
      <c r="G1213" s="208" t="s">
        <v>12780</v>
      </c>
      <c r="H1213" s="208">
        <v>13601194577</v>
      </c>
      <c r="I1213" s="349">
        <v>4200</v>
      </c>
      <c r="J1213" s="349">
        <v>3520</v>
      </c>
      <c r="K1213" s="349">
        <v>680</v>
      </c>
      <c r="L1213" s="349">
        <v>0</v>
      </c>
      <c r="M1213" s="349">
        <v>680</v>
      </c>
      <c r="N1213" s="208" t="s"/>
      <c r="O1213" s="209">
        <v>45662</v>
      </c>
      <c r="P1213" s="210">
        <v>0.706898148149776</v>
      </c>
      <c r="Q1213" s="208" t="s">
        <v>4521</v>
      </c>
      <c r="R1213" s="344" t="s">
        <v>4521</v>
      </c>
    </row>
    <row r="1214" spans="1:18" ht="24" customHeight="1">
      <c r="A1214" s="345" t="s"/>
      <c r="B1214" s="346" t="s">
        <v>12649</v>
      </c>
      <c r="C1214" s="346" t="s"/>
      <c r="D1214" s="347" t="s">
        <v>4567</v>
      </c>
      <c r="E1214" s="348">
        <v>6318</v>
      </c>
      <c r="F1214" s="208" t="s">
        <v>12650</v>
      </c>
      <c r="G1214" s="208" t="s">
        <v>12907</v>
      </c>
      <c r="H1214" s="208">
        <v>15324090658</v>
      </c>
      <c r="I1214" s="349">
        <v>5000</v>
      </c>
      <c r="J1214" s="349">
        <v>5000</v>
      </c>
      <c r="K1214" s="349">
        <v>0</v>
      </c>
      <c r="L1214" s="349">
        <v>0</v>
      </c>
      <c r="M1214" s="349">
        <v>0</v>
      </c>
      <c r="N1214" s="208" t="s"/>
      <c r="O1214" s="209">
        <v>45662</v>
      </c>
      <c r="P1214" s="210">
        <v>0.543796296296932</v>
      </c>
      <c r="Q1214" s="208" t="s">
        <v>4494</v>
      </c>
      <c r="R1214" s="344" t="s">
        <v>12655</v>
      </c>
    </row>
    <row r="1215" spans="1:18" ht="24" customHeight="1">
      <c r="A1215" s="345" t="s"/>
      <c r="B1215" s="346" t="s">
        <v>12649</v>
      </c>
      <c r="C1215" s="346" t="s"/>
      <c r="D1215" s="347" t="s">
        <v>4567</v>
      </c>
      <c r="E1215" s="348">
        <v>6319</v>
      </c>
      <c r="F1215" s="208" t="s">
        <v>12650</v>
      </c>
      <c r="G1215" s="208" t="s">
        <v>12663</v>
      </c>
      <c r="H1215" s="208">
        <v>15093180918</v>
      </c>
      <c r="I1215" s="349">
        <v>2000</v>
      </c>
      <c r="J1215" s="349">
        <v>1700</v>
      </c>
      <c r="K1215" s="349">
        <v>300</v>
      </c>
      <c r="L1215" s="349">
        <v>0</v>
      </c>
      <c r="M1215" s="349">
        <v>300</v>
      </c>
      <c r="N1215" s="208" t="s"/>
      <c r="O1215" s="209">
        <v>45662</v>
      </c>
      <c r="P1215" s="210">
        <v>0.687534722223063</v>
      </c>
      <c r="Q1215" s="208" t="s">
        <v>4521</v>
      </c>
      <c r="R1215" s="344" t="s">
        <v>4521</v>
      </c>
    </row>
    <row r="1216" spans="1:18" ht="24" customHeight="1">
      <c r="A1216" s="345" t="s"/>
      <c r="B1216" s="346" t="s">
        <v>12649</v>
      </c>
      <c r="C1216" s="346" t="s"/>
      <c r="D1216" s="347" t="s">
        <v>4567</v>
      </c>
      <c r="E1216" s="348">
        <v>6320</v>
      </c>
      <c r="F1216" s="208" t="s">
        <v>12650</v>
      </c>
      <c r="G1216" s="208" t="s">
        <v>4621</v>
      </c>
      <c r="H1216" s="208">
        <v>15700077587</v>
      </c>
      <c r="I1216" s="349">
        <v>5000</v>
      </c>
      <c r="J1216" s="349">
        <v>5000</v>
      </c>
      <c r="K1216" s="349">
        <v>0</v>
      </c>
      <c r="L1216" s="349">
        <v>0</v>
      </c>
      <c r="M1216" s="349">
        <v>0</v>
      </c>
      <c r="N1216" s="208" t="s"/>
      <c r="O1216" s="209">
        <v>45662</v>
      </c>
      <c r="P1216" s="210">
        <v>0.547592592592992</v>
      </c>
      <c r="Q1216" s="208" t="s">
        <v>4494</v>
      </c>
      <c r="R1216" s="344" t="s">
        <v>12655</v>
      </c>
    </row>
    <row r="1217" spans="1:18" ht="24" customHeight="1">
      <c r="A1217" s="345" t="s"/>
      <c r="B1217" s="346" t="s">
        <v>12649</v>
      </c>
      <c r="C1217" s="346" t="s"/>
      <c r="D1217" s="347" t="s">
        <v>4567</v>
      </c>
      <c r="E1217" s="348">
        <v>6321</v>
      </c>
      <c r="F1217" s="208" t="s">
        <v>12650</v>
      </c>
      <c r="G1217" s="208" t="s">
        <v>12925</v>
      </c>
      <c r="H1217" s="208">
        <v>18600791010</v>
      </c>
      <c r="I1217" s="349">
        <v>10000</v>
      </c>
      <c r="J1217" s="349">
        <v>10000</v>
      </c>
      <c r="K1217" s="349">
        <v>0</v>
      </c>
      <c r="L1217" s="349">
        <v>0</v>
      </c>
      <c r="M1217" s="349">
        <v>0</v>
      </c>
      <c r="N1217" s="208" t="s"/>
      <c r="O1217" s="209">
        <v>45662</v>
      </c>
      <c r="P1217" s="210">
        <v>0.55008101851854</v>
      </c>
      <c r="Q1217" s="208" t="s">
        <v>4496</v>
      </c>
      <c r="R1217" s="344" t="s">
        <v>12697</v>
      </c>
    </row>
    <row r="1218" spans="1:18" ht="24" customHeight="1">
      <c r="A1218" s="345" t="s"/>
      <c r="B1218" s="346" t="s">
        <v>12649</v>
      </c>
      <c r="C1218" s="346" t="s"/>
      <c r="D1218" s="347" t="s">
        <v>4567</v>
      </c>
      <c r="E1218" s="348">
        <v>6322</v>
      </c>
      <c r="F1218" s="208" t="s">
        <v>12650</v>
      </c>
      <c r="G1218" s="208" t="s">
        <v>12914</v>
      </c>
      <c r="H1218" s="208">
        <v>18501070037</v>
      </c>
      <c r="I1218" s="349">
        <v>2000</v>
      </c>
      <c r="J1218" s="349">
        <v>1780</v>
      </c>
      <c r="K1218" s="349">
        <v>220</v>
      </c>
      <c r="L1218" s="349">
        <v>0</v>
      </c>
      <c r="M1218" s="349">
        <v>220</v>
      </c>
      <c r="N1218" s="208" t="s"/>
      <c r="O1218" s="209">
        <v>45662</v>
      </c>
      <c r="P1218" s="210">
        <v>0.680717592593283</v>
      </c>
      <c r="Q1218" s="208" t="s">
        <v>4521</v>
      </c>
      <c r="R1218" s="344" t="s">
        <v>4521</v>
      </c>
    </row>
    <row r="1219" spans="1:18" ht="24" customHeight="1">
      <c r="A1219" s="345" t="s"/>
      <c r="B1219" s="346" t="s">
        <v>12649</v>
      </c>
      <c r="C1219" s="346" t="s"/>
      <c r="D1219" s="347" t="s">
        <v>4567</v>
      </c>
      <c r="E1219" s="348">
        <v>6323</v>
      </c>
      <c r="F1219" s="208" t="s">
        <v>12650</v>
      </c>
      <c r="G1219" s="208" t="s">
        <v>12914</v>
      </c>
      <c r="H1219" s="208">
        <v>18501070037</v>
      </c>
      <c r="I1219" s="349">
        <v>5000</v>
      </c>
      <c r="J1219" s="349">
        <v>5000</v>
      </c>
      <c r="K1219" s="349">
        <v>0</v>
      </c>
      <c r="L1219" s="349">
        <v>0</v>
      </c>
      <c r="M1219" s="349">
        <v>0</v>
      </c>
      <c r="N1219" s="208" t="s"/>
      <c r="O1219" s="209">
        <v>45662</v>
      </c>
      <c r="P1219" s="210">
        <v>0.559305555554602</v>
      </c>
      <c r="Q1219" s="208" t="s">
        <v>4494</v>
      </c>
      <c r="R1219" s="344" t="s">
        <v>12655</v>
      </c>
    </row>
    <row r="1220" spans="1:18" ht="24" customHeight="1">
      <c r="A1220" s="345" t="s"/>
      <c r="B1220" s="346" t="s">
        <v>12649</v>
      </c>
      <c r="C1220" s="346" t="s"/>
      <c r="D1220" s="347" t="s">
        <v>4567</v>
      </c>
      <c r="E1220" s="348">
        <v>6324</v>
      </c>
      <c r="F1220" s="208" t="s">
        <v>12650</v>
      </c>
      <c r="G1220" s="208" t="s">
        <v>4592</v>
      </c>
      <c r="H1220" s="208">
        <v>18311342320</v>
      </c>
      <c r="I1220" s="349">
        <v>5000</v>
      </c>
      <c r="J1220" s="349">
        <v>5000</v>
      </c>
      <c r="K1220" s="349">
        <v>0</v>
      </c>
      <c r="L1220" s="349">
        <v>0</v>
      </c>
      <c r="M1220" s="349">
        <v>0</v>
      </c>
      <c r="N1220" s="208" t="s"/>
      <c r="O1220" s="209">
        <v>45662</v>
      </c>
      <c r="P1220" s="210">
        <v>0.589374999999564</v>
      </c>
      <c r="Q1220" s="208" t="s">
        <v>4494</v>
      </c>
      <c r="R1220" s="344" t="s">
        <v>12655</v>
      </c>
    </row>
    <row r="1221" spans="1:18" ht="24" customHeight="1">
      <c r="A1221" s="345" t="s"/>
      <c r="B1221" s="346" t="s">
        <v>12649</v>
      </c>
      <c r="C1221" s="346" t="s"/>
      <c r="D1221" s="347" t="s">
        <v>4567</v>
      </c>
      <c r="E1221" s="348">
        <v>6330</v>
      </c>
      <c r="F1221" s="208" t="s">
        <v>12650</v>
      </c>
      <c r="G1221" s="208" t="s">
        <v>12832</v>
      </c>
      <c r="H1221" s="208">
        <v>18101269202</v>
      </c>
      <c r="I1221" s="349">
        <v>80</v>
      </c>
      <c r="J1221" s="349">
        <v>0</v>
      </c>
      <c r="K1221" s="349">
        <v>80</v>
      </c>
      <c r="L1221" s="349">
        <v>0</v>
      </c>
      <c r="M1221" s="349">
        <v>80</v>
      </c>
      <c r="N1221" s="208" t="s"/>
      <c r="O1221" s="209">
        <v>45662</v>
      </c>
      <c r="P1221" s="210">
        <v>0.571122685185401</v>
      </c>
      <c r="Q1221" s="208" t="s">
        <v>4521</v>
      </c>
      <c r="R1221" s="344" t="s">
        <v>4521</v>
      </c>
    </row>
    <row r="1222" spans="1:18" ht="24" customHeight="1">
      <c r="A1222" s="345" t="s"/>
      <c r="B1222" s="346" t="s">
        <v>12649</v>
      </c>
      <c r="C1222" s="346" t="s"/>
      <c r="D1222" s="347" t="s">
        <v>4567</v>
      </c>
      <c r="E1222" s="348">
        <v>6333</v>
      </c>
      <c r="F1222" s="208" t="s">
        <v>12650</v>
      </c>
      <c r="G1222" s="208" t="s">
        <v>4525</v>
      </c>
      <c r="H1222" s="208">
        <v>18507317793</v>
      </c>
      <c r="I1222" s="349">
        <v>3000</v>
      </c>
      <c r="J1222" s="349">
        <v>2820</v>
      </c>
      <c r="K1222" s="349">
        <v>180</v>
      </c>
      <c r="L1222" s="349">
        <v>0</v>
      </c>
      <c r="M1222" s="349">
        <v>180</v>
      </c>
      <c r="N1222" s="208" t="s"/>
      <c r="O1222" s="209">
        <v>45662</v>
      </c>
      <c r="P1222" s="210">
        <v>0.703356481481024</v>
      </c>
      <c r="Q1222" s="208" t="s">
        <v>4498</v>
      </c>
      <c r="R1222" s="344" t="s">
        <v>8517</v>
      </c>
    </row>
    <row r="1223" spans="1:18" ht="24" customHeight="1">
      <c r="A1223" s="345" t="s"/>
      <c r="B1223" s="346" t="s">
        <v>12649</v>
      </c>
      <c r="C1223" s="346" t="s"/>
      <c r="D1223" s="347" t="s">
        <v>4567</v>
      </c>
      <c r="E1223" s="348">
        <v>6334</v>
      </c>
      <c r="F1223" s="208" t="s">
        <v>12650</v>
      </c>
      <c r="G1223" s="208" t="s">
        <v>12926</v>
      </c>
      <c r="H1223" s="208">
        <v>13810118981</v>
      </c>
      <c r="I1223" s="349">
        <v>6000</v>
      </c>
      <c r="J1223" s="349">
        <v>5680</v>
      </c>
      <c r="K1223" s="349">
        <v>320</v>
      </c>
      <c r="L1223" s="349">
        <v>0</v>
      </c>
      <c r="M1223" s="349">
        <v>320</v>
      </c>
      <c r="N1223" s="208" t="s"/>
      <c r="O1223" s="209">
        <v>45662</v>
      </c>
      <c r="P1223" s="210">
        <v>0.700717592593719</v>
      </c>
      <c r="Q1223" s="208" t="s">
        <v>4521</v>
      </c>
      <c r="R1223" s="344" t="s">
        <v>4521</v>
      </c>
    </row>
    <row r="1224" spans="1:18" ht="24" customHeight="1">
      <c r="A1224" s="345" t="s"/>
      <c r="B1224" s="346" t="s">
        <v>12649</v>
      </c>
      <c r="C1224" s="346" t="s"/>
      <c r="D1224" s="347" t="s">
        <v>4567</v>
      </c>
      <c r="E1224" s="348">
        <v>6339</v>
      </c>
      <c r="F1224" s="208" t="s">
        <v>12650</v>
      </c>
      <c r="G1224" s="208" t="s">
        <v>4571</v>
      </c>
      <c r="H1224" s="208">
        <v>17521738672</v>
      </c>
      <c r="I1224" s="349">
        <v>1500</v>
      </c>
      <c r="J1224" s="349">
        <v>1310</v>
      </c>
      <c r="K1224" s="349">
        <v>190</v>
      </c>
      <c r="L1224" s="349">
        <v>0</v>
      </c>
      <c r="M1224" s="349">
        <v>190</v>
      </c>
      <c r="N1224" s="208" t="s"/>
      <c r="O1224" s="209">
        <v>45662</v>
      </c>
      <c r="P1224" s="210">
        <v>0.904062500001601</v>
      </c>
      <c r="Q1224" s="208" t="s">
        <v>4521</v>
      </c>
      <c r="R1224" s="344" t="s">
        <v>4521</v>
      </c>
    </row>
    <row r="1225" spans="1:18" ht="24" customHeight="1">
      <c r="A1225" s="345" t="s"/>
      <c r="B1225" s="346" t="s">
        <v>12649</v>
      </c>
      <c r="C1225" s="346" t="s"/>
      <c r="D1225" s="347" t="s">
        <v>4567</v>
      </c>
      <c r="E1225" s="348">
        <v>6340</v>
      </c>
      <c r="F1225" s="208" t="s">
        <v>12650</v>
      </c>
      <c r="G1225" s="208" t="s">
        <v>4571</v>
      </c>
      <c r="H1225" s="208">
        <v>17521738672</v>
      </c>
      <c r="I1225" s="349">
        <v>1000</v>
      </c>
      <c r="J1225" s="349">
        <v>850</v>
      </c>
      <c r="K1225" s="349">
        <v>150</v>
      </c>
      <c r="L1225" s="349">
        <v>0</v>
      </c>
      <c r="M1225" s="349">
        <v>150</v>
      </c>
      <c r="N1225" s="208" t="s"/>
      <c r="O1225" s="209">
        <v>45662</v>
      </c>
      <c r="P1225" s="210">
        <v>0.903807870370656</v>
      </c>
      <c r="Q1225" s="208" t="s">
        <v>4498</v>
      </c>
      <c r="R1225" s="344" t="s">
        <v>8517</v>
      </c>
    </row>
    <row r="1226" spans="1:18" ht="24" customHeight="1">
      <c r="A1226" s="345" t="s"/>
      <c r="B1226" s="346" t="s">
        <v>12649</v>
      </c>
      <c r="C1226" s="346" t="s"/>
      <c r="D1226" s="347" t="s">
        <v>4567</v>
      </c>
      <c r="E1226" s="348">
        <v>6341</v>
      </c>
      <c r="F1226" s="208" t="s">
        <v>12650</v>
      </c>
      <c r="G1226" s="208" t="s">
        <v>12836</v>
      </c>
      <c r="H1226" s="208">
        <v>18612413610</v>
      </c>
      <c r="I1226" s="349">
        <v>3000</v>
      </c>
      <c r="J1226" s="349">
        <v>2840</v>
      </c>
      <c r="K1226" s="349">
        <v>160</v>
      </c>
      <c r="L1226" s="349">
        <v>0</v>
      </c>
      <c r="M1226" s="349">
        <v>160</v>
      </c>
      <c r="N1226" s="208" t="s"/>
      <c r="O1226" s="209">
        <v>45662</v>
      </c>
      <c r="P1226" s="210">
        <v>0.718067129630072</v>
      </c>
      <c r="Q1226" s="208" t="s">
        <v>4521</v>
      </c>
      <c r="R1226" s="344" t="s">
        <v>4521</v>
      </c>
    </row>
    <row r="1227" spans="1:18" ht="24" customHeight="1">
      <c r="A1227" s="345" t="s"/>
      <c r="B1227" s="346" t="s">
        <v>12649</v>
      </c>
      <c r="C1227" s="346" t="s"/>
      <c r="D1227" s="347" t="s">
        <v>4567</v>
      </c>
      <c r="E1227" s="348">
        <v>6348</v>
      </c>
      <c r="F1227" s="208" t="s">
        <v>12650</v>
      </c>
      <c r="G1227" s="208" t="s">
        <v>12927</v>
      </c>
      <c r="H1227" s="208">
        <v>18007990337</v>
      </c>
      <c r="I1227" s="349">
        <v>3000</v>
      </c>
      <c r="J1227" s="349">
        <v>2820</v>
      </c>
      <c r="K1227" s="349">
        <v>180</v>
      </c>
      <c r="L1227" s="349">
        <v>0</v>
      </c>
      <c r="M1227" s="349">
        <v>180</v>
      </c>
      <c r="N1227" s="208" t="s"/>
      <c r="O1227" s="209">
        <v>45662</v>
      </c>
      <c r="P1227" s="210">
        <v>0.893124999998691</v>
      </c>
      <c r="Q1227" s="208" t="s">
        <v>4521</v>
      </c>
      <c r="R1227" s="344" t="s">
        <v>4521</v>
      </c>
    </row>
    <row r="1228" spans="1:18" ht="24" customHeight="1">
      <c r="A1228" s="345" t="s"/>
      <c r="B1228" s="346" t="s">
        <v>12649</v>
      </c>
      <c r="C1228" s="346" t="s"/>
      <c r="D1228" s="347" t="s">
        <v>4567</v>
      </c>
      <c r="E1228" s="348">
        <v>6349</v>
      </c>
      <c r="F1228" s="208" t="s">
        <v>12650</v>
      </c>
      <c r="G1228" s="208" t="s">
        <v>4626</v>
      </c>
      <c r="H1228" s="208">
        <v>13031161981</v>
      </c>
      <c r="I1228" s="349">
        <v>2000</v>
      </c>
      <c r="J1228" s="349">
        <v>1750</v>
      </c>
      <c r="K1228" s="349">
        <v>250</v>
      </c>
      <c r="L1228" s="349">
        <v>0</v>
      </c>
      <c r="M1228" s="349">
        <v>250</v>
      </c>
      <c r="N1228" s="208" t="s"/>
      <c r="O1228" s="209">
        <v>45662</v>
      </c>
      <c r="P1228" s="210">
        <v>0.902013888888178</v>
      </c>
      <c r="Q1228" s="208" t="s">
        <v>4498</v>
      </c>
      <c r="R1228" s="344" t="s">
        <v>8517</v>
      </c>
    </row>
    <row r="1229" spans="1:18" ht="24" customHeight="1">
      <c r="A1229" s="345" t="s"/>
      <c r="B1229" s="346" t="s">
        <v>12649</v>
      </c>
      <c r="C1229" s="346" t="s"/>
      <c r="D1229" s="347" t="s">
        <v>4567</v>
      </c>
      <c r="E1229" s="348">
        <v>6350</v>
      </c>
      <c r="F1229" s="208" t="s">
        <v>12650</v>
      </c>
      <c r="G1229" s="208" t="s">
        <v>4514</v>
      </c>
      <c r="H1229" s="208">
        <v>18856989395</v>
      </c>
      <c r="I1229" s="349">
        <v>1500</v>
      </c>
      <c r="J1229" s="349">
        <v>1300</v>
      </c>
      <c r="K1229" s="349">
        <v>200</v>
      </c>
      <c r="L1229" s="349">
        <v>0</v>
      </c>
      <c r="M1229" s="349">
        <v>200</v>
      </c>
      <c r="N1229" s="208" t="s"/>
      <c r="O1229" s="209">
        <v>45662</v>
      </c>
      <c r="P1229" s="210">
        <v>0.909826388888178</v>
      </c>
      <c r="Q1229" s="208" t="s">
        <v>4498</v>
      </c>
      <c r="R1229" s="344" t="s">
        <v>8517</v>
      </c>
    </row>
    <row r="1230" spans="1:18" ht="24" customHeight="1">
      <c r="A1230" s="345" t="s"/>
      <c r="B1230" s="346" t="s">
        <v>12649</v>
      </c>
      <c r="C1230" s="346" t="s"/>
      <c r="D1230" s="347" t="s">
        <v>4567</v>
      </c>
      <c r="E1230" s="348">
        <v>6351</v>
      </c>
      <c r="F1230" s="208" t="s">
        <v>12650</v>
      </c>
      <c r="G1230" s="208" t="s">
        <v>12928</v>
      </c>
      <c r="H1230" s="208">
        <v>18503236114</v>
      </c>
      <c r="I1230" s="349">
        <v>2000</v>
      </c>
      <c r="J1230" s="349">
        <v>1720</v>
      </c>
      <c r="K1230" s="349">
        <v>280</v>
      </c>
      <c r="L1230" s="349">
        <v>0</v>
      </c>
      <c r="M1230" s="349">
        <v>280</v>
      </c>
      <c r="N1230" s="208" t="s"/>
      <c r="O1230" s="209">
        <v>45662</v>
      </c>
      <c r="P1230" s="210">
        <v>0.913090277776064</v>
      </c>
      <c r="Q1230" s="208" t="s">
        <v>4498</v>
      </c>
      <c r="R1230" s="344" t="s">
        <v>8517</v>
      </c>
    </row>
    <row r="1231" spans="1:18" ht="24" customHeight="1">
      <c r="A1231" s="345" t="s"/>
      <c r="B1231" s="346" t="s">
        <v>12649</v>
      </c>
      <c r="C1231" s="346" t="s"/>
      <c r="D1231" s="347" t="s">
        <v>4567</v>
      </c>
      <c r="E1231" s="348">
        <v>6353</v>
      </c>
      <c r="F1231" s="208" t="s">
        <v>12650</v>
      </c>
      <c r="G1231" s="208" t="s">
        <v>4582</v>
      </c>
      <c r="H1231" s="208">
        <v>15910714233</v>
      </c>
      <c r="I1231" s="349">
        <v>3000</v>
      </c>
      <c r="J1231" s="349">
        <v>2820</v>
      </c>
      <c r="K1231" s="349">
        <v>180</v>
      </c>
      <c r="L1231" s="349">
        <v>0</v>
      </c>
      <c r="M1231" s="349">
        <v>180</v>
      </c>
      <c r="N1231" s="208" t="s"/>
      <c r="O1231" s="209">
        <v>45662</v>
      </c>
      <c r="P1231" s="210">
        <v>0.868263888889487</v>
      </c>
      <c r="Q1231" s="208" t="s">
        <v>4498</v>
      </c>
      <c r="R1231" s="344" t="s">
        <v>8517</v>
      </c>
    </row>
    <row r="1232" spans="1:18" ht="24" customHeight="1">
      <c r="A1232" s="345" t="s"/>
      <c r="B1232" s="346" t="s">
        <v>12649</v>
      </c>
      <c r="C1232" s="346" t="s"/>
      <c r="D1232" s="347" t="s">
        <v>4567</v>
      </c>
      <c r="E1232" s="348">
        <v>6201</v>
      </c>
      <c r="F1232" s="208" t="s">
        <v>12650</v>
      </c>
      <c r="G1232" s="208" t="s">
        <v>4511</v>
      </c>
      <c r="H1232" s="208">
        <v>18301882465</v>
      </c>
      <c r="I1232" s="349">
        <v>5000</v>
      </c>
      <c r="J1232" s="349">
        <v>4280</v>
      </c>
      <c r="K1232" s="349">
        <v>720</v>
      </c>
      <c r="L1232" s="349">
        <v>0</v>
      </c>
      <c r="M1232" s="349">
        <v>720</v>
      </c>
      <c r="N1232" s="208" t="s"/>
      <c r="O1232" s="209">
        <v>45663</v>
      </c>
      <c r="P1232" s="210">
        <v>0.832175925927004</v>
      </c>
      <c r="Q1232" s="208" t="s">
        <v>4659</v>
      </c>
      <c r="R1232" s="344" t="s">
        <v>4659</v>
      </c>
    </row>
    <row r="1233" spans="1:18" ht="24" customHeight="1">
      <c r="A1233" s="345" t="s"/>
      <c r="B1233" s="346" t="s">
        <v>12649</v>
      </c>
      <c r="C1233" s="346" t="s"/>
      <c r="D1233" s="347" t="s">
        <v>4567</v>
      </c>
      <c r="E1233" s="348">
        <v>6308</v>
      </c>
      <c r="F1233" s="208" t="s">
        <v>12650</v>
      </c>
      <c r="G1233" s="208" t="s">
        <v>4505</v>
      </c>
      <c r="H1233" s="208">
        <v>15985972343</v>
      </c>
      <c r="I1233" s="349">
        <v>5000</v>
      </c>
      <c r="J1233" s="349">
        <v>4820</v>
      </c>
      <c r="K1233" s="349">
        <v>180</v>
      </c>
      <c r="L1233" s="349">
        <v>0</v>
      </c>
      <c r="M1233" s="349">
        <v>180</v>
      </c>
      <c r="N1233" s="208" t="s"/>
      <c r="O1233" s="209">
        <v>45663</v>
      </c>
      <c r="P1233" s="210">
        <v>0.515474537038244</v>
      </c>
      <c r="Q1233" s="208" t="s">
        <v>4659</v>
      </c>
      <c r="R1233" s="344" t="s">
        <v>4659</v>
      </c>
    </row>
    <row r="1234" spans="1:18" ht="24" customHeight="1">
      <c r="A1234" s="345" t="s"/>
      <c r="B1234" s="346" t="s">
        <v>12649</v>
      </c>
      <c r="C1234" s="346" t="s"/>
      <c r="D1234" s="347" t="s">
        <v>4567</v>
      </c>
      <c r="E1234" s="348">
        <v>6354</v>
      </c>
      <c r="F1234" s="208" t="s">
        <v>12650</v>
      </c>
      <c r="G1234" s="208" t="s">
        <v>4594</v>
      </c>
      <c r="H1234" s="208">
        <v>17601012713</v>
      </c>
      <c r="I1234" s="349">
        <v>500</v>
      </c>
      <c r="J1234" s="349">
        <v>450</v>
      </c>
      <c r="K1234" s="349">
        <v>50</v>
      </c>
      <c r="L1234" s="349">
        <v>0</v>
      </c>
      <c r="M1234" s="349">
        <v>50</v>
      </c>
      <c r="N1234" s="208" t="s"/>
      <c r="O1234" s="209">
        <v>45663</v>
      </c>
      <c r="P1234" s="210">
        <v>0.636064814814745</v>
      </c>
      <c r="Q1234" s="208" t="s">
        <v>4521</v>
      </c>
      <c r="R1234" s="344" t="s">
        <v>4521</v>
      </c>
    </row>
    <row r="1235" spans="1:18" ht="24" customHeight="1">
      <c r="A1235" s="345" t="s"/>
      <c r="B1235" s="346" t="s">
        <v>12649</v>
      </c>
      <c r="C1235" s="346" t="s"/>
      <c r="D1235" s="347" t="s">
        <v>4567</v>
      </c>
      <c r="E1235" s="348">
        <v>6355</v>
      </c>
      <c r="F1235" s="208" t="s">
        <v>12650</v>
      </c>
      <c r="G1235" s="208" t="s">
        <v>4520</v>
      </c>
      <c r="H1235" s="208">
        <v>18522142487</v>
      </c>
      <c r="I1235" s="349">
        <v>3000</v>
      </c>
      <c r="J1235" s="349">
        <v>2820</v>
      </c>
      <c r="K1235" s="349">
        <v>180</v>
      </c>
      <c r="L1235" s="349">
        <v>0</v>
      </c>
      <c r="M1235" s="349">
        <v>180</v>
      </c>
      <c r="N1235" s="208" t="s"/>
      <c r="O1235" s="209">
        <v>45663</v>
      </c>
      <c r="P1235" s="210">
        <v>0.677581018517231</v>
      </c>
      <c r="Q1235" s="208" t="s">
        <v>4521</v>
      </c>
      <c r="R1235" s="344" t="s">
        <v>4521</v>
      </c>
    </row>
    <row r="1236" spans="1:18" ht="24" customHeight="1">
      <c r="A1236" s="345" t="s"/>
      <c r="B1236" s="346" t="s">
        <v>12649</v>
      </c>
      <c r="C1236" s="346" t="s"/>
      <c r="D1236" s="347" t="s">
        <v>4567</v>
      </c>
      <c r="E1236" s="348">
        <v>6357</v>
      </c>
      <c r="F1236" s="208" t="s">
        <v>12650</v>
      </c>
      <c r="G1236" s="208" t="s">
        <v>12783</v>
      </c>
      <c r="H1236" s="208">
        <v>15919775993</v>
      </c>
      <c r="I1236" s="349">
        <v>200</v>
      </c>
      <c r="J1236" s="349">
        <v>140</v>
      </c>
      <c r="K1236" s="349">
        <v>60</v>
      </c>
      <c r="L1236" s="349">
        <v>0</v>
      </c>
      <c r="M1236" s="349">
        <v>60</v>
      </c>
      <c r="N1236" s="208" t="s"/>
      <c r="O1236" s="209">
        <v>45663</v>
      </c>
      <c r="P1236" s="210">
        <v>0.736030092593865</v>
      </c>
      <c r="Q1236" s="208" t="s">
        <v>4521</v>
      </c>
      <c r="R1236" s="344" t="s">
        <v>4521</v>
      </c>
    </row>
    <row r="1237" spans="1:18" ht="24" customHeight="1">
      <c r="A1237" s="345" t="s"/>
      <c r="B1237" s="346" t="s">
        <v>12649</v>
      </c>
      <c r="C1237" s="346" t="s"/>
      <c r="D1237" s="347" t="s">
        <v>4567</v>
      </c>
      <c r="E1237" s="348">
        <v>6359</v>
      </c>
      <c r="F1237" s="208" t="s">
        <v>12650</v>
      </c>
      <c r="G1237" s="208" t="s">
        <v>12907</v>
      </c>
      <c r="H1237" s="208">
        <v>18612544300</v>
      </c>
      <c r="I1237" s="349">
        <v>1000</v>
      </c>
      <c r="J1237" s="349">
        <v>860</v>
      </c>
      <c r="K1237" s="349">
        <v>140</v>
      </c>
      <c r="L1237" s="349">
        <v>0</v>
      </c>
      <c r="M1237" s="349">
        <v>140</v>
      </c>
      <c r="N1237" s="208" t="s"/>
      <c r="O1237" s="209">
        <v>45663</v>
      </c>
      <c r="P1237" s="210">
        <v>0.707476851850515</v>
      </c>
      <c r="Q1237" s="208" t="s">
        <v>4521</v>
      </c>
      <c r="R1237" s="344" t="s">
        <v>4521</v>
      </c>
    </row>
    <row r="1238" spans="1:18" ht="24" customHeight="1">
      <c r="A1238" s="345" t="s"/>
      <c r="B1238" s="346" t="s">
        <v>12649</v>
      </c>
      <c r="C1238" s="346" t="s"/>
      <c r="D1238" s="347" t="s">
        <v>4567</v>
      </c>
      <c r="E1238" s="348">
        <v>6360</v>
      </c>
      <c r="F1238" s="208" t="s">
        <v>12650</v>
      </c>
      <c r="G1238" s="208" t="s">
        <v>12836</v>
      </c>
      <c r="H1238" s="208">
        <v>18612413610</v>
      </c>
      <c r="I1238" s="349">
        <v>3000</v>
      </c>
      <c r="J1238" s="349">
        <v>2840</v>
      </c>
      <c r="K1238" s="349">
        <v>160</v>
      </c>
      <c r="L1238" s="349">
        <v>0</v>
      </c>
      <c r="M1238" s="349">
        <v>160</v>
      </c>
      <c r="N1238" s="208" t="s"/>
      <c r="O1238" s="209">
        <v>45663</v>
      </c>
      <c r="P1238" s="210">
        <v>0.678796296295332</v>
      </c>
      <c r="Q1238" s="208" t="s">
        <v>4521</v>
      </c>
      <c r="R1238" s="344" t="s">
        <v>4521</v>
      </c>
    </row>
    <row r="1239" spans="1:18" ht="24" customHeight="1">
      <c r="A1239" s="345" t="s"/>
      <c r="B1239" s="346" t="s">
        <v>12649</v>
      </c>
      <c r="C1239" s="346" t="s"/>
      <c r="D1239" s="347" t="s">
        <v>4567</v>
      </c>
      <c r="E1239" s="348">
        <v>6206</v>
      </c>
      <c r="F1239" s="208" t="s">
        <v>12650</v>
      </c>
      <c r="G1239" s="208" t="s">
        <v>4511</v>
      </c>
      <c r="H1239" s="208">
        <v>18301882465</v>
      </c>
      <c r="I1239" s="349">
        <v>10000</v>
      </c>
      <c r="J1239" s="349">
        <v>8500</v>
      </c>
      <c r="K1239" s="349">
        <v>1500</v>
      </c>
      <c r="L1239" s="349">
        <v>0</v>
      </c>
      <c r="M1239" s="349">
        <v>1500</v>
      </c>
      <c r="N1239" s="208" t="s"/>
      <c r="O1239" s="209">
        <v>45664</v>
      </c>
      <c r="P1239" s="210">
        <v>0.713645833333431</v>
      </c>
      <c r="Q1239" s="208" t="s">
        <v>4659</v>
      </c>
      <c r="R1239" s="344" t="s">
        <v>4659</v>
      </c>
    </row>
    <row r="1240" spans="1:18" ht="24" customHeight="1">
      <c r="A1240" s="345" t="s"/>
      <c r="B1240" s="346" t="s">
        <v>12649</v>
      </c>
      <c r="C1240" s="346" t="s"/>
      <c r="D1240" s="347" t="s">
        <v>4567</v>
      </c>
      <c r="E1240" s="348">
        <v>6310</v>
      </c>
      <c r="F1240" s="208" t="s">
        <v>12650</v>
      </c>
      <c r="G1240" s="208" t="s">
        <v>12825</v>
      </c>
      <c r="H1240" s="208">
        <v>13901666766</v>
      </c>
      <c r="I1240" s="349">
        <v>5000</v>
      </c>
      <c r="J1240" s="349">
        <v>4180</v>
      </c>
      <c r="K1240" s="349">
        <v>820</v>
      </c>
      <c r="L1240" s="349">
        <v>0</v>
      </c>
      <c r="M1240" s="349">
        <v>820</v>
      </c>
      <c r="N1240" s="208" t="s"/>
      <c r="O1240" s="209">
        <v>45664</v>
      </c>
      <c r="P1240" s="210">
        <v>0.475555555556639</v>
      </c>
      <c r="Q1240" s="208" t="s">
        <v>4498</v>
      </c>
      <c r="R1240" s="344" t="s">
        <v>8517</v>
      </c>
    </row>
    <row r="1241" spans="1:18" ht="24" customHeight="1">
      <c r="A1241" s="345" t="s"/>
      <c r="B1241" s="346" t="s">
        <v>12649</v>
      </c>
      <c r="C1241" s="346" t="s"/>
      <c r="D1241" s="347" t="s">
        <v>4567</v>
      </c>
      <c r="E1241" s="348">
        <v>6347</v>
      </c>
      <c r="F1241" s="208" t="s">
        <v>12650</v>
      </c>
      <c r="G1241" s="208" t="s">
        <v>4501</v>
      </c>
      <c r="H1241" s="208">
        <v>13910028053</v>
      </c>
      <c r="I1241" s="349">
        <v>1000</v>
      </c>
      <c r="J1241" s="349">
        <v>650</v>
      </c>
      <c r="K1241" s="349">
        <v>350</v>
      </c>
      <c r="L1241" s="349">
        <v>0</v>
      </c>
      <c r="M1241" s="349">
        <v>350</v>
      </c>
      <c r="N1241" s="208" t="s"/>
      <c r="O1241" s="209">
        <v>45664</v>
      </c>
      <c r="P1241" s="210">
        <v>0.854675925926131</v>
      </c>
      <c r="Q1241" s="208" t="s">
        <v>4498</v>
      </c>
      <c r="R1241" s="344" t="s">
        <v>8517</v>
      </c>
    </row>
    <row r="1242" spans="1:18" ht="24" customHeight="1">
      <c r="A1242" s="345" t="s"/>
      <c r="B1242" s="346" t="s">
        <v>12649</v>
      </c>
      <c r="C1242" s="346" t="s"/>
      <c r="D1242" s="347" t="s">
        <v>4567</v>
      </c>
      <c r="E1242" s="348">
        <v>6356</v>
      </c>
      <c r="F1242" s="208" t="s">
        <v>12650</v>
      </c>
      <c r="G1242" s="208" t="s">
        <v>4620</v>
      </c>
      <c r="H1242" s="208">
        <v>13121108096</v>
      </c>
      <c r="I1242" s="349">
        <v>700</v>
      </c>
      <c r="J1242" s="349">
        <v>440</v>
      </c>
      <c r="K1242" s="349">
        <v>260</v>
      </c>
      <c r="L1242" s="349">
        <v>0</v>
      </c>
      <c r="M1242" s="349">
        <v>260</v>
      </c>
      <c r="N1242" s="208" t="s"/>
      <c r="O1242" s="209">
        <v>45664</v>
      </c>
      <c r="P1242" s="210">
        <v>0.670231481482915</v>
      </c>
      <c r="Q1242" s="208" t="s">
        <v>4521</v>
      </c>
      <c r="R1242" s="344" t="s">
        <v>4521</v>
      </c>
    </row>
    <row r="1243" spans="1:18" ht="24" customHeight="1">
      <c r="A1243" s="345" t="s"/>
      <c r="B1243" s="346" t="s">
        <v>12649</v>
      </c>
      <c r="C1243" s="346" t="s"/>
      <c r="D1243" s="347" t="s">
        <v>4567</v>
      </c>
      <c r="E1243" s="348">
        <v>6361</v>
      </c>
      <c r="F1243" s="208" t="s">
        <v>12650</v>
      </c>
      <c r="G1243" s="208" t="s">
        <v>12870</v>
      </c>
      <c r="H1243" s="208">
        <v>13668651522</v>
      </c>
      <c r="I1243" s="349">
        <v>500</v>
      </c>
      <c r="J1243" s="349">
        <v>360</v>
      </c>
      <c r="K1243" s="349">
        <v>140</v>
      </c>
      <c r="L1243" s="349">
        <v>0</v>
      </c>
      <c r="M1243" s="349">
        <v>140</v>
      </c>
      <c r="N1243" s="208" t="s"/>
      <c r="O1243" s="209">
        <v>45664</v>
      </c>
      <c r="P1243" s="210">
        <v>0.670208333332994</v>
      </c>
      <c r="Q1243" s="208" t="s">
        <v>4521</v>
      </c>
      <c r="R1243" s="344" t="s">
        <v>4521</v>
      </c>
    </row>
    <row r="1244" spans="1:18" ht="24" customHeight="1">
      <c r="A1244" s="345" t="s"/>
      <c r="B1244" s="346" t="s">
        <v>12649</v>
      </c>
      <c r="C1244" s="346" t="s"/>
      <c r="D1244" s="347" t="s">
        <v>4567</v>
      </c>
      <c r="E1244" s="348">
        <v>6362</v>
      </c>
      <c r="F1244" s="208" t="s">
        <v>12650</v>
      </c>
      <c r="G1244" s="208" t="s">
        <v>4623</v>
      </c>
      <c r="H1244" s="208">
        <v>15801368980</v>
      </c>
      <c r="I1244" s="349">
        <v>200</v>
      </c>
      <c r="J1244" s="349">
        <v>80</v>
      </c>
      <c r="K1244" s="349">
        <v>120</v>
      </c>
      <c r="L1244" s="349">
        <v>0</v>
      </c>
      <c r="M1244" s="349">
        <v>120</v>
      </c>
      <c r="N1244" s="208" t="s"/>
      <c r="O1244" s="209">
        <v>45664</v>
      </c>
      <c r="P1244" s="210">
        <v>0.478032407409046</v>
      </c>
      <c r="Q1244" s="208" t="s">
        <v>4521</v>
      </c>
      <c r="R1244" s="344" t="s">
        <v>4521</v>
      </c>
    </row>
    <row r="1245" spans="1:18" ht="24" customHeight="1">
      <c r="A1245" s="345" t="s"/>
      <c r="B1245" s="346" t="s">
        <v>12649</v>
      </c>
      <c r="C1245" s="346" t="s"/>
      <c r="D1245" s="347" t="s">
        <v>4567</v>
      </c>
      <c r="E1245" s="348">
        <v>6366</v>
      </c>
      <c r="F1245" s="208" t="s">
        <v>12650</v>
      </c>
      <c r="G1245" s="208" t="s">
        <v>4582</v>
      </c>
      <c r="H1245" s="208">
        <v>13720120995</v>
      </c>
      <c r="I1245" s="349">
        <v>8000</v>
      </c>
      <c r="J1245" s="349">
        <v>6510</v>
      </c>
      <c r="K1245" s="349">
        <v>1490</v>
      </c>
      <c r="L1245" s="349">
        <v>0</v>
      </c>
      <c r="M1245" s="349">
        <v>1490</v>
      </c>
      <c r="N1245" s="208" t="s"/>
      <c r="O1245" s="209">
        <v>45664</v>
      </c>
      <c r="P1245" s="210">
        <v>0.835787037038244</v>
      </c>
      <c r="Q1245" s="208" t="s">
        <v>4498</v>
      </c>
      <c r="R1245" s="344" t="s">
        <v>8517</v>
      </c>
    </row>
    <row r="1246" spans="1:18" ht="24" customHeight="1">
      <c r="A1246" s="345" t="s"/>
      <c r="B1246" s="346" t="s">
        <v>12649</v>
      </c>
      <c r="C1246" s="346" t="s"/>
      <c r="D1246" s="347" t="s">
        <v>4567</v>
      </c>
      <c r="E1246" s="348">
        <v>6370</v>
      </c>
      <c r="F1246" s="208" t="s">
        <v>12650</v>
      </c>
      <c r="G1246" s="208" t="s">
        <v>12836</v>
      </c>
      <c r="H1246" s="208">
        <v>18612413610</v>
      </c>
      <c r="I1246" s="349">
        <v>3000</v>
      </c>
      <c r="J1246" s="349">
        <v>2840</v>
      </c>
      <c r="K1246" s="349">
        <v>160</v>
      </c>
      <c r="L1246" s="349">
        <v>0</v>
      </c>
      <c r="M1246" s="349">
        <v>160</v>
      </c>
      <c r="N1246" s="208" t="s"/>
      <c r="O1246" s="209">
        <v>45664</v>
      </c>
      <c r="P1246" s="210">
        <v>0.680000000000291</v>
      </c>
      <c r="Q1246" s="208" t="s">
        <v>4521</v>
      </c>
      <c r="R1246" s="344" t="s">
        <v>4521</v>
      </c>
    </row>
    <row r="1247" spans="1:18" ht="24" customHeight="1">
      <c r="A1247" s="345" t="s"/>
      <c r="B1247" s="346" t="s">
        <v>12649</v>
      </c>
      <c r="C1247" s="346" t="s"/>
      <c r="D1247" s="347" t="s">
        <v>4567</v>
      </c>
      <c r="E1247" s="348">
        <v>6373</v>
      </c>
      <c r="F1247" s="208" t="s">
        <v>12650</v>
      </c>
      <c r="G1247" s="208" t="s">
        <v>4535</v>
      </c>
      <c r="H1247" s="208">
        <v>13428252536</v>
      </c>
      <c r="I1247" s="349">
        <v>1500</v>
      </c>
      <c r="J1247" s="349">
        <v>1280</v>
      </c>
      <c r="K1247" s="349">
        <v>220</v>
      </c>
      <c r="L1247" s="349">
        <v>0</v>
      </c>
      <c r="M1247" s="349">
        <v>220</v>
      </c>
      <c r="N1247" s="208" t="s"/>
      <c r="O1247" s="209">
        <v>45664</v>
      </c>
      <c r="P1247" s="210">
        <v>0.63820601851694</v>
      </c>
      <c r="Q1247" s="208" t="s">
        <v>4521</v>
      </c>
      <c r="R1247" s="344" t="s">
        <v>4521</v>
      </c>
    </row>
    <row r="1248" spans="1:18" ht="24" customHeight="1">
      <c r="A1248" s="345" t="s"/>
      <c r="B1248" s="346" t="s">
        <v>12649</v>
      </c>
      <c r="C1248" s="346" t="s"/>
      <c r="D1248" s="347" t="s">
        <v>4567</v>
      </c>
      <c r="E1248" s="348">
        <v>6375</v>
      </c>
      <c r="F1248" s="208" t="s">
        <v>12650</v>
      </c>
      <c r="G1248" s="208" t="s">
        <v>12740</v>
      </c>
      <c r="H1248" s="208">
        <v>15210051908</v>
      </c>
      <c r="I1248" s="349">
        <v>3000</v>
      </c>
      <c r="J1248" s="349">
        <v>2820</v>
      </c>
      <c r="K1248" s="349">
        <v>180</v>
      </c>
      <c r="L1248" s="349">
        <v>0</v>
      </c>
      <c r="M1248" s="349">
        <v>180</v>
      </c>
      <c r="N1248" s="208" t="s"/>
      <c r="O1248" s="209">
        <v>45664</v>
      </c>
      <c r="P1248" s="210">
        <v>0.672858796297078</v>
      </c>
      <c r="Q1248" s="208" t="s">
        <v>4496</v>
      </c>
      <c r="R1248" s="344" t="s">
        <v>12697</v>
      </c>
    </row>
    <row r="1249" spans="1:18" ht="24" customHeight="1">
      <c r="A1249" s="345" t="s"/>
      <c r="B1249" s="346" t="s">
        <v>12649</v>
      </c>
      <c r="C1249" s="346" t="s"/>
      <c r="D1249" s="347" t="s">
        <v>4567</v>
      </c>
      <c r="E1249" s="348">
        <v>6376</v>
      </c>
      <c r="F1249" s="208" t="s">
        <v>12650</v>
      </c>
      <c r="G1249" s="208" t="s">
        <v>4620</v>
      </c>
      <c r="H1249" s="208">
        <v>13121108096</v>
      </c>
      <c r="I1249" s="349">
        <v>4000</v>
      </c>
      <c r="J1249" s="349">
        <v>3770</v>
      </c>
      <c r="K1249" s="349">
        <v>230</v>
      </c>
      <c r="L1249" s="349">
        <v>0</v>
      </c>
      <c r="M1249" s="349">
        <v>230</v>
      </c>
      <c r="N1249" s="208" t="s"/>
      <c r="O1249" s="209">
        <v>45664</v>
      </c>
      <c r="P1249" s="210">
        <v>0.670011574075034</v>
      </c>
      <c r="Q1249" s="208" t="s">
        <v>4498</v>
      </c>
      <c r="R1249" s="344" t="s">
        <v>8517</v>
      </c>
    </row>
    <row r="1250" spans="1:18" ht="24" customHeight="1">
      <c r="A1250" s="345" t="s"/>
      <c r="B1250" s="346" t="s">
        <v>12649</v>
      </c>
      <c r="C1250" s="346" t="s"/>
      <c r="D1250" s="347" t="s">
        <v>4567</v>
      </c>
      <c r="E1250" s="348">
        <v>6378</v>
      </c>
      <c r="F1250" s="208" t="s">
        <v>12650</v>
      </c>
      <c r="G1250" s="208" t="s">
        <v>4539</v>
      </c>
      <c r="H1250" s="208">
        <v>15611629958</v>
      </c>
      <c r="I1250" s="349">
        <v>2000</v>
      </c>
      <c r="J1250" s="349">
        <v>1800</v>
      </c>
      <c r="K1250" s="349">
        <v>200</v>
      </c>
      <c r="L1250" s="349">
        <v>0</v>
      </c>
      <c r="M1250" s="349">
        <v>200</v>
      </c>
      <c r="N1250" s="208" t="s"/>
      <c r="O1250" s="209">
        <v>45664</v>
      </c>
      <c r="P1250" s="210">
        <v>0.702581018518686</v>
      </c>
      <c r="Q1250" s="208" t="s">
        <v>4498</v>
      </c>
      <c r="R1250" s="344" t="s">
        <v>8517</v>
      </c>
    </row>
    <row r="1251" spans="1:18" ht="24" customHeight="1">
      <c r="A1251" s="345" t="s"/>
      <c r="B1251" s="346" t="s">
        <v>12649</v>
      </c>
      <c r="C1251" s="346" t="s"/>
      <c r="D1251" s="347" t="s">
        <v>4567</v>
      </c>
      <c r="E1251" s="348">
        <v>6381</v>
      </c>
      <c r="F1251" s="208" t="s">
        <v>12650</v>
      </c>
      <c r="G1251" s="208" t="s">
        <v>4508</v>
      </c>
      <c r="H1251" s="208">
        <v>18601073389</v>
      </c>
      <c r="I1251" s="349">
        <v>1000</v>
      </c>
      <c r="J1251" s="349">
        <v>1000</v>
      </c>
      <c r="K1251" s="349">
        <v>0</v>
      </c>
      <c r="L1251" s="349">
        <v>0</v>
      </c>
      <c r="M1251" s="349">
        <v>0</v>
      </c>
      <c r="N1251" s="208" t="s"/>
      <c r="O1251" s="209">
        <v>45664</v>
      </c>
      <c r="P1251" s="210">
        <v>0.746701388889051</v>
      </c>
      <c r="Q1251" s="208" t="s">
        <v>4498</v>
      </c>
      <c r="R1251" s="344" t="s">
        <v>8517</v>
      </c>
    </row>
    <row r="1252" spans="1:18" ht="24" customHeight="1">
      <c r="A1252" s="345" t="s"/>
      <c r="B1252" s="346" t="s">
        <v>12649</v>
      </c>
      <c r="C1252" s="346" t="s"/>
      <c r="D1252" s="347" t="s">
        <v>4567</v>
      </c>
      <c r="E1252" s="348">
        <v>6325</v>
      </c>
      <c r="F1252" s="208" t="s">
        <v>12650</v>
      </c>
      <c r="G1252" s="208" t="s">
        <v>4510</v>
      </c>
      <c r="H1252" s="208">
        <v>18616783067</v>
      </c>
      <c r="I1252" s="349">
        <v>7000</v>
      </c>
      <c r="J1252" s="349">
        <v>5020</v>
      </c>
      <c r="K1252" s="349">
        <v>1980</v>
      </c>
      <c r="L1252" s="349">
        <v>0</v>
      </c>
      <c r="M1252" s="349">
        <v>1980</v>
      </c>
      <c r="N1252" s="208" t="s"/>
      <c r="O1252" s="209">
        <v>45665</v>
      </c>
      <c r="P1252" s="210">
        <v>0.605740740742476</v>
      </c>
      <c r="Q1252" s="208" t="s">
        <v>4498</v>
      </c>
      <c r="R1252" s="344" t="s">
        <v>8517</v>
      </c>
    </row>
    <row r="1253" spans="1:18" ht="24" customHeight="1">
      <c r="A1253" s="345" t="s"/>
      <c r="B1253" s="346" t="s">
        <v>12649</v>
      </c>
      <c r="C1253" s="346" t="s"/>
      <c r="D1253" s="347" t="s">
        <v>4567</v>
      </c>
      <c r="E1253" s="348">
        <v>6367</v>
      </c>
      <c r="F1253" s="208" t="s">
        <v>12650</v>
      </c>
      <c r="G1253" s="208" t="s">
        <v>12788</v>
      </c>
      <c r="H1253" s="208">
        <v>13920822908</v>
      </c>
      <c r="I1253" s="349">
        <v>3000</v>
      </c>
      <c r="J1253" s="349">
        <v>2600</v>
      </c>
      <c r="K1253" s="349">
        <v>400</v>
      </c>
      <c r="L1253" s="349">
        <v>0</v>
      </c>
      <c r="M1253" s="349">
        <v>400</v>
      </c>
      <c r="N1253" s="208" t="s"/>
      <c r="O1253" s="209">
        <v>45665</v>
      </c>
      <c r="P1253" s="210">
        <v>0.612337962964375</v>
      </c>
      <c r="Q1253" s="208" t="s">
        <v>4521</v>
      </c>
      <c r="R1253" s="344" t="s">
        <v>4521</v>
      </c>
    </row>
    <row r="1254" spans="1:18" ht="24" customHeight="1">
      <c r="A1254" s="345" t="s"/>
      <c r="B1254" s="346" t="s">
        <v>12649</v>
      </c>
      <c r="C1254" s="346" t="s"/>
      <c r="D1254" s="347" t="s">
        <v>4567</v>
      </c>
      <c r="E1254" s="348">
        <v>6380</v>
      </c>
      <c r="F1254" s="208" t="s">
        <v>12650</v>
      </c>
      <c r="G1254" s="208" t="s">
        <v>4505</v>
      </c>
      <c r="H1254" s="208">
        <v>18610278413</v>
      </c>
      <c r="I1254" s="349">
        <v>6000</v>
      </c>
      <c r="J1254" s="349">
        <v>5360</v>
      </c>
      <c r="K1254" s="349">
        <v>640</v>
      </c>
      <c r="L1254" s="349">
        <v>0</v>
      </c>
      <c r="M1254" s="349">
        <v>640</v>
      </c>
      <c r="N1254" s="208" t="s"/>
      <c r="O1254" s="209">
        <v>45665</v>
      </c>
      <c r="P1254" s="210">
        <v>0.652511574073287</v>
      </c>
      <c r="Q1254" s="208" t="s">
        <v>4498</v>
      </c>
      <c r="R1254" s="344" t="s">
        <v>8517</v>
      </c>
    </row>
    <row r="1255" spans="1:18" ht="24" customHeight="1">
      <c r="A1255" s="345" t="s"/>
      <c r="B1255" s="346" t="s">
        <v>12649</v>
      </c>
      <c r="C1255" s="346" t="s"/>
      <c r="D1255" s="347" t="s">
        <v>4567</v>
      </c>
      <c r="E1255" s="348">
        <v>6386</v>
      </c>
      <c r="F1255" s="208" t="s">
        <v>12650</v>
      </c>
      <c r="G1255" s="208" t="s">
        <v>12929</v>
      </c>
      <c r="H1255" s="208">
        <v>18301882465</v>
      </c>
      <c r="I1255" s="349">
        <v>5000</v>
      </c>
      <c r="J1255" s="349">
        <v>4820</v>
      </c>
      <c r="K1255" s="349">
        <v>180</v>
      </c>
      <c r="L1255" s="349">
        <v>0</v>
      </c>
      <c r="M1255" s="349">
        <v>180</v>
      </c>
      <c r="N1255" s="208" t="s"/>
      <c r="O1255" s="209">
        <v>45665</v>
      </c>
      <c r="P1255" s="210">
        <v>0.465208333334886</v>
      </c>
      <c r="Q1255" s="208" t="s">
        <v>12664</v>
      </c>
      <c r="R1255" s="344" t="s">
        <v>4659</v>
      </c>
    </row>
    <row r="1256" spans="1:18" ht="24" customHeight="1">
      <c r="A1256" s="345" t="s"/>
      <c r="B1256" s="346" t="s">
        <v>12649</v>
      </c>
      <c r="C1256" s="346" t="s"/>
      <c r="D1256" s="347" t="s">
        <v>4567</v>
      </c>
      <c r="E1256" s="348">
        <v>6388</v>
      </c>
      <c r="F1256" s="208" t="s">
        <v>12650</v>
      </c>
      <c r="G1256" s="208" t="s">
        <v>4501</v>
      </c>
      <c r="H1256" s="208">
        <v>13924286128</v>
      </c>
      <c r="I1256" s="349">
        <v>5000</v>
      </c>
      <c r="J1256" s="349">
        <v>4780</v>
      </c>
      <c r="K1256" s="349">
        <v>220</v>
      </c>
      <c r="L1256" s="349">
        <v>0</v>
      </c>
      <c r="M1256" s="349">
        <v>220</v>
      </c>
      <c r="N1256" s="208" t="s"/>
      <c r="O1256" s="209">
        <v>45665</v>
      </c>
      <c r="P1256" s="210">
        <v>0.708668981482333</v>
      </c>
      <c r="Q1256" s="208" t="s">
        <v>4659</v>
      </c>
      <c r="R1256" s="344" t="s">
        <v>4659</v>
      </c>
    </row>
    <row r="1257" spans="1:18" ht="24" customHeight="1">
      <c r="A1257" s="345" t="s"/>
      <c r="B1257" s="346" t="s">
        <v>12649</v>
      </c>
      <c r="C1257" s="346" t="s"/>
      <c r="D1257" s="347" t="s">
        <v>4567</v>
      </c>
      <c r="E1257" s="348">
        <v>6389</v>
      </c>
      <c r="F1257" s="208" t="s">
        <v>12650</v>
      </c>
      <c r="G1257" s="208" t="s">
        <v>12774</v>
      </c>
      <c r="H1257" s="208">
        <v>15210974017</v>
      </c>
      <c r="I1257" s="349">
        <v>5000</v>
      </c>
      <c r="J1257" s="349">
        <v>4820</v>
      </c>
      <c r="K1257" s="349">
        <v>180</v>
      </c>
      <c r="L1257" s="349">
        <v>0</v>
      </c>
      <c r="M1257" s="349">
        <v>180</v>
      </c>
      <c r="N1257" s="208" t="s"/>
      <c r="O1257" s="209">
        <v>45665</v>
      </c>
      <c r="P1257" s="210">
        <v>0.671226851853135</v>
      </c>
      <c r="Q1257" s="208" t="s">
        <v>4659</v>
      </c>
      <c r="R1257" s="344" t="s">
        <v>4659</v>
      </c>
    </row>
    <row r="1258" spans="1:18" ht="24" customHeight="1">
      <c r="A1258" s="345" t="s"/>
      <c r="B1258" s="346" t="s">
        <v>12649</v>
      </c>
      <c r="C1258" s="346" t="s"/>
      <c r="D1258" s="347" t="s">
        <v>4567</v>
      </c>
      <c r="E1258" s="348">
        <v>6390</v>
      </c>
      <c r="F1258" s="208" t="s">
        <v>12650</v>
      </c>
      <c r="G1258" s="208" t="s">
        <v>4587</v>
      </c>
      <c r="H1258" s="208">
        <v>13512708627</v>
      </c>
      <c r="I1258" s="349">
        <v>8000</v>
      </c>
      <c r="J1258" s="349">
        <v>7740</v>
      </c>
      <c r="K1258" s="349">
        <v>260</v>
      </c>
      <c r="L1258" s="349">
        <v>0</v>
      </c>
      <c r="M1258" s="349">
        <v>260</v>
      </c>
      <c r="N1258" s="208" t="s"/>
      <c r="O1258" s="209">
        <v>45665</v>
      </c>
      <c r="P1258" s="210">
        <v>0.700844907409192</v>
      </c>
      <c r="Q1258" s="208" t="s">
        <v>4004</v>
      </c>
      <c r="R1258" s="344" t="s">
        <v>4004</v>
      </c>
    </row>
    <row r="1259" spans="1:18" ht="24" customHeight="1">
      <c r="A1259" s="345" t="s"/>
      <c r="B1259" s="346" t="s">
        <v>12649</v>
      </c>
      <c r="C1259" s="346" t="s"/>
      <c r="D1259" s="347" t="s">
        <v>4567</v>
      </c>
      <c r="E1259" s="348">
        <v>6352</v>
      </c>
      <c r="F1259" s="208" t="s">
        <v>12650</v>
      </c>
      <c r="G1259" s="208" t="s">
        <v>4514</v>
      </c>
      <c r="H1259" s="208">
        <v>15158942791</v>
      </c>
      <c r="I1259" s="349">
        <v>5000</v>
      </c>
      <c r="J1259" s="349">
        <v>0</v>
      </c>
      <c r="K1259" s="349">
        <v>5000</v>
      </c>
      <c r="L1259" s="349">
        <v>0</v>
      </c>
      <c r="M1259" s="350">
        <v>560</v>
      </c>
      <c r="N1259" s="208" t="s"/>
      <c r="O1259" s="209">
        <v>45666</v>
      </c>
      <c r="P1259" s="210">
        <v>0.6875</v>
      </c>
      <c r="Q1259" s="208" t="s">
        <v>4498</v>
      </c>
      <c r="R1259" s="344" t="s">
        <v>8517</v>
      </c>
    </row>
    <row r="1260" spans="1:18" ht="24" customHeight="1">
      <c r="A1260" s="345" t="s"/>
      <c r="B1260" s="346" t="s">
        <v>12649</v>
      </c>
      <c r="C1260" s="346" t="s"/>
      <c r="D1260" s="347" t="s">
        <v>4567</v>
      </c>
      <c r="E1260" s="348">
        <v>6395</v>
      </c>
      <c r="F1260" s="208" t="s">
        <v>12650</v>
      </c>
      <c r="G1260" s="208" t="s">
        <v>4518</v>
      </c>
      <c r="H1260" s="208">
        <v>15318241141</v>
      </c>
      <c r="I1260" s="349">
        <v>3000</v>
      </c>
      <c r="J1260" s="349">
        <v>2700</v>
      </c>
      <c r="K1260" s="349">
        <v>300</v>
      </c>
      <c r="L1260" s="349">
        <v>0</v>
      </c>
      <c r="M1260" s="349">
        <v>300</v>
      </c>
      <c r="N1260" s="208" t="s"/>
      <c r="O1260" s="209">
        <v>45666</v>
      </c>
      <c r="P1260" s="210">
        <v>0.665694444443943</v>
      </c>
      <c r="Q1260" s="208" t="s">
        <v>4498</v>
      </c>
      <c r="R1260" s="344" t="s">
        <v>8517</v>
      </c>
    </row>
    <row r="1261" spans="1:18" ht="24" customHeight="1">
      <c r="A1261" s="345" t="s"/>
      <c r="B1261" s="346" t="s">
        <v>12649</v>
      </c>
      <c r="C1261" s="346" t="s"/>
      <c r="D1261" s="347" t="s">
        <v>4567</v>
      </c>
      <c r="E1261" s="348">
        <v>6400</v>
      </c>
      <c r="F1261" s="208" t="s">
        <v>12650</v>
      </c>
      <c r="G1261" s="208" t="s">
        <v>4508</v>
      </c>
      <c r="H1261" s="208">
        <v>18600597601</v>
      </c>
      <c r="I1261" s="349">
        <v>500</v>
      </c>
      <c r="J1261" s="349">
        <v>430</v>
      </c>
      <c r="K1261" s="349">
        <v>70</v>
      </c>
      <c r="L1261" s="349">
        <v>0</v>
      </c>
      <c r="M1261" s="349">
        <v>70</v>
      </c>
      <c r="N1261" s="208" t="s"/>
      <c r="O1261" s="209">
        <v>45666</v>
      </c>
      <c r="P1261" s="210">
        <v>0.727534722223936</v>
      </c>
      <c r="Q1261" s="208" t="s">
        <v>4498</v>
      </c>
      <c r="R1261" s="344" t="s">
        <v>8517</v>
      </c>
    </row>
    <row r="1262" spans="1:18" ht="24" customHeight="1">
      <c r="A1262" s="345" t="s"/>
      <c r="B1262" s="346" t="s">
        <v>12649</v>
      </c>
      <c r="C1262" s="346" t="s"/>
      <c r="D1262" s="347" t="s">
        <v>4567</v>
      </c>
      <c r="E1262" s="348">
        <v>6402</v>
      </c>
      <c r="F1262" s="208" t="s">
        <v>12650</v>
      </c>
      <c r="G1262" s="208" t="s">
        <v>12701</v>
      </c>
      <c r="H1262" s="208">
        <v>16600013007</v>
      </c>
      <c r="I1262" s="349">
        <v>500</v>
      </c>
      <c r="J1262" s="349">
        <v>430</v>
      </c>
      <c r="K1262" s="349">
        <v>70</v>
      </c>
      <c r="L1262" s="349">
        <v>0</v>
      </c>
      <c r="M1262" s="349">
        <v>70</v>
      </c>
      <c r="N1262" s="208" t="s"/>
      <c r="O1262" s="209">
        <v>45666</v>
      </c>
      <c r="P1262" s="210">
        <v>0.566064814815036</v>
      </c>
      <c r="Q1262" s="208" t="s">
        <v>4498</v>
      </c>
      <c r="R1262" s="344" t="s">
        <v>8517</v>
      </c>
    </row>
    <row r="1263" spans="1:18" ht="24" customHeight="1">
      <c r="A1263" s="345" t="s"/>
      <c r="B1263" s="346" t="s">
        <v>12649</v>
      </c>
      <c r="C1263" s="346" t="s"/>
      <c r="D1263" s="347" t="s">
        <v>4567</v>
      </c>
      <c r="E1263" s="348">
        <v>6406</v>
      </c>
      <c r="F1263" s="208" t="s">
        <v>12650</v>
      </c>
      <c r="G1263" s="208" t="s">
        <v>4511</v>
      </c>
      <c r="H1263" s="208">
        <v>15801109796</v>
      </c>
      <c r="I1263" s="349">
        <v>200</v>
      </c>
      <c r="J1263" s="349">
        <v>140</v>
      </c>
      <c r="K1263" s="349">
        <v>60</v>
      </c>
      <c r="L1263" s="349">
        <v>0</v>
      </c>
      <c r="M1263" s="349">
        <v>60</v>
      </c>
      <c r="N1263" s="208" t="s"/>
      <c r="O1263" s="209">
        <v>45666</v>
      </c>
      <c r="P1263" s="210">
        <v>0.666597222221754</v>
      </c>
      <c r="Q1263" s="208" t="s">
        <v>4521</v>
      </c>
      <c r="R1263" s="344" t="s">
        <v>4521</v>
      </c>
    </row>
    <row r="1264" spans="1:18" ht="24" customHeight="1">
      <c r="A1264" s="345" t="s"/>
      <c r="B1264" s="346" t="s">
        <v>12649</v>
      </c>
      <c r="C1264" s="346" t="s"/>
      <c r="D1264" s="347" t="s">
        <v>4567</v>
      </c>
      <c r="E1264" s="348">
        <v>6407</v>
      </c>
      <c r="F1264" s="208" t="s">
        <v>12650</v>
      </c>
      <c r="G1264" s="208" t="s">
        <v>4508</v>
      </c>
      <c r="H1264" s="208">
        <v>13124724688</v>
      </c>
      <c r="I1264" s="349">
        <v>1000</v>
      </c>
      <c r="J1264" s="349">
        <v>880</v>
      </c>
      <c r="K1264" s="349">
        <v>120</v>
      </c>
      <c r="L1264" s="349">
        <v>0</v>
      </c>
      <c r="M1264" s="349">
        <v>120</v>
      </c>
      <c r="N1264" s="208" t="s"/>
      <c r="O1264" s="209">
        <v>45666</v>
      </c>
      <c r="P1264" s="210">
        <v>0.693854166667734</v>
      </c>
      <c r="Q1264" s="208" t="s">
        <v>4521</v>
      </c>
      <c r="R1264" s="344" t="s">
        <v>4521</v>
      </c>
    </row>
    <row r="1265" spans="1:18" ht="24" customHeight="1">
      <c r="A1265" s="345" t="s"/>
      <c r="B1265" s="346" t="s">
        <v>12649</v>
      </c>
      <c r="C1265" s="346" t="s"/>
      <c r="D1265" s="347" t="s">
        <v>4567</v>
      </c>
      <c r="E1265" s="348">
        <v>6409</v>
      </c>
      <c r="F1265" s="208" t="s">
        <v>12650</v>
      </c>
      <c r="G1265" s="208" t="s">
        <v>4587</v>
      </c>
      <c r="H1265" s="208">
        <v>13512708627</v>
      </c>
      <c r="I1265" s="349">
        <v>8000</v>
      </c>
      <c r="J1265" s="349">
        <v>7740</v>
      </c>
      <c r="K1265" s="349">
        <v>260</v>
      </c>
      <c r="L1265" s="349">
        <v>0</v>
      </c>
      <c r="M1265" s="349">
        <v>260</v>
      </c>
      <c r="N1265" s="208" t="s"/>
      <c r="O1265" s="209">
        <v>45666</v>
      </c>
      <c r="P1265" s="210">
        <v>0.724004629628326</v>
      </c>
      <c r="Q1265" s="208" t="s">
        <v>4004</v>
      </c>
      <c r="R1265" s="344" t="s">
        <v>4004</v>
      </c>
    </row>
    <row r="1266" spans="1:18" ht="24" customHeight="1">
      <c r="A1266" s="345" t="s"/>
      <c r="B1266" s="346" t="s">
        <v>12649</v>
      </c>
      <c r="C1266" s="346" t="s"/>
      <c r="D1266" s="347" t="s">
        <v>4567</v>
      </c>
      <c r="E1266" s="348">
        <v>6410</v>
      </c>
      <c r="F1266" s="208" t="s">
        <v>12650</v>
      </c>
      <c r="G1266" s="208" t="s">
        <v>4501</v>
      </c>
      <c r="H1266" s="208">
        <v>13924286128</v>
      </c>
      <c r="I1266" s="349">
        <v>5000</v>
      </c>
      <c r="J1266" s="349">
        <v>4820</v>
      </c>
      <c r="K1266" s="349">
        <v>180</v>
      </c>
      <c r="L1266" s="349">
        <v>0</v>
      </c>
      <c r="M1266" s="349">
        <v>180</v>
      </c>
      <c r="N1266" s="208" t="s"/>
      <c r="O1266" s="209">
        <v>45666</v>
      </c>
      <c r="P1266" s="210">
        <v>0.687199074072851</v>
      </c>
      <c r="Q1266" s="208" t="s">
        <v>4004</v>
      </c>
      <c r="R1266" s="344" t="s">
        <v>4004</v>
      </c>
    </row>
    <row r="1267" spans="1:18" ht="24" customHeight="1">
      <c r="A1267" s="345" t="s"/>
      <c r="B1267" s="346" t="s">
        <v>12649</v>
      </c>
      <c r="C1267" s="346" t="s"/>
      <c r="D1267" s="347" t="s">
        <v>4567</v>
      </c>
      <c r="E1267" s="348">
        <v>6414</v>
      </c>
      <c r="F1267" s="208" t="s">
        <v>12650</v>
      </c>
      <c r="G1267" s="208" t="s">
        <v>4518</v>
      </c>
      <c r="H1267" s="208">
        <v>18032522232</v>
      </c>
      <c r="I1267" s="349">
        <v>2000</v>
      </c>
      <c r="J1267" s="349">
        <v>1900</v>
      </c>
      <c r="K1267" s="349">
        <v>100</v>
      </c>
      <c r="L1267" s="349">
        <v>0</v>
      </c>
      <c r="M1267" s="349">
        <v>100</v>
      </c>
      <c r="N1267" s="208" t="s"/>
      <c r="O1267" s="209">
        <v>45666</v>
      </c>
      <c r="P1267" s="210">
        <v>0.71715277777912</v>
      </c>
      <c r="Q1267" s="208" t="s">
        <v>4498</v>
      </c>
      <c r="R1267" s="344" t="s">
        <v>8517</v>
      </c>
    </row>
    <row r="1268" spans="1:18" ht="24" customHeight="1">
      <c r="A1268" s="345" t="s"/>
      <c r="B1268" s="346" t="s">
        <v>12649</v>
      </c>
      <c r="C1268" s="346" t="s"/>
      <c r="D1268" s="347" t="s">
        <v>4567</v>
      </c>
      <c r="E1268" s="348">
        <v>6415</v>
      </c>
      <c r="F1268" s="208" t="s">
        <v>12650</v>
      </c>
      <c r="G1268" s="208" t="s">
        <v>12708</v>
      </c>
      <c r="H1268" s="208">
        <v>13466766782</v>
      </c>
      <c r="I1268" s="349">
        <v>1000</v>
      </c>
      <c r="J1268" s="349">
        <v>880</v>
      </c>
      <c r="K1268" s="349">
        <v>120</v>
      </c>
      <c r="L1268" s="349">
        <v>0</v>
      </c>
      <c r="M1268" s="349">
        <v>120</v>
      </c>
      <c r="N1268" s="208" t="s"/>
      <c r="O1268" s="209">
        <v>45666</v>
      </c>
      <c r="P1268" s="210">
        <v>0.680763888889487</v>
      </c>
      <c r="Q1268" s="208" t="s">
        <v>4521</v>
      </c>
      <c r="R1268" s="344" t="s">
        <v>4521</v>
      </c>
    </row>
    <row r="1269" spans="1:18" ht="24" customHeight="1">
      <c r="A1269" s="345" t="s"/>
      <c r="B1269" s="346" t="s">
        <v>12649</v>
      </c>
      <c r="C1269" s="346" t="s"/>
      <c r="D1269" s="347" t="s">
        <v>4567</v>
      </c>
      <c r="E1269" s="348">
        <v>6416</v>
      </c>
      <c r="F1269" s="208" t="s">
        <v>12650</v>
      </c>
      <c r="G1269" s="208" t="s">
        <v>4505</v>
      </c>
      <c r="H1269" s="208">
        <v>18908846670</v>
      </c>
      <c r="I1269" s="349">
        <v>5000</v>
      </c>
      <c r="J1269" s="349">
        <v>4780</v>
      </c>
      <c r="K1269" s="349">
        <v>220</v>
      </c>
      <c r="L1269" s="349">
        <v>0</v>
      </c>
      <c r="M1269" s="349">
        <v>220</v>
      </c>
      <c r="N1269" s="208" t="s"/>
      <c r="O1269" s="209">
        <v>45666</v>
      </c>
      <c r="P1269" s="210">
        <v>0.704537037036062</v>
      </c>
      <c r="Q1269" s="208" t="s">
        <v>4004</v>
      </c>
      <c r="R1269" s="344" t="s">
        <v>4004</v>
      </c>
    </row>
    <row r="1270" spans="1:18" ht="24" customHeight="1">
      <c r="A1270" s="345" t="s"/>
      <c r="B1270" s="346" t="s">
        <v>12649</v>
      </c>
      <c r="C1270" s="346" t="s"/>
      <c r="D1270" s="347" t="s">
        <v>4567</v>
      </c>
      <c r="E1270" s="348">
        <v>6419</v>
      </c>
      <c r="F1270" s="208" t="s">
        <v>12650</v>
      </c>
      <c r="G1270" s="208" t="s">
        <v>4495</v>
      </c>
      <c r="H1270" s="208">
        <v>13910816388</v>
      </c>
      <c r="I1270" s="349">
        <v>3000</v>
      </c>
      <c r="J1270" s="349">
        <v>2870</v>
      </c>
      <c r="K1270" s="349">
        <v>130</v>
      </c>
      <c r="L1270" s="349">
        <v>0</v>
      </c>
      <c r="M1270" s="349">
        <v>130</v>
      </c>
      <c r="N1270" s="208" t="s"/>
      <c r="O1270" s="209">
        <v>45666</v>
      </c>
      <c r="P1270" s="210">
        <v>0.731180555554602</v>
      </c>
      <c r="Q1270" s="208" t="s">
        <v>4521</v>
      </c>
      <c r="R1270" s="344" t="s">
        <v>4521</v>
      </c>
    </row>
    <row r="1271" spans="1:18" ht="24" customHeight="1">
      <c r="A1271" s="345" t="s"/>
      <c r="B1271" s="346" t="s">
        <v>12649</v>
      </c>
      <c r="C1271" s="346" t="s"/>
      <c r="D1271" s="347" t="s">
        <v>4567</v>
      </c>
      <c r="E1271" s="348">
        <v>6371</v>
      </c>
      <c r="F1271" s="208" t="s">
        <v>12650</v>
      </c>
      <c r="G1271" s="208" t="s">
        <v>4508</v>
      </c>
      <c r="H1271" s="208">
        <v>18501083998</v>
      </c>
      <c r="I1271" s="349">
        <v>5000</v>
      </c>
      <c r="J1271" s="349">
        <v>4200</v>
      </c>
      <c r="K1271" s="349">
        <v>800</v>
      </c>
      <c r="L1271" s="349">
        <v>0</v>
      </c>
      <c r="M1271" s="349">
        <v>800</v>
      </c>
      <c r="N1271" s="208" t="s"/>
      <c r="O1271" s="209">
        <v>45667</v>
      </c>
      <c r="P1271" s="210">
        <v>0.496041666665406</v>
      </c>
      <c r="Q1271" s="208" t="s">
        <v>4498</v>
      </c>
      <c r="R1271" s="344" t="s">
        <v>8517</v>
      </c>
    </row>
    <row r="1272" spans="1:18" ht="24" customHeight="1">
      <c r="A1272" s="345" t="s"/>
      <c r="B1272" s="346" t="s">
        <v>12649</v>
      </c>
      <c r="C1272" s="346" t="s"/>
      <c r="D1272" s="347" t="s">
        <v>4567</v>
      </c>
      <c r="E1272" s="348">
        <v>6397</v>
      </c>
      <c r="F1272" s="208" t="s">
        <v>12650</v>
      </c>
      <c r="G1272" s="208" t="s">
        <v>4604</v>
      </c>
      <c r="H1272" s="208">
        <v>13510825081</v>
      </c>
      <c r="I1272" s="349">
        <v>10000</v>
      </c>
      <c r="J1272" s="349">
        <v>8240</v>
      </c>
      <c r="K1272" s="349">
        <v>1760</v>
      </c>
      <c r="L1272" s="349">
        <v>0</v>
      </c>
      <c r="M1272" s="349">
        <v>1760</v>
      </c>
      <c r="N1272" s="208" t="s"/>
      <c r="O1272" s="209">
        <v>45667</v>
      </c>
      <c r="P1272" s="210">
        <v>0.686122685187002</v>
      </c>
      <c r="Q1272" s="208" t="s">
        <v>4498</v>
      </c>
      <c r="R1272" s="344" t="s">
        <v>8517</v>
      </c>
    </row>
    <row r="1273" spans="1:18" ht="24" customHeight="1">
      <c r="A1273" s="345" t="s"/>
      <c r="B1273" s="346" t="s">
        <v>12649</v>
      </c>
      <c r="C1273" s="346" t="s"/>
      <c r="D1273" s="347" t="s">
        <v>4567</v>
      </c>
      <c r="E1273" s="348">
        <v>6403</v>
      </c>
      <c r="F1273" s="208" t="s">
        <v>12650</v>
      </c>
      <c r="G1273" s="208" t="s">
        <v>4600</v>
      </c>
      <c r="H1273" s="208">
        <v>13584518996</v>
      </c>
      <c r="I1273" s="349">
        <v>1000</v>
      </c>
      <c r="J1273" s="349">
        <v>760</v>
      </c>
      <c r="K1273" s="349">
        <v>240</v>
      </c>
      <c r="L1273" s="349">
        <v>0</v>
      </c>
      <c r="M1273" s="349">
        <v>240</v>
      </c>
      <c r="N1273" s="208" t="s"/>
      <c r="O1273" s="209">
        <v>45667</v>
      </c>
      <c r="P1273" s="210">
        <v>0.699282407407736</v>
      </c>
      <c r="Q1273" s="208" t="s">
        <v>4498</v>
      </c>
      <c r="R1273" s="344" t="s">
        <v>8517</v>
      </c>
    </row>
    <row r="1274" spans="1:18" ht="24" customHeight="1">
      <c r="A1274" s="345" t="s"/>
      <c r="B1274" s="346" t="s">
        <v>12649</v>
      </c>
      <c r="C1274" s="346" t="s"/>
      <c r="D1274" s="347" t="s">
        <v>4567</v>
      </c>
      <c r="E1274" s="348">
        <v>6405</v>
      </c>
      <c r="F1274" s="208" t="s">
        <v>12650</v>
      </c>
      <c r="G1274" s="208" t="s">
        <v>12917</v>
      </c>
      <c r="H1274" s="208">
        <v>13910009420</v>
      </c>
      <c r="I1274" s="349">
        <v>6000</v>
      </c>
      <c r="J1274" s="349">
        <v>5280</v>
      </c>
      <c r="K1274" s="349">
        <v>720</v>
      </c>
      <c r="L1274" s="349">
        <v>0</v>
      </c>
      <c r="M1274" s="349">
        <v>720</v>
      </c>
      <c r="N1274" s="208" t="s"/>
      <c r="O1274" s="209">
        <v>45667</v>
      </c>
      <c r="P1274" s="210">
        <v>0.692488425924239</v>
      </c>
      <c r="Q1274" s="208" t="s">
        <v>4498</v>
      </c>
      <c r="R1274" s="344" t="s">
        <v>8517</v>
      </c>
    </row>
    <row r="1275" spans="1:18" ht="24" customHeight="1">
      <c r="A1275" s="345" t="s"/>
      <c r="B1275" s="346" t="s">
        <v>12649</v>
      </c>
      <c r="C1275" s="346" t="s"/>
      <c r="D1275" s="347" t="s">
        <v>4567</v>
      </c>
      <c r="E1275" s="348">
        <v>6408</v>
      </c>
      <c r="F1275" s="208" t="s">
        <v>12650</v>
      </c>
      <c r="G1275" s="208" t="s">
        <v>4511</v>
      </c>
      <c r="H1275" s="208">
        <v>18910575798</v>
      </c>
      <c r="I1275" s="349">
        <v>3000</v>
      </c>
      <c r="J1275" s="349">
        <v>2600</v>
      </c>
      <c r="K1275" s="349">
        <v>400</v>
      </c>
      <c r="L1275" s="349">
        <v>0</v>
      </c>
      <c r="M1275" s="349">
        <v>400</v>
      </c>
      <c r="N1275" s="208" t="s"/>
      <c r="O1275" s="209">
        <v>45667</v>
      </c>
      <c r="P1275" s="210">
        <v>0.711018518519268</v>
      </c>
      <c r="Q1275" s="208" t="s">
        <v>4521</v>
      </c>
      <c r="R1275" s="344" t="s">
        <v>4521</v>
      </c>
    </row>
    <row r="1276" spans="1:18" ht="24" customHeight="1">
      <c r="A1276" s="345" t="s"/>
      <c r="B1276" s="346" t="s">
        <v>12649</v>
      </c>
      <c r="C1276" s="346" t="s"/>
      <c r="D1276" s="347" t="s">
        <v>4567</v>
      </c>
      <c r="E1276" s="348">
        <v>6421</v>
      </c>
      <c r="F1276" s="208" t="s">
        <v>12650</v>
      </c>
      <c r="G1276" s="208" t="s">
        <v>12666</v>
      </c>
      <c r="H1276" s="208">
        <v>18831391407</v>
      </c>
      <c r="I1276" s="349">
        <v>3000</v>
      </c>
      <c r="J1276" s="349">
        <v>2850</v>
      </c>
      <c r="K1276" s="349">
        <v>150</v>
      </c>
      <c r="L1276" s="349">
        <v>0</v>
      </c>
      <c r="M1276" s="349">
        <v>150</v>
      </c>
      <c r="N1276" s="208" t="s"/>
      <c r="O1276" s="209">
        <v>45667</v>
      </c>
      <c r="P1276" s="210">
        <v>0.649780092593574</v>
      </c>
      <c r="Q1276" s="208" t="s">
        <v>4521</v>
      </c>
      <c r="R1276" s="344" t="s">
        <v>4521</v>
      </c>
    </row>
    <row r="1277" spans="1:18" ht="24" customHeight="1">
      <c r="A1277" s="345" t="s"/>
      <c r="B1277" s="346" t="s">
        <v>12649</v>
      </c>
      <c r="C1277" s="346" t="s"/>
      <c r="D1277" s="347" t="s">
        <v>4567</v>
      </c>
      <c r="E1277" s="348">
        <v>6422</v>
      </c>
      <c r="F1277" s="208" t="s">
        <v>12650</v>
      </c>
      <c r="G1277" s="208" t="s">
        <v>4501</v>
      </c>
      <c r="H1277" s="208">
        <v>17628621296</v>
      </c>
      <c r="I1277" s="349">
        <v>1000</v>
      </c>
      <c r="J1277" s="349">
        <v>880</v>
      </c>
      <c r="K1277" s="349">
        <v>120</v>
      </c>
      <c r="L1277" s="349">
        <v>0</v>
      </c>
      <c r="M1277" s="349">
        <v>120</v>
      </c>
      <c r="N1277" s="208" t="s"/>
      <c r="O1277" s="209">
        <v>45667</v>
      </c>
      <c r="P1277" s="210">
        <v>0.718935185184819</v>
      </c>
      <c r="Q1277" s="208" t="s">
        <v>4521</v>
      </c>
      <c r="R1277" s="344" t="s">
        <v>4521</v>
      </c>
    </row>
    <row r="1278" spans="1:18" ht="24" customHeight="1">
      <c r="A1278" s="345" t="s"/>
      <c r="B1278" s="346" t="s">
        <v>12649</v>
      </c>
      <c r="C1278" s="346" t="s"/>
      <c r="D1278" s="347" t="s">
        <v>4567</v>
      </c>
      <c r="E1278" s="348">
        <v>6423</v>
      </c>
      <c r="F1278" s="208" t="s">
        <v>12650</v>
      </c>
      <c r="G1278" s="208" t="s">
        <v>12823</v>
      </c>
      <c r="H1278" s="208">
        <v>18620550614</v>
      </c>
      <c r="I1278" s="349">
        <v>500</v>
      </c>
      <c r="J1278" s="349">
        <v>450</v>
      </c>
      <c r="K1278" s="349">
        <v>50</v>
      </c>
      <c r="L1278" s="349">
        <v>0</v>
      </c>
      <c r="M1278" s="349">
        <v>50</v>
      </c>
      <c r="N1278" s="208" t="s"/>
      <c r="O1278" s="209">
        <v>45667</v>
      </c>
      <c r="P1278" s="210">
        <v>0.71123842592715</v>
      </c>
      <c r="Q1278" s="208" t="s">
        <v>4521</v>
      </c>
      <c r="R1278" s="344" t="s">
        <v>4521</v>
      </c>
    </row>
    <row r="1279" spans="1:18" ht="24" customHeight="1">
      <c r="A1279" s="345" t="s"/>
      <c r="B1279" s="346" t="s">
        <v>12649</v>
      </c>
      <c r="C1279" s="346" t="s"/>
      <c r="D1279" s="347" t="s">
        <v>4567</v>
      </c>
      <c r="E1279" s="348">
        <v>6424</v>
      </c>
      <c r="F1279" s="208" t="s">
        <v>12650</v>
      </c>
      <c r="G1279" s="208" t="s">
        <v>12770</v>
      </c>
      <c r="H1279" s="208">
        <v>18616776819</v>
      </c>
      <c r="I1279" s="349">
        <v>3000</v>
      </c>
      <c r="J1279" s="349">
        <v>2800</v>
      </c>
      <c r="K1279" s="349">
        <v>200</v>
      </c>
      <c r="L1279" s="349">
        <v>0</v>
      </c>
      <c r="M1279" s="349">
        <v>200</v>
      </c>
      <c r="N1279" s="208" t="s"/>
      <c r="O1279" s="209">
        <v>45667</v>
      </c>
      <c r="P1279" s="210">
        <v>0.679374999999709</v>
      </c>
      <c r="Q1279" s="208" t="s">
        <v>4521</v>
      </c>
      <c r="R1279" s="344" t="s">
        <v>4521</v>
      </c>
    </row>
    <row r="1280" spans="1:18" ht="24" customHeight="1">
      <c r="A1280" s="345" t="s"/>
      <c r="B1280" s="346" t="s">
        <v>12649</v>
      </c>
      <c r="C1280" s="346" t="s"/>
      <c r="D1280" s="347" t="s">
        <v>4567</v>
      </c>
      <c r="E1280" s="348">
        <v>6427</v>
      </c>
      <c r="F1280" s="208" t="s">
        <v>12650</v>
      </c>
      <c r="G1280" s="208" t="s">
        <v>4518</v>
      </c>
      <c r="H1280" s="208">
        <v>13901254017</v>
      </c>
      <c r="I1280" s="349">
        <v>7000</v>
      </c>
      <c r="J1280" s="349">
        <v>6590</v>
      </c>
      <c r="K1280" s="349">
        <v>410</v>
      </c>
      <c r="L1280" s="349">
        <v>0</v>
      </c>
      <c r="M1280" s="349">
        <v>410</v>
      </c>
      <c r="N1280" s="208" t="s"/>
      <c r="O1280" s="209">
        <v>45667</v>
      </c>
      <c r="P1280" s="210">
        <v>0.730428240742185</v>
      </c>
      <c r="Q1280" s="208" t="s">
        <v>4498</v>
      </c>
      <c r="R1280" s="344" t="s">
        <v>8517</v>
      </c>
    </row>
    <row r="1281" spans="1:18" ht="24" customHeight="1">
      <c r="A1281" s="345" t="s"/>
      <c r="B1281" s="346" t="s">
        <v>12649</v>
      </c>
      <c r="C1281" s="346" t="s"/>
      <c r="D1281" s="347" t="s">
        <v>4567</v>
      </c>
      <c r="E1281" s="348">
        <v>6428</v>
      </c>
      <c r="F1281" s="208" t="s">
        <v>12650</v>
      </c>
      <c r="G1281" s="208" t="s">
        <v>12658</v>
      </c>
      <c r="H1281" s="208">
        <v>13366668227</v>
      </c>
      <c r="I1281" s="349">
        <v>1000</v>
      </c>
      <c r="J1281" s="349">
        <v>880</v>
      </c>
      <c r="K1281" s="349">
        <v>120</v>
      </c>
      <c r="L1281" s="349">
        <v>0</v>
      </c>
      <c r="M1281" s="349">
        <v>120</v>
      </c>
      <c r="N1281" s="208" t="s"/>
      <c r="O1281" s="209">
        <v>45667</v>
      </c>
      <c r="P1281" s="210">
        <v>0.681527777778683</v>
      </c>
      <c r="Q1281" s="208" t="s">
        <v>4498</v>
      </c>
      <c r="R1281" s="344" t="s">
        <v>8517</v>
      </c>
    </row>
    <row r="1282" spans="1:18" ht="24" customHeight="1">
      <c r="A1282" s="345" t="s"/>
      <c r="B1282" s="346" t="s">
        <v>12649</v>
      </c>
      <c r="C1282" s="346" t="s"/>
      <c r="D1282" s="347" t="s">
        <v>4567</v>
      </c>
      <c r="E1282" s="348">
        <v>6364</v>
      </c>
      <c r="F1282" s="208" t="s">
        <v>12650</v>
      </c>
      <c r="G1282" s="208" t="s">
        <v>4508</v>
      </c>
      <c r="H1282" s="208">
        <v>18601073389</v>
      </c>
      <c r="I1282" s="349">
        <v>5000</v>
      </c>
      <c r="J1282" s="349">
        <v>3650</v>
      </c>
      <c r="K1282" s="349">
        <v>1350</v>
      </c>
      <c r="L1282" s="349">
        <v>0</v>
      </c>
      <c r="M1282" s="349">
        <v>1350</v>
      </c>
      <c r="N1282" s="208" t="s"/>
      <c r="O1282" s="209">
        <v>45668</v>
      </c>
      <c r="P1282" s="210">
        <v>0.556018518516794</v>
      </c>
      <c r="Q1282" s="208" t="s">
        <v>4659</v>
      </c>
      <c r="R1282" s="344" t="s">
        <v>4659</v>
      </c>
    </row>
    <row r="1283" spans="1:18" ht="24" customHeight="1">
      <c r="A1283" s="345" t="s"/>
      <c r="B1283" s="346" t="s">
        <v>12649</v>
      </c>
      <c r="C1283" s="346" t="s"/>
      <c r="D1283" s="347" t="s">
        <v>4567</v>
      </c>
      <c r="E1283" s="348">
        <v>6365</v>
      </c>
      <c r="F1283" s="208" t="s">
        <v>12650</v>
      </c>
      <c r="G1283" s="208" t="s">
        <v>4508</v>
      </c>
      <c r="H1283" s="208">
        <v>18601073389</v>
      </c>
      <c r="I1283" s="349">
        <v>1300</v>
      </c>
      <c r="J1283" s="349">
        <v>500</v>
      </c>
      <c r="K1283" s="349">
        <v>800</v>
      </c>
      <c r="L1283" s="349">
        <v>0</v>
      </c>
      <c r="M1283" s="349">
        <v>800</v>
      </c>
      <c r="N1283" s="208" t="s"/>
      <c r="O1283" s="209">
        <v>45668</v>
      </c>
      <c r="P1283" s="210">
        <v>0.556979166667588</v>
      </c>
      <c r="Q1283" s="208" t="s">
        <v>4521</v>
      </c>
      <c r="R1283" s="344" t="s">
        <v>4521</v>
      </c>
    </row>
    <row r="1284" spans="1:18" ht="24" customHeight="1">
      <c r="A1284" s="345" t="s"/>
      <c r="B1284" s="346" t="s">
        <v>12649</v>
      </c>
      <c r="C1284" s="346" t="s"/>
      <c r="D1284" s="347" t="s">
        <v>4567</v>
      </c>
      <c r="E1284" s="348">
        <v>6434</v>
      </c>
      <c r="F1284" s="208" t="s">
        <v>12650</v>
      </c>
      <c r="G1284" s="208" t="s">
        <v>4584</v>
      </c>
      <c r="H1284" s="208">
        <v>18210801297</v>
      </c>
      <c r="I1284" s="349">
        <v>3000</v>
      </c>
      <c r="J1284" s="349">
        <v>3000</v>
      </c>
      <c r="K1284" s="349">
        <v>0</v>
      </c>
      <c r="L1284" s="349">
        <v>0</v>
      </c>
      <c r="M1284" s="349">
        <v>0</v>
      </c>
      <c r="N1284" s="208" t="s"/>
      <c r="O1284" s="209">
        <v>45668</v>
      </c>
      <c r="P1284" s="210">
        <v>0.50539351851694</v>
      </c>
      <c r="Q1284" s="208" t="s">
        <v>4517</v>
      </c>
      <c r="R1284" s="344" t="s">
        <v>4509</v>
      </c>
    </row>
    <row r="1285" spans="1:18" ht="24" customHeight="1">
      <c r="A1285" s="345" t="s"/>
      <c r="B1285" s="346" t="s">
        <v>12649</v>
      </c>
      <c r="C1285" s="346" t="s"/>
      <c r="D1285" s="347" t="s">
        <v>4567</v>
      </c>
      <c r="E1285" s="348">
        <v>6440</v>
      </c>
      <c r="F1285" s="208" t="s">
        <v>12650</v>
      </c>
      <c r="G1285" s="208" t="s">
        <v>4495</v>
      </c>
      <c r="H1285" s="208">
        <v>18612201836</v>
      </c>
      <c r="I1285" s="349">
        <v>500</v>
      </c>
      <c r="J1285" s="349">
        <v>500</v>
      </c>
      <c r="K1285" s="349">
        <v>0</v>
      </c>
      <c r="L1285" s="349">
        <v>0</v>
      </c>
      <c r="M1285" s="349">
        <v>0</v>
      </c>
      <c r="N1285" s="208" t="s"/>
      <c r="O1285" s="209">
        <v>45668</v>
      </c>
      <c r="P1285" s="210">
        <v>0.358854166664969</v>
      </c>
      <c r="Q1285" s="208" t="s">
        <v>4498</v>
      </c>
      <c r="R1285" s="344" t="s">
        <v>8517</v>
      </c>
    </row>
    <row r="1286" spans="1:18" ht="24" customHeight="1">
      <c r="A1286" s="345" t="s"/>
      <c r="B1286" s="346" t="s">
        <v>12649</v>
      </c>
      <c r="C1286" s="346" t="s"/>
      <c r="D1286" s="347" t="s">
        <v>4567</v>
      </c>
      <c r="E1286" s="348">
        <v>6441</v>
      </c>
      <c r="F1286" s="208" t="s">
        <v>12650</v>
      </c>
      <c r="G1286" s="208" t="s">
        <v>4582</v>
      </c>
      <c r="H1286" s="208">
        <v>13488696701</v>
      </c>
      <c r="I1286" s="349">
        <v>2000</v>
      </c>
      <c r="J1286" s="349">
        <v>1880</v>
      </c>
      <c r="K1286" s="349">
        <v>120</v>
      </c>
      <c r="L1286" s="349">
        <v>0</v>
      </c>
      <c r="M1286" s="349">
        <v>120</v>
      </c>
      <c r="N1286" s="208" t="s"/>
      <c r="O1286" s="209">
        <v>45668</v>
      </c>
      <c r="P1286" s="210">
        <v>0.708564814813144</v>
      </c>
      <c r="Q1286" s="208" t="s">
        <v>4498</v>
      </c>
      <c r="R1286" s="344" t="s">
        <v>8517</v>
      </c>
    </row>
    <row r="1287" spans="1:18" ht="24" customHeight="1">
      <c r="A1287" s="345" t="s"/>
      <c r="B1287" s="346" t="s">
        <v>12649</v>
      </c>
      <c r="C1287" s="346" t="s"/>
      <c r="D1287" s="347" t="s">
        <v>4567</v>
      </c>
      <c r="E1287" s="348">
        <v>6442</v>
      </c>
      <c r="F1287" s="208" t="s">
        <v>12650</v>
      </c>
      <c r="G1287" s="208" t="s">
        <v>4525</v>
      </c>
      <c r="H1287" s="208">
        <v>13381123092</v>
      </c>
      <c r="I1287" s="349">
        <v>5000</v>
      </c>
      <c r="J1287" s="349">
        <v>4820</v>
      </c>
      <c r="K1287" s="349">
        <v>180</v>
      </c>
      <c r="L1287" s="349">
        <v>0</v>
      </c>
      <c r="M1287" s="349">
        <v>180</v>
      </c>
      <c r="N1287" s="208" t="s"/>
      <c r="O1287" s="209">
        <v>45668</v>
      </c>
      <c r="P1287" s="210">
        <v>0.67347222222088</v>
      </c>
      <c r="Q1287" s="208" t="s">
        <v>4659</v>
      </c>
      <c r="R1287" s="344" t="s">
        <v>4659</v>
      </c>
    </row>
    <row r="1288" spans="1:18" ht="24" customHeight="1">
      <c r="A1288" s="345" t="s"/>
      <c r="B1288" s="346" t="s">
        <v>12649</v>
      </c>
      <c r="C1288" s="346" t="s"/>
      <c r="D1288" s="347" t="s">
        <v>4567</v>
      </c>
      <c r="E1288" s="348">
        <v>6443</v>
      </c>
      <c r="F1288" s="208" t="s">
        <v>12650</v>
      </c>
      <c r="G1288" s="208" t="s">
        <v>12741</v>
      </c>
      <c r="H1288" s="208">
        <v>13488852062</v>
      </c>
      <c r="I1288" s="349">
        <v>3000</v>
      </c>
      <c r="J1288" s="349">
        <v>2870</v>
      </c>
      <c r="K1288" s="349">
        <v>130</v>
      </c>
      <c r="L1288" s="349">
        <v>0</v>
      </c>
      <c r="M1288" s="349">
        <v>130</v>
      </c>
      <c r="N1288" s="208" t="s"/>
      <c r="O1288" s="209">
        <v>45668</v>
      </c>
      <c r="P1288" s="210">
        <v>0.613541666665697</v>
      </c>
      <c r="Q1288" s="208" t="s">
        <v>4498</v>
      </c>
      <c r="R1288" s="344" t="s">
        <v>8517</v>
      </c>
    </row>
    <row r="1289" spans="1:18" ht="24" customHeight="1">
      <c r="A1289" s="345" t="s"/>
      <c r="B1289" s="346" t="s">
        <v>12649</v>
      </c>
      <c r="C1289" s="346" t="s"/>
      <c r="D1289" s="347" t="s">
        <v>4567</v>
      </c>
      <c r="E1289" s="348">
        <v>6445</v>
      </c>
      <c r="F1289" s="208" t="s">
        <v>12650</v>
      </c>
      <c r="G1289" s="208" t="s">
        <v>4574</v>
      </c>
      <c r="H1289" s="208">
        <v>15000201261</v>
      </c>
      <c r="I1289" s="349">
        <v>3000</v>
      </c>
      <c r="J1289" s="349">
        <v>2820</v>
      </c>
      <c r="K1289" s="349">
        <v>180</v>
      </c>
      <c r="L1289" s="349">
        <v>0</v>
      </c>
      <c r="M1289" s="349">
        <v>180</v>
      </c>
      <c r="N1289" s="208" t="s"/>
      <c r="O1289" s="209">
        <v>45668</v>
      </c>
      <c r="P1289" s="210">
        <v>0.790613425924676</v>
      </c>
      <c r="Q1289" s="208" t="s">
        <v>4498</v>
      </c>
      <c r="R1289" s="344" t="s">
        <v>8517</v>
      </c>
    </row>
    <row r="1290" spans="1:18" ht="24" customHeight="1">
      <c r="A1290" s="345" t="s"/>
      <c r="B1290" s="346" t="s">
        <v>12649</v>
      </c>
      <c r="C1290" s="346" t="s"/>
      <c r="D1290" s="347" t="s">
        <v>4567</v>
      </c>
      <c r="E1290" s="348">
        <v>6446</v>
      </c>
      <c r="F1290" s="208" t="s">
        <v>12650</v>
      </c>
      <c r="G1290" s="208" t="s">
        <v>4518</v>
      </c>
      <c r="H1290" s="208">
        <v>13716045667</v>
      </c>
      <c r="I1290" s="349">
        <v>5000</v>
      </c>
      <c r="J1290" s="349">
        <v>4480</v>
      </c>
      <c r="K1290" s="349">
        <v>520</v>
      </c>
      <c r="L1290" s="349">
        <v>0</v>
      </c>
      <c r="M1290" s="349">
        <v>520</v>
      </c>
      <c r="N1290" s="208" t="s"/>
      <c r="O1290" s="209">
        <v>45668</v>
      </c>
      <c r="P1290" s="210">
        <v>0.711203703704087</v>
      </c>
      <c r="Q1290" s="208" t="s">
        <v>4521</v>
      </c>
      <c r="R1290" s="344" t="s">
        <v>4521</v>
      </c>
    </row>
    <row r="1291" spans="1:18" ht="24" customHeight="1">
      <c r="A1291" s="345" t="s"/>
      <c r="B1291" s="346" t="s">
        <v>12649</v>
      </c>
      <c r="C1291" s="346" t="s"/>
      <c r="D1291" s="347" t="s">
        <v>4567</v>
      </c>
      <c r="E1291" s="348">
        <v>6449</v>
      </c>
      <c r="F1291" s="208" t="s">
        <v>12650</v>
      </c>
      <c r="G1291" s="208" t="s">
        <v>12716</v>
      </c>
      <c r="H1291" s="208">
        <v>13911713516</v>
      </c>
      <c r="I1291" s="349">
        <v>8000</v>
      </c>
      <c r="J1291" s="349">
        <v>7740</v>
      </c>
      <c r="K1291" s="349">
        <v>260</v>
      </c>
      <c r="L1291" s="349">
        <v>0</v>
      </c>
      <c r="M1291" s="349">
        <v>260</v>
      </c>
      <c r="N1291" s="208" t="s"/>
      <c r="O1291" s="209">
        <v>45668</v>
      </c>
      <c r="P1291" s="210">
        <v>0.518993055557076</v>
      </c>
      <c r="Q1291" s="208" t="s">
        <v>4659</v>
      </c>
      <c r="R1291" s="344" t="s">
        <v>4659</v>
      </c>
    </row>
    <row r="1292" spans="1:18" ht="24" customHeight="1">
      <c r="A1292" s="345" t="s"/>
      <c r="B1292" s="346" t="s">
        <v>12649</v>
      </c>
      <c r="C1292" s="346" t="s"/>
      <c r="D1292" s="347" t="s">
        <v>4567</v>
      </c>
      <c r="E1292" s="348">
        <v>6450</v>
      </c>
      <c r="F1292" s="208" t="s">
        <v>12650</v>
      </c>
      <c r="G1292" s="208" t="s">
        <v>4525</v>
      </c>
      <c r="H1292" s="208">
        <v>15051959500</v>
      </c>
      <c r="I1292" s="349">
        <v>4000</v>
      </c>
      <c r="J1292" s="349">
        <v>3660</v>
      </c>
      <c r="K1292" s="349">
        <v>340</v>
      </c>
      <c r="L1292" s="349">
        <v>0</v>
      </c>
      <c r="M1292" s="349">
        <v>340</v>
      </c>
      <c r="N1292" s="208" t="s"/>
      <c r="O1292" s="209">
        <v>45668</v>
      </c>
      <c r="P1292" s="210">
        <v>0.610023148146866</v>
      </c>
      <c r="Q1292" s="208" t="s">
        <v>4521</v>
      </c>
      <c r="R1292" s="344" t="s">
        <v>4521</v>
      </c>
    </row>
    <row r="1293" spans="1:18" ht="24" customHeight="1">
      <c r="A1293" s="345" t="s"/>
      <c r="B1293" s="346" t="s">
        <v>12649</v>
      </c>
      <c r="C1293" s="346" t="s"/>
      <c r="D1293" s="347" t="s">
        <v>4567</v>
      </c>
      <c r="E1293" s="348">
        <v>6454</v>
      </c>
      <c r="F1293" s="208" t="s">
        <v>12650</v>
      </c>
      <c r="G1293" s="208" t="s">
        <v>4613</v>
      </c>
      <c r="H1293" s="208">
        <v>13810058934</v>
      </c>
      <c r="I1293" s="349">
        <v>500</v>
      </c>
      <c r="J1293" s="349">
        <v>430</v>
      </c>
      <c r="K1293" s="349">
        <v>70</v>
      </c>
      <c r="L1293" s="349">
        <v>0</v>
      </c>
      <c r="M1293" s="349">
        <v>70</v>
      </c>
      <c r="N1293" s="208" t="s"/>
      <c r="O1293" s="209">
        <v>45668</v>
      </c>
      <c r="P1293" s="210">
        <v>0.715069444442634</v>
      </c>
      <c r="Q1293" s="208" t="s">
        <v>4521</v>
      </c>
      <c r="R1293" s="344" t="s">
        <v>4521</v>
      </c>
    </row>
    <row r="1294" spans="1:18" ht="24" customHeight="1">
      <c r="A1294" s="345" t="s"/>
      <c r="B1294" s="346" t="s">
        <v>12649</v>
      </c>
      <c r="C1294" s="346" t="s"/>
      <c r="D1294" s="347" t="s">
        <v>4567</v>
      </c>
      <c r="E1294" s="348">
        <v>6455</v>
      </c>
      <c r="F1294" s="208" t="s">
        <v>12650</v>
      </c>
      <c r="G1294" s="208" t="s">
        <v>12716</v>
      </c>
      <c r="H1294" s="208">
        <v>13041035702</v>
      </c>
      <c r="I1294" s="349">
        <v>700</v>
      </c>
      <c r="J1294" s="349">
        <v>570</v>
      </c>
      <c r="K1294" s="349">
        <v>130</v>
      </c>
      <c r="L1294" s="349">
        <v>0</v>
      </c>
      <c r="M1294" s="349">
        <v>130</v>
      </c>
      <c r="N1294" s="208" t="s"/>
      <c r="O1294" s="209">
        <v>45668</v>
      </c>
      <c r="P1294" s="210">
        <v>0.694976851853426</v>
      </c>
      <c r="Q1294" s="208" t="s">
        <v>4521</v>
      </c>
      <c r="R1294" s="344" t="s">
        <v>4521</v>
      </c>
    </row>
    <row r="1295" spans="1:18" ht="24" customHeight="1">
      <c r="A1295" s="345" t="s"/>
      <c r="B1295" s="346" t="s">
        <v>12649</v>
      </c>
      <c r="C1295" s="346" t="s"/>
      <c r="D1295" s="347" t="s">
        <v>4567</v>
      </c>
      <c r="E1295" s="348">
        <v>6458</v>
      </c>
      <c r="F1295" s="208" t="s">
        <v>12650</v>
      </c>
      <c r="G1295" s="208" t="s">
        <v>4571</v>
      </c>
      <c r="H1295" s="208">
        <v>13810557613</v>
      </c>
      <c r="I1295" s="349">
        <v>8000</v>
      </c>
      <c r="J1295" s="349">
        <v>7400</v>
      </c>
      <c r="K1295" s="349">
        <v>600</v>
      </c>
      <c r="L1295" s="349">
        <v>0</v>
      </c>
      <c r="M1295" s="349">
        <v>600</v>
      </c>
      <c r="N1295" s="208" t="s"/>
      <c r="O1295" s="209">
        <v>45668</v>
      </c>
      <c r="P1295" s="210">
        <v>0.737418981480005</v>
      </c>
      <c r="Q1295" s="208" t="s">
        <v>4498</v>
      </c>
      <c r="R1295" s="344" t="s">
        <v>8517</v>
      </c>
    </row>
    <row r="1296" spans="1:18" ht="24" customHeight="1">
      <c r="A1296" s="345" t="s"/>
      <c r="B1296" s="346" t="s">
        <v>12649</v>
      </c>
      <c r="C1296" s="346" t="s"/>
      <c r="D1296" s="347" t="s">
        <v>4567</v>
      </c>
      <c r="E1296" s="348">
        <v>6459</v>
      </c>
      <c r="F1296" s="208" t="s">
        <v>12650</v>
      </c>
      <c r="G1296" s="208" t="s">
        <v>4574</v>
      </c>
      <c r="H1296" s="208">
        <v>17600652277</v>
      </c>
      <c r="I1296" s="349">
        <v>3000</v>
      </c>
      <c r="J1296" s="349">
        <v>2770</v>
      </c>
      <c r="K1296" s="349">
        <v>230</v>
      </c>
      <c r="L1296" s="349">
        <v>0</v>
      </c>
      <c r="M1296" s="349">
        <v>230</v>
      </c>
      <c r="N1296" s="208" t="s"/>
      <c r="O1296" s="209">
        <v>45668</v>
      </c>
      <c r="P1296" s="210">
        <v>0.735682870370511</v>
      </c>
      <c r="Q1296" s="208" t="s">
        <v>4521</v>
      </c>
      <c r="R1296" s="344" t="s">
        <v>4521</v>
      </c>
    </row>
    <row r="1297" spans="1:18" ht="24" customHeight="1">
      <c r="A1297" s="345" t="s"/>
      <c r="B1297" s="346" t="s">
        <v>12649</v>
      </c>
      <c r="C1297" s="346" t="s"/>
      <c r="D1297" s="347" t="s">
        <v>4567</v>
      </c>
      <c r="E1297" s="348">
        <v>6460</v>
      </c>
      <c r="F1297" s="208" t="s">
        <v>12650</v>
      </c>
      <c r="G1297" s="208" t="s">
        <v>4508</v>
      </c>
      <c r="H1297" s="208">
        <v>18611596698</v>
      </c>
      <c r="I1297" s="349">
        <v>300</v>
      </c>
      <c r="J1297" s="349">
        <v>300</v>
      </c>
      <c r="K1297" s="349">
        <v>0</v>
      </c>
      <c r="L1297" s="349">
        <v>0</v>
      </c>
      <c r="M1297" s="349">
        <v>0</v>
      </c>
      <c r="N1297" s="208" t="s"/>
      <c r="O1297" s="209">
        <v>45668</v>
      </c>
      <c r="P1297" s="210">
        <v>0.453090277776937</v>
      </c>
      <c r="Q1297" s="208" t="s">
        <v>12664</v>
      </c>
      <c r="R1297" s="344" t="s">
        <v>4659</v>
      </c>
    </row>
    <row r="1298" spans="1:18" ht="24" customHeight="1">
      <c r="A1298" s="345" t="s"/>
      <c r="B1298" s="346" t="s">
        <v>12649</v>
      </c>
      <c r="C1298" s="346" t="s"/>
      <c r="D1298" s="347" t="s">
        <v>4567</v>
      </c>
      <c r="E1298" s="348">
        <v>6461</v>
      </c>
      <c r="F1298" s="208" t="s">
        <v>12650</v>
      </c>
      <c r="G1298" s="208" t="s">
        <v>4518</v>
      </c>
      <c r="H1298" s="208">
        <v>13161900189</v>
      </c>
      <c r="I1298" s="349">
        <v>2000</v>
      </c>
      <c r="J1298" s="349">
        <v>1760</v>
      </c>
      <c r="K1298" s="349">
        <v>240</v>
      </c>
      <c r="L1298" s="349">
        <v>0</v>
      </c>
      <c r="M1298" s="349">
        <v>240</v>
      </c>
      <c r="N1298" s="208" t="s"/>
      <c r="O1298" s="209">
        <v>45668</v>
      </c>
      <c r="P1298" s="210">
        <v>0.716979166667443</v>
      </c>
      <c r="Q1298" s="208" t="s">
        <v>4494</v>
      </c>
      <c r="R1298" s="344" t="s">
        <v>12655</v>
      </c>
    </row>
    <row r="1299" spans="1:18" ht="24" customHeight="1">
      <c r="A1299" s="345" t="s"/>
      <c r="B1299" s="346" t="s">
        <v>12649</v>
      </c>
      <c r="C1299" s="346" t="s"/>
      <c r="D1299" s="347" t="s">
        <v>4567</v>
      </c>
      <c r="E1299" s="348">
        <v>6462</v>
      </c>
      <c r="F1299" s="208" t="s">
        <v>12650</v>
      </c>
      <c r="G1299" s="208" t="s">
        <v>12653</v>
      </c>
      <c r="H1299" s="208">
        <v>18300653333</v>
      </c>
      <c r="I1299" s="349">
        <v>6000</v>
      </c>
      <c r="J1299" s="349">
        <v>5400</v>
      </c>
      <c r="K1299" s="349">
        <v>600</v>
      </c>
      <c r="L1299" s="349">
        <v>0</v>
      </c>
      <c r="M1299" s="349">
        <v>600</v>
      </c>
      <c r="N1299" s="208" t="s"/>
      <c r="O1299" s="209">
        <v>45668</v>
      </c>
      <c r="P1299" s="210">
        <v>0.714745370369201</v>
      </c>
      <c r="Q1299" s="208" t="s">
        <v>4498</v>
      </c>
      <c r="R1299" s="344" t="s">
        <v>8517</v>
      </c>
    </row>
    <row r="1300" spans="1:18" ht="24" customHeight="1">
      <c r="A1300" s="345" t="s"/>
      <c r="B1300" s="346" t="s">
        <v>12649</v>
      </c>
      <c r="C1300" s="346" t="s"/>
      <c r="D1300" s="347" t="s">
        <v>4567</v>
      </c>
      <c r="E1300" s="348">
        <v>6464</v>
      </c>
      <c r="F1300" s="208" t="s">
        <v>12650</v>
      </c>
      <c r="G1300" s="208" t="s">
        <v>4613</v>
      </c>
      <c r="H1300" s="208">
        <v>15910600619</v>
      </c>
      <c r="I1300" s="349">
        <v>3000</v>
      </c>
      <c r="J1300" s="349">
        <v>2820</v>
      </c>
      <c r="K1300" s="349">
        <v>180</v>
      </c>
      <c r="L1300" s="349">
        <v>0</v>
      </c>
      <c r="M1300" s="349">
        <v>180</v>
      </c>
      <c r="N1300" s="208" t="s"/>
      <c r="O1300" s="209">
        <v>45668</v>
      </c>
      <c r="P1300" s="210">
        <v>0.641307870369929</v>
      </c>
      <c r="Q1300" s="208" t="s">
        <v>4494</v>
      </c>
      <c r="R1300" s="344" t="s">
        <v>12655</v>
      </c>
    </row>
    <row r="1301" spans="1:18" ht="24" customHeight="1">
      <c r="A1301" s="345" t="s"/>
      <c r="B1301" s="346" t="s">
        <v>12649</v>
      </c>
      <c r="C1301" s="346" t="s"/>
      <c r="D1301" s="347" t="s">
        <v>4567</v>
      </c>
      <c r="E1301" s="348">
        <v>6468</v>
      </c>
      <c r="F1301" s="208" t="s">
        <v>12650</v>
      </c>
      <c r="G1301" s="208" t="s">
        <v>12877</v>
      </c>
      <c r="H1301" s="208">
        <v>13136168319</v>
      </c>
      <c r="I1301" s="349">
        <v>2000</v>
      </c>
      <c r="J1301" s="349">
        <v>1740</v>
      </c>
      <c r="K1301" s="349">
        <v>260</v>
      </c>
      <c r="L1301" s="349">
        <v>0</v>
      </c>
      <c r="M1301" s="349">
        <v>260</v>
      </c>
      <c r="N1301" s="208" t="s"/>
      <c r="O1301" s="209">
        <v>45668</v>
      </c>
      <c r="P1301" s="210">
        <v>0.63712962963109</v>
      </c>
      <c r="Q1301" s="208" t="s">
        <v>4498</v>
      </c>
      <c r="R1301" s="344" t="s">
        <v>8517</v>
      </c>
    </row>
    <row r="1302" spans="1:18" ht="24" customHeight="1">
      <c r="A1302" s="345" t="s"/>
      <c r="B1302" s="346" t="s">
        <v>12649</v>
      </c>
      <c r="C1302" s="346" t="s"/>
      <c r="D1302" s="347" t="s">
        <v>4567</v>
      </c>
      <c r="E1302" s="348">
        <v>6469</v>
      </c>
      <c r="F1302" s="208" t="s">
        <v>12650</v>
      </c>
      <c r="G1302" s="208" t="s">
        <v>4518</v>
      </c>
      <c r="H1302" s="208">
        <v>17759030967</v>
      </c>
      <c r="I1302" s="349">
        <v>5000</v>
      </c>
      <c r="J1302" s="349">
        <v>4820</v>
      </c>
      <c r="K1302" s="349">
        <v>180</v>
      </c>
      <c r="L1302" s="349">
        <v>0</v>
      </c>
      <c r="M1302" s="349">
        <v>180</v>
      </c>
      <c r="N1302" s="208" t="s"/>
      <c r="O1302" s="209">
        <v>45668</v>
      </c>
      <c r="P1302" s="210">
        <v>0.635532407406572</v>
      </c>
      <c r="Q1302" s="208" t="s">
        <v>4498</v>
      </c>
      <c r="R1302" s="344" t="s">
        <v>8517</v>
      </c>
    </row>
    <row r="1303" spans="1:18" ht="24" customHeight="1">
      <c r="A1303" s="345" t="s"/>
      <c r="B1303" s="346" t="s">
        <v>12649</v>
      </c>
      <c r="C1303" s="346" t="s"/>
      <c r="D1303" s="347" t="s">
        <v>4567</v>
      </c>
      <c r="E1303" s="348">
        <v>6471</v>
      </c>
      <c r="F1303" s="208" t="s">
        <v>12650</v>
      </c>
      <c r="G1303" s="208" t="s">
        <v>4629</v>
      </c>
      <c r="H1303" s="208">
        <v>18698011314</v>
      </c>
      <c r="I1303" s="349">
        <v>1000</v>
      </c>
      <c r="J1303" s="349">
        <v>860</v>
      </c>
      <c r="K1303" s="349">
        <v>140</v>
      </c>
      <c r="L1303" s="349">
        <v>0</v>
      </c>
      <c r="M1303" s="349">
        <v>140</v>
      </c>
      <c r="N1303" s="208" t="s"/>
      <c r="O1303" s="209">
        <v>45668</v>
      </c>
      <c r="P1303" s="210">
        <v>0.750972222223936</v>
      </c>
      <c r="Q1303" s="208" t="s">
        <v>4498</v>
      </c>
      <c r="R1303" s="344" t="s">
        <v>8517</v>
      </c>
    </row>
    <row r="1304" spans="1:18" ht="24" customHeight="1">
      <c r="A1304" s="345" t="s"/>
      <c r="B1304" s="346" t="s">
        <v>12649</v>
      </c>
      <c r="C1304" s="346" t="s"/>
      <c r="D1304" s="347" t="s">
        <v>4567</v>
      </c>
      <c r="E1304" s="348">
        <v>6472</v>
      </c>
      <c r="F1304" s="208" t="s">
        <v>12650</v>
      </c>
      <c r="G1304" s="208" t="s">
        <v>4535</v>
      </c>
      <c r="H1304" s="208">
        <v>13811490080</v>
      </c>
      <c r="I1304" s="349">
        <v>5000</v>
      </c>
      <c r="J1304" s="349">
        <v>5000</v>
      </c>
      <c r="K1304" s="349">
        <v>0</v>
      </c>
      <c r="L1304" s="349">
        <v>0</v>
      </c>
      <c r="M1304" s="349">
        <v>0</v>
      </c>
      <c r="N1304" s="208" t="s"/>
      <c r="O1304" s="209">
        <v>45668</v>
      </c>
      <c r="P1304" s="210">
        <v>0.537731481483206</v>
      </c>
      <c r="Q1304" s="208" t="s">
        <v>4494</v>
      </c>
      <c r="R1304" s="344" t="s">
        <v>12655</v>
      </c>
    </row>
    <row r="1305" spans="1:18" ht="24" customHeight="1">
      <c r="A1305" s="345" t="s"/>
      <c r="B1305" s="346" t="s">
        <v>12649</v>
      </c>
      <c r="C1305" s="346" t="s"/>
      <c r="D1305" s="347" t="s">
        <v>4567</v>
      </c>
      <c r="E1305" s="348">
        <v>6473</v>
      </c>
      <c r="F1305" s="208" t="s">
        <v>12650</v>
      </c>
      <c r="G1305" s="208" t="s">
        <v>12895</v>
      </c>
      <c r="H1305" s="208">
        <v>13911583877</v>
      </c>
      <c r="I1305" s="349">
        <v>5000</v>
      </c>
      <c r="J1305" s="349">
        <v>4820</v>
      </c>
      <c r="K1305" s="349">
        <v>180</v>
      </c>
      <c r="L1305" s="349">
        <v>0</v>
      </c>
      <c r="M1305" s="349">
        <v>180</v>
      </c>
      <c r="N1305" s="208" t="s"/>
      <c r="O1305" s="209">
        <v>45668</v>
      </c>
      <c r="P1305" s="210">
        <v>0.669652777778538</v>
      </c>
      <c r="Q1305" s="208" t="s">
        <v>4004</v>
      </c>
      <c r="R1305" s="344" t="s">
        <v>4004</v>
      </c>
    </row>
    <row r="1306" spans="1:18" ht="24" customHeight="1">
      <c r="A1306" s="345" t="s"/>
      <c r="B1306" s="346" t="s">
        <v>12649</v>
      </c>
      <c r="C1306" s="346" t="s"/>
      <c r="D1306" s="347" t="s">
        <v>4567</v>
      </c>
      <c r="E1306" s="348">
        <v>6474</v>
      </c>
      <c r="F1306" s="208" t="s">
        <v>12650</v>
      </c>
      <c r="G1306" s="208" t="s">
        <v>12930</v>
      </c>
      <c r="H1306" s="208">
        <v>13599949264</v>
      </c>
      <c r="I1306" s="349">
        <v>1000</v>
      </c>
      <c r="J1306" s="349">
        <v>880</v>
      </c>
      <c r="K1306" s="349">
        <v>120</v>
      </c>
      <c r="L1306" s="349">
        <v>0</v>
      </c>
      <c r="M1306" s="349">
        <v>120</v>
      </c>
      <c r="N1306" s="208" t="s"/>
      <c r="O1306" s="209">
        <v>45668</v>
      </c>
      <c r="P1306" s="210">
        <v>0.709432870371529</v>
      </c>
      <c r="Q1306" s="208" t="s">
        <v>4521</v>
      </c>
      <c r="R1306" s="344" t="s">
        <v>4521</v>
      </c>
    </row>
    <row r="1307" spans="1:18" ht="24" customHeight="1">
      <c r="A1307" s="345" t="s"/>
      <c r="B1307" s="346" t="s">
        <v>12649</v>
      </c>
      <c r="C1307" s="346" t="s"/>
      <c r="D1307" s="347" t="s">
        <v>4567</v>
      </c>
      <c r="E1307" s="348">
        <v>6480</v>
      </c>
      <c r="F1307" s="208" t="s">
        <v>12650</v>
      </c>
      <c r="G1307" s="208" t="s">
        <v>12930</v>
      </c>
      <c r="H1307" s="208">
        <v>13599949264</v>
      </c>
      <c r="I1307" s="349">
        <v>1500</v>
      </c>
      <c r="J1307" s="349">
        <v>1240</v>
      </c>
      <c r="K1307" s="349">
        <v>260</v>
      </c>
      <c r="L1307" s="349">
        <v>0</v>
      </c>
      <c r="M1307" s="349">
        <v>260</v>
      </c>
      <c r="N1307" s="208" t="s"/>
      <c r="O1307" s="209">
        <v>45668</v>
      </c>
      <c r="P1307" s="210">
        <v>0.709317129629199</v>
      </c>
      <c r="Q1307" s="208" t="s">
        <v>4498</v>
      </c>
      <c r="R1307" s="344" t="s">
        <v>8517</v>
      </c>
    </row>
    <row r="1308" spans="1:18" ht="24" customHeight="1">
      <c r="A1308" s="345" t="s"/>
      <c r="B1308" s="346" t="s">
        <v>12649</v>
      </c>
      <c r="C1308" s="346" t="s"/>
      <c r="D1308" s="347" t="s">
        <v>4567</v>
      </c>
      <c r="E1308" s="348">
        <v>6481</v>
      </c>
      <c r="F1308" s="208" t="s">
        <v>12650</v>
      </c>
      <c r="G1308" s="208" t="s">
        <v>12656</v>
      </c>
      <c r="H1308" s="208">
        <v>18600056856</v>
      </c>
      <c r="I1308" s="349">
        <v>10000</v>
      </c>
      <c r="J1308" s="349">
        <v>9260</v>
      </c>
      <c r="K1308" s="349">
        <v>740</v>
      </c>
      <c r="L1308" s="349">
        <v>0</v>
      </c>
      <c r="M1308" s="349">
        <v>740</v>
      </c>
      <c r="N1308" s="208" t="s"/>
      <c r="O1308" s="209">
        <v>45668</v>
      </c>
      <c r="P1308" s="210">
        <v>0.709733796295041</v>
      </c>
      <c r="Q1308" s="208" t="s">
        <v>4494</v>
      </c>
      <c r="R1308" s="344" t="s">
        <v>12655</v>
      </c>
    </row>
    <row r="1309" spans="1:18" ht="24" customHeight="1">
      <c r="A1309" s="345" t="s"/>
      <c r="B1309" s="346" t="s">
        <v>12649</v>
      </c>
      <c r="C1309" s="346" t="s"/>
      <c r="D1309" s="347" t="s">
        <v>4567</v>
      </c>
      <c r="E1309" s="348">
        <v>6482</v>
      </c>
      <c r="F1309" s="208" t="s">
        <v>12650</v>
      </c>
      <c r="G1309" s="208" t="s">
        <v>4535</v>
      </c>
      <c r="H1309" s="208">
        <v>13668800880</v>
      </c>
      <c r="I1309" s="349">
        <v>5000</v>
      </c>
      <c r="J1309" s="349">
        <v>4820</v>
      </c>
      <c r="K1309" s="349">
        <v>180</v>
      </c>
      <c r="L1309" s="349">
        <v>0</v>
      </c>
      <c r="M1309" s="349">
        <v>180</v>
      </c>
      <c r="N1309" s="208" t="s"/>
      <c r="O1309" s="209">
        <v>45668</v>
      </c>
      <c r="P1309" s="210">
        <v>0.680787037035771</v>
      </c>
      <c r="Q1309" s="208" t="s">
        <v>4659</v>
      </c>
      <c r="R1309" s="344" t="s">
        <v>4659</v>
      </c>
    </row>
    <row r="1310" spans="1:18" ht="24" customHeight="1">
      <c r="A1310" s="345" t="s"/>
      <c r="B1310" s="346" t="s">
        <v>12649</v>
      </c>
      <c r="C1310" s="346" t="s"/>
      <c r="D1310" s="347" t="s">
        <v>4567</v>
      </c>
      <c r="E1310" s="348">
        <v>6485</v>
      </c>
      <c r="F1310" s="208" t="s">
        <v>12650</v>
      </c>
      <c r="G1310" s="208" t="s">
        <v>4621</v>
      </c>
      <c r="H1310" s="208">
        <v>15700077587</v>
      </c>
      <c r="I1310" s="349">
        <v>5000</v>
      </c>
      <c r="J1310" s="349">
        <v>5000</v>
      </c>
      <c r="K1310" s="349">
        <v>0</v>
      </c>
      <c r="L1310" s="349">
        <v>0</v>
      </c>
      <c r="M1310" s="349">
        <v>0</v>
      </c>
      <c r="N1310" s="208" t="s"/>
      <c r="O1310" s="209">
        <v>45668</v>
      </c>
      <c r="P1310" s="210">
        <v>0.602222222223645</v>
      </c>
      <c r="Q1310" s="208" t="s">
        <v>4517</v>
      </c>
      <c r="R1310" s="344" t="s">
        <v>4509</v>
      </c>
    </row>
    <row r="1311" spans="1:18" ht="24" customHeight="1">
      <c r="A1311" s="345" t="s"/>
      <c r="B1311" s="346" t="s">
        <v>12649</v>
      </c>
      <c r="C1311" s="346" t="s"/>
      <c r="D1311" s="347" t="s">
        <v>4567</v>
      </c>
      <c r="E1311" s="348">
        <v>6487</v>
      </c>
      <c r="F1311" s="208" t="s">
        <v>12650</v>
      </c>
      <c r="G1311" s="208" t="s">
        <v>4518</v>
      </c>
      <c r="H1311" s="208">
        <v>17701147277</v>
      </c>
      <c r="I1311" s="349">
        <v>5000</v>
      </c>
      <c r="J1311" s="349">
        <v>4700</v>
      </c>
      <c r="K1311" s="349">
        <v>300</v>
      </c>
      <c r="L1311" s="349">
        <v>0</v>
      </c>
      <c r="M1311" s="349">
        <v>300</v>
      </c>
      <c r="N1311" s="208" t="s"/>
      <c r="O1311" s="209">
        <v>45668</v>
      </c>
      <c r="P1311" s="210">
        <v>0.705393518517667</v>
      </c>
      <c r="Q1311" s="208" t="s">
        <v>4496</v>
      </c>
      <c r="R1311" s="344" t="s">
        <v>12697</v>
      </c>
    </row>
    <row r="1312" spans="1:18" ht="24" customHeight="1">
      <c r="A1312" s="345" t="s"/>
      <c r="B1312" s="346" t="s">
        <v>12649</v>
      </c>
      <c r="C1312" s="346" t="s"/>
      <c r="D1312" s="347" t="s">
        <v>4567</v>
      </c>
      <c r="E1312" s="348">
        <v>6488</v>
      </c>
      <c r="F1312" s="208" t="s">
        <v>12650</v>
      </c>
      <c r="G1312" s="208" t="s">
        <v>4596</v>
      </c>
      <c r="H1312" s="208">
        <v>15691413538</v>
      </c>
      <c r="I1312" s="349">
        <v>5000</v>
      </c>
      <c r="J1312" s="349">
        <v>5000</v>
      </c>
      <c r="K1312" s="349">
        <v>0</v>
      </c>
      <c r="L1312" s="349">
        <v>0</v>
      </c>
      <c r="M1312" s="349">
        <v>0</v>
      </c>
      <c r="N1312" s="208" t="s"/>
      <c r="O1312" s="209">
        <v>45668</v>
      </c>
      <c r="P1312" s="210">
        <v>0.627546296294895</v>
      </c>
      <c r="Q1312" s="208" t="s">
        <v>4494</v>
      </c>
      <c r="R1312" s="344" t="s">
        <v>12655</v>
      </c>
    </row>
    <row r="1313" spans="1:18" ht="24" customHeight="1">
      <c r="A1313" s="345" t="s"/>
      <c r="B1313" s="346" t="s">
        <v>12649</v>
      </c>
      <c r="C1313" s="346" t="s"/>
      <c r="D1313" s="347" t="s">
        <v>4567</v>
      </c>
      <c r="E1313" s="348">
        <v>6489</v>
      </c>
      <c r="F1313" s="208" t="s">
        <v>12650</v>
      </c>
      <c r="G1313" s="208" t="s">
        <v>12707</v>
      </c>
      <c r="H1313" s="208">
        <v>13823229393</v>
      </c>
      <c r="I1313" s="349">
        <v>5000</v>
      </c>
      <c r="J1313" s="349">
        <v>5000</v>
      </c>
      <c r="K1313" s="349">
        <v>0</v>
      </c>
      <c r="L1313" s="349">
        <v>0</v>
      </c>
      <c r="M1313" s="349">
        <v>0</v>
      </c>
      <c r="N1313" s="208" t="s"/>
      <c r="O1313" s="209">
        <v>45668</v>
      </c>
      <c r="P1313" s="210">
        <v>0.711493055554456</v>
      </c>
      <c r="Q1313" s="208" t="s">
        <v>4509</v>
      </c>
      <c r="R1313" s="344" t="s">
        <v>4509</v>
      </c>
    </row>
    <row r="1314" spans="1:18" ht="24" customHeight="1">
      <c r="A1314" s="345" t="s"/>
      <c r="B1314" s="346" t="s">
        <v>12649</v>
      </c>
      <c r="C1314" s="346" t="s"/>
      <c r="D1314" s="347" t="s">
        <v>4567</v>
      </c>
      <c r="E1314" s="348">
        <v>6494</v>
      </c>
      <c r="F1314" s="208" t="s">
        <v>12650</v>
      </c>
      <c r="G1314" s="208" t="s">
        <v>12813</v>
      </c>
      <c r="H1314" s="208">
        <v>18600828353</v>
      </c>
      <c r="I1314" s="349">
        <v>3000</v>
      </c>
      <c r="J1314" s="349">
        <v>2600</v>
      </c>
      <c r="K1314" s="349">
        <v>400</v>
      </c>
      <c r="L1314" s="349">
        <v>0</v>
      </c>
      <c r="M1314" s="349">
        <v>400</v>
      </c>
      <c r="N1314" s="208" t="s"/>
      <c r="O1314" s="209">
        <v>45668</v>
      </c>
      <c r="P1314" s="210">
        <v>0.877268518517667</v>
      </c>
      <c r="Q1314" s="208" t="s">
        <v>4498</v>
      </c>
      <c r="R1314" s="344" t="s">
        <v>8517</v>
      </c>
    </row>
    <row r="1315" spans="1:18" ht="24" customHeight="1">
      <c r="A1315" s="345" t="s"/>
      <c r="B1315" s="346" t="s">
        <v>12649</v>
      </c>
      <c r="C1315" s="346" t="s"/>
      <c r="D1315" s="347" t="s">
        <v>4567</v>
      </c>
      <c r="E1315" s="348">
        <v>6503</v>
      </c>
      <c r="F1315" s="208" t="s">
        <v>12650</v>
      </c>
      <c r="G1315" s="208" t="s">
        <v>4583</v>
      </c>
      <c r="H1315" s="208">
        <v>13560184268</v>
      </c>
      <c r="I1315" s="349">
        <v>1000</v>
      </c>
      <c r="J1315" s="349">
        <v>880</v>
      </c>
      <c r="K1315" s="349">
        <v>120</v>
      </c>
      <c r="L1315" s="349">
        <v>0</v>
      </c>
      <c r="M1315" s="349">
        <v>120</v>
      </c>
      <c r="N1315" s="208" t="s"/>
      <c r="O1315" s="209">
        <v>45668</v>
      </c>
      <c r="P1315" s="210">
        <v>0.903865740740003</v>
      </c>
      <c r="Q1315" s="208" t="s">
        <v>4512</v>
      </c>
      <c r="R1315" s="344" t="s">
        <v>4512</v>
      </c>
    </row>
    <row r="1316" spans="1:18" ht="24" customHeight="1">
      <c r="A1316" s="345" t="s"/>
      <c r="B1316" s="346" t="s">
        <v>12649</v>
      </c>
      <c r="C1316" s="346" t="s"/>
      <c r="D1316" s="347" t="s">
        <v>4567</v>
      </c>
      <c r="E1316" s="348">
        <v>6504</v>
      </c>
      <c r="F1316" s="208" t="s">
        <v>12650</v>
      </c>
      <c r="G1316" s="208" t="s">
        <v>4515</v>
      </c>
      <c r="H1316" s="208">
        <v>13710800925</v>
      </c>
      <c r="I1316" s="349">
        <v>200</v>
      </c>
      <c r="J1316" s="349">
        <v>150</v>
      </c>
      <c r="K1316" s="349">
        <v>50</v>
      </c>
      <c r="L1316" s="349">
        <v>0</v>
      </c>
      <c r="M1316" s="349">
        <v>50</v>
      </c>
      <c r="N1316" s="208" t="s"/>
      <c r="O1316" s="209">
        <v>45668</v>
      </c>
      <c r="P1316" s="210">
        <v>0.840196759258106</v>
      </c>
      <c r="Q1316" s="208" t="s">
        <v>4498</v>
      </c>
      <c r="R1316" s="344" t="s">
        <v>8517</v>
      </c>
    </row>
    <row r="1317" spans="1:18" ht="24" customHeight="1">
      <c r="A1317" s="345" t="s"/>
      <c r="B1317" s="346" t="s">
        <v>12649</v>
      </c>
      <c r="C1317" s="346" t="s"/>
      <c r="D1317" s="347" t="s">
        <v>4567</v>
      </c>
      <c r="E1317" s="348">
        <v>6505</v>
      </c>
      <c r="F1317" s="208" t="s">
        <v>12650</v>
      </c>
      <c r="G1317" s="208" t="s">
        <v>4540</v>
      </c>
      <c r="H1317" s="208">
        <v>13717939643</v>
      </c>
      <c r="I1317" s="349">
        <v>6000</v>
      </c>
      <c r="J1317" s="349">
        <v>5060</v>
      </c>
      <c r="K1317" s="349">
        <v>940</v>
      </c>
      <c r="L1317" s="349">
        <v>0</v>
      </c>
      <c r="M1317" s="349">
        <v>940</v>
      </c>
      <c r="N1317" s="208" t="s"/>
      <c r="O1317" s="209">
        <v>45668</v>
      </c>
      <c r="P1317" s="210">
        <v>0.90194444444569</v>
      </c>
      <c r="Q1317" s="208" t="s">
        <v>4521</v>
      </c>
      <c r="R1317" s="344" t="s">
        <v>4521</v>
      </c>
    </row>
    <row r="1318" spans="1:18" ht="24" customHeight="1">
      <c r="A1318" s="345" t="s"/>
      <c r="B1318" s="346" t="s">
        <v>12649</v>
      </c>
      <c r="C1318" s="346" t="s"/>
      <c r="D1318" s="347" t="s">
        <v>4567</v>
      </c>
      <c r="E1318" s="348">
        <v>6507</v>
      </c>
      <c r="F1318" s="208" t="s">
        <v>12650</v>
      </c>
      <c r="G1318" s="208" t="s">
        <v>12734</v>
      </c>
      <c r="H1318" s="208">
        <v>18952805283</v>
      </c>
      <c r="I1318" s="349">
        <v>1000</v>
      </c>
      <c r="J1318" s="349">
        <v>900</v>
      </c>
      <c r="K1318" s="349">
        <v>100</v>
      </c>
      <c r="L1318" s="349">
        <v>0</v>
      </c>
      <c r="M1318" s="349">
        <v>100</v>
      </c>
      <c r="N1318" s="208" t="s"/>
      <c r="O1318" s="209">
        <v>45668</v>
      </c>
      <c r="P1318" s="210">
        <v>0.908935185183509</v>
      </c>
      <c r="Q1318" s="208" t="s">
        <v>4498</v>
      </c>
      <c r="R1318" s="344" t="s">
        <v>8517</v>
      </c>
    </row>
    <row r="1319" spans="1:18" ht="24" customHeight="1">
      <c r="A1319" s="345" t="s"/>
      <c r="B1319" s="346" t="s">
        <v>12649</v>
      </c>
      <c r="C1319" s="346" t="s"/>
      <c r="D1319" s="347" t="s">
        <v>4567</v>
      </c>
      <c r="E1319" s="348">
        <v>6508</v>
      </c>
      <c r="F1319" s="208" t="s">
        <v>12650</v>
      </c>
      <c r="G1319" s="208" t="s">
        <v>12784</v>
      </c>
      <c r="H1319" s="208">
        <v>19896505370</v>
      </c>
      <c r="I1319" s="349">
        <v>5000</v>
      </c>
      <c r="J1319" s="349">
        <v>4740</v>
      </c>
      <c r="K1319" s="349">
        <v>260</v>
      </c>
      <c r="L1319" s="349">
        <v>0</v>
      </c>
      <c r="M1319" s="349">
        <v>260</v>
      </c>
      <c r="N1319" s="208" t="s"/>
      <c r="O1319" s="209">
        <v>45668</v>
      </c>
      <c r="P1319" s="210">
        <v>0.902800925927295</v>
      </c>
      <c r="Q1319" s="208" t="s">
        <v>4521</v>
      </c>
      <c r="R1319" s="344" t="s">
        <v>4521</v>
      </c>
    </row>
    <row r="1320" spans="1:18" ht="24" customHeight="1">
      <c r="A1320" s="345" t="s"/>
      <c r="B1320" s="346" t="s">
        <v>12649</v>
      </c>
      <c r="C1320" s="346" t="s"/>
      <c r="D1320" s="347" t="s">
        <v>4567</v>
      </c>
      <c r="E1320" s="348">
        <v>6509</v>
      </c>
      <c r="F1320" s="208" t="s">
        <v>12650</v>
      </c>
      <c r="G1320" s="208" t="s">
        <v>12848</v>
      </c>
      <c r="H1320" s="208">
        <v>18611941175</v>
      </c>
      <c r="I1320" s="349">
        <v>1000</v>
      </c>
      <c r="J1320" s="349">
        <v>940</v>
      </c>
      <c r="K1320" s="349">
        <v>60</v>
      </c>
      <c r="L1320" s="349">
        <v>0</v>
      </c>
      <c r="M1320" s="349">
        <v>60</v>
      </c>
      <c r="N1320" s="208" t="s"/>
      <c r="O1320" s="209">
        <v>45668</v>
      </c>
      <c r="P1320" s="210">
        <v>0.902800925927295</v>
      </c>
      <c r="Q1320" s="208" t="s">
        <v>4498</v>
      </c>
      <c r="R1320" s="344" t="s">
        <v>8517</v>
      </c>
    </row>
    <row r="1321" spans="1:18" ht="24" customHeight="1">
      <c r="A1321" s="345" t="s"/>
      <c r="B1321" s="346" t="s">
        <v>12649</v>
      </c>
      <c r="C1321" s="346" t="s"/>
      <c r="D1321" s="347" t="s">
        <v>4567</v>
      </c>
      <c r="E1321" s="348">
        <v>6511</v>
      </c>
      <c r="F1321" s="208" t="s">
        <v>12650</v>
      </c>
      <c r="G1321" s="208" t="s">
        <v>4605</v>
      </c>
      <c r="H1321" s="208">
        <v>13311283270</v>
      </c>
      <c r="I1321" s="349">
        <v>3000</v>
      </c>
      <c r="J1321" s="349">
        <v>2800</v>
      </c>
      <c r="K1321" s="349">
        <v>200</v>
      </c>
      <c r="L1321" s="349">
        <v>0</v>
      </c>
      <c r="M1321" s="349">
        <v>200</v>
      </c>
      <c r="N1321" s="208" t="s"/>
      <c r="O1321" s="209">
        <v>45668</v>
      </c>
      <c r="P1321" s="210">
        <v>0.871458333334886</v>
      </c>
      <c r="Q1321" s="208" t="s">
        <v>4521</v>
      </c>
      <c r="R1321" s="344" t="s">
        <v>4521</v>
      </c>
    </row>
    <row r="1322" spans="1:18" ht="24" customHeight="1">
      <c r="A1322" s="345" t="s"/>
      <c r="B1322" s="346" t="s">
        <v>12649</v>
      </c>
      <c r="C1322" s="346" t="s"/>
      <c r="D1322" s="347" t="s">
        <v>4567</v>
      </c>
      <c r="E1322" s="348">
        <v>6513</v>
      </c>
      <c r="F1322" s="208" t="s">
        <v>12650</v>
      </c>
      <c r="G1322" s="208" t="s">
        <v>4634</v>
      </c>
      <c r="H1322" s="208">
        <v>18611397933</v>
      </c>
      <c r="I1322" s="349">
        <v>1000</v>
      </c>
      <c r="J1322" s="349">
        <v>900</v>
      </c>
      <c r="K1322" s="349">
        <v>100</v>
      </c>
      <c r="L1322" s="349">
        <v>0</v>
      </c>
      <c r="M1322" s="349">
        <v>100</v>
      </c>
      <c r="N1322" s="208" t="s"/>
      <c r="O1322" s="209">
        <v>45668</v>
      </c>
      <c r="P1322" s="210">
        <v>0.906631944442779</v>
      </c>
      <c r="Q1322" s="208" t="s">
        <v>4521</v>
      </c>
      <c r="R1322" s="344" t="s">
        <v>4521</v>
      </c>
    </row>
    <row r="1323" spans="1:18" ht="24" customHeight="1">
      <c r="A1323" s="345" t="s"/>
      <c r="B1323" s="346" t="s">
        <v>12649</v>
      </c>
      <c r="C1323" s="346" t="s"/>
      <c r="D1323" s="347" t="s">
        <v>4567</v>
      </c>
      <c r="E1323" s="348">
        <v>6514</v>
      </c>
      <c r="F1323" s="208" t="s">
        <v>12650</v>
      </c>
      <c r="G1323" s="208" t="s">
        <v>12907</v>
      </c>
      <c r="H1323" s="208">
        <v>18618335329</v>
      </c>
      <c r="I1323" s="349">
        <v>300</v>
      </c>
      <c r="J1323" s="349">
        <v>250</v>
      </c>
      <c r="K1323" s="349">
        <v>50</v>
      </c>
      <c r="L1323" s="349">
        <v>0</v>
      </c>
      <c r="M1323" s="349">
        <v>50</v>
      </c>
      <c r="N1323" s="208" t="s"/>
      <c r="O1323" s="209">
        <v>45668</v>
      </c>
      <c r="P1323" s="210">
        <v>0.9032523148162</v>
      </c>
      <c r="Q1323" s="208" t="s">
        <v>4659</v>
      </c>
      <c r="R1323" s="344" t="s">
        <v>4659</v>
      </c>
    </row>
    <row r="1324" spans="1:18" ht="24" customHeight="1">
      <c r="A1324" s="345" t="s"/>
      <c r="B1324" s="346" t="s">
        <v>12649</v>
      </c>
      <c r="C1324" s="346" t="s"/>
      <c r="D1324" s="347" t="s">
        <v>4567</v>
      </c>
      <c r="E1324" s="348">
        <v>6429</v>
      </c>
      <c r="F1324" s="208" t="s">
        <v>12650</v>
      </c>
      <c r="G1324" s="208" t="s">
        <v>4537</v>
      </c>
      <c r="H1324" s="208">
        <v>18717742082</v>
      </c>
      <c r="I1324" s="349">
        <v>3000</v>
      </c>
      <c r="J1324" s="349">
        <v>2590</v>
      </c>
      <c r="K1324" s="349">
        <v>410</v>
      </c>
      <c r="L1324" s="349">
        <v>0</v>
      </c>
      <c r="M1324" s="349">
        <v>410</v>
      </c>
      <c r="N1324" s="208" t="s"/>
      <c r="O1324" s="209">
        <v>45669</v>
      </c>
      <c r="P1324" s="210">
        <v>0.641435185185401</v>
      </c>
      <c r="Q1324" s="208" t="s">
        <v>4498</v>
      </c>
      <c r="R1324" s="344" t="s">
        <v>8517</v>
      </c>
    </row>
    <row r="1325" spans="1:18" ht="24" customHeight="1">
      <c r="A1325" s="345" t="s"/>
      <c r="B1325" s="346" t="s">
        <v>12649</v>
      </c>
      <c r="C1325" s="346" t="s"/>
      <c r="D1325" s="347" t="s">
        <v>4567</v>
      </c>
      <c r="E1325" s="348">
        <v>6448</v>
      </c>
      <c r="F1325" s="208" t="s">
        <v>12650</v>
      </c>
      <c r="G1325" s="208" t="s">
        <v>12931</v>
      </c>
      <c r="H1325" s="208">
        <v>13699766363</v>
      </c>
      <c r="I1325" s="349">
        <v>5000</v>
      </c>
      <c r="J1325" s="349">
        <v>4480</v>
      </c>
      <c r="K1325" s="349">
        <v>520</v>
      </c>
      <c r="L1325" s="349">
        <v>0</v>
      </c>
      <c r="M1325" s="349">
        <v>520</v>
      </c>
      <c r="N1325" s="208" t="s"/>
      <c r="O1325" s="209">
        <v>45669</v>
      </c>
      <c r="P1325" s="210">
        <v>0.503946759257815</v>
      </c>
      <c r="Q1325" s="208" t="s">
        <v>4498</v>
      </c>
      <c r="R1325" s="344" t="s">
        <v>8517</v>
      </c>
    </row>
    <row r="1326" spans="1:18" ht="24" customHeight="1">
      <c r="A1326" s="345" t="s"/>
      <c r="B1326" s="346" t="s">
        <v>12649</v>
      </c>
      <c r="C1326" s="346" t="s"/>
      <c r="D1326" s="347" t="s">
        <v>4567</v>
      </c>
      <c r="E1326" s="348">
        <v>6451</v>
      </c>
      <c r="F1326" s="208" t="s">
        <v>12650</v>
      </c>
      <c r="G1326" s="208" t="s">
        <v>12932</v>
      </c>
      <c r="H1326" s="208">
        <v>18610341307</v>
      </c>
      <c r="I1326" s="349">
        <v>6000</v>
      </c>
      <c r="J1326" s="349">
        <v>6000</v>
      </c>
      <c r="K1326" s="349">
        <v>0</v>
      </c>
      <c r="L1326" s="349">
        <v>0</v>
      </c>
      <c r="M1326" s="349">
        <v>0</v>
      </c>
      <c r="N1326" s="208" t="s"/>
      <c r="O1326" s="209">
        <v>45669</v>
      </c>
      <c r="P1326" s="210">
        <v>0.581608796295768</v>
      </c>
      <c r="Q1326" s="208" t="s">
        <v>4498</v>
      </c>
      <c r="R1326" s="344" t="s">
        <v>8517</v>
      </c>
    </row>
    <row r="1327" spans="1:18" ht="24" customHeight="1">
      <c r="A1327" s="345" t="s"/>
      <c r="B1327" s="346" t="s">
        <v>12649</v>
      </c>
      <c r="C1327" s="346" t="s"/>
      <c r="D1327" s="347" t="s">
        <v>4567</v>
      </c>
      <c r="E1327" s="348">
        <v>6456</v>
      </c>
      <c r="F1327" s="208" t="s">
        <v>12650</v>
      </c>
      <c r="G1327" s="208" t="s">
        <v>12708</v>
      </c>
      <c r="H1327" s="208">
        <v>18601361956</v>
      </c>
      <c r="I1327" s="349">
        <v>6000</v>
      </c>
      <c r="J1327" s="349">
        <v>5300</v>
      </c>
      <c r="K1327" s="349">
        <v>700</v>
      </c>
      <c r="L1327" s="349">
        <v>0</v>
      </c>
      <c r="M1327" s="349">
        <v>700</v>
      </c>
      <c r="N1327" s="208" t="s"/>
      <c r="O1327" s="209">
        <v>45669</v>
      </c>
      <c r="P1327" s="210">
        <v>0.660462962961901</v>
      </c>
      <c r="Q1327" s="208" t="s">
        <v>4498</v>
      </c>
      <c r="R1327" s="344" t="s">
        <v>8517</v>
      </c>
    </row>
    <row r="1328" spans="1:18" ht="24" customHeight="1">
      <c r="A1328" s="345" t="s"/>
      <c r="B1328" s="346" t="s">
        <v>12649</v>
      </c>
      <c r="C1328" s="346" t="s"/>
      <c r="D1328" s="347" t="s">
        <v>4567</v>
      </c>
      <c r="E1328" s="348">
        <v>6463</v>
      </c>
      <c r="F1328" s="208" t="s">
        <v>12650</v>
      </c>
      <c r="G1328" s="208" t="s">
        <v>4574</v>
      </c>
      <c r="H1328" s="208">
        <v>18810588916</v>
      </c>
      <c r="I1328" s="349">
        <v>200</v>
      </c>
      <c r="J1328" s="349">
        <v>100</v>
      </c>
      <c r="K1328" s="349">
        <v>100</v>
      </c>
      <c r="L1328" s="349">
        <v>0</v>
      </c>
      <c r="M1328" s="349">
        <v>100</v>
      </c>
      <c r="N1328" s="208" t="s"/>
      <c r="O1328" s="209">
        <v>45669</v>
      </c>
      <c r="P1328" s="210">
        <v>0.732210648147884</v>
      </c>
      <c r="Q1328" s="208" t="s">
        <v>4521</v>
      </c>
      <c r="R1328" s="344" t="s">
        <v>4521</v>
      </c>
    </row>
    <row r="1329" spans="1:18" ht="24" customHeight="1">
      <c r="A1329" s="345" t="s"/>
      <c r="B1329" s="346" t="s">
        <v>12649</v>
      </c>
      <c r="C1329" s="346" t="s"/>
      <c r="D1329" s="347" t="s">
        <v>4567</v>
      </c>
      <c r="E1329" s="348">
        <v>6479</v>
      </c>
      <c r="F1329" s="208" t="s">
        <v>12650</v>
      </c>
      <c r="G1329" s="208" t="s">
        <v>4508</v>
      </c>
      <c r="H1329" s="208">
        <v>18601201796</v>
      </c>
      <c r="I1329" s="349">
        <v>1000</v>
      </c>
      <c r="J1329" s="349">
        <v>770</v>
      </c>
      <c r="K1329" s="349">
        <v>230</v>
      </c>
      <c r="L1329" s="349">
        <v>0</v>
      </c>
      <c r="M1329" s="349">
        <v>230</v>
      </c>
      <c r="N1329" s="208" t="s"/>
      <c r="O1329" s="209">
        <v>45669</v>
      </c>
      <c r="P1329" s="210">
        <v>0.563599537035771</v>
      </c>
      <c r="Q1329" s="208" t="s">
        <v>4494</v>
      </c>
      <c r="R1329" s="344" t="s">
        <v>12655</v>
      </c>
    </row>
    <row r="1330" spans="1:18" ht="24" customHeight="1">
      <c r="A1330" s="345" t="s"/>
      <c r="B1330" s="346" t="s">
        <v>12649</v>
      </c>
      <c r="C1330" s="346" t="s"/>
      <c r="D1330" s="347" t="s">
        <v>4567</v>
      </c>
      <c r="E1330" s="348">
        <v>6496</v>
      </c>
      <c r="F1330" s="208" t="s">
        <v>12650</v>
      </c>
      <c r="G1330" s="208" t="s">
        <v>4575</v>
      </c>
      <c r="H1330" s="208">
        <v>13810250172</v>
      </c>
      <c r="I1330" s="349">
        <v>3000</v>
      </c>
      <c r="J1330" s="349">
        <v>2740</v>
      </c>
      <c r="K1330" s="349">
        <v>260</v>
      </c>
      <c r="L1330" s="349">
        <v>0</v>
      </c>
      <c r="M1330" s="349">
        <v>260</v>
      </c>
      <c r="N1330" s="208" t="s"/>
      <c r="O1330" s="209">
        <v>45669</v>
      </c>
      <c r="P1330" s="210">
        <v>0.580844907406572</v>
      </c>
      <c r="Q1330" s="208" t="s">
        <v>4498</v>
      </c>
      <c r="R1330" s="344" t="s">
        <v>8517</v>
      </c>
    </row>
    <row r="1331" spans="1:18" ht="24" customHeight="1">
      <c r="A1331" s="345" t="s"/>
      <c r="B1331" s="346" t="s">
        <v>12649</v>
      </c>
      <c r="C1331" s="346" t="s"/>
      <c r="D1331" s="347" t="s">
        <v>4567</v>
      </c>
      <c r="E1331" s="348">
        <v>6515</v>
      </c>
      <c r="F1331" s="208" t="s">
        <v>12650</v>
      </c>
      <c r="G1331" s="208" t="s">
        <v>4571</v>
      </c>
      <c r="H1331" s="208">
        <v>17737322086</v>
      </c>
      <c r="I1331" s="349">
        <v>2000</v>
      </c>
      <c r="J1331" s="349">
        <v>1600</v>
      </c>
      <c r="K1331" s="349">
        <v>400</v>
      </c>
      <c r="L1331" s="349">
        <v>0</v>
      </c>
      <c r="M1331" s="349">
        <v>400</v>
      </c>
      <c r="N1331" s="208" t="s"/>
      <c r="O1331" s="209">
        <v>45669</v>
      </c>
      <c r="P1331" s="210">
        <v>0.523761574073433</v>
      </c>
      <c r="Q1331" s="208" t="s">
        <v>4498</v>
      </c>
      <c r="R1331" s="344" t="s">
        <v>8517</v>
      </c>
    </row>
    <row r="1332" spans="1:18" ht="24" customHeight="1">
      <c r="A1332" s="345" t="s"/>
      <c r="B1332" s="346" t="s">
        <v>12649</v>
      </c>
      <c r="C1332" s="346" t="s"/>
      <c r="D1332" s="347" t="s">
        <v>4567</v>
      </c>
      <c r="E1332" s="348">
        <v>6516</v>
      </c>
      <c r="F1332" s="208" t="s">
        <v>12650</v>
      </c>
      <c r="G1332" s="208" t="s">
        <v>4514</v>
      </c>
      <c r="H1332" s="208">
        <v>13567042737</v>
      </c>
      <c r="I1332" s="349">
        <v>200</v>
      </c>
      <c r="J1332" s="349">
        <v>140</v>
      </c>
      <c r="K1332" s="349">
        <v>60</v>
      </c>
      <c r="L1332" s="349">
        <v>0</v>
      </c>
      <c r="M1332" s="349">
        <v>60</v>
      </c>
      <c r="N1332" s="208" t="s"/>
      <c r="O1332" s="209">
        <v>45669</v>
      </c>
      <c r="P1332" s="210">
        <v>0.724710648148175</v>
      </c>
      <c r="Q1332" s="208" t="s">
        <v>4498</v>
      </c>
      <c r="R1332" s="344" t="s">
        <v>8517</v>
      </c>
    </row>
    <row r="1333" spans="1:18" ht="24" customHeight="1">
      <c r="A1333" s="345" t="s"/>
      <c r="B1333" s="346" t="s">
        <v>12649</v>
      </c>
      <c r="C1333" s="346" t="s"/>
      <c r="D1333" s="347" t="s">
        <v>4567</v>
      </c>
      <c r="E1333" s="348">
        <v>6517</v>
      </c>
      <c r="F1333" s="208" t="s">
        <v>12650</v>
      </c>
      <c r="G1333" s="208" t="s">
        <v>4506</v>
      </c>
      <c r="H1333" s="208">
        <v>18210208797</v>
      </c>
      <c r="I1333" s="349">
        <v>3000</v>
      </c>
      <c r="J1333" s="349">
        <v>2850</v>
      </c>
      <c r="K1333" s="349">
        <v>150</v>
      </c>
      <c r="L1333" s="349">
        <v>0</v>
      </c>
      <c r="M1333" s="349">
        <v>150</v>
      </c>
      <c r="N1333" s="208" t="s"/>
      <c r="O1333" s="209">
        <v>45669</v>
      </c>
      <c r="P1333" s="210">
        <v>0.693090277778538</v>
      </c>
      <c r="Q1333" s="208" t="s">
        <v>4498</v>
      </c>
      <c r="R1333" s="344" t="s">
        <v>8517</v>
      </c>
    </row>
    <row r="1334" spans="1:18" ht="24" customHeight="1">
      <c r="A1334" s="345" t="s"/>
      <c r="B1334" s="346" t="s">
        <v>12649</v>
      </c>
      <c r="C1334" s="346" t="s"/>
      <c r="D1334" s="347" t="s">
        <v>4567</v>
      </c>
      <c r="E1334" s="348">
        <v>6518</v>
      </c>
      <c r="F1334" s="208" t="s">
        <v>12650</v>
      </c>
      <c r="G1334" s="208" t="s">
        <v>4505</v>
      </c>
      <c r="H1334" s="208">
        <v>17600391627</v>
      </c>
      <c r="I1334" s="349">
        <v>5000</v>
      </c>
      <c r="J1334" s="349">
        <v>5000</v>
      </c>
      <c r="K1334" s="349">
        <v>0</v>
      </c>
      <c r="L1334" s="349">
        <v>0</v>
      </c>
      <c r="M1334" s="349">
        <v>0</v>
      </c>
      <c r="N1334" s="208" t="s"/>
      <c r="O1334" s="209">
        <v>45669</v>
      </c>
      <c r="P1334" s="210">
        <v>0.569513888887741</v>
      </c>
      <c r="Q1334" s="208" t="s">
        <v>4494</v>
      </c>
      <c r="R1334" s="344" t="s">
        <v>12655</v>
      </c>
    </row>
    <row r="1335" spans="1:18" ht="24" customHeight="1">
      <c r="A1335" s="345" t="s"/>
      <c r="B1335" s="346" t="s">
        <v>12649</v>
      </c>
      <c r="C1335" s="346" t="s"/>
      <c r="D1335" s="347" t="s">
        <v>4567</v>
      </c>
      <c r="E1335" s="348">
        <v>6519</v>
      </c>
      <c r="F1335" s="208" t="s">
        <v>12650</v>
      </c>
      <c r="G1335" s="208" t="s">
        <v>4495</v>
      </c>
      <c r="H1335" s="208">
        <v>13701282812</v>
      </c>
      <c r="I1335" s="349">
        <v>5000</v>
      </c>
      <c r="J1335" s="349">
        <v>5000</v>
      </c>
      <c r="K1335" s="349">
        <v>0</v>
      </c>
      <c r="L1335" s="349">
        <v>0</v>
      </c>
      <c r="M1335" s="349">
        <v>0</v>
      </c>
      <c r="N1335" s="208" t="s"/>
      <c r="O1335" s="209">
        <v>45669</v>
      </c>
      <c r="P1335" s="210">
        <v>0.647465277776064</v>
      </c>
      <c r="Q1335" s="208" t="s">
        <v>4494</v>
      </c>
      <c r="R1335" s="344" t="s">
        <v>12655</v>
      </c>
    </row>
    <row r="1336" spans="1:18" ht="24" customHeight="1">
      <c r="A1336" s="345" t="s"/>
      <c r="B1336" s="346" t="s">
        <v>12649</v>
      </c>
      <c r="C1336" s="346" t="s"/>
      <c r="D1336" s="347" t="s">
        <v>4567</v>
      </c>
      <c r="E1336" s="348">
        <v>6520</v>
      </c>
      <c r="F1336" s="208" t="s">
        <v>12650</v>
      </c>
      <c r="G1336" s="208" t="s">
        <v>12805</v>
      </c>
      <c r="H1336" s="208">
        <v>13681218087</v>
      </c>
      <c r="I1336" s="349">
        <v>5000</v>
      </c>
      <c r="J1336" s="349">
        <v>5000</v>
      </c>
      <c r="K1336" s="349">
        <v>0</v>
      </c>
      <c r="L1336" s="349">
        <v>0</v>
      </c>
      <c r="M1336" s="349">
        <v>0</v>
      </c>
      <c r="N1336" s="208" t="s"/>
      <c r="O1336" s="209">
        <v>45669</v>
      </c>
      <c r="P1336" s="210">
        <v>0.518877314814745</v>
      </c>
      <c r="Q1336" s="208" t="s">
        <v>4494</v>
      </c>
      <c r="R1336" s="344" t="s">
        <v>12655</v>
      </c>
    </row>
    <row r="1337" spans="1:18" ht="24" customHeight="1">
      <c r="A1337" s="345" t="s"/>
      <c r="B1337" s="346" t="s">
        <v>12649</v>
      </c>
      <c r="C1337" s="346" t="s"/>
      <c r="D1337" s="347" t="s">
        <v>4567</v>
      </c>
      <c r="E1337" s="348">
        <v>6521</v>
      </c>
      <c r="F1337" s="208" t="s">
        <v>12650</v>
      </c>
      <c r="G1337" s="208" t="s">
        <v>12933</v>
      </c>
      <c r="H1337" s="208">
        <v>18801162652</v>
      </c>
      <c r="I1337" s="349">
        <v>5000</v>
      </c>
      <c r="J1337" s="349">
        <v>4820</v>
      </c>
      <c r="K1337" s="349">
        <v>180</v>
      </c>
      <c r="L1337" s="349">
        <v>0</v>
      </c>
      <c r="M1337" s="349">
        <v>180</v>
      </c>
      <c r="N1337" s="208" t="s"/>
      <c r="O1337" s="209">
        <v>45669</v>
      </c>
      <c r="P1337" s="210">
        <v>0.68179398148277</v>
      </c>
      <c r="Q1337" s="208" t="s">
        <v>4659</v>
      </c>
      <c r="R1337" s="344" t="s">
        <v>4659</v>
      </c>
    </row>
    <row r="1338" spans="1:18" ht="24" customHeight="1">
      <c r="A1338" s="345" t="s"/>
      <c r="B1338" s="346" t="s">
        <v>12649</v>
      </c>
      <c r="C1338" s="346" t="s"/>
      <c r="D1338" s="347" t="s">
        <v>4567</v>
      </c>
      <c r="E1338" s="348">
        <v>6523</v>
      </c>
      <c r="F1338" s="208" t="s">
        <v>12650</v>
      </c>
      <c r="G1338" s="208" t="s">
        <v>12934</v>
      </c>
      <c r="H1338" s="208">
        <v>18612970172</v>
      </c>
      <c r="I1338" s="349">
        <v>5000</v>
      </c>
      <c r="J1338" s="349">
        <v>5000</v>
      </c>
      <c r="K1338" s="349">
        <v>0</v>
      </c>
      <c r="L1338" s="349">
        <v>0</v>
      </c>
      <c r="M1338" s="349">
        <v>0</v>
      </c>
      <c r="N1338" s="208" t="s"/>
      <c r="O1338" s="209">
        <v>45669</v>
      </c>
      <c r="P1338" s="210">
        <v>0.516481481481606</v>
      </c>
      <c r="Q1338" s="208" t="s">
        <v>4494</v>
      </c>
      <c r="R1338" s="344" t="s">
        <v>12655</v>
      </c>
    </row>
    <row r="1339" spans="1:18" ht="24" customHeight="1">
      <c r="A1339" s="345" t="s"/>
      <c r="B1339" s="346" t="s">
        <v>12649</v>
      </c>
      <c r="C1339" s="346" t="s"/>
      <c r="D1339" s="347" t="s">
        <v>4567</v>
      </c>
      <c r="E1339" s="348">
        <v>6524</v>
      </c>
      <c r="F1339" s="208" t="s">
        <v>12650</v>
      </c>
      <c r="G1339" s="208" t="s">
        <v>4508</v>
      </c>
      <c r="H1339" s="208">
        <v>17723293104</v>
      </c>
      <c r="I1339" s="349">
        <v>5000</v>
      </c>
      <c r="J1339" s="349">
        <v>4430</v>
      </c>
      <c r="K1339" s="349">
        <v>570</v>
      </c>
      <c r="L1339" s="349">
        <v>0</v>
      </c>
      <c r="M1339" s="349">
        <v>570</v>
      </c>
      <c r="N1339" s="208" t="s"/>
      <c r="O1339" s="209">
        <v>45669</v>
      </c>
      <c r="P1339" s="210">
        <v>0.682928240741603</v>
      </c>
      <c r="Q1339" s="208" t="s">
        <v>4521</v>
      </c>
      <c r="R1339" s="344" t="s">
        <v>4521</v>
      </c>
    </row>
    <row r="1340" spans="1:18" ht="24" customHeight="1">
      <c r="A1340" s="345" t="s"/>
      <c r="B1340" s="346" t="s">
        <v>12649</v>
      </c>
      <c r="C1340" s="346" t="s"/>
      <c r="D1340" s="347" t="s">
        <v>4567</v>
      </c>
      <c r="E1340" s="348">
        <v>6527</v>
      </c>
      <c r="F1340" s="208" t="s">
        <v>12650</v>
      </c>
      <c r="G1340" s="208" t="s">
        <v>12935</v>
      </c>
      <c r="H1340" s="208">
        <v>18210198199</v>
      </c>
      <c r="I1340" s="349">
        <v>5000</v>
      </c>
      <c r="J1340" s="349">
        <v>4820</v>
      </c>
      <c r="K1340" s="349">
        <v>180</v>
      </c>
      <c r="L1340" s="349">
        <v>0</v>
      </c>
      <c r="M1340" s="349">
        <v>180</v>
      </c>
      <c r="N1340" s="208" t="s"/>
      <c r="O1340" s="209">
        <v>45669</v>
      </c>
      <c r="P1340" s="210">
        <v>0.705983796295186</v>
      </c>
      <c r="Q1340" s="208" t="s">
        <v>4659</v>
      </c>
      <c r="R1340" s="344" t="s">
        <v>4659</v>
      </c>
    </row>
    <row r="1341" spans="1:18" ht="24" customHeight="1">
      <c r="A1341" s="345" t="s"/>
      <c r="B1341" s="346" t="s">
        <v>12649</v>
      </c>
      <c r="C1341" s="346" t="s"/>
      <c r="D1341" s="347" t="s">
        <v>4567</v>
      </c>
      <c r="E1341" s="348">
        <v>6528</v>
      </c>
      <c r="F1341" s="208" t="s">
        <v>12650</v>
      </c>
      <c r="G1341" s="208" t="s">
        <v>12907</v>
      </c>
      <c r="H1341" s="208">
        <v>18618335329</v>
      </c>
      <c r="I1341" s="349">
        <v>300</v>
      </c>
      <c r="J1341" s="349">
        <v>300</v>
      </c>
      <c r="K1341" s="349">
        <v>0</v>
      </c>
      <c r="L1341" s="349">
        <v>0</v>
      </c>
      <c r="M1341" s="349">
        <v>0</v>
      </c>
      <c r="N1341" s="208" t="s"/>
      <c r="O1341" s="209">
        <v>45669</v>
      </c>
      <c r="P1341" s="210">
        <v>0.747280092593428</v>
      </c>
      <c r="Q1341" s="208" t="s">
        <v>4004</v>
      </c>
      <c r="R1341" s="344" t="s">
        <v>4004</v>
      </c>
    </row>
    <row r="1342" spans="1:18" ht="24" customHeight="1">
      <c r="A1342" s="345" t="s"/>
      <c r="B1342" s="346" t="s">
        <v>12649</v>
      </c>
      <c r="C1342" s="346" t="s"/>
      <c r="D1342" s="347" t="s">
        <v>4567</v>
      </c>
      <c r="E1342" s="348">
        <v>6529</v>
      </c>
      <c r="F1342" s="208" t="s">
        <v>12650</v>
      </c>
      <c r="G1342" s="208" t="s">
        <v>4571</v>
      </c>
      <c r="H1342" s="208">
        <v>13439256408</v>
      </c>
      <c r="I1342" s="349">
        <v>5000</v>
      </c>
      <c r="J1342" s="349">
        <v>5000</v>
      </c>
      <c r="K1342" s="349">
        <v>0</v>
      </c>
      <c r="L1342" s="349">
        <v>0</v>
      </c>
      <c r="M1342" s="349">
        <v>0</v>
      </c>
      <c r="N1342" s="208" t="s"/>
      <c r="O1342" s="209">
        <v>45669</v>
      </c>
      <c r="P1342" s="210">
        <v>0.504513888889051</v>
      </c>
      <c r="Q1342" s="208" t="s">
        <v>4494</v>
      </c>
      <c r="R1342" s="344" t="s">
        <v>12655</v>
      </c>
    </row>
    <row r="1343" spans="1:18" ht="24" customHeight="1">
      <c r="A1343" s="345" t="s"/>
      <c r="B1343" s="346" t="s">
        <v>12649</v>
      </c>
      <c r="C1343" s="346" t="s"/>
      <c r="D1343" s="347" t="s">
        <v>4567</v>
      </c>
      <c r="E1343" s="348">
        <v>6531</v>
      </c>
      <c r="F1343" s="208" t="s">
        <v>12650</v>
      </c>
      <c r="G1343" s="208" t="s">
        <v>4535</v>
      </c>
      <c r="H1343" s="208">
        <v>13668800880</v>
      </c>
      <c r="I1343" s="349">
        <v>5000</v>
      </c>
      <c r="J1343" s="349">
        <v>4820</v>
      </c>
      <c r="K1343" s="349">
        <v>180</v>
      </c>
      <c r="L1343" s="349">
        <v>0</v>
      </c>
      <c r="M1343" s="349">
        <v>180</v>
      </c>
      <c r="N1343" s="208" t="s"/>
      <c r="O1343" s="209">
        <v>45669</v>
      </c>
      <c r="P1343" s="210">
        <v>0.683113425926422</v>
      </c>
      <c r="Q1343" s="208" t="s">
        <v>4004</v>
      </c>
      <c r="R1343" s="344" t="s">
        <v>4004</v>
      </c>
    </row>
    <row r="1344" spans="1:18" ht="24" customHeight="1">
      <c r="A1344" s="345" t="s"/>
      <c r="B1344" s="346" t="s">
        <v>12649</v>
      </c>
      <c r="C1344" s="346" t="s"/>
      <c r="D1344" s="347" t="s">
        <v>4567</v>
      </c>
      <c r="E1344" s="348">
        <v>6533</v>
      </c>
      <c r="F1344" s="208" t="s">
        <v>12650</v>
      </c>
      <c r="G1344" s="208" t="s">
        <v>4505</v>
      </c>
      <c r="H1344" s="208">
        <v>18600263321</v>
      </c>
      <c r="I1344" s="349">
        <v>1000</v>
      </c>
      <c r="J1344" s="349">
        <v>920</v>
      </c>
      <c r="K1344" s="349">
        <v>80</v>
      </c>
      <c r="L1344" s="349">
        <v>0</v>
      </c>
      <c r="M1344" s="349">
        <v>80</v>
      </c>
      <c r="N1344" s="208" t="s"/>
      <c r="O1344" s="209">
        <v>45669</v>
      </c>
      <c r="P1344" s="210">
        <v>0.654490740740585</v>
      </c>
      <c r="Q1344" s="208" t="s">
        <v>4521</v>
      </c>
      <c r="R1344" s="344" t="s">
        <v>4521</v>
      </c>
    </row>
    <row r="1345" spans="1:18" ht="24" customHeight="1">
      <c r="A1345" s="345" t="s"/>
      <c r="B1345" s="346" t="s">
        <v>12649</v>
      </c>
      <c r="C1345" s="346" t="s"/>
      <c r="D1345" s="347" t="s">
        <v>4567</v>
      </c>
      <c r="E1345" s="348">
        <v>6535</v>
      </c>
      <c r="F1345" s="208" t="s">
        <v>12650</v>
      </c>
      <c r="G1345" s="208" t="s">
        <v>12897</v>
      </c>
      <c r="H1345" s="208">
        <v>18605100234</v>
      </c>
      <c r="I1345" s="349">
        <v>5000</v>
      </c>
      <c r="J1345" s="349">
        <v>5000</v>
      </c>
      <c r="K1345" s="349">
        <v>0</v>
      </c>
      <c r="L1345" s="349">
        <v>0</v>
      </c>
      <c r="M1345" s="349">
        <v>0</v>
      </c>
      <c r="N1345" s="208" t="s"/>
      <c r="O1345" s="209">
        <v>45669</v>
      </c>
      <c r="P1345" s="210">
        <v>0.516111111111968</v>
      </c>
      <c r="Q1345" s="208" t="s">
        <v>4494</v>
      </c>
      <c r="R1345" s="344" t="s">
        <v>12655</v>
      </c>
    </row>
    <row r="1346" spans="1:18" ht="24" customHeight="1">
      <c r="A1346" s="345" t="s"/>
      <c r="B1346" s="346" t="s">
        <v>12649</v>
      </c>
      <c r="C1346" s="346" t="s"/>
      <c r="D1346" s="347" t="s">
        <v>4567</v>
      </c>
      <c r="E1346" s="348">
        <v>6541</v>
      </c>
      <c r="F1346" s="208" t="s">
        <v>12650</v>
      </c>
      <c r="G1346" s="208" t="s">
        <v>12936</v>
      </c>
      <c r="H1346" s="208">
        <v>18601207612</v>
      </c>
      <c r="I1346" s="349">
        <v>6000</v>
      </c>
      <c r="J1346" s="349">
        <v>5640</v>
      </c>
      <c r="K1346" s="349">
        <v>360</v>
      </c>
      <c r="L1346" s="349">
        <v>0</v>
      </c>
      <c r="M1346" s="349">
        <v>360</v>
      </c>
      <c r="N1346" s="208" t="s"/>
      <c r="O1346" s="209">
        <v>45669</v>
      </c>
      <c r="P1346" s="210">
        <v>0.687337962961465</v>
      </c>
      <c r="Q1346" s="208" t="s">
        <v>4498</v>
      </c>
      <c r="R1346" s="344" t="s">
        <v>8517</v>
      </c>
    </row>
    <row r="1347" spans="1:18" ht="24" customHeight="1">
      <c r="A1347" s="345" t="s"/>
      <c r="B1347" s="346" t="s">
        <v>12649</v>
      </c>
      <c r="C1347" s="346" t="s"/>
      <c r="D1347" s="347" t="s">
        <v>4567</v>
      </c>
      <c r="E1347" s="348">
        <v>6543</v>
      </c>
      <c r="F1347" s="208" t="s">
        <v>12650</v>
      </c>
      <c r="G1347" s="208" t="s">
        <v>12686</v>
      </c>
      <c r="H1347" s="208">
        <v>18611906919</v>
      </c>
      <c r="I1347" s="349">
        <v>1000</v>
      </c>
      <c r="J1347" s="349">
        <v>880</v>
      </c>
      <c r="K1347" s="349">
        <v>120</v>
      </c>
      <c r="L1347" s="349">
        <v>0</v>
      </c>
      <c r="M1347" s="349">
        <v>120</v>
      </c>
      <c r="N1347" s="208" t="s"/>
      <c r="O1347" s="209">
        <v>45669</v>
      </c>
      <c r="P1347" s="210">
        <v>0.642013888889778</v>
      </c>
      <c r="Q1347" s="208" t="s">
        <v>4521</v>
      </c>
      <c r="R1347" s="344" t="s">
        <v>4521</v>
      </c>
    </row>
    <row r="1348" spans="1:18" ht="24" customHeight="1">
      <c r="A1348" s="345" t="s"/>
      <c r="B1348" s="346" t="s">
        <v>12649</v>
      </c>
      <c r="C1348" s="346" t="s"/>
      <c r="D1348" s="347" t="s">
        <v>4567</v>
      </c>
      <c r="E1348" s="348">
        <v>6545</v>
      </c>
      <c r="F1348" s="208" t="s">
        <v>4648</v>
      </c>
      <c r="G1348" s="208" t="s">
        <v>12937</v>
      </c>
      <c r="H1348" s="208">
        <v>18511868699</v>
      </c>
      <c r="I1348" s="349">
        <v>5000</v>
      </c>
      <c r="J1348" s="349">
        <v>5000</v>
      </c>
      <c r="K1348" s="349">
        <v>0</v>
      </c>
      <c r="L1348" s="349">
        <v>0</v>
      </c>
      <c r="M1348" s="349">
        <v>0</v>
      </c>
      <c r="N1348" s="208" t="s"/>
      <c r="O1348" s="209">
        <v>45669</v>
      </c>
      <c r="P1348" s="210">
        <v>0.630092592593428</v>
      </c>
      <c r="Q1348" s="208" t="s">
        <v>4517</v>
      </c>
      <c r="R1348" s="344" t="s">
        <v>4509</v>
      </c>
    </row>
    <row r="1349" spans="1:18" ht="24" customHeight="1">
      <c r="A1349" s="345" t="s"/>
      <c r="B1349" s="346" t="s">
        <v>12649</v>
      </c>
      <c r="C1349" s="346" t="s"/>
      <c r="D1349" s="347" t="s">
        <v>4567</v>
      </c>
      <c r="E1349" s="348">
        <v>6546</v>
      </c>
      <c r="F1349" s="208" t="s">
        <v>12650</v>
      </c>
      <c r="G1349" s="208" t="s">
        <v>4574</v>
      </c>
      <c r="H1349" s="208">
        <v>15714736674</v>
      </c>
      <c r="I1349" s="349">
        <v>5000</v>
      </c>
      <c r="J1349" s="349">
        <v>4680</v>
      </c>
      <c r="K1349" s="349">
        <v>320</v>
      </c>
      <c r="L1349" s="349">
        <v>0</v>
      </c>
      <c r="M1349" s="349">
        <v>320</v>
      </c>
      <c r="N1349" s="208" t="s"/>
      <c r="O1349" s="209">
        <v>45669</v>
      </c>
      <c r="P1349" s="210">
        <v>0.838067129629053</v>
      </c>
      <c r="Q1349" s="208" t="s">
        <v>4521</v>
      </c>
      <c r="R1349" s="344" t="s">
        <v>4521</v>
      </c>
    </row>
    <row r="1350" spans="1:18" ht="24" customHeight="1">
      <c r="A1350" s="345" t="s"/>
      <c r="B1350" s="346" t="s">
        <v>12649</v>
      </c>
      <c r="C1350" s="346" t="s"/>
      <c r="D1350" s="347" t="s">
        <v>4567</v>
      </c>
      <c r="E1350" s="348">
        <v>6551</v>
      </c>
      <c r="F1350" s="208" t="s">
        <v>12650</v>
      </c>
      <c r="G1350" s="208" t="s">
        <v>12701</v>
      </c>
      <c r="H1350" s="208">
        <v>13790120955</v>
      </c>
      <c r="I1350" s="349">
        <v>5000</v>
      </c>
      <c r="J1350" s="349">
        <v>5000</v>
      </c>
      <c r="K1350" s="349">
        <v>0</v>
      </c>
      <c r="L1350" s="349">
        <v>0</v>
      </c>
      <c r="M1350" s="349">
        <v>0</v>
      </c>
      <c r="N1350" s="208" t="s"/>
      <c r="O1350" s="209">
        <v>45669</v>
      </c>
      <c r="P1350" s="210">
        <v>0.664444444442779</v>
      </c>
      <c r="Q1350" s="208" t="s">
        <v>4517</v>
      </c>
      <c r="R1350" s="344" t="s">
        <v>4509</v>
      </c>
    </row>
    <row r="1351" spans="1:18" ht="24" customHeight="1">
      <c r="A1351" s="345" t="s"/>
      <c r="B1351" s="346" t="s">
        <v>12649</v>
      </c>
      <c r="C1351" s="346" t="s"/>
      <c r="D1351" s="347" t="s">
        <v>4567</v>
      </c>
      <c r="E1351" s="348">
        <v>6557</v>
      </c>
      <c r="F1351" s="208" t="s">
        <v>12650</v>
      </c>
      <c r="G1351" s="208" t="s">
        <v>12770</v>
      </c>
      <c r="H1351" s="208">
        <v>13937229410</v>
      </c>
      <c r="I1351" s="349">
        <v>200</v>
      </c>
      <c r="J1351" s="349">
        <v>160</v>
      </c>
      <c r="K1351" s="349">
        <v>40</v>
      </c>
      <c r="L1351" s="349">
        <v>0</v>
      </c>
      <c r="M1351" s="349">
        <v>40</v>
      </c>
      <c r="N1351" s="208" t="s"/>
      <c r="O1351" s="209">
        <v>45669</v>
      </c>
      <c r="P1351" s="210">
        <v>0.917592592591973</v>
      </c>
      <c r="Q1351" s="208" t="s">
        <v>4521</v>
      </c>
      <c r="R1351" s="344" t="s">
        <v>4521</v>
      </c>
    </row>
    <row r="1352" spans="1:18" ht="24" customHeight="1">
      <c r="A1352" s="345" t="s"/>
      <c r="B1352" s="346" t="s">
        <v>12649</v>
      </c>
      <c r="C1352" s="346" t="s"/>
      <c r="D1352" s="347" t="s">
        <v>4567</v>
      </c>
      <c r="E1352" s="348">
        <v>6558</v>
      </c>
      <c r="F1352" s="208" t="s">
        <v>12650</v>
      </c>
      <c r="G1352" s="208" t="s">
        <v>12678</v>
      </c>
      <c r="H1352" s="208">
        <v>13671118823</v>
      </c>
      <c r="I1352" s="349">
        <v>5000</v>
      </c>
      <c r="J1352" s="349">
        <v>4820</v>
      </c>
      <c r="K1352" s="349">
        <v>180</v>
      </c>
      <c r="L1352" s="349">
        <v>0</v>
      </c>
      <c r="M1352" s="349">
        <v>180</v>
      </c>
      <c r="N1352" s="208" t="s"/>
      <c r="O1352" s="209">
        <v>45669</v>
      </c>
      <c r="P1352" s="210">
        <v>0.917916666665406</v>
      </c>
      <c r="Q1352" s="208" t="s">
        <v>4521</v>
      </c>
      <c r="R1352" s="344" t="s">
        <v>4521</v>
      </c>
    </row>
    <row r="1353" spans="1:18" ht="24" customHeight="1">
      <c r="A1353" s="345" t="s"/>
      <c r="B1353" s="346" t="s">
        <v>12649</v>
      </c>
      <c r="C1353" s="346" t="s"/>
      <c r="D1353" s="347" t="s">
        <v>4567</v>
      </c>
      <c r="E1353" s="348">
        <v>6530</v>
      </c>
      <c r="F1353" s="208" t="s">
        <v>12650</v>
      </c>
      <c r="G1353" s="208" t="s">
        <v>4506</v>
      </c>
      <c r="H1353" s="208">
        <v>18066739999</v>
      </c>
      <c r="I1353" s="349">
        <v>3000</v>
      </c>
      <c r="J1353" s="349">
        <v>2620</v>
      </c>
      <c r="K1353" s="349">
        <v>380</v>
      </c>
      <c r="L1353" s="349">
        <v>0</v>
      </c>
      <c r="M1353" s="349">
        <v>380</v>
      </c>
      <c r="N1353" s="208" t="s"/>
      <c r="O1353" s="209">
        <v>45670</v>
      </c>
      <c r="P1353" s="210">
        <v>0.673240740739857</v>
      </c>
      <c r="Q1353" s="208" t="s">
        <v>4498</v>
      </c>
      <c r="R1353" s="344" t="s">
        <v>8517</v>
      </c>
    </row>
    <row r="1354" spans="1:18" ht="24" customHeight="1">
      <c r="A1354" s="345" t="s"/>
      <c r="B1354" s="346" t="s">
        <v>12649</v>
      </c>
      <c r="C1354" s="346" t="s"/>
      <c r="D1354" s="347" t="s">
        <v>4567</v>
      </c>
      <c r="E1354" s="348">
        <v>6567</v>
      </c>
      <c r="F1354" s="208" t="s">
        <v>12650</v>
      </c>
      <c r="G1354" s="208" t="s">
        <v>4575</v>
      </c>
      <c r="H1354" s="208">
        <v>13915439563</v>
      </c>
      <c r="I1354" s="349">
        <v>3000</v>
      </c>
      <c r="J1354" s="349">
        <v>2820</v>
      </c>
      <c r="K1354" s="349">
        <v>180</v>
      </c>
      <c r="L1354" s="349">
        <v>0</v>
      </c>
      <c r="M1354" s="349">
        <v>180</v>
      </c>
      <c r="N1354" s="208" t="s"/>
      <c r="O1354" s="209">
        <v>45670</v>
      </c>
      <c r="P1354" s="210">
        <v>0.614629629628326</v>
      </c>
      <c r="Q1354" s="208" t="s">
        <v>4498</v>
      </c>
      <c r="R1354" s="344" t="s">
        <v>8517</v>
      </c>
    </row>
    <row r="1355" spans="1:18" ht="24" customHeight="1">
      <c r="A1355" s="345" t="s"/>
      <c r="B1355" s="346" t="s">
        <v>12649</v>
      </c>
      <c r="C1355" s="346" t="s"/>
      <c r="D1355" s="347" t="s">
        <v>4567</v>
      </c>
      <c r="E1355" s="348">
        <v>6568</v>
      </c>
      <c r="F1355" s="208" t="s">
        <v>12650</v>
      </c>
      <c r="G1355" s="208" t="s">
        <v>12691</v>
      </c>
      <c r="H1355" s="208">
        <v>13902081838</v>
      </c>
      <c r="I1355" s="349">
        <v>10000</v>
      </c>
      <c r="J1355" s="349">
        <v>9230</v>
      </c>
      <c r="K1355" s="349">
        <v>770</v>
      </c>
      <c r="L1355" s="349">
        <v>0</v>
      </c>
      <c r="M1355" s="349">
        <v>770</v>
      </c>
      <c r="N1355" s="208" t="s"/>
      <c r="O1355" s="209">
        <v>45670</v>
      </c>
      <c r="P1355" s="210">
        <v>0.512002314815618</v>
      </c>
      <c r="Q1355" s="208" t="s">
        <v>4498</v>
      </c>
      <c r="R1355" s="344" t="s">
        <v>8517</v>
      </c>
    </row>
    <row r="1356" spans="1:18" ht="24" customHeight="1">
      <c r="A1356" s="345" t="s"/>
      <c r="B1356" s="346" t="s">
        <v>12649</v>
      </c>
      <c r="C1356" s="346" t="s"/>
      <c r="D1356" s="347" t="s">
        <v>4567</v>
      </c>
      <c r="E1356" s="348">
        <v>6573</v>
      </c>
      <c r="F1356" s="208" t="s">
        <v>12650</v>
      </c>
      <c r="G1356" s="208" t="s">
        <v>4511</v>
      </c>
      <c r="H1356" s="208">
        <v>13913030307</v>
      </c>
      <c r="I1356" s="349">
        <v>200</v>
      </c>
      <c r="J1356" s="349">
        <v>140</v>
      </c>
      <c r="K1356" s="349">
        <v>60</v>
      </c>
      <c r="L1356" s="349">
        <v>0</v>
      </c>
      <c r="M1356" s="349">
        <v>60</v>
      </c>
      <c r="N1356" s="208" t="s"/>
      <c r="O1356" s="209">
        <v>45670</v>
      </c>
      <c r="P1356" s="210">
        <v>0.716666666667152</v>
      </c>
      <c r="Q1356" s="208" t="s">
        <v>4498</v>
      </c>
      <c r="R1356" s="344" t="s">
        <v>8517</v>
      </c>
    </row>
    <row r="1357" spans="1:18" ht="24" customHeight="1">
      <c r="A1357" s="345" t="s"/>
      <c r="B1357" s="346" t="s">
        <v>12649</v>
      </c>
      <c r="C1357" s="346" t="s"/>
      <c r="D1357" s="347" t="s">
        <v>4567</v>
      </c>
      <c r="E1357" s="348">
        <v>6574</v>
      </c>
      <c r="F1357" s="208" t="s">
        <v>12650</v>
      </c>
      <c r="G1357" s="208" t="s">
        <v>4605</v>
      </c>
      <c r="H1357" s="208">
        <v>15825988099</v>
      </c>
      <c r="I1357" s="349">
        <v>2000</v>
      </c>
      <c r="J1357" s="349">
        <v>1700</v>
      </c>
      <c r="K1357" s="349">
        <v>300</v>
      </c>
      <c r="L1357" s="349">
        <v>0</v>
      </c>
      <c r="M1357" s="349">
        <v>300</v>
      </c>
      <c r="N1357" s="208" t="s"/>
      <c r="O1357" s="209">
        <v>45670</v>
      </c>
      <c r="P1357" s="210">
        <v>0.706354166668462</v>
      </c>
      <c r="Q1357" s="208" t="s">
        <v>4498</v>
      </c>
      <c r="R1357" s="344" t="s">
        <v>8517</v>
      </c>
    </row>
    <row r="1358" spans="1:18" ht="24" customHeight="1">
      <c r="A1358" s="345" t="s"/>
      <c r="B1358" s="346" t="s">
        <v>12649</v>
      </c>
      <c r="C1358" s="346" t="s"/>
      <c r="D1358" s="347" t="s">
        <v>4567</v>
      </c>
      <c r="E1358" s="348">
        <v>6575</v>
      </c>
      <c r="F1358" s="208" t="s">
        <v>12650</v>
      </c>
      <c r="G1358" s="208" t="s">
        <v>4518</v>
      </c>
      <c r="H1358" s="208">
        <v>13600087446</v>
      </c>
      <c r="I1358" s="349">
        <v>1500</v>
      </c>
      <c r="J1358" s="349">
        <v>1250</v>
      </c>
      <c r="K1358" s="349">
        <v>250</v>
      </c>
      <c r="L1358" s="349">
        <v>0</v>
      </c>
      <c r="M1358" s="349">
        <v>250</v>
      </c>
      <c r="N1358" s="208" t="s"/>
      <c r="O1358" s="209">
        <v>45670</v>
      </c>
      <c r="P1358" s="210">
        <v>0.707152777777083</v>
      </c>
      <c r="Q1358" s="208" t="s">
        <v>4498</v>
      </c>
      <c r="R1358" s="344" t="s">
        <v>8517</v>
      </c>
    </row>
    <row r="1359" spans="1:18" ht="24" customHeight="1">
      <c r="A1359" s="345" t="s"/>
      <c r="B1359" s="346" t="s">
        <v>12649</v>
      </c>
      <c r="C1359" s="346" t="s"/>
      <c r="D1359" s="347" t="s">
        <v>4567</v>
      </c>
      <c r="E1359" s="348">
        <v>6576</v>
      </c>
      <c r="F1359" s="208" t="s">
        <v>12650</v>
      </c>
      <c r="G1359" s="208" t="s">
        <v>4516</v>
      </c>
      <c r="H1359" s="208">
        <v>13293323227</v>
      </c>
      <c r="I1359" s="349">
        <v>500</v>
      </c>
      <c r="J1359" s="349">
        <v>430</v>
      </c>
      <c r="K1359" s="349">
        <v>70</v>
      </c>
      <c r="L1359" s="349">
        <v>0</v>
      </c>
      <c r="M1359" s="349">
        <v>70</v>
      </c>
      <c r="N1359" s="208" t="s"/>
      <c r="O1359" s="209">
        <v>45670</v>
      </c>
      <c r="P1359" s="210">
        <v>0.687395833334449</v>
      </c>
      <c r="Q1359" s="208" t="s">
        <v>4498</v>
      </c>
      <c r="R1359" s="344" t="s">
        <v>8517</v>
      </c>
    </row>
    <row r="1360" spans="1:18" ht="24" customHeight="1">
      <c r="A1360" s="345" t="s"/>
      <c r="B1360" s="346" t="s">
        <v>12649</v>
      </c>
      <c r="C1360" s="346" t="s"/>
      <c r="D1360" s="347" t="s">
        <v>4567</v>
      </c>
      <c r="E1360" s="348">
        <v>6577</v>
      </c>
      <c r="F1360" s="208" t="s">
        <v>12650</v>
      </c>
      <c r="G1360" s="208" t="s">
        <v>12661</v>
      </c>
      <c r="H1360" s="208">
        <v>18375672527</v>
      </c>
      <c r="I1360" s="349">
        <v>2000</v>
      </c>
      <c r="J1360" s="349">
        <v>1740</v>
      </c>
      <c r="K1360" s="349">
        <v>260</v>
      </c>
      <c r="L1360" s="349">
        <v>0</v>
      </c>
      <c r="M1360" s="349">
        <v>260</v>
      </c>
      <c r="N1360" s="208" t="s"/>
      <c r="O1360" s="209">
        <v>45670</v>
      </c>
      <c r="P1360" s="210">
        <v>0.708067129628034</v>
      </c>
      <c r="Q1360" s="208" t="s">
        <v>4498</v>
      </c>
      <c r="R1360" s="344" t="s">
        <v>8517</v>
      </c>
    </row>
    <row r="1361" spans="1:18" ht="24" customHeight="1">
      <c r="A1361" s="345" t="s"/>
      <c r="B1361" s="346" t="s">
        <v>12649</v>
      </c>
      <c r="C1361" s="346" t="s"/>
      <c r="D1361" s="347" t="s">
        <v>4567</v>
      </c>
      <c r="E1361" s="348">
        <v>6584</v>
      </c>
      <c r="F1361" s="208" t="s">
        <v>12650</v>
      </c>
      <c r="G1361" s="208" t="s">
        <v>4495</v>
      </c>
      <c r="H1361" s="208">
        <v>15101005525</v>
      </c>
      <c r="I1361" s="349">
        <v>10000</v>
      </c>
      <c r="J1361" s="349">
        <v>10000</v>
      </c>
      <c r="K1361" s="349">
        <v>0</v>
      </c>
      <c r="L1361" s="349">
        <v>0</v>
      </c>
      <c r="M1361" s="349">
        <v>0</v>
      </c>
      <c r="N1361" s="208" t="s"/>
      <c r="O1361" s="209">
        <v>45670</v>
      </c>
      <c r="P1361" s="210">
        <v>0.835011574072269</v>
      </c>
      <c r="Q1361" s="208" t="s">
        <v>4004</v>
      </c>
      <c r="R1361" s="344" t="s">
        <v>4004</v>
      </c>
    </row>
    <row r="1362" spans="1:18" ht="24" customHeight="1">
      <c r="A1362" s="345" t="s"/>
      <c r="B1362" s="346" t="s">
        <v>12649</v>
      </c>
      <c r="C1362" s="346" t="s"/>
      <c r="D1362" s="347" t="s">
        <v>4567</v>
      </c>
      <c r="E1362" s="348">
        <v>6587</v>
      </c>
      <c r="F1362" s="208" t="s">
        <v>12650</v>
      </c>
      <c r="G1362" s="208" t="s">
        <v>12651</v>
      </c>
      <c r="H1362" s="208">
        <v>18612317853</v>
      </c>
      <c r="I1362" s="349">
        <v>300</v>
      </c>
      <c r="J1362" s="349">
        <v>0</v>
      </c>
      <c r="K1362" s="349">
        <v>300</v>
      </c>
      <c r="L1362" s="349">
        <v>0</v>
      </c>
      <c r="M1362" s="349">
        <v>300</v>
      </c>
      <c r="N1362" s="208" t="s"/>
      <c r="O1362" s="209">
        <v>45670</v>
      </c>
      <c r="P1362" s="210">
        <v>0.795405092590954</v>
      </c>
      <c r="Q1362" s="208" t="s">
        <v>4498</v>
      </c>
      <c r="R1362" s="344" t="s">
        <v>8517</v>
      </c>
    </row>
    <row r="1363" spans="1:18" ht="24" customHeight="1">
      <c r="A1363" s="345" t="s"/>
      <c r="B1363" s="346" t="s">
        <v>12649</v>
      </c>
      <c r="C1363" s="346" t="s"/>
      <c r="D1363" s="347" t="s">
        <v>4567</v>
      </c>
      <c r="E1363" s="348">
        <v>6466</v>
      </c>
      <c r="F1363" s="208" t="s">
        <v>12650</v>
      </c>
      <c r="G1363" s="208" t="s">
        <v>12938</v>
      </c>
      <c r="H1363" s="208">
        <v>13559246663</v>
      </c>
      <c r="I1363" s="349">
        <v>5500</v>
      </c>
      <c r="J1363" s="349">
        <v>4300</v>
      </c>
      <c r="K1363" s="349">
        <v>1200</v>
      </c>
      <c r="L1363" s="349">
        <v>0</v>
      </c>
      <c r="M1363" s="349">
        <v>1200</v>
      </c>
      <c r="N1363" s="208" t="s"/>
      <c r="O1363" s="209">
        <v>45671</v>
      </c>
      <c r="P1363" s="210">
        <v>0.510497685183509</v>
      </c>
      <c r="Q1363" s="208" t="s">
        <v>4521</v>
      </c>
      <c r="R1363" s="344" t="s">
        <v>4521</v>
      </c>
    </row>
    <row r="1364" spans="1:18" ht="24" customHeight="1">
      <c r="A1364" s="345" t="s"/>
      <c r="B1364" s="346" t="s">
        <v>12649</v>
      </c>
      <c r="C1364" s="346" t="s"/>
      <c r="D1364" s="347" t="s">
        <v>4567</v>
      </c>
      <c r="E1364" s="348">
        <v>6470</v>
      </c>
      <c r="F1364" s="208" t="s">
        <v>12650</v>
      </c>
      <c r="G1364" s="208" t="s">
        <v>4495</v>
      </c>
      <c r="H1364" s="208">
        <v>19910135223</v>
      </c>
      <c r="I1364" s="349">
        <v>3500</v>
      </c>
      <c r="J1364" s="349">
        <v>2540</v>
      </c>
      <c r="K1364" s="349">
        <v>960</v>
      </c>
      <c r="L1364" s="349">
        <v>0</v>
      </c>
      <c r="M1364" s="349">
        <v>960</v>
      </c>
      <c r="N1364" s="208" t="s"/>
      <c r="O1364" s="209">
        <v>45671</v>
      </c>
      <c r="P1364" s="210">
        <v>0.693020833332412</v>
      </c>
      <c r="Q1364" s="208" t="s">
        <v>4521</v>
      </c>
      <c r="R1364" s="344" t="s">
        <v>4521</v>
      </c>
    </row>
    <row r="1365" spans="1:18" ht="24" customHeight="1">
      <c r="A1365" s="345" t="s"/>
      <c r="B1365" s="346" t="s">
        <v>12649</v>
      </c>
      <c r="C1365" s="346" t="s"/>
      <c r="D1365" s="347" t="s">
        <v>4567</v>
      </c>
      <c r="E1365" s="348">
        <v>6554</v>
      </c>
      <c r="F1365" s="208" t="s">
        <v>12650</v>
      </c>
      <c r="G1365" s="208" t="s">
        <v>12855</v>
      </c>
      <c r="H1365" s="208">
        <v>13752267026</v>
      </c>
      <c r="I1365" s="349">
        <v>3000</v>
      </c>
      <c r="J1365" s="349">
        <v>2670</v>
      </c>
      <c r="K1365" s="349">
        <v>330</v>
      </c>
      <c r="L1365" s="349">
        <v>0</v>
      </c>
      <c r="M1365" s="349">
        <v>330</v>
      </c>
      <c r="N1365" s="208" t="s"/>
      <c r="O1365" s="209">
        <v>45671</v>
      </c>
      <c r="P1365" s="210">
        <v>0.71804398148015</v>
      </c>
      <c r="Q1365" s="208" t="s">
        <v>4498</v>
      </c>
      <c r="R1365" s="344" t="s">
        <v>8517</v>
      </c>
    </row>
    <row r="1366" spans="1:18" ht="24" customHeight="1">
      <c r="A1366" s="345" t="s"/>
      <c r="B1366" s="346" t="s">
        <v>12649</v>
      </c>
      <c r="C1366" s="346" t="s"/>
      <c r="D1366" s="347" t="s">
        <v>4567</v>
      </c>
      <c r="E1366" s="348">
        <v>6564</v>
      </c>
      <c r="F1366" s="208" t="s">
        <v>12650</v>
      </c>
      <c r="G1366" s="208" t="s">
        <v>4495</v>
      </c>
      <c r="H1366" s="208">
        <v>15611553388</v>
      </c>
      <c r="I1366" s="349">
        <v>3000</v>
      </c>
      <c r="J1366" s="349">
        <v>2620</v>
      </c>
      <c r="K1366" s="349">
        <v>380</v>
      </c>
      <c r="L1366" s="349">
        <v>0</v>
      </c>
      <c r="M1366" s="349">
        <v>380</v>
      </c>
      <c r="N1366" s="208" t="s"/>
      <c r="O1366" s="209">
        <v>45671</v>
      </c>
      <c r="P1366" s="210">
        <v>0.697812499998691</v>
      </c>
      <c r="Q1366" s="208" t="s">
        <v>4498</v>
      </c>
      <c r="R1366" s="344" t="s">
        <v>8517</v>
      </c>
    </row>
    <row r="1367" spans="1:18" ht="24" customHeight="1">
      <c r="A1367" s="345" t="s"/>
      <c r="B1367" s="346" t="s">
        <v>12649</v>
      </c>
      <c r="C1367" s="346" t="s"/>
      <c r="D1367" s="347" t="s">
        <v>4567</v>
      </c>
      <c r="E1367" s="348">
        <v>6565</v>
      </c>
      <c r="F1367" s="208" t="s">
        <v>12650</v>
      </c>
      <c r="G1367" s="208" t="s">
        <v>4506</v>
      </c>
      <c r="H1367" s="208">
        <v>13601321019</v>
      </c>
      <c r="I1367" s="349">
        <v>7000</v>
      </c>
      <c r="J1367" s="349">
        <v>5980</v>
      </c>
      <c r="K1367" s="349">
        <v>1020</v>
      </c>
      <c r="L1367" s="349">
        <v>0</v>
      </c>
      <c r="M1367" s="349">
        <v>1020</v>
      </c>
      <c r="N1367" s="208" t="s"/>
      <c r="O1367" s="209">
        <v>45671</v>
      </c>
      <c r="P1367" s="210">
        <v>0.701400462963648</v>
      </c>
      <c r="Q1367" s="208" t="s">
        <v>4498</v>
      </c>
      <c r="R1367" s="344" t="s">
        <v>8517</v>
      </c>
    </row>
    <row r="1368" spans="1:18" ht="24" customHeight="1">
      <c r="A1368" s="345" t="s"/>
      <c r="B1368" s="346" t="s">
        <v>12649</v>
      </c>
      <c r="C1368" s="346" t="s"/>
      <c r="D1368" s="347" t="s">
        <v>4567</v>
      </c>
      <c r="E1368" s="348">
        <v>6566</v>
      </c>
      <c r="F1368" s="208" t="s">
        <v>12650</v>
      </c>
      <c r="G1368" s="208" t="s">
        <v>4515</v>
      </c>
      <c r="H1368" s="208">
        <v>17312260652</v>
      </c>
      <c r="I1368" s="349">
        <v>3000</v>
      </c>
      <c r="J1368" s="349">
        <v>2720</v>
      </c>
      <c r="K1368" s="349">
        <v>280</v>
      </c>
      <c r="L1368" s="349">
        <v>0</v>
      </c>
      <c r="M1368" s="349">
        <v>280</v>
      </c>
      <c r="N1368" s="208" t="s"/>
      <c r="O1368" s="209">
        <v>45671</v>
      </c>
      <c r="P1368" s="210">
        <v>0.669398148147593</v>
      </c>
      <c r="Q1368" s="208" t="s">
        <v>4498</v>
      </c>
      <c r="R1368" s="344" t="s">
        <v>8517</v>
      </c>
    </row>
    <row r="1369" spans="1:18" ht="24" customHeight="1">
      <c r="A1369" s="345" t="s"/>
      <c r="B1369" s="346" t="s">
        <v>12649</v>
      </c>
      <c r="C1369" s="346" t="s"/>
      <c r="D1369" s="347" t="s">
        <v>4567</v>
      </c>
      <c r="E1369" s="348">
        <v>6571</v>
      </c>
      <c r="F1369" s="208" t="s">
        <v>12650</v>
      </c>
      <c r="G1369" s="208" t="s">
        <v>4578</v>
      </c>
      <c r="H1369" s="208">
        <v>13889609275</v>
      </c>
      <c r="I1369" s="349">
        <v>6000</v>
      </c>
      <c r="J1369" s="349">
        <v>5290</v>
      </c>
      <c r="K1369" s="349">
        <v>710</v>
      </c>
      <c r="L1369" s="349">
        <v>0</v>
      </c>
      <c r="M1369" s="349">
        <v>710</v>
      </c>
      <c r="N1369" s="208" t="s"/>
      <c r="O1369" s="209">
        <v>45671</v>
      </c>
      <c r="P1369" s="210">
        <v>0.628321759260871</v>
      </c>
      <c r="Q1369" s="208" t="s">
        <v>4498</v>
      </c>
      <c r="R1369" s="344" t="s">
        <v>8517</v>
      </c>
    </row>
    <row r="1370" spans="1:18" ht="24" customHeight="1">
      <c r="A1370" s="345" t="s"/>
      <c r="B1370" s="346" t="s">
        <v>12649</v>
      </c>
      <c r="C1370" s="346" t="s"/>
      <c r="D1370" s="347" t="s">
        <v>4567</v>
      </c>
      <c r="E1370" s="348">
        <v>6586</v>
      </c>
      <c r="F1370" s="208" t="s">
        <v>12650</v>
      </c>
      <c r="G1370" s="208" t="s">
        <v>4518</v>
      </c>
      <c r="H1370" s="208">
        <v>15319497145</v>
      </c>
      <c r="I1370" s="349">
        <v>1000</v>
      </c>
      <c r="J1370" s="349">
        <v>780</v>
      </c>
      <c r="K1370" s="349">
        <v>220</v>
      </c>
      <c r="L1370" s="349">
        <v>0</v>
      </c>
      <c r="M1370" s="349">
        <v>220</v>
      </c>
      <c r="N1370" s="208" t="s"/>
      <c r="O1370" s="209">
        <v>45671</v>
      </c>
      <c r="P1370" s="210">
        <v>0.589328703703359</v>
      </c>
      <c r="Q1370" s="208" t="s">
        <v>4498</v>
      </c>
      <c r="R1370" s="344" t="s">
        <v>8517</v>
      </c>
    </row>
    <row r="1371" spans="1:18" ht="24" customHeight="1">
      <c r="A1371" s="345" t="s"/>
      <c r="B1371" s="346" t="s">
        <v>12649</v>
      </c>
      <c r="C1371" s="346" t="s"/>
      <c r="D1371" s="347" t="s">
        <v>4567</v>
      </c>
      <c r="E1371" s="348">
        <v>6591</v>
      </c>
      <c r="F1371" s="208" t="s">
        <v>12650</v>
      </c>
      <c r="G1371" s="208" t="s">
        <v>4495</v>
      </c>
      <c r="H1371" s="208">
        <v>13869166555</v>
      </c>
      <c r="I1371" s="349">
        <v>3000</v>
      </c>
      <c r="J1371" s="349">
        <v>2820</v>
      </c>
      <c r="K1371" s="349">
        <v>180</v>
      </c>
      <c r="L1371" s="349">
        <v>0</v>
      </c>
      <c r="M1371" s="349">
        <v>180</v>
      </c>
      <c r="N1371" s="208" t="s"/>
      <c r="O1371" s="209">
        <v>45671</v>
      </c>
      <c r="P1371" s="210">
        <v>0.653530092593428</v>
      </c>
      <c r="Q1371" s="208" t="s">
        <v>4521</v>
      </c>
      <c r="R1371" s="344" t="s">
        <v>4521</v>
      </c>
    </row>
    <row r="1372" spans="1:18" ht="24" customHeight="1">
      <c r="A1372" s="345" t="s"/>
      <c r="B1372" s="346" t="s">
        <v>12649</v>
      </c>
      <c r="C1372" s="346" t="s"/>
      <c r="D1372" s="347" t="s">
        <v>4567</v>
      </c>
      <c r="E1372" s="348">
        <v>6595</v>
      </c>
      <c r="F1372" s="208" t="s">
        <v>12650</v>
      </c>
      <c r="G1372" s="208" t="s">
        <v>4574</v>
      </c>
      <c r="H1372" s="208">
        <v>18810588916</v>
      </c>
      <c r="I1372" s="349">
        <v>200</v>
      </c>
      <c r="J1372" s="349">
        <v>150</v>
      </c>
      <c r="K1372" s="349">
        <v>50</v>
      </c>
      <c r="L1372" s="349">
        <v>0</v>
      </c>
      <c r="M1372" s="349">
        <v>50</v>
      </c>
      <c r="N1372" s="208" t="s"/>
      <c r="O1372" s="209">
        <v>45671</v>
      </c>
      <c r="P1372" s="210">
        <v>0.64473379629635</v>
      </c>
      <c r="Q1372" s="208" t="s">
        <v>4498</v>
      </c>
      <c r="R1372" s="344" t="s">
        <v>8517</v>
      </c>
    </row>
    <row r="1373" spans="1:18" ht="24" customHeight="1">
      <c r="A1373" s="345" t="s"/>
      <c r="B1373" s="346" t="s">
        <v>12649</v>
      </c>
      <c r="C1373" s="346" t="s"/>
      <c r="D1373" s="347" t="s">
        <v>4567</v>
      </c>
      <c r="E1373" s="348">
        <v>6596</v>
      </c>
      <c r="F1373" s="208" t="s">
        <v>12650</v>
      </c>
      <c r="G1373" s="208" t="s">
        <v>4531</v>
      </c>
      <c r="H1373" s="208">
        <v>13739863111</v>
      </c>
      <c r="I1373" s="349">
        <v>5000</v>
      </c>
      <c r="J1373" s="349">
        <v>4700</v>
      </c>
      <c r="K1373" s="349">
        <v>300</v>
      </c>
      <c r="L1373" s="349">
        <v>0</v>
      </c>
      <c r="M1373" s="349">
        <v>300</v>
      </c>
      <c r="N1373" s="208" t="s"/>
      <c r="O1373" s="209">
        <v>45671</v>
      </c>
      <c r="P1373" s="210">
        <v>0.6919097222235</v>
      </c>
      <c r="Q1373" s="208" t="s">
        <v>4498</v>
      </c>
      <c r="R1373" s="344" t="s">
        <v>8517</v>
      </c>
    </row>
    <row r="1374" spans="1:18" ht="24" customHeight="1">
      <c r="A1374" s="345" t="s"/>
      <c r="B1374" s="346" t="s">
        <v>12649</v>
      </c>
      <c r="C1374" s="346" t="s"/>
      <c r="D1374" s="347" t="s">
        <v>4567</v>
      </c>
      <c r="E1374" s="348">
        <v>6594</v>
      </c>
      <c r="F1374" s="208" t="s">
        <v>12650</v>
      </c>
      <c r="G1374" s="208" t="s">
        <v>4574</v>
      </c>
      <c r="H1374" s="208">
        <v>13473139233</v>
      </c>
      <c r="I1374" s="349">
        <v>5000</v>
      </c>
      <c r="J1374" s="349">
        <v>4600</v>
      </c>
      <c r="K1374" s="349">
        <v>400</v>
      </c>
      <c r="L1374" s="349">
        <v>0</v>
      </c>
      <c r="M1374" s="349">
        <v>400</v>
      </c>
      <c r="N1374" s="208" t="s"/>
      <c r="O1374" s="209">
        <v>45672</v>
      </c>
      <c r="P1374" s="210">
        <v>0.519976851850515</v>
      </c>
      <c r="Q1374" s="208" t="s">
        <v>4498</v>
      </c>
      <c r="R1374" s="344" t="s">
        <v>8517</v>
      </c>
    </row>
    <row r="1375" spans="1:18" ht="24" customHeight="1">
      <c r="A1375" s="345" t="s"/>
      <c r="B1375" s="346" t="s">
        <v>12649</v>
      </c>
      <c r="C1375" s="346" t="s"/>
      <c r="D1375" s="347" t="s">
        <v>4567</v>
      </c>
      <c r="E1375" s="348">
        <v>6598</v>
      </c>
      <c r="F1375" s="208" t="s">
        <v>12650</v>
      </c>
      <c r="G1375" s="208" t="s">
        <v>4589</v>
      </c>
      <c r="H1375" s="208">
        <v>18500172852</v>
      </c>
      <c r="I1375" s="349">
        <v>5000</v>
      </c>
      <c r="J1375" s="349">
        <v>4190</v>
      </c>
      <c r="K1375" s="349">
        <v>810</v>
      </c>
      <c r="L1375" s="349">
        <v>0</v>
      </c>
      <c r="M1375" s="349">
        <v>810</v>
      </c>
      <c r="N1375" s="208" t="s"/>
      <c r="O1375" s="209">
        <v>45673</v>
      </c>
      <c r="P1375" s="210">
        <v>0.66156250000131</v>
      </c>
      <c r="Q1375" s="208" t="s">
        <v>4521</v>
      </c>
      <c r="R1375" s="344" t="s">
        <v>4521</v>
      </c>
    </row>
    <row r="1376" spans="1:18" ht="24" customHeight="1">
      <c r="A1376" s="345" t="s"/>
      <c r="B1376" s="346" t="s">
        <v>12649</v>
      </c>
      <c r="C1376" s="346" t="s"/>
      <c r="D1376" s="347" t="s">
        <v>4567</v>
      </c>
      <c r="E1376" s="348">
        <v>6607</v>
      </c>
      <c r="F1376" s="208" t="s">
        <v>12650</v>
      </c>
      <c r="G1376" s="208" t="s">
        <v>4531</v>
      </c>
      <c r="H1376" s="208">
        <v>17666506509</v>
      </c>
      <c r="I1376" s="349">
        <v>1000</v>
      </c>
      <c r="J1376" s="349">
        <v>880</v>
      </c>
      <c r="K1376" s="349">
        <v>120</v>
      </c>
      <c r="L1376" s="349">
        <v>0</v>
      </c>
      <c r="M1376" s="349">
        <v>120</v>
      </c>
      <c r="N1376" s="208" t="s"/>
      <c r="O1376" s="209">
        <v>45673</v>
      </c>
      <c r="P1376" s="210">
        <v>0.507731481480732</v>
      </c>
      <c r="Q1376" s="208" t="s">
        <v>4521</v>
      </c>
      <c r="R1376" s="344" t="s">
        <v>4521</v>
      </c>
    </row>
    <row r="1377" spans="1:18" ht="24" customHeight="1">
      <c r="A1377" s="345" t="s"/>
      <c r="B1377" s="346" t="s">
        <v>12649</v>
      </c>
      <c r="C1377" s="346" t="s"/>
      <c r="D1377" s="347" t="s">
        <v>4567</v>
      </c>
      <c r="E1377" s="348">
        <v>6613</v>
      </c>
      <c r="F1377" s="208" t="s">
        <v>12650</v>
      </c>
      <c r="G1377" s="208" t="s">
        <v>12939</v>
      </c>
      <c r="H1377" s="208">
        <v>13538281277</v>
      </c>
      <c r="I1377" s="349">
        <v>3200</v>
      </c>
      <c r="J1377" s="349">
        <v>3200</v>
      </c>
      <c r="K1377" s="349">
        <v>0</v>
      </c>
      <c r="L1377" s="349">
        <v>0</v>
      </c>
      <c r="M1377" s="349">
        <v>0</v>
      </c>
      <c r="N1377" s="208" t="s"/>
      <c r="O1377" s="209">
        <v>45673</v>
      </c>
      <c r="P1377" s="210">
        <v>0.537129629628908</v>
      </c>
      <c r="Q1377" s="208" t="s">
        <v>4498</v>
      </c>
      <c r="R1377" s="344" t="s">
        <v>8517</v>
      </c>
    </row>
    <row r="1378" spans="1:18" ht="24" customHeight="1">
      <c r="A1378" s="345" t="s"/>
      <c r="B1378" s="346" t="s">
        <v>12649</v>
      </c>
      <c r="C1378" s="346" t="s"/>
      <c r="D1378" s="347" t="s">
        <v>4567</v>
      </c>
      <c r="E1378" s="348">
        <v>6617</v>
      </c>
      <c r="F1378" s="208" t="s">
        <v>12650</v>
      </c>
      <c r="G1378" s="208" t="s">
        <v>12829</v>
      </c>
      <c r="H1378" s="208">
        <v>15711156314</v>
      </c>
      <c r="I1378" s="349">
        <v>3000</v>
      </c>
      <c r="J1378" s="349">
        <v>2660</v>
      </c>
      <c r="K1378" s="349">
        <v>340</v>
      </c>
      <c r="L1378" s="349">
        <v>0</v>
      </c>
      <c r="M1378" s="349">
        <v>340</v>
      </c>
      <c r="N1378" s="208" t="s"/>
      <c r="O1378" s="209">
        <v>45673</v>
      </c>
      <c r="P1378" s="210">
        <v>0.736157407405699</v>
      </c>
      <c r="Q1378" s="208" t="s">
        <v>4498</v>
      </c>
      <c r="R1378" s="344" t="s">
        <v>8517</v>
      </c>
    </row>
    <row r="1379" spans="1:18" ht="24" customHeight="1">
      <c r="A1379" s="345" t="s"/>
      <c r="B1379" s="346" t="s">
        <v>12649</v>
      </c>
      <c r="C1379" s="346" t="s"/>
      <c r="D1379" s="347" t="s">
        <v>4567</v>
      </c>
      <c r="E1379" s="348">
        <v>6618</v>
      </c>
      <c r="F1379" s="208" t="s">
        <v>12650</v>
      </c>
      <c r="G1379" s="208" t="s">
        <v>4574</v>
      </c>
      <c r="H1379" s="208">
        <v>13951880407</v>
      </c>
      <c r="I1379" s="349">
        <v>2000</v>
      </c>
      <c r="J1379" s="349">
        <v>1880</v>
      </c>
      <c r="K1379" s="349">
        <v>120</v>
      </c>
      <c r="L1379" s="349">
        <v>0</v>
      </c>
      <c r="M1379" s="349">
        <v>120</v>
      </c>
      <c r="N1379" s="208" t="s"/>
      <c r="O1379" s="209">
        <v>45673</v>
      </c>
      <c r="P1379" s="210">
        <v>0.720335648147739</v>
      </c>
      <c r="Q1379" s="208" t="s">
        <v>4521</v>
      </c>
      <c r="R1379" s="344" t="s">
        <v>4521</v>
      </c>
    </row>
    <row r="1380" spans="1:18" ht="24" customHeight="1">
      <c r="A1380" s="345" t="s"/>
      <c r="B1380" s="346" t="s">
        <v>12649</v>
      </c>
      <c r="C1380" s="346" t="s"/>
      <c r="D1380" s="347" t="s">
        <v>4567</v>
      </c>
      <c r="E1380" s="348">
        <v>6619</v>
      </c>
      <c r="F1380" s="208" t="s">
        <v>12650</v>
      </c>
      <c r="G1380" s="208" t="s">
        <v>4626</v>
      </c>
      <c r="H1380" s="208">
        <v>19112594387</v>
      </c>
      <c r="I1380" s="349">
        <v>200</v>
      </c>
      <c r="J1380" s="349">
        <v>140</v>
      </c>
      <c r="K1380" s="349">
        <v>60</v>
      </c>
      <c r="L1380" s="349">
        <v>0</v>
      </c>
      <c r="M1380" s="349">
        <v>60</v>
      </c>
      <c r="N1380" s="208" t="s"/>
      <c r="O1380" s="209">
        <v>45673</v>
      </c>
      <c r="P1380" s="210">
        <v>0.690868055557076</v>
      </c>
      <c r="Q1380" s="208" t="s">
        <v>4521</v>
      </c>
      <c r="R1380" s="344" t="s">
        <v>4521</v>
      </c>
    </row>
    <row r="1381" spans="1:18" ht="24" customHeight="1">
      <c r="A1381" s="345" t="s"/>
      <c r="B1381" s="346" t="s">
        <v>12649</v>
      </c>
      <c r="C1381" s="346" t="s"/>
      <c r="D1381" s="347" t="s">
        <v>4567</v>
      </c>
      <c r="E1381" s="348">
        <v>6430</v>
      </c>
      <c r="F1381" s="208" t="s">
        <v>12650</v>
      </c>
      <c r="G1381" s="208" t="s">
        <v>4525</v>
      </c>
      <c r="H1381" s="208">
        <v>13922955631</v>
      </c>
      <c r="I1381" s="349">
        <v>3000</v>
      </c>
      <c r="J1381" s="349">
        <v>1740</v>
      </c>
      <c r="K1381" s="349">
        <v>1260</v>
      </c>
      <c r="L1381" s="349">
        <v>0</v>
      </c>
      <c r="M1381" s="349">
        <v>1260</v>
      </c>
      <c r="N1381" s="208" t="s"/>
      <c r="O1381" s="209">
        <v>45674</v>
      </c>
      <c r="P1381" s="210">
        <v>0.461701388889196</v>
      </c>
      <c r="Q1381" s="208" t="s">
        <v>4521</v>
      </c>
      <c r="R1381" s="344" t="s">
        <v>4521</v>
      </c>
    </row>
    <row r="1382" spans="1:18" ht="24" customHeight="1">
      <c r="A1382" s="345" t="s"/>
      <c r="B1382" s="346" t="s">
        <v>12649</v>
      </c>
      <c r="C1382" s="346" t="s"/>
      <c r="D1382" s="347" t="s">
        <v>4567</v>
      </c>
      <c r="E1382" s="348">
        <v>6497</v>
      </c>
      <c r="F1382" s="208" t="s">
        <v>12650</v>
      </c>
      <c r="G1382" s="208" t="s">
        <v>12851</v>
      </c>
      <c r="H1382" s="208">
        <v>13661771234</v>
      </c>
      <c r="I1382" s="349">
        <v>3000</v>
      </c>
      <c r="J1382" s="349">
        <v>1420</v>
      </c>
      <c r="K1382" s="349">
        <v>1580</v>
      </c>
      <c r="L1382" s="349">
        <v>0</v>
      </c>
      <c r="M1382" s="349">
        <v>1580</v>
      </c>
      <c r="N1382" s="208" t="s"/>
      <c r="O1382" s="209">
        <v>45674</v>
      </c>
      <c r="P1382" s="210">
        <v>0.782071759258543</v>
      </c>
      <c r="Q1382" s="208" t="s">
        <v>4521</v>
      </c>
      <c r="R1382" s="344" t="s">
        <v>4521</v>
      </c>
    </row>
    <row r="1383" spans="1:18" ht="24" customHeight="1">
      <c r="A1383" s="345" t="s"/>
      <c r="B1383" s="346" t="s">
        <v>12649</v>
      </c>
      <c r="C1383" s="346" t="s"/>
      <c r="D1383" s="347" t="s">
        <v>4567</v>
      </c>
      <c r="E1383" s="348">
        <v>6547</v>
      </c>
      <c r="F1383" s="208" t="s">
        <v>12650</v>
      </c>
      <c r="G1383" s="208" t="s">
        <v>12851</v>
      </c>
      <c r="H1383" s="208">
        <v>13661771234</v>
      </c>
      <c r="I1383" s="349">
        <v>300</v>
      </c>
      <c r="J1383" s="349">
        <v>60</v>
      </c>
      <c r="K1383" s="349">
        <v>240</v>
      </c>
      <c r="L1383" s="349">
        <v>0</v>
      </c>
      <c r="M1383" s="349">
        <v>240</v>
      </c>
      <c r="N1383" s="208" t="s"/>
      <c r="O1383" s="209">
        <v>45674</v>
      </c>
      <c r="P1383" s="210">
        <v>0.776921296295768</v>
      </c>
      <c r="Q1383" s="208" t="s">
        <v>4498</v>
      </c>
      <c r="R1383" s="344" t="s">
        <v>8517</v>
      </c>
    </row>
    <row r="1384" spans="1:18" ht="24" customHeight="1">
      <c r="A1384" s="345" t="s"/>
      <c r="B1384" s="346" t="s">
        <v>12649</v>
      </c>
      <c r="C1384" s="346" t="s"/>
      <c r="D1384" s="347" t="s">
        <v>4567</v>
      </c>
      <c r="E1384" s="348">
        <v>6597</v>
      </c>
      <c r="F1384" s="208" t="s">
        <v>12650</v>
      </c>
      <c r="G1384" s="208" t="s">
        <v>4516</v>
      </c>
      <c r="H1384" s="208">
        <v>13357726306</v>
      </c>
      <c r="I1384" s="349">
        <v>5000</v>
      </c>
      <c r="J1384" s="349">
        <v>4240</v>
      </c>
      <c r="K1384" s="349">
        <v>760</v>
      </c>
      <c r="L1384" s="349">
        <v>0</v>
      </c>
      <c r="M1384" s="349">
        <v>760</v>
      </c>
      <c r="N1384" s="208" t="s"/>
      <c r="O1384" s="209">
        <v>45674</v>
      </c>
      <c r="P1384" s="210">
        <v>0.715358796296641</v>
      </c>
      <c r="Q1384" s="208" t="s">
        <v>4004</v>
      </c>
      <c r="R1384" s="344" t="s">
        <v>4004</v>
      </c>
    </row>
    <row r="1385" spans="1:18" ht="24" customHeight="1">
      <c r="A1385" s="345" t="s"/>
      <c r="B1385" s="346" t="s">
        <v>12649</v>
      </c>
      <c r="C1385" s="346" t="s"/>
      <c r="D1385" s="347" t="s">
        <v>4567</v>
      </c>
      <c r="E1385" s="348">
        <v>6599</v>
      </c>
      <c r="F1385" s="208" t="s">
        <v>12650</v>
      </c>
      <c r="G1385" s="208" t="s">
        <v>12940</v>
      </c>
      <c r="H1385" s="208">
        <v>18611557846</v>
      </c>
      <c r="I1385" s="349">
        <v>6000</v>
      </c>
      <c r="J1385" s="349">
        <v>4680</v>
      </c>
      <c r="K1385" s="349">
        <v>1320</v>
      </c>
      <c r="L1385" s="349">
        <v>0</v>
      </c>
      <c r="M1385" s="349">
        <v>1320</v>
      </c>
      <c r="N1385" s="208" t="s"/>
      <c r="O1385" s="209">
        <v>45674</v>
      </c>
      <c r="P1385" s="210">
        <v>0.625127314815473</v>
      </c>
      <c r="Q1385" s="208" t="s">
        <v>4498</v>
      </c>
      <c r="R1385" s="344" t="s">
        <v>8517</v>
      </c>
    </row>
    <row r="1386" spans="1:18" ht="24" customHeight="1">
      <c r="A1386" s="345" t="s"/>
      <c r="B1386" s="346" t="s">
        <v>12649</v>
      </c>
      <c r="C1386" s="346" t="s"/>
      <c r="D1386" s="347" t="s">
        <v>4567</v>
      </c>
      <c r="E1386" s="348">
        <v>6601</v>
      </c>
      <c r="F1386" s="208" t="s">
        <v>12650</v>
      </c>
      <c r="G1386" s="208" t="s">
        <v>4518</v>
      </c>
      <c r="H1386" s="208">
        <v>18516013205</v>
      </c>
      <c r="I1386" s="349">
        <v>5000</v>
      </c>
      <c r="J1386" s="349">
        <v>3950</v>
      </c>
      <c r="K1386" s="349">
        <v>1050</v>
      </c>
      <c r="L1386" s="349">
        <v>0</v>
      </c>
      <c r="M1386" s="349">
        <v>1050</v>
      </c>
      <c r="N1386" s="208" t="s"/>
      <c r="O1386" s="209">
        <v>45674</v>
      </c>
      <c r="P1386" s="210">
        <v>0.67208333333474</v>
      </c>
      <c r="Q1386" s="208" t="s">
        <v>4521</v>
      </c>
      <c r="R1386" s="344" t="s">
        <v>4521</v>
      </c>
    </row>
    <row r="1387" spans="1:18" ht="24" customHeight="1">
      <c r="A1387" s="345" t="s"/>
      <c r="B1387" s="346" t="s">
        <v>12649</v>
      </c>
      <c r="C1387" s="346" t="s"/>
      <c r="D1387" s="347" t="s">
        <v>4567</v>
      </c>
      <c r="E1387" s="348">
        <v>6602</v>
      </c>
      <c r="F1387" s="208" t="s">
        <v>12650</v>
      </c>
      <c r="G1387" s="208" t="s">
        <v>4515</v>
      </c>
      <c r="H1387" s="208">
        <v>17312260652</v>
      </c>
      <c r="I1387" s="349">
        <v>3000</v>
      </c>
      <c r="J1387" s="349">
        <v>2610</v>
      </c>
      <c r="K1387" s="349">
        <v>390</v>
      </c>
      <c r="L1387" s="349">
        <v>0</v>
      </c>
      <c r="M1387" s="349">
        <v>390</v>
      </c>
      <c r="N1387" s="208" t="s"/>
      <c r="O1387" s="209">
        <v>45674</v>
      </c>
      <c r="P1387" s="210">
        <v>0.664097222223063</v>
      </c>
      <c r="Q1387" s="208" t="s">
        <v>4521</v>
      </c>
      <c r="R1387" s="344" t="s">
        <v>4521</v>
      </c>
    </row>
    <row r="1388" spans="1:18" ht="24" customHeight="1">
      <c r="A1388" s="345" t="s"/>
      <c r="B1388" s="346" t="s">
        <v>12649</v>
      </c>
      <c r="C1388" s="346" t="s"/>
      <c r="D1388" s="347" t="s">
        <v>4567</v>
      </c>
      <c r="E1388" s="348">
        <v>6603</v>
      </c>
      <c r="F1388" s="208" t="s">
        <v>12650</v>
      </c>
      <c r="G1388" s="208" t="s">
        <v>12666</v>
      </c>
      <c r="H1388" s="208">
        <v>13501076796</v>
      </c>
      <c r="I1388" s="349">
        <v>2000</v>
      </c>
      <c r="J1388" s="349">
        <v>1640</v>
      </c>
      <c r="K1388" s="349">
        <v>360</v>
      </c>
      <c r="L1388" s="349">
        <v>0</v>
      </c>
      <c r="M1388" s="349">
        <v>360</v>
      </c>
      <c r="N1388" s="208" t="s"/>
      <c r="O1388" s="209">
        <v>45674</v>
      </c>
      <c r="P1388" s="210">
        <v>0.724675925925112</v>
      </c>
      <c r="Q1388" s="208" t="s">
        <v>4521</v>
      </c>
      <c r="R1388" s="344" t="s">
        <v>4521</v>
      </c>
    </row>
    <row r="1389" spans="1:18" ht="24" customHeight="1">
      <c r="A1389" s="345" t="s"/>
      <c r="B1389" s="346" t="s">
        <v>12649</v>
      </c>
      <c r="C1389" s="346" t="s"/>
      <c r="D1389" s="347" t="s">
        <v>4567</v>
      </c>
      <c r="E1389" s="348">
        <v>6611</v>
      </c>
      <c r="F1389" s="208" t="s">
        <v>12650</v>
      </c>
      <c r="G1389" s="208" t="s">
        <v>12941</v>
      </c>
      <c r="H1389" s="208">
        <v>16600212106</v>
      </c>
      <c r="I1389" s="349">
        <v>1000</v>
      </c>
      <c r="J1389" s="349">
        <v>780</v>
      </c>
      <c r="K1389" s="349">
        <v>220</v>
      </c>
      <c r="L1389" s="349">
        <v>0</v>
      </c>
      <c r="M1389" s="349">
        <v>220</v>
      </c>
      <c r="N1389" s="208" t="s"/>
      <c r="O1389" s="209">
        <v>45674</v>
      </c>
      <c r="P1389" s="210">
        <v>0.731932870370656</v>
      </c>
      <c r="Q1389" s="208" t="s">
        <v>4498</v>
      </c>
      <c r="R1389" s="344" t="s">
        <v>8517</v>
      </c>
    </row>
    <row r="1390" spans="1:18" ht="24" customHeight="1">
      <c r="A1390" s="345" t="s"/>
      <c r="B1390" s="346" t="s">
        <v>12649</v>
      </c>
      <c r="C1390" s="346" t="s"/>
      <c r="D1390" s="347" t="s">
        <v>4567</v>
      </c>
      <c r="E1390" s="348">
        <v>6614</v>
      </c>
      <c r="F1390" s="208" t="s">
        <v>12650</v>
      </c>
      <c r="G1390" s="208" t="s">
        <v>12800</v>
      </c>
      <c r="H1390" s="208">
        <v>13716516306</v>
      </c>
      <c r="I1390" s="349">
        <v>3000</v>
      </c>
      <c r="J1390" s="349">
        <v>2570</v>
      </c>
      <c r="K1390" s="349">
        <v>430</v>
      </c>
      <c r="L1390" s="349">
        <v>0</v>
      </c>
      <c r="M1390" s="349">
        <v>430</v>
      </c>
      <c r="N1390" s="208" t="s"/>
      <c r="O1390" s="209">
        <v>45674</v>
      </c>
      <c r="P1390" s="210">
        <v>0.552372685186129</v>
      </c>
      <c r="Q1390" s="208" t="s">
        <v>4521</v>
      </c>
      <c r="R1390" s="344" t="s">
        <v>4521</v>
      </c>
    </row>
    <row r="1391" spans="1:18" ht="24" customHeight="1">
      <c r="A1391" s="345" t="s"/>
      <c r="B1391" s="346" t="s">
        <v>12649</v>
      </c>
      <c r="C1391" s="346" t="s"/>
      <c r="D1391" s="347" t="s">
        <v>4567</v>
      </c>
      <c r="E1391" s="348">
        <v>6624</v>
      </c>
      <c r="F1391" s="208" t="s">
        <v>12650</v>
      </c>
      <c r="G1391" s="208" t="s">
        <v>4589</v>
      </c>
      <c r="H1391" s="208">
        <v>18621586598</v>
      </c>
      <c r="I1391" s="349">
        <v>5000</v>
      </c>
      <c r="J1391" s="349">
        <v>4730</v>
      </c>
      <c r="K1391" s="349">
        <v>270</v>
      </c>
      <c r="L1391" s="349">
        <v>0</v>
      </c>
      <c r="M1391" s="349">
        <v>270</v>
      </c>
      <c r="N1391" s="208" t="s"/>
      <c r="O1391" s="209">
        <v>45674</v>
      </c>
      <c r="P1391" s="210">
        <v>0.717997685183946</v>
      </c>
      <c r="Q1391" s="208" t="s">
        <v>4659</v>
      </c>
      <c r="R1391" s="344" t="s">
        <v>4659</v>
      </c>
    </row>
    <row r="1392" spans="1:18" ht="24" customHeight="1">
      <c r="A1392" s="345" t="s"/>
      <c r="B1392" s="346" t="s">
        <v>12649</v>
      </c>
      <c r="C1392" s="346" t="s"/>
      <c r="D1392" s="347" t="s">
        <v>4567</v>
      </c>
      <c r="E1392" s="348">
        <v>6626</v>
      </c>
      <c r="F1392" s="208" t="s">
        <v>12650</v>
      </c>
      <c r="G1392" s="208" t="s">
        <v>12942</v>
      </c>
      <c r="H1392" s="208">
        <v>17732716440</v>
      </c>
      <c r="I1392" s="349">
        <v>200</v>
      </c>
      <c r="J1392" s="349">
        <v>80</v>
      </c>
      <c r="K1392" s="349">
        <v>120</v>
      </c>
      <c r="L1392" s="349">
        <v>0</v>
      </c>
      <c r="M1392" s="349">
        <v>120</v>
      </c>
      <c r="N1392" s="208" t="s"/>
      <c r="O1392" s="209">
        <v>45674</v>
      </c>
      <c r="P1392" s="210">
        <v>0.705405092590809</v>
      </c>
      <c r="Q1392" s="208" t="s">
        <v>4521</v>
      </c>
      <c r="R1392" s="344" t="s">
        <v>4521</v>
      </c>
    </row>
    <row r="1393" spans="1:18" ht="24" customHeight="1">
      <c r="A1393" s="345" t="s"/>
      <c r="B1393" s="346" t="s">
        <v>12649</v>
      </c>
      <c r="C1393" s="346" t="s"/>
      <c r="D1393" s="347" t="s">
        <v>4567</v>
      </c>
      <c r="E1393" s="348">
        <v>6627</v>
      </c>
      <c r="F1393" s="208" t="s">
        <v>12650</v>
      </c>
      <c r="G1393" s="208" t="s">
        <v>12678</v>
      </c>
      <c r="H1393" s="208">
        <v>15910689832</v>
      </c>
      <c r="I1393" s="349">
        <v>5000</v>
      </c>
      <c r="J1393" s="349">
        <v>4820</v>
      </c>
      <c r="K1393" s="349">
        <v>180</v>
      </c>
      <c r="L1393" s="349">
        <v>0</v>
      </c>
      <c r="M1393" s="349">
        <v>180</v>
      </c>
      <c r="N1393" s="208" t="s"/>
      <c r="O1393" s="209">
        <v>45674</v>
      </c>
      <c r="P1393" s="210">
        <v>0.722465277776792</v>
      </c>
      <c r="Q1393" s="208" t="s">
        <v>4659</v>
      </c>
      <c r="R1393" s="344" t="s">
        <v>4659</v>
      </c>
    </row>
    <row r="1394" spans="1:18" ht="24" customHeight="1">
      <c r="A1394" s="345" t="s"/>
      <c r="B1394" s="346" t="s">
        <v>12649</v>
      </c>
      <c r="C1394" s="346" t="s"/>
      <c r="D1394" s="347" t="s">
        <v>4567</v>
      </c>
      <c r="E1394" s="348">
        <v>6631</v>
      </c>
      <c r="F1394" s="208" t="s">
        <v>12650</v>
      </c>
      <c r="G1394" s="208" t="s">
        <v>12943</v>
      </c>
      <c r="H1394" s="208">
        <v>18695895951</v>
      </c>
      <c r="I1394" s="349">
        <v>3000</v>
      </c>
      <c r="J1394" s="349">
        <v>2820</v>
      </c>
      <c r="K1394" s="349">
        <v>180</v>
      </c>
      <c r="L1394" s="349">
        <v>0</v>
      </c>
      <c r="M1394" s="349">
        <v>180</v>
      </c>
      <c r="N1394" s="208" t="s"/>
      <c r="O1394" s="209">
        <v>45674</v>
      </c>
      <c r="P1394" s="210">
        <v>0.646446759259561</v>
      </c>
      <c r="Q1394" s="208" t="s">
        <v>4498</v>
      </c>
      <c r="R1394" s="344" t="s">
        <v>8517</v>
      </c>
    </row>
    <row r="1395" spans="1:18" ht="24" customHeight="1">
      <c r="A1395" s="345" t="s"/>
      <c r="B1395" s="346" t="s">
        <v>12649</v>
      </c>
      <c r="C1395" s="346" t="s"/>
      <c r="D1395" s="347" t="s">
        <v>4567</v>
      </c>
      <c r="E1395" s="348">
        <v>6632</v>
      </c>
      <c r="F1395" s="208" t="s">
        <v>12650</v>
      </c>
      <c r="G1395" s="208" t="s">
        <v>12754</v>
      </c>
      <c r="H1395" s="208">
        <v>18703680678</v>
      </c>
      <c r="I1395" s="349">
        <v>6000</v>
      </c>
      <c r="J1395" s="349">
        <v>5600</v>
      </c>
      <c r="K1395" s="349">
        <v>400</v>
      </c>
      <c r="L1395" s="349">
        <v>0</v>
      </c>
      <c r="M1395" s="349">
        <v>400</v>
      </c>
      <c r="N1395" s="208" t="s"/>
      <c r="O1395" s="209">
        <v>45674</v>
      </c>
      <c r="P1395" s="210">
        <v>0.664953703704669</v>
      </c>
      <c r="Q1395" s="208" t="s">
        <v>4521</v>
      </c>
      <c r="R1395" s="344" t="s">
        <v>4521</v>
      </c>
    </row>
    <row r="1396" spans="1:18" ht="24" customHeight="1">
      <c r="A1396" s="345" t="s"/>
      <c r="B1396" s="346" t="s">
        <v>12649</v>
      </c>
      <c r="C1396" s="346" t="s"/>
      <c r="D1396" s="347" t="s">
        <v>4567</v>
      </c>
      <c r="E1396" s="348">
        <v>6633</v>
      </c>
      <c r="F1396" s="208" t="s">
        <v>12650</v>
      </c>
      <c r="G1396" s="208" t="s">
        <v>12773</v>
      </c>
      <c r="H1396" s="208">
        <v>15010980730</v>
      </c>
      <c r="I1396" s="349">
        <v>3000</v>
      </c>
      <c r="J1396" s="349">
        <v>2820</v>
      </c>
      <c r="K1396" s="349">
        <v>180</v>
      </c>
      <c r="L1396" s="349">
        <v>0</v>
      </c>
      <c r="M1396" s="349">
        <v>180</v>
      </c>
      <c r="N1396" s="208" t="s"/>
      <c r="O1396" s="209">
        <v>45674</v>
      </c>
      <c r="P1396" s="210">
        <v>0.683449074072996</v>
      </c>
      <c r="Q1396" s="208" t="s">
        <v>4521</v>
      </c>
      <c r="R1396" s="344" t="s">
        <v>4521</v>
      </c>
    </row>
    <row r="1397" spans="1:18" ht="24" customHeight="1">
      <c r="A1397" s="345" t="s"/>
      <c r="B1397" s="346" t="s">
        <v>12649</v>
      </c>
      <c r="C1397" s="346" t="s"/>
      <c r="D1397" s="347" t="s">
        <v>4567</v>
      </c>
      <c r="E1397" s="348">
        <v>6635</v>
      </c>
      <c r="F1397" s="208" t="s">
        <v>12650</v>
      </c>
      <c r="G1397" s="208" t="s">
        <v>4574</v>
      </c>
      <c r="H1397" s="208">
        <v>15029734777</v>
      </c>
      <c r="I1397" s="349">
        <v>200</v>
      </c>
      <c r="J1397" s="349">
        <v>140</v>
      </c>
      <c r="K1397" s="349">
        <v>60</v>
      </c>
      <c r="L1397" s="349">
        <v>0</v>
      </c>
      <c r="M1397" s="349">
        <v>60</v>
      </c>
      <c r="N1397" s="208" t="s"/>
      <c r="O1397" s="209">
        <v>45674</v>
      </c>
      <c r="P1397" s="210">
        <v>0.615740740740876</v>
      </c>
      <c r="Q1397" s="208" t="s">
        <v>4521</v>
      </c>
      <c r="R1397" s="344" t="s">
        <v>4521</v>
      </c>
    </row>
    <row r="1398" spans="1:18" ht="24" customHeight="1">
      <c r="A1398" s="345" t="s"/>
      <c r="B1398" s="346" t="s">
        <v>12649</v>
      </c>
      <c r="C1398" s="346" t="s"/>
      <c r="D1398" s="347" t="s">
        <v>4567</v>
      </c>
      <c r="E1398" s="348">
        <v>6638</v>
      </c>
      <c r="F1398" s="208" t="s">
        <v>12650</v>
      </c>
      <c r="G1398" s="208" t="s">
        <v>4515</v>
      </c>
      <c r="H1398" s="208">
        <v>18701369395</v>
      </c>
      <c r="I1398" s="349">
        <v>5000</v>
      </c>
      <c r="J1398" s="349">
        <v>4800</v>
      </c>
      <c r="K1398" s="349">
        <v>200</v>
      </c>
      <c r="L1398" s="349">
        <v>0</v>
      </c>
      <c r="M1398" s="349">
        <v>200</v>
      </c>
      <c r="N1398" s="208" t="s"/>
      <c r="O1398" s="209">
        <v>45674</v>
      </c>
      <c r="P1398" s="210">
        <v>0.688159722223645</v>
      </c>
      <c r="Q1398" s="208" t="s">
        <v>4521</v>
      </c>
      <c r="R1398" s="344" t="s">
        <v>4521</v>
      </c>
    </row>
    <row r="1399" spans="1:18" ht="24" customHeight="1">
      <c r="A1399" s="345" t="s"/>
      <c r="B1399" s="346" t="s">
        <v>12649</v>
      </c>
      <c r="C1399" s="346" t="s"/>
      <c r="D1399" s="347" t="s">
        <v>4567</v>
      </c>
      <c r="E1399" s="348">
        <v>6640</v>
      </c>
      <c r="F1399" s="208" t="s">
        <v>12650</v>
      </c>
      <c r="G1399" s="208" t="s">
        <v>12919</v>
      </c>
      <c r="H1399" s="208">
        <v>13810040062</v>
      </c>
      <c r="I1399" s="349">
        <v>5000</v>
      </c>
      <c r="J1399" s="349">
        <v>4800</v>
      </c>
      <c r="K1399" s="349">
        <v>200</v>
      </c>
      <c r="L1399" s="349">
        <v>0</v>
      </c>
      <c r="M1399" s="349">
        <v>200</v>
      </c>
      <c r="N1399" s="208" t="s"/>
      <c r="O1399" s="209">
        <v>45674</v>
      </c>
      <c r="P1399" s="210">
        <v>0.706921296296059</v>
      </c>
      <c r="Q1399" s="208" t="s">
        <v>4521</v>
      </c>
      <c r="R1399" s="344" t="s">
        <v>4521</v>
      </c>
    </row>
    <row r="1400" spans="1:18" ht="24" customHeight="1">
      <c r="A1400" s="345" t="s"/>
      <c r="B1400" s="346" t="s">
        <v>12649</v>
      </c>
      <c r="C1400" s="346" t="s"/>
      <c r="D1400" s="347" t="s">
        <v>4567</v>
      </c>
      <c r="E1400" s="348">
        <v>6642</v>
      </c>
      <c r="F1400" s="208" t="s">
        <v>12650</v>
      </c>
      <c r="G1400" s="208" t="s">
        <v>4506</v>
      </c>
      <c r="H1400" s="208">
        <v>13799988797</v>
      </c>
      <c r="I1400" s="349">
        <v>6000</v>
      </c>
      <c r="J1400" s="349">
        <v>5640</v>
      </c>
      <c r="K1400" s="349">
        <v>360</v>
      </c>
      <c r="L1400" s="349">
        <v>0</v>
      </c>
      <c r="M1400" s="349">
        <v>360</v>
      </c>
      <c r="N1400" s="208" t="s"/>
      <c r="O1400" s="209">
        <v>45674</v>
      </c>
      <c r="P1400" s="210">
        <v>0.862222222222045</v>
      </c>
      <c r="Q1400" s="208" t="s">
        <v>4498</v>
      </c>
      <c r="R1400" s="344" t="s">
        <v>8517</v>
      </c>
    </row>
    <row r="1401" spans="1:18" ht="24" customHeight="1">
      <c r="A1401" s="345" t="s"/>
      <c r="B1401" s="346" t="s">
        <v>12649</v>
      </c>
      <c r="C1401" s="346" t="s"/>
      <c r="D1401" s="347" t="s">
        <v>4567</v>
      </c>
      <c r="E1401" s="348">
        <v>6610</v>
      </c>
      <c r="F1401" s="208" t="s">
        <v>12650</v>
      </c>
      <c r="G1401" s="208" t="s">
        <v>12944</v>
      </c>
      <c r="H1401" s="208">
        <v>13072121550</v>
      </c>
      <c r="I1401" s="349">
        <v>5000</v>
      </c>
      <c r="J1401" s="349">
        <v>4340</v>
      </c>
      <c r="K1401" s="349">
        <v>660</v>
      </c>
      <c r="L1401" s="349">
        <v>0</v>
      </c>
      <c r="M1401" s="349">
        <v>660</v>
      </c>
      <c r="N1401" s="208" t="s"/>
      <c r="O1401" s="209">
        <v>45675</v>
      </c>
      <c r="P1401" s="210">
        <v>0.666215277778974</v>
      </c>
      <c r="Q1401" s="208" t="s">
        <v>4659</v>
      </c>
      <c r="R1401" s="344" t="s">
        <v>4659</v>
      </c>
    </row>
    <row r="1402" spans="1:18" ht="24" customHeight="1">
      <c r="A1402" s="345" t="s"/>
      <c r="B1402" s="346" t="s">
        <v>12649</v>
      </c>
      <c r="C1402" s="346" t="s"/>
      <c r="D1402" s="347" t="s">
        <v>4567</v>
      </c>
      <c r="E1402" s="348">
        <v>6634</v>
      </c>
      <c r="F1402" s="208" t="s">
        <v>12650</v>
      </c>
      <c r="G1402" s="208" t="s">
        <v>4518</v>
      </c>
      <c r="H1402" s="208">
        <v>13910062185</v>
      </c>
      <c r="I1402" s="349">
        <v>5000</v>
      </c>
      <c r="J1402" s="349">
        <v>4220</v>
      </c>
      <c r="K1402" s="349">
        <v>780</v>
      </c>
      <c r="L1402" s="349">
        <v>0</v>
      </c>
      <c r="M1402" s="349">
        <v>780</v>
      </c>
      <c r="N1402" s="208" t="s"/>
      <c r="O1402" s="209">
        <v>45675</v>
      </c>
      <c r="P1402" s="210">
        <v>0.698900462961319</v>
      </c>
      <c r="Q1402" s="208" t="s">
        <v>4498</v>
      </c>
      <c r="R1402" s="344" t="s">
        <v>8517</v>
      </c>
    </row>
    <row r="1403" spans="1:18" ht="24" customHeight="1">
      <c r="A1403" s="345" t="s"/>
      <c r="B1403" s="346" t="s">
        <v>12649</v>
      </c>
      <c r="C1403" s="346" t="s"/>
      <c r="D1403" s="347" t="s">
        <v>4567</v>
      </c>
      <c r="E1403" s="348">
        <v>6639</v>
      </c>
      <c r="F1403" s="208" t="s">
        <v>12650</v>
      </c>
      <c r="G1403" s="208" t="s">
        <v>4589</v>
      </c>
      <c r="H1403" s="208">
        <v>14714308801</v>
      </c>
      <c r="I1403" s="349">
        <v>3000</v>
      </c>
      <c r="J1403" s="349">
        <v>2600</v>
      </c>
      <c r="K1403" s="349">
        <v>400</v>
      </c>
      <c r="L1403" s="349">
        <v>0</v>
      </c>
      <c r="M1403" s="349">
        <v>400</v>
      </c>
      <c r="N1403" s="208" t="s"/>
      <c r="O1403" s="209">
        <v>45675</v>
      </c>
      <c r="P1403" s="210">
        <v>0.694328703702922</v>
      </c>
      <c r="Q1403" s="208" t="s">
        <v>4498</v>
      </c>
      <c r="R1403" s="344" t="s">
        <v>8517</v>
      </c>
    </row>
    <row r="1404" spans="1:18" ht="24" customHeight="1">
      <c r="A1404" s="345" t="s"/>
      <c r="B1404" s="346" t="s">
        <v>12649</v>
      </c>
      <c r="C1404" s="346" t="s"/>
      <c r="D1404" s="347" t="s">
        <v>4567</v>
      </c>
      <c r="E1404" s="348">
        <v>6645</v>
      </c>
      <c r="F1404" s="208" t="s">
        <v>12650</v>
      </c>
      <c r="G1404" s="208" t="s">
        <v>4495</v>
      </c>
      <c r="H1404" s="208">
        <v>13520006362</v>
      </c>
      <c r="I1404" s="349">
        <v>6200</v>
      </c>
      <c r="J1404" s="349">
        <v>5220</v>
      </c>
      <c r="K1404" s="349">
        <v>980</v>
      </c>
      <c r="L1404" s="349">
        <v>0</v>
      </c>
      <c r="M1404" s="349">
        <v>980</v>
      </c>
      <c r="N1404" s="208" t="s"/>
      <c r="O1404" s="209">
        <v>45675</v>
      </c>
      <c r="P1404" s="210">
        <v>0.725428240741167</v>
      </c>
      <c r="Q1404" s="208" t="s">
        <v>4498</v>
      </c>
      <c r="R1404" s="344" t="s">
        <v>8517</v>
      </c>
    </row>
    <row r="1405" spans="1:18" ht="24" customHeight="1">
      <c r="A1405" s="345" t="s"/>
      <c r="B1405" s="346" t="s">
        <v>12649</v>
      </c>
      <c r="C1405" s="346" t="s"/>
      <c r="D1405" s="347" t="s">
        <v>4567</v>
      </c>
      <c r="E1405" s="348">
        <v>6652</v>
      </c>
      <c r="F1405" s="208" t="s">
        <v>12650</v>
      </c>
      <c r="G1405" s="208" t="s">
        <v>4589</v>
      </c>
      <c r="H1405" s="208">
        <v>18621586598</v>
      </c>
      <c r="I1405" s="349">
        <v>5000</v>
      </c>
      <c r="J1405" s="349">
        <v>4730</v>
      </c>
      <c r="K1405" s="349">
        <v>270</v>
      </c>
      <c r="L1405" s="349">
        <v>0</v>
      </c>
      <c r="M1405" s="349">
        <v>270</v>
      </c>
      <c r="N1405" s="208" t="s"/>
      <c r="O1405" s="209">
        <v>45675</v>
      </c>
      <c r="P1405" s="210">
        <v>0.7261574074073</v>
      </c>
      <c r="Q1405" s="208" t="s">
        <v>4498</v>
      </c>
      <c r="R1405" s="344" t="s">
        <v>8517</v>
      </c>
    </row>
    <row r="1406" spans="1:18" ht="24" customHeight="1">
      <c r="A1406" s="345" t="s"/>
      <c r="B1406" s="346" t="s">
        <v>12649</v>
      </c>
      <c r="C1406" s="346" t="s"/>
      <c r="D1406" s="347" t="s">
        <v>4567</v>
      </c>
      <c r="E1406" s="348">
        <v>6653</v>
      </c>
      <c r="F1406" s="208" t="s">
        <v>12650</v>
      </c>
      <c r="G1406" s="208" t="s">
        <v>4495</v>
      </c>
      <c r="H1406" s="208">
        <v>13811890242</v>
      </c>
      <c r="I1406" s="349">
        <v>200</v>
      </c>
      <c r="J1406" s="349">
        <v>140</v>
      </c>
      <c r="K1406" s="349">
        <v>60</v>
      </c>
      <c r="L1406" s="349">
        <v>0</v>
      </c>
      <c r="M1406" s="349">
        <v>60</v>
      </c>
      <c r="N1406" s="208" t="s"/>
      <c r="O1406" s="209">
        <v>45675</v>
      </c>
      <c r="P1406" s="210">
        <v>0.677280092593719</v>
      </c>
      <c r="Q1406" s="208" t="s">
        <v>4498</v>
      </c>
      <c r="R1406" s="344" t="s">
        <v>8517</v>
      </c>
    </row>
    <row r="1407" spans="1:18" ht="24" customHeight="1">
      <c r="A1407" s="345" t="s"/>
      <c r="B1407" s="346" t="s">
        <v>12649</v>
      </c>
      <c r="C1407" s="346" t="s"/>
      <c r="D1407" s="347" t="s">
        <v>4567</v>
      </c>
      <c r="E1407" s="348">
        <v>6656</v>
      </c>
      <c r="F1407" s="208" t="s">
        <v>12650</v>
      </c>
      <c r="G1407" s="208" t="s">
        <v>4582</v>
      </c>
      <c r="H1407" s="208">
        <v>13911320609</v>
      </c>
      <c r="I1407" s="349">
        <v>300</v>
      </c>
      <c r="J1407" s="349">
        <v>250</v>
      </c>
      <c r="K1407" s="349">
        <v>50</v>
      </c>
      <c r="L1407" s="349">
        <v>0</v>
      </c>
      <c r="M1407" s="349">
        <v>50</v>
      </c>
      <c r="N1407" s="208" t="s"/>
      <c r="O1407" s="209">
        <v>45675</v>
      </c>
      <c r="P1407" s="210">
        <v>0.630462962963066</v>
      </c>
      <c r="Q1407" s="208" t="s">
        <v>4004</v>
      </c>
      <c r="R1407" s="344" t="s">
        <v>4004</v>
      </c>
    </row>
    <row r="1408" spans="1:18" ht="24" customHeight="1">
      <c r="A1408" s="345" t="s"/>
      <c r="B1408" s="346" t="s">
        <v>12649</v>
      </c>
      <c r="C1408" s="346" t="s"/>
      <c r="D1408" s="347" t="s">
        <v>4567</v>
      </c>
      <c r="E1408" s="348">
        <v>6660</v>
      </c>
      <c r="F1408" s="208" t="s">
        <v>12650</v>
      </c>
      <c r="G1408" s="208" t="s">
        <v>4571</v>
      </c>
      <c r="H1408" s="208">
        <v>13699791609</v>
      </c>
      <c r="I1408" s="349">
        <v>5000</v>
      </c>
      <c r="J1408" s="349">
        <v>4780</v>
      </c>
      <c r="K1408" s="349">
        <v>220</v>
      </c>
      <c r="L1408" s="349">
        <v>0</v>
      </c>
      <c r="M1408" s="349">
        <v>220</v>
      </c>
      <c r="N1408" s="208" t="s"/>
      <c r="O1408" s="209">
        <v>45675</v>
      </c>
      <c r="P1408" s="210">
        <v>0.677939814813726</v>
      </c>
      <c r="Q1408" s="208" t="s">
        <v>4492</v>
      </c>
      <c r="R1408" s="344" t="s">
        <v>5873</v>
      </c>
    </row>
    <row r="1409" spans="1:18" ht="24" customHeight="1">
      <c r="A1409" s="345" t="s"/>
      <c r="B1409" s="346" t="s">
        <v>12649</v>
      </c>
      <c r="C1409" s="346" t="s"/>
      <c r="D1409" s="347" t="s">
        <v>4567</v>
      </c>
      <c r="E1409" s="348">
        <v>6661</v>
      </c>
      <c r="F1409" s="208" t="s">
        <v>12650</v>
      </c>
      <c r="G1409" s="208" t="s">
        <v>4506</v>
      </c>
      <c r="H1409" s="208">
        <v>13198514147</v>
      </c>
      <c r="I1409" s="349">
        <v>3100</v>
      </c>
      <c r="J1409" s="349">
        <v>2650</v>
      </c>
      <c r="K1409" s="349">
        <v>450</v>
      </c>
      <c r="L1409" s="349">
        <v>0</v>
      </c>
      <c r="M1409" s="349">
        <v>450</v>
      </c>
      <c r="N1409" s="208" t="s"/>
      <c r="O1409" s="209">
        <v>45675</v>
      </c>
      <c r="P1409" s="210">
        <v>0.724895833332994</v>
      </c>
      <c r="Q1409" s="208" t="s">
        <v>4494</v>
      </c>
      <c r="R1409" s="344" t="s">
        <v>12655</v>
      </c>
    </row>
    <row r="1410" spans="1:18" ht="24" customHeight="1">
      <c r="A1410" s="345" t="s"/>
      <c r="B1410" s="346" t="s">
        <v>12649</v>
      </c>
      <c r="C1410" s="346" t="s"/>
      <c r="D1410" s="347" t="s">
        <v>4567</v>
      </c>
      <c r="E1410" s="348">
        <v>6663</v>
      </c>
      <c r="F1410" s="208" t="s">
        <v>12650</v>
      </c>
      <c r="G1410" s="208" t="s">
        <v>4525</v>
      </c>
      <c r="H1410" s="208">
        <v>15958345379</v>
      </c>
      <c r="I1410" s="349">
        <v>1200</v>
      </c>
      <c r="J1410" s="349">
        <v>990</v>
      </c>
      <c r="K1410" s="349">
        <v>210</v>
      </c>
      <c r="L1410" s="349">
        <v>0</v>
      </c>
      <c r="M1410" s="349">
        <v>210</v>
      </c>
      <c r="N1410" s="208" t="s"/>
      <c r="O1410" s="209">
        <v>45675</v>
      </c>
      <c r="P1410" s="210">
        <v>0.755844907405845</v>
      </c>
      <c r="Q1410" s="208" t="s">
        <v>4494</v>
      </c>
      <c r="R1410" s="344" t="s">
        <v>12655</v>
      </c>
    </row>
    <row r="1411" spans="1:18" ht="24" customHeight="1">
      <c r="A1411" s="345" t="s"/>
      <c r="B1411" s="346" t="s">
        <v>12649</v>
      </c>
      <c r="C1411" s="346" t="s"/>
      <c r="D1411" s="347" t="s">
        <v>4567</v>
      </c>
      <c r="E1411" s="348">
        <v>6665</v>
      </c>
      <c r="F1411" s="208" t="s">
        <v>12650</v>
      </c>
      <c r="G1411" s="208" t="s">
        <v>4525</v>
      </c>
      <c r="H1411" s="208">
        <v>13301132105</v>
      </c>
      <c r="I1411" s="349">
        <v>5000</v>
      </c>
      <c r="J1411" s="349">
        <v>4780</v>
      </c>
      <c r="K1411" s="349">
        <v>220</v>
      </c>
      <c r="L1411" s="349">
        <v>0</v>
      </c>
      <c r="M1411" s="349">
        <v>220</v>
      </c>
      <c r="N1411" s="208" t="s"/>
      <c r="O1411" s="209">
        <v>45675</v>
      </c>
      <c r="P1411" s="210">
        <v>0.724166666666861</v>
      </c>
      <c r="Q1411" s="208" t="s">
        <v>4004</v>
      </c>
      <c r="R1411" s="344" t="s">
        <v>4004</v>
      </c>
    </row>
    <row r="1412" spans="1:18" ht="24" customHeight="1">
      <c r="A1412" s="345" t="s"/>
      <c r="B1412" s="346" t="s">
        <v>12649</v>
      </c>
      <c r="C1412" s="346" t="s"/>
      <c r="D1412" s="347" t="s">
        <v>4567</v>
      </c>
      <c r="E1412" s="348">
        <v>6666</v>
      </c>
      <c r="F1412" s="208" t="s">
        <v>12650</v>
      </c>
      <c r="G1412" s="208" t="s">
        <v>12814</v>
      </c>
      <c r="H1412" s="208">
        <v>15911062578</v>
      </c>
      <c r="I1412" s="349">
        <v>3000</v>
      </c>
      <c r="J1412" s="349">
        <v>2800</v>
      </c>
      <c r="K1412" s="349">
        <v>200</v>
      </c>
      <c r="L1412" s="349">
        <v>0</v>
      </c>
      <c r="M1412" s="349">
        <v>200</v>
      </c>
      <c r="N1412" s="208" t="s"/>
      <c r="O1412" s="209">
        <v>45675</v>
      </c>
      <c r="P1412" s="210">
        <v>0.736817129629344</v>
      </c>
      <c r="Q1412" s="208" t="s">
        <v>4498</v>
      </c>
      <c r="R1412" s="344" t="s">
        <v>8517</v>
      </c>
    </row>
    <row r="1413" spans="1:18" ht="24" customHeight="1">
      <c r="A1413" s="345" t="s"/>
      <c r="B1413" s="346" t="s">
        <v>12649</v>
      </c>
      <c r="C1413" s="346" t="s"/>
      <c r="D1413" s="347" t="s">
        <v>4567</v>
      </c>
      <c r="E1413" s="348">
        <v>6668</v>
      </c>
      <c r="F1413" s="208" t="s">
        <v>12650</v>
      </c>
      <c r="G1413" s="208" t="s">
        <v>4511</v>
      </c>
      <c r="H1413" s="208">
        <v>15884660105</v>
      </c>
      <c r="I1413" s="349">
        <v>2000</v>
      </c>
      <c r="J1413" s="349">
        <v>1510</v>
      </c>
      <c r="K1413" s="349">
        <v>490</v>
      </c>
      <c r="L1413" s="349">
        <v>0</v>
      </c>
      <c r="M1413" s="349">
        <v>490</v>
      </c>
      <c r="N1413" s="208" t="s"/>
      <c r="O1413" s="209">
        <v>45675</v>
      </c>
      <c r="P1413" s="210">
        <v>0.871493055554311</v>
      </c>
      <c r="Q1413" s="208" t="s">
        <v>4498</v>
      </c>
      <c r="R1413" s="344" t="s">
        <v>8517</v>
      </c>
    </row>
    <row r="1414" spans="1:18" ht="24" customHeight="1">
      <c r="A1414" s="345" t="s"/>
      <c r="B1414" s="346" t="s">
        <v>12649</v>
      </c>
      <c r="C1414" s="346" t="s"/>
      <c r="D1414" s="347" t="s">
        <v>4567</v>
      </c>
      <c r="E1414" s="348">
        <v>6672</v>
      </c>
      <c r="F1414" s="208" t="s">
        <v>12650</v>
      </c>
      <c r="G1414" s="208" t="s">
        <v>4571</v>
      </c>
      <c r="H1414" s="208">
        <v>13701385930</v>
      </c>
      <c r="I1414" s="349">
        <v>1000</v>
      </c>
      <c r="J1414" s="349">
        <v>880</v>
      </c>
      <c r="K1414" s="349">
        <v>120</v>
      </c>
      <c r="L1414" s="349">
        <v>0</v>
      </c>
      <c r="M1414" s="349">
        <v>120</v>
      </c>
      <c r="N1414" s="208" t="s"/>
      <c r="O1414" s="209">
        <v>45675</v>
      </c>
      <c r="P1414" s="210">
        <v>0.719363425927441</v>
      </c>
      <c r="Q1414" s="208" t="s">
        <v>4494</v>
      </c>
      <c r="R1414" s="344" t="s">
        <v>12655</v>
      </c>
    </row>
    <row r="1415" spans="1:18" ht="24" customHeight="1">
      <c r="A1415" s="345" t="s"/>
      <c r="B1415" s="346" t="s">
        <v>12649</v>
      </c>
      <c r="C1415" s="346" t="s"/>
      <c r="D1415" s="347" t="s">
        <v>4567</v>
      </c>
      <c r="E1415" s="348">
        <v>6673</v>
      </c>
      <c r="F1415" s="208" t="s">
        <v>12650</v>
      </c>
      <c r="G1415" s="208" t="s">
        <v>4532</v>
      </c>
      <c r="H1415" s="208">
        <v>13810202767</v>
      </c>
      <c r="I1415" s="349">
        <v>10000</v>
      </c>
      <c r="J1415" s="349">
        <v>9740</v>
      </c>
      <c r="K1415" s="349">
        <v>260</v>
      </c>
      <c r="L1415" s="349">
        <v>0</v>
      </c>
      <c r="M1415" s="349">
        <v>260</v>
      </c>
      <c r="N1415" s="208" t="s"/>
      <c r="O1415" s="209">
        <v>45675</v>
      </c>
      <c r="P1415" s="210">
        <v>0.721851851852989</v>
      </c>
      <c r="Q1415" s="208" t="s">
        <v>4494</v>
      </c>
      <c r="R1415" s="344" t="s">
        <v>12655</v>
      </c>
    </row>
    <row r="1416" spans="1:18" ht="24" customHeight="1">
      <c r="A1416" s="345" t="s"/>
      <c r="B1416" s="346" t="s">
        <v>12649</v>
      </c>
      <c r="C1416" s="346" t="s"/>
      <c r="D1416" s="347" t="s">
        <v>4567</v>
      </c>
      <c r="E1416" s="348">
        <v>6674</v>
      </c>
      <c r="F1416" s="208" t="s">
        <v>12650</v>
      </c>
      <c r="G1416" s="208" t="s">
        <v>4589</v>
      </c>
      <c r="H1416" s="208">
        <v>14714308801</v>
      </c>
      <c r="I1416" s="349">
        <v>5000</v>
      </c>
      <c r="J1416" s="349">
        <v>4570</v>
      </c>
      <c r="K1416" s="349">
        <v>430</v>
      </c>
      <c r="L1416" s="349">
        <v>0</v>
      </c>
      <c r="M1416" s="349">
        <v>430</v>
      </c>
      <c r="N1416" s="208" t="s"/>
      <c r="O1416" s="209">
        <v>45675</v>
      </c>
      <c r="P1416" s="210">
        <v>0.693854166667734</v>
      </c>
      <c r="Q1416" s="208" t="s">
        <v>4498</v>
      </c>
      <c r="R1416" s="344" t="s">
        <v>8517</v>
      </c>
    </row>
    <row r="1417" spans="1:18" ht="24" customHeight="1">
      <c r="A1417" s="345" t="s"/>
      <c r="B1417" s="346" t="s">
        <v>12649</v>
      </c>
      <c r="C1417" s="346" t="s"/>
      <c r="D1417" s="347" t="s">
        <v>4567</v>
      </c>
      <c r="E1417" s="348">
        <v>6675</v>
      </c>
      <c r="F1417" s="208" t="s">
        <v>12650</v>
      </c>
      <c r="G1417" s="208" t="s">
        <v>4615</v>
      </c>
      <c r="H1417" s="208">
        <v>15696200999</v>
      </c>
      <c r="I1417" s="349">
        <v>3000</v>
      </c>
      <c r="J1417" s="349">
        <v>2700</v>
      </c>
      <c r="K1417" s="349">
        <v>300</v>
      </c>
      <c r="L1417" s="349">
        <v>0</v>
      </c>
      <c r="M1417" s="349">
        <v>300</v>
      </c>
      <c r="N1417" s="208" t="s"/>
      <c r="O1417" s="209">
        <v>45675</v>
      </c>
      <c r="P1417" s="210">
        <v>0.517303240740148</v>
      </c>
      <c r="Q1417" s="208" t="s">
        <v>4494</v>
      </c>
      <c r="R1417" s="344" t="s">
        <v>12655</v>
      </c>
    </row>
    <row r="1418" spans="1:18" ht="24" customHeight="1">
      <c r="A1418" s="345" t="s"/>
      <c r="B1418" s="346" t="s">
        <v>12649</v>
      </c>
      <c r="C1418" s="346" t="s"/>
      <c r="D1418" s="347" t="s">
        <v>4567</v>
      </c>
      <c r="E1418" s="348">
        <v>6677</v>
      </c>
      <c r="F1418" s="208" t="s">
        <v>12650</v>
      </c>
      <c r="G1418" s="208" t="s">
        <v>12716</v>
      </c>
      <c r="H1418" s="208">
        <v>13901321348</v>
      </c>
      <c r="I1418" s="349">
        <v>5000</v>
      </c>
      <c r="J1418" s="349">
        <v>4780</v>
      </c>
      <c r="K1418" s="349">
        <v>220</v>
      </c>
      <c r="L1418" s="349">
        <v>0</v>
      </c>
      <c r="M1418" s="349">
        <v>220</v>
      </c>
      <c r="N1418" s="208" t="s"/>
      <c r="O1418" s="209">
        <v>45675</v>
      </c>
      <c r="P1418" s="210">
        <v>0.526053240741021</v>
      </c>
      <c r="Q1418" s="208" t="s">
        <v>4492</v>
      </c>
      <c r="R1418" s="344" t="s">
        <v>5873</v>
      </c>
    </row>
    <row r="1419" spans="1:18" ht="24" customHeight="1">
      <c r="A1419" s="345" t="s"/>
      <c r="B1419" s="346" t="s">
        <v>12649</v>
      </c>
      <c r="C1419" s="346" t="s"/>
      <c r="D1419" s="347" t="s">
        <v>4567</v>
      </c>
      <c r="E1419" s="348">
        <v>6681</v>
      </c>
      <c r="F1419" s="208" t="s">
        <v>4648</v>
      </c>
      <c r="G1419" s="208" t="s">
        <v>12895</v>
      </c>
      <c r="H1419" s="208">
        <v>18611998157</v>
      </c>
      <c r="I1419" s="349">
        <v>5000</v>
      </c>
      <c r="J1419" s="349">
        <v>4820</v>
      </c>
      <c r="K1419" s="349">
        <v>180</v>
      </c>
      <c r="L1419" s="349">
        <v>0</v>
      </c>
      <c r="M1419" s="349">
        <v>180</v>
      </c>
      <c r="N1419" s="208" t="s"/>
      <c r="O1419" s="209">
        <v>45675</v>
      </c>
      <c r="P1419" s="210">
        <v>0.691377314815327</v>
      </c>
      <c r="Q1419" s="208" t="s">
        <v>4509</v>
      </c>
      <c r="R1419" s="344" t="s">
        <v>4509</v>
      </c>
    </row>
    <row r="1420" spans="1:18" ht="24" customHeight="1">
      <c r="A1420" s="345" t="s"/>
      <c r="B1420" s="346" t="s">
        <v>12649</v>
      </c>
      <c r="C1420" s="346" t="s"/>
      <c r="D1420" s="347" t="s">
        <v>4567</v>
      </c>
      <c r="E1420" s="348">
        <v>6684</v>
      </c>
      <c r="F1420" s="208" t="s">
        <v>12650</v>
      </c>
      <c r="G1420" s="208" t="s">
        <v>4495</v>
      </c>
      <c r="H1420" s="208">
        <v>13500045498</v>
      </c>
      <c r="I1420" s="349">
        <v>3000</v>
      </c>
      <c r="J1420" s="349">
        <v>2820</v>
      </c>
      <c r="K1420" s="349">
        <v>180</v>
      </c>
      <c r="L1420" s="349">
        <v>0</v>
      </c>
      <c r="M1420" s="349">
        <v>180</v>
      </c>
      <c r="N1420" s="208" t="s"/>
      <c r="O1420" s="209">
        <v>45675</v>
      </c>
      <c r="P1420" s="210">
        <v>0.672395833335031</v>
      </c>
      <c r="Q1420" s="208" t="s">
        <v>4498</v>
      </c>
      <c r="R1420" s="344" t="s">
        <v>8517</v>
      </c>
    </row>
    <row r="1421" spans="1:18" ht="24" customHeight="1">
      <c r="A1421" s="345" t="s"/>
      <c r="B1421" s="346" t="s">
        <v>12649</v>
      </c>
      <c r="C1421" s="346" t="s"/>
      <c r="D1421" s="347" t="s">
        <v>4567</v>
      </c>
      <c r="E1421" s="348">
        <v>6691</v>
      </c>
      <c r="F1421" s="208" t="s">
        <v>12650</v>
      </c>
      <c r="G1421" s="208" t="s">
        <v>12786</v>
      </c>
      <c r="H1421" s="208">
        <v>18801088272</v>
      </c>
      <c r="I1421" s="349">
        <v>5000</v>
      </c>
      <c r="J1421" s="349">
        <v>4450</v>
      </c>
      <c r="K1421" s="349">
        <v>550</v>
      </c>
      <c r="L1421" s="349">
        <v>0</v>
      </c>
      <c r="M1421" s="349">
        <v>550</v>
      </c>
      <c r="N1421" s="208" t="s"/>
      <c r="O1421" s="209">
        <v>45675</v>
      </c>
      <c r="P1421" s="210">
        <v>0.703148148149921</v>
      </c>
      <c r="Q1421" s="208" t="s">
        <v>4498</v>
      </c>
      <c r="R1421" s="344" t="s">
        <v>8517</v>
      </c>
    </row>
    <row r="1422" spans="1:18" ht="24" customHeight="1">
      <c r="A1422" s="345" t="s"/>
      <c r="B1422" s="346" t="s">
        <v>12649</v>
      </c>
      <c r="C1422" s="346" t="s"/>
      <c r="D1422" s="347" t="s">
        <v>4567</v>
      </c>
      <c r="E1422" s="348">
        <v>6692</v>
      </c>
      <c r="F1422" s="208" t="s">
        <v>12650</v>
      </c>
      <c r="G1422" s="208" t="s">
        <v>4582</v>
      </c>
      <c r="H1422" s="208">
        <v>15983285588</v>
      </c>
      <c r="I1422" s="349">
        <v>500</v>
      </c>
      <c r="J1422" s="349">
        <v>440</v>
      </c>
      <c r="K1422" s="349">
        <v>60</v>
      </c>
      <c r="L1422" s="349">
        <v>0</v>
      </c>
      <c r="M1422" s="349">
        <v>60</v>
      </c>
      <c r="N1422" s="208" t="s"/>
      <c r="O1422" s="209">
        <v>45675</v>
      </c>
      <c r="P1422" s="210">
        <v>0.62118055555402</v>
      </c>
      <c r="Q1422" s="208" t="s">
        <v>4498</v>
      </c>
      <c r="R1422" s="344" t="s">
        <v>8517</v>
      </c>
    </row>
    <row r="1423" spans="1:18" ht="24" customHeight="1">
      <c r="A1423" s="345" t="s"/>
      <c r="B1423" s="346" t="s">
        <v>12649</v>
      </c>
      <c r="C1423" s="346" t="s"/>
      <c r="D1423" s="347" t="s">
        <v>4567</v>
      </c>
      <c r="E1423" s="348">
        <v>6693</v>
      </c>
      <c r="F1423" s="208" t="s">
        <v>12650</v>
      </c>
      <c r="G1423" s="208" t="s">
        <v>12945</v>
      </c>
      <c r="H1423" s="208">
        <v>18610202773</v>
      </c>
      <c r="I1423" s="349">
        <v>5000</v>
      </c>
      <c r="J1423" s="349">
        <v>5000</v>
      </c>
      <c r="K1423" s="349">
        <v>0</v>
      </c>
      <c r="L1423" s="349">
        <v>0</v>
      </c>
      <c r="M1423" s="349">
        <v>0</v>
      </c>
      <c r="N1423" s="208" t="s"/>
      <c r="O1423" s="209">
        <v>45675</v>
      </c>
      <c r="P1423" s="210">
        <v>0.635023148148321</v>
      </c>
      <c r="Q1423" s="208" t="s">
        <v>4494</v>
      </c>
      <c r="R1423" s="344" t="s">
        <v>12655</v>
      </c>
    </row>
    <row r="1424" spans="1:18" ht="24" customHeight="1">
      <c r="A1424" s="345" t="s"/>
      <c r="B1424" s="346" t="s">
        <v>12649</v>
      </c>
      <c r="C1424" s="346" t="s"/>
      <c r="D1424" s="347" t="s">
        <v>4567</v>
      </c>
      <c r="E1424" s="348">
        <v>6696</v>
      </c>
      <c r="F1424" s="208" t="s">
        <v>12650</v>
      </c>
      <c r="G1424" s="208" t="s">
        <v>12946</v>
      </c>
      <c r="H1424" s="208">
        <v>13511001601</v>
      </c>
      <c r="I1424" s="349">
        <v>6000</v>
      </c>
      <c r="J1424" s="349">
        <v>4980</v>
      </c>
      <c r="K1424" s="349">
        <v>1020</v>
      </c>
      <c r="L1424" s="349">
        <v>0</v>
      </c>
      <c r="M1424" s="349">
        <v>1020</v>
      </c>
      <c r="N1424" s="208" t="s"/>
      <c r="O1424" s="209">
        <v>45675</v>
      </c>
      <c r="P1424" s="210">
        <v>0.822303240740439</v>
      </c>
      <c r="Q1424" s="208" t="s">
        <v>4498</v>
      </c>
      <c r="R1424" s="344" t="s">
        <v>8517</v>
      </c>
    </row>
    <row r="1425" spans="1:18" ht="24" customHeight="1">
      <c r="A1425" s="345" t="s"/>
      <c r="B1425" s="346" t="s">
        <v>12649</v>
      </c>
      <c r="C1425" s="346" t="s"/>
      <c r="D1425" s="347" t="s">
        <v>4567</v>
      </c>
      <c r="E1425" s="348">
        <v>6697</v>
      </c>
      <c r="F1425" s="208" t="s">
        <v>12650</v>
      </c>
      <c r="G1425" s="208" t="s">
        <v>4506</v>
      </c>
      <c r="H1425" s="208">
        <v>15801327906</v>
      </c>
      <c r="I1425" s="349">
        <v>10000</v>
      </c>
      <c r="J1425" s="349">
        <v>10000</v>
      </c>
      <c r="K1425" s="349">
        <v>0</v>
      </c>
      <c r="L1425" s="349">
        <v>0</v>
      </c>
      <c r="M1425" s="349">
        <v>0</v>
      </c>
      <c r="N1425" s="208" t="s"/>
      <c r="O1425" s="209">
        <v>45675</v>
      </c>
      <c r="P1425" s="210">
        <v>0.662627314814017</v>
      </c>
      <c r="Q1425" s="208" t="s">
        <v>4494</v>
      </c>
      <c r="R1425" s="344" t="s">
        <v>12655</v>
      </c>
    </row>
    <row r="1426" spans="1:18" ht="24" customHeight="1">
      <c r="A1426" s="345" t="s"/>
      <c r="B1426" s="346" t="s">
        <v>12649</v>
      </c>
      <c r="C1426" s="346" t="s"/>
      <c r="D1426" s="347" t="s">
        <v>4567</v>
      </c>
      <c r="E1426" s="348">
        <v>6699</v>
      </c>
      <c r="F1426" s="208" t="s">
        <v>12650</v>
      </c>
      <c r="G1426" s="208" t="s">
        <v>4510</v>
      </c>
      <c r="H1426" s="208">
        <v>13311355877</v>
      </c>
      <c r="I1426" s="349">
        <v>200</v>
      </c>
      <c r="J1426" s="349">
        <v>150</v>
      </c>
      <c r="K1426" s="349">
        <v>50</v>
      </c>
      <c r="L1426" s="349">
        <v>0</v>
      </c>
      <c r="M1426" s="349">
        <v>50</v>
      </c>
      <c r="N1426" s="208" t="s"/>
      <c r="O1426" s="209">
        <v>45675</v>
      </c>
      <c r="P1426" s="210">
        <v>0.734444444446126</v>
      </c>
      <c r="Q1426" s="208" t="s">
        <v>4498</v>
      </c>
      <c r="R1426" s="344" t="s">
        <v>8517</v>
      </c>
    </row>
    <row r="1427" spans="1:18" ht="24" customHeight="1">
      <c r="A1427" s="345" t="s"/>
      <c r="B1427" s="346" t="s">
        <v>12649</v>
      </c>
      <c r="C1427" s="346" t="s"/>
      <c r="D1427" s="347" t="s">
        <v>4567</v>
      </c>
      <c r="E1427" s="348">
        <v>6709</v>
      </c>
      <c r="F1427" s="208" t="s">
        <v>12650</v>
      </c>
      <c r="G1427" s="208" t="s">
        <v>12707</v>
      </c>
      <c r="H1427" s="208">
        <v>13510660342</v>
      </c>
      <c r="I1427" s="349">
        <v>3000</v>
      </c>
      <c r="J1427" s="349">
        <v>2820</v>
      </c>
      <c r="K1427" s="349">
        <v>180</v>
      </c>
      <c r="L1427" s="349">
        <v>0</v>
      </c>
      <c r="M1427" s="349">
        <v>180</v>
      </c>
      <c r="N1427" s="208" t="s"/>
      <c r="O1427" s="209">
        <v>45675</v>
      </c>
      <c r="P1427" s="210">
        <v>0.884178240739857</v>
      </c>
      <c r="Q1427" s="208" t="s">
        <v>4498</v>
      </c>
      <c r="R1427" s="344" t="s">
        <v>8517</v>
      </c>
    </row>
    <row r="1428" spans="1:18" ht="24" customHeight="1">
      <c r="A1428" s="345" t="s"/>
      <c r="B1428" s="346" t="s">
        <v>12649</v>
      </c>
      <c r="C1428" s="346" t="s"/>
      <c r="D1428" s="347" t="s">
        <v>4567</v>
      </c>
      <c r="E1428" s="348">
        <v>6649</v>
      </c>
      <c r="F1428" s="208" t="s">
        <v>12650</v>
      </c>
      <c r="G1428" s="208" t="s">
        <v>4533</v>
      </c>
      <c r="H1428" s="208">
        <v>15028335990</v>
      </c>
      <c r="I1428" s="349">
        <v>2000</v>
      </c>
      <c r="J1428" s="349">
        <v>1800</v>
      </c>
      <c r="K1428" s="349">
        <v>200</v>
      </c>
      <c r="L1428" s="349">
        <v>0</v>
      </c>
      <c r="M1428" s="349">
        <v>200</v>
      </c>
      <c r="N1428" s="208" t="s"/>
      <c r="O1428" s="209">
        <v>45676</v>
      </c>
      <c r="P1428" s="210">
        <v>0.466226851851388</v>
      </c>
      <c r="Q1428" s="208" t="s">
        <v>4498</v>
      </c>
      <c r="R1428" s="344" t="s">
        <v>8517</v>
      </c>
    </row>
    <row r="1429" spans="1:18" ht="24" customHeight="1">
      <c r="A1429" s="345" t="s"/>
      <c r="B1429" s="346" t="s">
        <v>12649</v>
      </c>
      <c r="C1429" s="346" t="s"/>
      <c r="D1429" s="347" t="s">
        <v>4567</v>
      </c>
      <c r="E1429" s="348">
        <v>6651</v>
      </c>
      <c r="F1429" s="208" t="s">
        <v>12650</v>
      </c>
      <c r="G1429" s="208" t="s">
        <v>12701</v>
      </c>
      <c r="H1429" s="208">
        <v>13161892380</v>
      </c>
      <c r="I1429" s="349">
        <v>10000</v>
      </c>
      <c r="J1429" s="349">
        <v>10000</v>
      </c>
      <c r="K1429" s="349">
        <v>0</v>
      </c>
      <c r="L1429" s="349">
        <v>0</v>
      </c>
      <c r="M1429" s="349">
        <v>0</v>
      </c>
      <c r="N1429" s="208" t="s"/>
      <c r="O1429" s="209">
        <v>45676</v>
      </c>
      <c r="P1429" s="210">
        <v>0.486921296294895</v>
      </c>
      <c r="Q1429" s="208" t="s">
        <v>4004</v>
      </c>
      <c r="R1429" s="344" t="s">
        <v>4004</v>
      </c>
    </row>
    <row r="1430" spans="1:18" ht="24" customHeight="1">
      <c r="A1430" s="345" t="s"/>
      <c r="B1430" s="346" t="s">
        <v>12649</v>
      </c>
      <c r="C1430" s="346" t="s"/>
      <c r="D1430" s="347" t="s">
        <v>4567</v>
      </c>
      <c r="E1430" s="348">
        <v>6659</v>
      </c>
      <c r="F1430" s="208" t="s">
        <v>12650</v>
      </c>
      <c r="G1430" s="208" t="s">
        <v>4495</v>
      </c>
      <c r="H1430" s="208">
        <v>18513895712</v>
      </c>
      <c r="I1430" s="349">
        <v>3000</v>
      </c>
      <c r="J1430" s="349">
        <v>2740</v>
      </c>
      <c r="K1430" s="349">
        <v>260</v>
      </c>
      <c r="L1430" s="349">
        <v>0</v>
      </c>
      <c r="M1430" s="349">
        <v>260</v>
      </c>
      <c r="N1430" s="208" t="s"/>
      <c r="O1430" s="209">
        <v>45676</v>
      </c>
      <c r="P1430" s="210">
        <v>0.544722222221026</v>
      </c>
      <c r="Q1430" s="208" t="s">
        <v>4498</v>
      </c>
      <c r="R1430" s="344" t="s">
        <v>8517</v>
      </c>
    </row>
    <row r="1431" spans="1:18" ht="24" customHeight="1">
      <c r="A1431" s="345" t="s"/>
      <c r="B1431" s="346" t="s">
        <v>12649</v>
      </c>
      <c r="C1431" s="346" t="s"/>
      <c r="D1431" s="347" t="s">
        <v>4567</v>
      </c>
      <c r="E1431" s="348">
        <v>6682</v>
      </c>
      <c r="F1431" s="208" t="s">
        <v>12650</v>
      </c>
      <c r="G1431" s="208" t="s">
        <v>4621</v>
      </c>
      <c r="H1431" s="208">
        <v>18511324812</v>
      </c>
      <c r="I1431" s="349">
        <v>3000</v>
      </c>
      <c r="J1431" s="349">
        <v>2700</v>
      </c>
      <c r="K1431" s="349">
        <v>300</v>
      </c>
      <c r="L1431" s="349">
        <v>0</v>
      </c>
      <c r="M1431" s="349">
        <v>300</v>
      </c>
      <c r="N1431" s="208" t="s"/>
      <c r="O1431" s="209">
        <v>45676</v>
      </c>
      <c r="P1431" s="210">
        <v>0.648703703704087</v>
      </c>
      <c r="Q1431" s="208" t="s">
        <v>4498</v>
      </c>
      <c r="R1431" s="344" t="s">
        <v>8517</v>
      </c>
    </row>
    <row r="1432" spans="1:18" ht="24" customHeight="1">
      <c r="A1432" s="345" t="s"/>
      <c r="B1432" s="346" t="s">
        <v>12649</v>
      </c>
      <c r="C1432" s="346" t="s"/>
      <c r="D1432" s="347" t="s">
        <v>4567</v>
      </c>
      <c r="E1432" s="348">
        <v>6686</v>
      </c>
      <c r="F1432" s="208" t="s">
        <v>12650</v>
      </c>
      <c r="G1432" s="208" t="s">
        <v>12947</v>
      </c>
      <c r="H1432" s="208">
        <v>13552776388</v>
      </c>
      <c r="I1432" s="349">
        <v>3000</v>
      </c>
      <c r="J1432" s="349">
        <v>2640</v>
      </c>
      <c r="K1432" s="349">
        <v>360</v>
      </c>
      <c r="L1432" s="349">
        <v>0</v>
      </c>
      <c r="M1432" s="349">
        <v>360</v>
      </c>
      <c r="N1432" s="208" t="s"/>
      <c r="O1432" s="209">
        <v>45676</v>
      </c>
      <c r="P1432" s="210">
        <v>0.577731481480441</v>
      </c>
      <c r="Q1432" s="208" t="s">
        <v>4494</v>
      </c>
      <c r="R1432" s="344" t="s">
        <v>12655</v>
      </c>
    </row>
    <row r="1433" spans="1:18" ht="24" customHeight="1">
      <c r="A1433" s="345" t="s"/>
      <c r="B1433" s="346" t="s">
        <v>12649</v>
      </c>
      <c r="C1433" s="346" t="s"/>
      <c r="D1433" s="347" t="s">
        <v>4567</v>
      </c>
      <c r="E1433" s="348">
        <v>6687</v>
      </c>
      <c r="F1433" s="208" t="s">
        <v>12650</v>
      </c>
      <c r="G1433" s="208" t="s">
        <v>12704</v>
      </c>
      <c r="H1433" s="208">
        <v>13683137883</v>
      </c>
      <c r="I1433" s="349">
        <v>5000</v>
      </c>
      <c r="J1433" s="349">
        <v>4640</v>
      </c>
      <c r="K1433" s="349">
        <v>360</v>
      </c>
      <c r="L1433" s="349">
        <v>0</v>
      </c>
      <c r="M1433" s="349">
        <v>360</v>
      </c>
      <c r="N1433" s="208" t="s"/>
      <c r="O1433" s="209">
        <v>45676</v>
      </c>
      <c r="P1433" s="210">
        <v>0.546932870369346</v>
      </c>
      <c r="Q1433" s="208" t="s">
        <v>4659</v>
      </c>
      <c r="R1433" s="344" t="s">
        <v>4659</v>
      </c>
    </row>
    <row r="1434" spans="1:18" ht="24" customHeight="1">
      <c r="A1434" s="345" t="s"/>
      <c r="B1434" s="346" t="s">
        <v>12649</v>
      </c>
      <c r="C1434" s="346" t="s"/>
      <c r="D1434" s="347" t="s">
        <v>4567</v>
      </c>
      <c r="E1434" s="348">
        <v>6700</v>
      </c>
      <c r="F1434" s="208" t="s">
        <v>4648</v>
      </c>
      <c r="G1434" s="208" t="s">
        <v>4495</v>
      </c>
      <c r="H1434" s="208">
        <v>18552500445</v>
      </c>
      <c r="I1434" s="349">
        <v>5000</v>
      </c>
      <c r="J1434" s="349">
        <v>4640</v>
      </c>
      <c r="K1434" s="349">
        <v>360</v>
      </c>
      <c r="L1434" s="349">
        <v>0</v>
      </c>
      <c r="M1434" s="349">
        <v>360</v>
      </c>
      <c r="N1434" s="208" t="s"/>
      <c r="O1434" s="209">
        <v>45676</v>
      </c>
      <c r="P1434" s="210">
        <v>0.502384259259998</v>
      </c>
      <c r="Q1434" s="208" t="s">
        <v>4512</v>
      </c>
      <c r="R1434" s="344" t="s">
        <v>4512</v>
      </c>
    </row>
    <row r="1435" spans="1:18" ht="24" customHeight="1">
      <c r="A1435" s="345" t="s"/>
      <c r="B1435" s="346" t="s">
        <v>12649</v>
      </c>
      <c r="C1435" s="346" t="s"/>
      <c r="D1435" s="347" t="s">
        <v>4567</v>
      </c>
      <c r="E1435" s="348">
        <v>6703</v>
      </c>
      <c r="F1435" s="208" t="s">
        <v>12650</v>
      </c>
      <c r="G1435" s="208" t="s">
        <v>4574</v>
      </c>
      <c r="H1435" s="208">
        <v>13810412403</v>
      </c>
      <c r="I1435" s="349">
        <v>5000</v>
      </c>
      <c r="J1435" s="349">
        <v>4530</v>
      </c>
      <c r="K1435" s="349">
        <v>470</v>
      </c>
      <c r="L1435" s="349">
        <v>0</v>
      </c>
      <c r="M1435" s="349">
        <v>470</v>
      </c>
      <c r="N1435" s="208" t="s"/>
      <c r="O1435" s="209">
        <v>45676</v>
      </c>
      <c r="P1435" s="210">
        <v>0.551562500000728</v>
      </c>
      <c r="Q1435" s="208" t="s">
        <v>4498</v>
      </c>
      <c r="R1435" s="344" t="s">
        <v>8517</v>
      </c>
    </row>
    <row r="1436" spans="1:18" ht="24" customHeight="1">
      <c r="A1436" s="345" t="s"/>
      <c r="B1436" s="346" t="s">
        <v>12649</v>
      </c>
      <c r="C1436" s="346" t="s"/>
      <c r="D1436" s="347" t="s">
        <v>4567</v>
      </c>
      <c r="E1436" s="348">
        <v>6713</v>
      </c>
      <c r="F1436" s="208" t="s">
        <v>12650</v>
      </c>
      <c r="G1436" s="208" t="s">
        <v>4589</v>
      </c>
      <c r="H1436" s="208">
        <v>18621586598</v>
      </c>
      <c r="I1436" s="349">
        <v>5000</v>
      </c>
      <c r="J1436" s="349">
        <v>4730</v>
      </c>
      <c r="K1436" s="349">
        <v>270</v>
      </c>
      <c r="L1436" s="349">
        <v>0</v>
      </c>
      <c r="M1436" s="349">
        <v>270</v>
      </c>
      <c r="N1436" s="208" t="s"/>
      <c r="O1436" s="209">
        <v>45676</v>
      </c>
      <c r="P1436" s="210">
        <v>0.488738425927295</v>
      </c>
      <c r="Q1436" s="208" t="s">
        <v>4498</v>
      </c>
      <c r="R1436" s="344" t="s">
        <v>8517</v>
      </c>
    </row>
    <row r="1437" spans="1:18" ht="24" customHeight="1">
      <c r="A1437" s="345" t="s"/>
      <c r="B1437" s="346" t="s">
        <v>12649</v>
      </c>
      <c r="C1437" s="346" t="s"/>
      <c r="D1437" s="347" t="s">
        <v>4567</v>
      </c>
      <c r="E1437" s="348">
        <v>6714</v>
      </c>
      <c r="F1437" s="208" t="s">
        <v>12650</v>
      </c>
      <c r="G1437" s="208" t="s">
        <v>4493</v>
      </c>
      <c r="H1437" s="208">
        <v>13522791628</v>
      </c>
      <c r="I1437" s="349">
        <v>200</v>
      </c>
      <c r="J1437" s="349">
        <v>150</v>
      </c>
      <c r="K1437" s="349">
        <v>50</v>
      </c>
      <c r="L1437" s="349">
        <v>0</v>
      </c>
      <c r="M1437" s="349">
        <v>50</v>
      </c>
      <c r="N1437" s="208" t="s"/>
      <c r="O1437" s="209">
        <v>45676</v>
      </c>
      <c r="P1437" s="210">
        <v>0.430648148147157</v>
      </c>
      <c r="Q1437" s="208" t="s">
        <v>4496</v>
      </c>
      <c r="R1437" s="344" t="s">
        <v>12697</v>
      </c>
    </row>
    <row r="1438" spans="1:18" ht="24" customHeight="1">
      <c r="A1438" s="345" t="s"/>
      <c r="B1438" s="346" t="s">
        <v>12649</v>
      </c>
      <c r="C1438" s="346" t="s"/>
      <c r="D1438" s="347" t="s">
        <v>4567</v>
      </c>
      <c r="E1438" s="348">
        <v>6715</v>
      </c>
      <c r="F1438" s="208" t="s">
        <v>12650</v>
      </c>
      <c r="G1438" s="208" t="s">
        <v>4525</v>
      </c>
      <c r="H1438" s="208">
        <v>13301132105</v>
      </c>
      <c r="I1438" s="349">
        <v>300</v>
      </c>
      <c r="J1438" s="349">
        <v>250</v>
      </c>
      <c r="K1438" s="349">
        <v>50</v>
      </c>
      <c r="L1438" s="349">
        <v>0</v>
      </c>
      <c r="M1438" s="349">
        <v>50</v>
      </c>
      <c r="N1438" s="208" t="s"/>
      <c r="O1438" s="209">
        <v>45676</v>
      </c>
      <c r="P1438" s="210">
        <v>0.588831018518249</v>
      </c>
      <c r="Q1438" s="208" t="s">
        <v>4004</v>
      </c>
      <c r="R1438" s="344" t="s">
        <v>4004</v>
      </c>
    </row>
    <row r="1439" spans="1:18" ht="24" customHeight="1">
      <c r="A1439" s="345" t="s"/>
      <c r="B1439" s="346" t="s">
        <v>12649</v>
      </c>
      <c r="C1439" s="346" t="s"/>
      <c r="D1439" s="347" t="s">
        <v>4567</v>
      </c>
      <c r="E1439" s="348">
        <v>6716</v>
      </c>
      <c r="F1439" s="208" t="s">
        <v>12650</v>
      </c>
      <c r="G1439" s="208" t="s">
        <v>12735</v>
      </c>
      <c r="H1439" s="208">
        <v>18600661364</v>
      </c>
      <c r="I1439" s="349">
        <v>4500</v>
      </c>
      <c r="J1439" s="349">
        <v>4080</v>
      </c>
      <c r="K1439" s="349">
        <v>420</v>
      </c>
      <c r="L1439" s="349">
        <v>0</v>
      </c>
      <c r="M1439" s="349">
        <v>420</v>
      </c>
      <c r="N1439" s="208" t="s"/>
      <c r="O1439" s="209">
        <v>45676</v>
      </c>
      <c r="P1439" s="210">
        <v>0.649097222223645</v>
      </c>
      <c r="Q1439" s="208" t="s">
        <v>4498</v>
      </c>
      <c r="R1439" s="344" t="s">
        <v>8517</v>
      </c>
    </row>
    <row r="1440" spans="1:18" ht="24" customHeight="1">
      <c r="A1440" s="345" t="s"/>
      <c r="B1440" s="346" t="s">
        <v>12649</v>
      </c>
      <c r="C1440" s="346" t="s"/>
      <c r="D1440" s="347" t="s">
        <v>4567</v>
      </c>
      <c r="E1440" s="348">
        <v>6717</v>
      </c>
      <c r="F1440" s="208" t="s">
        <v>12650</v>
      </c>
      <c r="G1440" s="208" t="s">
        <v>4495</v>
      </c>
      <c r="H1440" s="208">
        <v>13621265489</v>
      </c>
      <c r="I1440" s="349">
        <v>5000</v>
      </c>
      <c r="J1440" s="349">
        <v>4780</v>
      </c>
      <c r="K1440" s="349">
        <v>220</v>
      </c>
      <c r="L1440" s="349">
        <v>0</v>
      </c>
      <c r="M1440" s="349">
        <v>220</v>
      </c>
      <c r="N1440" s="208" t="s"/>
      <c r="O1440" s="209">
        <v>45676</v>
      </c>
      <c r="P1440" s="210">
        <v>0.615752314814017</v>
      </c>
      <c r="Q1440" s="208" t="s">
        <v>4004</v>
      </c>
      <c r="R1440" s="344" t="s">
        <v>4004</v>
      </c>
    </row>
    <row r="1441" spans="1:18" ht="24" customHeight="1">
      <c r="A1441" s="345" t="s"/>
      <c r="B1441" s="346" t="s">
        <v>12649</v>
      </c>
      <c r="C1441" s="346" t="s"/>
      <c r="D1441" s="347" t="s">
        <v>4567</v>
      </c>
      <c r="E1441" s="348">
        <v>6731</v>
      </c>
      <c r="F1441" s="208" t="s">
        <v>12650</v>
      </c>
      <c r="G1441" s="208" t="s">
        <v>12892</v>
      </c>
      <c r="H1441" s="208">
        <v>18049974958</v>
      </c>
      <c r="I1441" s="349">
        <v>5000</v>
      </c>
      <c r="J1441" s="349">
        <v>4780</v>
      </c>
      <c r="K1441" s="349">
        <v>220</v>
      </c>
      <c r="L1441" s="349">
        <v>0</v>
      </c>
      <c r="M1441" s="349">
        <v>220</v>
      </c>
      <c r="N1441" s="208" t="s"/>
      <c r="O1441" s="209">
        <v>45676</v>
      </c>
      <c r="P1441" s="210">
        <v>0.624548611111095</v>
      </c>
      <c r="Q1441" s="208" t="s">
        <v>4659</v>
      </c>
      <c r="R1441" s="344" t="s">
        <v>4659</v>
      </c>
    </row>
    <row r="1442" spans="1:18" ht="24" customHeight="1">
      <c r="A1442" s="345" t="s"/>
      <c r="B1442" s="346" t="s">
        <v>12649</v>
      </c>
      <c r="C1442" s="346" t="s"/>
      <c r="D1442" s="347" t="s">
        <v>4567</v>
      </c>
      <c r="E1442" s="348">
        <v>6733</v>
      </c>
      <c r="F1442" s="208" t="s">
        <v>12650</v>
      </c>
      <c r="G1442" s="208" t="s">
        <v>4508</v>
      </c>
      <c r="H1442" s="208">
        <v>13911262698</v>
      </c>
      <c r="I1442" s="349">
        <v>5000</v>
      </c>
      <c r="J1442" s="349">
        <v>5000</v>
      </c>
      <c r="K1442" s="349">
        <v>0</v>
      </c>
      <c r="L1442" s="349">
        <v>0</v>
      </c>
      <c r="M1442" s="349">
        <v>0</v>
      </c>
      <c r="N1442" s="208" t="s"/>
      <c r="O1442" s="209">
        <v>45676</v>
      </c>
      <c r="P1442" s="210">
        <v>0.449027777776792</v>
      </c>
      <c r="Q1442" s="208" t="s">
        <v>4494</v>
      </c>
      <c r="R1442" s="344" t="s">
        <v>12655</v>
      </c>
    </row>
    <row r="1443" spans="1:18" ht="24" customHeight="1">
      <c r="A1443" s="345" t="s"/>
      <c r="B1443" s="346" t="s">
        <v>12649</v>
      </c>
      <c r="C1443" s="346" t="s"/>
      <c r="D1443" s="347" t="s">
        <v>4567</v>
      </c>
      <c r="E1443" s="348">
        <v>6737</v>
      </c>
      <c r="F1443" s="208" t="s">
        <v>12650</v>
      </c>
      <c r="G1443" s="208" t="s">
        <v>4506</v>
      </c>
      <c r="H1443" s="208">
        <v>18210208797</v>
      </c>
      <c r="I1443" s="349">
        <v>5000</v>
      </c>
      <c r="J1443" s="349">
        <v>4780</v>
      </c>
      <c r="K1443" s="349">
        <v>220</v>
      </c>
      <c r="L1443" s="349">
        <v>0</v>
      </c>
      <c r="M1443" s="349">
        <v>220</v>
      </c>
      <c r="N1443" s="208" t="s"/>
      <c r="O1443" s="209">
        <v>45676</v>
      </c>
      <c r="P1443" s="210">
        <v>0.729456018518249</v>
      </c>
      <c r="Q1443" s="208" t="s">
        <v>12664</v>
      </c>
      <c r="R1443" s="344" t="s">
        <v>4659</v>
      </c>
    </row>
    <row r="1444" spans="1:18" ht="24" customHeight="1">
      <c r="A1444" s="345" t="s"/>
      <c r="B1444" s="346" t="s">
        <v>12649</v>
      </c>
      <c r="C1444" s="346" t="s"/>
      <c r="D1444" s="347" t="s">
        <v>4567</v>
      </c>
      <c r="E1444" s="348">
        <v>6743</v>
      </c>
      <c r="F1444" s="208" t="s">
        <v>12650</v>
      </c>
      <c r="G1444" s="208" t="s">
        <v>12948</v>
      </c>
      <c r="H1444" s="208">
        <v>18600873234</v>
      </c>
      <c r="I1444" s="349">
        <v>6000</v>
      </c>
      <c r="J1444" s="349">
        <v>5700</v>
      </c>
      <c r="K1444" s="349">
        <v>300</v>
      </c>
      <c r="L1444" s="349">
        <v>0</v>
      </c>
      <c r="M1444" s="349">
        <v>300</v>
      </c>
      <c r="N1444" s="208" t="s"/>
      <c r="O1444" s="209">
        <v>45676</v>
      </c>
      <c r="P1444" s="210">
        <v>0.719502314816055</v>
      </c>
      <c r="Q1444" s="208" t="s">
        <v>4496</v>
      </c>
      <c r="R1444" s="344" t="s">
        <v>12697</v>
      </c>
    </row>
    <row r="1445" spans="1:18" ht="24" customHeight="1">
      <c r="A1445" s="345" t="s"/>
      <c r="B1445" s="346" t="s">
        <v>12649</v>
      </c>
      <c r="C1445" s="346" t="s"/>
      <c r="D1445" s="347" t="s">
        <v>4567</v>
      </c>
      <c r="E1445" s="348">
        <v>6744</v>
      </c>
      <c r="F1445" s="208" t="s">
        <v>12650</v>
      </c>
      <c r="G1445" s="208" t="s">
        <v>12691</v>
      </c>
      <c r="H1445" s="208">
        <v>18736633963</v>
      </c>
      <c r="I1445" s="349">
        <v>3000</v>
      </c>
      <c r="J1445" s="349">
        <v>2770</v>
      </c>
      <c r="K1445" s="349">
        <v>230</v>
      </c>
      <c r="L1445" s="349">
        <v>0</v>
      </c>
      <c r="M1445" s="349">
        <v>230</v>
      </c>
      <c r="N1445" s="208" t="s"/>
      <c r="O1445" s="209">
        <v>45676</v>
      </c>
      <c r="P1445" s="210">
        <v>0.718923611111677</v>
      </c>
      <c r="Q1445" s="208" t="s">
        <v>4498</v>
      </c>
      <c r="R1445" s="344" t="s">
        <v>8517</v>
      </c>
    </row>
    <row r="1446" spans="1:18" ht="24" customHeight="1">
      <c r="A1446" s="345" t="s"/>
      <c r="B1446" s="346" t="s">
        <v>12649</v>
      </c>
      <c r="C1446" s="346" t="s"/>
      <c r="D1446" s="347" t="s">
        <v>4567</v>
      </c>
      <c r="E1446" s="348">
        <v>6746</v>
      </c>
      <c r="F1446" s="208" t="s">
        <v>12650</v>
      </c>
      <c r="G1446" s="208" t="s">
        <v>12788</v>
      </c>
      <c r="H1446" s="208">
        <v>13062530736</v>
      </c>
      <c r="I1446" s="349">
        <v>1500</v>
      </c>
      <c r="J1446" s="349">
        <v>1310</v>
      </c>
      <c r="K1446" s="349">
        <v>190</v>
      </c>
      <c r="L1446" s="349">
        <v>0</v>
      </c>
      <c r="M1446" s="349">
        <v>190</v>
      </c>
      <c r="N1446" s="208" t="s"/>
      <c r="O1446" s="209">
        <v>45676</v>
      </c>
      <c r="P1446" s="210">
        <v>0.643680555556785</v>
      </c>
      <c r="Q1446" s="208" t="s">
        <v>4498</v>
      </c>
      <c r="R1446" s="344" t="s">
        <v>8517</v>
      </c>
    </row>
    <row r="1447" spans="1:18" ht="24" customHeight="1">
      <c r="A1447" s="345" t="s"/>
      <c r="B1447" s="346" t="s">
        <v>12649</v>
      </c>
      <c r="C1447" s="346" t="s"/>
      <c r="D1447" s="347" t="s">
        <v>4567</v>
      </c>
      <c r="E1447" s="348">
        <v>6747</v>
      </c>
      <c r="F1447" s="208" t="s">
        <v>12650</v>
      </c>
      <c r="G1447" s="208" t="s">
        <v>4510</v>
      </c>
      <c r="H1447" s="208">
        <v>18501050105</v>
      </c>
      <c r="I1447" s="349">
        <v>5000</v>
      </c>
      <c r="J1447" s="349">
        <v>4780</v>
      </c>
      <c r="K1447" s="349">
        <v>220</v>
      </c>
      <c r="L1447" s="349">
        <v>0</v>
      </c>
      <c r="M1447" s="349">
        <v>220</v>
      </c>
      <c r="N1447" s="208" t="s"/>
      <c r="O1447" s="209">
        <v>45676</v>
      </c>
      <c r="P1447" s="210">
        <v>0.705787037037226</v>
      </c>
      <c r="Q1447" s="208" t="s">
        <v>4659</v>
      </c>
      <c r="R1447" s="344" t="s">
        <v>4659</v>
      </c>
    </row>
    <row r="1448" spans="1:18" ht="24" customHeight="1">
      <c r="A1448" s="345" t="s"/>
      <c r="B1448" s="346" t="s">
        <v>12649</v>
      </c>
      <c r="C1448" s="346" t="s"/>
      <c r="D1448" s="347" t="s">
        <v>4567</v>
      </c>
      <c r="E1448" s="348">
        <v>6749</v>
      </c>
      <c r="F1448" s="208" t="s">
        <v>12650</v>
      </c>
      <c r="G1448" s="208" t="s">
        <v>4611</v>
      </c>
      <c r="H1448" s="208">
        <v>15503613775</v>
      </c>
      <c r="I1448" s="349">
        <v>3000</v>
      </c>
      <c r="J1448" s="349">
        <v>2820</v>
      </c>
      <c r="K1448" s="349">
        <v>180</v>
      </c>
      <c r="L1448" s="349">
        <v>0</v>
      </c>
      <c r="M1448" s="349">
        <v>180</v>
      </c>
      <c r="N1448" s="208" t="s"/>
      <c r="O1448" s="209">
        <v>45676</v>
      </c>
      <c r="P1448" s="210">
        <v>0.670486111110222</v>
      </c>
      <c r="Q1448" s="208" t="s">
        <v>4498</v>
      </c>
      <c r="R1448" s="344" t="s">
        <v>8517</v>
      </c>
    </row>
    <row r="1449" spans="1:18" ht="24" customHeight="1">
      <c r="A1449" s="345" t="s"/>
      <c r="B1449" s="346" t="s">
        <v>12649</v>
      </c>
      <c r="C1449" s="346" t="s"/>
      <c r="D1449" s="347" t="s">
        <v>4567</v>
      </c>
      <c r="E1449" s="348">
        <v>6750</v>
      </c>
      <c r="F1449" s="208" t="s">
        <v>12650</v>
      </c>
      <c r="G1449" s="208" t="s">
        <v>4518</v>
      </c>
      <c r="H1449" s="208">
        <v>15650783062</v>
      </c>
      <c r="I1449" s="349">
        <v>5000</v>
      </c>
      <c r="J1449" s="349">
        <v>5000</v>
      </c>
      <c r="K1449" s="349">
        <v>0</v>
      </c>
      <c r="L1449" s="349">
        <v>0</v>
      </c>
      <c r="M1449" s="349">
        <v>0</v>
      </c>
      <c r="N1449" s="208" t="s"/>
      <c r="O1449" s="209">
        <v>45676</v>
      </c>
      <c r="P1449" s="210">
        <v>0.575578703705105</v>
      </c>
      <c r="Q1449" s="208" t="s">
        <v>4494</v>
      </c>
      <c r="R1449" s="344" t="s">
        <v>12655</v>
      </c>
    </row>
    <row r="1450" spans="1:18" ht="24" customHeight="1">
      <c r="A1450" s="345" t="s"/>
      <c r="B1450" s="346" t="s">
        <v>12649</v>
      </c>
      <c r="C1450" s="346" t="s"/>
      <c r="D1450" s="347" t="s">
        <v>4567</v>
      </c>
      <c r="E1450" s="348">
        <v>6751</v>
      </c>
      <c r="F1450" s="208" t="s">
        <v>12650</v>
      </c>
      <c r="G1450" s="208" t="s">
        <v>12800</v>
      </c>
      <c r="H1450" s="208">
        <v>13072083807</v>
      </c>
      <c r="I1450" s="349">
        <v>5000</v>
      </c>
      <c r="J1450" s="349">
        <v>5000</v>
      </c>
      <c r="K1450" s="349">
        <v>0</v>
      </c>
      <c r="L1450" s="349">
        <v>0</v>
      </c>
      <c r="M1450" s="349">
        <v>0</v>
      </c>
      <c r="N1450" s="208" t="s"/>
      <c r="O1450" s="209">
        <v>45676</v>
      </c>
      <c r="P1450" s="210">
        <v>0.552731481482624</v>
      </c>
      <c r="Q1450" s="208" t="s">
        <v>4494</v>
      </c>
      <c r="R1450" s="344" t="s">
        <v>12655</v>
      </c>
    </row>
    <row r="1451" spans="1:18" ht="24" customHeight="1">
      <c r="A1451" s="345" t="s"/>
      <c r="B1451" s="346" t="s">
        <v>12649</v>
      </c>
      <c r="C1451" s="346" t="s"/>
      <c r="D1451" s="347" t="s">
        <v>4567</v>
      </c>
      <c r="E1451" s="348">
        <v>6753</v>
      </c>
      <c r="F1451" s="208" t="s">
        <v>12650</v>
      </c>
      <c r="G1451" s="208" t="s">
        <v>4505</v>
      </c>
      <c r="H1451" s="208">
        <v>18831953905</v>
      </c>
      <c r="I1451" s="349">
        <v>5000</v>
      </c>
      <c r="J1451" s="349">
        <v>5000</v>
      </c>
      <c r="K1451" s="349">
        <v>0</v>
      </c>
      <c r="L1451" s="349">
        <v>0</v>
      </c>
      <c r="M1451" s="349">
        <v>0</v>
      </c>
      <c r="N1451" s="208" t="s"/>
      <c r="O1451" s="209">
        <v>45676</v>
      </c>
      <c r="P1451" s="210">
        <v>0.576064814813435</v>
      </c>
      <c r="Q1451" s="208" t="s">
        <v>4494</v>
      </c>
      <c r="R1451" s="344" t="s">
        <v>12655</v>
      </c>
    </row>
    <row r="1452" spans="1:18" ht="24" customHeight="1">
      <c r="A1452" s="345" t="s"/>
      <c r="B1452" s="346" t="s">
        <v>12649</v>
      </c>
      <c r="C1452" s="346" t="s"/>
      <c r="D1452" s="347" t="s">
        <v>4567</v>
      </c>
      <c r="E1452" s="348">
        <v>6754</v>
      </c>
      <c r="F1452" s="208" t="s">
        <v>4648</v>
      </c>
      <c r="G1452" s="208" t="s">
        <v>12907</v>
      </c>
      <c r="H1452" s="208">
        <v>18618335329</v>
      </c>
      <c r="I1452" s="349">
        <v>5000</v>
      </c>
      <c r="J1452" s="349">
        <v>4820</v>
      </c>
      <c r="K1452" s="349">
        <v>180</v>
      </c>
      <c r="L1452" s="349">
        <v>0</v>
      </c>
      <c r="M1452" s="349">
        <v>180</v>
      </c>
      <c r="N1452" s="208" t="s"/>
      <c r="O1452" s="209">
        <v>45676</v>
      </c>
      <c r="P1452" s="210">
        <v>0.676493055554602</v>
      </c>
      <c r="Q1452" s="208" t="s">
        <v>4517</v>
      </c>
      <c r="R1452" s="344" t="s">
        <v>4509</v>
      </c>
    </row>
    <row r="1453" spans="1:18" ht="24" customHeight="1">
      <c r="A1453" s="345" t="s"/>
      <c r="B1453" s="346" t="s">
        <v>12649</v>
      </c>
      <c r="C1453" s="346" t="s"/>
      <c r="D1453" s="347" t="s">
        <v>4567</v>
      </c>
      <c r="E1453" s="348">
        <v>6757</v>
      </c>
      <c r="F1453" s="208" t="s">
        <v>12650</v>
      </c>
      <c r="G1453" s="208" t="s">
        <v>4587</v>
      </c>
      <c r="H1453" s="208">
        <v>18610516267</v>
      </c>
      <c r="I1453" s="349">
        <v>1000</v>
      </c>
      <c r="J1453" s="349">
        <v>880</v>
      </c>
      <c r="K1453" s="349">
        <v>120</v>
      </c>
      <c r="L1453" s="349">
        <v>0</v>
      </c>
      <c r="M1453" s="349">
        <v>120</v>
      </c>
      <c r="N1453" s="208" t="s"/>
      <c r="O1453" s="209">
        <v>45676</v>
      </c>
      <c r="P1453" s="210">
        <v>0.645960648147593</v>
      </c>
      <c r="Q1453" s="208" t="s">
        <v>4498</v>
      </c>
      <c r="R1453" s="344" t="s">
        <v>8517</v>
      </c>
    </row>
    <row r="1454" spans="1:18" ht="24" customHeight="1">
      <c r="A1454" s="345" t="s"/>
      <c r="B1454" s="346" t="s">
        <v>12649</v>
      </c>
      <c r="C1454" s="346" t="s"/>
      <c r="D1454" s="347" t="s">
        <v>4567</v>
      </c>
      <c r="E1454" s="348">
        <v>6761</v>
      </c>
      <c r="F1454" s="208" t="s">
        <v>12650</v>
      </c>
      <c r="G1454" s="208" t="s">
        <v>12918</v>
      </c>
      <c r="H1454" s="208">
        <v>13180212983</v>
      </c>
      <c r="I1454" s="349">
        <v>3000</v>
      </c>
      <c r="J1454" s="349">
        <v>2820</v>
      </c>
      <c r="K1454" s="349">
        <v>180</v>
      </c>
      <c r="L1454" s="349">
        <v>0</v>
      </c>
      <c r="M1454" s="349">
        <v>180</v>
      </c>
      <c r="N1454" s="208" t="s"/>
      <c r="O1454" s="209">
        <v>45676</v>
      </c>
      <c r="P1454" s="210">
        <v>0.76201388888876</v>
      </c>
      <c r="Q1454" s="208" t="s">
        <v>4494</v>
      </c>
      <c r="R1454" s="344" t="s">
        <v>12655</v>
      </c>
    </row>
    <row r="1455" spans="1:18" ht="24" customHeight="1">
      <c r="A1455" s="345" t="s"/>
      <c r="B1455" s="346" t="s">
        <v>12649</v>
      </c>
      <c r="C1455" s="346" t="s"/>
      <c r="D1455" s="347" t="s">
        <v>4567</v>
      </c>
      <c r="E1455" s="348">
        <v>6768</v>
      </c>
      <c r="F1455" s="208" t="s">
        <v>12650</v>
      </c>
      <c r="G1455" s="208" t="s">
        <v>12851</v>
      </c>
      <c r="H1455" s="208">
        <v>13395759168</v>
      </c>
      <c r="I1455" s="349">
        <v>1000</v>
      </c>
      <c r="J1455" s="349">
        <v>890</v>
      </c>
      <c r="K1455" s="349">
        <v>110</v>
      </c>
      <c r="L1455" s="349">
        <v>0</v>
      </c>
      <c r="M1455" s="349">
        <v>110</v>
      </c>
      <c r="N1455" s="208" t="s"/>
      <c r="O1455" s="209">
        <v>45676</v>
      </c>
      <c r="P1455" s="210">
        <v>0.725289351852553</v>
      </c>
      <c r="Q1455" s="208" t="s">
        <v>4498</v>
      </c>
      <c r="R1455" s="344" t="s">
        <v>8517</v>
      </c>
    </row>
    <row r="1456" spans="1:18" ht="24" customHeight="1">
      <c r="A1456" s="345" t="s"/>
      <c r="B1456" s="346" t="s">
        <v>12649</v>
      </c>
      <c r="C1456" s="346" t="s"/>
      <c r="D1456" s="347" t="s">
        <v>4567</v>
      </c>
      <c r="E1456" s="348">
        <v>6770</v>
      </c>
      <c r="F1456" s="208" t="s">
        <v>12650</v>
      </c>
      <c r="G1456" s="208" t="s">
        <v>12949</v>
      </c>
      <c r="H1456" s="208">
        <v>15668683214</v>
      </c>
      <c r="I1456" s="349">
        <v>3000</v>
      </c>
      <c r="J1456" s="349">
        <v>2640</v>
      </c>
      <c r="K1456" s="349">
        <v>360</v>
      </c>
      <c r="L1456" s="349">
        <v>0</v>
      </c>
      <c r="M1456" s="349">
        <v>360</v>
      </c>
      <c r="N1456" s="208" t="s"/>
      <c r="O1456" s="209">
        <v>45676</v>
      </c>
      <c r="P1456" s="210">
        <v>0.884606481482479</v>
      </c>
      <c r="Q1456" s="208" t="s">
        <v>4498</v>
      </c>
      <c r="R1456" s="344" t="s">
        <v>8517</v>
      </c>
    </row>
    <row r="1457" spans="1:18" ht="24" customHeight="1">
      <c r="A1457" s="345" t="s"/>
      <c r="B1457" s="346" t="s">
        <v>12649</v>
      </c>
      <c r="C1457" s="346" t="s"/>
      <c r="D1457" s="347" t="s">
        <v>4567</v>
      </c>
      <c r="E1457" s="348">
        <v>6771</v>
      </c>
      <c r="F1457" s="208" t="s">
        <v>12650</v>
      </c>
      <c r="G1457" s="208" t="s">
        <v>12661</v>
      </c>
      <c r="H1457" s="208">
        <v>18810071827</v>
      </c>
      <c r="I1457" s="349">
        <v>4000</v>
      </c>
      <c r="J1457" s="349">
        <v>3590</v>
      </c>
      <c r="K1457" s="349">
        <v>410</v>
      </c>
      <c r="L1457" s="349">
        <v>0</v>
      </c>
      <c r="M1457" s="349">
        <v>410</v>
      </c>
      <c r="N1457" s="208" t="s"/>
      <c r="O1457" s="209">
        <v>45676</v>
      </c>
      <c r="P1457" s="210">
        <v>0.884861111109785</v>
      </c>
      <c r="Q1457" s="208" t="s">
        <v>4498</v>
      </c>
      <c r="R1457" s="344" t="s">
        <v>8517</v>
      </c>
    </row>
    <row r="1458" spans="1:18" ht="24" customHeight="1">
      <c r="A1458" s="345" t="s"/>
      <c r="B1458" s="346" t="s">
        <v>12649</v>
      </c>
      <c r="C1458" s="346" t="s"/>
      <c r="D1458" s="347" t="s">
        <v>4567</v>
      </c>
      <c r="E1458" s="348">
        <v>6655</v>
      </c>
      <c r="F1458" s="208" t="s">
        <v>12650</v>
      </c>
      <c r="G1458" s="208" t="s">
        <v>12950</v>
      </c>
      <c r="H1458" s="208">
        <v>13670123691</v>
      </c>
      <c r="I1458" s="349">
        <v>10000</v>
      </c>
      <c r="J1458" s="349">
        <v>8520</v>
      </c>
      <c r="K1458" s="349">
        <v>1480</v>
      </c>
      <c r="L1458" s="349">
        <v>0</v>
      </c>
      <c r="M1458" s="349">
        <v>1480</v>
      </c>
      <c r="N1458" s="208" t="s"/>
      <c r="O1458" s="209">
        <v>45677</v>
      </c>
      <c r="P1458" s="210">
        <v>0.62219907407416</v>
      </c>
      <c r="Q1458" s="208" t="s">
        <v>4004</v>
      </c>
      <c r="R1458" s="344" t="s">
        <v>4004</v>
      </c>
    </row>
    <row r="1459" spans="1:18" ht="24" customHeight="1">
      <c r="A1459" s="345" t="s"/>
      <c r="B1459" s="346" t="s">
        <v>12649</v>
      </c>
      <c r="C1459" s="346" t="s"/>
      <c r="D1459" s="347" t="s">
        <v>4567</v>
      </c>
      <c r="E1459" s="348">
        <v>6657</v>
      </c>
      <c r="F1459" s="208" t="s">
        <v>12650</v>
      </c>
      <c r="G1459" s="208" t="s">
        <v>12737</v>
      </c>
      <c r="H1459" s="208">
        <v>15914336036</v>
      </c>
      <c r="I1459" s="349">
        <v>3000</v>
      </c>
      <c r="J1459" s="349">
        <v>2550</v>
      </c>
      <c r="K1459" s="349">
        <v>450</v>
      </c>
      <c r="L1459" s="349">
        <v>0</v>
      </c>
      <c r="M1459" s="349">
        <v>450</v>
      </c>
      <c r="N1459" s="208" t="s"/>
      <c r="O1459" s="209">
        <v>45677</v>
      </c>
      <c r="P1459" s="210">
        <v>0.43469907407416</v>
      </c>
      <c r="Q1459" s="208" t="s">
        <v>4498</v>
      </c>
      <c r="R1459" s="344" t="s">
        <v>8517</v>
      </c>
    </row>
    <row r="1460" spans="1:18" ht="24" customHeight="1">
      <c r="A1460" s="345" t="s"/>
      <c r="B1460" s="346" t="s">
        <v>12649</v>
      </c>
      <c r="C1460" s="346" t="s"/>
      <c r="D1460" s="347" t="s">
        <v>4567</v>
      </c>
      <c r="E1460" s="348">
        <v>6705</v>
      </c>
      <c r="F1460" s="208" t="s">
        <v>12650</v>
      </c>
      <c r="G1460" s="208" t="s">
        <v>4495</v>
      </c>
      <c r="H1460" s="208">
        <v>18601089896</v>
      </c>
      <c r="I1460" s="349">
        <v>8000</v>
      </c>
      <c r="J1460" s="349">
        <v>5870</v>
      </c>
      <c r="K1460" s="349">
        <v>2130</v>
      </c>
      <c r="L1460" s="349">
        <v>300</v>
      </c>
      <c r="M1460" s="350">
        <v>1830</v>
      </c>
      <c r="N1460" s="208" t="s"/>
      <c r="O1460" s="209">
        <v>45677</v>
      </c>
      <c r="P1460" s="210">
        <v>0.90344907407416</v>
      </c>
      <c r="Q1460" s="208" t="s">
        <v>4498</v>
      </c>
      <c r="R1460" s="344" t="s">
        <v>8517</v>
      </c>
    </row>
    <row r="1461" spans="1:18" ht="24" customHeight="1">
      <c r="A1461" s="345" t="s"/>
      <c r="B1461" s="346" t="s">
        <v>12649</v>
      </c>
      <c r="C1461" s="346" t="s"/>
      <c r="D1461" s="347" t="s">
        <v>4567</v>
      </c>
      <c r="E1461" s="348">
        <v>6706</v>
      </c>
      <c r="F1461" s="208" t="s">
        <v>12650</v>
      </c>
      <c r="G1461" s="208" t="s">
        <v>4587</v>
      </c>
      <c r="H1461" s="208">
        <v>18618104851</v>
      </c>
      <c r="I1461" s="349">
        <v>3500</v>
      </c>
      <c r="J1461" s="349">
        <v>2600</v>
      </c>
      <c r="K1461" s="349">
        <v>900</v>
      </c>
      <c r="L1461" s="349">
        <v>0</v>
      </c>
      <c r="M1461" s="349">
        <v>900</v>
      </c>
      <c r="N1461" s="208" t="s"/>
      <c r="O1461" s="209">
        <v>45677</v>
      </c>
      <c r="P1461" s="210">
        <v>0.902291666665406</v>
      </c>
      <c r="Q1461" s="208" t="s">
        <v>4498</v>
      </c>
      <c r="R1461" s="344" t="s">
        <v>8517</v>
      </c>
    </row>
    <row r="1462" spans="1:18" ht="24" customHeight="1">
      <c r="A1462" s="345" t="s"/>
      <c r="B1462" s="346" t="s">
        <v>12649</v>
      </c>
      <c r="C1462" s="346" t="s"/>
      <c r="D1462" s="347" t="s">
        <v>4567</v>
      </c>
      <c r="E1462" s="348">
        <v>6738</v>
      </c>
      <c r="F1462" s="208" t="s">
        <v>12650</v>
      </c>
      <c r="G1462" s="208" t="s">
        <v>4582</v>
      </c>
      <c r="H1462" s="208">
        <v>17600208746</v>
      </c>
      <c r="I1462" s="349">
        <v>5000</v>
      </c>
      <c r="J1462" s="349">
        <v>4560</v>
      </c>
      <c r="K1462" s="349">
        <v>440</v>
      </c>
      <c r="L1462" s="349">
        <v>0</v>
      </c>
      <c r="M1462" s="349">
        <v>440</v>
      </c>
      <c r="N1462" s="208" t="s"/>
      <c r="O1462" s="209">
        <v>45677</v>
      </c>
      <c r="P1462" s="210">
        <v>0.687268518518977</v>
      </c>
      <c r="Q1462" s="208" t="s">
        <v>12664</v>
      </c>
      <c r="R1462" s="344" t="s">
        <v>4659</v>
      </c>
    </row>
    <row r="1463" spans="1:18" ht="24" customHeight="1">
      <c r="A1463" s="345" t="s"/>
      <c r="B1463" s="346" t="s">
        <v>12649</v>
      </c>
      <c r="C1463" s="346" t="s"/>
      <c r="D1463" s="347" t="s">
        <v>4567</v>
      </c>
      <c r="E1463" s="348">
        <v>6748</v>
      </c>
      <c r="F1463" s="208" t="s">
        <v>12650</v>
      </c>
      <c r="G1463" s="208" t="s">
        <v>12749</v>
      </c>
      <c r="H1463" s="208">
        <v>13681528155</v>
      </c>
      <c r="I1463" s="349">
        <v>1000</v>
      </c>
      <c r="J1463" s="349">
        <v>780</v>
      </c>
      <c r="K1463" s="349">
        <v>220</v>
      </c>
      <c r="L1463" s="349">
        <v>0</v>
      </c>
      <c r="M1463" s="349">
        <v>220</v>
      </c>
      <c r="N1463" s="208" t="s"/>
      <c r="O1463" s="209">
        <v>45677</v>
      </c>
      <c r="P1463" s="210">
        <v>0.646967592590954</v>
      </c>
      <c r="Q1463" s="208" t="s">
        <v>4498</v>
      </c>
      <c r="R1463" s="344" t="s">
        <v>8517</v>
      </c>
    </row>
    <row r="1464" spans="1:18" ht="24" customHeight="1">
      <c r="A1464" s="345" t="s"/>
      <c r="B1464" s="346" t="s">
        <v>12649</v>
      </c>
      <c r="C1464" s="346" t="s"/>
      <c r="D1464" s="347" t="s">
        <v>4567</v>
      </c>
      <c r="E1464" s="348">
        <v>6762</v>
      </c>
      <c r="F1464" s="208" t="s">
        <v>12650</v>
      </c>
      <c r="G1464" s="208" t="s">
        <v>4511</v>
      </c>
      <c r="H1464" s="208">
        <v>15701212386</v>
      </c>
      <c r="I1464" s="349">
        <v>4300</v>
      </c>
      <c r="J1464" s="349">
        <v>3540</v>
      </c>
      <c r="K1464" s="349">
        <v>760</v>
      </c>
      <c r="L1464" s="349">
        <v>0</v>
      </c>
      <c r="M1464" s="349">
        <v>760</v>
      </c>
      <c r="N1464" s="208" t="s"/>
      <c r="O1464" s="209">
        <v>45677</v>
      </c>
      <c r="P1464" s="210">
        <v>0.712939814813581</v>
      </c>
      <c r="Q1464" s="208" t="s">
        <v>4494</v>
      </c>
      <c r="R1464" s="344" t="s">
        <v>12655</v>
      </c>
    </row>
    <row r="1465" spans="1:18" ht="24" customHeight="1">
      <c r="A1465" s="345" t="s"/>
      <c r="B1465" s="346" t="s">
        <v>12649</v>
      </c>
      <c r="C1465" s="346" t="s"/>
      <c r="D1465" s="347" t="s">
        <v>4567</v>
      </c>
      <c r="E1465" s="348">
        <v>6772</v>
      </c>
      <c r="F1465" s="208" t="s">
        <v>12650</v>
      </c>
      <c r="G1465" s="208" t="s">
        <v>12754</v>
      </c>
      <c r="H1465" s="208">
        <v>13621228009</v>
      </c>
      <c r="I1465" s="349">
        <v>8000</v>
      </c>
      <c r="J1465" s="349">
        <v>8000</v>
      </c>
      <c r="K1465" s="349">
        <v>0</v>
      </c>
      <c r="L1465" s="349">
        <v>0</v>
      </c>
      <c r="M1465" s="349">
        <v>0</v>
      </c>
      <c r="N1465" s="208" t="s"/>
      <c r="O1465" s="209">
        <v>45677</v>
      </c>
      <c r="P1465" s="210">
        <v>0.470578703701904</v>
      </c>
      <c r="Q1465" s="208" t="s">
        <v>4004</v>
      </c>
      <c r="R1465" s="344" t="s">
        <v>4004</v>
      </c>
    </row>
    <row r="1466" spans="1:18" ht="24" customHeight="1">
      <c r="A1466" s="345" t="s"/>
      <c r="B1466" s="346" t="s">
        <v>12649</v>
      </c>
      <c r="C1466" s="346" t="s"/>
      <c r="D1466" s="347" t="s">
        <v>4567</v>
      </c>
      <c r="E1466" s="348">
        <v>6775</v>
      </c>
      <c r="F1466" s="208" t="s">
        <v>12650</v>
      </c>
      <c r="G1466" s="208" t="s">
        <v>12951</v>
      </c>
      <c r="H1466" s="208">
        <v>13581538805</v>
      </c>
      <c r="I1466" s="349">
        <v>1000</v>
      </c>
      <c r="J1466" s="349">
        <v>890</v>
      </c>
      <c r="K1466" s="349">
        <v>110</v>
      </c>
      <c r="L1466" s="349">
        <v>0</v>
      </c>
      <c r="M1466" s="349">
        <v>110</v>
      </c>
      <c r="N1466" s="208" t="s"/>
      <c r="O1466" s="209">
        <v>45677</v>
      </c>
      <c r="P1466" s="210">
        <v>0.684189814815909</v>
      </c>
      <c r="Q1466" s="208" t="s">
        <v>4521</v>
      </c>
      <c r="R1466" s="344" t="s">
        <v>4521</v>
      </c>
    </row>
    <row r="1467" spans="1:18" ht="24" customHeight="1">
      <c r="A1467" s="345" t="s"/>
      <c r="B1467" s="346" t="s">
        <v>12649</v>
      </c>
      <c r="C1467" s="346" t="s"/>
      <c r="D1467" s="347" t="s">
        <v>4567</v>
      </c>
      <c r="E1467" s="348">
        <v>6780</v>
      </c>
      <c r="F1467" s="208" t="s">
        <v>12650</v>
      </c>
      <c r="G1467" s="208" t="s">
        <v>12656</v>
      </c>
      <c r="H1467" s="208">
        <v>18600337490</v>
      </c>
      <c r="I1467" s="349">
        <v>700</v>
      </c>
      <c r="J1467" s="349">
        <v>570</v>
      </c>
      <c r="K1467" s="349">
        <v>130</v>
      </c>
      <c r="L1467" s="349">
        <v>0</v>
      </c>
      <c r="M1467" s="349">
        <v>130</v>
      </c>
      <c r="N1467" s="208" t="s"/>
      <c r="O1467" s="209">
        <v>45677</v>
      </c>
      <c r="P1467" s="210">
        <v>0.67467592592584</v>
      </c>
      <c r="Q1467" s="208" t="s">
        <v>4521</v>
      </c>
      <c r="R1467" s="344" t="s">
        <v>4521</v>
      </c>
    </row>
    <row r="1468" spans="1:18" ht="24" customHeight="1">
      <c r="A1468" s="345" t="s"/>
      <c r="B1468" s="346" t="s">
        <v>12649</v>
      </c>
      <c r="C1468" s="346" t="s"/>
      <c r="D1468" s="347" t="s">
        <v>4567</v>
      </c>
      <c r="E1468" s="348">
        <v>6781</v>
      </c>
      <c r="F1468" s="208" t="s">
        <v>12650</v>
      </c>
      <c r="G1468" s="208" t="s">
        <v>12952</v>
      </c>
      <c r="H1468" s="208">
        <v>15831294840</v>
      </c>
      <c r="I1468" s="349">
        <v>1500</v>
      </c>
      <c r="J1468" s="349">
        <v>1340</v>
      </c>
      <c r="K1468" s="349">
        <v>160</v>
      </c>
      <c r="L1468" s="349">
        <v>0</v>
      </c>
      <c r="M1468" s="349">
        <v>160</v>
      </c>
      <c r="N1468" s="208" t="s"/>
      <c r="O1468" s="209">
        <v>45677</v>
      </c>
      <c r="P1468" s="210">
        <v>0.648113425926567</v>
      </c>
      <c r="Q1468" s="208" t="s">
        <v>4521</v>
      </c>
      <c r="R1468" s="344" t="s">
        <v>4521</v>
      </c>
    </row>
    <row r="1469" spans="1:18" ht="24" customHeight="1">
      <c r="A1469" s="345" t="s"/>
      <c r="B1469" s="346" t="s">
        <v>12649</v>
      </c>
      <c r="C1469" s="346" t="s"/>
      <c r="D1469" s="347" t="s">
        <v>4567</v>
      </c>
      <c r="E1469" s="348">
        <v>6783</v>
      </c>
      <c r="F1469" s="208" t="s">
        <v>12650</v>
      </c>
      <c r="G1469" s="208" t="s">
        <v>12953</v>
      </c>
      <c r="H1469" s="208">
        <v>15385374189</v>
      </c>
      <c r="I1469" s="349">
        <v>600</v>
      </c>
      <c r="J1469" s="349">
        <v>520</v>
      </c>
      <c r="K1469" s="349">
        <v>80</v>
      </c>
      <c r="L1469" s="349">
        <v>0</v>
      </c>
      <c r="M1469" s="349">
        <v>80</v>
      </c>
      <c r="N1469" s="208" t="s"/>
      <c r="O1469" s="209">
        <v>45677</v>
      </c>
      <c r="P1469" s="210">
        <v>0.715243055554311</v>
      </c>
      <c r="Q1469" s="208" t="s">
        <v>4521</v>
      </c>
      <c r="R1469" s="344" t="s">
        <v>4521</v>
      </c>
    </row>
    <row r="1470" spans="1:18" ht="24" customHeight="1">
      <c r="A1470" s="345" t="s"/>
      <c r="B1470" s="346" t="s">
        <v>12649</v>
      </c>
      <c r="C1470" s="346" t="s"/>
      <c r="D1470" s="347" t="s">
        <v>4567</v>
      </c>
      <c r="E1470" s="348">
        <v>6784</v>
      </c>
      <c r="F1470" s="208" t="s">
        <v>12650</v>
      </c>
      <c r="G1470" s="208" t="s">
        <v>12708</v>
      </c>
      <c r="H1470" s="208">
        <v>13466766782</v>
      </c>
      <c r="I1470" s="349">
        <v>5000</v>
      </c>
      <c r="J1470" s="349">
        <v>4800</v>
      </c>
      <c r="K1470" s="349">
        <v>200</v>
      </c>
      <c r="L1470" s="349">
        <v>0</v>
      </c>
      <c r="M1470" s="349">
        <v>200</v>
      </c>
      <c r="N1470" s="208" t="s"/>
      <c r="O1470" s="209">
        <v>45677</v>
      </c>
      <c r="P1470" s="210">
        <v>0.720289351851534</v>
      </c>
      <c r="Q1470" s="208" t="s">
        <v>4521</v>
      </c>
      <c r="R1470" s="344" t="s">
        <v>4521</v>
      </c>
    </row>
    <row r="1471" spans="1:18" ht="24" customHeight="1">
      <c r="A1471" s="345" t="s"/>
      <c r="B1471" s="346" t="s">
        <v>12649</v>
      </c>
      <c r="C1471" s="346" t="s"/>
      <c r="D1471" s="347" t="s">
        <v>4567</v>
      </c>
      <c r="E1471" s="348">
        <v>6776</v>
      </c>
      <c r="F1471" s="208" t="s">
        <v>12650</v>
      </c>
      <c r="G1471" s="208" t="s">
        <v>4626</v>
      </c>
      <c r="H1471" s="208">
        <v>15134557198</v>
      </c>
      <c r="I1471" s="349">
        <v>5000</v>
      </c>
      <c r="J1471" s="349">
        <v>4460</v>
      </c>
      <c r="K1471" s="349">
        <v>540</v>
      </c>
      <c r="L1471" s="349">
        <v>0</v>
      </c>
      <c r="M1471" s="349">
        <v>540</v>
      </c>
      <c r="N1471" s="208" t="s"/>
      <c r="O1471" s="209">
        <v>45678</v>
      </c>
      <c r="P1471" s="210">
        <v>0.579421296297369</v>
      </c>
      <c r="Q1471" s="208" t="s">
        <v>4659</v>
      </c>
      <c r="R1471" s="344" t="s">
        <v>4659</v>
      </c>
    </row>
    <row r="1472" spans="1:18" ht="24" customHeight="1">
      <c r="A1472" s="345" t="s"/>
      <c r="B1472" s="346" t="s">
        <v>12649</v>
      </c>
      <c r="C1472" s="346" t="s"/>
      <c r="D1472" s="347" t="s">
        <v>4567</v>
      </c>
      <c r="E1472" s="348">
        <v>6788</v>
      </c>
      <c r="F1472" s="208" t="s">
        <v>12650</v>
      </c>
      <c r="G1472" s="208" t="s">
        <v>4621</v>
      </c>
      <c r="H1472" s="208">
        <v>18382252996</v>
      </c>
      <c r="I1472" s="349">
        <v>300</v>
      </c>
      <c r="J1472" s="349">
        <v>180</v>
      </c>
      <c r="K1472" s="349">
        <v>120</v>
      </c>
      <c r="L1472" s="349">
        <v>0</v>
      </c>
      <c r="M1472" s="349">
        <v>120</v>
      </c>
      <c r="N1472" s="208" t="s"/>
      <c r="O1472" s="209">
        <v>45678</v>
      </c>
      <c r="P1472" s="210">
        <v>0.703715277777519</v>
      </c>
      <c r="Q1472" s="208" t="s">
        <v>4521</v>
      </c>
      <c r="R1472" s="344" t="s">
        <v>4521</v>
      </c>
    </row>
    <row r="1473" spans="1:18" ht="24" customHeight="1">
      <c r="A1473" s="345" t="s"/>
      <c r="B1473" s="346" t="s">
        <v>12649</v>
      </c>
      <c r="C1473" s="346" t="s"/>
      <c r="D1473" s="347" t="s">
        <v>4567</v>
      </c>
      <c r="E1473" s="348">
        <v>6793</v>
      </c>
      <c r="F1473" s="208" t="s">
        <v>12650</v>
      </c>
      <c r="G1473" s="208" t="s">
        <v>12954</v>
      </c>
      <c r="H1473" s="208">
        <v>18800105015</v>
      </c>
      <c r="I1473" s="349">
        <v>2000</v>
      </c>
      <c r="J1473" s="349">
        <v>1880</v>
      </c>
      <c r="K1473" s="349">
        <v>120</v>
      </c>
      <c r="L1473" s="349">
        <v>0</v>
      </c>
      <c r="M1473" s="349">
        <v>120</v>
      </c>
      <c r="N1473" s="208" t="s"/>
      <c r="O1473" s="209">
        <v>45678</v>
      </c>
      <c r="P1473" s="210">
        <v>0.717962962964521</v>
      </c>
      <c r="Q1473" s="208" t="s">
        <v>4521</v>
      </c>
      <c r="R1473" s="344" t="s">
        <v>4521</v>
      </c>
    </row>
    <row r="1474" spans="1:18" ht="24" customHeight="1">
      <c r="A1474" s="345" t="s"/>
      <c r="B1474" s="346" t="s">
        <v>12649</v>
      </c>
      <c r="C1474" s="346" t="s"/>
      <c r="D1474" s="347" t="s">
        <v>4567</v>
      </c>
      <c r="E1474" s="348">
        <v>6794</v>
      </c>
      <c r="F1474" s="208" t="s">
        <v>12650</v>
      </c>
      <c r="G1474" s="208" t="s">
        <v>12754</v>
      </c>
      <c r="H1474" s="208">
        <v>13621228009</v>
      </c>
      <c r="I1474" s="349">
        <v>5000</v>
      </c>
      <c r="J1474" s="349">
        <v>5000</v>
      </c>
      <c r="K1474" s="349">
        <v>0</v>
      </c>
      <c r="L1474" s="349">
        <v>0</v>
      </c>
      <c r="M1474" s="349">
        <v>0</v>
      </c>
      <c r="N1474" s="208" t="s"/>
      <c r="O1474" s="209">
        <v>45678</v>
      </c>
      <c r="P1474" s="210">
        <v>0.406030092592118</v>
      </c>
      <c r="Q1474" s="208" t="s">
        <v>4004</v>
      </c>
      <c r="R1474" s="344" t="s">
        <v>4004</v>
      </c>
    </row>
    <row r="1475" spans="1:18" ht="24" customHeight="1">
      <c r="A1475" s="345" t="s"/>
      <c r="B1475" s="346" t="s">
        <v>12649</v>
      </c>
      <c r="C1475" s="346" t="s"/>
      <c r="D1475" s="347" t="s">
        <v>4567</v>
      </c>
      <c r="E1475" s="348">
        <v>6798</v>
      </c>
      <c r="F1475" s="208" t="s">
        <v>12650</v>
      </c>
      <c r="G1475" s="208" t="s">
        <v>4535</v>
      </c>
      <c r="H1475" s="208">
        <v>15931095921</v>
      </c>
      <c r="I1475" s="349">
        <v>3000</v>
      </c>
      <c r="J1475" s="349">
        <v>2850</v>
      </c>
      <c r="K1475" s="349">
        <v>150</v>
      </c>
      <c r="L1475" s="349">
        <v>0</v>
      </c>
      <c r="M1475" s="349">
        <v>150</v>
      </c>
      <c r="N1475" s="208" t="s"/>
      <c r="O1475" s="209">
        <v>45678</v>
      </c>
      <c r="P1475" s="210">
        <v>0.663078703702922</v>
      </c>
      <c r="Q1475" s="208" t="s">
        <v>4521</v>
      </c>
      <c r="R1475" s="344" t="s">
        <v>4521</v>
      </c>
    </row>
    <row r="1476" spans="1:18" ht="24" customHeight="1">
      <c r="A1476" s="345" t="s"/>
      <c r="B1476" s="346" t="s">
        <v>12649</v>
      </c>
      <c r="C1476" s="346" t="s"/>
      <c r="D1476" s="347" t="s">
        <v>4567</v>
      </c>
      <c r="E1476" s="348">
        <v>6799</v>
      </c>
      <c r="F1476" s="208" t="s">
        <v>12650</v>
      </c>
      <c r="G1476" s="208" t="s">
        <v>12786</v>
      </c>
      <c r="H1476" s="208">
        <v>18633876547</v>
      </c>
      <c r="I1476" s="349">
        <v>3500</v>
      </c>
      <c r="J1476" s="349">
        <v>3230</v>
      </c>
      <c r="K1476" s="349">
        <v>270</v>
      </c>
      <c r="L1476" s="349">
        <v>0</v>
      </c>
      <c r="M1476" s="349">
        <v>270</v>
      </c>
      <c r="N1476" s="208" t="s"/>
      <c r="O1476" s="209">
        <v>45678</v>
      </c>
      <c r="P1476" s="210">
        <v>0.481157407408318</v>
      </c>
      <c r="Q1476" s="208" t="s">
        <v>4521</v>
      </c>
      <c r="R1476" s="344" t="s">
        <v>4521</v>
      </c>
    </row>
    <row r="1477" spans="1:18" ht="24" customHeight="1">
      <c r="A1477" s="345" t="s"/>
      <c r="B1477" s="346" t="s">
        <v>12649</v>
      </c>
      <c r="C1477" s="346" t="s"/>
      <c r="D1477" s="347" t="s">
        <v>4567</v>
      </c>
      <c r="E1477" s="348">
        <v>6803</v>
      </c>
      <c r="F1477" s="208" t="s">
        <v>12650</v>
      </c>
      <c r="G1477" s="208" t="s">
        <v>12955</v>
      </c>
      <c r="H1477" s="208">
        <v>13121451003</v>
      </c>
      <c r="I1477" s="349">
        <v>3000</v>
      </c>
      <c r="J1477" s="349">
        <v>2870</v>
      </c>
      <c r="K1477" s="349">
        <v>130</v>
      </c>
      <c r="L1477" s="349">
        <v>0</v>
      </c>
      <c r="M1477" s="349">
        <v>130</v>
      </c>
      <c r="N1477" s="208" t="s"/>
      <c r="O1477" s="209">
        <v>45678</v>
      </c>
      <c r="P1477" s="210">
        <v>0.710509259261016</v>
      </c>
      <c r="Q1477" s="208" t="s">
        <v>4498</v>
      </c>
      <c r="R1477" s="344" t="s">
        <v>8517</v>
      </c>
    </row>
    <row r="1478" spans="1:18" ht="24" customHeight="1">
      <c r="A1478" s="345" t="s"/>
      <c r="B1478" s="346" t="s">
        <v>12649</v>
      </c>
      <c r="C1478" s="346" t="s"/>
      <c r="D1478" s="347" t="s">
        <v>4567</v>
      </c>
      <c r="E1478" s="348">
        <v>6805</v>
      </c>
      <c r="F1478" s="208" t="s">
        <v>12650</v>
      </c>
      <c r="G1478" s="208" t="s">
        <v>12871</v>
      </c>
      <c r="H1478" s="208">
        <v>15831799111</v>
      </c>
      <c r="I1478" s="349">
        <v>200</v>
      </c>
      <c r="J1478" s="349">
        <v>140</v>
      </c>
      <c r="K1478" s="349">
        <v>60</v>
      </c>
      <c r="L1478" s="349">
        <v>0</v>
      </c>
      <c r="M1478" s="349">
        <v>60</v>
      </c>
      <c r="N1478" s="208" t="s"/>
      <c r="O1478" s="209">
        <v>45678</v>
      </c>
      <c r="P1478" s="210">
        <v>0.650902777779265</v>
      </c>
      <c r="Q1478" s="208" t="s">
        <v>4521</v>
      </c>
      <c r="R1478" s="344" t="s">
        <v>4521</v>
      </c>
    </row>
    <row r="1479" spans="1:18" ht="24" customHeight="1">
      <c r="A1479" s="345" t="s"/>
      <c r="B1479" s="346" t="s">
        <v>12649</v>
      </c>
      <c r="C1479" s="346" t="s"/>
      <c r="D1479" s="347" t="s">
        <v>4567</v>
      </c>
      <c r="E1479" s="348">
        <v>6807</v>
      </c>
      <c r="F1479" s="208" t="s">
        <v>12650</v>
      </c>
      <c r="G1479" s="208" t="s">
        <v>12749</v>
      </c>
      <c r="H1479" s="208">
        <v>15297320332</v>
      </c>
      <c r="I1479" s="349">
        <v>2000</v>
      </c>
      <c r="J1479" s="349">
        <v>1900</v>
      </c>
      <c r="K1479" s="349">
        <v>100</v>
      </c>
      <c r="L1479" s="349">
        <v>0</v>
      </c>
      <c r="M1479" s="349">
        <v>100</v>
      </c>
      <c r="N1479" s="208" t="s"/>
      <c r="O1479" s="209">
        <v>45678</v>
      </c>
      <c r="P1479" s="210">
        <v>0.731284722223791</v>
      </c>
      <c r="Q1479" s="208" t="s">
        <v>4521</v>
      </c>
      <c r="R1479" s="344" t="s">
        <v>4521</v>
      </c>
    </row>
    <row r="1480" spans="1:18" ht="24" customHeight="1">
      <c r="A1480" s="345" t="s"/>
      <c r="B1480" s="346" t="s">
        <v>12649</v>
      </c>
      <c r="C1480" s="346" t="s"/>
      <c r="D1480" s="347" t="s">
        <v>4567</v>
      </c>
      <c r="E1480" s="348">
        <v>6810</v>
      </c>
      <c r="F1480" s="208" t="s">
        <v>12650</v>
      </c>
      <c r="G1480" s="208" t="s">
        <v>4531</v>
      </c>
      <c r="H1480" s="208">
        <v>13716762017</v>
      </c>
      <c r="I1480" s="349">
        <v>3000</v>
      </c>
      <c r="J1480" s="349">
        <v>2870</v>
      </c>
      <c r="K1480" s="349">
        <v>130</v>
      </c>
      <c r="L1480" s="349">
        <v>0</v>
      </c>
      <c r="M1480" s="349">
        <v>130</v>
      </c>
      <c r="N1480" s="208" t="s"/>
      <c r="O1480" s="209">
        <v>45678</v>
      </c>
      <c r="P1480" s="210">
        <v>0.700787037036207</v>
      </c>
      <c r="Q1480" s="208" t="s">
        <v>4521</v>
      </c>
      <c r="R1480" s="344" t="s">
        <v>4521</v>
      </c>
    </row>
    <row r="1481" spans="1:18" ht="24" customHeight="1">
      <c r="A1481" s="345" t="s"/>
      <c r="B1481" s="346" t="s">
        <v>12649</v>
      </c>
      <c r="C1481" s="346" t="s"/>
      <c r="D1481" s="347" t="s">
        <v>4567</v>
      </c>
      <c r="E1481" s="348">
        <v>6812</v>
      </c>
      <c r="F1481" s="208" t="s">
        <v>12650</v>
      </c>
      <c r="G1481" s="208" t="s">
        <v>4505</v>
      </c>
      <c r="H1481" s="208">
        <v>18958165299</v>
      </c>
      <c r="I1481" s="349">
        <v>5000</v>
      </c>
      <c r="J1481" s="349">
        <v>4640</v>
      </c>
      <c r="K1481" s="349">
        <v>360</v>
      </c>
      <c r="L1481" s="349">
        <v>0</v>
      </c>
      <c r="M1481" s="349">
        <v>360</v>
      </c>
      <c r="N1481" s="208" t="s"/>
      <c r="O1481" s="209">
        <v>45678</v>
      </c>
      <c r="P1481" s="210">
        <v>0.90876157407547</v>
      </c>
      <c r="Q1481" s="208" t="s">
        <v>4004</v>
      </c>
      <c r="R1481" s="344" t="s">
        <v>4004</v>
      </c>
    </row>
    <row r="1482" spans="1:18" ht="24" customHeight="1">
      <c r="A1482" s="345" t="s"/>
      <c r="B1482" s="346" t="s">
        <v>12649</v>
      </c>
      <c r="C1482" s="346" t="s"/>
      <c r="D1482" s="347" t="s">
        <v>4567</v>
      </c>
      <c r="E1482" s="348">
        <v>6813</v>
      </c>
      <c r="F1482" s="208" t="s">
        <v>12650</v>
      </c>
      <c r="G1482" s="208" t="s">
        <v>12747</v>
      </c>
      <c r="H1482" s="208">
        <v>13595113674</v>
      </c>
      <c r="I1482" s="349">
        <v>200</v>
      </c>
      <c r="J1482" s="349">
        <v>100</v>
      </c>
      <c r="K1482" s="349">
        <v>100</v>
      </c>
      <c r="L1482" s="349">
        <v>0</v>
      </c>
      <c r="M1482" s="349">
        <v>100</v>
      </c>
      <c r="N1482" s="208" t="s"/>
      <c r="O1482" s="209">
        <v>45678</v>
      </c>
      <c r="P1482" s="210">
        <v>0.745046296295186</v>
      </c>
      <c r="Q1482" s="208" t="s">
        <v>4521</v>
      </c>
      <c r="R1482" s="344" t="s">
        <v>4521</v>
      </c>
    </row>
    <row r="1483" spans="1:18" ht="24" customHeight="1">
      <c r="A1483" s="345" t="s"/>
      <c r="B1483" s="346" t="s">
        <v>12649</v>
      </c>
      <c r="C1483" s="346" t="s"/>
      <c r="D1483" s="347" t="s">
        <v>4567</v>
      </c>
      <c r="E1483" s="348">
        <v>6654</v>
      </c>
      <c r="F1483" s="208" t="s">
        <v>12650</v>
      </c>
      <c r="G1483" s="208" t="s">
        <v>12710</v>
      </c>
      <c r="H1483" s="208">
        <v>15811113108</v>
      </c>
      <c r="I1483" s="349">
        <v>3000</v>
      </c>
      <c r="J1483" s="349">
        <v>2080</v>
      </c>
      <c r="K1483" s="349">
        <v>920</v>
      </c>
      <c r="L1483" s="349">
        <v>0</v>
      </c>
      <c r="M1483" s="349">
        <v>920</v>
      </c>
      <c r="N1483" s="208" t="s"/>
      <c r="O1483" s="209">
        <v>45679</v>
      </c>
      <c r="P1483" s="210">
        <v>0.890983796296496</v>
      </c>
      <c r="Q1483" s="208" t="s">
        <v>4521</v>
      </c>
      <c r="R1483" s="344" t="s">
        <v>4521</v>
      </c>
    </row>
    <row r="1484" spans="1:18" ht="24" customHeight="1">
      <c r="A1484" s="345" t="s"/>
      <c r="B1484" s="346" t="s">
        <v>12649</v>
      </c>
      <c r="C1484" s="346" t="s"/>
      <c r="D1484" s="347" t="s">
        <v>4567</v>
      </c>
      <c r="E1484" s="348">
        <v>6787</v>
      </c>
      <c r="F1484" s="208" t="s">
        <v>12650</v>
      </c>
      <c r="G1484" s="208" t="s">
        <v>4531</v>
      </c>
      <c r="H1484" s="208">
        <v>13807311210</v>
      </c>
      <c r="I1484" s="349">
        <v>10000</v>
      </c>
      <c r="J1484" s="349">
        <v>8960</v>
      </c>
      <c r="K1484" s="349">
        <v>1040</v>
      </c>
      <c r="L1484" s="349">
        <v>0</v>
      </c>
      <c r="M1484" s="349">
        <v>1040</v>
      </c>
      <c r="N1484" s="208" t="s"/>
      <c r="O1484" s="209">
        <v>45679</v>
      </c>
      <c r="P1484" s="210">
        <v>0.524780092593574</v>
      </c>
      <c r="Q1484" s="208" t="s">
        <v>4521</v>
      </c>
      <c r="R1484" s="344" t="s">
        <v>4521</v>
      </c>
    </row>
    <row r="1485" spans="1:18" ht="24" customHeight="1">
      <c r="A1485" s="345" t="s"/>
      <c r="B1485" s="346" t="s">
        <v>12649</v>
      </c>
      <c r="C1485" s="346" t="s"/>
      <c r="D1485" s="347" t="s">
        <v>4567</v>
      </c>
      <c r="E1485" s="348">
        <v>6801</v>
      </c>
      <c r="F1485" s="208" t="s">
        <v>12650</v>
      </c>
      <c r="G1485" s="208" t="s">
        <v>12956</v>
      </c>
      <c r="H1485" s="208">
        <v>15811113108</v>
      </c>
      <c r="I1485" s="349">
        <v>7000</v>
      </c>
      <c r="J1485" s="349">
        <v>5640</v>
      </c>
      <c r="K1485" s="349">
        <v>1360</v>
      </c>
      <c r="L1485" s="349">
        <v>0</v>
      </c>
      <c r="M1485" s="349">
        <v>1360</v>
      </c>
      <c r="N1485" s="208" t="s"/>
      <c r="O1485" s="209">
        <v>45679</v>
      </c>
      <c r="P1485" s="210">
        <v>0.892384259259416</v>
      </c>
      <c r="Q1485" s="208" t="s">
        <v>4521</v>
      </c>
      <c r="R1485" s="344" t="s">
        <v>4521</v>
      </c>
    </row>
    <row r="1486" spans="1:18" ht="24" customHeight="1">
      <c r="A1486" s="345" t="s"/>
      <c r="B1486" s="346" t="s">
        <v>12649</v>
      </c>
      <c r="C1486" s="346" t="s"/>
      <c r="D1486" s="347" t="s">
        <v>4567</v>
      </c>
      <c r="E1486" s="348">
        <v>6811</v>
      </c>
      <c r="F1486" s="208" t="s">
        <v>12650</v>
      </c>
      <c r="G1486" s="208" t="s">
        <v>4621</v>
      </c>
      <c r="H1486" s="208">
        <v>18330197630</v>
      </c>
      <c r="I1486" s="349">
        <v>2000</v>
      </c>
      <c r="J1486" s="349">
        <v>1670</v>
      </c>
      <c r="K1486" s="349">
        <v>330</v>
      </c>
      <c r="L1486" s="349">
        <v>0</v>
      </c>
      <c r="M1486" s="349">
        <v>330</v>
      </c>
      <c r="N1486" s="208" t="s"/>
      <c r="O1486" s="209">
        <v>45679</v>
      </c>
      <c r="P1486" s="210">
        <v>0.778067129631381</v>
      </c>
      <c r="Q1486" s="208" t="s">
        <v>4498</v>
      </c>
      <c r="R1486" s="344" t="s">
        <v>8517</v>
      </c>
    </row>
    <row r="1487" spans="1:18" ht="24" customHeight="1">
      <c r="A1487" s="345" t="s"/>
      <c r="B1487" s="346" t="s">
        <v>12649</v>
      </c>
      <c r="C1487" s="346" t="s"/>
      <c r="D1487" s="347" t="s">
        <v>4567</v>
      </c>
      <c r="E1487" s="348">
        <v>6816</v>
      </c>
      <c r="F1487" s="208" t="s">
        <v>12650</v>
      </c>
      <c r="G1487" s="208" t="s">
        <v>4508</v>
      </c>
      <c r="H1487" s="208">
        <v>18601253129</v>
      </c>
      <c r="I1487" s="349">
        <v>3000</v>
      </c>
      <c r="J1487" s="349">
        <v>2600</v>
      </c>
      <c r="K1487" s="349">
        <v>400</v>
      </c>
      <c r="L1487" s="349">
        <v>0</v>
      </c>
      <c r="M1487" s="349">
        <v>400</v>
      </c>
      <c r="N1487" s="208" t="s"/>
      <c r="O1487" s="209">
        <v>45679</v>
      </c>
      <c r="P1487" s="210">
        <v>0.51812499999869</v>
      </c>
      <c r="Q1487" s="208" t="s">
        <v>4498</v>
      </c>
      <c r="R1487" s="344" t="s">
        <v>8517</v>
      </c>
    </row>
    <row r="1488" spans="1:18" ht="24" customHeight="1">
      <c r="A1488" s="345" t="s"/>
      <c r="B1488" s="346" t="s">
        <v>12649</v>
      </c>
      <c r="C1488" s="346" t="s"/>
      <c r="D1488" s="347" t="s">
        <v>4567</v>
      </c>
      <c r="E1488" s="348">
        <v>6819</v>
      </c>
      <c r="F1488" s="208" t="s">
        <v>12650</v>
      </c>
      <c r="G1488" s="208" t="s">
        <v>12747</v>
      </c>
      <c r="H1488" s="208">
        <v>13595113674</v>
      </c>
      <c r="I1488" s="349">
        <v>200</v>
      </c>
      <c r="J1488" s="349">
        <v>150</v>
      </c>
      <c r="K1488" s="349">
        <v>50</v>
      </c>
      <c r="L1488" s="349">
        <v>0</v>
      </c>
      <c r="M1488" s="349">
        <v>50</v>
      </c>
      <c r="N1488" s="208" t="s"/>
      <c r="O1488" s="209">
        <v>45679</v>
      </c>
      <c r="P1488" s="210">
        <v>0.732083333332412</v>
      </c>
      <c r="Q1488" s="208" t="s">
        <v>4498</v>
      </c>
      <c r="R1488" s="344" t="s">
        <v>8517</v>
      </c>
    </row>
    <row r="1489" spans="1:18" ht="24" customHeight="1">
      <c r="A1489" s="345" t="s"/>
      <c r="B1489" s="346" t="s">
        <v>12649</v>
      </c>
      <c r="C1489" s="346" t="s"/>
      <c r="D1489" s="347" t="s">
        <v>4567</v>
      </c>
      <c r="E1489" s="348">
        <v>6820</v>
      </c>
      <c r="F1489" s="208" t="s">
        <v>12650</v>
      </c>
      <c r="G1489" s="208" t="s">
        <v>12957</v>
      </c>
      <c r="H1489" s="208">
        <v>18026999958</v>
      </c>
      <c r="I1489" s="349">
        <v>200</v>
      </c>
      <c r="J1489" s="349">
        <v>140</v>
      </c>
      <c r="K1489" s="349">
        <v>60</v>
      </c>
      <c r="L1489" s="349">
        <v>0</v>
      </c>
      <c r="M1489" s="349">
        <v>60</v>
      </c>
      <c r="N1489" s="208" t="s"/>
      <c r="O1489" s="209">
        <v>45679</v>
      </c>
      <c r="P1489" s="210">
        <v>0.733622685183946</v>
      </c>
      <c r="Q1489" s="208" t="s">
        <v>4498</v>
      </c>
      <c r="R1489" s="344" t="s">
        <v>8517</v>
      </c>
    </row>
    <row r="1490" spans="1:18" ht="24" customHeight="1">
      <c r="A1490" s="345" t="s"/>
      <c r="B1490" s="346" t="s">
        <v>12649</v>
      </c>
      <c r="C1490" s="346" t="s"/>
      <c r="D1490" s="347" t="s">
        <v>4567</v>
      </c>
      <c r="E1490" s="348">
        <v>6821</v>
      </c>
      <c r="F1490" s="208" t="s">
        <v>12650</v>
      </c>
      <c r="G1490" s="208" t="s">
        <v>4525</v>
      </c>
      <c r="H1490" s="208">
        <v>13901285799</v>
      </c>
      <c r="I1490" s="349">
        <v>3000</v>
      </c>
      <c r="J1490" s="349">
        <v>2800</v>
      </c>
      <c r="K1490" s="349">
        <v>200</v>
      </c>
      <c r="L1490" s="349">
        <v>0</v>
      </c>
      <c r="M1490" s="349">
        <v>200</v>
      </c>
      <c r="N1490" s="208" t="s"/>
      <c r="O1490" s="209">
        <v>45679</v>
      </c>
      <c r="P1490" s="210">
        <v>0.701990740741167</v>
      </c>
      <c r="Q1490" s="208" t="s">
        <v>4498</v>
      </c>
      <c r="R1490" s="344" t="s">
        <v>8517</v>
      </c>
    </row>
    <row r="1491" spans="1:18" ht="24" customHeight="1">
      <c r="A1491" s="345" t="s"/>
      <c r="B1491" s="346" t="s">
        <v>12649</v>
      </c>
      <c r="C1491" s="346" t="s"/>
      <c r="D1491" s="347" t="s">
        <v>4567</v>
      </c>
      <c r="E1491" s="348">
        <v>6822</v>
      </c>
      <c r="F1491" s="208" t="s">
        <v>12650</v>
      </c>
      <c r="G1491" s="208" t="s">
        <v>4592</v>
      </c>
      <c r="H1491" s="208">
        <v>13716011267</v>
      </c>
      <c r="I1491" s="349">
        <v>1000</v>
      </c>
      <c r="J1491" s="349">
        <v>880</v>
      </c>
      <c r="K1491" s="349">
        <v>120</v>
      </c>
      <c r="L1491" s="349">
        <v>0</v>
      </c>
      <c r="M1491" s="349">
        <v>120</v>
      </c>
      <c r="N1491" s="208" t="s"/>
      <c r="O1491" s="209">
        <v>45679</v>
      </c>
      <c r="P1491" s="210">
        <v>0.716620370370947</v>
      </c>
      <c r="Q1491" s="208" t="s">
        <v>4521</v>
      </c>
      <c r="R1491" s="344" t="s">
        <v>4521</v>
      </c>
    </row>
    <row r="1492" spans="1:18" ht="24" customHeight="1">
      <c r="A1492" s="345" t="s"/>
      <c r="B1492" s="346" t="s">
        <v>12649</v>
      </c>
      <c r="C1492" s="346" t="s"/>
      <c r="D1492" s="347" t="s">
        <v>4567</v>
      </c>
      <c r="E1492" s="348">
        <v>7819</v>
      </c>
      <c r="F1492" s="208" t="s">
        <v>12650</v>
      </c>
      <c r="G1492" s="208" t="s">
        <v>12958</v>
      </c>
      <c r="H1492" s="208">
        <v>18601106702</v>
      </c>
      <c r="I1492" s="349">
        <v>400</v>
      </c>
      <c r="J1492" s="349">
        <v>300</v>
      </c>
      <c r="K1492" s="349">
        <v>100</v>
      </c>
      <c r="L1492" s="349">
        <v>0</v>
      </c>
      <c r="M1492" s="349">
        <v>100</v>
      </c>
      <c r="N1492" s="208" t="s"/>
      <c r="O1492" s="209">
        <v>45679</v>
      </c>
      <c r="P1492" s="210">
        <v>0.883564814816055</v>
      </c>
      <c r="Q1492" s="208" t="s">
        <v>4521</v>
      </c>
      <c r="R1492" s="344" t="s">
        <v>4521</v>
      </c>
    </row>
    <row r="1493" spans="1:18" ht="24" customHeight="1">
      <c r="A1493" s="345" t="s"/>
      <c r="B1493" s="346" t="s">
        <v>12649</v>
      </c>
      <c r="C1493" s="346" t="s"/>
      <c r="D1493" s="347" t="s">
        <v>4567</v>
      </c>
      <c r="E1493" s="348">
        <v>7820</v>
      </c>
      <c r="F1493" s="208" t="s">
        <v>12650</v>
      </c>
      <c r="G1493" s="208" t="s">
        <v>12959</v>
      </c>
      <c r="H1493" s="208">
        <v>15210299984</v>
      </c>
      <c r="I1493" s="349">
        <v>3000</v>
      </c>
      <c r="J1493" s="349">
        <v>2870</v>
      </c>
      <c r="K1493" s="349">
        <v>130</v>
      </c>
      <c r="L1493" s="349">
        <v>0</v>
      </c>
      <c r="M1493" s="349">
        <v>130</v>
      </c>
      <c r="N1493" s="208" t="s"/>
      <c r="O1493" s="209">
        <v>45680</v>
      </c>
      <c r="P1493" s="210">
        <v>0.668506944442925</v>
      </c>
      <c r="Q1493" s="208" t="s">
        <v>4521</v>
      </c>
      <c r="R1493" s="344" t="s">
        <v>4521</v>
      </c>
    </row>
    <row r="1494" spans="1:18" ht="24" customHeight="1">
      <c r="A1494" s="345" t="s"/>
      <c r="B1494" s="346" t="s">
        <v>12649</v>
      </c>
      <c r="C1494" s="346" t="s"/>
      <c r="D1494" s="347" t="s">
        <v>4567</v>
      </c>
      <c r="E1494" s="348">
        <v>7825</v>
      </c>
      <c r="F1494" s="208" t="s">
        <v>12650</v>
      </c>
      <c r="G1494" s="208" t="s">
        <v>12749</v>
      </c>
      <c r="H1494" s="208">
        <v>13693081218</v>
      </c>
      <c r="I1494" s="349">
        <v>5000</v>
      </c>
      <c r="J1494" s="349">
        <v>4780</v>
      </c>
      <c r="K1494" s="349">
        <v>220</v>
      </c>
      <c r="L1494" s="349">
        <v>0</v>
      </c>
      <c r="M1494" s="349">
        <v>220</v>
      </c>
      <c r="N1494" s="208" t="s"/>
      <c r="O1494" s="209">
        <v>45680</v>
      </c>
      <c r="P1494" s="210">
        <v>0.68359953703839</v>
      </c>
      <c r="Q1494" s="208" t="s">
        <v>4659</v>
      </c>
      <c r="R1494" s="344" t="s">
        <v>4659</v>
      </c>
    </row>
    <row r="1495" spans="1:18" ht="24" customHeight="1">
      <c r="A1495" s="345" t="s"/>
      <c r="B1495" s="346" t="s">
        <v>12649</v>
      </c>
      <c r="C1495" s="346" t="s"/>
      <c r="D1495" s="347" t="s">
        <v>4567</v>
      </c>
      <c r="E1495" s="348">
        <v>7826</v>
      </c>
      <c r="F1495" s="208" t="s">
        <v>12650</v>
      </c>
      <c r="G1495" s="208" t="s">
        <v>4502</v>
      </c>
      <c r="H1495" s="208">
        <v>18321596043</v>
      </c>
      <c r="I1495" s="349">
        <v>2000</v>
      </c>
      <c r="J1495" s="349">
        <v>1880</v>
      </c>
      <c r="K1495" s="349">
        <v>120</v>
      </c>
      <c r="L1495" s="349">
        <v>0</v>
      </c>
      <c r="M1495" s="349">
        <v>120</v>
      </c>
      <c r="N1495" s="208" t="s"/>
      <c r="O1495" s="209">
        <v>45680</v>
      </c>
      <c r="P1495" s="210">
        <v>0.572673611110076</v>
      </c>
      <c r="Q1495" s="208" t="s">
        <v>4521</v>
      </c>
      <c r="R1495" s="344" t="s">
        <v>4521</v>
      </c>
    </row>
    <row r="1496" spans="1:18" ht="24" customHeight="1">
      <c r="A1496" s="345" t="s"/>
      <c r="B1496" s="346" t="s">
        <v>12649</v>
      </c>
      <c r="C1496" s="346" t="s"/>
      <c r="D1496" s="347" t="s">
        <v>4567</v>
      </c>
      <c r="E1496" s="348">
        <v>7827</v>
      </c>
      <c r="F1496" s="208" t="s">
        <v>12650</v>
      </c>
      <c r="G1496" s="208" t="s">
        <v>12938</v>
      </c>
      <c r="H1496" s="208">
        <v>18918505689</v>
      </c>
      <c r="I1496" s="349">
        <v>10000</v>
      </c>
      <c r="J1496" s="349">
        <v>9400</v>
      </c>
      <c r="K1496" s="349">
        <v>600</v>
      </c>
      <c r="L1496" s="349">
        <v>0</v>
      </c>
      <c r="M1496" s="349">
        <v>600</v>
      </c>
      <c r="N1496" s="208" t="s"/>
      <c r="O1496" s="209">
        <v>45680</v>
      </c>
      <c r="P1496" s="210">
        <v>0.674247685186856</v>
      </c>
      <c r="Q1496" s="208" t="s">
        <v>4659</v>
      </c>
      <c r="R1496" s="344" t="s">
        <v>4659</v>
      </c>
    </row>
    <row r="1497" spans="1:18" ht="24" customHeight="1">
      <c r="A1497" s="345" t="s"/>
      <c r="B1497" s="346" t="s">
        <v>12649</v>
      </c>
      <c r="C1497" s="346" t="s"/>
      <c r="D1497" s="347" t="s">
        <v>4567</v>
      </c>
      <c r="E1497" s="348">
        <v>7829</v>
      </c>
      <c r="F1497" s="208" t="s">
        <v>12650</v>
      </c>
      <c r="G1497" s="208" t="s">
        <v>12957</v>
      </c>
      <c r="H1497" s="208">
        <v>18026999958</v>
      </c>
      <c r="I1497" s="349">
        <v>200</v>
      </c>
      <c r="J1497" s="349">
        <v>150</v>
      </c>
      <c r="K1497" s="349">
        <v>50</v>
      </c>
      <c r="L1497" s="349">
        <v>0</v>
      </c>
      <c r="M1497" s="349">
        <v>50</v>
      </c>
      <c r="N1497" s="208" t="s"/>
      <c r="O1497" s="209">
        <v>45680</v>
      </c>
      <c r="P1497" s="210">
        <v>0.534525462964666</v>
      </c>
      <c r="Q1497" s="208" t="s">
        <v>4521</v>
      </c>
      <c r="R1497" s="344" t="s">
        <v>4521</v>
      </c>
    </row>
    <row r="1498" spans="1:18" ht="24" customHeight="1">
      <c r="A1498" s="345" t="s"/>
      <c r="B1498" s="346" t="s">
        <v>12649</v>
      </c>
      <c r="C1498" s="346" t="s"/>
      <c r="D1498" s="347" t="s">
        <v>4567</v>
      </c>
      <c r="E1498" s="348">
        <v>7830</v>
      </c>
      <c r="F1498" s="208" t="s">
        <v>12650</v>
      </c>
      <c r="G1498" s="208" t="s">
        <v>4609</v>
      </c>
      <c r="H1498" s="208">
        <v>13716095198</v>
      </c>
      <c r="I1498" s="349">
        <v>1000</v>
      </c>
      <c r="J1498" s="349">
        <v>880</v>
      </c>
      <c r="K1498" s="349">
        <v>120</v>
      </c>
      <c r="L1498" s="349">
        <v>0</v>
      </c>
      <c r="M1498" s="349">
        <v>120</v>
      </c>
      <c r="N1498" s="208" t="s"/>
      <c r="O1498" s="209">
        <v>45680</v>
      </c>
      <c r="P1498" s="210">
        <v>0.660555555554311</v>
      </c>
      <c r="Q1498" s="208" t="s">
        <v>4521</v>
      </c>
      <c r="R1498" s="344" t="s">
        <v>4521</v>
      </c>
    </row>
    <row r="1499" spans="1:18" ht="24" customHeight="1">
      <c r="A1499" s="345" t="s"/>
      <c r="B1499" s="346" t="s">
        <v>12649</v>
      </c>
      <c r="C1499" s="346" t="s"/>
      <c r="D1499" s="347" t="s">
        <v>4567</v>
      </c>
      <c r="E1499" s="348">
        <v>7831</v>
      </c>
      <c r="F1499" s="208" t="s">
        <v>12650</v>
      </c>
      <c r="G1499" s="208" t="s">
        <v>12668</v>
      </c>
      <c r="H1499" s="208">
        <v>15901428807</v>
      </c>
      <c r="I1499" s="349">
        <v>5000</v>
      </c>
      <c r="J1499" s="349">
        <v>4700</v>
      </c>
      <c r="K1499" s="349">
        <v>300</v>
      </c>
      <c r="L1499" s="349">
        <v>0</v>
      </c>
      <c r="M1499" s="349">
        <v>300</v>
      </c>
      <c r="N1499" s="208" t="s"/>
      <c r="O1499" s="209">
        <v>45680</v>
      </c>
      <c r="P1499" s="210">
        <v>0.650729166667588</v>
      </c>
      <c r="Q1499" s="208" t="s">
        <v>4659</v>
      </c>
      <c r="R1499" s="344" t="s">
        <v>4659</v>
      </c>
    </row>
    <row r="1500" spans="1:18" ht="24" customHeight="1">
      <c r="A1500" s="345" t="s"/>
      <c r="B1500" s="346" t="s">
        <v>12649</v>
      </c>
      <c r="C1500" s="346" t="s"/>
      <c r="D1500" s="347" t="s">
        <v>4567</v>
      </c>
      <c r="E1500" s="348">
        <v>7832</v>
      </c>
      <c r="F1500" s="208" t="s">
        <v>12650</v>
      </c>
      <c r="G1500" s="208" t="s">
        <v>12689</v>
      </c>
      <c r="H1500" s="208">
        <v>18211026158</v>
      </c>
      <c r="I1500" s="349">
        <v>3000</v>
      </c>
      <c r="J1500" s="349">
        <v>2820</v>
      </c>
      <c r="K1500" s="349">
        <v>180</v>
      </c>
      <c r="L1500" s="349">
        <v>0</v>
      </c>
      <c r="M1500" s="349">
        <v>180</v>
      </c>
      <c r="N1500" s="208" t="s"/>
      <c r="O1500" s="209">
        <v>45680</v>
      </c>
      <c r="P1500" s="210">
        <v>0.684641203704814</v>
      </c>
      <c r="Q1500" s="208" t="s">
        <v>4498</v>
      </c>
      <c r="R1500" s="344" t="s">
        <v>8517</v>
      </c>
    </row>
    <row r="1501" spans="1:18" ht="24" customHeight="1">
      <c r="A1501" s="345" t="s"/>
      <c r="B1501" s="346" t="s">
        <v>12649</v>
      </c>
      <c r="C1501" s="346" t="s"/>
      <c r="D1501" s="347" t="s">
        <v>4567</v>
      </c>
      <c r="E1501" s="348">
        <v>7836</v>
      </c>
      <c r="F1501" s="208" t="s">
        <v>12650</v>
      </c>
      <c r="G1501" s="208" t="s">
        <v>4510</v>
      </c>
      <c r="H1501" s="208">
        <v>13699728861</v>
      </c>
      <c r="I1501" s="349">
        <v>1500</v>
      </c>
      <c r="J1501" s="349">
        <v>1310</v>
      </c>
      <c r="K1501" s="349">
        <v>190</v>
      </c>
      <c r="L1501" s="349">
        <v>0</v>
      </c>
      <c r="M1501" s="349">
        <v>190</v>
      </c>
      <c r="N1501" s="208" t="s"/>
      <c r="O1501" s="209">
        <v>45680</v>
      </c>
      <c r="P1501" s="210">
        <v>0.759085648147448</v>
      </c>
      <c r="Q1501" s="208" t="s">
        <v>4498</v>
      </c>
      <c r="R1501" s="344" t="s">
        <v>8517</v>
      </c>
    </row>
    <row r="1502" spans="1:18" ht="24" customHeight="1">
      <c r="A1502" s="345" t="s"/>
      <c r="B1502" s="346" t="s">
        <v>12649</v>
      </c>
      <c r="C1502" s="346" t="s"/>
      <c r="D1502" s="347" t="s">
        <v>4567</v>
      </c>
      <c r="E1502" s="348">
        <v>7843</v>
      </c>
      <c r="F1502" s="208" t="s">
        <v>12650</v>
      </c>
      <c r="G1502" s="208" t="s">
        <v>4582</v>
      </c>
      <c r="H1502" s="208">
        <v>19358001543</v>
      </c>
      <c r="I1502" s="349">
        <v>500</v>
      </c>
      <c r="J1502" s="349">
        <v>430</v>
      </c>
      <c r="K1502" s="349">
        <v>70</v>
      </c>
      <c r="L1502" s="349">
        <v>0</v>
      </c>
      <c r="M1502" s="349">
        <v>70</v>
      </c>
      <c r="N1502" s="208" t="s"/>
      <c r="O1502" s="209">
        <v>45680</v>
      </c>
      <c r="P1502" s="210">
        <v>0.904826388887159</v>
      </c>
      <c r="Q1502" s="208" t="s">
        <v>4498</v>
      </c>
      <c r="R1502" s="344" t="s">
        <v>8517</v>
      </c>
    </row>
    <row r="1503" spans="1:18" ht="24" customHeight="1">
      <c r="A1503" s="345" t="s"/>
      <c r="B1503" s="346" t="s">
        <v>12649</v>
      </c>
      <c r="C1503" s="346" t="s"/>
      <c r="D1503" s="347" t="s">
        <v>4567</v>
      </c>
      <c r="E1503" s="348">
        <v>6764</v>
      </c>
      <c r="F1503" s="208" t="s">
        <v>12650</v>
      </c>
      <c r="G1503" s="208" t="s">
        <v>12712</v>
      </c>
      <c r="H1503" s="208">
        <v>13621656811</v>
      </c>
      <c r="I1503" s="349">
        <v>18000</v>
      </c>
      <c r="J1503" s="349">
        <v>11820</v>
      </c>
      <c r="K1503" s="349">
        <v>6180</v>
      </c>
      <c r="L1503" s="349">
        <v>0</v>
      </c>
      <c r="M1503" s="349">
        <v>6180</v>
      </c>
      <c r="N1503" s="208" t="s"/>
      <c r="O1503" s="209">
        <v>45681</v>
      </c>
      <c r="P1503" s="210">
        <v>0.761006944445399</v>
      </c>
      <c r="Q1503" s="208" t="s">
        <v>4498</v>
      </c>
      <c r="R1503" s="344" t="s">
        <v>8517</v>
      </c>
    </row>
    <row r="1504" spans="1:18" ht="24" customHeight="1">
      <c r="A1504" s="345" t="s"/>
      <c r="B1504" s="346" t="s">
        <v>12649</v>
      </c>
      <c r="C1504" s="346" t="s"/>
      <c r="D1504" s="347" t="s">
        <v>4567</v>
      </c>
      <c r="E1504" s="348">
        <v>6774</v>
      </c>
      <c r="F1504" s="208" t="s">
        <v>12650</v>
      </c>
      <c r="G1504" s="208" t="s">
        <v>4574</v>
      </c>
      <c r="H1504" s="208">
        <v>15261873814</v>
      </c>
      <c r="I1504" s="349">
        <v>3500</v>
      </c>
      <c r="J1504" s="349">
        <v>2200</v>
      </c>
      <c r="K1504" s="349">
        <v>1300</v>
      </c>
      <c r="L1504" s="349">
        <v>0</v>
      </c>
      <c r="M1504" s="349">
        <v>1300</v>
      </c>
      <c r="N1504" s="208" t="s"/>
      <c r="O1504" s="209">
        <v>45681</v>
      </c>
      <c r="P1504" s="210">
        <v>0.518437499998982</v>
      </c>
      <c r="Q1504" s="208" t="s">
        <v>4521</v>
      </c>
      <c r="R1504" s="344" t="s">
        <v>4521</v>
      </c>
    </row>
    <row r="1505" spans="1:18" ht="24" customHeight="1">
      <c r="A1505" s="345" t="s"/>
      <c r="B1505" s="346" t="s">
        <v>12649</v>
      </c>
      <c r="C1505" s="346" t="s"/>
      <c r="D1505" s="347" t="s">
        <v>4567</v>
      </c>
      <c r="E1505" s="348">
        <v>6796</v>
      </c>
      <c r="F1505" s="208" t="s">
        <v>12650</v>
      </c>
      <c r="G1505" s="208" t="s">
        <v>12663</v>
      </c>
      <c r="H1505" s="208">
        <v>13902967192</v>
      </c>
      <c r="I1505" s="349">
        <v>8000</v>
      </c>
      <c r="J1505" s="349">
        <v>6400</v>
      </c>
      <c r="K1505" s="349">
        <v>1600</v>
      </c>
      <c r="L1505" s="349">
        <v>0</v>
      </c>
      <c r="M1505" s="349">
        <v>1600</v>
      </c>
      <c r="N1505" s="208" t="s"/>
      <c r="O1505" s="209">
        <v>45681</v>
      </c>
      <c r="P1505" s="210">
        <v>0.483923611111095</v>
      </c>
      <c r="Q1505" s="208" t="s">
        <v>4521</v>
      </c>
      <c r="R1505" s="344" t="s">
        <v>4521</v>
      </c>
    </row>
    <row r="1506" spans="1:18" ht="24" customHeight="1">
      <c r="A1506" s="345" t="s"/>
      <c r="B1506" s="346" t="s">
        <v>12649</v>
      </c>
      <c r="C1506" s="346" t="s"/>
      <c r="D1506" s="347" t="s">
        <v>4567</v>
      </c>
      <c r="E1506" s="348">
        <v>6797</v>
      </c>
      <c r="F1506" s="208" t="s">
        <v>12650</v>
      </c>
      <c r="G1506" s="208" t="s">
        <v>12749</v>
      </c>
      <c r="H1506" s="208">
        <v>13570867066</v>
      </c>
      <c r="I1506" s="349">
        <v>8000</v>
      </c>
      <c r="J1506" s="349">
        <v>6400</v>
      </c>
      <c r="K1506" s="349">
        <v>1600</v>
      </c>
      <c r="L1506" s="349">
        <v>0</v>
      </c>
      <c r="M1506" s="349">
        <v>1600</v>
      </c>
      <c r="N1506" s="208" t="s"/>
      <c r="O1506" s="209">
        <v>45681</v>
      </c>
      <c r="P1506" s="210">
        <v>0.464768518519122</v>
      </c>
      <c r="Q1506" s="208" t="s">
        <v>4521</v>
      </c>
      <c r="R1506" s="344" t="s">
        <v>4521</v>
      </c>
    </row>
    <row r="1507" spans="1:18" ht="24" customHeight="1">
      <c r="A1507" s="345" t="s"/>
      <c r="B1507" s="346" t="s">
        <v>12649</v>
      </c>
      <c r="C1507" s="346" t="s"/>
      <c r="D1507" s="347" t="s">
        <v>4567</v>
      </c>
      <c r="E1507" s="348">
        <v>7818</v>
      </c>
      <c r="F1507" s="208" t="s">
        <v>12650</v>
      </c>
      <c r="G1507" s="208" t="s">
        <v>4511</v>
      </c>
      <c r="H1507" s="208">
        <v>13621274943</v>
      </c>
      <c r="I1507" s="349">
        <v>5000</v>
      </c>
      <c r="J1507" s="349">
        <v>4460</v>
      </c>
      <c r="K1507" s="349">
        <v>540</v>
      </c>
      <c r="L1507" s="349">
        <v>0</v>
      </c>
      <c r="M1507" s="349">
        <v>540</v>
      </c>
      <c r="N1507" s="208" t="s"/>
      <c r="O1507" s="209">
        <v>45681</v>
      </c>
      <c r="P1507" s="210">
        <v>0.721851851852989</v>
      </c>
      <c r="Q1507" s="208" t="s">
        <v>4521</v>
      </c>
      <c r="R1507" s="344" t="s">
        <v>4521</v>
      </c>
    </row>
    <row r="1508" spans="1:18" ht="24" customHeight="1">
      <c r="A1508" s="345" t="s"/>
      <c r="B1508" s="346" t="s">
        <v>12649</v>
      </c>
      <c r="C1508" s="346" t="s"/>
      <c r="D1508" s="347" t="s">
        <v>4567</v>
      </c>
      <c r="E1508" s="348">
        <v>7824</v>
      </c>
      <c r="F1508" s="208" t="s">
        <v>12650</v>
      </c>
      <c r="G1508" s="208" t="s">
        <v>4515</v>
      </c>
      <c r="H1508" s="208">
        <v>18600211088</v>
      </c>
      <c r="I1508" s="349">
        <v>2000</v>
      </c>
      <c r="J1508" s="349">
        <v>1760</v>
      </c>
      <c r="K1508" s="349">
        <v>240</v>
      </c>
      <c r="L1508" s="349">
        <v>0</v>
      </c>
      <c r="M1508" s="349">
        <v>240</v>
      </c>
      <c r="N1508" s="208" t="s"/>
      <c r="O1508" s="209">
        <v>45681</v>
      </c>
      <c r="P1508" s="210">
        <v>0.584074074075034</v>
      </c>
      <c r="Q1508" s="208" t="s">
        <v>4521</v>
      </c>
      <c r="R1508" s="344" t="s">
        <v>4521</v>
      </c>
    </row>
    <row r="1509" spans="1:18" ht="24" customHeight="1">
      <c r="A1509" s="345" t="s"/>
      <c r="B1509" s="346" t="s">
        <v>12649</v>
      </c>
      <c r="C1509" s="346" t="s"/>
      <c r="D1509" s="347" t="s">
        <v>4567</v>
      </c>
      <c r="E1509" s="348">
        <v>7834</v>
      </c>
      <c r="F1509" s="208" t="s">
        <v>12650</v>
      </c>
      <c r="G1509" s="208" t="s">
        <v>12708</v>
      </c>
      <c r="H1509" s="208">
        <v>13466766782</v>
      </c>
      <c r="I1509" s="349">
        <v>3000</v>
      </c>
      <c r="J1509" s="349">
        <v>2700</v>
      </c>
      <c r="K1509" s="349">
        <v>300</v>
      </c>
      <c r="L1509" s="349">
        <v>0</v>
      </c>
      <c r="M1509" s="349">
        <v>300</v>
      </c>
      <c r="N1509" s="208" t="s"/>
      <c r="O1509" s="209">
        <v>45681</v>
      </c>
      <c r="P1509" s="210">
        <v>0.710879629630654</v>
      </c>
      <c r="Q1509" s="208" t="s">
        <v>4498</v>
      </c>
      <c r="R1509" s="344" t="s">
        <v>8517</v>
      </c>
    </row>
    <row r="1510" spans="1:18" ht="24" customHeight="1">
      <c r="A1510" s="345" t="s"/>
      <c r="B1510" s="346" t="s">
        <v>12649</v>
      </c>
      <c r="C1510" s="346" t="s"/>
      <c r="D1510" s="347" t="s">
        <v>4567</v>
      </c>
      <c r="E1510" s="348">
        <v>7839</v>
      </c>
      <c r="F1510" s="208" t="s">
        <v>12650</v>
      </c>
      <c r="G1510" s="208" t="s">
        <v>4506</v>
      </c>
      <c r="H1510" s="208">
        <v>13670119636</v>
      </c>
      <c r="I1510" s="349">
        <v>8000</v>
      </c>
      <c r="J1510" s="349">
        <v>6920</v>
      </c>
      <c r="K1510" s="349">
        <v>1080</v>
      </c>
      <c r="L1510" s="349">
        <v>0</v>
      </c>
      <c r="M1510" s="349">
        <v>1080</v>
      </c>
      <c r="N1510" s="208" t="s"/>
      <c r="O1510" s="209">
        <v>45681</v>
      </c>
      <c r="P1510" s="210">
        <v>0.699236111111532</v>
      </c>
      <c r="Q1510" s="208" t="s">
        <v>4521</v>
      </c>
      <c r="R1510" s="344" t="s">
        <v>4521</v>
      </c>
    </row>
    <row r="1511" spans="1:18" ht="24" customHeight="1">
      <c r="A1511" s="345" t="s"/>
      <c r="B1511" s="346" t="s">
        <v>12649</v>
      </c>
      <c r="C1511" s="346" t="s"/>
      <c r="D1511" s="347" t="s">
        <v>4567</v>
      </c>
      <c r="E1511" s="348">
        <v>7845</v>
      </c>
      <c r="F1511" s="208" t="s">
        <v>12650</v>
      </c>
      <c r="G1511" s="208" t="s">
        <v>4582</v>
      </c>
      <c r="H1511" s="208">
        <v>13427920575</v>
      </c>
      <c r="I1511" s="349">
        <v>5000</v>
      </c>
      <c r="J1511" s="349">
        <v>4780</v>
      </c>
      <c r="K1511" s="349">
        <v>220</v>
      </c>
      <c r="L1511" s="349">
        <v>0</v>
      </c>
      <c r="M1511" s="349">
        <v>220</v>
      </c>
      <c r="N1511" s="208" t="s"/>
      <c r="O1511" s="209">
        <v>45681</v>
      </c>
      <c r="P1511" s="210">
        <v>0.5907523148162</v>
      </c>
      <c r="Q1511" s="208" t="s">
        <v>4659</v>
      </c>
      <c r="R1511" s="344" t="s">
        <v>4659</v>
      </c>
    </row>
    <row r="1512" spans="1:18" ht="24" customHeight="1">
      <c r="A1512" s="345" t="s"/>
      <c r="B1512" s="346" t="s">
        <v>12649</v>
      </c>
      <c r="C1512" s="346" t="s"/>
      <c r="D1512" s="347" t="s">
        <v>4567</v>
      </c>
      <c r="E1512" s="348">
        <v>7846</v>
      </c>
      <c r="F1512" s="208" t="s">
        <v>12650</v>
      </c>
      <c r="G1512" s="208" t="s">
        <v>4510</v>
      </c>
      <c r="H1512" s="208">
        <v>13699728861</v>
      </c>
      <c r="I1512" s="349">
        <v>1000</v>
      </c>
      <c r="J1512" s="349">
        <v>880</v>
      </c>
      <c r="K1512" s="349">
        <v>120</v>
      </c>
      <c r="L1512" s="349">
        <v>0</v>
      </c>
      <c r="M1512" s="349">
        <v>120</v>
      </c>
      <c r="N1512" s="208" t="s"/>
      <c r="O1512" s="209">
        <v>45681</v>
      </c>
      <c r="P1512" s="210">
        <v>0.463171296294604</v>
      </c>
      <c r="Q1512" s="208" t="s">
        <v>4498</v>
      </c>
      <c r="R1512" s="344" t="s">
        <v>8517</v>
      </c>
    </row>
    <row r="1513" spans="1:18" ht="24" customHeight="1">
      <c r="A1513" s="345" t="s"/>
      <c r="B1513" s="346" t="s">
        <v>12649</v>
      </c>
      <c r="C1513" s="346" t="s"/>
      <c r="D1513" s="347" t="s">
        <v>4567</v>
      </c>
      <c r="E1513" s="348">
        <v>7847</v>
      </c>
      <c r="F1513" s="208" t="s">
        <v>12650</v>
      </c>
      <c r="G1513" s="208" t="s">
        <v>12806</v>
      </c>
      <c r="H1513" s="208">
        <v>13922734728</v>
      </c>
      <c r="I1513" s="349">
        <v>1000</v>
      </c>
      <c r="J1513" s="349">
        <v>900</v>
      </c>
      <c r="K1513" s="349">
        <v>100</v>
      </c>
      <c r="L1513" s="349">
        <v>0</v>
      </c>
      <c r="M1513" s="349">
        <v>100</v>
      </c>
      <c r="N1513" s="208" t="s"/>
      <c r="O1513" s="209">
        <v>45681</v>
      </c>
      <c r="P1513" s="210">
        <v>0.641157407408173</v>
      </c>
      <c r="Q1513" s="208" t="s">
        <v>4498</v>
      </c>
      <c r="R1513" s="344" t="s">
        <v>8517</v>
      </c>
    </row>
    <row r="1514" spans="1:18" ht="24" customHeight="1">
      <c r="A1514" s="345" t="s"/>
      <c r="B1514" s="346" t="s">
        <v>12649</v>
      </c>
      <c r="C1514" s="346" t="s"/>
      <c r="D1514" s="347" t="s">
        <v>4567</v>
      </c>
      <c r="E1514" s="348">
        <v>7849</v>
      </c>
      <c r="F1514" s="208" t="s">
        <v>12650</v>
      </c>
      <c r="G1514" s="208" t="s">
        <v>4598</v>
      </c>
      <c r="H1514" s="208">
        <v>18310390928</v>
      </c>
      <c r="I1514" s="349">
        <v>3000</v>
      </c>
      <c r="J1514" s="349">
        <v>2700</v>
      </c>
      <c r="K1514" s="349">
        <v>300</v>
      </c>
      <c r="L1514" s="349">
        <v>0</v>
      </c>
      <c r="M1514" s="349">
        <v>300</v>
      </c>
      <c r="N1514" s="208" t="s"/>
      <c r="O1514" s="209">
        <v>45681</v>
      </c>
      <c r="P1514" s="210">
        <v>0.751921296297951</v>
      </c>
      <c r="Q1514" s="208" t="s">
        <v>4521</v>
      </c>
      <c r="R1514" s="344" t="s">
        <v>4521</v>
      </c>
    </row>
    <row r="1515" spans="1:18" ht="24" customHeight="1">
      <c r="A1515" s="345" t="s"/>
      <c r="B1515" s="346" t="s">
        <v>12649</v>
      </c>
      <c r="C1515" s="346" t="s"/>
      <c r="D1515" s="347" t="s">
        <v>4567</v>
      </c>
      <c r="E1515" s="348">
        <v>7862</v>
      </c>
      <c r="F1515" s="208" t="s">
        <v>12650</v>
      </c>
      <c r="G1515" s="208" t="s">
        <v>12960</v>
      </c>
      <c r="H1515" s="208">
        <v>13910862467</v>
      </c>
      <c r="I1515" s="349">
        <v>3000</v>
      </c>
      <c r="J1515" s="349">
        <v>2800</v>
      </c>
      <c r="K1515" s="349">
        <v>200</v>
      </c>
      <c r="L1515" s="349">
        <v>0</v>
      </c>
      <c r="M1515" s="349">
        <v>200</v>
      </c>
      <c r="N1515" s="208" t="s"/>
      <c r="O1515" s="209">
        <v>45681</v>
      </c>
      <c r="P1515" s="210">
        <v>0.914537037038827</v>
      </c>
      <c r="Q1515" s="208" t="s">
        <v>4512</v>
      </c>
      <c r="R1515" s="344" t="s">
        <v>4512</v>
      </c>
    </row>
    <row r="1516" spans="1:18" ht="24" customHeight="1">
      <c r="A1516" s="345" t="s"/>
      <c r="B1516" s="346" t="s">
        <v>12649</v>
      </c>
      <c r="C1516" s="346" t="s"/>
      <c r="D1516" s="347" t="s">
        <v>4567</v>
      </c>
      <c r="E1516" s="348">
        <v>7865</v>
      </c>
      <c r="F1516" s="208" t="s">
        <v>12650</v>
      </c>
      <c r="G1516" s="208" t="s">
        <v>4540</v>
      </c>
      <c r="H1516" s="208">
        <v>13911253593</v>
      </c>
      <c r="I1516" s="349">
        <v>3000</v>
      </c>
      <c r="J1516" s="349">
        <v>2800</v>
      </c>
      <c r="K1516" s="349">
        <v>200</v>
      </c>
      <c r="L1516" s="349">
        <v>0</v>
      </c>
      <c r="M1516" s="349">
        <v>200</v>
      </c>
      <c r="N1516" s="208" t="s"/>
      <c r="O1516" s="209">
        <v>45681</v>
      </c>
      <c r="P1516" s="210">
        <v>0.70934027777912</v>
      </c>
      <c r="Q1516" s="208" t="s">
        <v>4498</v>
      </c>
      <c r="R1516" s="344" t="s">
        <v>8517</v>
      </c>
    </row>
    <row r="1517" spans="1:18" ht="24" customHeight="1">
      <c r="A1517" s="345" t="s"/>
      <c r="B1517" s="346" t="s">
        <v>12649</v>
      </c>
      <c r="C1517" s="346" t="s"/>
      <c r="D1517" s="347" t="s">
        <v>4567</v>
      </c>
      <c r="E1517" s="348">
        <v>7867</v>
      </c>
      <c r="F1517" s="208" t="s">
        <v>12650</v>
      </c>
      <c r="G1517" s="208" t="s">
        <v>4535</v>
      </c>
      <c r="H1517" s="208">
        <v>15342199283</v>
      </c>
      <c r="I1517" s="349">
        <v>1000</v>
      </c>
      <c r="J1517" s="349">
        <v>890</v>
      </c>
      <c r="K1517" s="349">
        <v>110</v>
      </c>
      <c r="L1517" s="349">
        <v>0</v>
      </c>
      <c r="M1517" s="349">
        <v>110</v>
      </c>
      <c r="N1517" s="208" t="s"/>
      <c r="O1517" s="209">
        <v>45681</v>
      </c>
      <c r="P1517" s="210">
        <v>0.68630787037182</v>
      </c>
      <c r="Q1517" s="208" t="s">
        <v>4521</v>
      </c>
      <c r="R1517" s="344" t="s">
        <v>4521</v>
      </c>
    </row>
    <row r="1518" spans="1:18" ht="24" customHeight="1">
      <c r="A1518" s="345" t="s"/>
      <c r="B1518" s="346" t="s">
        <v>12649</v>
      </c>
      <c r="C1518" s="346" t="s"/>
      <c r="D1518" s="347" t="s">
        <v>4567</v>
      </c>
      <c r="E1518" s="348">
        <v>7868</v>
      </c>
      <c r="F1518" s="208" t="s">
        <v>12650</v>
      </c>
      <c r="G1518" s="208" t="s">
        <v>12716</v>
      </c>
      <c r="H1518" s="208">
        <v>19933130835</v>
      </c>
      <c r="I1518" s="349">
        <v>500</v>
      </c>
      <c r="J1518" s="349">
        <v>440</v>
      </c>
      <c r="K1518" s="349">
        <v>60</v>
      </c>
      <c r="L1518" s="349">
        <v>0</v>
      </c>
      <c r="M1518" s="349">
        <v>60</v>
      </c>
      <c r="N1518" s="208" t="s"/>
      <c r="O1518" s="209">
        <v>45681</v>
      </c>
      <c r="P1518" s="210">
        <v>0.680532407408464</v>
      </c>
      <c r="Q1518" s="208" t="s">
        <v>4498</v>
      </c>
      <c r="R1518" s="344" t="s">
        <v>8517</v>
      </c>
    </row>
    <row r="1519" spans="1:18" ht="24" customHeight="1">
      <c r="A1519" s="345" t="s"/>
      <c r="B1519" s="346" t="s">
        <v>12649</v>
      </c>
      <c r="C1519" s="346" t="s"/>
      <c r="D1519" s="347" t="s">
        <v>4567</v>
      </c>
      <c r="E1519" s="348">
        <v>7871</v>
      </c>
      <c r="F1519" s="208" t="s">
        <v>12650</v>
      </c>
      <c r="G1519" s="208" t="s">
        <v>4571</v>
      </c>
      <c r="H1519" s="208">
        <v>15830889888</v>
      </c>
      <c r="I1519" s="349">
        <v>6000</v>
      </c>
      <c r="J1519" s="349">
        <v>5700</v>
      </c>
      <c r="K1519" s="349">
        <v>300</v>
      </c>
      <c r="L1519" s="349">
        <v>0</v>
      </c>
      <c r="M1519" s="349">
        <v>300</v>
      </c>
      <c r="N1519" s="208" t="s"/>
      <c r="O1519" s="209">
        <v>45681</v>
      </c>
      <c r="P1519" s="210">
        <v>0.714652777776792</v>
      </c>
      <c r="Q1519" s="208" t="s">
        <v>4521</v>
      </c>
      <c r="R1519" s="344" t="s">
        <v>4521</v>
      </c>
    </row>
    <row r="1520" spans="1:18" ht="24" customHeight="1">
      <c r="A1520" s="345" t="s"/>
      <c r="B1520" s="346" t="s">
        <v>12649</v>
      </c>
      <c r="C1520" s="346" t="s"/>
      <c r="D1520" s="347" t="s">
        <v>4567</v>
      </c>
      <c r="E1520" s="348">
        <v>6650</v>
      </c>
      <c r="F1520" s="208" t="s">
        <v>12650</v>
      </c>
      <c r="G1520" s="208" t="s">
        <v>4518</v>
      </c>
      <c r="H1520" s="208">
        <v>13612730600</v>
      </c>
      <c r="I1520" s="349">
        <v>3000</v>
      </c>
      <c r="J1520" s="349">
        <v>1560</v>
      </c>
      <c r="K1520" s="349">
        <v>1440</v>
      </c>
      <c r="L1520" s="349">
        <v>0</v>
      </c>
      <c r="M1520" s="349">
        <v>1440</v>
      </c>
      <c r="N1520" s="208" t="s"/>
      <c r="O1520" s="209">
        <v>45682</v>
      </c>
      <c r="P1520" s="210">
        <v>0.601736111111677</v>
      </c>
      <c r="Q1520" s="208" t="s">
        <v>4498</v>
      </c>
      <c r="R1520" s="344" t="s">
        <v>8517</v>
      </c>
    </row>
    <row r="1521" spans="1:18" ht="24" customHeight="1">
      <c r="A1521" s="345" t="s"/>
      <c r="B1521" s="346" t="s">
        <v>12649</v>
      </c>
      <c r="C1521" s="346" t="s"/>
      <c r="D1521" s="347" t="s">
        <v>4567</v>
      </c>
      <c r="E1521" s="348">
        <v>6711</v>
      </c>
      <c r="F1521" s="208" t="s">
        <v>12650</v>
      </c>
      <c r="G1521" s="208" t="s">
        <v>12961</v>
      </c>
      <c r="H1521" s="208">
        <v>13661668869</v>
      </c>
      <c r="I1521" s="349">
        <v>3000</v>
      </c>
      <c r="J1521" s="349">
        <v>3000</v>
      </c>
      <c r="K1521" s="349">
        <v>0</v>
      </c>
      <c r="L1521" s="349">
        <v>0</v>
      </c>
      <c r="M1521" s="349">
        <v>0</v>
      </c>
      <c r="N1521" s="208" t="s"/>
      <c r="O1521" s="209">
        <v>45682</v>
      </c>
      <c r="P1521" s="210">
        <v>0.738310185184673</v>
      </c>
      <c r="Q1521" s="208" t="s">
        <v>4498</v>
      </c>
      <c r="R1521" s="344" t="s">
        <v>8517</v>
      </c>
    </row>
    <row r="1522" spans="1:18" ht="24" customHeight="1">
      <c r="A1522" s="345" t="s"/>
      <c r="B1522" s="346" t="s">
        <v>12649</v>
      </c>
      <c r="C1522" s="346" t="s"/>
      <c r="D1522" s="347" t="s">
        <v>4567</v>
      </c>
      <c r="E1522" s="348">
        <v>6773</v>
      </c>
      <c r="F1522" s="208" t="s">
        <v>12650</v>
      </c>
      <c r="G1522" s="208" t="s">
        <v>4518</v>
      </c>
      <c r="H1522" s="208">
        <v>13612730600</v>
      </c>
      <c r="I1522" s="349">
        <v>3000</v>
      </c>
      <c r="J1522" s="349">
        <v>1920</v>
      </c>
      <c r="K1522" s="349">
        <v>1080</v>
      </c>
      <c r="L1522" s="349">
        <v>0</v>
      </c>
      <c r="M1522" s="349">
        <v>1080</v>
      </c>
      <c r="N1522" s="208" t="s"/>
      <c r="O1522" s="209">
        <v>45682</v>
      </c>
      <c r="P1522" s="210">
        <v>0.602025462962047</v>
      </c>
      <c r="Q1522" s="208" t="s">
        <v>4521</v>
      </c>
      <c r="R1522" s="344" t="s">
        <v>4521</v>
      </c>
    </row>
    <row r="1523" spans="1:18" ht="24" customHeight="1">
      <c r="A1523" s="345" t="s"/>
      <c r="B1523" s="346" t="s">
        <v>12649</v>
      </c>
      <c r="C1523" s="346" t="s"/>
      <c r="D1523" s="347" t="s">
        <v>4567</v>
      </c>
      <c r="E1523" s="348">
        <v>6818</v>
      </c>
      <c r="F1523" s="208" t="s">
        <v>12650</v>
      </c>
      <c r="G1523" s="208" t="s">
        <v>4514</v>
      </c>
      <c r="H1523" s="208">
        <v>13168681332</v>
      </c>
      <c r="I1523" s="349">
        <v>3000</v>
      </c>
      <c r="J1523" s="349">
        <v>2220</v>
      </c>
      <c r="K1523" s="349">
        <v>780</v>
      </c>
      <c r="L1523" s="349">
        <v>0</v>
      </c>
      <c r="M1523" s="349">
        <v>780</v>
      </c>
      <c r="N1523" s="208" t="s"/>
      <c r="O1523" s="209">
        <v>45682</v>
      </c>
      <c r="P1523" s="210">
        <v>0.530833333334158</v>
      </c>
      <c r="Q1523" s="208" t="s">
        <v>4498</v>
      </c>
      <c r="R1523" s="344" t="s">
        <v>8517</v>
      </c>
    </row>
    <row r="1524" spans="1:18" ht="24" customHeight="1">
      <c r="A1524" s="345" t="s"/>
      <c r="B1524" s="346" t="s">
        <v>12649</v>
      </c>
      <c r="C1524" s="346" t="s"/>
      <c r="D1524" s="347" t="s">
        <v>4567</v>
      </c>
      <c r="E1524" s="348">
        <v>7828</v>
      </c>
      <c r="F1524" s="208" t="s">
        <v>12650</v>
      </c>
      <c r="G1524" s="208" t="s">
        <v>4524</v>
      </c>
      <c r="H1524" s="208">
        <v>13901799480</v>
      </c>
      <c r="I1524" s="349">
        <v>10500</v>
      </c>
      <c r="J1524" s="349">
        <v>8250</v>
      </c>
      <c r="K1524" s="349">
        <v>2250</v>
      </c>
      <c r="L1524" s="349">
        <v>0</v>
      </c>
      <c r="M1524" s="349">
        <v>2250</v>
      </c>
      <c r="N1524" s="208" t="s"/>
      <c r="O1524" s="209">
        <v>45682</v>
      </c>
      <c r="P1524" s="210">
        <v>0.730659722223209</v>
      </c>
      <c r="Q1524" s="208" t="s">
        <v>4521</v>
      </c>
      <c r="R1524" s="344" t="s">
        <v>4521</v>
      </c>
    </row>
    <row r="1525" spans="1:18" ht="24" customHeight="1">
      <c r="A1525" s="345" t="s"/>
      <c r="B1525" s="346" t="s">
        <v>12649</v>
      </c>
      <c r="C1525" s="346" t="s"/>
      <c r="D1525" s="347" t="s">
        <v>4567</v>
      </c>
      <c r="E1525" s="348">
        <v>7840</v>
      </c>
      <c r="F1525" s="208" t="s">
        <v>12650</v>
      </c>
      <c r="G1525" s="208" t="s">
        <v>12701</v>
      </c>
      <c r="H1525" s="208">
        <v>13671015701</v>
      </c>
      <c r="I1525" s="349">
        <v>6000</v>
      </c>
      <c r="J1525" s="349">
        <v>5740</v>
      </c>
      <c r="K1525" s="349">
        <v>260</v>
      </c>
      <c r="L1525" s="349">
        <v>0</v>
      </c>
      <c r="M1525" s="349">
        <v>260</v>
      </c>
      <c r="N1525" s="208" t="s"/>
      <c r="O1525" s="209">
        <v>45682</v>
      </c>
      <c r="P1525" s="210">
        <v>0.724375000001601</v>
      </c>
      <c r="Q1525" s="208" t="s">
        <v>4498</v>
      </c>
      <c r="R1525" s="344" t="s">
        <v>8517</v>
      </c>
    </row>
    <row r="1526" spans="1:18" ht="24" customHeight="1">
      <c r="A1526" s="345" t="s"/>
      <c r="B1526" s="346" t="s">
        <v>12649</v>
      </c>
      <c r="C1526" s="346" t="s"/>
      <c r="D1526" s="347" t="s">
        <v>4567</v>
      </c>
      <c r="E1526" s="348">
        <v>7861</v>
      </c>
      <c r="F1526" s="208" t="s">
        <v>12650</v>
      </c>
      <c r="G1526" s="208" t="s">
        <v>12962</v>
      </c>
      <c r="H1526" s="208">
        <v>18098922020</v>
      </c>
      <c r="I1526" s="349">
        <v>9000</v>
      </c>
      <c r="J1526" s="349">
        <v>7860</v>
      </c>
      <c r="K1526" s="349">
        <v>1140</v>
      </c>
      <c r="L1526" s="349">
        <v>0</v>
      </c>
      <c r="M1526" s="349">
        <v>1140</v>
      </c>
      <c r="N1526" s="208" t="s"/>
      <c r="O1526" s="209">
        <v>45682</v>
      </c>
      <c r="P1526" s="210">
        <v>0.690729166668462</v>
      </c>
      <c r="Q1526" s="208" t="s">
        <v>4521</v>
      </c>
      <c r="R1526" s="344" t="s">
        <v>4521</v>
      </c>
    </row>
    <row r="1527" spans="1:18" ht="24" customHeight="1">
      <c r="A1527" s="345" t="s"/>
      <c r="B1527" s="346" t="s">
        <v>12649</v>
      </c>
      <c r="C1527" s="346" t="s"/>
      <c r="D1527" s="347" t="s">
        <v>4567</v>
      </c>
      <c r="E1527" s="348">
        <v>7864</v>
      </c>
      <c r="F1527" s="208" t="s">
        <v>12650</v>
      </c>
      <c r="G1527" s="208" t="s">
        <v>12962</v>
      </c>
      <c r="H1527" s="208">
        <v>18098922020</v>
      </c>
      <c r="I1527" s="349">
        <v>4500</v>
      </c>
      <c r="J1527" s="349">
        <v>3810</v>
      </c>
      <c r="K1527" s="349">
        <v>690</v>
      </c>
      <c r="L1527" s="349">
        <v>0</v>
      </c>
      <c r="M1527" s="349">
        <v>690</v>
      </c>
      <c r="N1527" s="208" t="s"/>
      <c r="O1527" s="209">
        <v>45682</v>
      </c>
      <c r="P1527" s="210">
        <v>0.725613425925985</v>
      </c>
      <c r="Q1527" s="208" t="s">
        <v>4521</v>
      </c>
      <c r="R1527" s="344" t="s">
        <v>4521</v>
      </c>
    </row>
    <row r="1528" spans="1:18" ht="24" customHeight="1">
      <c r="A1528" s="345" t="s"/>
      <c r="B1528" s="346" t="s">
        <v>12649</v>
      </c>
      <c r="C1528" s="346" t="s"/>
      <c r="D1528" s="347" t="s">
        <v>4567</v>
      </c>
      <c r="E1528" s="348">
        <v>7866</v>
      </c>
      <c r="F1528" s="208" t="s">
        <v>12650</v>
      </c>
      <c r="G1528" s="208" t="s">
        <v>4518</v>
      </c>
      <c r="H1528" s="208">
        <v>13910062185</v>
      </c>
      <c r="I1528" s="349">
        <v>1000</v>
      </c>
      <c r="J1528" s="349">
        <v>640</v>
      </c>
      <c r="K1528" s="349">
        <v>360</v>
      </c>
      <c r="L1528" s="349">
        <v>0</v>
      </c>
      <c r="M1528" s="349">
        <v>360</v>
      </c>
      <c r="N1528" s="208" t="s"/>
      <c r="O1528" s="209">
        <v>45682</v>
      </c>
      <c r="P1528" s="210">
        <v>0.616273148149048</v>
      </c>
      <c r="Q1528" s="208" t="s">
        <v>4498</v>
      </c>
      <c r="R1528" s="344" t="s">
        <v>8517</v>
      </c>
    </row>
    <row r="1529" spans="1:18" ht="24" customHeight="1">
      <c r="A1529" s="345" t="s"/>
      <c r="B1529" s="346" t="s">
        <v>12649</v>
      </c>
      <c r="C1529" s="346" t="s"/>
      <c r="D1529" s="347" t="s">
        <v>4567</v>
      </c>
      <c r="E1529" s="348">
        <v>7869</v>
      </c>
      <c r="F1529" s="208" t="s">
        <v>12650</v>
      </c>
      <c r="G1529" s="208" t="s">
        <v>4508</v>
      </c>
      <c r="H1529" s="208">
        <v>17682321757</v>
      </c>
      <c r="I1529" s="349">
        <v>8000</v>
      </c>
      <c r="J1529" s="349">
        <v>7340</v>
      </c>
      <c r="K1529" s="349">
        <v>660</v>
      </c>
      <c r="L1529" s="349">
        <v>0</v>
      </c>
      <c r="M1529" s="349">
        <v>660</v>
      </c>
      <c r="N1529" s="208" t="s"/>
      <c r="O1529" s="209">
        <v>45682</v>
      </c>
      <c r="P1529" s="210">
        <v>0.73746527777621</v>
      </c>
      <c r="Q1529" s="208" t="s">
        <v>4521</v>
      </c>
      <c r="R1529" s="344" t="s">
        <v>4521</v>
      </c>
    </row>
    <row r="1530" spans="1:18" ht="24" customHeight="1">
      <c r="A1530" s="345" t="s"/>
      <c r="B1530" s="346" t="s">
        <v>12649</v>
      </c>
      <c r="C1530" s="346" t="s"/>
      <c r="D1530" s="347" t="s">
        <v>4567</v>
      </c>
      <c r="E1530" s="348">
        <v>7873</v>
      </c>
      <c r="F1530" s="208" t="s">
        <v>12650</v>
      </c>
      <c r="G1530" s="208" t="s">
        <v>12963</v>
      </c>
      <c r="H1530" s="208">
        <v>13681125331</v>
      </c>
      <c r="I1530" s="349">
        <v>300</v>
      </c>
      <c r="J1530" s="349">
        <v>200</v>
      </c>
      <c r="K1530" s="349">
        <v>100</v>
      </c>
      <c r="L1530" s="349">
        <v>0</v>
      </c>
      <c r="M1530" s="349">
        <v>100</v>
      </c>
      <c r="N1530" s="208" t="s"/>
      <c r="O1530" s="209">
        <v>45682</v>
      </c>
      <c r="P1530" s="210">
        <v>0.674108796294604</v>
      </c>
      <c r="Q1530" s="208" t="s">
        <v>4004</v>
      </c>
      <c r="R1530" s="344" t="s">
        <v>4004</v>
      </c>
    </row>
    <row r="1531" spans="1:18" ht="24" customHeight="1">
      <c r="A1531" s="345" t="s"/>
      <c r="B1531" s="346" t="s">
        <v>12649</v>
      </c>
      <c r="C1531" s="346" t="s"/>
      <c r="D1531" s="347" t="s">
        <v>4567</v>
      </c>
      <c r="E1531" s="348">
        <v>7880</v>
      </c>
      <c r="F1531" s="208" t="s">
        <v>12650</v>
      </c>
      <c r="G1531" s="208" t="s">
        <v>12964</v>
      </c>
      <c r="H1531" s="208">
        <v>18131870291</v>
      </c>
      <c r="I1531" s="349">
        <v>1</v>
      </c>
      <c r="J1531" s="349">
        <v>1</v>
      </c>
      <c r="K1531" s="349">
        <v>0</v>
      </c>
      <c r="L1531" s="349">
        <v>0</v>
      </c>
      <c r="M1531" s="349">
        <v>0</v>
      </c>
      <c r="N1531" s="208" t="s"/>
      <c r="O1531" s="209">
        <v>45682</v>
      </c>
      <c r="P1531" s="210">
        <v>0.489351851851097</v>
      </c>
      <c r="Q1531" s="208" t="s">
        <v>4517</v>
      </c>
      <c r="R1531" s="344" t="s">
        <v>4509</v>
      </c>
    </row>
    <row r="1532" spans="1:18" ht="24" customHeight="1">
      <c r="A1532" s="345" t="s"/>
      <c r="B1532" s="346" t="s">
        <v>12649</v>
      </c>
      <c r="C1532" s="346" t="s"/>
      <c r="D1532" s="347" t="s">
        <v>4567</v>
      </c>
      <c r="E1532" s="348">
        <v>7882</v>
      </c>
      <c r="F1532" s="208" t="s">
        <v>12650</v>
      </c>
      <c r="G1532" s="208" t="s">
        <v>12708</v>
      </c>
      <c r="H1532" s="208">
        <v>18230130989</v>
      </c>
      <c r="I1532" s="349">
        <v>3000</v>
      </c>
      <c r="J1532" s="349">
        <v>2700</v>
      </c>
      <c r="K1532" s="349">
        <v>300</v>
      </c>
      <c r="L1532" s="349">
        <v>0</v>
      </c>
      <c r="M1532" s="349">
        <v>300</v>
      </c>
      <c r="N1532" s="208" t="s"/>
      <c r="O1532" s="209">
        <v>45682</v>
      </c>
      <c r="P1532" s="210">
        <v>0.655243055556639</v>
      </c>
      <c r="Q1532" s="208" t="s">
        <v>4521</v>
      </c>
      <c r="R1532" s="344" t="s">
        <v>4521</v>
      </c>
    </row>
    <row r="1533" spans="1:18" ht="24" customHeight="1">
      <c r="A1533" s="345" t="s"/>
      <c r="B1533" s="346" t="s">
        <v>12649</v>
      </c>
      <c r="C1533" s="346" t="s"/>
      <c r="D1533" s="347" t="s">
        <v>4567</v>
      </c>
      <c r="E1533" s="348">
        <v>7885</v>
      </c>
      <c r="F1533" s="208" t="s">
        <v>12650</v>
      </c>
      <c r="G1533" s="208" t="s">
        <v>4508</v>
      </c>
      <c r="H1533" s="208">
        <v>13426071958</v>
      </c>
      <c r="I1533" s="349">
        <v>8000</v>
      </c>
      <c r="J1533" s="349">
        <v>7630</v>
      </c>
      <c r="K1533" s="349">
        <v>370</v>
      </c>
      <c r="L1533" s="349">
        <v>0</v>
      </c>
      <c r="M1533" s="349">
        <v>370</v>
      </c>
      <c r="N1533" s="208" t="s"/>
      <c r="O1533" s="209">
        <v>45682</v>
      </c>
      <c r="P1533" s="210">
        <v>0.64732638888745</v>
      </c>
      <c r="Q1533" s="208" t="s">
        <v>4494</v>
      </c>
      <c r="R1533" s="344" t="s">
        <v>12655</v>
      </c>
    </row>
    <row r="1534" spans="1:18" ht="24" customHeight="1">
      <c r="A1534" s="345" t="s"/>
      <c r="B1534" s="346" t="s">
        <v>12649</v>
      </c>
      <c r="C1534" s="346" t="s"/>
      <c r="D1534" s="347" t="s">
        <v>4567</v>
      </c>
      <c r="E1534" s="348">
        <v>7889</v>
      </c>
      <c r="F1534" s="208" t="s">
        <v>12650</v>
      </c>
      <c r="G1534" s="208" t="s">
        <v>12771</v>
      </c>
      <c r="H1534" s="208">
        <v>13601192234</v>
      </c>
      <c r="I1534" s="349">
        <v>6000</v>
      </c>
      <c r="J1534" s="349">
        <v>5600</v>
      </c>
      <c r="K1534" s="349">
        <v>400</v>
      </c>
      <c r="L1534" s="349">
        <v>0</v>
      </c>
      <c r="M1534" s="349">
        <v>400</v>
      </c>
      <c r="N1534" s="208" t="s"/>
      <c r="O1534" s="209">
        <v>45682</v>
      </c>
      <c r="P1534" s="210">
        <v>0.57142361111255</v>
      </c>
      <c r="Q1534" s="208" t="s">
        <v>4521</v>
      </c>
      <c r="R1534" s="344" t="s">
        <v>4521</v>
      </c>
    </row>
    <row r="1535" spans="1:18" ht="24" customHeight="1">
      <c r="A1535" s="345" t="s"/>
      <c r="B1535" s="346" t="s">
        <v>12649</v>
      </c>
      <c r="C1535" s="346" t="s"/>
      <c r="D1535" s="347" t="s">
        <v>4567</v>
      </c>
      <c r="E1535" s="348">
        <v>7890</v>
      </c>
      <c r="F1535" s="208" t="s">
        <v>12650</v>
      </c>
      <c r="G1535" s="208" t="s">
        <v>4582</v>
      </c>
      <c r="H1535" s="208">
        <v>18526424075</v>
      </c>
      <c r="I1535" s="349">
        <v>5000</v>
      </c>
      <c r="J1535" s="349">
        <v>5000</v>
      </c>
      <c r="K1535" s="349">
        <v>0</v>
      </c>
      <c r="L1535" s="349">
        <v>0</v>
      </c>
      <c r="M1535" s="349">
        <v>0</v>
      </c>
      <c r="N1535" s="208" t="s"/>
      <c r="O1535" s="209">
        <v>45682</v>
      </c>
      <c r="P1535" s="210">
        <v>0.441331018519122</v>
      </c>
      <c r="Q1535" s="208" t="s">
        <v>4494</v>
      </c>
      <c r="R1535" s="344" t="s">
        <v>12655</v>
      </c>
    </row>
    <row r="1536" spans="1:18" ht="24" customHeight="1">
      <c r="A1536" s="345" t="s"/>
      <c r="B1536" s="346" t="s">
        <v>12649</v>
      </c>
      <c r="C1536" s="346" t="s"/>
      <c r="D1536" s="347" t="s">
        <v>4567</v>
      </c>
      <c r="E1536" s="348">
        <v>7892</v>
      </c>
      <c r="F1536" s="208" t="s">
        <v>12650</v>
      </c>
      <c r="G1536" s="208" t="s">
        <v>4582</v>
      </c>
      <c r="H1536" s="208">
        <v>18910133980</v>
      </c>
      <c r="I1536" s="349">
        <v>5000</v>
      </c>
      <c r="J1536" s="349">
        <v>5000</v>
      </c>
      <c r="K1536" s="349">
        <v>0</v>
      </c>
      <c r="L1536" s="349">
        <v>0</v>
      </c>
      <c r="M1536" s="349">
        <v>0</v>
      </c>
      <c r="N1536" s="208" t="s"/>
      <c r="O1536" s="209">
        <v>45682</v>
      </c>
      <c r="P1536" s="210">
        <v>0.450474537035916</v>
      </c>
      <c r="Q1536" s="208" t="s">
        <v>4494</v>
      </c>
      <c r="R1536" s="344" t="s">
        <v>12655</v>
      </c>
    </row>
    <row r="1537" spans="1:18" ht="24" customHeight="1">
      <c r="A1537" s="345" t="s"/>
      <c r="B1537" s="346" t="s">
        <v>12649</v>
      </c>
      <c r="C1537" s="346" t="s"/>
      <c r="D1537" s="347" t="s">
        <v>4567</v>
      </c>
      <c r="E1537" s="348">
        <v>7894</v>
      </c>
      <c r="F1537" s="208" t="s">
        <v>12650</v>
      </c>
      <c r="G1537" s="208" t="s">
        <v>4624</v>
      </c>
      <c r="H1537" s="208">
        <v>18601168104</v>
      </c>
      <c r="I1537" s="349">
        <v>5000</v>
      </c>
      <c r="J1537" s="349">
        <v>5000</v>
      </c>
      <c r="K1537" s="349">
        <v>0</v>
      </c>
      <c r="L1537" s="349">
        <v>0</v>
      </c>
      <c r="M1537" s="349">
        <v>0</v>
      </c>
      <c r="N1537" s="208" t="s"/>
      <c r="O1537" s="209">
        <v>45682</v>
      </c>
      <c r="P1537" s="210">
        <v>0.463182870371384</v>
      </c>
      <c r="Q1537" s="208" t="s">
        <v>4494</v>
      </c>
      <c r="R1537" s="344" t="s">
        <v>12655</v>
      </c>
    </row>
    <row r="1538" spans="1:18" ht="24" customHeight="1">
      <c r="A1538" s="345" t="s"/>
      <c r="B1538" s="346" t="s">
        <v>12649</v>
      </c>
      <c r="C1538" s="346" t="s"/>
      <c r="D1538" s="347" t="s">
        <v>4567</v>
      </c>
      <c r="E1538" s="348">
        <v>7896</v>
      </c>
      <c r="F1538" s="208" t="s">
        <v>12650</v>
      </c>
      <c r="G1538" s="208" t="s">
        <v>4515</v>
      </c>
      <c r="H1538" s="208">
        <v>13122261807</v>
      </c>
      <c r="I1538" s="349">
        <v>5000</v>
      </c>
      <c r="J1538" s="349">
        <v>4730</v>
      </c>
      <c r="K1538" s="349">
        <v>270</v>
      </c>
      <c r="L1538" s="349">
        <v>0</v>
      </c>
      <c r="M1538" s="349">
        <v>270</v>
      </c>
      <c r="N1538" s="208" t="s"/>
      <c r="O1538" s="209">
        <v>45682</v>
      </c>
      <c r="P1538" s="210">
        <v>0.689814814813872</v>
      </c>
      <c r="Q1538" s="208" t="s">
        <v>4492</v>
      </c>
      <c r="R1538" s="344" t="s">
        <v>5873</v>
      </c>
    </row>
    <row r="1539" spans="1:18" ht="24" customHeight="1">
      <c r="A1539" s="345" t="s"/>
      <c r="B1539" s="346" t="s">
        <v>12649</v>
      </c>
      <c r="C1539" s="346" t="s"/>
      <c r="D1539" s="347" t="s">
        <v>4567</v>
      </c>
      <c r="E1539" s="348">
        <v>7898</v>
      </c>
      <c r="F1539" s="208" t="s">
        <v>12650</v>
      </c>
      <c r="G1539" s="208" t="s">
        <v>12805</v>
      </c>
      <c r="H1539" s="208">
        <v>13681218087</v>
      </c>
      <c r="I1539" s="349">
        <v>8000</v>
      </c>
      <c r="J1539" s="349">
        <v>8000</v>
      </c>
      <c r="K1539" s="349">
        <v>0</v>
      </c>
      <c r="L1539" s="349">
        <v>0</v>
      </c>
      <c r="M1539" s="349">
        <v>0</v>
      </c>
      <c r="N1539" s="208" t="s"/>
      <c r="O1539" s="209">
        <v>45682</v>
      </c>
      <c r="P1539" s="210">
        <v>0.449189814815327</v>
      </c>
      <c r="Q1539" s="208" t="s">
        <v>4494</v>
      </c>
      <c r="R1539" s="344" t="s">
        <v>12655</v>
      </c>
    </row>
    <row r="1540" spans="1:18" ht="24" customHeight="1">
      <c r="A1540" s="345" t="s"/>
      <c r="B1540" s="346" t="s">
        <v>12649</v>
      </c>
      <c r="C1540" s="346" t="s"/>
      <c r="D1540" s="347" t="s">
        <v>4567</v>
      </c>
      <c r="E1540" s="348">
        <v>7899</v>
      </c>
      <c r="F1540" s="208" t="s">
        <v>12650</v>
      </c>
      <c r="G1540" s="208" t="s">
        <v>4515</v>
      </c>
      <c r="H1540" s="208">
        <v>13716932766</v>
      </c>
      <c r="I1540" s="349">
        <v>3000</v>
      </c>
      <c r="J1540" s="349">
        <v>2800</v>
      </c>
      <c r="K1540" s="349">
        <v>200</v>
      </c>
      <c r="L1540" s="349">
        <v>0</v>
      </c>
      <c r="M1540" s="349">
        <v>200</v>
      </c>
      <c r="N1540" s="208" t="s"/>
      <c r="O1540" s="209">
        <v>45682</v>
      </c>
      <c r="P1540" s="210">
        <v>0.670208333332994</v>
      </c>
      <c r="Q1540" s="208" t="s">
        <v>4521</v>
      </c>
      <c r="R1540" s="344" t="s">
        <v>4521</v>
      </c>
    </row>
    <row r="1541" spans="1:18" ht="24" customHeight="1">
      <c r="A1541" s="345" t="s"/>
      <c r="B1541" s="346" t="s">
        <v>12649</v>
      </c>
      <c r="C1541" s="346" t="s"/>
      <c r="D1541" s="347" t="s">
        <v>4567</v>
      </c>
      <c r="E1541" s="348">
        <v>7901</v>
      </c>
      <c r="F1541" s="208" t="s">
        <v>12650</v>
      </c>
      <c r="G1541" s="208" t="s">
        <v>4574</v>
      </c>
      <c r="H1541" s="208">
        <v>18612382811</v>
      </c>
      <c r="I1541" s="349">
        <v>1000</v>
      </c>
      <c r="J1541" s="349">
        <v>810</v>
      </c>
      <c r="K1541" s="349">
        <v>190</v>
      </c>
      <c r="L1541" s="349">
        <v>0</v>
      </c>
      <c r="M1541" s="349">
        <v>190</v>
      </c>
      <c r="N1541" s="208" t="s"/>
      <c r="O1541" s="209">
        <v>45682</v>
      </c>
      <c r="P1541" s="210">
        <v>0.71214120370496</v>
      </c>
      <c r="Q1541" s="208" t="s">
        <v>4498</v>
      </c>
      <c r="R1541" s="344" t="s">
        <v>8517</v>
      </c>
    </row>
    <row r="1542" spans="1:18" ht="24" customHeight="1">
      <c r="A1542" s="345" t="s"/>
      <c r="B1542" s="346" t="s">
        <v>12649</v>
      </c>
      <c r="C1542" s="346" t="s"/>
      <c r="D1542" s="347" t="s">
        <v>4567</v>
      </c>
      <c r="E1542" s="348">
        <v>7908</v>
      </c>
      <c r="F1542" s="208" t="s">
        <v>12650</v>
      </c>
      <c r="G1542" s="208" t="s">
        <v>4593</v>
      </c>
      <c r="H1542" s="208">
        <v>13269014300</v>
      </c>
      <c r="I1542" s="349">
        <v>5000</v>
      </c>
      <c r="J1542" s="349">
        <v>5000</v>
      </c>
      <c r="K1542" s="349">
        <v>0</v>
      </c>
      <c r="L1542" s="349">
        <v>0</v>
      </c>
      <c r="M1542" s="349">
        <v>0</v>
      </c>
      <c r="N1542" s="208" t="s"/>
      <c r="O1542" s="209">
        <v>45682</v>
      </c>
      <c r="P1542" s="210">
        <v>0.50180555555562</v>
      </c>
      <c r="Q1542" s="208" t="s">
        <v>4517</v>
      </c>
      <c r="R1542" s="344" t="s">
        <v>4509</v>
      </c>
    </row>
    <row r="1543" spans="1:18" ht="24" customHeight="1">
      <c r="A1543" s="345" t="s"/>
      <c r="B1543" s="346" t="s">
        <v>12649</v>
      </c>
      <c r="C1543" s="346" t="s"/>
      <c r="D1543" s="347" t="s">
        <v>4567</v>
      </c>
      <c r="E1543" s="348">
        <v>7909</v>
      </c>
      <c r="F1543" s="208" t="s">
        <v>12650</v>
      </c>
      <c r="G1543" s="208" t="s">
        <v>12723</v>
      </c>
      <c r="H1543" s="208">
        <v>18611802284</v>
      </c>
      <c r="I1543" s="349">
        <v>200</v>
      </c>
      <c r="J1543" s="349">
        <v>150</v>
      </c>
      <c r="K1543" s="349">
        <v>50</v>
      </c>
      <c r="L1543" s="349">
        <v>0</v>
      </c>
      <c r="M1543" s="349">
        <v>50</v>
      </c>
      <c r="N1543" s="208" t="s"/>
      <c r="O1543" s="209">
        <v>45682</v>
      </c>
      <c r="P1543" s="210">
        <v>0.707164351850224</v>
      </c>
      <c r="Q1543" s="208" t="s">
        <v>4498</v>
      </c>
      <c r="R1543" s="344" t="s">
        <v>8517</v>
      </c>
    </row>
    <row r="1544" spans="1:18" ht="24" customHeight="1">
      <c r="A1544" s="345" t="s"/>
      <c r="B1544" s="346" t="s">
        <v>12649</v>
      </c>
      <c r="C1544" s="346" t="s"/>
      <c r="D1544" s="347" t="s">
        <v>4567</v>
      </c>
      <c r="E1544" s="348">
        <v>7911</v>
      </c>
      <c r="F1544" s="208" t="s">
        <v>12650</v>
      </c>
      <c r="G1544" s="208" t="s">
        <v>4515</v>
      </c>
      <c r="H1544" s="208">
        <v>15611561908</v>
      </c>
      <c r="I1544" s="349">
        <v>5000</v>
      </c>
      <c r="J1544" s="349">
        <v>5000</v>
      </c>
      <c r="K1544" s="349">
        <v>0</v>
      </c>
      <c r="L1544" s="349">
        <v>0</v>
      </c>
      <c r="M1544" s="349">
        <v>0</v>
      </c>
      <c r="N1544" s="208" t="s"/>
      <c r="O1544" s="209">
        <v>45682</v>
      </c>
      <c r="P1544" s="210">
        <v>0.521932870371529</v>
      </c>
      <c r="Q1544" s="208" t="s">
        <v>4494</v>
      </c>
      <c r="R1544" s="344" t="s">
        <v>12655</v>
      </c>
    </row>
    <row r="1545" spans="1:18" ht="24" customHeight="1">
      <c r="A1545" s="345" t="s"/>
      <c r="B1545" s="346" t="s">
        <v>12649</v>
      </c>
      <c r="C1545" s="346" t="s"/>
      <c r="D1545" s="347" t="s">
        <v>4567</v>
      </c>
      <c r="E1545" s="348">
        <v>7914</v>
      </c>
      <c r="F1545" s="208" t="s">
        <v>12650</v>
      </c>
      <c r="G1545" s="208" t="s">
        <v>4535</v>
      </c>
      <c r="H1545" s="208">
        <v>13512003878</v>
      </c>
      <c r="I1545" s="349">
        <v>8000</v>
      </c>
      <c r="J1545" s="349">
        <v>8000</v>
      </c>
      <c r="K1545" s="349">
        <v>0</v>
      </c>
      <c r="L1545" s="349">
        <v>0</v>
      </c>
      <c r="M1545" s="349">
        <v>0</v>
      </c>
      <c r="N1545" s="208" t="s"/>
      <c r="O1545" s="209">
        <v>45682</v>
      </c>
      <c r="P1545" s="210">
        <v>0.606296296296932</v>
      </c>
      <c r="Q1545" s="208" t="s">
        <v>4494</v>
      </c>
      <c r="R1545" s="344" t="s">
        <v>12655</v>
      </c>
    </row>
    <row r="1546" spans="1:18" ht="24" customHeight="1">
      <c r="A1546" s="345" t="s"/>
      <c r="B1546" s="346" t="s">
        <v>12649</v>
      </c>
      <c r="C1546" s="346" t="s"/>
      <c r="D1546" s="347" t="s">
        <v>4567</v>
      </c>
      <c r="E1546" s="348">
        <v>7915</v>
      </c>
      <c r="F1546" s="208" t="s">
        <v>12650</v>
      </c>
      <c r="G1546" s="208" t="s">
        <v>12710</v>
      </c>
      <c r="H1546" s="208">
        <v>13911154110</v>
      </c>
      <c r="I1546" s="349">
        <v>8000</v>
      </c>
      <c r="J1546" s="349">
        <v>7700</v>
      </c>
      <c r="K1546" s="349">
        <v>300</v>
      </c>
      <c r="L1546" s="349">
        <v>0</v>
      </c>
      <c r="M1546" s="349">
        <v>300</v>
      </c>
      <c r="N1546" s="208" t="s"/>
      <c r="O1546" s="209">
        <v>45682</v>
      </c>
      <c r="P1546" s="210">
        <v>0.676296296296641</v>
      </c>
      <c r="Q1546" s="208" t="s">
        <v>4512</v>
      </c>
      <c r="R1546" s="344" t="s">
        <v>4512</v>
      </c>
    </row>
    <row r="1547" spans="1:18" ht="24" customHeight="1">
      <c r="A1547" s="345" t="s"/>
      <c r="B1547" s="346" t="s">
        <v>12649</v>
      </c>
      <c r="C1547" s="346" t="s"/>
      <c r="D1547" s="347" t="s">
        <v>4567</v>
      </c>
      <c r="E1547" s="348">
        <v>7917</v>
      </c>
      <c r="F1547" s="208" t="s">
        <v>12650</v>
      </c>
      <c r="G1547" s="208" t="s">
        <v>12895</v>
      </c>
      <c r="H1547" s="208">
        <v>18611998157</v>
      </c>
      <c r="I1547" s="349">
        <v>5000</v>
      </c>
      <c r="J1547" s="349">
        <v>4820</v>
      </c>
      <c r="K1547" s="349">
        <v>180</v>
      </c>
      <c r="L1547" s="349">
        <v>0</v>
      </c>
      <c r="M1547" s="349">
        <v>180</v>
      </c>
      <c r="N1547" s="208" t="s"/>
      <c r="O1547" s="209">
        <v>45682</v>
      </c>
      <c r="P1547" s="210">
        <v>0.689201388890069</v>
      </c>
      <c r="Q1547" s="208" t="s">
        <v>4659</v>
      </c>
      <c r="R1547" s="344" t="s">
        <v>4659</v>
      </c>
    </row>
    <row r="1548" spans="1:18" ht="24" customHeight="1">
      <c r="A1548" s="345" t="s"/>
      <c r="B1548" s="346" t="s">
        <v>12649</v>
      </c>
      <c r="C1548" s="346" t="s"/>
      <c r="D1548" s="347" t="s">
        <v>4567</v>
      </c>
      <c r="E1548" s="348">
        <v>7923</v>
      </c>
      <c r="F1548" s="208" t="s">
        <v>12650</v>
      </c>
      <c r="G1548" s="208" t="s">
        <v>12942</v>
      </c>
      <c r="H1548" s="208">
        <v>15910802713</v>
      </c>
      <c r="I1548" s="349">
        <v>3000</v>
      </c>
      <c r="J1548" s="349">
        <v>2850</v>
      </c>
      <c r="K1548" s="349">
        <v>150</v>
      </c>
      <c r="L1548" s="349">
        <v>0</v>
      </c>
      <c r="M1548" s="349">
        <v>150</v>
      </c>
      <c r="N1548" s="208" t="s"/>
      <c r="O1548" s="209">
        <v>45682</v>
      </c>
      <c r="P1548" s="210">
        <v>0.728935185186856</v>
      </c>
      <c r="Q1548" s="208" t="s">
        <v>4521</v>
      </c>
      <c r="R1548" s="344" t="s">
        <v>4521</v>
      </c>
    </row>
    <row r="1549" spans="1:18" ht="24" customHeight="1">
      <c r="A1549" s="345" t="s"/>
      <c r="B1549" s="346" t="s">
        <v>12649</v>
      </c>
      <c r="C1549" s="346" t="s"/>
      <c r="D1549" s="347" t="s">
        <v>4567</v>
      </c>
      <c r="E1549" s="348">
        <v>7926</v>
      </c>
      <c r="F1549" s="208" t="s">
        <v>12650</v>
      </c>
      <c r="G1549" s="208" t="s">
        <v>4592</v>
      </c>
      <c r="H1549" s="208">
        <v>18500921589</v>
      </c>
      <c r="I1549" s="349">
        <v>10000</v>
      </c>
      <c r="J1549" s="349">
        <v>9400</v>
      </c>
      <c r="K1549" s="349">
        <v>600</v>
      </c>
      <c r="L1549" s="349">
        <v>0</v>
      </c>
      <c r="M1549" s="349">
        <v>600</v>
      </c>
      <c r="N1549" s="208" t="s"/>
      <c r="O1549" s="209">
        <v>45682</v>
      </c>
      <c r="P1549" s="210">
        <v>0.88129629629475</v>
      </c>
      <c r="Q1549" s="208" t="s">
        <v>4004</v>
      </c>
      <c r="R1549" s="344" t="s">
        <v>4004</v>
      </c>
    </row>
    <row r="1550" spans="1:18" ht="24" customHeight="1">
      <c r="A1550" s="345" t="s"/>
      <c r="B1550" s="346" t="s">
        <v>12649</v>
      </c>
      <c r="C1550" s="346" t="s"/>
      <c r="D1550" s="347" t="s">
        <v>4567</v>
      </c>
      <c r="E1550" s="348">
        <v>7928</v>
      </c>
      <c r="F1550" s="208" t="s">
        <v>12650</v>
      </c>
      <c r="G1550" s="208" t="s">
        <v>12875</v>
      </c>
      <c r="H1550" s="208">
        <v>19800331597</v>
      </c>
      <c r="I1550" s="349">
        <v>200</v>
      </c>
      <c r="J1550" s="349">
        <v>140</v>
      </c>
      <c r="K1550" s="349">
        <v>60</v>
      </c>
      <c r="L1550" s="349">
        <v>0</v>
      </c>
      <c r="M1550" s="349">
        <v>60</v>
      </c>
      <c r="N1550" s="208" t="s"/>
      <c r="O1550" s="209">
        <v>45682</v>
      </c>
      <c r="P1550" s="210">
        <v>0.665138888889487</v>
      </c>
      <c r="Q1550" s="208" t="s">
        <v>4496</v>
      </c>
      <c r="R1550" s="344" t="s">
        <v>12697</v>
      </c>
    </row>
    <row r="1551" spans="1:18" ht="24" customHeight="1">
      <c r="A1551" s="345" t="s"/>
      <c r="B1551" s="346" t="s">
        <v>12649</v>
      </c>
      <c r="C1551" s="346" t="s"/>
      <c r="D1551" s="347" t="s">
        <v>4567</v>
      </c>
      <c r="E1551" s="348">
        <v>7929</v>
      </c>
      <c r="F1551" s="208" t="s">
        <v>12650</v>
      </c>
      <c r="G1551" s="208" t="s">
        <v>12864</v>
      </c>
      <c r="H1551" s="208">
        <v>18612871022</v>
      </c>
      <c r="I1551" s="349">
        <v>3000</v>
      </c>
      <c r="J1551" s="349">
        <v>2850</v>
      </c>
      <c r="K1551" s="349">
        <v>150</v>
      </c>
      <c r="L1551" s="349">
        <v>0</v>
      </c>
      <c r="M1551" s="349">
        <v>150</v>
      </c>
      <c r="N1551" s="208" t="s"/>
      <c r="O1551" s="209">
        <v>45682</v>
      </c>
      <c r="P1551" s="210">
        <v>0.657418981481897</v>
      </c>
      <c r="Q1551" s="208" t="s">
        <v>4521</v>
      </c>
      <c r="R1551" s="344" t="s">
        <v>4521</v>
      </c>
    </row>
    <row r="1552" spans="1:18" ht="24" customHeight="1">
      <c r="A1552" s="345" t="s"/>
      <c r="B1552" s="346" t="s">
        <v>12649</v>
      </c>
      <c r="C1552" s="346" t="s"/>
      <c r="D1552" s="347" t="s">
        <v>4567</v>
      </c>
      <c r="E1552" s="348">
        <v>7930</v>
      </c>
      <c r="F1552" s="208" t="s">
        <v>12650</v>
      </c>
      <c r="G1552" s="208" t="s">
        <v>12950</v>
      </c>
      <c r="H1552" s="208">
        <v>13918811578</v>
      </c>
      <c r="I1552" s="349">
        <v>400</v>
      </c>
      <c r="J1552" s="349">
        <v>350</v>
      </c>
      <c r="K1552" s="349">
        <v>50</v>
      </c>
      <c r="L1552" s="349">
        <v>0</v>
      </c>
      <c r="M1552" s="349">
        <v>50</v>
      </c>
      <c r="N1552" s="208" t="s"/>
      <c r="O1552" s="209">
        <v>45682</v>
      </c>
      <c r="P1552" s="210">
        <v>0.69601851851985</v>
      </c>
      <c r="Q1552" s="208" t="s">
        <v>4521</v>
      </c>
      <c r="R1552" s="344" t="s">
        <v>4521</v>
      </c>
    </row>
    <row r="1553" spans="1:18" ht="24" customHeight="1">
      <c r="A1553" s="345" t="s"/>
      <c r="B1553" s="346" t="s">
        <v>12649</v>
      </c>
      <c r="C1553" s="346" t="s"/>
      <c r="D1553" s="347" t="s">
        <v>4567</v>
      </c>
      <c r="E1553" s="348">
        <v>7935</v>
      </c>
      <c r="F1553" s="208" t="s">
        <v>12650</v>
      </c>
      <c r="G1553" s="208" t="s">
        <v>4508</v>
      </c>
      <c r="H1553" s="208">
        <v>15546078330</v>
      </c>
      <c r="I1553" s="349">
        <v>5000</v>
      </c>
      <c r="J1553" s="349">
        <v>5000</v>
      </c>
      <c r="K1553" s="349">
        <v>0</v>
      </c>
      <c r="L1553" s="349">
        <v>0</v>
      </c>
      <c r="M1553" s="349">
        <v>0</v>
      </c>
      <c r="N1553" s="208" t="s"/>
      <c r="O1553" s="209">
        <v>45682</v>
      </c>
      <c r="P1553" s="210">
        <v>0.70423611111255</v>
      </c>
      <c r="Q1553" s="208" t="s">
        <v>4512</v>
      </c>
      <c r="R1553" s="344" t="s">
        <v>4512</v>
      </c>
    </row>
    <row r="1554" spans="1:18" ht="24" customHeight="1">
      <c r="A1554" s="345" t="s"/>
      <c r="B1554" s="346" t="s">
        <v>12649</v>
      </c>
      <c r="C1554" s="346" t="s"/>
      <c r="D1554" s="347" t="s">
        <v>4567</v>
      </c>
      <c r="E1554" s="348">
        <v>7942</v>
      </c>
      <c r="F1554" s="208" t="s">
        <v>12650</v>
      </c>
      <c r="G1554" s="208" t="s">
        <v>12964</v>
      </c>
      <c r="H1554" s="208">
        <v>18131870291</v>
      </c>
      <c r="I1554" s="349">
        <v>221</v>
      </c>
      <c r="J1554" s="349">
        <v>1</v>
      </c>
      <c r="K1554" s="349">
        <v>220</v>
      </c>
      <c r="L1554" s="349">
        <v>0</v>
      </c>
      <c r="M1554" s="349">
        <v>220</v>
      </c>
      <c r="N1554" s="208" t="s"/>
      <c r="O1554" s="209">
        <v>45682</v>
      </c>
      <c r="P1554" s="210">
        <v>0.750370370369638</v>
      </c>
      <c r="Q1554" s="208" t="s">
        <v>12965</v>
      </c>
      <c r="R1554" s="344" t="s">
        <v>4512</v>
      </c>
    </row>
    <row r="1555" spans="1:18" ht="24" customHeight="1">
      <c r="A1555" s="345" t="s"/>
      <c r="B1555" s="346" t="s">
        <v>12649</v>
      </c>
      <c r="C1555" s="346" t="s"/>
      <c r="D1555" s="347" t="s">
        <v>4567</v>
      </c>
      <c r="E1555" s="348">
        <v>7945</v>
      </c>
      <c r="F1555" s="208" t="s">
        <v>12650</v>
      </c>
      <c r="G1555" s="208" t="s">
        <v>12966</v>
      </c>
      <c r="H1555" s="208">
        <v>13788988078</v>
      </c>
      <c r="I1555" s="349">
        <v>5000</v>
      </c>
      <c r="J1555" s="349">
        <v>4730</v>
      </c>
      <c r="K1555" s="349">
        <v>270</v>
      </c>
      <c r="L1555" s="349">
        <v>0</v>
      </c>
      <c r="M1555" s="349">
        <v>270</v>
      </c>
      <c r="N1555" s="208" t="s"/>
      <c r="O1555" s="209">
        <v>45682</v>
      </c>
      <c r="P1555" s="210">
        <v>0.904710648148466</v>
      </c>
      <c r="Q1555" s="208" t="s">
        <v>4659</v>
      </c>
      <c r="R1555" s="344" t="s">
        <v>4659</v>
      </c>
    </row>
    <row r="1556" spans="1:18" ht="24" customHeight="1">
      <c r="A1556" s="345" t="s"/>
      <c r="B1556" s="346" t="s">
        <v>12649</v>
      </c>
      <c r="C1556" s="346" t="s"/>
      <c r="D1556" s="347" t="s">
        <v>4567</v>
      </c>
      <c r="E1556" s="348">
        <v>7858</v>
      </c>
      <c r="F1556" s="208" t="s">
        <v>12650</v>
      </c>
      <c r="G1556" s="208" t="s">
        <v>4506</v>
      </c>
      <c r="H1556" s="208">
        <v>13651125282</v>
      </c>
      <c r="I1556" s="349">
        <v>10000</v>
      </c>
      <c r="J1556" s="349">
        <v>8800</v>
      </c>
      <c r="K1556" s="349">
        <v>1200</v>
      </c>
      <c r="L1556" s="349">
        <v>0</v>
      </c>
      <c r="M1556" s="349">
        <v>1200</v>
      </c>
      <c r="N1556" s="208" t="s"/>
      <c r="O1556" s="209">
        <v>45683</v>
      </c>
      <c r="P1556" s="210">
        <v>0.522638888887741</v>
      </c>
      <c r="Q1556" s="208" t="s">
        <v>4521</v>
      </c>
      <c r="R1556" s="344" t="s">
        <v>4521</v>
      </c>
    </row>
    <row r="1557" spans="1:18" ht="24" customHeight="1">
      <c r="A1557" s="345" t="s"/>
      <c r="B1557" s="346" t="s">
        <v>12649</v>
      </c>
      <c r="C1557" s="346" t="s"/>
      <c r="D1557" s="347" t="s">
        <v>4567</v>
      </c>
      <c r="E1557" s="348">
        <v>7863</v>
      </c>
      <c r="F1557" s="208" t="s">
        <v>12650</v>
      </c>
      <c r="G1557" s="208" t="s">
        <v>12839</v>
      </c>
      <c r="H1557" s="208">
        <v>18610291953</v>
      </c>
      <c r="I1557" s="349">
        <v>3000</v>
      </c>
      <c r="J1557" s="349">
        <v>2590</v>
      </c>
      <c r="K1557" s="349">
        <v>410</v>
      </c>
      <c r="L1557" s="349">
        <v>0</v>
      </c>
      <c r="M1557" s="349">
        <v>410</v>
      </c>
      <c r="N1557" s="208" t="s"/>
      <c r="O1557" s="209">
        <v>45683</v>
      </c>
      <c r="P1557" s="210">
        <v>0.645740740739712</v>
      </c>
      <c r="Q1557" s="208" t="s">
        <v>4521</v>
      </c>
      <c r="R1557" s="344" t="s">
        <v>4521</v>
      </c>
    </row>
    <row r="1558" spans="1:18" ht="24" customHeight="1">
      <c r="A1558" s="345" t="s"/>
      <c r="B1558" s="346" t="s">
        <v>12649</v>
      </c>
      <c r="C1558" s="346" t="s"/>
      <c r="D1558" s="347" t="s">
        <v>4567</v>
      </c>
      <c r="E1558" s="348">
        <v>7874</v>
      </c>
      <c r="F1558" s="208" t="s">
        <v>12650</v>
      </c>
      <c r="G1558" s="208" t="s">
        <v>4511</v>
      </c>
      <c r="H1558" s="208">
        <v>13621274943</v>
      </c>
      <c r="I1558" s="349">
        <v>5000</v>
      </c>
      <c r="J1558" s="349">
        <v>4600</v>
      </c>
      <c r="K1558" s="349">
        <v>400</v>
      </c>
      <c r="L1558" s="349">
        <v>0</v>
      </c>
      <c r="M1558" s="349">
        <v>400</v>
      </c>
      <c r="N1558" s="208" t="s"/>
      <c r="O1558" s="209">
        <v>45683</v>
      </c>
      <c r="P1558" s="210">
        <v>0.714212962964666</v>
      </c>
      <c r="Q1558" s="208" t="s">
        <v>4521</v>
      </c>
      <c r="R1558" s="344" t="s">
        <v>4521</v>
      </c>
    </row>
    <row r="1559" spans="1:18" ht="24" customHeight="1">
      <c r="A1559" s="345" t="s"/>
      <c r="B1559" s="346" t="s">
        <v>12649</v>
      </c>
      <c r="C1559" s="346" t="s"/>
      <c r="D1559" s="347" t="s">
        <v>4567</v>
      </c>
      <c r="E1559" s="348">
        <v>7881</v>
      </c>
      <c r="F1559" s="208" t="s">
        <v>12650</v>
      </c>
      <c r="G1559" s="208" t="s">
        <v>4582</v>
      </c>
      <c r="H1559" s="208">
        <v>18610846978</v>
      </c>
      <c r="I1559" s="349">
        <v>10000</v>
      </c>
      <c r="J1559" s="349">
        <v>8960</v>
      </c>
      <c r="K1559" s="349">
        <v>1040</v>
      </c>
      <c r="L1559" s="349">
        <v>0</v>
      </c>
      <c r="M1559" s="349">
        <v>1040</v>
      </c>
      <c r="N1559" s="208" t="s"/>
      <c r="O1559" s="209">
        <v>45683</v>
      </c>
      <c r="P1559" s="210">
        <v>0.625046296296205</v>
      </c>
      <c r="Q1559" s="208" t="s">
        <v>4498</v>
      </c>
      <c r="R1559" s="344" t="s">
        <v>8517</v>
      </c>
    </row>
    <row r="1560" spans="1:18" ht="24" customHeight="1">
      <c r="A1560" s="345" t="s"/>
      <c r="B1560" s="346" t="s">
        <v>12649</v>
      </c>
      <c r="C1560" s="346" t="s"/>
      <c r="D1560" s="347" t="s">
        <v>4567</v>
      </c>
      <c r="E1560" s="348">
        <v>7884</v>
      </c>
      <c r="F1560" s="208" t="s">
        <v>12650</v>
      </c>
      <c r="G1560" s="208" t="s">
        <v>4535</v>
      </c>
      <c r="H1560" s="208">
        <v>18600193400</v>
      </c>
      <c r="I1560" s="349">
        <v>11000</v>
      </c>
      <c r="J1560" s="349">
        <v>10060</v>
      </c>
      <c r="K1560" s="349">
        <v>940</v>
      </c>
      <c r="L1560" s="349">
        <v>0</v>
      </c>
      <c r="M1560" s="349">
        <v>940</v>
      </c>
      <c r="N1560" s="208" t="s"/>
      <c r="O1560" s="209">
        <v>45683</v>
      </c>
      <c r="P1560" s="210">
        <v>0.725775462964521</v>
      </c>
      <c r="Q1560" s="208" t="s">
        <v>4521</v>
      </c>
      <c r="R1560" s="344" t="s">
        <v>4521</v>
      </c>
    </row>
    <row r="1561" spans="1:18" ht="24" customHeight="1">
      <c r="A1561" s="345" t="s"/>
      <c r="B1561" s="346" t="s">
        <v>12649</v>
      </c>
      <c r="C1561" s="346" t="s"/>
      <c r="D1561" s="347" t="s">
        <v>4567</v>
      </c>
      <c r="E1561" s="348">
        <v>7886</v>
      </c>
      <c r="F1561" s="208" t="s">
        <v>12650</v>
      </c>
      <c r="G1561" s="208" t="s">
        <v>4584</v>
      </c>
      <c r="H1561" s="208">
        <v>13801172959</v>
      </c>
      <c r="I1561" s="349">
        <v>8000</v>
      </c>
      <c r="J1561" s="349">
        <v>7240</v>
      </c>
      <c r="K1561" s="349">
        <v>760</v>
      </c>
      <c r="L1561" s="349">
        <v>0</v>
      </c>
      <c r="M1561" s="349">
        <v>760</v>
      </c>
      <c r="N1561" s="208" t="s"/>
      <c r="O1561" s="209">
        <v>45683</v>
      </c>
      <c r="P1561" s="210">
        <v>0.716550925924821</v>
      </c>
      <c r="Q1561" s="208" t="s">
        <v>4521</v>
      </c>
      <c r="R1561" s="344" t="s">
        <v>4521</v>
      </c>
    </row>
    <row r="1562" spans="1:18" ht="24" customHeight="1">
      <c r="A1562" s="345" t="s"/>
      <c r="B1562" s="346" t="s">
        <v>12649</v>
      </c>
      <c r="C1562" s="346" t="s"/>
      <c r="D1562" s="347" t="s">
        <v>4567</v>
      </c>
      <c r="E1562" s="348">
        <v>7941</v>
      </c>
      <c r="F1562" s="208" t="s">
        <v>12650</v>
      </c>
      <c r="G1562" s="208" t="s">
        <v>12967</v>
      </c>
      <c r="H1562" s="208">
        <v>13717730271</v>
      </c>
      <c r="I1562" s="349">
        <v>5000</v>
      </c>
      <c r="J1562" s="349">
        <v>4820</v>
      </c>
      <c r="K1562" s="349">
        <v>180</v>
      </c>
      <c r="L1562" s="349">
        <v>0</v>
      </c>
      <c r="M1562" s="349">
        <v>180</v>
      </c>
      <c r="N1562" s="208" t="s"/>
      <c r="O1562" s="209">
        <v>45683</v>
      </c>
      <c r="P1562" s="210">
        <v>0.683379629630508</v>
      </c>
      <c r="Q1562" s="208" t="s">
        <v>4659</v>
      </c>
      <c r="R1562" s="344" t="s">
        <v>4659</v>
      </c>
    </row>
    <row r="1563" spans="1:18" ht="24" customHeight="1">
      <c r="A1563" s="345" t="s"/>
      <c r="B1563" s="346" t="s">
        <v>12649</v>
      </c>
      <c r="C1563" s="346" t="s"/>
      <c r="D1563" s="347" t="s">
        <v>4567</v>
      </c>
      <c r="E1563" s="348">
        <v>7944</v>
      </c>
      <c r="F1563" s="208" t="s">
        <v>12650</v>
      </c>
      <c r="G1563" s="208" t="s">
        <v>12950</v>
      </c>
      <c r="H1563" s="208">
        <v>13918811578</v>
      </c>
      <c r="I1563" s="349">
        <v>400</v>
      </c>
      <c r="J1563" s="349">
        <v>300</v>
      </c>
      <c r="K1563" s="349">
        <v>100</v>
      </c>
      <c r="L1563" s="349">
        <v>0</v>
      </c>
      <c r="M1563" s="349">
        <v>100</v>
      </c>
      <c r="N1563" s="208" t="s"/>
      <c r="O1563" s="209">
        <v>45683</v>
      </c>
      <c r="P1563" s="210">
        <v>0.537893518518104</v>
      </c>
      <c r="Q1563" s="208" t="s">
        <v>4521</v>
      </c>
      <c r="R1563" s="344" t="s">
        <v>4521</v>
      </c>
    </row>
    <row r="1564" spans="1:18" ht="24" customHeight="1">
      <c r="A1564" s="345" t="s"/>
      <c r="B1564" s="346" t="s">
        <v>12649</v>
      </c>
      <c r="C1564" s="346" t="s"/>
      <c r="D1564" s="347" t="s">
        <v>4567</v>
      </c>
      <c r="E1564" s="348">
        <v>7946</v>
      </c>
      <c r="F1564" s="208" t="s">
        <v>12650</v>
      </c>
      <c r="G1564" s="208" t="s">
        <v>4582</v>
      </c>
      <c r="H1564" s="208">
        <v>13918203235</v>
      </c>
      <c r="I1564" s="349">
        <v>5000</v>
      </c>
      <c r="J1564" s="349">
        <v>5000</v>
      </c>
      <c r="K1564" s="349">
        <v>0</v>
      </c>
      <c r="L1564" s="349">
        <v>0</v>
      </c>
      <c r="M1564" s="349">
        <v>0</v>
      </c>
      <c r="N1564" s="208" t="s"/>
      <c r="O1564" s="209">
        <v>45683</v>
      </c>
      <c r="P1564" s="210">
        <v>0.441446759257815</v>
      </c>
      <c r="Q1564" s="208" t="s">
        <v>4004</v>
      </c>
      <c r="R1564" s="344" t="s">
        <v>4004</v>
      </c>
    </row>
    <row r="1565" spans="1:18" ht="24" customHeight="1">
      <c r="A1565" s="345" t="s"/>
      <c r="B1565" s="346" t="s">
        <v>12649</v>
      </c>
      <c r="C1565" s="346" t="s"/>
      <c r="D1565" s="347" t="s">
        <v>4567</v>
      </c>
      <c r="E1565" s="348">
        <v>7953</v>
      </c>
      <c r="F1565" s="208" t="s">
        <v>12650</v>
      </c>
      <c r="G1565" s="208" t="s">
        <v>12968</v>
      </c>
      <c r="H1565" s="208">
        <v>13402138301</v>
      </c>
      <c r="I1565" s="349">
        <v>3000</v>
      </c>
      <c r="J1565" s="349">
        <v>2770</v>
      </c>
      <c r="K1565" s="349">
        <v>230</v>
      </c>
      <c r="L1565" s="349">
        <v>0</v>
      </c>
      <c r="M1565" s="349">
        <v>230</v>
      </c>
      <c r="N1565" s="208" t="s"/>
      <c r="O1565" s="209">
        <v>45683</v>
      </c>
      <c r="P1565" s="210">
        <v>0.645243055554602</v>
      </c>
      <c r="Q1565" s="208" t="s">
        <v>4521</v>
      </c>
      <c r="R1565" s="344" t="s">
        <v>4521</v>
      </c>
    </row>
    <row r="1566" spans="1:18" ht="24" customHeight="1">
      <c r="A1566" s="345" t="s"/>
      <c r="B1566" s="346" t="s">
        <v>12649</v>
      </c>
      <c r="C1566" s="346" t="s"/>
      <c r="D1566" s="347" t="s">
        <v>4567</v>
      </c>
      <c r="E1566" s="348">
        <v>7954</v>
      </c>
      <c r="F1566" s="208" t="s">
        <v>12650</v>
      </c>
      <c r="G1566" s="208" t="s">
        <v>12969</v>
      </c>
      <c r="H1566" s="208">
        <v>13141381884</v>
      </c>
      <c r="I1566" s="349">
        <v>1000</v>
      </c>
      <c r="J1566" s="349">
        <v>700</v>
      </c>
      <c r="K1566" s="349">
        <v>300</v>
      </c>
      <c r="L1566" s="349">
        <v>0</v>
      </c>
      <c r="M1566" s="349">
        <v>300</v>
      </c>
      <c r="N1566" s="208" t="s"/>
      <c r="O1566" s="209">
        <v>45683</v>
      </c>
      <c r="P1566" s="210">
        <v>0.678807870372111</v>
      </c>
      <c r="Q1566" s="208" t="s">
        <v>5349</v>
      </c>
      <c r="R1566" s="297" t="s">
        <v>4659</v>
      </c>
    </row>
    <row r="1567" spans="1:18" ht="24" customHeight="1">
      <c r="A1567" s="345" t="s"/>
      <c r="B1567" s="346" t="s">
        <v>12649</v>
      </c>
      <c r="C1567" s="346" t="s"/>
      <c r="D1567" s="347" t="s">
        <v>4567</v>
      </c>
      <c r="E1567" s="348">
        <v>7955</v>
      </c>
      <c r="F1567" s="208" t="s">
        <v>12650</v>
      </c>
      <c r="G1567" s="208" t="s">
        <v>12970</v>
      </c>
      <c r="H1567" s="208">
        <v>15902890628</v>
      </c>
      <c r="I1567" s="349">
        <v>3000</v>
      </c>
      <c r="J1567" s="349">
        <v>2850</v>
      </c>
      <c r="K1567" s="349">
        <v>150</v>
      </c>
      <c r="L1567" s="349">
        <v>0</v>
      </c>
      <c r="M1567" s="349">
        <v>150</v>
      </c>
      <c r="N1567" s="208" t="s"/>
      <c r="O1567" s="209">
        <v>45683</v>
      </c>
      <c r="P1567" s="210">
        <v>0.652962962962192</v>
      </c>
      <c r="Q1567" s="208" t="s">
        <v>4521</v>
      </c>
      <c r="R1567" s="344" t="s">
        <v>4521</v>
      </c>
    </row>
    <row r="1568" spans="1:18" ht="24" customHeight="1">
      <c r="A1568" s="345" t="s"/>
      <c r="B1568" s="346" t="s">
        <v>12649</v>
      </c>
      <c r="C1568" s="346" t="s"/>
      <c r="D1568" s="347" t="s">
        <v>4567</v>
      </c>
      <c r="E1568" s="348">
        <v>7956</v>
      </c>
      <c r="F1568" s="208" t="s">
        <v>12650</v>
      </c>
      <c r="G1568" s="208" t="s">
        <v>4518</v>
      </c>
      <c r="H1568" s="208">
        <v>18964860418</v>
      </c>
      <c r="I1568" s="349">
        <v>5000</v>
      </c>
      <c r="J1568" s="349">
        <v>4780</v>
      </c>
      <c r="K1568" s="349">
        <v>220</v>
      </c>
      <c r="L1568" s="349">
        <v>0</v>
      </c>
      <c r="M1568" s="349">
        <v>220</v>
      </c>
      <c r="N1568" s="208" t="s"/>
      <c r="O1568" s="209">
        <v>45683</v>
      </c>
      <c r="P1568" s="210">
        <v>0.717569444444962</v>
      </c>
      <c r="Q1568" s="208" t="s">
        <v>5349</v>
      </c>
      <c r="R1568" s="297" t="s">
        <v>4659</v>
      </c>
    </row>
    <row r="1569" spans="1:18" ht="24" customHeight="1">
      <c r="A1569" s="345" t="s"/>
      <c r="B1569" s="346" t="s">
        <v>12649</v>
      </c>
      <c r="C1569" s="346" t="s"/>
      <c r="D1569" s="347" t="s">
        <v>4567</v>
      </c>
      <c r="E1569" s="348">
        <v>7960</v>
      </c>
      <c r="F1569" s="208" t="s">
        <v>12650</v>
      </c>
      <c r="G1569" s="208" t="s">
        <v>4493</v>
      </c>
      <c r="H1569" s="208">
        <v>17812071612</v>
      </c>
      <c r="I1569" s="349">
        <v>5000</v>
      </c>
      <c r="J1569" s="349">
        <v>4820</v>
      </c>
      <c r="K1569" s="349">
        <v>180</v>
      </c>
      <c r="L1569" s="349">
        <v>0</v>
      </c>
      <c r="M1569" s="349">
        <v>180</v>
      </c>
      <c r="N1569" s="208" t="s"/>
      <c r="O1569" s="209">
        <v>45683</v>
      </c>
      <c r="P1569" s="210">
        <v>0.718182870368764</v>
      </c>
      <c r="Q1569" s="208" t="s">
        <v>4659</v>
      </c>
      <c r="R1569" s="344" t="s">
        <v>4659</v>
      </c>
    </row>
    <row r="1570" spans="1:18" ht="24" customHeight="1">
      <c r="A1570" s="345" t="s"/>
      <c r="B1570" s="346" t="s">
        <v>12649</v>
      </c>
      <c r="C1570" s="346" t="s"/>
      <c r="D1570" s="347" t="s">
        <v>4567</v>
      </c>
      <c r="E1570" s="348">
        <v>7961</v>
      </c>
      <c r="F1570" s="208" t="s">
        <v>12650</v>
      </c>
      <c r="G1570" s="208" t="s">
        <v>12971</v>
      </c>
      <c r="H1570" s="208">
        <v>15533037557</v>
      </c>
      <c r="I1570" s="349">
        <v>200</v>
      </c>
      <c r="J1570" s="349">
        <v>140</v>
      </c>
      <c r="K1570" s="349">
        <v>60</v>
      </c>
      <c r="L1570" s="349">
        <v>0</v>
      </c>
      <c r="M1570" s="349">
        <v>60</v>
      </c>
      <c r="N1570" s="208" t="s"/>
      <c r="O1570" s="209">
        <v>45683</v>
      </c>
      <c r="P1570" s="210">
        <v>0.738159722222918</v>
      </c>
      <c r="Q1570" s="208" t="s">
        <v>4521</v>
      </c>
      <c r="R1570" s="344" t="s">
        <v>4521</v>
      </c>
    </row>
    <row r="1571" spans="1:18" ht="24" customHeight="1">
      <c r="A1571" s="345" t="s"/>
      <c r="B1571" s="346" t="s">
        <v>12649</v>
      </c>
      <c r="C1571" s="346" t="s"/>
      <c r="D1571" s="347" t="s">
        <v>4567</v>
      </c>
      <c r="E1571" s="348">
        <v>7854</v>
      </c>
      <c r="F1571" s="208" t="s">
        <v>4648</v>
      </c>
      <c r="G1571" s="208" t="s">
        <v>4608</v>
      </c>
      <c r="H1571" s="208">
        <v>13311200117</v>
      </c>
      <c r="I1571" s="349">
        <v>8000</v>
      </c>
      <c r="J1571" s="349">
        <v>8000</v>
      </c>
      <c r="K1571" s="349">
        <v>0</v>
      </c>
      <c r="L1571" s="349">
        <v>0</v>
      </c>
      <c r="M1571" s="349">
        <v>0</v>
      </c>
      <c r="N1571" s="208" t="s"/>
      <c r="O1571" s="209">
        <v>45684</v>
      </c>
      <c r="P1571" s="210">
        <v>0.825138888889342</v>
      </c>
      <c r="Q1571" s="208" t="s">
        <v>4517</v>
      </c>
      <c r="R1571" s="344" t="s">
        <v>4509</v>
      </c>
    </row>
    <row r="1572" spans="1:18" ht="24" customHeight="1">
      <c r="A1572" s="345" t="s"/>
      <c r="B1572" s="346" t="s">
        <v>12649</v>
      </c>
      <c r="C1572" s="346" t="s"/>
      <c r="D1572" s="347" t="s">
        <v>4567</v>
      </c>
      <c r="E1572" s="348">
        <v>7927</v>
      </c>
      <c r="F1572" s="208" t="s">
        <v>12650</v>
      </c>
      <c r="G1572" s="208" t="s">
        <v>12833</v>
      </c>
      <c r="H1572" s="208">
        <v>18612399108</v>
      </c>
      <c r="I1572" s="349">
        <v>3500</v>
      </c>
      <c r="J1572" s="349">
        <v>2780</v>
      </c>
      <c r="K1572" s="349">
        <v>720</v>
      </c>
      <c r="L1572" s="349">
        <v>0</v>
      </c>
      <c r="M1572" s="349">
        <v>720</v>
      </c>
      <c r="N1572" s="208" t="s"/>
      <c r="O1572" s="209">
        <v>45684</v>
      </c>
      <c r="P1572" s="210">
        <v>0.72475694444438</v>
      </c>
      <c r="Q1572" s="208" t="s">
        <v>4498</v>
      </c>
      <c r="R1572" s="344" t="s">
        <v>8517</v>
      </c>
    </row>
    <row r="1573" spans="1:18" ht="24" customHeight="1">
      <c r="A1573" s="345" t="s"/>
      <c r="B1573" s="346" t="s">
        <v>12649</v>
      </c>
      <c r="C1573" s="346" t="s"/>
      <c r="D1573" s="347" t="s">
        <v>4567</v>
      </c>
      <c r="E1573" s="348">
        <v>7943</v>
      </c>
      <c r="F1573" s="208" t="s">
        <v>12650</v>
      </c>
      <c r="G1573" s="208" t="s">
        <v>4511</v>
      </c>
      <c r="H1573" s="208">
        <v>13811798282</v>
      </c>
      <c r="I1573" s="349">
        <v>5000</v>
      </c>
      <c r="J1573" s="349">
        <v>4460</v>
      </c>
      <c r="K1573" s="349">
        <v>540</v>
      </c>
      <c r="L1573" s="349">
        <v>0</v>
      </c>
      <c r="M1573" s="349">
        <v>540</v>
      </c>
      <c r="N1573" s="208" t="s"/>
      <c r="O1573" s="209">
        <v>45684</v>
      </c>
      <c r="P1573" s="210">
        <v>0.585347222222481</v>
      </c>
      <c r="Q1573" s="208" t="s">
        <v>4659</v>
      </c>
      <c r="R1573" s="344" t="s">
        <v>4659</v>
      </c>
    </row>
    <row r="1574" spans="1:18" ht="24" customHeight="1">
      <c r="A1574" s="345" t="s"/>
      <c r="B1574" s="346" t="s">
        <v>12649</v>
      </c>
      <c r="C1574" s="346" t="s"/>
      <c r="D1574" s="347" t="s">
        <v>4567</v>
      </c>
      <c r="E1574" s="348">
        <v>7957</v>
      </c>
      <c r="F1574" s="208" t="s">
        <v>12650</v>
      </c>
      <c r="G1574" s="208" t="s">
        <v>12772</v>
      </c>
      <c r="H1574" s="208">
        <v>18600145037</v>
      </c>
      <c r="I1574" s="349">
        <v>2000</v>
      </c>
      <c r="J1574" s="349">
        <v>1760</v>
      </c>
      <c r="K1574" s="349">
        <v>240</v>
      </c>
      <c r="L1574" s="349">
        <v>0</v>
      </c>
      <c r="M1574" s="349">
        <v>240</v>
      </c>
      <c r="N1574" s="208" t="s"/>
      <c r="O1574" s="209">
        <v>45684</v>
      </c>
      <c r="P1574" s="210">
        <v>0.652569444442634</v>
      </c>
      <c r="Q1574" s="208" t="s">
        <v>4521</v>
      </c>
      <c r="R1574" s="344" t="s">
        <v>4521</v>
      </c>
    </row>
    <row r="1575" spans="1:18" ht="24" customHeight="1">
      <c r="A1575" s="345" t="s"/>
      <c r="B1575" s="346" t="s">
        <v>12649</v>
      </c>
      <c r="C1575" s="346" t="s"/>
      <c r="D1575" s="347" t="s">
        <v>4567</v>
      </c>
      <c r="E1575" s="348">
        <v>7964</v>
      </c>
      <c r="F1575" s="208" t="s">
        <v>12650</v>
      </c>
      <c r="G1575" s="208" t="s">
        <v>12754</v>
      </c>
      <c r="H1575" s="208">
        <v>13916064897</v>
      </c>
      <c r="I1575" s="349">
        <v>10000</v>
      </c>
      <c r="J1575" s="349">
        <v>9640</v>
      </c>
      <c r="K1575" s="349">
        <v>360</v>
      </c>
      <c r="L1575" s="349">
        <v>0</v>
      </c>
      <c r="M1575" s="349">
        <v>360</v>
      </c>
      <c r="N1575" s="208" t="s"/>
      <c r="O1575" s="209">
        <v>45684</v>
      </c>
      <c r="P1575" s="210">
        <v>0.701226851851971</v>
      </c>
      <c r="Q1575" s="208" t="s">
        <v>4659</v>
      </c>
      <c r="R1575" s="344" t="s">
        <v>4659</v>
      </c>
    </row>
    <row r="1576" spans="1:18" ht="24" customHeight="1">
      <c r="A1576" s="345" t="s"/>
      <c r="B1576" s="346" t="s">
        <v>12649</v>
      </c>
      <c r="C1576" s="346" t="s"/>
      <c r="D1576" s="347" t="s">
        <v>4567</v>
      </c>
      <c r="E1576" s="348">
        <v>7968</v>
      </c>
      <c r="F1576" s="208" t="s">
        <v>12650</v>
      </c>
      <c r="G1576" s="208" t="s">
        <v>4511</v>
      </c>
      <c r="H1576" s="208">
        <v>15819317752</v>
      </c>
      <c r="I1576" s="349">
        <v>3000</v>
      </c>
      <c r="J1576" s="349">
        <v>2820</v>
      </c>
      <c r="K1576" s="349">
        <v>180</v>
      </c>
      <c r="L1576" s="349">
        <v>0</v>
      </c>
      <c r="M1576" s="349">
        <v>180</v>
      </c>
      <c r="N1576" s="208" t="s"/>
      <c r="O1576" s="209">
        <v>45684</v>
      </c>
      <c r="P1576" s="210">
        <v>0.68540509259401</v>
      </c>
      <c r="Q1576" s="208" t="s">
        <v>4498</v>
      </c>
      <c r="R1576" s="344" t="s">
        <v>8517</v>
      </c>
    </row>
    <row r="1577" spans="1:18" ht="24" customHeight="1">
      <c r="A1577" s="345" t="s"/>
      <c r="B1577" s="346" t="s">
        <v>12649</v>
      </c>
      <c r="C1577" s="346" t="s"/>
      <c r="D1577" s="347" t="s">
        <v>4567</v>
      </c>
      <c r="E1577" s="348">
        <v>7973</v>
      </c>
      <c r="F1577" s="208" t="s">
        <v>12650</v>
      </c>
      <c r="G1577" s="208" t="s">
        <v>12921</v>
      </c>
      <c r="H1577" s="208">
        <v>18511976795</v>
      </c>
      <c r="I1577" s="349">
        <v>8000</v>
      </c>
      <c r="J1577" s="349">
        <v>7700</v>
      </c>
      <c r="K1577" s="349">
        <v>300</v>
      </c>
      <c r="L1577" s="349">
        <v>0</v>
      </c>
      <c r="M1577" s="349">
        <v>300</v>
      </c>
      <c r="N1577" s="208" t="s"/>
      <c r="O1577" s="209">
        <v>45684</v>
      </c>
      <c r="P1577" s="210">
        <v>0.653935185186129</v>
      </c>
      <c r="Q1577" s="208" t="s">
        <v>4004</v>
      </c>
      <c r="R1577" s="344" t="s">
        <v>4004</v>
      </c>
    </row>
    <row r="1578" spans="1:18" ht="24" customHeight="1">
      <c r="A1578" s="345" t="s"/>
      <c r="B1578" s="346" t="s">
        <v>12649</v>
      </c>
      <c r="C1578" s="346" t="s"/>
      <c r="D1578" s="347" t="s">
        <v>4567</v>
      </c>
      <c r="E1578" s="348">
        <v>7976</v>
      </c>
      <c r="F1578" s="208" t="s">
        <v>12650</v>
      </c>
      <c r="G1578" s="208" t="s">
        <v>4535</v>
      </c>
      <c r="H1578" s="208">
        <v>13811050876</v>
      </c>
      <c r="I1578" s="349">
        <v>1000</v>
      </c>
      <c r="J1578" s="349">
        <v>890</v>
      </c>
      <c r="K1578" s="349">
        <v>110</v>
      </c>
      <c r="L1578" s="349">
        <v>0</v>
      </c>
      <c r="M1578" s="349">
        <v>110</v>
      </c>
      <c r="N1578" s="208" t="s"/>
      <c r="O1578" s="209">
        <v>45684</v>
      </c>
      <c r="P1578" s="210">
        <v>0.717210648148466</v>
      </c>
      <c r="Q1578" s="208" t="s">
        <v>4498</v>
      </c>
      <c r="R1578" s="344" t="s">
        <v>8517</v>
      </c>
    </row>
    <row r="1579" spans="1:18" ht="24" customHeight="1">
      <c r="A1579" s="345" t="s"/>
      <c r="B1579" s="346" t="s">
        <v>12649</v>
      </c>
      <c r="C1579" s="346" t="s"/>
      <c r="D1579" s="347" t="s">
        <v>4567</v>
      </c>
      <c r="E1579" s="348">
        <v>7985</v>
      </c>
      <c r="F1579" s="208" t="s">
        <v>12650</v>
      </c>
      <c r="G1579" s="208" t="s">
        <v>4508</v>
      </c>
      <c r="H1579" s="208">
        <v>13651319838</v>
      </c>
      <c r="I1579" s="349">
        <v>1000</v>
      </c>
      <c r="J1579" s="349">
        <v>840</v>
      </c>
      <c r="K1579" s="349">
        <v>160</v>
      </c>
      <c r="L1579" s="349">
        <v>0</v>
      </c>
      <c r="M1579" s="349">
        <v>160</v>
      </c>
      <c r="N1579" s="208" t="s"/>
      <c r="O1579" s="209">
        <v>45685</v>
      </c>
      <c r="P1579" s="210">
        <v>0.531516203704087</v>
      </c>
      <c r="Q1579" s="208" t="s">
        <v>4512</v>
      </c>
      <c r="R1579" s="344" t="s">
        <v>4512</v>
      </c>
    </row>
    <row r="1580" spans="1:18" ht="24" customHeight="1">
      <c r="A1580" s="345" t="s"/>
      <c r="B1580" s="346" t="s">
        <v>12649</v>
      </c>
      <c r="C1580" s="346" t="s"/>
      <c r="D1580" s="347" t="s">
        <v>4567</v>
      </c>
      <c r="E1580" s="348">
        <v>7987</v>
      </c>
      <c r="F1580" s="208" t="s">
        <v>12650</v>
      </c>
      <c r="G1580" s="208" t="s">
        <v>12972</v>
      </c>
      <c r="H1580" s="208">
        <v>13911430892</v>
      </c>
      <c r="I1580" s="349">
        <v>1000</v>
      </c>
      <c r="J1580" s="349">
        <v>860</v>
      </c>
      <c r="K1580" s="349">
        <v>140</v>
      </c>
      <c r="L1580" s="349">
        <v>0</v>
      </c>
      <c r="M1580" s="349">
        <v>140</v>
      </c>
      <c r="N1580" s="208" t="s"/>
      <c r="O1580" s="209">
        <v>45685</v>
      </c>
      <c r="P1580" s="210">
        <v>0.670983796295332</v>
      </c>
      <c r="Q1580" s="208" t="s">
        <v>12965</v>
      </c>
      <c r="R1580" s="344" t="s">
        <v>4512</v>
      </c>
    </row>
    <row r="1581" spans="1:18" ht="24" customHeight="1">
      <c r="A1581" s="345" t="s"/>
      <c r="B1581" s="346" t="s">
        <v>12649</v>
      </c>
      <c r="C1581" s="346" t="s"/>
      <c r="D1581" s="347" t="s">
        <v>4567</v>
      </c>
      <c r="E1581" s="348">
        <v>7988</v>
      </c>
      <c r="F1581" s="208" t="s">
        <v>12650</v>
      </c>
      <c r="G1581" s="208" t="s">
        <v>4511</v>
      </c>
      <c r="H1581" s="208">
        <v>15819317752</v>
      </c>
      <c r="I1581" s="349">
        <v>3000</v>
      </c>
      <c r="J1581" s="349">
        <v>2660</v>
      </c>
      <c r="K1581" s="349">
        <v>340</v>
      </c>
      <c r="L1581" s="349">
        <v>0</v>
      </c>
      <c r="M1581" s="349">
        <v>340</v>
      </c>
      <c r="N1581" s="208" t="s"/>
      <c r="O1581" s="209">
        <v>45685</v>
      </c>
      <c r="P1581" s="210">
        <v>0.959363425925403</v>
      </c>
      <c r="Q1581" s="208" t="s">
        <v>4512</v>
      </c>
      <c r="R1581" s="344" t="s">
        <v>4512</v>
      </c>
    </row>
    <row r="1582" spans="1:18" ht="24" customHeight="1">
      <c r="A1582" s="345" t="s"/>
      <c r="B1582" s="346" t="s">
        <v>12649</v>
      </c>
      <c r="C1582" s="346" t="s"/>
      <c r="D1582" s="347" t="s">
        <v>4567</v>
      </c>
      <c r="E1582" s="348">
        <v>7989</v>
      </c>
      <c r="F1582" s="208" t="s">
        <v>12650</v>
      </c>
      <c r="G1582" s="208" t="s">
        <v>4506</v>
      </c>
      <c r="H1582" s="208">
        <v>15133663723</v>
      </c>
      <c r="I1582" s="349">
        <v>3000</v>
      </c>
      <c r="J1582" s="349">
        <v>3000</v>
      </c>
      <c r="K1582" s="349">
        <v>0</v>
      </c>
      <c r="L1582" s="349">
        <v>0</v>
      </c>
      <c r="M1582" s="349">
        <v>0</v>
      </c>
      <c r="N1582" s="208" t="s"/>
      <c r="O1582" s="209">
        <v>45686</v>
      </c>
      <c r="P1582" s="210">
        <v>0.731516203704814</v>
      </c>
      <c r="Q1582" s="208" t="s">
        <v>4521</v>
      </c>
      <c r="R1582" s="344" t="s">
        <v>4521</v>
      </c>
    </row>
    <row r="1583" spans="1:18" ht="24" customHeight="1">
      <c r="A1583" s="345" t="s"/>
      <c r="B1583" s="346" t="s">
        <v>12649</v>
      </c>
      <c r="C1583" s="346" t="s"/>
      <c r="D1583" s="347" t="s">
        <v>4567</v>
      </c>
      <c r="E1583" s="348">
        <v>7993</v>
      </c>
      <c r="F1583" s="208" t="s">
        <v>12650</v>
      </c>
      <c r="G1583" s="208" t="s">
        <v>4582</v>
      </c>
      <c r="H1583" s="208">
        <v>17265051206</v>
      </c>
      <c r="I1583" s="349">
        <v>5000</v>
      </c>
      <c r="J1583" s="349">
        <v>4030</v>
      </c>
      <c r="K1583" s="349">
        <v>970</v>
      </c>
      <c r="L1583" s="349">
        <v>0</v>
      </c>
      <c r="M1583" s="349">
        <v>970</v>
      </c>
      <c r="N1583" s="208" t="s"/>
      <c r="O1583" s="209">
        <v>45686</v>
      </c>
      <c r="P1583" s="210">
        <v>0.707557870369783</v>
      </c>
      <c r="Q1583" s="208" t="s">
        <v>4521</v>
      </c>
      <c r="R1583" s="344" t="s">
        <v>4521</v>
      </c>
    </row>
    <row r="1584" spans="1:18" ht="24" customHeight="1">
      <c r="A1584" s="345" t="s"/>
      <c r="B1584" s="346" t="s">
        <v>12649</v>
      </c>
      <c r="C1584" s="346" t="s"/>
      <c r="D1584" s="347" t="s">
        <v>4567</v>
      </c>
      <c r="E1584" s="348">
        <v>6769</v>
      </c>
      <c r="F1584" s="208" t="s">
        <v>12650</v>
      </c>
      <c r="G1584" s="208" t="s">
        <v>12973</v>
      </c>
      <c r="H1584" s="208">
        <v>13023155733</v>
      </c>
      <c r="I1584" s="349">
        <v>5000</v>
      </c>
      <c r="J1584" s="349">
        <v>3650</v>
      </c>
      <c r="K1584" s="349">
        <v>1350</v>
      </c>
      <c r="L1584" s="349">
        <v>0</v>
      </c>
      <c r="M1584" s="349">
        <v>1350</v>
      </c>
      <c r="N1584" s="208" t="s"/>
      <c r="O1584" s="209">
        <v>45687</v>
      </c>
      <c r="P1584" s="210">
        <v>0.558495370369201</v>
      </c>
      <c r="Q1584" s="208" t="s">
        <v>4494</v>
      </c>
      <c r="R1584" s="344" t="s">
        <v>12655</v>
      </c>
    </row>
    <row r="1585" spans="1:18" ht="24" customHeight="1">
      <c r="A1585" s="345" t="s"/>
      <c r="B1585" s="346" t="s">
        <v>12649</v>
      </c>
      <c r="C1585" s="346" t="s"/>
      <c r="D1585" s="347" t="s">
        <v>4567</v>
      </c>
      <c r="E1585" s="348">
        <v>8000</v>
      </c>
      <c r="F1585" s="208" t="s">
        <v>12650</v>
      </c>
      <c r="G1585" s="208" t="s">
        <v>4582</v>
      </c>
      <c r="H1585" s="208">
        <v>15180174901</v>
      </c>
      <c r="I1585" s="349">
        <v>500</v>
      </c>
      <c r="J1585" s="349">
        <v>410</v>
      </c>
      <c r="K1585" s="349">
        <v>90</v>
      </c>
      <c r="L1585" s="349">
        <v>0</v>
      </c>
      <c r="M1585" s="349">
        <v>90</v>
      </c>
      <c r="N1585" s="208" t="s"/>
      <c r="O1585" s="209">
        <v>45687</v>
      </c>
      <c r="P1585" s="210">
        <v>0.727361111112259</v>
      </c>
      <c r="Q1585" s="208" t="s">
        <v>12965</v>
      </c>
      <c r="R1585" s="344" t="s">
        <v>4512</v>
      </c>
    </row>
    <row r="1586" spans="1:18" ht="24" customHeight="1">
      <c r="A1586" s="345" t="s"/>
      <c r="B1586" s="346" t="s">
        <v>12649</v>
      </c>
      <c r="C1586" s="346" t="s"/>
      <c r="D1586" s="347" t="s">
        <v>4567</v>
      </c>
      <c r="E1586" s="348">
        <v>8003</v>
      </c>
      <c r="F1586" s="208" t="s">
        <v>12650</v>
      </c>
      <c r="G1586" s="208" t="s">
        <v>4604</v>
      </c>
      <c r="H1586" s="208">
        <v>15880210867</v>
      </c>
      <c r="I1586" s="349">
        <v>5000</v>
      </c>
      <c r="J1586" s="349">
        <v>4650</v>
      </c>
      <c r="K1586" s="349">
        <v>350</v>
      </c>
      <c r="L1586" s="349">
        <v>0</v>
      </c>
      <c r="M1586" s="349">
        <v>350</v>
      </c>
      <c r="N1586" s="208" t="s"/>
      <c r="O1586" s="209">
        <v>45687</v>
      </c>
      <c r="P1586" s="210">
        <v>0.653402777777956</v>
      </c>
      <c r="Q1586" s="208" t="s">
        <v>4517</v>
      </c>
      <c r="R1586" s="344" t="s">
        <v>4509</v>
      </c>
    </row>
    <row r="1587" spans="1:18" ht="24" customHeight="1">
      <c r="A1587" s="345" t="s"/>
      <c r="B1587" s="346" t="s">
        <v>12649</v>
      </c>
      <c r="C1587" s="346" t="s"/>
      <c r="D1587" s="347" t="s">
        <v>4567</v>
      </c>
      <c r="E1587" s="348">
        <v>8008</v>
      </c>
      <c r="F1587" s="208" t="s">
        <v>12650</v>
      </c>
      <c r="G1587" s="208" t="s">
        <v>4497</v>
      </c>
      <c r="H1587" s="208">
        <v>13760356087</v>
      </c>
      <c r="I1587" s="349">
        <v>500</v>
      </c>
      <c r="J1587" s="349">
        <v>320</v>
      </c>
      <c r="K1587" s="349">
        <v>180</v>
      </c>
      <c r="L1587" s="349">
        <v>0</v>
      </c>
      <c r="M1587" s="349">
        <v>180</v>
      </c>
      <c r="N1587" s="208" t="s"/>
      <c r="O1587" s="209">
        <v>45687</v>
      </c>
      <c r="P1587" s="210">
        <v>0.712418981482188</v>
      </c>
      <c r="Q1587" s="208" t="s">
        <v>12965</v>
      </c>
      <c r="R1587" s="344" t="s">
        <v>4512</v>
      </c>
    </row>
    <row r="1588" spans="1:18" ht="24" customHeight="1">
      <c r="A1588" s="345" t="s"/>
      <c r="B1588" s="346" t="s">
        <v>12649</v>
      </c>
      <c r="C1588" s="346" t="s"/>
      <c r="D1588" s="347" t="s">
        <v>4567</v>
      </c>
      <c r="E1588" s="348">
        <v>8023</v>
      </c>
      <c r="F1588" s="208" t="s">
        <v>12650</v>
      </c>
      <c r="G1588" s="208" t="s">
        <v>12843</v>
      </c>
      <c r="H1588" s="208">
        <v>18701029559</v>
      </c>
      <c r="I1588" s="349">
        <v>3000</v>
      </c>
      <c r="J1588" s="349">
        <v>2800</v>
      </c>
      <c r="K1588" s="349">
        <v>200</v>
      </c>
      <c r="L1588" s="349">
        <v>0</v>
      </c>
      <c r="M1588" s="349">
        <v>200</v>
      </c>
      <c r="N1588" s="208" t="s"/>
      <c r="O1588" s="209">
        <v>45687</v>
      </c>
      <c r="P1588" s="210">
        <v>0.901956018518831</v>
      </c>
      <c r="Q1588" s="208" t="s">
        <v>4509</v>
      </c>
      <c r="R1588" s="344" t="s">
        <v>4509</v>
      </c>
    </row>
    <row r="1589" spans="1:18" ht="24" customHeight="1">
      <c r="A1589" s="345" t="s"/>
      <c r="B1589" s="346" t="s">
        <v>12649</v>
      </c>
      <c r="C1589" s="346" t="s"/>
      <c r="D1589" s="347" t="s">
        <v>4567</v>
      </c>
      <c r="E1589" s="348">
        <v>8024</v>
      </c>
      <c r="F1589" s="208" t="s">
        <v>12650</v>
      </c>
      <c r="G1589" s="208" t="s">
        <v>12828</v>
      </c>
      <c r="H1589" s="208">
        <v>13121176123</v>
      </c>
      <c r="I1589" s="349">
        <v>8000</v>
      </c>
      <c r="J1589" s="349">
        <v>7540</v>
      </c>
      <c r="K1589" s="349">
        <v>460</v>
      </c>
      <c r="L1589" s="349">
        <v>0</v>
      </c>
      <c r="M1589" s="349">
        <v>460</v>
      </c>
      <c r="N1589" s="208" t="s"/>
      <c r="O1589" s="209">
        <v>45687</v>
      </c>
      <c r="P1589" s="210">
        <v>0.905624999999418</v>
      </c>
      <c r="Q1589" s="208" t="s">
        <v>4517</v>
      </c>
      <c r="R1589" s="344" t="s">
        <v>4509</v>
      </c>
    </row>
    <row r="1590" spans="1:18" ht="24" customHeight="1">
      <c r="A1590" s="345" t="s"/>
      <c r="B1590" s="346" t="s">
        <v>12649</v>
      </c>
      <c r="C1590" s="346" t="s"/>
      <c r="D1590" s="347" t="s">
        <v>4567</v>
      </c>
      <c r="E1590" s="348">
        <v>7990</v>
      </c>
      <c r="F1590" s="208" t="s">
        <v>12650</v>
      </c>
      <c r="G1590" s="208" t="s">
        <v>4582</v>
      </c>
      <c r="H1590" s="208">
        <v>13910621301</v>
      </c>
      <c r="I1590" s="349">
        <v>6000</v>
      </c>
      <c r="J1590" s="349">
        <v>4675</v>
      </c>
      <c r="K1590" s="349">
        <v>1325</v>
      </c>
      <c r="L1590" s="349">
        <v>0</v>
      </c>
      <c r="M1590" s="351">
        <v>1325</v>
      </c>
      <c r="N1590" s="208" t="s"/>
      <c r="O1590" s="209">
        <v>45688</v>
      </c>
      <c r="P1590" s="210">
        <v>0.542499999999564</v>
      </c>
      <c r="Q1590" s="208" t="s">
        <v>4512</v>
      </c>
      <c r="R1590" s="344" t="s">
        <v>4512</v>
      </c>
    </row>
    <row r="1591" spans="1:18" ht="24" customHeight="1">
      <c r="A1591" s="345" t="s"/>
      <c r="B1591" s="346" t="s">
        <v>12649</v>
      </c>
      <c r="C1591" s="346" t="s"/>
      <c r="D1591" s="347" t="s">
        <v>4567</v>
      </c>
      <c r="E1591" s="348">
        <v>7999</v>
      </c>
      <c r="F1591" s="208" t="s">
        <v>12650</v>
      </c>
      <c r="G1591" s="208" t="s">
        <v>4505</v>
      </c>
      <c r="H1591" s="208">
        <v>18601997060</v>
      </c>
      <c r="I1591" s="349">
        <v>1000</v>
      </c>
      <c r="J1591" s="349">
        <v>680</v>
      </c>
      <c r="K1591" s="349">
        <v>320</v>
      </c>
      <c r="L1591" s="349">
        <v>0</v>
      </c>
      <c r="M1591" s="351">
        <v>320</v>
      </c>
      <c r="N1591" s="208" t="s"/>
      <c r="O1591" s="209">
        <v>45688</v>
      </c>
      <c r="P1591" s="210">
        <v>0.507743055553874</v>
      </c>
      <c r="Q1591" s="208" t="s">
        <v>4498</v>
      </c>
      <c r="R1591" s="344" t="s">
        <v>8517</v>
      </c>
    </row>
    <row r="1592" spans="1:18" ht="24" customHeight="1">
      <c r="A1592" s="345" t="s"/>
      <c r="B1592" s="346" t="s">
        <v>12649</v>
      </c>
      <c r="C1592" s="346" t="s"/>
      <c r="D1592" s="347" t="s">
        <v>4567</v>
      </c>
      <c r="E1592" s="348">
        <v>8012</v>
      </c>
      <c r="F1592" s="208" t="s">
        <v>12650</v>
      </c>
      <c r="G1592" s="208" t="s">
        <v>4574</v>
      </c>
      <c r="H1592" s="208">
        <v>18601129740</v>
      </c>
      <c r="I1592" s="349">
        <v>1000</v>
      </c>
      <c r="J1592" s="349">
        <v>580</v>
      </c>
      <c r="K1592" s="349">
        <v>420</v>
      </c>
      <c r="L1592" s="349">
        <v>0</v>
      </c>
      <c r="M1592" s="351">
        <v>420</v>
      </c>
      <c r="N1592" s="208" t="s"/>
      <c r="O1592" s="209">
        <v>45688</v>
      </c>
      <c r="P1592" s="210">
        <v>0.693993055556348</v>
      </c>
      <c r="Q1592" s="208" t="s">
        <v>4498</v>
      </c>
      <c r="R1592" s="344" t="s">
        <v>8517</v>
      </c>
    </row>
    <row r="1593" spans="1:18" ht="24" customHeight="1">
      <c r="A1593" s="345" t="s"/>
      <c r="B1593" s="346" t="s">
        <v>12649</v>
      </c>
      <c r="C1593" s="346" t="s"/>
      <c r="D1593" s="347" t="s">
        <v>4567</v>
      </c>
      <c r="E1593" s="348">
        <v>8019</v>
      </c>
      <c r="F1593" s="208" t="s">
        <v>4648</v>
      </c>
      <c r="G1593" s="208" t="s">
        <v>12907</v>
      </c>
      <c r="H1593" s="208">
        <v>18618335329</v>
      </c>
      <c r="I1593" s="349">
        <v>5000</v>
      </c>
      <c r="J1593" s="349">
        <v>4540</v>
      </c>
      <c r="K1593" s="349">
        <v>460</v>
      </c>
      <c r="L1593" s="349">
        <v>0</v>
      </c>
      <c r="M1593" s="349">
        <v>460</v>
      </c>
      <c r="N1593" s="208" t="s"/>
      <c r="O1593" s="209">
        <v>45688</v>
      </c>
      <c r="P1593" s="210">
        <v>0.849236111109349</v>
      </c>
      <c r="Q1593" s="208" t="s">
        <v>4517</v>
      </c>
      <c r="R1593" s="344" t="s">
        <v>4509</v>
      </c>
    </row>
    <row r="1594" spans="1:18" ht="24" customHeight="1">
      <c r="A1594" s="345" t="s"/>
      <c r="B1594" s="346" t="s">
        <v>12649</v>
      </c>
      <c r="C1594" s="346" t="s"/>
      <c r="D1594" s="347" t="s">
        <v>4567</v>
      </c>
      <c r="E1594" s="348">
        <v>8020</v>
      </c>
      <c r="F1594" s="208" t="s">
        <v>12650</v>
      </c>
      <c r="G1594" s="208" t="s">
        <v>4574</v>
      </c>
      <c r="H1594" s="208">
        <v>18601129740</v>
      </c>
      <c r="I1594" s="349">
        <v>3000</v>
      </c>
      <c r="J1594" s="349">
        <v>2660</v>
      </c>
      <c r="K1594" s="349">
        <v>340</v>
      </c>
      <c r="L1594" s="349">
        <v>0</v>
      </c>
      <c r="M1594" s="351">
        <v>340</v>
      </c>
      <c r="N1594" s="208" t="s"/>
      <c r="O1594" s="209">
        <v>45688</v>
      </c>
      <c r="P1594" s="210">
        <v>0.681331018517085</v>
      </c>
      <c r="Q1594" s="208" t="s">
        <v>4512</v>
      </c>
      <c r="R1594" s="344" t="s">
        <v>4512</v>
      </c>
    </row>
    <row r="1595" spans="1:18" ht="24" customHeight="1">
      <c r="A1595" s="345" t="s"/>
      <c r="B1595" s="346" t="s">
        <v>12649</v>
      </c>
      <c r="C1595" s="346" t="s"/>
      <c r="D1595" s="347" t="s">
        <v>4567</v>
      </c>
      <c r="E1595" s="348">
        <v>8031</v>
      </c>
      <c r="F1595" s="208" t="s">
        <v>12650</v>
      </c>
      <c r="G1595" s="208" t="s">
        <v>4593</v>
      </c>
      <c r="H1595" s="208">
        <v>13269014300</v>
      </c>
      <c r="I1595" s="349">
        <v>5000</v>
      </c>
      <c r="J1595" s="349">
        <v>4770</v>
      </c>
      <c r="K1595" s="349">
        <v>230</v>
      </c>
      <c r="L1595" s="349">
        <v>0</v>
      </c>
      <c r="M1595" s="351">
        <v>230</v>
      </c>
      <c r="N1595" s="208" t="s"/>
      <c r="O1595" s="209">
        <v>45688</v>
      </c>
      <c r="P1595" s="210">
        <v>0.632337962961174</v>
      </c>
      <c r="Q1595" s="208" t="s">
        <v>4004</v>
      </c>
      <c r="R1595" s="344" t="s">
        <v>4004</v>
      </c>
    </row>
    <row r="1596" spans="1:18" ht="24" customHeight="1">
      <c r="A1596" s="345" t="s"/>
      <c r="B1596" s="346" t="s">
        <v>12649</v>
      </c>
      <c r="C1596" s="346" t="s"/>
      <c r="D1596" s="347" t="s">
        <v>4567</v>
      </c>
      <c r="E1596" s="348">
        <v>8032</v>
      </c>
      <c r="F1596" s="208" t="s">
        <v>12650</v>
      </c>
      <c r="G1596" s="208" t="s">
        <v>4511</v>
      </c>
      <c r="H1596" s="208">
        <v>13667611151</v>
      </c>
      <c r="I1596" s="349">
        <v>3000</v>
      </c>
      <c r="J1596" s="349">
        <v>2800</v>
      </c>
      <c r="K1596" s="349">
        <v>200</v>
      </c>
      <c r="L1596" s="349">
        <v>0</v>
      </c>
      <c r="M1596" s="351">
        <v>200</v>
      </c>
      <c r="N1596" s="208" t="s"/>
      <c r="O1596" s="209">
        <v>45688</v>
      </c>
      <c r="P1596" s="210">
        <v>0.704583333332266</v>
      </c>
      <c r="Q1596" s="208" t="s">
        <v>4521</v>
      </c>
      <c r="R1596" s="344" t="s">
        <v>4521</v>
      </c>
    </row>
    <row r="1597" spans="1:18" ht="24" customHeight="1">
      <c r="A1597" s="345" t="s"/>
      <c r="B1597" s="346" t="s">
        <v>12649</v>
      </c>
      <c r="C1597" s="346" t="s"/>
      <c r="D1597" s="347" t="s">
        <v>4567</v>
      </c>
      <c r="E1597" s="348">
        <v>8033</v>
      </c>
      <c r="F1597" s="208" t="s">
        <v>12650</v>
      </c>
      <c r="G1597" s="208" t="s">
        <v>4524</v>
      </c>
      <c r="H1597" s="208">
        <v>15535536450</v>
      </c>
      <c r="I1597" s="349">
        <v>3000</v>
      </c>
      <c r="J1597" s="349">
        <v>2800</v>
      </c>
      <c r="K1597" s="349">
        <v>200</v>
      </c>
      <c r="L1597" s="349">
        <v>0</v>
      </c>
      <c r="M1597" s="351">
        <v>200</v>
      </c>
      <c r="N1597" s="208" t="s"/>
      <c r="O1597" s="209">
        <v>45688</v>
      </c>
      <c r="P1597" s="210">
        <v>0.652962962962192</v>
      </c>
      <c r="Q1597" s="208" t="s">
        <v>4521</v>
      </c>
      <c r="R1597" s="344" t="s">
        <v>4521</v>
      </c>
    </row>
    <row r="1598" spans="1:18" ht="24" customHeight="1">
      <c r="A1598" s="345" t="s"/>
      <c r="B1598" s="346" t="s">
        <v>12649</v>
      </c>
      <c r="C1598" s="346" t="s"/>
      <c r="D1598" s="347" t="s">
        <v>4567</v>
      </c>
      <c r="E1598" s="348">
        <v>8034</v>
      </c>
      <c r="F1598" s="208" t="s">
        <v>12650</v>
      </c>
      <c r="G1598" s="208" t="s">
        <v>12788</v>
      </c>
      <c r="H1598" s="208">
        <v>18205193176</v>
      </c>
      <c r="I1598" s="349">
        <v>6000</v>
      </c>
      <c r="J1598" s="349">
        <v>5540</v>
      </c>
      <c r="K1598" s="349">
        <v>460</v>
      </c>
      <c r="L1598" s="349">
        <v>0</v>
      </c>
      <c r="M1598" s="351">
        <v>460</v>
      </c>
      <c r="N1598" s="208" t="s"/>
      <c r="O1598" s="209">
        <v>45688</v>
      </c>
      <c r="P1598" s="210">
        <v>0.705740740741021</v>
      </c>
      <c r="Q1598" s="208" t="s">
        <v>4498</v>
      </c>
      <c r="R1598" s="344" t="s">
        <v>8517</v>
      </c>
    </row>
    <row r="1599" spans="1:18" ht="24" customHeight="1">
      <c r="A1599" s="345" t="s"/>
      <c r="B1599" s="346" t="s">
        <v>12649</v>
      </c>
      <c r="C1599" s="346" t="s"/>
      <c r="D1599" s="347" t="s">
        <v>4567</v>
      </c>
      <c r="E1599" s="348">
        <v>8036</v>
      </c>
      <c r="F1599" s="208" t="s">
        <v>12650</v>
      </c>
      <c r="G1599" s="208" t="s">
        <v>12788</v>
      </c>
      <c r="H1599" s="208">
        <v>13920822908</v>
      </c>
      <c r="I1599" s="349">
        <v>1000</v>
      </c>
      <c r="J1599" s="349">
        <v>840</v>
      </c>
      <c r="K1599" s="349">
        <v>160</v>
      </c>
      <c r="L1599" s="349">
        <v>0</v>
      </c>
      <c r="M1599" s="351">
        <v>160</v>
      </c>
      <c r="N1599" s="208" t="s"/>
      <c r="O1599" s="209">
        <v>45688</v>
      </c>
      <c r="P1599" s="210">
        <v>0.686550925925985</v>
      </c>
      <c r="Q1599" s="208" t="s">
        <v>4521</v>
      </c>
      <c r="R1599" s="344" t="s">
        <v>4521</v>
      </c>
    </row>
    <row r="1600" spans="1:18" ht="24" customHeight="1">
      <c r="A1600" s="345" t="s"/>
      <c r="B1600" s="346" t="s">
        <v>12649</v>
      </c>
      <c r="C1600" s="346" t="s"/>
      <c r="D1600" s="347" t="s">
        <v>4567</v>
      </c>
      <c r="E1600" s="348">
        <v>8037</v>
      </c>
      <c r="F1600" s="208" t="s">
        <v>12650</v>
      </c>
      <c r="G1600" s="208" t="s">
        <v>4537</v>
      </c>
      <c r="H1600" s="208">
        <v>13466457694</v>
      </c>
      <c r="I1600" s="349">
        <v>6000</v>
      </c>
      <c r="J1600" s="349">
        <v>5600</v>
      </c>
      <c r="K1600" s="349">
        <v>400</v>
      </c>
      <c r="L1600" s="349">
        <v>0</v>
      </c>
      <c r="M1600" s="351">
        <v>400</v>
      </c>
      <c r="N1600" s="208" t="s"/>
      <c r="O1600" s="209">
        <v>45688</v>
      </c>
      <c r="P1600" s="210">
        <v>0.701354166667443</v>
      </c>
      <c r="Q1600" s="208" t="s">
        <v>4521</v>
      </c>
      <c r="R1600" s="344" t="s">
        <v>4521</v>
      </c>
    </row>
    <row r="1601" spans="1:18" ht="24" customHeight="1">
      <c r="A1601" s="345" t="s"/>
      <c r="B1601" s="346" t="s">
        <v>12649</v>
      </c>
      <c r="C1601" s="346" t="s"/>
      <c r="D1601" s="347" t="s">
        <v>4567</v>
      </c>
      <c r="E1601" s="348">
        <v>8038</v>
      </c>
      <c r="F1601" s="208" t="s">
        <v>12650</v>
      </c>
      <c r="G1601" s="208" t="s">
        <v>12653</v>
      </c>
      <c r="H1601" s="208">
        <v>18231696266</v>
      </c>
      <c r="I1601" s="349">
        <v>3000</v>
      </c>
      <c r="J1601" s="349">
        <v>2800</v>
      </c>
      <c r="K1601" s="349">
        <v>200</v>
      </c>
      <c r="L1601" s="349">
        <v>0</v>
      </c>
      <c r="M1601" s="351">
        <v>200</v>
      </c>
      <c r="N1601" s="208" t="s"/>
      <c r="O1601" s="209">
        <v>45688</v>
      </c>
      <c r="P1601" s="210">
        <v>0.707430555554311</v>
      </c>
      <c r="Q1601" s="208" t="s">
        <v>4521</v>
      </c>
      <c r="R1601" s="344" t="s">
        <v>4521</v>
      </c>
    </row>
    <row r="1602" spans="1:18" ht="24" customHeight="1">
      <c r="A1602" s="345" t="s"/>
      <c r="B1602" s="346" t="s">
        <v>12649</v>
      </c>
      <c r="C1602" s="346" t="s"/>
      <c r="D1602" s="347" t="s">
        <v>4567</v>
      </c>
      <c r="E1602" s="348">
        <v>8042</v>
      </c>
      <c r="F1602" s="208" t="s">
        <v>12650</v>
      </c>
      <c r="G1602" s="208" t="s">
        <v>4536</v>
      </c>
      <c r="H1602" s="208">
        <v>17360008558</v>
      </c>
      <c r="I1602" s="349">
        <v>2000</v>
      </c>
      <c r="J1602" s="349">
        <v>1840</v>
      </c>
      <c r="K1602" s="349">
        <v>160</v>
      </c>
      <c r="L1602" s="349">
        <v>0</v>
      </c>
      <c r="M1602" s="351">
        <v>160</v>
      </c>
      <c r="N1602" s="208" t="s"/>
      <c r="O1602" s="209">
        <v>45688</v>
      </c>
      <c r="P1602" s="210">
        <v>0.68269675926058</v>
      </c>
      <c r="Q1602" s="208" t="s">
        <v>4498</v>
      </c>
      <c r="R1602" s="344" t="s">
        <v>8517</v>
      </c>
    </row>
    <row r="1603" spans="1:18" ht="24" customHeight="1">
      <c r="A1603" s="345" t="s"/>
      <c r="B1603" s="346" t="s">
        <v>12649</v>
      </c>
      <c r="C1603" s="346" t="s"/>
      <c r="D1603" s="347" t="s">
        <v>4567</v>
      </c>
      <c r="E1603" s="348">
        <v>8043</v>
      </c>
      <c r="F1603" s="208" t="s">
        <v>12650</v>
      </c>
      <c r="G1603" s="208" t="s">
        <v>12806</v>
      </c>
      <c r="H1603" s="208">
        <v>15838204581</v>
      </c>
      <c r="I1603" s="349">
        <v>3000</v>
      </c>
      <c r="J1603" s="349">
        <v>2770</v>
      </c>
      <c r="K1603" s="349">
        <v>230</v>
      </c>
      <c r="L1603" s="349">
        <v>0</v>
      </c>
      <c r="M1603" s="351">
        <v>230</v>
      </c>
      <c r="N1603" s="208" t="s"/>
      <c r="O1603" s="209">
        <v>45688</v>
      </c>
      <c r="P1603" s="210">
        <v>0.701574074075325</v>
      </c>
      <c r="Q1603" s="208" t="s">
        <v>4498</v>
      </c>
      <c r="R1603" s="344" t="s">
        <v>8517</v>
      </c>
    </row>
    <row r="1604" spans="1:18" ht="24" customHeight="1">
      <c r="A1604" s="345" t="s"/>
      <c r="B1604" s="346" t="s">
        <v>12649</v>
      </c>
      <c r="C1604" s="346" t="s"/>
      <c r="D1604" s="347" t="s">
        <v>4567</v>
      </c>
      <c r="E1604" s="348">
        <v>8045</v>
      </c>
      <c r="F1604" s="208" t="s">
        <v>12650</v>
      </c>
      <c r="G1604" s="208" t="s">
        <v>4505</v>
      </c>
      <c r="H1604" s="208">
        <v>13857710955</v>
      </c>
      <c r="I1604" s="349">
        <v>8000</v>
      </c>
      <c r="J1604" s="349">
        <v>7440</v>
      </c>
      <c r="K1604" s="349">
        <v>560</v>
      </c>
      <c r="L1604" s="349">
        <v>0</v>
      </c>
      <c r="M1604" s="351">
        <v>560</v>
      </c>
      <c r="N1604" s="208" t="s"/>
      <c r="O1604" s="209">
        <v>45688</v>
      </c>
      <c r="P1604" s="210">
        <v>0.709988425925985</v>
      </c>
      <c r="Q1604" s="208" t="s">
        <v>4521</v>
      </c>
      <c r="R1604" s="344" t="s">
        <v>4521</v>
      </c>
    </row>
    <row r="1605" spans="1:18" ht="24" customHeight="1">
      <c r="A1605" s="345" t="s"/>
      <c r="B1605" s="346" t="s">
        <v>12649</v>
      </c>
      <c r="C1605" s="346" t="s"/>
      <c r="D1605" s="347" t="s">
        <v>4567</v>
      </c>
      <c r="E1605" s="348">
        <v>8047</v>
      </c>
      <c r="F1605" s="208" t="s">
        <v>12650</v>
      </c>
      <c r="G1605" s="208" t="s">
        <v>4582</v>
      </c>
      <c r="H1605" s="208">
        <v>18940964138</v>
      </c>
      <c r="I1605" s="349">
        <v>15000</v>
      </c>
      <c r="J1605" s="349">
        <v>12720</v>
      </c>
      <c r="K1605" s="349">
        <v>2280</v>
      </c>
      <c r="L1605" s="349">
        <v>0</v>
      </c>
      <c r="M1605" s="351">
        <v>2280</v>
      </c>
      <c r="N1605" s="208" t="s"/>
      <c r="O1605" s="209">
        <v>45688</v>
      </c>
      <c r="P1605" s="210">
        <v>0.680555555554747</v>
      </c>
      <c r="Q1605" s="208" t="s">
        <v>4498</v>
      </c>
      <c r="R1605" s="344" t="s">
        <v>8517</v>
      </c>
    </row>
    <row r="1606" spans="1:18" ht="24" customHeight="1">
      <c r="A1606" s="345" t="s"/>
      <c r="B1606" s="346" t="s">
        <v>12649</v>
      </c>
      <c r="C1606" s="346" t="s"/>
      <c r="D1606" s="347" t="s">
        <v>4567</v>
      </c>
      <c r="E1606" s="348">
        <v>8054</v>
      </c>
      <c r="F1606" s="208" t="s">
        <v>12650</v>
      </c>
      <c r="G1606" s="208" t="s">
        <v>12865</v>
      </c>
      <c r="H1606" s="208">
        <v>18647064000</v>
      </c>
      <c r="I1606" s="349">
        <v>5000</v>
      </c>
      <c r="J1606" s="349">
        <v>4770</v>
      </c>
      <c r="K1606" s="349">
        <v>230</v>
      </c>
      <c r="L1606" s="349">
        <v>0</v>
      </c>
      <c r="M1606" s="351">
        <v>230</v>
      </c>
      <c r="N1606" s="208" t="s"/>
      <c r="O1606" s="209">
        <v>45688</v>
      </c>
      <c r="P1606" s="210">
        <v>0.723402777777665</v>
      </c>
      <c r="Q1606" s="208" t="s">
        <v>4659</v>
      </c>
      <c r="R1606" s="344" t="s">
        <v>4659</v>
      </c>
    </row>
    <row r="1607" spans="1:18" ht="24" customHeight="1">
      <c r="A1607" s="345" t="s"/>
      <c r="B1607" s="346" t="s">
        <v>12649</v>
      </c>
      <c r="C1607" s="346" t="s"/>
      <c r="D1607" s="347" t="s">
        <v>4567</v>
      </c>
      <c r="E1607" s="348">
        <v>8059</v>
      </c>
      <c r="F1607" s="208" t="s">
        <v>12650</v>
      </c>
      <c r="G1607" s="208" t="s">
        <v>4518</v>
      </c>
      <c r="H1607" s="208">
        <v>13917775213</v>
      </c>
      <c r="I1607" s="349">
        <v>1400</v>
      </c>
      <c r="J1607" s="349">
        <v>1140</v>
      </c>
      <c r="K1607" s="349">
        <v>260</v>
      </c>
      <c r="L1607" s="349">
        <v>0</v>
      </c>
      <c r="M1607" s="351">
        <v>260</v>
      </c>
      <c r="N1607" s="208" t="s"/>
      <c r="O1607" s="209">
        <v>45688</v>
      </c>
      <c r="P1607" s="210">
        <v>0.903344907408609</v>
      </c>
      <c r="Q1607" s="208" t="s">
        <v>4498</v>
      </c>
      <c r="R1607" s="344" t="s">
        <v>8517</v>
      </c>
    </row>
    <row r="1608" spans="1:18" ht="24" customHeight="1">
      <c r="A1608" s="345" t="s"/>
      <c r="B1608" s="346" t="s">
        <v>12649</v>
      </c>
      <c r="C1608" s="346" t="s"/>
      <c r="D1608" s="347" t="s">
        <v>4567</v>
      </c>
      <c r="E1608" s="348">
        <v>8060</v>
      </c>
      <c r="F1608" s="208" t="s">
        <v>12650</v>
      </c>
      <c r="G1608" s="208" t="s">
        <v>4508</v>
      </c>
      <c r="H1608" s="208">
        <v>15811268286</v>
      </c>
      <c r="I1608" s="349">
        <v>3000</v>
      </c>
      <c r="J1608" s="349">
        <v>2800</v>
      </c>
      <c r="K1608" s="349">
        <v>200</v>
      </c>
      <c r="L1608" s="349">
        <v>0</v>
      </c>
      <c r="M1608" s="351">
        <v>200</v>
      </c>
      <c r="N1608" s="208" t="s"/>
      <c r="O1608" s="209">
        <v>45688</v>
      </c>
      <c r="P1608" s="210">
        <v>0.893414351852698</v>
      </c>
      <c r="Q1608" s="208" t="s">
        <v>4498</v>
      </c>
      <c r="R1608" s="344" t="s">
        <v>8517</v>
      </c>
    </row>
    <row r="1609" spans="1:18" ht="24" customHeight="1">
      <c r="A1609" s="345" t="s"/>
      <c r="B1609" s="346" t="s">
        <v>12649</v>
      </c>
      <c r="C1609" s="346" t="s"/>
      <c r="D1609" s="347" t="s">
        <v>4567</v>
      </c>
      <c r="E1609" s="348">
        <v>8062</v>
      </c>
      <c r="F1609" s="208" t="s">
        <v>12650</v>
      </c>
      <c r="G1609" s="208" t="s">
        <v>12964</v>
      </c>
      <c r="H1609" s="208">
        <v>18131870291</v>
      </c>
      <c r="I1609" s="349">
        <v>101</v>
      </c>
      <c r="J1609" s="349">
        <v>1</v>
      </c>
      <c r="K1609" s="349">
        <v>100</v>
      </c>
      <c r="L1609" s="349">
        <v>0</v>
      </c>
      <c r="M1609" s="349">
        <v>100</v>
      </c>
      <c r="N1609" s="208" t="s"/>
      <c r="O1609" s="209">
        <v>45688</v>
      </c>
      <c r="P1609" s="210">
        <v>0.792881944445981</v>
      </c>
      <c r="Q1609" s="208" t="s">
        <v>12965</v>
      </c>
      <c r="R1609" s="344" t="s">
        <v>4512</v>
      </c>
    </row>
    <row r="1610" spans="1:18" ht="24" customHeight="1">
      <c r="A1610" s="352" t="s"/>
      <c r="B1610" s="353" t="s">
        <v>12649</v>
      </c>
      <c r="C1610" s="337" t="s"/>
      <c r="D1610" s="354" t="s">
        <v>4567</v>
      </c>
      <c r="E1610" s="355">
        <v>8041</v>
      </c>
      <c r="F1610" s="219" t="s">
        <v>12650</v>
      </c>
      <c r="G1610" s="219" t="s">
        <v>4626</v>
      </c>
      <c r="H1610" s="219">
        <v>18600035558</v>
      </c>
      <c r="I1610" s="356">
        <v>2000</v>
      </c>
      <c r="J1610" s="356">
        <v>1360</v>
      </c>
      <c r="K1610" s="356">
        <v>640</v>
      </c>
      <c r="L1610" s="356">
        <v>0</v>
      </c>
      <c r="M1610" s="356">
        <v>640</v>
      </c>
      <c r="N1610" s="357" t="s"/>
      <c r="O1610" s="221">
        <v>45689</v>
      </c>
      <c r="P1610" s="222">
        <v>0.695324074073142</v>
      </c>
      <c r="Q1610" s="358" t="s">
        <v>4521</v>
      </c>
      <c r="R1610" s="344" t="s">
        <v>4521</v>
      </c>
    </row>
    <row r="1611" spans="1:18" ht="24" customHeight="1">
      <c r="A1611" s="135" t="s"/>
      <c r="B1611" s="135" t="s">
        <v>12649</v>
      </c>
      <c r="C1611" s="135" t="s"/>
      <c r="D1611" s="215" t="s">
        <v>4567</v>
      </c>
      <c r="E1611" s="359">
        <v>8075</v>
      </c>
      <c r="F1611" s="215" t="s">
        <v>12650</v>
      </c>
      <c r="G1611" s="215" t="s">
        <v>4540</v>
      </c>
      <c r="H1611" s="215">
        <v>15930811611</v>
      </c>
      <c r="I1611" s="360">
        <v>200</v>
      </c>
      <c r="J1611" s="360">
        <v>120</v>
      </c>
      <c r="K1611" s="360">
        <v>80</v>
      </c>
      <c r="L1611" s="360">
        <v>0</v>
      </c>
      <c r="M1611" s="360">
        <v>80</v>
      </c>
      <c r="N1611" s="357" t="s"/>
      <c r="O1611" s="217">
        <v>45689</v>
      </c>
      <c r="P1611" s="218">
        <v>0.695625000000291</v>
      </c>
      <c r="Q1611" s="361" t="s">
        <v>4498</v>
      </c>
      <c r="R1611" s="344" t="s">
        <v>8517</v>
      </c>
    </row>
    <row r="1612" spans="1:18" ht="24" customHeight="1">
      <c r="A1612" s="135" t="s"/>
      <c r="B1612" s="135" t="s">
        <v>12649</v>
      </c>
      <c r="C1612" s="135" t="s"/>
      <c r="D1612" s="215" t="s">
        <v>4567</v>
      </c>
      <c r="E1612" s="359">
        <v>8124</v>
      </c>
      <c r="F1612" s="215" t="s">
        <v>12650</v>
      </c>
      <c r="G1612" s="215" t="s">
        <v>12716</v>
      </c>
      <c r="H1612" s="215">
        <v>13684720003</v>
      </c>
      <c r="I1612" s="360">
        <v>3000</v>
      </c>
      <c r="J1612" s="360">
        <v>2800</v>
      </c>
      <c r="K1612" s="360">
        <v>200</v>
      </c>
      <c r="L1612" s="360">
        <v>0</v>
      </c>
      <c r="M1612" s="360">
        <v>200</v>
      </c>
      <c r="N1612" s="357" t="s"/>
      <c r="O1612" s="217">
        <v>45689</v>
      </c>
      <c r="P1612" s="218">
        <v>0.91155092592453</v>
      </c>
      <c r="Q1612" s="361" t="s">
        <v>4498</v>
      </c>
      <c r="R1612" s="344" t="s">
        <v>8517</v>
      </c>
    </row>
    <row r="1613" spans="1:18" ht="24" customHeight="1">
      <c r="A1613" s="140" t="s"/>
      <c r="B1613" s="140" t="s">
        <v>12649</v>
      </c>
      <c r="C1613" s="140" t="s"/>
      <c r="D1613" s="219" t="s">
        <v>4567</v>
      </c>
      <c r="E1613" s="362">
        <v>8084</v>
      </c>
      <c r="F1613" s="219" t="s">
        <v>12650</v>
      </c>
      <c r="G1613" s="219" t="s">
        <v>4600</v>
      </c>
      <c r="H1613" s="219">
        <v>13910682886</v>
      </c>
      <c r="I1613" s="356">
        <v>800</v>
      </c>
      <c r="J1613" s="356">
        <v>480</v>
      </c>
      <c r="K1613" s="356">
        <v>320</v>
      </c>
      <c r="L1613" s="356">
        <v>0</v>
      </c>
      <c r="M1613" s="356">
        <v>320</v>
      </c>
      <c r="N1613" s="357" t="s"/>
      <c r="O1613" s="221">
        <v>45689</v>
      </c>
      <c r="P1613" s="222">
        <v>0.632685185184528</v>
      </c>
      <c r="Q1613" s="358" t="s">
        <v>4496</v>
      </c>
      <c r="R1613" s="344" t="s">
        <v>12697</v>
      </c>
    </row>
    <row r="1614" spans="1:18" ht="24" customHeight="1">
      <c r="A1614" s="135" t="s"/>
      <c r="B1614" s="135" t="s">
        <v>12649</v>
      </c>
      <c r="C1614" s="135" t="s"/>
      <c r="D1614" s="215" t="s">
        <v>4567</v>
      </c>
      <c r="E1614" s="359">
        <v>8044</v>
      </c>
      <c r="F1614" s="215" t="s">
        <v>12650</v>
      </c>
      <c r="G1614" s="215" t="s">
        <v>12974</v>
      </c>
      <c r="H1614" s="215">
        <v>15222767869</v>
      </c>
      <c r="I1614" s="360">
        <v>3000</v>
      </c>
      <c r="J1614" s="360">
        <v>2660</v>
      </c>
      <c r="K1614" s="360">
        <v>340</v>
      </c>
      <c r="L1614" s="360">
        <v>0</v>
      </c>
      <c r="M1614" s="360">
        <v>340</v>
      </c>
      <c r="N1614" s="357" t="s"/>
      <c r="O1614" s="217">
        <v>45689</v>
      </c>
      <c r="P1614" s="218">
        <v>0.51381944444438</v>
      </c>
      <c r="Q1614" s="361" t="s">
        <v>4496</v>
      </c>
      <c r="R1614" s="344" t="s">
        <v>12697</v>
      </c>
    </row>
    <row r="1615" spans="1:18" ht="24" customHeight="1">
      <c r="A1615" s="135" t="s"/>
      <c r="B1615" s="135" t="s">
        <v>12649</v>
      </c>
      <c r="C1615" s="135" t="s"/>
      <c r="D1615" s="215" t="s">
        <v>4567</v>
      </c>
      <c r="E1615" s="359">
        <v>8001</v>
      </c>
      <c r="F1615" s="215" t="s">
        <v>12650</v>
      </c>
      <c r="G1615" s="215" t="s">
        <v>12975</v>
      </c>
      <c r="H1615" s="215">
        <v>13810385473</v>
      </c>
      <c r="I1615" s="360">
        <v>8000</v>
      </c>
      <c r="J1615" s="360">
        <v>6950</v>
      </c>
      <c r="K1615" s="360">
        <v>1050</v>
      </c>
      <c r="L1615" s="360">
        <v>0</v>
      </c>
      <c r="M1615" s="360">
        <v>1050</v>
      </c>
      <c r="N1615" s="357" t="s"/>
      <c r="O1615" s="217">
        <v>45689</v>
      </c>
      <c r="P1615" s="218">
        <v>0.639444444444962</v>
      </c>
      <c r="Q1615" s="361" t="s">
        <v>12965</v>
      </c>
      <c r="R1615" s="344" t="s">
        <v>4512</v>
      </c>
    </row>
    <row r="1616" spans="1:18" ht="24" customHeight="1">
      <c r="A1616" s="140" t="s"/>
      <c r="B1616" s="140" t="s">
        <v>12649</v>
      </c>
      <c r="C1616" s="140" t="s"/>
      <c r="D1616" s="219" t="s">
        <v>4567</v>
      </c>
      <c r="E1616" s="362">
        <v>8078</v>
      </c>
      <c r="F1616" s="219" t="s">
        <v>12650</v>
      </c>
      <c r="G1616" s="219" t="s">
        <v>4502</v>
      </c>
      <c r="H1616" s="219">
        <v>18381894289</v>
      </c>
      <c r="I1616" s="356">
        <v>1000</v>
      </c>
      <c r="J1616" s="356">
        <v>840</v>
      </c>
      <c r="K1616" s="356">
        <v>160</v>
      </c>
      <c r="L1616" s="356">
        <v>0</v>
      </c>
      <c r="M1616" s="356">
        <v>160</v>
      </c>
      <c r="N1616" s="357" t="s"/>
      <c r="O1616" s="221">
        <v>45689</v>
      </c>
      <c r="P1616" s="222">
        <v>0.615844907406427</v>
      </c>
      <c r="Q1616" s="358" t="s">
        <v>4521</v>
      </c>
      <c r="R1616" s="344" t="s">
        <v>4521</v>
      </c>
    </row>
    <row r="1617" spans="1:18" ht="24" customHeight="1">
      <c r="A1617" s="140" t="s"/>
      <c r="B1617" s="140" t="s">
        <v>12649</v>
      </c>
      <c r="C1617" s="140" t="s"/>
      <c r="D1617" s="219" t="s">
        <v>4567</v>
      </c>
      <c r="E1617" s="362">
        <v>8127</v>
      </c>
      <c r="F1617" s="219" t="s">
        <v>12650</v>
      </c>
      <c r="G1617" s="219" t="s">
        <v>4582</v>
      </c>
      <c r="H1617" s="219">
        <v>13681172746</v>
      </c>
      <c r="I1617" s="356">
        <v>300</v>
      </c>
      <c r="J1617" s="356">
        <v>235</v>
      </c>
      <c r="K1617" s="356">
        <v>65</v>
      </c>
      <c r="L1617" s="356">
        <v>0</v>
      </c>
      <c r="M1617" s="356">
        <v>65</v>
      </c>
      <c r="N1617" s="357" t="s"/>
      <c r="O1617" s="221">
        <v>45689</v>
      </c>
      <c r="P1617" s="222">
        <v>0.894583333334595</v>
      </c>
      <c r="Q1617" s="358" t="s">
        <v>4521</v>
      </c>
      <c r="R1617" s="344" t="s">
        <v>4521</v>
      </c>
    </row>
    <row r="1618" spans="1:18" ht="24" customHeight="1">
      <c r="A1618" s="135" t="s"/>
      <c r="B1618" s="135" t="s">
        <v>12649</v>
      </c>
      <c r="C1618" s="135" t="s"/>
      <c r="D1618" s="215" t="s">
        <v>4567</v>
      </c>
      <c r="E1618" s="359">
        <v>8039</v>
      </c>
      <c r="F1618" s="215" t="s">
        <v>12650</v>
      </c>
      <c r="G1618" s="215" t="s">
        <v>12976</v>
      </c>
      <c r="H1618" s="215">
        <v>18610186901</v>
      </c>
      <c r="I1618" s="360">
        <v>2000</v>
      </c>
      <c r="J1618" s="360">
        <v>1720</v>
      </c>
      <c r="K1618" s="360">
        <v>280</v>
      </c>
      <c r="L1618" s="360">
        <v>0</v>
      </c>
      <c r="M1618" s="360">
        <v>280</v>
      </c>
      <c r="N1618" s="357" t="s"/>
      <c r="O1618" s="217">
        <v>45689</v>
      </c>
      <c r="P1618" s="218">
        <v>0.652696759258106</v>
      </c>
      <c r="Q1618" s="361" t="s">
        <v>4521</v>
      </c>
      <c r="R1618" s="344" t="s">
        <v>4521</v>
      </c>
    </row>
    <row r="1619" spans="1:18" ht="24" customHeight="1">
      <c r="A1619" s="140" t="s"/>
      <c r="B1619" s="140" t="s">
        <v>12649</v>
      </c>
      <c r="C1619" s="140" t="s"/>
      <c r="D1619" s="219" t="s">
        <v>4567</v>
      </c>
      <c r="E1619" s="362">
        <v>8122</v>
      </c>
      <c r="F1619" s="219" t="s">
        <v>12650</v>
      </c>
      <c r="G1619" s="219" t="s">
        <v>4506</v>
      </c>
      <c r="H1619" s="219">
        <v>17710149208</v>
      </c>
      <c r="I1619" s="356">
        <v>500</v>
      </c>
      <c r="J1619" s="356">
        <v>420</v>
      </c>
      <c r="K1619" s="356">
        <v>80</v>
      </c>
      <c r="L1619" s="356">
        <v>0</v>
      </c>
      <c r="M1619" s="356">
        <v>80</v>
      </c>
      <c r="N1619" s="357" t="s"/>
      <c r="O1619" s="221">
        <v>45689</v>
      </c>
      <c r="P1619" s="222">
        <v>0.907916666667006</v>
      </c>
      <c r="Q1619" s="358" t="s">
        <v>4498</v>
      </c>
      <c r="R1619" s="344" t="s">
        <v>8517</v>
      </c>
    </row>
    <row r="1620" spans="1:18" ht="24" customHeight="1">
      <c r="A1620" s="140" t="s"/>
      <c r="B1620" s="140" t="s">
        <v>12649</v>
      </c>
      <c r="C1620" s="140" t="s"/>
      <c r="D1620" s="219" t="s">
        <v>4567</v>
      </c>
      <c r="E1620" s="362">
        <v>8030</v>
      </c>
      <c r="F1620" s="219" t="s">
        <v>12650</v>
      </c>
      <c r="G1620" s="219" t="s">
        <v>12800</v>
      </c>
      <c r="H1620" s="219">
        <v>13851897079</v>
      </c>
      <c r="I1620" s="356">
        <v>5000</v>
      </c>
      <c r="J1620" s="356">
        <v>4420</v>
      </c>
      <c r="K1620" s="356">
        <v>580</v>
      </c>
      <c r="L1620" s="356">
        <v>0</v>
      </c>
      <c r="M1620" s="356">
        <v>580</v>
      </c>
      <c r="N1620" s="357" t="s"/>
      <c r="O1620" s="221">
        <v>45689</v>
      </c>
      <c r="P1620" s="222">
        <v>0.692013888889051</v>
      </c>
      <c r="Q1620" s="358" t="s">
        <v>4004</v>
      </c>
      <c r="R1620" s="344" t="s">
        <v>4004</v>
      </c>
    </row>
    <row r="1621" spans="1:18" ht="24" customHeight="1">
      <c r="A1621" s="140" t="s"/>
      <c r="B1621" s="140" t="s">
        <v>12649</v>
      </c>
      <c r="C1621" s="140" t="s"/>
      <c r="D1621" s="219" t="s">
        <v>4567</v>
      </c>
      <c r="E1621" s="362">
        <v>8082</v>
      </c>
      <c r="F1621" s="219" t="s">
        <v>12650</v>
      </c>
      <c r="G1621" s="219" t="s">
        <v>4518</v>
      </c>
      <c r="H1621" s="219">
        <v>18211120812</v>
      </c>
      <c r="I1621" s="356">
        <v>6000</v>
      </c>
      <c r="J1621" s="356">
        <v>5600</v>
      </c>
      <c r="K1621" s="356">
        <v>400</v>
      </c>
      <c r="L1621" s="356">
        <v>0</v>
      </c>
      <c r="M1621" s="356">
        <v>400</v>
      </c>
      <c r="N1621" s="357" t="s"/>
      <c r="O1621" s="221">
        <v>45689</v>
      </c>
      <c r="P1621" s="222">
        <v>0.661840277778538</v>
      </c>
      <c r="Q1621" s="358" t="s">
        <v>4498</v>
      </c>
      <c r="R1621" s="344" t="s">
        <v>8517</v>
      </c>
    </row>
    <row r="1622" spans="1:18" ht="24" customHeight="1">
      <c r="A1622" s="140" t="s"/>
      <c r="B1622" s="140" t="s">
        <v>12649</v>
      </c>
      <c r="C1622" s="140" t="s"/>
      <c r="D1622" s="219" t="s">
        <v>4567</v>
      </c>
      <c r="E1622" s="362">
        <v>8007</v>
      </c>
      <c r="F1622" s="219" t="s">
        <v>12650</v>
      </c>
      <c r="G1622" s="219" t="s">
        <v>12668</v>
      </c>
      <c r="H1622" s="219">
        <v>13911592804</v>
      </c>
      <c r="I1622" s="356">
        <v>6000</v>
      </c>
      <c r="J1622" s="356">
        <v>4800</v>
      </c>
      <c r="K1622" s="356">
        <v>1200</v>
      </c>
      <c r="L1622" s="356">
        <v>0</v>
      </c>
      <c r="M1622" s="356">
        <v>1200</v>
      </c>
      <c r="N1622" s="357" t="s"/>
      <c r="O1622" s="221">
        <v>45689</v>
      </c>
      <c r="P1622" s="222">
        <v>0.749189814814599</v>
      </c>
      <c r="Q1622" s="358" t="s">
        <v>12965</v>
      </c>
      <c r="R1622" s="344" t="s">
        <v>4512</v>
      </c>
    </row>
    <row r="1623" spans="1:18" ht="24" customHeight="1">
      <c r="A1623" s="135" t="s"/>
      <c r="B1623" s="135" t="s">
        <v>12649</v>
      </c>
      <c r="C1623" s="135" t="s"/>
      <c r="D1623" s="215" t="s">
        <v>4567</v>
      </c>
      <c r="E1623" s="359">
        <v>8125</v>
      </c>
      <c r="F1623" s="215" t="s">
        <v>12650</v>
      </c>
      <c r="G1623" s="215" t="s">
        <v>12737</v>
      </c>
      <c r="H1623" s="215">
        <v>16619854041</v>
      </c>
      <c r="I1623" s="360">
        <v>1500</v>
      </c>
      <c r="J1623" s="360">
        <v>1350</v>
      </c>
      <c r="K1623" s="360">
        <v>150</v>
      </c>
      <c r="L1623" s="360">
        <v>0</v>
      </c>
      <c r="M1623" s="360">
        <v>150</v>
      </c>
      <c r="N1623" s="357" t="s"/>
      <c r="O1623" s="217">
        <v>45689</v>
      </c>
      <c r="P1623" s="218">
        <v>0.898402777776937</v>
      </c>
      <c r="Q1623" s="361" t="s">
        <v>4498</v>
      </c>
      <c r="R1623" s="344" t="s">
        <v>8517</v>
      </c>
    </row>
    <row r="1624" spans="1:18" ht="24" customHeight="1">
      <c r="A1624" s="140" t="s"/>
      <c r="B1624" s="140" t="s">
        <v>12649</v>
      </c>
      <c r="C1624" s="140" t="s"/>
      <c r="D1624" s="219" t="s">
        <v>4567</v>
      </c>
      <c r="E1624" s="362">
        <v>8070</v>
      </c>
      <c r="F1624" s="219" t="s">
        <v>12650</v>
      </c>
      <c r="G1624" s="219" t="s"/>
      <c r="H1624" s="219">
        <v>16631122389</v>
      </c>
      <c r="I1624" s="356">
        <v>2000</v>
      </c>
      <c r="J1624" s="356">
        <v>1870</v>
      </c>
      <c r="K1624" s="356">
        <v>130</v>
      </c>
      <c r="L1624" s="356">
        <v>0</v>
      </c>
      <c r="M1624" s="356">
        <v>130</v>
      </c>
      <c r="N1624" s="357" t="s"/>
      <c r="O1624" s="221">
        <v>45689</v>
      </c>
      <c r="P1624" s="222">
        <v>0.713472222221754</v>
      </c>
      <c r="Q1624" s="358" t="s">
        <v>4521</v>
      </c>
      <c r="R1624" s="344" t="s">
        <v>4521</v>
      </c>
    </row>
    <row r="1625" spans="1:18" ht="24" customHeight="1">
      <c r="A1625" s="140" t="s"/>
      <c r="B1625" s="140" t="s">
        <v>12649</v>
      </c>
      <c r="C1625" s="140" t="s"/>
      <c r="D1625" s="219" t="s">
        <v>4567</v>
      </c>
      <c r="E1625" s="362">
        <v>8091</v>
      </c>
      <c r="F1625" s="219" t="s">
        <v>12650</v>
      </c>
      <c r="G1625" s="219" t="s">
        <v>4535</v>
      </c>
      <c r="H1625" s="219">
        <v>15001058795</v>
      </c>
      <c r="I1625" s="356">
        <v>3000</v>
      </c>
      <c r="J1625" s="356">
        <v>2770</v>
      </c>
      <c r="K1625" s="356">
        <v>230</v>
      </c>
      <c r="L1625" s="356">
        <v>0</v>
      </c>
      <c r="M1625" s="356">
        <v>230</v>
      </c>
      <c r="N1625" s="357" t="s"/>
      <c r="O1625" s="221">
        <v>45689</v>
      </c>
      <c r="P1625" s="222">
        <v>0.697256944444234</v>
      </c>
      <c r="Q1625" s="358" t="s">
        <v>4498</v>
      </c>
      <c r="R1625" s="344" t="s">
        <v>8517</v>
      </c>
    </row>
    <row r="1626" spans="1:18" ht="24" customHeight="1">
      <c r="A1626" s="140" t="s"/>
      <c r="B1626" s="140" t="s">
        <v>12649</v>
      </c>
      <c r="C1626" s="140" t="s"/>
      <c r="D1626" s="219" t="s">
        <v>4567</v>
      </c>
      <c r="E1626" s="362">
        <v>8071</v>
      </c>
      <c r="F1626" s="219" t="s">
        <v>12650</v>
      </c>
      <c r="G1626" s="219" t="s">
        <v>4508</v>
      </c>
      <c r="H1626" s="219">
        <v>13811320137</v>
      </c>
      <c r="I1626" s="356">
        <v>300</v>
      </c>
      <c r="J1626" s="356">
        <v>250</v>
      </c>
      <c r="K1626" s="356">
        <v>50</v>
      </c>
      <c r="L1626" s="356">
        <v>0</v>
      </c>
      <c r="M1626" s="356">
        <v>50</v>
      </c>
      <c r="N1626" s="357" t="s"/>
      <c r="O1626" s="221">
        <v>45689</v>
      </c>
      <c r="P1626" s="222">
        <v>0.715937500001019</v>
      </c>
      <c r="Q1626" s="358" t="s">
        <v>4521</v>
      </c>
      <c r="R1626" s="344" t="s">
        <v>4521</v>
      </c>
    </row>
    <row r="1627" spans="1:18" ht="24" customHeight="1">
      <c r="A1627" s="135" t="s"/>
      <c r="B1627" s="135" t="s">
        <v>12649</v>
      </c>
      <c r="C1627" s="135" t="s"/>
      <c r="D1627" s="215" t="s">
        <v>4567</v>
      </c>
      <c r="E1627" s="359">
        <v>8111</v>
      </c>
      <c r="F1627" s="215" t="s">
        <v>12650</v>
      </c>
      <c r="G1627" s="215" t="s">
        <v>12865</v>
      </c>
      <c r="H1627" s="215">
        <v>18647064000</v>
      </c>
      <c r="I1627" s="360">
        <v>5000</v>
      </c>
      <c r="J1627" s="360">
        <v>4770</v>
      </c>
      <c r="K1627" s="360">
        <v>230</v>
      </c>
      <c r="L1627" s="360">
        <v>0</v>
      </c>
      <c r="M1627" s="360">
        <v>230</v>
      </c>
      <c r="N1627" s="357" t="s"/>
      <c r="O1627" s="217">
        <v>45689</v>
      </c>
      <c r="P1627" s="218">
        <v>0.700671296297515</v>
      </c>
      <c r="Q1627" s="361" t="s">
        <v>4659</v>
      </c>
      <c r="R1627" s="344" t="s">
        <v>4659</v>
      </c>
    </row>
    <row r="1628" spans="1:18" ht="24" customHeight="1">
      <c r="A1628" s="135" t="s"/>
      <c r="B1628" s="135" t="s">
        <v>12649</v>
      </c>
      <c r="C1628" s="135" t="s"/>
      <c r="D1628" s="215" t="s">
        <v>4567</v>
      </c>
      <c r="E1628" s="359">
        <v>8088</v>
      </c>
      <c r="F1628" s="215" t="s">
        <v>12650</v>
      </c>
      <c r="G1628" s="215" t="s">
        <v>4505</v>
      </c>
      <c r="H1628" s="215">
        <v>15932360376</v>
      </c>
      <c r="I1628" s="360">
        <v>200</v>
      </c>
      <c r="J1628" s="360">
        <v>135</v>
      </c>
      <c r="K1628" s="360">
        <v>65</v>
      </c>
      <c r="L1628" s="360">
        <v>0</v>
      </c>
      <c r="M1628" s="360">
        <v>65</v>
      </c>
      <c r="N1628" s="357" t="s"/>
      <c r="O1628" s="217">
        <v>45689</v>
      </c>
      <c r="P1628" s="218">
        <v>0.742106481480733</v>
      </c>
      <c r="Q1628" s="361" t="s">
        <v>4498</v>
      </c>
      <c r="R1628" s="344" t="s">
        <v>8517</v>
      </c>
    </row>
    <row r="1629" spans="1:18" ht="24" customHeight="1">
      <c r="A1629" s="135" t="s"/>
      <c r="B1629" s="135" t="s">
        <v>12649</v>
      </c>
      <c r="C1629" s="135" t="s"/>
      <c r="D1629" s="215" t="s">
        <v>4567</v>
      </c>
      <c r="E1629" s="359">
        <v>8094</v>
      </c>
      <c r="F1629" s="215" t="s">
        <v>12650</v>
      </c>
      <c r="G1629" s="215" t="s">
        <v>4523</v>
      </c>
      <c r="H1629" s="215">
        <v>13601198897</v>
      </c>
      <c r="I1629" s="360">
        <v>3000</v>
      </c>
      <c r="J1629" s="360">
        <v>2830</v>
      </c>
      <c r="K1629" s="360">
        <v>170</v>
      </c>
      <c r="L1629" s="360">
        <v>0</v>
      </c>
      <c r="M1629" s="360">
        <v>170</v>
      </c>
      <c r="N1629" s="357" t="s"/>
      <c r="O1629" s="217">
        <v>45689</v>
      </c>
      <c r="P1629" s="218">
        <v>0.679050925926276</v>
      </c>
      <c r="Q1629" s="361" t="s">
        <v>4498</v>
      </c>
      <c r="R1629" s="344" t="s">
        <v>8517</v>
      </c>
    </row>
    <row r="1630" spans="1:18" ht="24" customHeight="1">
      <c r="A1630" s="135" t="s"/>
      <c r="B1630" s="135" t="s">
        <v>12649</v>
      </c>
      <c r="C1630" s="135" t="s"/>
      <c r="D1630" s="215" t="s">
        <v>4567</v>
      </c>
      <c r="E1630" s="359">
        <v>8048</v>
      </c>
      <c r="F1630" s="215" t="s">
        <v>12650</v>
      </c>
      <c r="G1630" s="215" t="s">
        <v>12797</v>
      </c>
      <c r="H1630" s="215">
        <v>13717871592</v>
      </c>
      <c r="I1630" s="360">
        <v>11500</v>
      </c>
      <c r="J1630" s="360">
        <v>9400</v>
      </c>
      <c r="K1630" s="360">
        <v>2100</v>
      </c>
      <c r="L1630" s="360">
        <v>0</v>
      </c>
      <c r="M1630" s="360">
        <v>2100</v>
      </c>
      <c r="N1630" s="357" t="s"/>
      <c r="O1630" s="217">
        <v>45689</v>
      </c>
      <c r="P1630" s="218">
        <v>0.549363425925549</v>
      </c>
      <c r="Q1630" s="361" t="s">
        <v>4521</v>
      </c>
      <c r="R1630" s="344" t="s">
        <v>4521</v>
      </c>
    </row>
    <row r="1631" spans="1:18" ht="24" customHeight="1">
      <c r="A1631" s="135" t="s"/>
      <c r="B1631" s="135" t="s">
        <v>12649</v>
      </c>
      <c r="C1631" s="135" t="s"/>
      <c r="D1631" s="215" t="s">
        <v>4567</v>
      </c>
      <c r="E1631" s="359">
        <v>8112</v>
      </c>
      <c r="F1631" s="215" t="s">
        <v>12650</v>
      </c>
      <c r="G1631" s="215" t="s">
        <v>12761</v>
      </c>
      <c r="H1631" s="215">
        <v>18611667889</v>
      </c>
      <c r="I1631" s="360">
        <v>5000</v>
      </c>
      <c r="J1631" s="360">
        <v>5000</v>
      </c>
      <c r="K1631" s="360">
        <v>0</v>
      </c>
      <c r="L1631" s="360">
        <v>0</v>
      </c>
      <c r="M1631" s="360">
        <v>0</v>
      </c>
      <c r="N1631" s="357" t="s"/>
      <c r="O1631" s="217">
        <v>45689</v>
      </c>
      <c r="P1631" s="218">
        <v>0.682118055556202</v>
      </c>
      <c r="Q1631" s="361" t="s">
        <v>12965</v>
      </c>
      <c r="R1631" s="344" t="s">
        <v>4512</v>
      </c>
    </row>
    <row r="1632" spans="1:18" ht="24" customHeight="1">
      <c r="A1632" s="140" t="s"/>
      <c r="B1632" s="140" t="s">
        <v>12649</v>
      </c>
      <c r="C1632" s="140" t="s"/>
      <c r="D1632" s="219" t="s">
        <v>4567</v>
      </c>
      <c r="E1632" s="362">
        <v>8069</v>
      </c>
      <c r="F1632" s="219" t="s">
        <v>12650</v>
      </c>
      <c r="G1632" s="219" t="s">
        <v>4495</v>
      </c>
      <c r="H1632" s="219">
        <v>13612006548</v>
      </c>
      <c r="I1632" s="356">
        <v>200</v>
      </c>
      <c r="J1632" s="356">
        <v>120</v>
      </c>
      <c r="K1632" s="356">
        <v>80</v>
      </c>
      <c r="L1632" s="356">
        <v>0</v>
      </c>
      <c r="M1632" s="356">
        <v>80</v>
      </c>
      <c r="N1632" s="357" t="s"/>
      <c r="O1632" s="221">
        <v>45689</v>
      </c>
      <c r="P1632" s="222">
        <v>0.538263888887741</v>
      </c>
      <c r="Q1632" s="358" t="s">
        <v>4521</v>
      </c>
      <c r="R1632" s="344" t="s">
        <v>4521</v>
      </c>
    </row>
    <row r="1633" spans="1:18" ht="24" customHeight="1">
      <c r="A1633" s="140" t="s"/>
      <c r="B1633" s="140" t="s">
        <v>12649</v>
      </c>
      <c r="C1633" s="140" t="s"/>
      <c r="D1633" s="219" t="s">
        <v>4567</v>
      </c>
      <c r="E1633" s="362">
        <v>8123</v>
      </c>
      <c r="F1633" s="219" t="s">
        <v>12650</v>
      </c>
      <c r="G1633" s="219" t="s">
        <v>4537</v>
      </c>
      <c r="H1633" s="219">
        <v>13521444416</v>
      </c>
      <c r="I1633" s="356">
        <v>6000</v>
      </c>
      <c r="J1633" s="356">
        <v>5580</v>
      </c>
      <c r="K1633" s="356">
        <v>420</v>
      </c>
      <c r="L1633" s="356">
        <v>0</v>
      </c>
      <c r="M1633" s="356">
        <v>420</v>
      </c>
      <c r="N1633" s="357" t="s"/>
      <c r="O1633" s="221">
        <v>45689</v>
      </c>
      <c r="P1633" s="222">
        <v>0.91024305555402</v>
      </c>
      <c r="Q1633" s="358" t="s">
        <v>4498</v>
      </c>
      <c r="R1633" s="344" t="s">
        <v>8517</v>
      </c>
    </row>
    <row r="1634" spans="1:18" ht="24" customHeight="1">
      <c r="A1634" s="140" t="s"/>
      <c r="B1634" s="140" t="s">
        <v>12649</v>
      </c>
      <c r="C1634" s="140" t="s"/>
      <c r="D1634" s="219" t="s">
        <v>4567</v>
      </c>
      <c r="E1634" s="362">
        <v>7860</v>
      </c>
      <c r="F1634" s="219" t="s">
        <v>12650</v>
      </c>
      <c r="G1634" s="219" t="s">
        <v>4508</v>
      </c>
      <c r="H1634" s="219">
        <v>18001305771</v>
      </c>
      <c r="I1634" s="356">
        <v>10000</v>
      </c>
      <c r="J1634" s="356">
        <v>5320</v>
      </c>
      <c r="K1634" s="356">
        <v>4680</v>
      </c>
      <c r="L1634" s="356">
        <v>0</v>
      </c>
      <c r="M1634" s="356">
        <v>4680</v>
      </c>
      <c r="N1634" s="357" t="s"/>
      <c r="O1634" s="221">
        <v>45689</v>
      </c>
      <c r="P1634" s="222">
        <v>0.640266203703504</v>
      </c>
      <c r="Q1634" s="358" t="s">
        <v>4004</v>
      </c>
      <c r="R1634" s="344" t="s">
        <v>4004</v>
      </c>
    </row>
    <row r="1635" spans="1:18" ht="24" customHeight="1">
      <c r="A1635" s="140" t="s"/>
      <c r="B1635" s="140" t="s">
        <v>12649</v>
      </c>
      <c r="C1635" s="140" t="s"/>
      <c r="D1635" s="219" t="s">
        <v>4567</v>
      </c>
      <c r="E1635" s="362">
        <v>8066</v>
      </c>
      <c r="F1635" s="219" t="s">
        <v>12650</v>
      </c>
      <c r="G1635" s="219" t="s">
        <v>12734</v>
      </c>
      <c r="H1635" s="219">
        <v>18205193176</v>
      </c>
      <c r="I1635" s="356">
        <v>3000</v>
      </c>
      <c r="J1635" s="356">
        <v>2770</v>
      </c>
      <c r="K1635" s="356">
        <v>230</v>
      </c>
      <c r="L1635" s="356">
        <v>0</v>
      </c>
      <c r="M1635" s="356">
        <v>230</v>
      </c>
      <c r="N1635" s="357" t="s"/>
      <c r="O1635" s="221">
        <v>45689</v>
      </c>
      <c r="P1635" s="222">
        <v>0.719363425927441</v>
      </c>
      <c r="Q1635" s="358" t="s">
        <v>4498</v>
      </c>
      <c r="R1635" s="344" t="s">
        <v>8517</v>
      </c>
    </row>
    <row r="1636" spans="1:18" ht="24" customHeight="1">
      <c r="A1636" s="140" t="s"/>
      <c r="B1636" s="140" t="s">
        <v>12649</v>
      </c>
      <c r="C1636" s="140" t="s"/>
      <c r="D1636" s="219" t="s">
        <v>4567</v>
      </c>
      <c r="E1636" s="362">
        <v>8181</v>
      </c>
      <c r="F1636" s="219" t="s">
        <v>12650</v>
      </c>
      <c r="G1636" s="219" t="s">
        <v>12653</v>
      </c>
      <c r="H1636" s="219">
        <v>18931217880</v>
      </c>
      <c r="I1636" s="356">
        <v>6200</v>
      </c>
      <c r="J1636" s="356">
        <v>5700</v>
      </c>
      <c r="K1636" s="356">
        <v>500</v>
      </c>
      <c r="L1636" s="356">
        <v>0</v>
      </c>
      <c r="M1636" s="356">
        <v>500</v>
      </c>
      <c r="N1636" s="357" t="s"/>
      <c r="O1636" s="221">
        <v>45690</v>
      </c>
      <c r="P1636" s="222">
        <v>0.873368055556057</v>
      </c>
      <c r="Q1636" s="358" t="s">
        <v>4517</v>
      </c>
      <c r="R1636" s="344" t="s">
        <v>4509</v>
      </c>
    </row>
    <row r="1637" spans="1:18" ht="24" customHeight="1">
      <c r="A1637" s="135" t="s"/>
      <c r="B1637" s="135" t="s">
        <v>12649</v>
      </c>
      <c r="C1637" s="135" t="s"/>
      <c r="D1637" s="215" t="s">
        <v>4567</v>
      </c>
      <c r="E1637" s="359">
        <v>8141</v>
      </c>
      <c r="F1637" s="215" t="s">
        <v>12650</v>
      </c>
      <c r="G1637" s="215" t="s">
        <v>12948</v>
      </c>
      <c r="H1637" s="215">
        <v>13621921652</v>
      </c>
      <c r="I1637" s="360">
        <v>9000</v>
      </c>
      <c r="J1637" s="360">
        <v>8340</v>
      </c>
      <c r="K1637" s="360">
        <v>660</v>
      </c>
      <c r="L1637" s="360">
        <v>0</v>
      </c>
      <c r="M1637" s="360">
        <v>660</v>
      </c>
      <c r="N1637" s="357" t="s"/>
      <c r="O1637" s="217">
        <v>45690</v>
      </c>
      <c r="P1637" s="218">
        <v>0.686678240741458</v>
      </c>
      <c r="Q1637" s="361" t="s">
        <v>4521</v>
      </c>
      <c r="R1637" s="344" t="s">
        <v>4521</v>
      </c>
    </row>
    <row r="1638" spans="1:18" ht="24" customHeight="1">
      <c r="A1638" s="135" t="s"/>
      <c r="B1638" s="135" t="s">
        <v>12649</v>
      </c>
      <c r="C1638" s="135" t="s"/>
      <c r="D1638" s="215" t="s">
        <v>4567</v>
      </c>
      <c r="E1638" s="359">
        <v>8167</v>
      </c>
      <c r="F1638" s="215" t="s">
        <v>12650</v>
      </c>
      <c r="G1638" s="215" t="s">
        <v>4508</v>
      </c>
      <c r="H1638" s="215">
        <v>13520331723</v>
      </c>
      <c r="I1638" s="360">
        <v>3000</v>
      </c>
      <c r="J1638" s="360">
        <v>2830</v>
      </c>
      <c r="K1638" s="360">
        <v>170</v>
      </c>
      <c r="L1638" s="360">
        <v>0</v>
      </c>
      <c r="M1638" s="360">
        <v>170</v>
      </c>
      <c r="N1638" s="357" t="s"/>
      <c r="O1638" s="217">
        <v>45690</v>
      </c>
      <c r="P1638" s="218">
        <v>0.678229166667734</v>
      </c>
      <c r="Q1638" s="361" t="s">
        <v>4498</v>
      </c>
      <c r="R1638" s="344" t="s">
        <v>8517</v>
      </c>
    </row>
    <row r="1639" spans="1:18" ht="24" customHeight="1">
      <c r="A1639" s="140" t="s"/>
      <c r="B1639" s="140" t="s">
        <v>12649</v>
      </c>
      <c r="C1639" s="140" t="s"/>
      <c r="D1639" s="219" t="s">
        <v>4567</v>
      </c>
      <c r="E1639" s="362">
        <v>8170</v>
      </c>
      <c r="F1639" s="219" t="s">
        <v>12650</v>
      </c>
      <c r="G1639" s="219" t="s">
        <v>4591</v>
      </c>
      <c r="H1639" s="219">
        <v>15150661342</v>
      </c>
      <c r="I1639" s="356">
        <v>5000</v>
      </c>
      <c r="J1639" s="356">
        <v>4580</v>
      </c>
      <c r="K1639" s="356">
        <v>420</v>
      </c>
      <c r="L1639" s="356">
        <v>0</v>
      </c>
      <c r="M1639" s="356">
        <v>420</v>
      </c>
      <c r="N1639" s="357" t="s"/>
      <c r="O1639" s="221">
        <v>45690</v>
      </c>
      <c r="P1639" s="222">
        <v>0.712280092593574</v>
      </c>
      <c r="Q1639" s="358" t="s">
        <v>4521</v>
      </c>
      <c r="R1639" s="344" t="s">
        <v>4521</v>
      </c>
    </row>
    <row r="1640" spans="1:18" ht="24" customHeight="1">
      <c r="A1640" s="140" t="s"/>
      <c r="B1640" s="140" t="s">
        <v>12649</v>
      </c>
      <c r="C1640" s="140" t="s"/>
      <c r="D1640" s="219" t="s">
        <v>4567</v>
      </c>
      <c r="E1640" s="362">
        <v>8150</v>
      </c>
      <c r="F1640" s="219" t="s">
        <v>12650</v>
      </c>
      <c r="G1640" s="219" t="s">
        <v>12905</v>
      </c>
      <c r="H1640" s="219">
        <v>15010889893</v>
      </c>
      <c r="I1640" s="356">
        <v>4000</v>
      </c>
      <c r="J1640" s="356">
        <v>3580</v>
      </c>
      <c r="K1640" s="356">
        <v>420</v>
      </c>
      <c r="L1640" s="356">
        <v>0</v>
      </c>
      <c r="M1640" s="356">
        <v>420</v>
      </c>
      <c r="N1640" s="357" t="s"/>
      <c r="O1640" s="221">
        <v>45690</v>
      </c>
      <c r="P1640" s="222">
        <v>0.660300925927004</v>
      </c>
      <c r="Q1640" s="358" t="s">
        <v>4521</v>
      </c>
      <c r="R1640" s="344" t="s">
        <v>4521</v>
      </c>
    </row>
    <row r="1641" spans="1:18" ht="24" customHeight="1">
      <c r="A1641" s="135" t="s"/>
      <c r="B1641" s="135" t="s">
        <v>12649</v>
      </c>
      <c r="C1641" s="135" t="s"/>
      <c r="D1641" s="215" t="s">
        <v>4567</v>
      </c>
      <c r="E1641" s="359">
        <v>8133</v>
      </c>
      <c r="F1641" s="215" t="s">
        <v>12650</v>
      </c>
      <c r="G1641" s="215" t="s">
        <v>4516</v>
      </c>
      <c r="H1641" s="215">
        <v>13964669259</v>
      </c>
      <c r="I1641" s="360">
        <v>500</v>
      </c>
      <c r="J1641" s="360">
        <v>410</v>
      </c>
      <c r="K1641" s="360">
        <v>90</v>
      </c>
      <c r="L1641" s="360">
        <v>0</v>
      </c>
      <c r="M1641" s="360">
        <v>90</v>
      </c>
      <c r="N1641" s="357" t="s"/>
      <c r="O1641" s="217">
        <v>45690</v>
      </c>
      <c r="P1641" s="218">
        <v>0.564027777778392</v>
      </c>
      <c r="Q1641" s="361" t="s">
        <v>4521</v>
      </c>
      <c r="R1641" s="344" t="s">
        <v>4521</v>
      </c>
    </row>
    <row r="1642" spans="1:18" ht="24" customHeight="1">
      <c r="A1642" s="135" t="s"/>
      <c r="B1642" s="135" t="s">
        <v>12649</v>
      </c>
      <c r="C1642" s="135" t="s"/>
      <c r="D1642" s="215" t="s">
        <v>4567</v>
      </c>
      <c r="E1642" s="359">
        <v>8185</v>
      </c>
      <c r="F1642" s="215" t="s">
        <v>12650</v>
      </c>
      <c r="G1642" s="215" t="s">
        <v>12841</v>
      </c>
      <c r="H1642" s="215">
        <v>13716884967</v>
      </c>
      <c r="I1642" s="360">
        <v>3000</v>
      </c>
      <c r="J1642" s="360">
        <v>2800</v>
      </c>
      <c r="K1642" s="360">
        <v>200</v>
      </c>
      <c r="L1642" s="360">
        <v>0</v>
      </c>
      <c r="M1642" s="360">
        <v>200</v>
      </c>
      <c r="N1642" s="357" t="s"/>
      <c r="O1642" s="217">
        <v>45690</v>
      </c>
      <c r="P1642" s="218">
        <v>0.865023148147884</v>
      </c>
      <c r="Q1642" s="361" t="s">
        <v>4521</v>
      </c>
      <c r="R1642" s="344" t="s">
        <v>4521</v>
      </c>
    </row>
    <row r="1643" spans="1:18" ht="24" customHeight="1">
      <c r="A1643" s="135" t="s"/>
      <c r="B1643" s="135" t="s">
        <v>12649</v>
      </c>
      <c r="C1643" s="135" t="s"/>
      <c r="D1643" s="215" t="s">
        <v>4567</v>
      </c>
      <c r="E1643" s="359">
        <v>8165</v>
      </c>
      <c r="F1643" s="215" t="s">
        <v>12650</v>
      </c>
      <c r="G1643" s="215" t="s">
        <v>12943</v>
      </c>
      <c r="H1643" s="215">
        <v>15000704323</v>
      </c>
      <c r="I1643" s="360">
        <v>3000</v>
      </c>
      <c r="J1643" s="360">
        <v>2710</v>
      </c>
      <c r="K1643" s="360">
        <v>290</v>
      </c>
      <c r="L1643" s="360">
        <v>0</v>
      </c>
      <c r="M1643" s="360">
        <v>290</v>
      </c>
      <c r="N1643" s="357" t="s"/>
      <c r="O1643" s="217">
        <v>45690</v>
      </c>
      <c r="P1643" s="218">
        <v>0.694131944444962</v>
      </c>
      <c r="Q1643" s="361" t="s">
        <v>4521</v>
      </c>
      <c r="R1643" s="344" t="s">
        <v>4521</v>
      </c>
    </row>
    <row r="1644" spans="1:18" ht="24" customHeight="1">
      <c r="A1644" s="135" t="s"/>
      <c r="B1644" s="135" t="s">
        <v>12649</v>
      </c>
      <c r="C1644" s="135" t="s"/>
      <c r="D1644" s="215" t="s">
        <v>4567</v>
      </c>
      <c r="E1644" s="359">
        <v>8099</v>
      </c>
      <c r="F1644" s="215" t="s">
        <v>12650</v>
      </c>
      <c r="G1644" s="215" t="s">
        <v>12753</v>
      </c>
      <c r="H1644" s="215">
        <v>13269191003</v>
      </c>
      <c r="I1644" s="360">
        <v>5000</v>
      </c>
      <c r="J1644" s="360">
        <v>4540</v>
      </c>
      <c r="K1644" s="360">
        <v>460</v>
      </c>
      <c r="L1644" s="360">
        <v>0</v>
      </c>
      <c r="M1644" s="360">
        <v>460</v>
      </c>
      <c r="N1644" s="357" t="s"/>
      <c r="O1644" s="217">
        <v>45690</v>
      </c>
      <c r="P1644" s="218">
        <v>0.67158564814963</v>
      </c>
      <c r="Q1644" s="361" t="s">
        <v>4004</v>
      </c>
      <c r="R1644" s="344" t="s">
        <v>4004</v>
      </c>
    </row>
    <row r="1645" spans="1:18" ht="24" customHeight="1">
      <c r="A1645" s="140" t="s"/>
      <c r="B1645" s="140" t="s">
        <v>12649</v>
      </c>
      <c r="C1645" s="140" t="s"/>
      <c r="D1645" s="219" t="s">
        <v>4567</v>
      </c>
      <c r="E1645" s="362">
        <v>8162</v>
      </c>
      <c r="F1645" s="219" t="s">
        <v>12650</v>
      </c>
      <c r="G1645" s="219" t="s">
        <v>4518</v>
      </c>
      <c r="H1645" s="219">
        <v>18810317922</v>
      </c>
      <c r="I1645" s="356">
        <v>3000</v>
      </c>
      <c r="J1645" s="356">
        <v>2770</v>
      </c>
      <c r="K1645" s="356">
        <v>230</v>
      </c>
      <c r="L1645" s="356">
        <v>0</v>
      </c>
      <c r="M1645" s="356">
        <v>230</v>
      </c>
      <c r="N1645" s="357" t="s"/>
      <c r="O1645" s="221">
        <v>45690</v>
      </c>
      <c r="P1645" s="222">
        <v>0.697465277778974</v>
      </c>
      <c r="Q1645" s="358" t="s">
        <v>4498</v>
      </c>
      <c r="R1645" s="344" t="s">
        <v>8517</v>
      </c>
    </row>
    <row r="1646" spans="1:18" ht="24" customHeight="1">
      <c r="A1646" s="135" t="s"/>
      <c r="B1646" s="135" t="s">
        <v>12649</v>
      </c>
      <c r="C1646" s="135" t="s"/>
      <c r="D1646" s="215" t="s">
        <v>4567</v>
      </c>
      <c r="E1646" s="359">
        <v>8131</v>
      </c>
      <c r="F1646" s="215" t="s">
        <v>12650</v>
      </c>
      <c r="G1646" s="215" t="s">
        <v>12786</v>
      </c>
      <c r="H1646" s="215">
        <v>15801529757</v>
      </c>
      <c r="I1646" s="360">
        <v>1000</v>
      </c>
      <c r="J1646" s="360">
        <v>840</v>
      </c>
      <c r="K1646" s="360">
        <v>160</v>
      </c>
      <c r="L1646" s="360">
        <v>0</v>
      </c>
      <c r="M1646" s="360">
        <v>160</v>
      </c>
      <c r="N1646" s="357" t="s"/>
      <c r="O1646" s="217">
        <v>45690</v>
      </c>
      <c r="P1646" s="218">
        <v>0.513935185186711</v>
      </c>
      <c r="Q1646" s="361" t="s">
        <v>4521</v>
      </c>
      <c r="R1646" s="344" t="s">
        <v>4521</v>
      </c>
    </row>
    <row r="1647" spans="1:18" ht="24" customHeight="1">
      <c r="A1647" s="135" t="s"/>
      <c r="B1647" s="135" t="s">
        <v>12649</v>
      </c>
      <c r="C1647" s="135" t="s"/>
      <c r="D1647" s="215" t="s">
        <v>4567</v>
      </c>
      <c r="E1647" s="359">
        <v>8177</v>
      </c>
      <c r="F1647" s="215" t="s">
        <v>12650</v>
      </c>
      <c r="G1647" s="215" t="s">
        <v>12977</v>
      </c>
      <c r="H1647" s="215">
        <v>13803205198</v>
      </c>
      <c r="I1647" s="360">
        <v>500</v>
      </c>
      <c r="J1647" s="360">
        <v>410</v>
      </c>
      <c r="K1647" s="360">
        <v>90</v>
      </c>
      <c r="L1647" s="360">
        <v>0</v>
      </c>
      <c r="M1647" s="360">
        <v>90</v>
      </c>
      <c r="N1647" s="357" t="s"/>
      <c r="O1647" s="217">
        <v>45690</v>
      </c>
      <c r="P1647" s="218">
        <v>0.743969907405699</v>
      </c>
      <c r="Q1647" s="361" t="s">
        <v>4521</v>
      </c>
      <c r="R1647" s="344" t="s">
        <v>4521</v>
      </c>
    </row>
    <row r="1648" spans="1:18" ht="24" customHeight="1">
      <c r="A1648" s="135" t="s"/>
      <c r="B1648" s="135" t="s">
        <v>12649</v>
      </c>
      <c r="C1648" s="135" t="s"/>
      <c r="D1648" s="215" t="s">
        <v>4567</v>
      </c>
      <c r="E1648" s="359">
        <v>8134</v>
      </c>
      <c r="F1648" s="215" t="s">
        <v>12650</v>
      </c>
      <c r="G1648" s="215" t="s">
        <v>12773</v>
      </c>
      <c r="H1648" s="215">
        <v>13501272925</v>
      </c>
      <c r="I1648" s="360">
        <v>3000</v>
      </c>
      <c r="J1648" s="360">
        <v>2770</v>
      </c>
      <c r="K1648" s="360">
        <v>230</v>
      </c>
      <c r="L1648" s="360">
        <v>0</v>
      </c>
      <c r="M1648" s="360">
        <v>230</v>
      </c>
      <c r="N1648" s="357" t="s"/>
      <c r="O1648" s="217">
        <v>45690</v>
      </c>
      <c r="P1648" s="218">
        <v>0.668553240739129</v>
      </c>
      <c r="Q1648" s="361" t="s">
        <v>4521</v>
      </c>
      <c r="R1648" s="344" t="s">
        <v>4521</v>
      </c>
    </row>
    <row r="1649" spans="1:18" ht="24" customHeight="1">
      <c r="A1649" s="140" t="s"/>
      <c r="B1649" s="140" t="s">
        <v>12649</v>
      </c>
      <c r="C1649" s="140" t="s"/>
      <c r="D1649" s="219" t="s">
        <v>4567</v>
      </c>
      <c r="E1649" s="362">
        <v>8174</v>
      </c>
      <c r="F1649" s="219" t="s">
        <v>12650</v>
      </c>
      <c r="G1649" s="219" t="s">
        <v>4500</v>
      </c>
      <c r="H1649" s="219">
        <v>15001331277</v>
      </c>
      <c r="I1649" s="356">
        <v>10000</v>
      </c>
      <c r="J1649" s="356">
        <v>8820</v>
      </c>
      <c r="K1649" s="356">
        <v>1180</v>
      </c>
      <c r="L1649" s="356">
        <v>0</v>
      </c>
      <c r="M1649" s="356">
        <v>1180</v>
      </c>
      <c r="N1649" s="357" t="s"/>
      <c r="O1649" s="221">
        <v>45690</v>
      </c>
      <c r="P1649" s="222">
        <v>0.730925925927295</v>
      </c>
      <c r="Q1649" s="358" t="s">
        <v>4521</v>
      </c>
      <c r="R1649" s="344" t="s">
        <v>4521</v>
      </c>
    </row>
    <row r="1650" spans="1:18" ht="24" customHeight="1">
      <c r="A1650" s="135" t="s"/>
      <c r="B1650" s="135" t="s">
        <v>12649</v>
      </c>
      <c r="C1650" s="135" t="s"/>
      <c r="D1650" s="215" t="s">
        <v>4567</v>
      </c>
      <c r="E1650" s="359">
        <v>8005</v>
      </c>
      <c r="F1650" s="215" t="s">
        <v>12650</v>
      </c>
      <c r="G1650" s="215" t="s">
        <v>12978</v>
      </c>
      <c r="H1650" s="215">
        <v>13683199775</v>
      </c>
      <c r="I1650" s="360">
        <v>3000</v>
      </c>
      <c r="J1650" s="360">
        <v>2080</v>
      </c>
      <c r="K1650" s="360">
        <v>920</v>
      </c>
      <c r="L1650" s="360">
        <v>0</v>
      </c>
      <c r="M1650" s="360">
        <v>920</v>
      </c>
      <c r="N1650" s="357" t="s"/>
      <c r="O1650" s="217">
        <v>45690</v>
      </c>
      <c r="P1650" s="218">
        <v>0.683761574073287</v>
      </c>
      <c r="Q1650" s="361" t="s">
        <v>4498</v>
      </c>
      <c r="R1650" s="344" t="s">
        <v>8517</v>
      </c>
    </row>
    <row r="1651" spans="1:18" ht="24" customHeight="1">
      <c r="A1651" s="135" t="s"/>
      <c r="B1651" s="135" t="s">
        <v>12649</v>
      </c>
      <c r="C1651" s="135" t="s"/>
      <c r="D1651" s="215" t="s">
        <v>4567</v>
      </c>
      <c r="E1651" s="359">
        <v>8135</v>
      </c>
      <c r="F1651" s="215" t="s">
        <v>12650</v>
      </c>
      <c r="G1651" s="215" t="s">
        <v>12803</v>
      </c>
      <c r="H1651" s="215">
        <v>18660592137</v>
      </c>
      <c r="I1651" s="360">
        <v>500</v>
      </c>
      <c r="J1651" s="360">
        <v>410</v>
      </c>
      <c r="K1651" s="360">
        <v>90</v>
      </c>
      <c r="L1651" s="360">
        <v>0</v>
      </c>
      <c r="M1651" s="360">
        <v>90</v>
      </c>
      <c r="N1651" s="357" t="s"/>
      <c r="O1651" s="217">
        <v>45690</v>
      </c>
      <c r="P1651" s="218">
        <v>0.694548611110804</v>
      </c>
      <c r="Q1651" s="361" t="s">
        <v>4521</v>
      </c>
      <c r="R1651" s="344" t="s">
        <v>4521</v>
      </c>
    </row>
    <row r="1652" spans="1:18" ht="24" customHeight="1">
      <c r="A1652" s="140" t="s"/>
      <c r="B1652" s="140" t="s">
        <v>12649</v>
      </c>
      <c r="C1652" s="140" t="s"/>
      <c r="D1652" s="219" t="s">
        <v>4567</v>
      </c>
      <c r="E1652" s="362">
        <v>8143</v>
      </c>
      <c r="F1652" s="219" t="s">
        <v>12650</v>
      </c>
      <c r="G1652" s="219" t="s">
        <v>4506</v>
      </c>
      <c r="H1652" s="219">
        <v>18610033895</v>
      </c>
      <c r="I1652" s="356">
        <v>5000</v>
      </c>
      <c r="J1652" s="356">
        <v>4710</v>
      </c>
      <c r="K1652" s="356">
        <v>290</v>
      </c>
      <c r="L1652" s="356">
        <v>0</v>
      </c>
      <c r="M1652" s="356">
        <v>290</v>
      </c>
      <c r="N1652" s="357" t="s"/>
      <c r="O1652" s="221">
        <v>45690</v>
      </c>
      <c r="P1652" s="222">
        <v>0.692662037035916</v>
      </c>
      <c r="Q1652" s="358" t="s">
        <v>4004</v>
      </c>
      <c r="R1652" s="344" t="s">
        <v>4004</v>
      </c>
    </row>
    <row r="1653" spans="1:18" ht="24" customHeight="1">
      <c r="A1653" s="140" t="s"/>
      <c r="B1653" s="140" t="s">
        <v>12649</v>
      </c>
      <c r="C1653" s="140" t="s"/>
      <c r="D1653" s="219" t="s">
        <v>4567</v>
      </c>
      <c r="E1653" s="362">
        <v>8149</v>
      </c>
      <c r="F1653" s="219" t="s">
        <v>12650</v>
      </c>
      <c r="G1653" s="219" t="s">
        <v>12844</v>
      </c>
      <c r="H1653" s="219">
        <v>18265903785</v>
      </c>
      <c r="I1653" s="356">
        <v>1000</v>
      </c>
      <c r="J1653" s="356">
        <v>850</v>
      </c>
      <c r="K1653" s="356">
        <v>150</v>
      </c>
      <c r="L1653" s="356">
        <v>0</v>
      </c>
      <c r="M1653" s="356">
        <v>150</v>
      </c>
      <c r="N1653" s="357" t="s"/>
      <c r="O1653" s="221">
        <v>45690</v>
      </c>
      <c r="P1653" s="222">
        <v>0.658576388890651</v>
      </c>
      <c r="Q1653" s="358" t="s">
        <v>4498</v>
      </c>
      <c r="R1653" s="344" t="s">
        <v>8517</v>
      </c>
    </row>
    <row r="1654" spans="1:18" ht="24" customHeight="1">
      <c r="A1654" s="140" t="s"/>
      <c r="B1654" s="140" t="s">
        <v>12649</v>
      </c>
      <c r="C1654" s="140" t="s"/>
      <c r="D1654" s="219" t="s">
        <v>4567</v>
      </c>
      <c r="E1654" s="362">
        <v>8175</v>
      </c>
      <c r="F1654" s="219" t="s">
        <v>12650</v>
      </c>
      <c r="G1654" s="219" t="s">
        <v>4613</v>
      </c>
      <c r="H1654" s="219">
        <v>18801771832</v>
      </c>
      <c r="I1654" s="356">
        <v>8000</v>
      </c>
      <c r="J1654" s="356">
        <v>6770</v>
      </c>
      <c r="K1654" s="356">
        <v>1230</v>
      </c>
      <c r="L1654" s="356">
        <v>0</v>
      </c>
      <c r="M1654" s="356">
        <v>1230</v>
      </c>
      <c r="N1654" s="357" t="s"/>
      <c r="O1654" s="221">
        <v>45690</v>
      </c>
      <c r="P1654" s="222">
        <v>0.727094907408173</v>
      </c>
      <c r="Q1654" s="358" t="s">
        <v>4498</v>
      </c>
      <c r="R1654" s="344" t="s">
        <v>8517</v>
      </c>
    </row>
    <row r="1655" spans="1:18" ht="24" customHeight="1">
      <c r="A1655" s="140" t="s"/>
      <c r="B1655" s="140" t="s">
        <v>12649</v>
      </c>
      <c r="C1655" s="140" t="s"/>
      <c r="D1655" s="219" t="s">
        <v>4567</v>
      </c>
      <c r="E1655" s="362">
        <v>8178</v>
      </c>
      <c r="F1655" s="219" t="s">
        <v>12650</v>
      </c>
      <c r="G1655" s="219" t="s">
        <v>4506</v>
      </c>
      <c r="H1655" s="219">
        <v>17861271958</v>
      </c>
      <c r="I1655" s="356">
        <v>200</v>
      </c>
      <c r="J1655" s="356">
        <v>120</v>
      </c>
      <c r="K1655" s="356">
        <v>80</v>
      </c>
      <c r="L1655" s="356">
        <v>0</v>
      </c>
      <c r="M1655" s="356">
        <v>80</v>
      </c>
      <c r="N1655" s="357" t="s"/>
      <c r="O1655" s="221">
        <v>45690</v>
      </c>
      <c r="P1655" s="222">
        <v>0.786493055555184</v>
      </c>
      <c r="Q1655" s="358" t="s">
        <v>4521</v>
      </c>
      <c r="R1655" s="344" t="s">
        <v>4521</v>
      </c>
    </row>
    <row r="1656" spans="1:18" ht="24" customHeight="1">
      <c r="A1656" s="140" t="s"/>
      <c r="B1656" s="140" t="s">
        <v>12649</v>
      </c>
      <c r="C1656" s="140" t="s"/>
      <c r="D1656" s="219" t="s">
        <v>4567</v>
      </c>
      <c r="E1656" s="362">
        <v>8186</v>
      </c>
      <c r="F1656" s="219" t="s">
        <v>12650</v>
      </c>
      <c r="G1656" s="219" t="s">
        <v>4537</v>
      </c>
      <c r="H1656" s="219">
        <v>13691390546</v>
      </c>
      <c r="I1656" s="356">
        <v>1000</v>
      </c>
      <c r="J1656" s="356">
        <v>850</v>
      </c>
      <c r="K1656" s="356">
        <v>150</v>
      </c>
      <c r="L1656" s="356">
        <v>0</v>
      </c>
      <c r="M1656" s="356">
        <v>150</v>
      </c>
      <c r="N1656" s="357" t="s"/>
      <c r="O1656" s="221">
        <v>45690</v>
      </c>
      <c r="P1656" s="222">
        <v>0.898449074073142</v>
      </c>
      <c r="Q1656" s="358" t="s">
        <v>4517</v>
      </c>
      <c r="R1656" s="344" t="s">
        <v>4509</v>
      </c>
    </row>
    <row r="1657" spans="1:18" ht="24" customHeight="1">
      <c r="A1657" s="140" t="s"/>
      <c r="B1657" s="140" t="s">
        <v>12649</v>
      </c>
      <c r="C1657" s="140" t="s"/>
      <c r="D1657" s="219" t="s">
        <v>4567</v>
      </c>
      <c r="E1657" s="362">
        <v>8172</v>
      </c>
      <c r="F1657" s="219" t="s">
        <v>12650</v>
      </c>
      <c r="G1657" s="219" t="s">
        <v>4535</v>
      </c>
      <c r="H1657" s="219">
        <v>18610082612</v>
      </c>
      <c r="I1657" s="356">
        <v>1000</v>
      </c>
      <c r="J1657" s="356">
        <v>840</v>
      </c>
      <c r="K1657" s="356">
        <v>160</v>
      </c>
      <c r="L1657" s="356">
        <v>0</v>
      </c>
      <c r="M1657" s="356">
        <v>160</v>
      </c>
      <c r="N1657" s="357" t="s"/>
      <c r="O1657" s="221">
        <v>45690</v>
      </c>
      <c r="P1657" s="222">
        <v>0.67759259259401</v>
      </c>
      <c r="Q1657" s="358" t="s">
        <v>4498</v>
      </c>
      <c r="R1657" s="344" t="s">
        <v>8517</v>
      </c>
    </row>
    <row r="1658" spans="1:18" ht="24" customHeight="1">
      <c r="A1658" s="140" t="s"/>
      <c r="B1658" s="140" t="s">
        <v>12649</v>
      </c>
      <c r="C1658" s="140" t="s"/>
      <c r="D1658" s="219" t="s">
        <v>4567</v>
      </c>
      <c r="E1658" s="362">
        <v>8146</v>
      </c>
      <c r="F1658" s="219" t="s">
        <v>12650</v>
      </c>
      <c r="G1658" s="219" t="s">
        <v>4600</v>
      </c>
      <c r="H1658" s="219">
        <v>13910682886</v>
      </c>
      <c r="I1658" s="356">
        <v>400</v>
      </c>
      <c r="J1658" s="356">
        <v>270</v>
      </c>
      <c r="K1658" s="356">
        <v>130</v>
      </c>
      <c r="L1658" s="356">
        <v>0</v>
      </c>
      <c r="M1658" s="356">
        <v>130</v>
      </c>
      <c r="N1658" s="357" t="s"/>
      <c r="O1658" s="221">
        <v>45690</v>
      </c>
      <c r="P1658" s="222">
        <v>0.619050925924967</v>
      </c>
      <c r="Q1658" s="358" t="s">
        <v>4498</v>
      </c>
      <c r="R1658" s="344" t="s">
        <v>8517</v>
      </c>
    </row>
    <row r="1659" spans="1:18" ht="24" customHeight="1">
      <c r="A1659" s="140" t="s"/>
      <c r="B1659" s="140" t="s">
        <v>12649</v>
      </c>
      <c r="C1659" s="140" t="s"/>
      <c r="D1659" s="219" t="s">
        <v>4567</v>
      </c>
      <c r="E1659" s="362">
        <v>8166</v>
      </c>
      <c r="F1659" s="219" t="s">
        <v>12650</v>
      </c>
      <c r="G1659" s="219" t="s">
        <v>12943</v>
      </c>
      <c r="H1659" s="219">
        <v>15000704323</v>
      </c>
      <c r="I1659" s="356">
        <v>2000</v>
      </c>
      <c r="J1659" s="356">
        <v>2000</v>
      </c>
      <c r="K1659" s="356">
        <v>0</v>
      </c>
      <c r="L1659" s="356">
        <v>0</v>
      </c>
      <c r="M1659" s="356">
        <v>0</v>
      </c>
      <c r="N1659" s="357" t="s"/>
      <c r="O1659" s="221">
        <v>45690</v>
      </c>
      <c r="P1659" s="222">
        <v>0.694305555556639</v>
      </c>
      <c r="Q1659" s="358" t="s">
        <v>4521</v>
      </c>
      <c r="R1659" s="344" t="s">
        <v>4521</v>
      </c>
    </row>
    <row r="1660" spans="1:18" ht="24" customHeight="1">
      <c r="A1660" s="140" t="s"/>
      <c r="B1660" s="140" t="s">
        <v>12649</v>
      </c>
      <c r="C1660" s="140" t="s"/>
      <c r="D1660" s="219" t="s">
        <v>4567</v>
      </c>
      <c r="E1660" s="362">
        <v>8110</v>
      </c>
      <c r="F1660" s="219" t="s">
        <v>12650</v>
      </c>
      <c r="G1660" s="219" t="s">
        <v>12773</v>
      </c>
      <c r="H1660" s="219">
        <v>13501272925</v>
      </c>
      <c r="I1660" s="356">
        <v>3000</v>
      </c>
      <c r="J1660" s="356">
        <v>2900</v>
      </c>
      <c r="K1660" s="356">
        <v>100</v>
      </c>
      <c r="L1660" s="356">
        <v>0</v>
      </c>
      <c r="M1660" s="356">
        <v>100</v>
      </c>
      <c r="N1660" s="357" t="s"/>
      <c r="O1660" s="221">
        <v>45691</v>
      </c>
      <c r="P1660" s="222">
        <v>0.480567129630799</v>
      </c>
      <c r="Q1660" s="358" t="s">
        <v>4498</v>
      </c>
      <c r="R1660" s="344" t="s">
        <v>8517</v>
      </c>
    </row>
    <row r="1661" spans="1:18" ht="24" customHeight="1">
      <c r="A1661" s="135" t="s"/>
      <c r="B1661" s="135" t="s">
        <v>12649</v>
      </c>
      <c r="C1661" s="135" t="s"/>
      <c r="D1661" s="215" t="s">
        <v>4567</v>
      </c>
      <c r="E1661" s="359">
        <v>8035</v>
      </c>
      <c r="F1661" s="215" t="s">
        <v>12650</v>
      </c>
      <c r="G1661" s="215" t="s">
        <v>4518</v>
      </c>
      <c r="H1661" s="215">
        <v>18813938056</v>
      </c>
      <c r="I1661" s="360">
        <v>3500</v>
      </c>
      <c r="J1661" s="360">
        <v>2680</v>
      </c>
      <c r="K1661" s="360">
        <v>820</v>
      </c>
      <c r="L1661" s="360">
        <v>0</v>
      </c>
      <c r="M1661" s="360">
        <v>820</v>
      </c>
      <c r="N1661" s="357" t="s"/>
      <c r="O1661" s="217">
        <v>45691</v>
      </c>
      <c r="P1661" s="218">
        <v>0.788506944445544</v>
      </c>
      <c r="Q1661" s="361" t="s">
        <v>4521</v>
      </c>
      <c r="R1661" s="344" t="s">
        <v>4521</v>
      </c>
    </row>
    <row r="1662" spans="1:18" ht="24" customHeight="1">
      <c r="A1662" s="135" t="s"/>
      <c r="B1662" s="135" t="s">
        <v>12649</v>
      </c>
      <c r="C1662" s="135" t="s"/>
      <c r="D1662" s="215" t="s">
        <v>4567</v>
      </c>
      <c r="E1662" s="359">
        <v>8067</v>
      </c>
      <c r="F1662" s="215" t="s">
        <v>12650</v>
      </c>
      <c r="G1662" s="215" t="s">
        <v>4524</v>
      </c>
      <c r="H1662" s="215">
        <v>13986881952</v>
      </c>
      <c r="I1662" s="360">
        <v>13000</v>
      </c>
      <c r="J1662" s="360">
        <v>9830</v>
      </c>
      <c r="K1662" s="360">
        <v>3170</v>
      </c>
      <c r="L1662" s="360">
        <v>0</v>
      </c>
      <c r="M1662" s="360">
        <v>3170</v>
      </c>
      <c r="N1662" s="357" t="s"/>
      <c r="O1662" s="217">
        <v>45691</v>
      </c>
      <c r="P1662" s="218">
        <v>0.697951388887305</v>
      </c>
      <c r="Q1662" s="361" t="s">
        <v>4521</v>
      </c>
      <c r="R1662" s="344" t="s">
        <v>4521</v>
      </c>
    </row>
    <row r="1663" spans="1:18" ht="24" customHeight="1">
      <c r="A1663" s="135" t="s"/>
      <c r="B1663" s="135" t="s">
        <v>12649</v>
      </c>
      <c r="C1663" s="135" t="s"/>
      <c r="D1663" s="215" t="s">
        <v>4567</v>
      </c>
      <c r="E1663" s="359">
        <v>8230</v>
      </c>
      <c r="F1663" s="215" t="s">
        <v>12650</v>
      </c>
      <c r="G1663" s="215" t="s">
        <v>4612</v>
      </c>
      <c r="H1663" s="215">
        <v>13103088888</v>
      </c>
      <c r="I1663" s="360">
        <v>500</v>
      </c>
      <c r="J1663" s="360">
        <v>410</v>
      </c>
      <c r="K1663" s="360">
        <v>90</v>
      </c>
      <c r="L1663" s="360">
        <v>0</v>
      </c>
      <c r="M1663" s="360">
        <v>90</v>
      </c>
      <c r="N1663" s="357" t="s"/>
      <c r="O1663" s="217">
        <v>45691</v>
      </c>
      <c r="P1663" s="218">
        <v>0.686435185183655</v>
      </c>
      <c r="Q1663" s="361" t="s">
        <v>4521</v>
      </c>
      <c r="R1663" s="344" t="s">
        <v>4521</v>
      </c>
    </row>
    <row r="1664" spans="1:18" ht="24" customHeight="1">
      <c r="A1664" s="135" t="s"/>
      <c r="B1664" s="135" t="s">
        <v>12649</v>
      </c>
      <c r="C1664" s="135" t="s"/>
      <c r="D1664" s="215" t="s">
        <v>4567</v>
      </c>
      <c r="E1664" s="359">
        <v>8213</v>
      </c>
      <c r="F1664" s="215" t="s">
        <v>12650</v>
      </c>
      <c r="G1664" s="215" t="s">
        <v>12677</v>
      </c>
      <c r="H1664" s="215">
        <v>13581879712</v>
      </c>
      <c r="I1664" s="360">
        <v>1000</v>
      </c>
      <c r="J1664" s="360">
        <v>910</v>
      </c>
      <c r="K1664" s="360">
        <v>90</v>
      </c>
      <c r="L1664" s="360">
        <v>0</v>
      </c>
      <c r="M1664" s="360">
        <v>90</v>
      </c>
      <c r="N1664" s="357" t="s"/>
      <c r="O1664" s="217">
        <v>45691</v>
      </c>
      <c r="P1664" s="218">
        <v>0.705659722221754</v>
      </c>
      <c r="Q1664" s="361" t="s">
        <v>4521</v>
      </c>
      <c r="R1664" s="344" t="s">
        <v>4521</v>
      </c>
    </row>
    <row r="1665" spans="1:18" ht="24" customHeight="1">
      <c r="A1665" s="135" t="s"/>
      <c r="B1665" s="135" t="s">
        <v>12649</v>
      </c>
      <c r="C1665" s="135" t="s"/>
      <c r="D1665" s="215" t="s">
        <v>4567</v>
      </c>
      <c r="E1665" s="359">
        <v>8196</v>
      </c>
      <c r="F1665" s="215" t="s">
        <v>12650</v>
      </c>
      <c r="G1665" s="215" t="s">
        <v>4535</v>
      </c>
      <c r="H1665" s="215">
        <v>13911893087</v>
      </c>
      <c r="I1665" s="360">
        <v>200</v>
      </c>
      <c r="J1665" s="360">
        <v>150</v>
      </c>
      <c r="K1665" s="360">
        <v>50</v>
      </c>
      <c r="L1665" s="360">
        <v>0</v>
      </c>
      <c r="M1665" s="360">
        <v>50</v>
      </c>
      <c r="N1665" s="357" t="s"/>
      <c r="O1665" s="217">
        <v>45691</v>
      </c>
      <c r="P1665" s="218">
        <v>0.460949074073142</v>
      </c>
      <c r="Q1665" s="361" t="s">
        <v>4512</v>
      </c>
      <c r="R1665" s="344" t="s">
        <v>4512</v>
      </c>
    </row>
    <row r="1666" spans="1:18" ht="24" customHeight="1">
      <c r="A1666" s="140" t="s"/>
      <c r="B1666" s="140" t="s">
        <v>12649</v>
      </c>
      <c r="C1666" s="140" t="s"/>
      <c r="D1666" s="219" t="s">
        <v>4567</v>
      </c>
      <c r="E1666" s="362">
        <v>8182</v>
      </c>
      <c r="F1666" s="219" t="s">
        <v>12650</v>
      </c>
      <c r="G1666" s="219" t="s">
        <v>4584</v>
      </c>
      <c r="H1666" s="219">
        <v>13716062516</v>
      </c>
      <c r="I1666" s="356">
        <v>5000</v>
      </c>
      <c r="J1666" s="356">
        <v>5000</v>
      </c>
      <c r="K1666" s="356">
        <v>0</v>
      </c>
      <c r="L1666" s="356">
        <v>0</v>
      </c>
      <c r="M1666" s="356">
        <v>0</v>
      </c>
      <c r="N1666" s="357" t="s"/>
      <c r="O1666" s="221">
        <v>45691</v>
      </c>
      <c r="P1666" s="222">
        <v>0.481307870370074</v>
      </c>
      <c r="Q1666" s="358" t="s">
        <v>4517</v>
      </c>
      <c r="R1666" s="344" t="s">
        <v>4509</v>
      </c>
    </row>
    <row r="1667" spans="1:18" ht="24" customHeight="1">
      <c r="A1667" s="135" t="s"/>
      <c r="B1667" s="135" t="s">
        <v>12649</v>
      </c>
      <c r="C1667" s="135" t="s"/>
      <c r="D1667" s="215" t="s">
        <v>4567</v>
      </c>
      <c r="E1667" s="359">
        <v>8205</v>
      </c>
      <c r="F1667" s="215" t="s">
        <v>12650</v>
      </c>
      <c r="G1667" s="215" t="s">
        <v>4531</v>
      </c>
      <c r="H1667" s="215">
        <v>18500398663</v>
      </c>
      <c r="I1667" s="360">
        <v>13000</v>
      </c>
      <c r="J1667" s="360">
        <v>13000</v>
      </c>
      <c r="K1667" s="360">
        <v>0</v>
      </c>
      <c r="L1667" s="360">
        <v>0</v>
      </c>
      <c r="M1667" s="360">
        <v>0</v>
      </c>
      <c r="N1667" s="357" t="s"/>
      <c r="O1667" s="217">
        <v>45691</v>
      </c>
      <c r="P1667" s="218">
        <v>0.48157407407416</v>
      </c>
      <c r="Q1667" s="361" t="s">
        <v>12965</v>
      </c>
      <c r="R1667" s="344" t="s">
        <v>4512</v>
      </c>
    </row>
    <row r="1668" spans="1:18" ht="24" customHeight="1">
      <c r="A1668" s="135" t="s"/>
      <c r="B1668" s="135" t="s">
        <v>12649</v>
      </c>
      <c r="C1668" s="135" t="s"/>
      <c r="D1668" s="215" t="s">
        <v>4567</v>
      </c>
      <c r="E1668" s="359">
        <v>8136</v>
      </c>
      <c r="F1668" s="215" t="s">
        <v>12650</v>
      </c>
      <c r="G1668" s="215" t="s">
        <v>12734</v>
      </c>
      <c r="H1668" s="215">
        <v>18205193176</v>
      </c>
      <c r="I1668" s="360">
        <v>3000</v>
      </c>
      <c r="J1668" s="360">
        <v>2540</v>
      </c>
      <c r="K1668" s="360">
        <v>460</v>
      </c>
      <c r="L1668" s="360">
        <v>0</v>
      </c>
      <c r="M1668" s="360">
        <v>460</v>
      </c>
      <c r="N1668" s="357" t="s"/>
      <c r="O1668" s="217">
        <v>45691</v>
      </c>
      <c r="P1668" s="218">
        <v>0.708530092593719</v>
      </c>
      <c r="Q1668" s="361" t="s">
        <v>4498</v>
      </c>
      <c r="R1668" s="344" t="s">
        <v>8517</v>
      </c>
    </row>
    <row r="1669" spans="1:18" ht="24" customHeight="1">
      <c r="A1669" s="135" t="s"/>
      <c r="B1669" s="135" t="s">
        <v>12649</v>
      </c>
      <c r="C1669" s="135" t="s"/>
      <c r="D1669" s="215" t="s">
        <v>4567</v>
      </c>
      <c r="E1669" s="359">
        <v>8228</v>
      </c>
      <c r="F1669" s="215" t="s">
        <v>12650</v>
      </c>
      <c r="G1669" s="215" t="s">
        <v>4508</v>
      </c>
      <c r="H1669" s="215">
        <v>18911798976</v>
      </c>
      <c r="I1669" s="360">
        <v>2000</v>
      </c>
      <c r="J1669" s="360">
        <v>1860</v>
      </c>
      <c r="K1669" s="360">
        <v>140</v>
      </c>
      <c r="L1669" s="360">
        <v>0</v>
      </c>
      <c r="M1669" s="360">
        <v>140</v>
      </c>
      <c r="N1669" s="357" t="s"/>
      <c r="O1669" s="217">
        <v>45691</v>
      </c>
      <c r="P1669" s="218">
        <v>0.666041666667297</v>
      </c>
      <c r="Q1669" s="361" t="s">
        <v>4521</v>
      </c>
      <c r="R1669" s="344" t="s">
        <v>4521</v>
      </c>
    </row>
    <row r="1670" spans="1:18" ht="24" customHeight="1">
      <c r="A1670" s="135" t="s"/>
      <c r="B1670" s="135" t="s">
        <v>12649</v>
      </c>
      <c r="C1670" s="135" t="s"/>
      <c r="D1670" s="215" t="s">
        <v>4567</v>
      </c>
      <c r="E1670" s="359">
        <v>8200</v>
      </c>
      <c r="F1670" s="215" t="s">
        <v>12650</v>
      </c>
      <c r="G1670" s="215" t="s">
        <v>4535</v>
      </c>
      <c r="H1670" s="215">
        <v>15801117223</v>
      </c>
      <c r="I1670" s="360">
        <v>2000</v>
      </c>
      <c r="J1670" s="360">
        <v>1800</v>
      </c>
      <c r="K1670" s="360">
        <v>200</v>
      </c>
      <c r="L1670" s="360">
        <v>0</v>
      </c>
      <c r="M1670" s="360">
        <v>200</v>
      </c>
      <c r="N1670" s="357" t="s"/>
      <c r="O1670" s="217">
        <v>45691</v>
      </c>
      <c r="P1670" s="218">
        <v>0.637314814815909</v>
      </c>
      <c r="Q1670" s="361" t="s">
        <v>4498</v>
      </c>
      <c r="R1670" s="344" t="s">
        <v>8517</v>
      </c>
    </row>
    <row r="1671" spans="1:18" ht="24" customHeight="1">
      <c r="A1671" s="135" t="s"/>
      <c r="B1671" s="135" t="s">
        <v>12649</v>
      </c>
      <c r="C1671" s="135" t="s"/>
      <c r="D1671" s="215" t="s">
        <v>4567</v>
      </c>
      <c r="E1671" s="359">
        <v>8237</v>
      </c>
      <c r="F1671" s="215" t="s">
        <v>12650</v>
      </c>
      <c r="G1671" s="215" t="s">
        <v>4506</v>
      </c>
      <c r="H1671" s="215">
        <v>15026626622</v>
      </c>
      <c r="I1671" s="360">
        <v>3300</v>
      </c>
      <c r="J1671" s="360">
        <v>3300</v>
      </c>
      <c r="K1671" s="360">
        <v>0</v>
      </c>
      <c r="L1671" s="360">
        <v>0</v>
      </c>
      <c r="M1671" s="360">
        <v>0</v>
      </c>
      <c r="N1671" s="357" t="s"/>
      <c r="O1671" s="217">
        <v>45691</v>
      </c>
      <c r="P1671" s="218">
        <v>0.904861111110222</v>
      </c>
      <c r="Q1671" s="361" t="s">
        <v>4521</v>
      </c>
      <c r="R1671" s="344" t="s">
        <v>4521</v>
      </c>
    </row>
    <row r="1672" spans="1:18" ht="24" customHeight="1">
      <c r="A1672" s="135" t="s"/>
      <c r="B1672" s="135" t="s">
        <v>12649</v>
      </c>
      <c r="C1672" s="135" t="s"/>
      <c r="D1672" s="215" t="s">
        <v>4567</v>
      </c>
      <c r="E1672" s="359">
        <v>8194</v>
      </c>
      <c r="F1672" s="215" t="s">
        <v>12650</v>
      </c>
      <c r="G1672" s="215" t="s">
        <v>4508</v>
      </c>
      <c r="H1672" s="215">
        <v>18620817323</v>
      </c>
      <c r="I1672" s="360">
        <v>2000</v>
      </c>
      <c r="J1672" s="360">
        <v>1840</v>
      </c>
      <c r="K1672" s="360">
        <v>160</v>
      </c>
      <c r="L1672" s="360">
        <v>0</v>
      </c>
      <c r="M1672" s="360">
        <v>160</v>
      </c>
      <c r="N1672" s="357" t="s"/>
      <c r="O1672" s="217">
        <v>45691</v>
      </c>
      <c r="P1672" s="218">
        <v>0.624733796295914</v>
      </c>
      <c r="Q1672" s="361" t="s">
        <v>4498</v>
      </c>
      <c r="R1672" s="344" t="s">
        <v>8517</v>
      </c>
    </row>
    <row r="1673" spans="1:18" ht="24" customHeight="1">
      <c r="A1673" s="135" t="s"/>
      <c r="B1673" s="135" t="s">
        <v>12649</v>
      </c>
      <c r="C1673" s="135" t="s"/>
      <c r="D1673" s="215" t="s">
        <v>4567</v>
      </c>
      <c r="E1673" s="359">
        <v>8203</v>
      </c>
      <c r="F1673" s="215" t="s">
        <v>12650</v>
      </c>
      <c r="G1673" s="215" t="s">
        <v>12864</v>
      </c>
      <c r="H1673" s="215">
        <v>13363459684</v>
      </c>
      <c r="I1673" s="360">
        <v>3000</v>
      </c>
      <c r="J1673" s="360">
        <v>2740</v>
      </c>
      <c r="K1673" s="360">
        <v>260</v>
      </c>
      <c r="L1673" s="360">
        <v>0</v>
      </c>
      <c r="M1673" s="360">
        <v>260</v>
      </c>
      <c r="N1673" s="357" t="s"/>
      <c r="O1673" s="217">
        <v>45691</v>
      </c>
      <c r="P1673" s="218">
        <v>0.653321759258688</v>
      </c>
      <c r="Q1673" s="361" t="s">
        <v>4498</v>
      </c>
      <c r="R1673" s="344" t="s">
        <v>8517</v>
      </c>
    </row>
    <row r="1674" spans="1:18" ht="24" customHeight="1">
      <c r="A1674" s="140" t="s"/>
      <c r="B1674" s="140" t="s">
        <v>12649</v>
      </c>
      <c r="C1674" s="140" t="s"/>
      <c r="D1674" s="219" t="s">
        <v>4567</v>
      </c>
      <c r="E1674" s="362">
        <v>8234</v>
      </c>
      <c r="F1674" s="219" t="s">
        <v>12650</v>
      </c>
      <c r="G1674" s="219" t="s">
        <v>12979</v>
      </c>
      <c r="H1674" s="219">
        <v>13848008838</v>
      </c>
      <c r="I1674" s="356">
        <v>500</v>
      </c>
      <c r="J1674" s="356">
        <v>420</v>
      </c>
      <c r="K1674" s="356">
        <v>80</v>
      </c>
      <c r="L1674" s="356">
        <v>0</v>
      </c>
      <c r="M1674" s="356">
        <v>80</v>
      </c>
      <c r="N1674" s="357" t="s"/>
      <c r="O1674" s="221">
        <v>45691</v>
      </c>
      <c r="P1674" s="222">
        <v>0.833194444443507</v>
      </c>
      <c r="Q1674" s="358" t="s">
        <v>4498</v>
      </c>
      <c r="R1674" s="344" t="s">
        <v>8517</v>
      </c>
    </row>
    <row r="1675" spans="1:18" ht="24" customHeight="1">
      <c r="A1675" s="140" t="s"/>
      <c r="B1675" s="140" t="s">
        <v>12649</v>
      </c>
      <c r="C1675" s="140" t="s"/>
      <c r="D1675" s="219" t="s">
        <v>4567</v>
      </c>
      <c r="E1675" s="362">
        <v>8140</v>
      </c>
      <c r="F1675" s="219" t="s">
        <v>12650</v>
      </c>
      <c r="G1675" s="219" t="s">
        <v>4593</v>
      </c>
      <c r="H1675" s="219">
        <v>13269014300</v>
      </c>
      <c r="I1675" s="356">
        <v>5000</v>
      </c>
      <c r="J1675" s="356">
        <v>4540</v>
      </c>
      <c r="K1675" s="356">
        <v>460</v>
      </c>
      <c r="L1675" s="356">
        <v>0</v>
      </c>
      <c r="M1675" s="356">
        <v>460</v>
      </c>
      <c r="N1675" s="357" t="s"/>
      <c r="O1675" s="221">
        <v>45691</v>
      </c>
      <c r="P1675" s="222">
        <v>0.625231481481024</v>
      </c>
      <c r="Q1675" s="358" t="s">
        <v>4004</v>
      </c>
      <c r="R1675" s="344" t="s">
        <v>4004</v>
      </c>
    </row>
    <row r="1676" spans="1:18" ht="24" customHeight="1">
      <c r="A1676" s="135" t="s"/>
      <c r="B1676" s="135" t="s">
        <v>12649</v>
      </c>
      <c r="C1676" s="135" t="s"/>
      <c r="D1676" s="215" t="s">
        <v>4567</v>
      </c>
      <c r="E1676" s="359">
        <v>8197</v>
      </c>
      <c r="F1676" s="215" t="s">
        <v>12650</v>
      </c>
      <c r="G1676" s="215" t="s">
        <v>12741</v>
      </c>
      <c r="H1676" s="215">
        <v>13488852062</v>
      </c>
      <c r="I1676" s="360">
        <v>5000</v>
      </c>
      <c r="J1676" s="360">
        <v>4390</v>
      </c>
      <c r="K1676" s="360">
        <v>610</v>
      </c>
      <c r="L1676" s="360">
        <v>0</v>
      </c>
      <c r="M1676" s="360">
        <v>610</v>
      </c>
      <c r="N1676" s="357" t="s"/>
      <c r="O1676" s="217">
        <v>45691</v>
      </c>
      <c r="P1676" s="218">
        <v>0.630347222220735</v>
      </c>
      <c r="Q1676" s="361" t="s">
        <v>4512</v>
      </c>
      <c r="R1676" s="344" t="s">
        <v>4512</v>
      </c>
    </row>
    <row r="1677" spans="1:18" ht="24" customHeight="1">
      <c r="A1677" s="140" t="s"/>
      <c r="B1677" s="140" t="s">
        <v>12649</v>
      </c>
      <c r="C1677" s="140" t="s"/>
      <c r="D1677" s="219" t="s">
        <v>4567</v>
      </c>
      <c r="E1677" s="362">
        <v>8211</v>
      </c>
      <c r="F1677" s="219" t="s">
        <v>12650</v>
      </c>
      <c r="G1677" s="219" t="s">
        <v>4582</v>
      </c>
      <c r="H1677" s="219">
        <v>18601132199</v>
      </c>
      <c r="I1677" s="356">
        <v>6000</v>
      </c>
      <c r="J1677" s="356">
        <v>5540</v>
      </c>
      <c r="K1677" s="356">
        <v>460</v>
      </c>
      <c r="L1677" s="356">
        <v>0</v>
      </c>
      <c r="M1677" s="356">
        <v>460</v>
      </c>
      <c r="N1677" s="357" t="s"/>
      <c r="O1677" s="221">
        <v>45691</v>
      </c>
      <c r="P1677" s="222">
        <v>0.693321759259561</v>
      </c>
      <c r="Q1677" s="358" t="s">
        <v>4521</v>
      </c>
      <c r="R1677" s="344" t="s">
        <v>4521</v>
      </c>
    </row>
    <row r="1678" spans="1:18" ht="24" customHeight="1">
      <c r="A1678" s="135" t="s"/>
      <c r="B1678" s="135" t="s">
        <v>12649</v>
      </c>
      <c r="C1678" s="135" t="s"/>
      <c r="D1678" s="215" t="s">
        <v>4567</v>
      </c>
      <c r="E1678" s="359">
        <v>8068</v>
      </c>
      <c r="F1678" s="215" t="s">
        <v>12650</v>
      </c>
      <c r="G1678" s="215" t="s">
        <v>4506</v>
      </c>
      <c r="H1678" s="215">
        <v>18210208797</v>
      </c>
      <c r="I1678" s="360">
        <v>3000</v>
      </c>
      <c r="J1678" s="360">
        <v>2280</v>
      </c>
      <c r="K1678" s="360">
        <v>720</v>
      </c>
      <c r="L1678" s="360">
        <v>0</v>
      </c>
      <c r="M1678" s="360">
        <v>720</v>
      </c>
      <c r="N1678" s="357" t="s"/>
      <c r="O1678" s="217">
        <v>45691</v>
      </c>
      <c r="P1678" s="218">
        <v>0.68528935185168</v>
      </c>
      <c r="Q1678" s="361" t="s">
        <v>4498</v>
      </c>
      <c r="R1678" s="344" t="s">
        <v>8517</v>
      </c>
    </row>
    <row r="1679" spans="1:18" ht="24" customHeight="1">
      <c r="A1679" s="135" t="s"/>
      <c r="B1679" s="135" t="s">
        <v>12649</v>
      </c>
      <c r="C1679" s="135" t="s"/>
      <c r="D1679" s="215" t="s">
        <v>4567</v>
      </c>
      <c r="E1679" s="359">
        <v>8235</v>
      </c>
      <c r="F1679" s="215" t="s">
        <v>12650</v>
      </c>
      <c r="G1679" s="215" t="s">
        <v>12980</v>
      </c>
      <c r="H1679" s="215">
        <v>15356430488</v>
      </c>
      <c r="I1679" s="360">
        <v>340</v>
      </c>
      <c r="J1679" s="360">
        <v>0</v>
      </c>
      <c r="K1679" s="360">
        <v>340</v>
      </c>
      <c r="L1679" s="360">
        <v>0</v>
      </c>
      <c r="M1679" s="360">
        <v>340</v>
      </c>
      <c r="N1679" s="357" t="s"/>
      <c r="O1679" s="217">
        <v>45691</v>
      </c>
      <c r="P1679" s="218">
        <v>0.736805555556202</v>
      </c>
      <c r="Q1679" s="361" t="s">
        <v>4517</v>
      </c>
      <c r="R1679" s="344" t="s">
        <v>4509</v>
      </c>
    </row>
    <row r="1680" spans="1:18" ht="24" customHeight="1">
      <c r="A1680" s="135" t="s"/>
      <c r="B1680" s="135" t="s">
        <v>12649</v>
      </c>
      <c r="C1680" s="135" t="s"/>
      <c r="D1680" s="215" t="s">
        <v>4567</v>
      </c>
      <c r="E1680" s="359">
        <v>8198</v>
      </c>
      <c r="F1680" s="215" t="s">
        <v>12650</v>
      </c>
      <c r="G1680" s="215" t="s">
        <v>4508</v>
      </c>
      <c r="H1680" s="215">
        <v>18510911247</v>
      </c>
      <c r="I1680" s="360">
        <v>5000</v>
      </c>
      <c r="J1680" s="360">
        <v>4115</v>
      </c>
      <c r="K1680" s="360">
        <v>885</v>
      </c>
      <c r="L1680" s="360">
        <v>0</v>
      </c>
      <c r="M1680" s="360">
        <v>885</v>
      </c>
      <c r="N1680" s="357" t="s"/>
      <c r="O1680" s="217">
        <v>45691</v>
      </c>
      <c r="P1680" s="218">
        <v>0.611203703701904</v>
      </c>
      <c r="Q1680" s="361" t="s">
        <v>4498</v>
      </c>
      <c r="R1680" s="344" t="s">
        <v>8517</v>
      </c>
    </row>
    <row r="1681" spans="1:18" ht="24" customHeight="1">
      <c r="A1681" s="135" t="s"/>
      <c r="B1681" s="135" t="s">
        <v>12649</v>
      </c>
      <c r="C1681" s="135" t="s"/>
      <c r="D1681" s="215" t="s">
        <v>4567</v>
      </c>
      <c r="E1681" s="359">
        <v>8226</v>
      </c>
      <c r="F1681" s="215" t="s">
        <v>12650</v>
      </c>
      <c r="G1681" s="215" t="s">
        <v>12865</v>
      </c>
      <c r="H1681" s="215">
        <v>18647064000</v>
      </c>
      <c r="I1681" s="360">
        <v>5000</v>
      </c>
      <c r="J1681" s="360">
        <v>4770</v>
      </c>
      <c r="K1681" s="360">
        <v>230</v>
      </c>
      <c r="L1681" s="360">
        <v>0</v>
      </c>
      <c r="M1681" s="360">
        <v>230</v>
      </c>
      <c r="N1681" s="357" t="s"/>
      <c r="O1681" s="217">
        <v>45691</v>
      </c>
      <c r="P1681" s="218">
        <v>0.652233796296059</v>
      </c>
      <c r="Q1681" s="361" t="s">
        <v>4659</v>
      </c>
      <c r="R1681" s="344" t="s">
        <v>4659</v>
      </c>
    </row>
    <row r="1682" spans="1:18" ht="24" customHeight="1">
      <c r="A1682" s="140" t="s"/>
      <c r="B1682" s="140" t="s">
        <v>12649</v>
      </c>
      <c r="C1682" s="140" t="s"/>
      <c r="D1682" s="219" t="s">
        <v>4567</v>
      </c>
      <c r="E1682" s="362">
        <v>8046</v>
      </c>
      <c r="F1682" s="219" t="s">
        <v>12650</v>
      </c>
      <c r="G1682" s="219" t="s">
        <v>4497</v>
      </c>
      <c r="H1682" s="219">
        <v>13811429887</v>
      </c>
      <c r="I1682" s="356">
        <v>3500</v>
      </c>
      <c r="J1682" s="356">
        <v>2100</v>
      </c>
      <c r="K1682" s="356">
        <v>1400</v>
      </c>
      <c r="L1682" s="356">
        <v>0</v>
      </c>
      <c r="M1682" s="356">
        <v>1400</v>
      </c>
      <c r="N1682" s="357" t="s"/>
      <c r="O1682" s="221">
        <v>45691</v>
      </c>
      <c r="P1682" s="222">
        <v>0.674641203702777</v>
      </c>
      <c r="Q1682" s="358" t="s">
        <v>4521</v>
      </c>
      <c r="R1682" s="344" t="s">
        <v>4521</v>
      </c>
    </row>
    <row r="1683" spans="1:18" ht="24" customHeight="1">
      <c r="A1683" s="135" t="s"/>
      <c r="B1683" s="135" t="s">
        <v>12649</v>
      </c>
      <c r="C1683" s="135" t="s"/>
      <c r="D1683" s="215" t="s">
        <v>4567</v>
      </c>
      <c r="E1683" s="359">
        <v>8195</v>
      </c>
      <c r="F1683" s="215" t="s">
        <v>12650</v>
      </c>
      <c r="G1683" s="215" t="s">
        <v>4535</v>
      </c>
      <c r="H1683" s="215">
        <v>15801117223</v>
      </c>
      <c r="I1683" s="360">
        <v>2000</v>
      </c>
      <c r="J1683" s="360">
        <v>1840</v>
      </c>
      <c r="K1683" s="360">
        <v>160</v>
      </c>
      <c r="L1683" s="360">
        <v>0</v>
      </c>
      <c r="M1683" s="360">
        <v>160</v>
      </c>
      <c r="N1683" s="357" t="s"/>
      <c r="O1683" s="217">
        <v>45691</v>
      </c>
      <c r="P1683" s="218">
        <v>0.669560185186129</v>
      </c>
      <c r="Q1683" s="361" t="s">
        <v>4498</v>
      </c>
      <c r="R1683" s="344" t="s">
        <v>8517</v>
      </c>
    </row>
    <row r="1684" spans="1:18" ht="24" customHeight="1">
      <c r="A1684" s="135" t="s"/>
      <c r="B1684" s="135" t="s">
        <v>12649</v>
      </c>
      <c r="C1684" s="135" t="s"/>
      <c r="D1684" s="215" t="s">
        <v>4567</v>
      </c>
      <c r="E1684" s="359">
        <v>8209</v>
      </c>
      <c r="F1684" s="215" t="s">
        <v>12650</v>
      </c>
      <c r="G1684" s="215" t="s">
        <v>4518</v>
      </c>
      <c r="H1684" s="215">
        <v>13718523925</v>
      </c>
      <c r="I1684" s="360">
        <v>2000</v>
      </c>
      <c r="J1684" s="360">
        <v>1760</v>
      </c>
      <c r="K1684" s="360">
        <v>240</v>
      </c>
      <c r="L1684" s="360">
        <v>0</v>
      </c>
      <c r="M1684" s="360">
        <v>240</v>
      </c>
      <c r="N1684" s="357" t="s"/>
      <c r="O1684" s="217">
        <v>45691</v>
      </c>
      <c r="P1684" s="218">
        <v>0.676840277777956</v>
      </c>
      <c r="Q1684" s="361" t="s">
        <v>4521</v>
      </c>
      <c r="R1684" s="344" t="s">
        <v>4521</v>
      </c>
    </row>
    <row r="1685" spans="1:18" ht="24" customHeight="1">
      <c r="A1685" s="135" t="s"/>
      <c r="B1685" s="135" t="s">
        <v>12649</v>
      </c>
      <c r="C1685" s="135" t="s"/>
      <c r="D1685" s="215" t="s">
        <v>4567</v>
      </c>
      <c r="E1685" s="359">
        <v>8250</v>
      </c>
      <c r="F1685" s="215" t="s">
        <v>12650</v>
      </c>
      <c r="G1685" s="215" t="s">
        <v>4514</v>
      </c>
      <c r="H1685" s="215">
        <v>13302860046</v>
      </c>
      <c r="I1685" s="360">
        <v>65</v>
      </c>
      <c r="J1685" s="360">
        <v>0</v>
      </c>
      <c r="K1685" s="360">
        <v>65</v>
      </c>
      <c r="L1685" s="360">
        <v>0</v>
      </c>
      <c r="M1685" s="360">
        <v>65</v>
      </c>
      <c r="N1685" s="357" t="s"/>
      <c r="O1685" s="217">
        <v>45692</v>
      </c>
      <c r="P1685" s="218">
        <v>0.665277777778101</v>
      </c>
      <c r="Q1685" s="361" t="s">
        <v>4521</v>
      </c>
      <c r="R1685" s="344" t="s">
        <v>4521</v>
      </c>
    </row>
    <row r="1686" spans="1:18" ht="24" customHeight="1">
      <c r="A1686" s="140" t="s"/>
      <c r="B1686" s="140" t="s">
        <v>12649</v>
      </c>
      <c r="C1686" s="140" t="s"/>
      <c r="D1686" s="219" t="s">
        <v>4567</v>
      </c>
      <c r="E1686" s="362">
        <v>7998</v>
      </c>
      <c r="F1686" s="219" t="s">
        <v>12650</v>
      </c>
      <c r="G1686" s="219" t="s">
        <v>12981</v>
      </c>
      <c r="H1686" s="219">
        <v>13501155032</v>
      </c>
      <c r="I1686" s="356">
        <v>5000</v>
      </c>
      <c r="J1686" s="356">
        <v>2900</v>
      </c>
      <c r="K1686" s="356">
        <v>2100</v>
      </c>
      <c r="L1686" s="356">
        <v>0</v>
      </c>
      <c r="M1686" s="356">
        <v>2100</v>
      </c>
      <c r="N1686" s="357" t="s"/>
      <c r="O1686" s="221">
        <v>45692</v>
      </c>
      <c r="P1686" s="222">
        <v>0.634861111109785</v>
      </c>
      <c r="Q1686" s="358" t="s">
        <v>4521</v>
      </c>
      <c r="R1686" s="344" t="s">
        <v>4521</v>
      </c>
    </row>
    <row r="1687" spans="1:18" ht="24" customHeight="1">
      <c r="A1687" s="135" t="s"/>
      <c r="B1687" s="135" t="s">
        <v>12649</v>
      </c>
      <c r="C1687" s="135" t="s"/>
      <c r="D1687" s="215" t="s">
        <v>4567</v>
      </c>
      <c r="E1687" s="359">
        <v>8239</v>
      </c>
      <c r="F1687" s="215" t="s">
        <v>12650</v>
      </c>
      <c r="G1687" s="215" t="s">
        <v>4518</v>
      </c>
      <c r="H1687" s="215">
        <v>18813938056</v>
      </c>
      <c r="I1687" s="360">
        <v>3000</v>
      </c>
      <c r="J1687" s="360">
        <v>2830</v>
      </c>
      <c r="K1687" s="360">
        <v>170</v>
      </c>
      <c r="L1687" s="360">
        <v>0</v>
      </c>
      <c r="M1687" s="360">
        <v>170</v>
      </c>
      <c r="N1687" s="357" t="s"/>
      <c r="O1687" s="217">
        <v>45692</v>
      </c>
      <c r="P1687" s="218">
        <v>0.51583333333474</v>
      </c>
      <c r="Q1687" s="361" t="s">
        <v>4521</v>
      </c>
      <c r="R1687" s="344" t="s">
        <v>4521</v>
      </c>
    </row>
    <row r="1688" spans="1:18" ht="24" customHeight="1">
      <c r="A1688" s="140" t="s"/>
      <c r="B1688" s="140" t="s">
        <v>12649</v>
      </c>
      <c r="C1688" s="140" t="s"/>
      <c r="D1688" s="219" t="s">
        <v>4567</v>
      </c>
      <c r="E1688" s="362">
        <v>8242</v>
      </c>
      <c r="F1688" s="219" t="s">
        <v>12650</v>
      </c>
      <c r="G1688" s="219" t="s">
        <v>4515</v>
      </c>
      <c r="H1688" s="219">
        <v>15815505323</v>
      </c>
      <c r="I1688" s="356">
        <v>5000</v>
      </c>
      <c r="J1688" s="356">
        <v>4770</v>
      </c>
      <c r="K1688" s="356">
        <v>230</v>
      </c>
      <c r="L1688" s="356">
        <v>0</v>
      </c>
      <c r="M1688" s="356">
        <v>230</v>
      </c>
      <c r="N1688" s="357" t="s"/>
      <c r="O1688" s="221">
        <v>45692</v>
      </c>
      <c r="P1688" s="222">
        <v>0.670208333332994</v>
      </c>
      <c r="Q1688" s="358" t="s">
        <v>4004</v>
      </c>
      <c r="R1688" s="344" t="s">
        <v>4004</v>
      </c>
    </row>
    <row r="1689" spans="1:18" ht="24" customHeight="1">
      <c r="A1689" s="135" t="s"/>
      <c r="B1689" s="135" t="s">
        <v>12649</v>
      </c>
      <c r="C1689" s="135" t="s"/>
      <c r="D1689" s="215" t="s">
        <v>4567</v>
      </c>
      <c r="E1689" s="359">
        <v>8176</v>
      </c>
      <c r="F1689" s="215" t="s">
        <v>4648</v>
      </c>
      <c r="G1689" s="215" t="s">
        <v>12982</v>
      </c>
      <c r="H1689" s="215">
        <v>18621709399</v>
      </c>
      <c r="I1689" s="360">
        <v>8000</v>
      </c>
      <c r="J1689" s="360">
        <v>8000</v>
      </c>
      <c r="K1689" s="360">
        <v>0</v>
      </c>
      <c r="L1689" s="360">
        <v>0</v>
      </c>
      <c r="M1689" s="360">
        <v>0</v>
      </c>
      <c r="N1689" s="357" t="s"/>
      <c r="O1689" s="217">
        <v>45692</v>
      </c>
      <c r="P1689" s="218">
        <v>0.460787037038244</v>
      </c>
      <c r="Q1689" s="361" t="s">
        <v>4517</v>
      </c>
      <c r="R1689" s="344" t="s">
        <v>4509</v>
      </c>
    </row>
    <row r="1690" spans="1:18" ht="24" customHeight="1">
      <c r="A1690" s="135" t="s"/>
      <c r="B1690" s="135" t="s">
        <v>12649</v>
      </c>
      <c r="C1690" s="135" t="s"/>
      <c r="D1690" s="215" t="s">
        <v>4567</v>
      </c>
      <c r="E1690" s="359">
        <v>8254</v>
      </c>
      <c r="F1690" s="215" t="s">
        <v>12650</v>
      </c>
      <c r="G1690" s="215" t="s">
        <v>4523</v>
      </c>
      <c r="H1690" s="215">
        <v>16678509333</v>
      </c>
      <c r="I1690" s="360">
        <v>5000</v>
      </c>
      <c r="J1690" s="360">
        <v>4650</v>
      </c>
      <c r="K1690" s="360">
        <v>350</v>
      </c>
      <c r="L1690" s="360">
        <v>0</v>
      </c>
      <c r="M1690" s="360">
        <v>350</v>
      </c>
      <c r="N1690" s="357" t="s"/>
      <c r="O1690" s="217">
        <v>45692</v>
      </c>
      <c r="P1690" s="218">
        <v>0.873541666667734</v>
      </c>
      <c r="Q1690" s="361" t="s">
        <v>4521</v>
      </c>
      <c r="R1690" s="344" t="s">
        <v>4521</v>
      </c>
    </row>
    <row r="1691" spans="1:18" ht="24" customHeight="1">
      <c r="A1691" s="140" t="s"/>
      <c r="B1691" s="140" t="s">
        <v>12649</v>
      </c>
      <c r="C1691" s="140" t="s"/>
      <c r="D1691" s="219" t="s">
        <v>4567</v>
      </c>
      <c r="E1691" s="362">
        <v>8160</v>
      </c>
      <c r="F1691" s="219" t="s">
        <v>12650</v>
      </c>
      <c r="G1691" s="219" t="s">
        <v>4514</v>
      </c>
      <c r="H1691" s="219">
        <v>13302860046</v>
      </c>
      <c r="I1691" s="356">
        <v>200</v>
      </c>
      <c r="J1691" s="356">
        <v>55</v>
      </c>
      <c r="K1691" s="356">
        <v>145</v>
      </c>
      <c r="L1691" s="356">
        <v>0</v>
      </c>
      <c r="M1691" s="356">
        <v>145</v>
      </c>
      <c r="N1691" s="357" t="s"/>
      <c r="O1691" s="221">
        <v>45692</v>
      </c>
      <c r="P1691" s="222">
        <v>0.664988425927732</v>
      </c>
      <c r="Q1691" s="358" t="s">
        <v>4521</v>
      </c>
      <c r="R1691" s="344" t="s">
        <v>4521</v>
      </c>
    </row>
    <row r="1692" spans="1:18" ht="24" customHeight="1">
      <c r="A1692" s="140" t="s"/>
      <c r="B1692" s="140" t="s">
        <v>12649</v>
      </c>
      <c r="C1692" s="140" t="s"/>
      <c r="D1692" s="219" t="s">
        <v>4567</v>
      </c>
      <c r="E1692" s="362">
        <v>8183</v>
      </c>
      <c r="F1692" s="219" t="s">
        <v>12650</v>
      </c>
      <c r="G1692" s="219" t="s">
        <v>4582</v>
      </c>
      <c r="H1692" s="219">
        <v>15027701222</v>
      </c>
      <c r="I1692" s="356">
        <v>5000</v>
      </c>
      <c r="J1692" s="356">
        <v>3950</v>
      </c>
      <c r="K1692" s="356">
        <v>1050</v>
      </c>
      <c r="L1692" s="356">
        <v>0</v>
      </c>
      <c r="M1692" s="356">
        <v>1050</v>
      </c>
      <c r="N1692" s="357" t="s"/>
      <c r="O1692" s="221">
        <v>45692</v>
      </c>
      <c r="P1692" s="222">
        <v>0.700428240739712</v>
      </c>
      <c r="Q1692" s="358" t="s">
        <v>4521</v>
      </c>
      <c r="R1692" s="344" t="s">
        <v>4521</v>
      </c>
    </row>
    <row r="1693" spans="1:18" ht="24" customHeight="1">
      <c r="A1693" s="135" t="s"/>
      <c r="B1693" s="135" t="s">
        <v>12649</v>
      </c>
      <c r="C1693" s="135" t="s"/>
      <c r="D1693" s="215" t="s">
        <v>4567</v>
      </c>
      <c r="E1693" s="359">
        <v>8154</v>
      </c>
      <c r="F1693" s="215" t="s">
        <v>12650</v>
      </c>
      <c r="G1693" s="215" t="s">
        <v>4612</v>
      </c>
      <c r="H1693" s="215">
        <v>18616021885</v>
      </c>
      <c r="I1693" s="360">
        <v>10000</v>
      </c>
      <c r="J1693" s="360">
        <v>7726</v>
      </c>
      <c r="K1693" s="360">
        <v>2274</v>
      </c>
      <c r="L1693" s="360">
        <v>0</v>
      </c>
      <c r="M1693" s="360">
        <v>2274</v>
      </c>
      <c r="N1693" s="357" t="s"/>
      <c r="O1693" s="217">
        <v>45692</v>
      </c>
      <c r="P1693" s="218">
        <v>0.624699074072851</v>
      </c>
      <c r="Q1693" s="361" t="s">
        <v>4659</v>
      </c>
      <c r="R1693" s="344" t="s">
        <v>4659</v>
      </c>
    </row>
    <row r="1694" spans="1:18" ht="24" customHeight="1">
      <c r="A1694" s="135" t="s"/>
      <c r="B1694" s="135" t="s">
        <v>12649</v>
      </c>
      <c r="C1694" s="135" t="s"/>
      <c r="D1694" s="215" t="s">
        <v>4567</v>
      </c>
      <c r="E1694" s="359">
        <v>8246</v>
      </c>
      <c r="F1694" s="215" t="s">
        <v>12650</v>
      </c>
      <c r="G1694" s="215" t="s">
        <v>4582</v>
      </c>
      <c r="H1694" s="215">
        <v>13801285361</v>
      </c>
      <c r="I1694" s="360">
        <v>5000</v>
      </c>
      <c r="J1694" s="360">
        <v>4650</v>
      </c>
      <c r="K1694" s="360">
        <v>350</v>
      </c>
      <c r="L1694" s="360">
        <v>0</v>
      </c>
      <c r="M1694" s="360">
        <v>350</v>
      </c>
      <c r="N1694" s="357" t="s"/>
      <c r="O1694" s="217">
        <v>45692</v>
      </c>
      <c r="P1694" s="218">
        <v>0.70292824074204</v>
      </c>
      <c r="Q1694" s="361" t="s">
        <v>4498</v>
      </c>
      <c r="R1694" s="344" t="s">
        <v>8517</v>
      </c>
    </row>
    <row r="1695" spans="1:18" ht="24" customHeight="1">
      <c r="A1695" s="135" t="s"/>
      <c r="B1695" s="135" t="s">
        <v>12649</v>
      </c>
      <c r="C1695" s="135" t="s"/>
      <c r="D1695" s="215" t="s">
        <v>4567</v>
      </c>
      <c r="E1695" s="359">
        <v>8017</v>
      </c>
      <c r="F1695" s="215" t="s">
        <v>12650</v>
      </c>
      <c r="G1695" s="215" t="s"/>
      <c r="H1695" s="215">
        <v>13728868717</v>
      </c>
      <c r="I1695" s="360">
        <v>3000</v>
      </c>
      <c r="J1695" s="360">
        <v>1560</v>
      </c>
      <c r="K1695" s="360">
        <v>1440</v>
      </c>
      <c r="L1695" s="360">
        <v>0</v>
      </c>
      <c r="M1695" s="360">
        <v>1440</v>
      </c>
      <c r="N1695" s="357" t="s"/>
      <c r="O1695" s="217">
        <v>45692</v>
      </c>
      <c r="P1695" s="218">
        <v>0.761249999999564</v>
      </c>
      <c r="Q1695" s="361" t="s">
        <v>4498</v>
      </c>
      <c r="R1695" s="344" t="s">
        <v>8517</v>
      </c>
    </row>
    <row r="1696" spans="1:18" ht="24" customHeight="1">
      <c r="A1696" s="140" t="s"/>
      <c r="B1696" s="140" t="s">
        <v>12649</v>
      </c>
      <c r="C1696" s="140" t="s"/>
      <c r="D1696" s="219" t="s">
        <v>4567</v>
      </c>
      <c r="E1696" s="362">
        <v>8241</v>
      </c>
      <c r="F1696" s="219" t="s">
        <v>12650</v>
      </c>
      <c r="G1696" s="219" t="s">
        <v>4505</v>
      </c>
      <c r="H1696" s="219">
        <v>18600233577</v>
      </c>
      <c r="I1696" s="356">
        <v>1000</v>
      </c>
      <c r="J1696" s="356">
        <v>840</v>
      </c>
      <c r="K1696" s="356">
        <v>160</v>
      </c>
      <c r="L1696" s="356">
        <v>0</v>
      </c>
      <c r="M1696" s="356">
        <v>160</v>
      </c>
      <c r="N1696" s="357" t="s"/>
      <c r="O1696" s="221">
        <v>45692</v>
      </c>
      <c r="P1696" s="222">
        <v>0.603101851851534</v>
      </c>
      <c r="Q1696" s="358" t="s">
        <v>4521</v>
      </c>
      <c r="R1696" s="344" t="s">
        <v>4521</v>
      </c>
    </row>
    <row r="1697" spans="1:18" ht="24" customHeight="1">
      <c r="A1697" s="135" t="s"/>
      <c r="B1697" s="135" t="s">
        <v>12649</v>
      </c>
      <c r="C1697" s="135" t="s"/>
      <c r="D1697" s="215" t="s">
        <v>4567</v>
      </c>
      <c r="E1697" s="359">
        <v>8126</v>
      </c>
      <c r="F1697" s="215" t="s">
        <v>12650</v>
      </c>
      <c r="G1697" s="215" t="s">
        <v>12718</v>
      </c>
      <c r="H1697" s="215">
        <v>13070943844</v>
      </c>
      <c r="I1697" s="360">
        <v>5000</v>
      </c>
      <c r="J1697" s="360">
        <v>4810</v>
      </c>
      <c r="K1697" s="360">
        <v>190</v>
      </c>
      <c r="L1697" s="360">
        <v>0</v>
      </c>
      <c r="M1697" s="360">
        <v>190</v>
      </c>
      <c r="N1697" s="357" t="s"/>
      <c r="O1697" s="217">
        <v>45692</v>
      </c>
      <c r="P1697" s="218">
        <v>0.930046296296496</v>
      </c>
      <c r="Q1697" s="361" t="s">
        <v>4512</v>
      </c>
      <c r="R1697" s="344" t="s">
        <v>4512</v>
      </c>
    </row>
    <row r="1698" spans="1:18" ht="24" customHeight="1">
      <c r="A1698" s="140" t="s"/>
      <c r="B1698" s="140" t="s">
        <v>12649</v>
      </c>
      <c r="C1698" s="140" t="s"/>
      <c r="D1698" s="219" t="s">
        <v>4567</v>
      </c>
      <c r="E1698" s="362">
        <v>8212</v>
      </c>
      <c r="F1698" s="219" t="s">
        <v>12650</v>
      </c>
      <c r="G1698" s="219" t="s">
        <v>4508</v>
      </c>
      <c r="H1698" s="219">
        <v>13520331723</v>
      </c>
      <c r="I1698" s="356">
        <v>3000</v>
      </c>
      <c r="J1698" s="356">
        <v>2660</v>
      </c>
      <c r="K1698" s="356">
        <v>340</v>
      </c>
      <c r="L1698" s="356">
        <v>0</v>
      </c>
      <c r="M1698" s="356">
        <v>340</v>
      </c>
      <c r="N1698" s="357" t="s"/>
      <c r="O1698" s="221">
        <v>45692</v>
      </c>
      <c r="P1698" s="222">
        <v>0.470335648147739</v>
      </c>
      <c r="Q1698" s="358" t="s">
        <v>4498</v>
      </c>
      <c r="R1698" s="344" t="s">
        <v>8517</v>
      </c>
    </row>
    <row r="1699" spans="1:18" ht="24" customHeight="1">
      <c r="A1699" s="140" t="s"/>
      <c r="B1699" s="140" t="s">
        <v>12649</v>
      </c>
      <c r="C1699" s="140" t="s"/>
      <c r="D1699" s="219" t="s">
        <v>4567</v>
      </c>
      <c r="E1699" s="362">
        <v>8232</v>
      </c>
      <c r="F1699" s="219" t="s">
        <v>12650</v>
      </c>
      <c r="G1699" s="219" t="s">
        <v>12836</v>
      </c>
      <c r="H1699" s="219">
        <v>18801073911</v>
      </c>
      <c r="I1699" s="356">
        <v>3000</v>
      </c>
      <c r="J1699" s="356">
        <v>2480</v>
      </c>
      <c r="K1699" s="356">
        <v>520</v>
      </c>
      <c r="L1699" s="356">
        <v>0</v>
      </c>
      <c r="M1699" s="356">
        <v>520</v>
      </c>
      <c r="N1699" s="357" t="s"/>
      <c r="O1699" s="221">
        <v>45692</v>
      </c>
      <c r="P1699" s="222">
        <v>0.562384259257669</v>
      </c>
      <c r="Q1699" s="358" t="s">
        <v>4521</v>
      </c>
      <c r="R1699" s="344" t="s">
        <v>4521</v>
      </c>
    </row>
    <row r="1700" spans="1:18" ht="24" customHeight="1">
      <c r="A1700" s="140" t="s"/>
      <c r="B1700" s="140" t="s">
        <v>12649</v>
      </c>
      <c r="C1700" s="140" t="s"/>
      <c r="D1700" s="219" t="s">
        <v>4567</v>
      </c>
      <c r="E1700" s="362">
        <v>8132</v>
      </c>
      <c r="F1700" s="219" t="s">
        <v>12650</v>
      </c>
      <c r="G1700" s="219" t="s">
        <v>12880</v>
      </c>
      <c r="H1700" s="219">
        <v>18647220720</v>
      </c>
      <c r="I1700" s="356">
        <v>5000</v>
      </c>
      <c r="J1700" s="356">
        <v>3950</v>
      </c>
      <c r="K1700" s="356">
        <v>1050</v>
      </c>
      <c r="L1700" s="356">
        <v>0</v>
      </c>
      <c r="M1700" s="356">
        <v>1050</v>
      </c>
      <c r="N1700" s="357" t="s"/>
      <c r="O1700" s="221">
        <v>45692</v>
      </c>
      <c r="P1700" s="222">
        <v>0.523171296295914</v>
      </c>
      <c r="Q1700" s="358" t="s">
        <v>4521</v>
      </c>
      <c r="R1700" s="344" t="s">
        <v>4521</v>
      </c>
    </row>
    <row r="1701" spans="1:18" ht="24" customHeight="1">
      <c r="A1701" s="140" t="s"/>
      <c r="B1701" s="140" t="s">
        <v>12649</v>
      </c>
      <c r="C1701" s="140" t="s"/>
      <c r="D1701" s="219" t="s">
        <v>4567</v>
      </c>
      <c r="E1701" s="362">
        <v>8273</v>
      </c>
      <c r="F1701" s="219" t="s">
        <v>12650</v>
      </c>
      <c r="G1701" s="219" t="s">
        <v>4518</v>
      </c>
      <c r="H1701" s="219">
        <v>13730661859</v>
      </c>
      <c r="I1701" s="356">
        <v>2000</v>
      </c>
      <c r="J1701" s="356">
        <v>1900</v>
      </c>
      <c r="K1701" s="356">
        <v>100</v>
      </c>
      <c r="L1701" s="356">
        <v>0</v>
      </c>
      <c r="M1701" s="356">
        <v>100</v>
      </c>
      <c r="N1701" s="357" t="s"/>
      <c r="O1701" s="221">
        <v>45693</v>
      </c>
      <c r="P1701" s="222">
        <v>0.643564814814454</v>
      </c>
      <c r="Q1701" s="358" t="s">
        <v>4521</v>
      </c>
      <c r="R1701" s="344" t="s">
        <v>4521</v>
      </c>
    </row>
    <row r="1702" spans="1:18" ht="24" customHeight="1">
      <c r="A1702" s="140" t="s"/>
      <c r="B1702" s="140" t="s">
        <v>12649</v>
      </c>
      <c r="C1702" s="140" t="s"/>
      <c r="D1702" s="219" t="s">
        <v>4567</v>
      </c>
      <c r="E1702" s="362">
        <v>8267</v>
      </c>
      <c r="F1702" s="219" t="s">
        <v>12650</v>
      </c>
      <c r="G1702" s="219" t="s">
        <v>4516</v>
      </c>
      <c r="H1702" s="219">
        <v>13910721823</v>
      </c>
      <c r="I1702" s="356">
        <v>3000</v>
      </c>
      <c r="J1702" s="356">
        <v>2820</v>
      </c>
      <c r="K1702" s="356">
        <v>180</v>
      </c>
      <c r="L1702" s="356">
        <v>0</v>
      </c>
      <c r="M1702" s="356">
        <v>180</v>
      </c>
      <c r="N1702" s="357" t="s"/>
      <c r="O1702" s="221">
        <v>45693</v>
      </c>
      <c r="P1702" s="222">
        <v>0.677939814813726</v>
      </c>
      <c r="Q1702" s="358" t="s">
        <v>4521</v>
      </c>
      <c r="R1702" s="344" t="s">
        <v>4521</v>
      </c>
    </row>
    <row r="1703" spans="1:18" ht="24" customHeight="1">
      <c r="A1703" s="140" t="s"/>
      <c r="B1703" s="140" t="s">
        <v>12649</v>
      </c>
      <c r="C1703" s="140" t="s"/>
      <c r="D1703" s="219" t="s">
        <v>4567</v>
      </c>
      <c r="E1703" s="362">
        <v>8207</v>
      </c>
      <c r="F1703" s="219" t="s">
        <v>12650</v>
      </c>
      <c r="G1703" s="219" t="s">
        <v>4495</v>
      </c>
      <c r="H1703" s="219">
        <v>15120001280</v>
      </c>
      <c r="I1703" s="356">
        <v>3000</v>
      </c>
      <c r="J1703" s="356">
        <v>2380</v>
      </c>
      <c r="K1703" s="356">
        <v>620</v>
      </c>
      <c r="L1703" s="356">
        <v>0</v>
      </c>
      <c r="M1703" s="356">
        <v>620</v>
      </c>
      <c r="N1703" s="357" t="s"/>
      <c r="O1703" s="221">
        <v>45693</v>
      </c>
      <c r="P1703" s="222">
        <v>0.495243055556784</v>
      </c>
      <c r="Q1703" s="358" t="s">
        <v>4498</v>
      </c>
      <c r="R1703" s="344" t="s">
        <v>8517</v>
      </c>
    </row>
    <row r="1704" spans="1:18" ht="24" customHeight="1">
      <c r="A1704" s="140" t="s"/>
      <c r="B1704" s="140" t="s">
        <v>12649</v>
      </c>
      <c r="C1704" s="140" t="s"/>
      <c r="D1704" s="219" t="s">
        <v>4567</v>
      </c>
      <c r="E1704" s="362">
        <v>8138</v>
      </c>
      <c r="F1704" s="219" t="s">
        <v>12650</v>
      </c>
      <c r="G1704" s="219" t="s">
        <v>12853</v>
      </c>
      <c r="H1704" s="219">
        <v>18310006347</v>
      </c>
      <c r="I1704" s="356">
        <v>6000</v>
      </c>
      <c r="J1704" s="356">
        <v>4100</v>
      </c>
      <c r="K1704" s="356">
        <v>1900</v>
      </c>
      <c r="L1704" s="356">
        <v>0</v>
      </c>
      <c r="M1704" s="356">
        <v>1900</v>
      </c>
      <c r="N1704" s="357" t="s"/>
      <c r="O1704" s="221">
        <v>45693</v>
      </c>
      <c r="P1704" s="222">
        <v>0.674143518517667</v>
      </c>
      <c r="Q1704" s="358" t="s">
        <v>4521</v>
      </c>
      <c r="R1704" s="344" t="s">
        <v>4521</v>
      </c>
    </row>
    <row r="1705" spans="1:18" ht="24" customHeight="1">
      <c r="A1705" s="140" t="s"/>
      <c r="B1705" s="140" t="s">
        <v>12649</v>
      </c>
      <c r="C1705" s="140" t="s"/>
      <c r="D1705" s="219" t="s">
        <v>4567</v>
      </c>
      <c r="E1705" s="362">
        <v>8270</v>
      </c>
      <c r="F1705" s="219" t="s">
        <v>12650</v>
      </c>
      <c r="G1705" s="219" t="s">
        <v>4589</v>
      </c>
      <c r="H1705" s="219">
        <v>13888737544</v>
      </c>
      <c r="I1705" s="356">
        <v>800</v>
      </c>
      <c r="J1705" s="356">
        <v>570</v>
      </c>
      <c r="K1705" s="356">
        <v>230</v>
      </c>
      <c r="L1705" s="356">
        <v>0</v>
      </c>
      <c r="M1705" s="356">
        <v>230</v>
      </c>
      <c r="N1705" s="357" t="s"/>
      <c r="O1705" s="221">
        <v>45693</v>
      </c>
      <c r="P1705" s="222">
        <v>0.745949074072996</v>
      </c>
      <c r="Q1705" s="358" t="s">
        <v>4521</v>
      </c>
      <c r="R1705" s="344" t="s">
        <v>4521</v>
      </c>
    </row>
    <row r="1706" spans="1:18" ht="24" customHeight="1">
      <c r="A1706" s="140" t="s"/>
      <c r="B1706" s="140" t="s">
        <v>12649</v>
      </c>
      <c r="C1706" s="140" t="s"/>
      <c r="D1706" s="219" t="s">
        <v>4567</v>
      </c>
      <c r="E1706" s="362">
        <v>8264</v>
      </c>
      <c r="F1706" s="219" t="s">
        <v>12650</v>
      </c>
      <c r="G1706" s="219" t="s">
        <v>12917</v>
      </c>
      <c r="H1706" s="219">
        <v>13910009420</v>
      </c>
      <c r="I1706" s="356">
        <v>3000</v>
      </c>
      <c r="J1706" s="356">
        <v>2820</v>
      </c>
      <c r="K1706" s="356">
        <v>180</v>
      </c>
      <c r="L1706" s="356">
        <v>0</v>
      </c>
      <c r="M1706" s="356">
        <v>180</v>
      </c>
      <c r="N1706" s="357" t="s"/>
      <c r="O1706" s="221">
        <v>45693</v>
      </c>
      <c r="P1706" s="222">
        <v>0.64383101851854</v>
      </c>
      <c r="Q1706" s="358" t="s">
        <v>4498</v>
      </c>
      <c r="R1706" s="344" t="s">
        <v>8517</v>
      </c>
    </row>
    <row r="1707" spans="1:18" ht="24" customHeight="1">
      <c r="A1707" s="135" t="s"/>
      <c r="B1707" s="135" t="s">
        <v>12649</v>
      </c>
      <c r="C1707" s="135" t="s"/>
      <c r="D1707" s="215" t="s">
        <v>4567</v>
      </c>
      <c r="E1707" s="359">
        <v>8268</v>
      </c>
      <c r="F1707" s="215" t="s">
        <v>12650</v>
      </c>
      <c r="G1707" s="215" t="s">
        <v>12666</v>
      </c>
      <c r="H1707" s="215">
        <v>18610817930</v>
      </c>
      <c r="I1707" s="360">
        <v>3000</v>
      </c>
      <c r="J1707" s="360">
        <v>2800</v>
      </c>
      <c r="K1707" s="360">
        <v>200</v>
      </c>
      <c r="L1707" s="360">
        <v>0</v>
      </c>
      <c r="M1707" s="360">
        <v>200</v>
      </c>
      <c r="N1707" s="357" t="s"/>
      <c r="O1707" s="217">
        <v>45693</v>
      </c>
      <c r="P1707" s="218">
        <v>0.679965277777228</v>
      </c>
      <c r="Q1707" s="361" t="s">
        <v>4521</v>
      </c>
      <c r="R1707" s="344" t="s">
        <v>4521</v>
      </c>
    </row>
    <row r="1708" spans="1:18" ht="24" customHeight="1">
      <c r="A1708" s="140" t="s"/>
      <c r="B1708" s="140" t="s">
        <v>12649</v>
      </c>
      <c r="C1708" s="140" t="s"/>
      <c r="D1708" s="219" t="s">
        <v>4567</v>
      </c>
      <c r="E1708" s="362">
        <v>8137</v>
      </c>
      <c r="F1708" s="219" t="s">
        <v>12650</v>
      </c>
      <c r="G1708" s="219" t="s">
        <v>12853</v>
      </c>
      <c r="H1708" s="219">
        <v>18310006347</v>
      </c>
      <c r="I1708" s="356">
        <v>1000</v>
      </c>
      <c r="J1708" s="356">
        <v>420</v>
      </c>
      <c r="K1708" s="356">
        <v>580</v>
      </c>
      <c r="L1708" s="356">
        <v>0</v>
      </c>
      <c r="M1708" s="356">
        <v>580</v>
      </c>
      <c r="N1708" s="357" t="s"/>
      <c r="O1708" s="221">
        <v>45693</v>
      </c>
      <c r="P1708" s="222">
        <v>0.674409722221754</v>
      </c>
      <c r="Q1708" s="358" t="s">
        <v>4498</v>
      </c>
      <c r="R1708" s="344" t="s">
        <v>8517</v>
      </c>
    </row>
    <row r="1709" spans="1:18" ht="24" customHeight="1">
      <c r="A1709" s="140" t="s"/>
      <c r="B1709" s="140" t="s">
        <v>12649</v>
      </c>
      <c r="C1709" s="140" t="s"/>
      <c r="D1709" s="219" t="s">
        <v>4567</v>
      </c>
      <c r="E1709" s="362">
        <v>8240</v>
      </c>
      <c r="F1709" s="219" t="s">
        <v>12650</v>
      </c>
      <c r="G1709" s="219" t="s">
        <v>4495</v>
      </c>
      <c r="H1709" s="219">
        <v>15120001280</v>
      </c>
      <c r="I1709" s="356">
        <v>3500</v>
      </c>
      <c r="J1709" s="356">
        <v>3190</v>
      </c>
      <c r="K1709" s="356">
        <v>310</v>
      </c>
      <c r="L1709" s="356">
        <v>0</v>
      </c>
      <c r="M1709" s="356">
        <v>310</v>
      </c>
      <c r="N1709" s="357" t="s"/>
      <c r="O1709" s="221">
        <v>45693</v>
      </c>
      <c r="P1709" s="222">
        <v>0.49729166666657</v>
      </c>
      <c r="Q1709" s="358" t="s">
        <v>4521</v>
      </c>
      <c r="R1709" s="344" t="s">
        <v>4521</v>
      </c>
    </row>
    <row r="1710" spans="1:18" ht="24" customHeight="1">
      <c r="A1710" s="140" t="s"/>
      <c r="B1710" s="140" t="s">
        <v>12649</v>
      </c>
      <c r="C1710" s="140" t="s"/>
      <c r="D1710" s="219" t="s">
        <v>4567</v>
      </c>
      <c r="E1710" s="362">
        <v>8266</v>
      </c>
      <c r="F1710" s="219" t="s">
        <v>12650</v>
      </c>
      <c r="G1710" s="219" t="s">
        <v>4506</v>
      </c>
      <c r="H1710" s="219">
        <v>13916290773</v>
      </c>
      <c r="I1710" s="356">
        <v>3000</v>
      </c>
      <c r="J1710" s="356">
        <v>2820</v>
      </c>
      <c r="K1710" s="356">
        <v>180</v>
      </c>
      <c r="L1710" s="356">
        <v>0</v>
      </c>
      <c r="M1710" s="356">
        <v>180</v>
      </c>
      <c r="N1710" s="357" t="s"/>
      <c r="O1710" s="221">
        <v>45693</v>
      </c>
      <c r="P1710" s="222">
        <v>0.69289351851694</v>
      </c>
      <c r="Q1710" s="358" t="s">
        <v>4521</v>
      </c>
      <c r="R1710" s="344" t="s">
        <v>4521</v>
      </c>
    </row>
    <row r="1711" spans="1:18" ht="24" customHeight="1">
      <c r="A1711" s="140" t="s"/>
      <c r="B1711" s="140" t="s">
        <v>12649</v>
      </c>
      <c r="C1711" s="140" t="s"/>
      <c r="D1711" s="219" t="s">
        <v>4567</v>
      </c>
      <c r="E1711" s="362">
        <v>8275</v>
      </c>
      <c r="F1711" s="219" t="s">
        <v>12650</v>
      </c>
      <c r="G1711" s="219" t="s">
        <v>4592</v>
      </c>
      <c r="H1711" s="219">
        <v>18311342320</v>
      </c>
      <c r="I1711" s="356">
        <v>8000</v>
      </c>
      <c r="J1711" s="356">
        <v>8000</v>
      </c>
      <c r="K1711" s="356">
        <v>0</v>
      </c>
      <c r="L1711" s="356">
        <v>0</v>
      </c>
      <c r="M1711" s="356">
        <v>0</v>
      </c>
      <c r="N1711" s="357" t="s"/>
      <c r="O1711" s="221">
        <v>45693</v>
      </c>
      <c r="P1711" s="222">
        <v>0.605590277777083</v>
      </c>
      <c r="Q1711" s="358" t="s">
        <v>4004</v>
      </c>
      <c r="R1711" s="344" t="s">
        <v>4004</v>
      </c>
    </row>
    <row r="1712" spans="1:18" ht="24" customHeight="1">
      <c r="A1712" s="135" t="s"/>
      <c r="B1712" s="135" t="s">
        <v>12649</v>
      </c>
      <c r="C1712" s="135" t="s"/>
      <c r="D1712" s="215" t="s">
        <v>4567</v>
      </c>
      <c r="E1712" s="359">
        <v>8269</v>
      </c>
      <c r="F1712" s="215" t="s">
        <v>12650</v>
      </c>
      <c r="G1712" s="215" t="s">
        <v>4508</v>
      </c>
      <c r="H1712" s="215">
        <v>13601019577</v>
      </c>
      <c r="I1712" s="360">
        <v>8000</v>
      </c>
      <c r="J1712" s="360">
        <v>8000</v>
      </c>
      <c r="K1712" s="360">
        <v>0</v>
      </c>
      <c r="L1712" s="360">
        <v>0</v>
      </c>
      <c r="M1712" s="360">
        <v>0</v>
      </c>
      <c r="N1712" s="357" t="s"/>
      <c r="O1712" s="217">
        <v>45693</v>
      </c>
      <c r="P1712" s="218">
        <v>0.677835648148175</v>
      </c>
      <c r="Q1712" s="361" t="s">
        <v>4659</v>
      </c>
      <c r="R1712" s="344" t="s">
        <v>4659</v>
      </c>
    </row>
    <row r="1713" spans="1:18" ht="24" customHeight="1">
      <c r="A1713" s="135" t="s"/>
      <c r="B1713" s="135" t="s">
        <v>12649</v>
      </c>
      <c r="C1713" s="135" t="s"/>
      <c r="D1713" s="215" t="s">
        <v>4567</v>
      </c>
      <c r="E1713" s="359">
        <v>8258</v>
      </c>
      <c r="F1713" s="215" t="s">
        <v>12650</v>
      </c>
      <c r="G1713" s="215" t="s">
        <v>12798</v>
      </c>
      <c r="H1713" s="215">
        <v>13127763960</v>
      </c>
      <c r="I1713" s="360">
        <v>3000</v>
      </c>
      <c r="J1713" s="360">
        <v>2820</v>
      </c>
      <c r="K1713" s="360">
        <v>180</v>
      </c>
      <c r="L1713" s="360">
        <v>0</v>
      </c>
      <c r="M1713" s="360">
        <v>180</v>
      </c>
      <c r="N1713" s="357" t="s"/>
      <c r="O1713" s="217">
        <v>45693</v>
      </c>
      <c r="P1713" s="218">
        <v>0.581747685184382</v>
      </c>
      <c r="Q1713" s="361" t="s">
        <v>4498</v>
      </c>
      <c r="R1713" s="344" t="s">
        <v>8517</v>
      </c>
    </row>
    <row r="1714" spans="1:18" ht="24" customHeight="1">
      <c r="A1714" s="140" t="s"/>
      <c r="B1714" s="140" t="s">
        <v>12649</v>
      </c>
      <c r="C1714" s="140" t="s"/>
      <c r="D1714" s="219" t="s">
        <v>4567</v>
      </c>
      <c r="E1714" s="362">
        <v>8296</v>
      </c>
      <c r="F1714" s="219" t="s">
        <v>12650</v>
      </c>
      <c r="G1714" s="219" t="s">
        <v>4524</v>
      </c>
      <c r="H1714" s="219">
        <v>18801499686</v>
      </c>
      <c r="I1714" s="356">
        <v>2000</v>
      </c>
      <c r="J1714" s="356">
        <v>1880</v>
      </c>
      <c r="K1714" s="356">
        <v>120</v>
      </c>
      <c r="L1714" s="356">
        <v>0</v>
      </c>
      <c r="M1714" s="356">
        <v>120</v>
      </c>
      <c r="N1714" s="357" t="s"/>
      <c r="O1714" s="221">
        <v>45694</v>
      </c>
      <c r="P1714" s="222">
        <v>0.628854166665406</v>
      </c>
      <c r="Q1714" s="358" t="s">
        <v>4498</v>
      </c>
      <c r="R1714" s="344" t="s">
        <v>8517</v>
      </c>
    </row>
    <row r="1715" spans="1:18" ht="24" customHeight="1">
      <c r="A1715" s="135" t="s"/>
      <c r="B1715" s="135" t="s">
        <v>12649</v>
      </c>
      <c r="C1715" s="135" t="s"/>
      <c r="D1715" s="215" t="s">
        <v>4567</v>
      </c>
      <c r="E1715" s="359">
        <v>8287</v>
      </c>
      <c r="F1715" s="215" t="s">
        <v>12650</v>
      </c>
      <c r="G1715" s="215" t="s">
        <v>12983</v>
      </c>
      <c r="H1715" s="215">
        <v>18686180037</v>
      </c>
      <c r="I1715" s="360">
        <v>3000</v>
      </c>
      <c r="J1715" s="360">
        <v>2770</v>
      </c>
      <c r="K1715" s="360">
        <v>230</v>
      </c>
      <c r="L1715" s="360">
        <v>0</v>
      </c>
      <c r="M1715" s="360">
        <v>230</v>
      </c>
      <c r="N1715" s="357" t="s"/>
      <c r="O1715" s="217">
        <v>45694</v>
      </c>
      <c r="P1715" s="218">
        <v>0.66415509259241</v>
      </c>
      <c r="Q1715" s="361" t="s">
        <v>4521</v>
      </c>
      <c r="R1715" s="344" t="s">
        <v>4521</v>
      </c>
    </row>
    <row r="1716" spans="1:18" ht="24" customHeight="1">
      <c r="A1716" s="140" t="s"/>
      <c r="B1716" s="140" t="s">
        <v>12649</v>
      </c>
      <c r="C1716" s="140" t="s"/>
      <c r="D1716" s="219" t="s">
        <v>4567</v>
      </c>
      <c r="E1716" s="362">
        <v>8290</v>
      </c>
      <c r="F1716" s="219" t="s">
        <v>12650</v>
      </c>
      <c r="G1716" s="219" t="s">
        <v>12727</v>
      </c>
      <c r="H1716" s="219">
        <v>17705226117</v>
      </c>
      <c r="I1716" s="356">
        <v>5000</v>
      </c>
      <c r="J1716" s="356">
        <v>5000</v>
      </c>
      <c r="K1716" s="356">
        <v>0</v>
      </c>
      <c r="L1716" s="356">
        <v>0</v>
      </c>
      <c r="M1716" s="356">
        <v>0</v>
      </c>
      <c r="N1716" s="357" t="s"/>
      <c r="O1716" s="221">
        <v>45694</v>
      </c>
      <c r="P1716" s="222">
        <v>0.702615740741749</v>
      </c>
      <c r="Q1716" s="358" t="s">
        <v>4659</v>
      </c>
      <c r="R1716" s="344" t="s">
        <v>4659</v>
      </c>
    </row>
    <row r="1717" spans="1:18" ht="24" customHeight="1">
      <c r="A1717" s="135" t="s"/>
      <c r="B1717" s="135" t="s">
        <v>12649</v>
      </c>
      <c r="C1717" s="135" t="s"/>
      <c r="D1717" s="215" t="s">
        <v>4567</v>
      </c>
      <c r="E1717" s="359">
        <v>8284</v>
      </c>
      <c r="F1717" s="215" t="s">
        <v>12650</v>
      </c>
      <c r="G1717" s="215" t="s">
        <v>12984</v>
      </c>
      <c r="H1717" s="215">
        <v>19951500029</v>
      </c>
      <c r="I1717" s="360">
        <v>300</v>
      </c>
      <c r="J1717" s="360">
        <v>250</v>
      </c>
      <c r="K1717" s="360">
        <v>50</v>
      </c>
      <c r="L1717" s="360">
        <v>0</v>
      </c>
      <c r="M1717" s="360">
        <v>50</v>
      </c>
      <c r="N1717" s="357" t="s"/>
      <c r="O1717" s="217">
        <v>45694</v>
      </c>
      <c r="P1717" s="218">
        <v>0.708240740739712</v>
      </c>
      <c r="Q1717" s="361" t="s">
        <v>4521</v>
      </c>
      <c r="R1717" s="344" t="s">
        <v>4521</v>
      </c>
    </row>
    <row r="1718" spans="1:18" ht="24" customHeight="1">
      <c r="A1718" s="140" t="s"/>
      <c r="B1718" s="140" t="s">
        <v>12649</v>
      </c>
      <c r="C1718" s="140" t="s"/>
      <c r="D1718" s="219" t="s">
        <v>4567</v>
      </c>
      <c r="E1718" s="362">
        <v>8293</v>
      </c>
      <c r="F1718" s="219" t="s">
        <v>12650</v>
      </c>
      <c r="G1718" s="219" t="s">
        <v>4495</v>
      </c>
      <c r="H1718" s="219">
        <v>13598586625</v>
      </c>
      <c r="I1718" s="356">
        <v>5000</v>
      </c>
      <c r="J1718" s="356">
        <v>4820</v>
      </c>
      <c r="K1718" s="356">
        <v>180</v>
      </c>
      <c r="L1718" s="356">
        <v>0</v>
      </c>
      <c r="M1718" s="356">
        <v>180</v>
      </c>
      <c r="N1718" s="357" t="s"/>
      <c r="O1718" s="221">
        <v>45694</v>
      </c>
      <c r="P1718" s="222">
        <v>0.732303240740294</v>
      </c>
      <c r="Q1718" s="358" t="s">
        <v>4659</v>
      </c>
      <c r="R1718" s="344" t="s">
        <v>4659</v>
      </c>
    </row>
    <row r="1719" spans="1:18" ht="24" customHeight="1">
      <c r="A1719" s="140" t="s"/>
      <c r="B1719" s="140" t="s">
        <v>12649</v>
      </c>
      <c r="C1719" s="140" t="s"/>
      <c r="D1719" s="219" t="s">
        <v>4567</v>
      </c>
      <c r="E1719" s="362">
        <v>8265</v>
      </c>
      <c r="F1719" s="219" t="s">
        <v>12650</v>
      </c>
      <c r="G1719" s="219" t="s">
        <v>4514</v>
      </c>
      <c r="H1719" s="219">
        <v>18650071279</v>
      </c>
      <c r="I1719" s="356">
        <v>7000</v>
      </c>
      <c r="J1719" s="356">
        <v>5880</v>
      </c>
      <c r="K1719" s="356">
        <v>1120</v>
      </c>
      <c r="L1719" s="356">
        <v>0</v>
      </c>
      <c r="M1719" s="356">
        <v>1120</v>
      </c>
      <c r="N1719" s="357" t="s"/>
      <c r="O1719" s="221">
        <v>45694</v>
      </c>
      <c r="P1719" s="222">
        <v>0.666967592591391</v>
      </c>
      <c r="Q1719" s="358" t="s">
        <v>4498</v>
      </c>
      <c r="R1719" s="344" t="s">
        <v>8517</v>
      </c>
    </row>
    <row r="1720" spans="1:18" ht="24" customHeight="1">
      <c r="A1720" s="140" t="s"/>
      <c r="B1720" s="140" t="s">
        <v>12649</v>
      </c>
      <c r="C1720" s="140" t="s"/>
      <c r="D1720" s="219" t="s">
        <v>4567</v>
      </c>
      <c r="E1720" s="362">
        <v>8259</v>
      </c>
      <c r="F1720" s="219" t="s">
        <v>12650</v>
      </c>
      <c r="G1720" s="219" t="s">
        <v>4575</v>
      </c>
      <c r="H1720" s="219">
        <v>13701246858</v>
      </c>
      <c r="I1720" s="356">
        <v>6000</v>
      </c>
      <c r="J1720" s="356">
        <v>5740</v>
      </c>
      <c r="K1720" s="356">
        <v>260</v>
      </c>
      <c r="L1720" s="356">
        <v>0</v>
      </c>
      <c r="M1720" s="356">
        <v>260</v>
      </c>
      <c r="N1720" s="357" t="s"/>
      <c r="O1720" s="221">
        <v>45694</v>
      </c>
      <c r="P1720" s="222">
        <v>0.390590277776937</v>
      </c>
      <c r="Q1720" s="358" t="s">
        <v>4498</v>
      </c>
      <c r="R1720" s="344" t="s">
        <v>8517</v>
      </c>
    </row>
    <row r="1721" spans="1:18" ht="24" customHeight="1">
      <c r="A1721" s="140" t="s"/>
      <c r="B1721" s="140" t="s">
        <v>12649</v>
      </c>
      <c r="C1721" s="140" t="s"/>
      <c r="D1721" s="219" t="s">
        <v>4567</v>
      </c>
      <c r="E1721" s="362">
        <v>8251</v>
      </c>
      <c r="F1721" s="219" t="s">
        <v>12650</v>
      </c>
      <c r="G1721" s="219" t="s">
        <v>12880</v>
      </c>
      <c r="H1721" s="219">
        <v>13910863260</v>
      </c>
      <c r="I1721" s="356">
        <v>6000</v>
      </c>
      <c r="J1721" s="356">
        <v>5380</v>
      </c>
      <c r="K1721" s="356">
        <v>620</v>
      </c>
      <c r="L1721" s="356">
        <v>0</v>
      </c>
      <c r="M1721" s="356">
        <v>620</v>
      </c>
      <c r="N1721" s="357" t="s"/>
      <c r="O1721" s="221">
        <v>45694</v>
      </c>
      <c r="P1721" s="222">
        <v>0.693159722221026</v>
      </c>
      <c r="Q1721" s="358" t="s">
        <v>4498</v>
      </c>
      <c r="R1721" s="344" t="s">
        <v>8517</v>
      </c>
    </row>
    <row r="1722" spans="1:18" ht="24" customHeight="1">
      <c r="A1722" s="135" t="s"/>
      <c r="B1722" s="135" t="s">
        <v>12649</v>
      </c>
      <c r="C1722" s="135" t="s"/>
      <c r="D1722" s="215" t="s">
        <v>4567</v>
      </c>
      <c r="E1722" s="359">
        <v>8294</v>
      </c>
      <c r="F1722" s="215" t="s">
        <v>12650</v>
      </c>
      <c r="G1722" s="215" t="s">
        <v>4493</v>
      </c>
      <c r="H1722" s="215">
        <v>13824482962</v>
      </c>
      <c r="I1722" s="360">
        <v>1000</v>
      </c>
      <c r="J1722" s="360">
        <v>880</v>
      </c>
      <c r="K1722" s="360">
        <v>120</v>
      </c>
      <c r="L1722" s="360">
        <v>0</v>
      </c>
      <c r="M1722" s="360">
        <v>120</v>
      </c>
      <c r="N1722" s="357" t="s"/>
      <c r="O1722" s="217">
        <v>45694</v>
      </c>
      <c r="P1722" s="218">
        <v>0.65424768518642</v>
      </c>
      <c r="Q1722" s="361" t="s">
        <v>4498</v>
      </c>
      <c r="R1722" s="344" t="s">
        <v>8517</v>
      </c>
    </row>
    <row r="1723" spans="1:18" ht="24" customHeight="1">
      <c r="A1723" s="140" t="s"/>
      <c r="B1723" s="140" t="s">
        <v>12649</v>
      </c>
      <c r="C1723" s="140" t="s"/>
      <c r="D1723" s="219" t="s">
        <v>4567</v>
      </c>
      <c r="E1723" s="362">
        <v>8286</v>
      </c>
      <c r="F1723" s="219" t="s">
        <v>12650</v>
      </c>
      <c r="G1723" s="219" t="s">
        <v>4582</v>
      </c>
      <c r="H1723" s="219">
        <v>13910621301</v>
      </c>
      <c r="I1723" s="356">
        <v>6000</v>
      </c>
      <c r="J1723" s="356">
        <v>5600</v>
      </c>
      <c r="K1723" s="356">
        <v>400</v>
      </c>
      <c r="L1723" s="356">
        <v>0</v>
      </c>
      <c r="M1723" s="356">
        <v>400</v>
      </c>
      <c r="N1723" s="357" t="s"/>
      <c r="O1723" s="221">
        <v>45694</v>
      </c>
      <c r="P1723" s="222">
        <v>0.663622685184237</v>
      </c>
      <c r="Q1723" s="358" t="s">
        <v>4521</v>
      </c>
      <c r="R1723" s="344" t="s">
        <v>4521</v>
      </c>
    </row>
    <row r="1724" spans="1:18" ht="24" customHeight="1">
      <c r="A1724" s="140" t="s"/>
      <c r="B1724" s="140" t="s">
        <v>12649</v>
      </c>
      <c r="C1724" s="140" t="s"/>
      <c r="D1724" s="219" t="s">
        <v>4567</v>
      </c>
      <c r="E1724" s="362">
        <v>8278</v>
      </c>
      <c r="F1724" s="219" t="s">
        <v>12650</v>
      </c>
      <c r="G1724" s="219" t="s">
        <v>4505</v>
      </c>
      <c r="H1724" s="219">
        <v>15011195071</v>
      </c>
      <c r="I1724" s="356">
        <v>6000</v>
      </c>
      <c r="J1724" s="356">
        <v>5400</v>
      </c>
      <c r="K1724" s="356">
        <v>600</v>
      </c>
      <c r="L1724" s="356">
        <v>0</v>
      </c>
      <c r="M1724" s="356">
        <v>600</v>
      </c>
      <c r="N1724" s="357" t="s"/>
      <c r="O1724" s="221">
        <v>45694</v>
      </c>
      <c r="P1724" s="222">
        <v>0.445347222223063</v>
      </c>
      <c r="Q1724" s="358" t="s">
        <v>4521</v>
      </c>
      <c r="R1724" s="344" t="s">
        <v>4521</v>
      </c>
    </row>
    <row r="1725" spans="1:18" ht="24" customHeight="1">
      <c r="A1725" s="135" t="s"/>
      <c r="B1725" s="135" t="s">
        <v>12649</v>
      </c>
      <c r="C1725" s="135" t="s"/>
      <c r="D1725" s="215" t="s">
        <v>4567</v>
      </c>
      <c r="E1725" s="359">
        <v>8304</v>
      </c>
      <c r="F1725" s="215" t="s">
        <v>12650</v>
      </c>
      <c r="G1725" s="215" t="s">
        <v>4574</v>
      </c>
      <c r="H1725" s="215">
        <v>18503121500</v>
      </c>
      <c r="I1725" s="360">
        <v>200</v>
      </c>
      <c r="J1725" s="360">
        <v>100</v>
      </c>
      <c r="K1725" s="360">
        <v>100</v>
      </c>
      <c r="L1725" s="360">
        <v>0</v>
      </c>
      <c r="M1725" s="360">
        <v>100</v>
      </c>
      <c r="N1725" s="357" t="s"/>
      <c r="O1725" s="217">
        <v>45695</v>
      </c>
      <c r="P1725" s="218">
        <v>0.50439814814672</v>
      </c>
      <c r="Q1725" s="361" t="s">
        <v>4498</v>
      </c>
      <c r="R1725" s="344" t="s">
        <v>8517</v>
      </c>
    </row>
    <row r="1726" spans="1:18" ht="24" customHeight="1">
      <c r="A1726" s="135" t="s"/>
      <c r="B1726" s="135" t="s">
        <v>12649</v>
      </c>
      <c r="C1726" s="135" t="s"/>
      <c r="D1726" s="215" t="s">
        <v>4567</v>
      </c>
      <c r="E1726" s="359">
        <v>8319</v>
      </c>
      <c r="F1726" s="215" t="s">
        <v>12650</v>
      </c>
      <c r="G1726" s="215" t="s">
        <v>4508</v>
      </c>
      <c r="H1726" s="215">
        <v>15800698497</v>
      </c>
      <c r="I1726" s="360">
        <v>3000</v>
      </c>
      <c r="J1726" s="360">
        <v>2800</v>
      </c>
      <c r="K1726" s="360">
        <v>200</v>
      </c>
      <c r="L1726" s="360">
        <v>0</v>
      </c>
      <c r="M1726" s="360">
        <v>200</v>
      </c>
      <c r="N1726" s="357" t="s"/>
      <c r="O1726" s="217">
        <v>45695</v>
      </c>
      <c r="P1726" s="218">
        <v>0.706180555556785</v>
      </c>
      <c r="Q1726" s="361" t="s">
        <v>4521</v>
      </c>
      <c r="R1726" s="344" t="s">
        <v>4521</v>
      </c>
    </row>
    <row r="1727" spans="1:18" ht="24" customHeight="1">
      <c r="A1727" s="135" t="s"/>
      <c r="B1727" s="135" t="s">
        <v>12649</v>
      </c>
      <c r="C1727" s="135" t="s"/>
      <c r="D1727" s="215" t="s">
        <v>4567</v>
      </c>
      <c r="E1727" s="359">
        <v>8271</v>
      </c>
      <c r="F1727" s="215" t="s">
        <v>12650</v>
      </c>
      <c r="G1727" s="215" t="s">
        <v>4495</v>
      </c>
      <c r="H1727" s="215">
        <v>15120001280</v>
      </c>
      <c r="I1727" s="360">
        <v>6000</v>
      </c>
      <c r="J1727" s="360">
        <v>4740</v>
      </c>
      <c r="K1727" s="360">
        <v>1260</v>
      </c>
      <c r="L1727" s="360">
        <v>0</v>
      </c>
      <c r="M1727" s="360">
        <v>1260</v>
      </c>
      <c r="N1727" s="357" t="s"/>
      <c r="O1727" s="217">
        <v>45695</v>
      </c>
      <c r="P1727" s="218">
        <v>0.682303240741021</v>
      </c>
      <c r="Q1727" s="361" t="s">
        <v>4498</v>
      </c>
      <c r="R1727" s="344" t="s">
        <v>8517</v>
      </c>
    </row>
    <row r="1728" spans="1:18" ht="24" customHeight="1">
      <c r="A1728" s="135" t="s"/>
      <c r="B1728" s="135" t="s">
        <v>12649</v>
      </c>
      <c r="C1728" s="135" t="s"/>
      <c r="D1728" s="215" t="s">
        <v>4567</v>
      </c>
      <c r="E1728" s="359">
        <v>5929</v>
      </c>
      <c r="F1728" s="215" t="s">
        <v>12650</v>
      </c>
      <c r="G1728" s="215" t="s">
        <v>4593</v>
      </c>
      <c r="H1728" s="215">
        <v>18523066766</v>
      </c>
      <c r="I1728" s="360">
        <v>3000</v>
      </c>
      <c r="J1728" s="360">
        <v>2200</v>
      </c>
      <c r="K1728" s="360">
        <v>800</v>
      </c>
      <c r="L1728" s="360">
        <v>0</v>
      </c>
      <c r="M1728" s="360">
        <v>800</v>
      </c>
      <c r="N1728" s="357" t="s"/>
      <c r="O1728" s="217">
        <v>45695</v>
      </c>
      <c r="P1728" s="218">
        <v>0.724571759259561</v>
      </c>
      <c r="Q1728" s="361" t="s">
        <v>4521</v>
      </c>
      <c r="R1728" s="344" t="s">
        <v>4521</v>
      </c>
    </row>
    <row r="1729" spans="1:18" ht="24" customHeight="1">
      <c r="A1729" s="140" t="s"/>
      <c r="B1729" s="140" t="s">
        <v>12649</v>
      </c>
      <c r="C1729" s="140" t="s"/>
      <c r="D1729" s="219" t="s">
        <v>4567</v>
      </c>
      <c r="E1729" s="362">
        <v>8291</v>
      </c>
      <c r="F1729" s="219" t="s">
        <v>12650</v>
      </c>
      <c r="G1729" s="219" t="s">
        <v>4594</v>
      </c>
      <c r="H1729" s="219">
        <v>13812406929</v>
      </c>
      <c r="I1729" s="356">
        <v>1000</v>
      </c>
      <c r="J1729" s="356">
        <v>760</v>
      </c>
      <c r="K1729" s="356">
        <v>240</v>
      </c>
      <c r="L1729" s="356">
        <v>0</v>
      </c>
      <c r="M1729" s="356">
        <v>240</v>
      </c>
      <c r="N1729" s="357" t="s"/>
      <c r="O1729" s="221">
        <v>45695</v>
      </c>
      <c r="P1729" s="222">
        <v>0.382303240741749</v>
      </c>
      <c r="Q1729" s="358" t="s">
        <v>4521</v>
      </c>
      <c r="R1729" s="344" t="s">
        <v>4521</v>
      </c>
    </row>
    <row r="1730" spans="1:18" ht="24" customHeight="1">
      <c r="A1730" s="140" t="s"/>
      <c r="B1730" s="140" t="s">
        <v>12649</v>
      </c>
      <c r="C1730" s="140" t="s"/>
      <c r="D1730" s="219" t="s">
        <v>4567</v>
      </c>
      <c r="E1730" s="362">
        <v>8262</v>
      </c>
      <c r="F1730" s="219" t="s">
        <v>12650</v>
      </c>
      <c r="G1730" s="219" t="s">
        <v>4514</v>
      </c>
      <c r="H1730" s="219">
        <v>18650071279</v>
      </c>
      <c r="I1730" s="356">
        <v>3000</v>
      </c>
      <c r="J1730" s="356">
        <v>2600</v>
      </c>
      <c r="K1730" s="356">
        <v>400</v>
      </c>
      <c r="L1730" s="356">
        <v>0</v>
      </c>
      <c r="M1730" s="356">
        <v>400</v>
      </c>
      <c r="N1730" s="357" t="s"/>
      <c r="O1730" s="221">
        <v>45695</v>
      </c>
      <c r="P1730" s="222">
        <v>0.349016203705105</v>
      </c>
      <c r="Q1730" s="358" t="s">
        <v>4498</v>
      </c>
      <c r="R1730" s="344" t="s">
        <v>8517</v>
      </c>
    </row>
    <row r="1731" spans="1:18" ht="24" customHeight="1">
      <c r="A1731" s="135" t="s"/>
      <c r="B1731" s="135" t="s">
        <v>12649</v>
      </c>
      <c r="C1731" s="135" t="s"/>
      <c r="D1731" s="215" t="s">
        <v>4567</v>
      </c>
      <c r="E1731" s="359">
        <v>8311</v>
      </c>
      <c r="F1731" s="215" t="s">
        <v>12650</v>
      </c>
      <c r="G1731" s="215" t="s">
        <v>12727</v>
      </c>
      <c r="H1731" s="215">
        <v>17705226117</v>
      </c>
      <c r="I1731" s="360">
        <v>5000</v>
      </c>
      <c r="J1731" s="360">
        <v>5000</v>
      </c>
      <c r="K1731" s="360">
        <v>0</v>
      </c>
      <c r="L1731" s="360">
        <v>0</v>
      </c>
      <c r="M1731" s="360">
        <v>0</v>
      </c>
      <c r="N1731" s="357" t="s"/>
      <c r="O1731" s="217">
        <v>45695</v>
      </c>
      <c r="P1731" s="218">
        <v>0.699618055554311</v>
      </c>
      <c r="Q1731" s="361" t="s">
        <v>4004</v>
      </c>
      <c r="R1731" s="344" t="s">
        <v>4004</v>
      </c>
    </row>
    <row r="1732" spans="1:18" ht="24" customHeight="1">
      <c r="A1732" s="140" t="s"/>
      <c r="B1732" s="140" t="s">
        <v>12649</v>
      </c>
      <c r="C1732" s="140" t="s"/>
      <c r="D1732" s="219" t="s">
        <v>4567</v>
      </c>
      <c r="E1732" s="362">
        <v>8283</v>
      </c>
      <c r="F1732" s="219" t="s">
        <v>12650</v>
      </c>
      <c r="G1732" s="219" t="s">
        <v>4582</v>
      </c>
      <c r="H1732" s="219">
        <v>18601132199</v>
      </c>
      <c r="I1732" s="356">
        <v>500</v>
      </c>
      <c r="J1732" s="356">
        <v>360</v>
      </c>
      <c r="K1732" s="356">
        <v>140</v>
      </c>
      <c r="L1732" s="356">
        <v>0</v>
      </c>
      <c r="M1732" s="356">
        <v>140</v>
      </c>
      <c r="N1732" s="357" t="s"/>
      <c r="O1732" s="221">
        <v>45695</v>
      </c>
      <c r="P1732" s="222">
        <v>0.70342592592715</v>
      </c>
      <c r="Q1732" s="358" t="s">
        <v>4521</v>
      </c>
      <c r="R1732" s="344" t="s">
        <v>4521</v>
      </c>
    </row>
    <row r="1733" spans="1:18" ht="24" customHeight="1">
      <c r="A1733" s="140" t="s"/>
      <c r="B1733" s="140" t="s">
        <v>12649</v>
      </c>
      <c r="C1733" s="140" t="s"/>
      <c r="D1733" s="219" t="s">
        <v>4567</v>
      </c>
      <c r="E1733" s="362">
        <v>8314</v>
      </c>
      <c r="F1733" s="219" t="s">
        <v>12650</v>
      </c>
      <c r="G1733" s="219" t="s">
        <v>4515</v>
      </c>
      <c r="H1733" s="219">
        <v>15901018101</v>
      </c>
      <c r="I1733" s="356">
        <v>5000</v>
      </c>
      <c r="J1733" s="356">
        <v>4780</v>
      </c>
      <c r="K1733" s="356">
        <v>220</v>
      </c>
      <c r="L1733" s="356">
        <v>0</v>
      </c>
      <c r="M1733" s="356">
        <v>220</v>
      </c>
      <c r="N1733" s="357" t="s"/>
      <c r="O1733" s="221">
        <v>45695</v>
      </c>
      <c r="P1733" s="222">
        <v>0.58873842592584</v>
      </c>
      <c r="Q1733" s="358" t="s">
        <v>4659</v>
      </c>
      <c r="R1733" s="344" t="s">
        <v>4659</v>
      </c>
    </row>
    <row r="1734" spans="1:18" ht="24" customHeight="1">
      <c r="A1734" s="140" t="s"/>
      <c r="B1734" s="140" t="s">
        <v>12649</v>
      </c>
      <c r="C1734" s="140" t="s"/>
      <c r="D1734" s="219" t="s">
        <v>4567</v>
      </c>
      <c r="E1734" s="362">
        <v>8274</v>
      </c>
      <c r="F1734" s="219" t="s">
        <v>12650</v>
      </c>
      <c r="G1734" s="219" t="s">
        <v>12749</v>
      </c>
      <c r="H1734" s="219">
        <v>18566819895</v>
      </c>
      <c r="I1734" s="356">
        <v>5000</v>
      </c>
      <c r="J1734" s="356">
        <v>4340</v>
      </c>
      <c r="K1734" s="356">
        <v>660</v>
      </c>
      <c r="L1734" s="356">
        <v>0</v>
      </c>
      <c r="M1734" s="356">
        <v>660</v>
      </c>
      <c r="N1734" s="357" t="s"/>
      <c r="O1734" s="221">
        <v>45695</v>
      </c>
      <c r="P1734" s="222">
        <v>0.69650462962818</v>
      </c>
      <c r="Q1734" s="358" t="s">
        <v>4004</v>
      </c>
      <c r="R1734" s="344" t="s">
        <v>4004</v>
      </c>
    </row>
    <row r="1735" spans="1:18" ht="24" customHeight="1">
      <c r="A1735" s="135" t="s"/>
      <c r="B1735" s="135" t="s">
        <v>12649</v>
      </c>
      <c r="C1735" s="135" t="s"/>
      <c r="D1735" s="215" t="s">
        <v>4567</v>
      </c>
      <c r="E1735" s="359">
        <v>8303</v>
      </c>
      <c r="F1735" s="215" t="s">
        <v>12650</v>
      </c>
      <c r="G1735" s="215" t="s">
        <v>4574</v>
      </c>
      <c r="H1735" s="215">
        <v>19131091012</v>
      </c>
      <c r="I1735" s="360">
        <v>200</v>
      </c>
      <c r="J1735" s="360">
        <v>100</v>
      </c>
      <c r="K1735" s="360">
        <v>100</v>
      </c>
      <c r="L1735" s="360">
        <v>0</v>
      </c>
      <c r="M1735" s="360">
        <v>100</v>
      </c>
      <c r="N1735" s="357" t="s"/>
      <c r="O1735" s="217">
        <v>45695</v>
      </c>
      <c r="P1735" s="218">
        <v>0.504525462962192</v>
      </c>
      <c r="Q1735" s="361" t="s">
        <v>4498</v>
      </c>
      <c r="R1735" s="344" t="s">
        <v>8517</v>
      </c>
    </row>
    <row r="1736" spans="1:18" ht="24" customHeight="1">
      <c r="A1736" s="140" t="s"/>
      <c r="B1736" s="140" t="s">
        <v>12649</v>
      </c>
      <c r="C1736" s="140" t="s"/>
      <c r="D1736" s="219" t="s">
        <v>4567</v>
      </c>
      <c r="E1736" s="362">
        <v>8298</v>
      </c>
      <c r="F1736" s="219" t="s">
        <v>12650</v>
      </c>
      <c r="G1736" s="219" t="s">
        <v>12799</v>
      </c>
      <c r="H1736" s="219">
        <v>13311558311</v>
      </c>
      <c r="I1736" s="356">
        <v>200</v>
      </c>
      <c r="J1736" s="356">
        <v>110</v>
      </c>
      <c r="K1736" s="356">
        <v>90</v>
      </c>
      <c r="L1736" s="356">
        <v>0</v>
      </c>
      <c r="M1736" s="356">
        <v>90</v>
      </c>
      <c r="N1736" s="357" t="s"/>
      <c r="O1736" s="221">
        <v>45695</v>
      </c>
      <c r="P1736" s="222">
        <v>0.692430555554893</v>
      </c>
      <c r="Q1736" s="358" t="s">
        <v>4521</v>
      </c>
      <c r="R1736" s="344" t="s">
        <v>4521</v>
      </c>
    </row>
    <row r="1737" spans="1:18" ht="24" customHeight="1">
      <c r="A1737" s="140" t="s"/>
      <c r="B1737" s="140" t="s">
        <v>12649</v>
      </c>
      <c r="C1737" s="140" t="s"/>
      <c r="D1737" s="219" t="s">
        <v>4567</v>
      </c>
      <c r="E1737" s="362">
        <v>8321</v>
      </c>
      <c r="F1737" s="219" t="s">
        <v>12650</v>
      </c>
      <c r="G1737" s="219" t="s">
        <v>4495</v>
      </c>
      <c r="H1737" s="219">
        <v>18149795562</v>
      </c>
      <c r="I1737" s="356">
        <v>4300</v>
      </c>
      <c r="J1737" s="356">
        <v>3910</v>
      </c>
      <c r="K1737" s="356">
        <v>390</v>
      </c>
      <c r="L1737" s="356">
        <v>0</v>
      </c>
      <c r="M1737" s="356">
        <v>390</v>
      </c>
      <c r="N1737" s="357" t="s"/>
      <c r="O1737" s="221">
        <v>45695</v>
      </c>
      <c r="P1737" s="222">
        <v>0.704039351850952</v>
      </c>
      <c r="Q1737" s="358" t="s">
        <v>4498</v>
      </c>
      <c r="R1737" s="344" t="s">
        <v>8517</v>
      </c>
    </row>
    <row r="1738" spans="1:18" ht="24" customHeight="1">
      <c r="A1738" s="135" t="s"/>
      <c r="B1738" s="135" t="s">
        <v>12649</v>
      </c>
      <c r="C1738" s="135" t="s"/>
      <c r="D1738" s="215" t="s">
        <v>4567</v>
      </c>
      <c r="E1738" s="359">
        <v>8281</v>
      </c>
      <c r="F1738" s="215" t="s">
        <v>12650</v>
      </c>
      <c r="G1738" s="215" t="s">
        <v>4500</v>
      </c>
      <c r="H1738" s="215">
        <v>15236401909</v>
      </c>
      <c r="I1738" s="360">
        <v>5000</v>
      </c>
      <c r="J1738" s="360">
        <v>4460</v>
      </c>
      <c r="K1738" s="360">
        <v>540</v>
      </c>
      <c r="L1738" s="360">
        <v>0</v>
      </c>
      <c r="M1738" s="360">
        <v>540</v>
      </c>
      <c r="N1738" s="357" t="s"/>
      <c r="O1738" s="217">
        <v>45695</v>
      </c>
      <c r="P1738" s="218">
        <v>0.439942129629344</v>
      </c>
      <c r="Q1738" s="361" t="s">
        <v>4659</v>
      </c>
      <c r="R1738" s="344" t="s">
        <v>4659</v>
      </c>
    </row>
    <row r="1739" spans="1:18" ht="24" customHeight="1">
      <c r="A1739" s="135" t="s"/>
      <c r="B1739" s="135" t="s">
        <v>12649</v>
      </c>
      <c r="C1739" s="135" t="s"/>
      <c r="D1739" s="215" t="s">
        <v>4567</v>
      </c>
      <c r="E1739" s="359">
        <v>8292</v>
      </c>
      <c r="F1739" s="215" t="s">
        <v>12650</v>
      </c>
      <c r="G1739" s="215" t="s">
        <v>12691</v>
      </c>
      <c r="H1739" s="215">
        <v>13811515813</v>
      </c>
      <c r="I1739" s="360">
        <v>8000</v>
      </c>
      <c r="J1739" s="360">
        <v>8000</v>
      </c>
      <c r="K1739" s="360">
        <v>0</v>
      </c>
      <c r="L1739" s="360">
        <v>0</v>
      </c>
      <c r="M1739" s="360">
        <v>0</v>
      </c>
      <c r="N1739" s="357" t="s"/>
      <c r="O1739" s="217">
        <v>45695</v>
      </c>
      <c r="P1739" s="218">
        <v>0.419930555555766</v>
      </c>
      <c r="Q1739" s="361" t="s">
        <v>4659</v>
      </c>
      <c r="R1739" s="344" t="s">
        <v>4659</v>
      </c>
    </row>
    <row r="1740" spans="1:18" ht="24" customHeight="1">
      <c r="A1740" s="135" t="s"/>
      <c r="B1740" s="135" t="s">
        <v>12649</v>
      </c>
      <c r="C1740" s="135" t="s"/>
      <c r="D1740" s="215" t="s">
        <v>4567</v>
      </c>
      <c r="E1740" s="359">
        <v>8063</v>
      </c>
      <c r="F1740" s="215" t="s">
        <v>12650</v>
      </c>
      <c r="G1740" s="215" t="s">
        <v>4495</v>
      </c>
      <c r="H1740" s="215">
        <v>13178868324</v>
      </c>
      <c r="I1740" s="360">
        <v>5000</v>
      </c>
      <c r="J1740" s="360">
        <v>3540</v>
      </c>
      <c r="K1740" s="360">
        <v>1460</v>
      </c>
      <c r="L1740" s="360">
        <v>0</v>
      </c>
      <c r="M1740" s="360">
        <v>1460</v>
      </c>
      <c r="N1740" s="357" t="s"/>
      <c r="O1740" s="217">
        <v>45695</v>
      </c>
      <c r="P1740" s="218">
        <v>0.625856481481606</v>
      </c>
      <c r="Q1740" s="361" t="s">
        <v>4659</v>
      </c>
      <c r="R1740" s="344" t="s">
        <v>4659</v>
      </c>
    </row>
    <row r="1741" spans="1:18" ht="24" customHeight="1">
      <c r="A1741" s="135" t="s"/>
      <c r="B1741" s="135" t="s">
        <v>12649</v>
      </c>
      <c r="C1741" s="135" t="s"/>
      <c r="D1741" s="215" t="s">
        <v>4567</v>
      </c>
      <c r="E1741" s="359">
        <v>8238</v>
      </c>
      <c r="F1741" s="215" t="s">
        <v>12650</v>
      </c>
      <c r="G1741" s="215" t="s">
        <v>4506</v>
      </c>
      <c r="H1741" s="215">
        <v>15002119048</v>
      </c>
      <c r="I1741" s="360">
        <v>3000</v>
      </c>
      <c r="J1741" s="360">
        <v>2480</v>
      </c>
      <c r="K1741" s="360">
        <v>520</v>
      </c>
      <c r="L1741" s="360">
        <v>0</v>
      </c>
      <c r="M1741" s="360">
        <v>520</v>
      </c>
      <c r="N1741" s="357" t="s"/>
      <c r="O1741" s="217">
        <v>45695</v>
      </c>
      <c r="P1741" s="218">
        <v>0.663032407406718</v>
      </c>
      <c r="Q1741" s="361" t="s">
        <v>4521</v>
      </c>
      <c r="R1741" s="344" t="s">
        <v>4521</v>
      </c>
    </row>
    <row r="1742" spans="1:18" ht="24" customHeight="1">
      <c r="A1742" s="135" t="s"/>
      <c r="B1742" s="135" t="s">
        <v>12649</v>
      </c>
      <c r="C1742" s="135" t="s"/>
      <c r="D1742" s="215" t="s">
        <v>4567</v>
      </c>
      <c r="E1742" s="359">
        <v>8315</v>
      </c>
      <c r="F1742" s="215" t="s">
        <v>12650</v>
      </c>
      <c r="G1742" s="215" t="s">
        <v>4495</v>
      </c>
      <c r="H1742" s="215">
        <v>15995226603</v>
      </c>
      <c r="I1742" s="360">
        <v>5000</v>
      </c>
      <c r="J1742" s="360">
        <v>4780</v>
      </c>
      <c r="K1742" s="360">
        <v>220</v>
      </c>
      <c r="L1742" s="360">
        <v>0</v>
      </c>
      <c r="M1742" s="360">
        <v>220</v>
      </c>
      <c r="N1742" s="357" t="s"/>
      <c r="O1742" s="217">
        <v>45695</v>
      </c>
      <c r="P1742" s="218">
        <v>0.750196759257961</v>
      </c>
      <c r="Q1742" s="361" t="s">
        <v>4659</v>
      </c>
      <c r="R1742" s="344" t="s">
        <v>4659</v>
      </c>
    </row>
    <row r="1743" spans="1:18" ht="24" customHeight="1">
      <c r="A1743" s="135" t="s"/>
      <c r="B1743" s="135" t="s">
        <v>12649</v>
      </c>
      <c r="C1743" s="135" t="s"/>
      <c r="D1743" s="215" t="s">
        <v>4567</v>
      </c>
      <c r="E1743" s="359">
        <v>8253</v>
      </c>
      <c r="F1743" s="215" t="s">
        <v>12650</v>
      </c>
      <c r="G1743" s="215" t="s">
        <v>4582</v>
      </c>
      <c r="H1743" s="215">
        <v>18611245367</v>
      </c>
      <c r="I1743" s="360">
        <v>5000</v>
      </c>
      <c r="J1743" s="360">
        <v>4230</v>
      </c>
      <c r="K1743" s="360">
        <v>770</v>
      </c>
      <c r="L1743" s="360">
        <v>0</v>
      </c>
      <c r="M1743" s="360">
        <v>770</v>
      </c>
      <c r="N1743" s="357" t="s"/>
      <c r="O1743" s="217">
        <v>45696</v>
      </c>
      <c r="P1743" s="218">
        <v>0.669340277778247</v>
      </c>
      <c r="Q1743" s="361" t="s">
        <v>4659</v>
      </c>
      <c r="R1743" s="344" t="s">
        <v>4659</v>
      </c>
    </row>
    <row r="1744" spans="1:18" ht="24" customHeight="1">
      <c r="A1744" s="135" t="s"/>
      <c r="B1744" s="135" t="s">
        <v>12649</v>
      </c>
      <c r="C1744" s="135" t="s"/>
      <c r="D1744" s="215" t="s">
        <v>4567</v>
      </c>
      <c r="E1744" s="359">
        <v>8330</v>
      </c>
      <c r="F1744" s="215" t="s">
        <v>12650</v>
      </c>
      <c r="G1744" s="215" t="s">
        <v>12665</v>
      </c>
      <c r="H1744" s="215">
        <v>18869928855</v>
      </c>
      <c r="I1744" s="360">
        <v>3000</v>
      </c>
      <c r="J1744" s="360">
        <v>2850</v>
      </c>
      <c r="K1744" s="360">
        <v>150</v>
      </c>
      <c r="L1744" s="360">
        <v>0</v>
      </c>
      <c r="M1744" s="360">
        <v>150</v>
      </c>
      <c r="N1744" s="357" t="s"/>
      <c r="O1744" s="217">
        <v>45696</v>
      </c>
      <c r="P1744" s="218">
        <v>0.664930555554747</v>
      </c>
      <c r="Q1744" s="361" t="s">
        <v>4521</v>
      </c>
      <c r="R1744" s="344" t="s">
        <v>4521</v>
      </c>
    </row>
    <row r="1745" spans="1:18" ht="24" customHeight="1">
      <c r="A1745" s="135" t="s"/>
      <c r="B1745" s="135" t="s">
        <v>12649</v>
      </c>
      <c r="C1745" s="135" t="s"/>
      <c r="D1745" s="215" t="s">
        <v>4567</v>
      </c>
      <c r="E1745" s="359">
        <v>8328</v>
      </c>
      <c r="F1745" s="215" t="s">
        <v>12650</v>
      </c>
      <c r="G1745" s="215" t="s">
        <v>4525</v>
      </c>
      <c r="H1745" s="215">
        <v>13984889215</v>
      </c>
      <c r="I1745" s="360">
        <v>5000</v>
      </c>
      <c r="J1745" s="360">
        <v>4670</v>
      </c>
      <c r="K1745" s="360">
        <v>330</v>
      </c>
      <c r="L1745" s="360">
        <v>0</v>
      </c>
      <c r="M1745" s="360">
        <v>330</v>
      </c>
      <c r="N1745" s="357" t="s"/>
      <c r="O1745" s="217">
        <v>45696</v>
      </c>
      <c r="P1745" s="218">
        <v>0.6997222222235</v>
      </c>
      <c r="Q1745" s="361" t="s">
        <v>4498</v>
      </c>
      <c r="R1745" s="344" t="s">
        <v>8517</v>
      </c>
    </row>
    <row r="1746" spans="1:18" ht="24" customHeight="1">
      <c r="A1746" s="140" t="s"/>
      <c r="B1746" s="140" t="s">
        <v>12649</v>
      </c>
      <c r="C1746" s="140" t="s"/>
      <c r="D1746" s="219" t="s">
        <v>4567</v>
      </c>
      <c r="E1746" s="362">
        <v>8329</v>
      </c>
      <c r="F1746" s="219" t="s">
        <v>12650</v>
      </c>
      <c r="G1746" s="219" t="s">
        <v>4508</v>
      </c>
      <c r="H1746" s="219">
        <v>13033456794</v>
      </c>
      <c r="I1746" s="356">
        <v>3000</v>
      </c>
      <c r="J1746" s="356">
        <v>2820</v>
      </c>
      <c r="K1746" s="356">
        <v>180</v>
      </c>
      <c r="L1746" s="356">
        <v>0</v>
      </c>
      <c r="M1746" s="356">
        <v>180</v>
      </c>
      <c r="N1746" s="357" t="s"/>
      <c r="O1746" s="221">
        <v>45696</v>
      </c>
      <c r="P1746" s="222">
        <v>0.679016203703213</v>
      </c>
      <c r="Q1746" s="358" t="s">
        <v>4521</v>
      </c>
      <c r="R1746" s="344" t="s">
        <v>4521</v>
      </c>
    </row>
    <row r="1747" spans="1:18" ht="24" customHeight="1">
      <c r="A1747" s="135" t="s"/>
      <c r="B1747" s="135" t="s">
        <v>12649</v>
      </c>
      <c r="C1747" s="135" t="s"/>
      <c r="D1747" s="215" t="s">
        <v>4567</v>
      </c>
      <c r="E1747" s="359">
        <v>8337</v>
      </c>
      <c r="F1747" s="215" t="s">
        <v>12650</v>
      </c>
      <c r="G1747" s="215" t="s">
        <v>4515</v>
      </c>
      <c r="H1747" s="215">
        <v>18610641597</v>
      </c>
      <c r="I1747" s="360">
        <v>3000</v>
      </c>
      <c r="J1747" s="360">
        <v>2820</v>
      </c>
      <c r="K1747" s="360">
        <v>180</v>
      </c>
      <c r="L1747" s="360">
        <v>0</v>
      </c>
      <c r="M1747" s="360">
        <v>180</v>
      </c>
      <c r="N1747" s="357" t="s"/>
      <c r="O1747" s="217">
        <v>45696</v>
      </c>
      <c r="P1747" s="218">
        <v>0.719618055554747</v>
      </c>
      <c r="Q1747" s="361" t="s">
        <v>4498</v>
      </c>
      <c r="R1747" s="344" t="s">
        <v>8517</v>
      </c>
    </row>
    <row r="1748" spans="1:18" ht="24" customHeight="1">
      <c r="A1748" s="135" t="s"/>
      <c r="B1748" s="135" t="s">
        <v>12649</v>
      </c>
      <c r="C1748" s="135" t="s"/>
      <c r="D1748" s="215" t="s">
        <v>4567</v>
      </c>
      <c r="E1748" s="359">
        <v>8335</v>
      </c>
      <c r="F1748" s="215" t="s">
        <v>12650</v>
      </c>
      <c r="G1748" s="215" t="s">
        <v>4575</v>
      </c>
      <c r="H1748" s="215">
        <v>13910860215</v>
      </c>
      <c r="I1748" s="360">
        <v>3000</v>
      </c>
      <c r="J1748" s="360">
        <v>2850</v>
      </c>
      <c r="K1748" s="360">
        <v>150</v>
      </c>
      <c r="L1748" s="360">
        <v>0</v>
      </c>
      <c r="M1748" s="360">
        <v>150</v>
      </c>
      <c r="N1748" s="357" t="s"/>
      <c r="O1748" s="217">
        <v>45696</v>
      </c>
      <c r="P1748" s="218">
        <v>0.661041666666279</v>
      </c>
      <c r="Q1748" s="361" t="s">
        <v>4521</v>
      </c>
      <c r="R1748" s="344" t="s">
        <v>4521</v>
      </c>
    </row>
    <row r="1749" spans="1:18" ht="24" customHeight="1">
      <c r="A1749" s="135" t="s"/>
      <c r="B1749" s="135" t="s">
        <v>12649</v>
      </c>
      <c r="C1749" s="135" t="s"/>
      <c r="D1749" s="215" t="s">
        <v>4567</v>
      </c>
      <c r="E1749" s="359">
        <v>8332</v>
      </c>
      <c r="F1749" s="215" t="s">
        <v>12650</v>
      </c>
      <c r="G1749" s="215" t="s">
        <v>4592</v>
      </c>
      <c r="H1749" s="215">
        <v>13681550852</v>
      </c>
      <c r="I1749" s="360">
        <v>5000</v>
      </c>
      <c r="J1749" s="360">
        <v>4780</v>
      </c>
      <c r="K1749" s="360">
        <v>220</v>
      </c>
      <c r="L1749" s="360">
        <v>0</v>
      </c>
      <c r="M1749" s="360">
        <v>220</v>
      </c>
      <c r="N1749" s="357" t="s"/>
      <c r="O1749" s="217">
        <v>45696</v>
      </c>
      <c r="P1749" s="218">
        <v>0.711585648146866</v>
      </c>
      <c r="Q1749" s="361" t="s">
        <v>4004</v>
      </c>
      <c r="R1749" s="344" t="s">
        <v>4004</v>
      </c>
    </row>
    <row r="1750" spans="1:18" ht="24" customHeight="1">
      <c r="A1750" s="135" t="s"/>
      <c r="B1750" s="135" t="s">
        <v>12649</v>
      </c>
      <c r="C1750" s="135" t="s"/>
      <c r="D1750" s="215" t="s">
        <v>4567</v>
      </c>
      <c r="E1750" s="359">
        <v>8396</v>
      </c>
      <c r="F1750" s="215" t="s">
        <v>12650</v>
      </c>
      <c r="G1750" s="215" t="s"/>
      <c r="H1750" s="215">
        <v>13564367737</v>
      </c>
      <c r="I1750" s="360">
        <v>5000</v>
      </c>
      <c r="J1750" s="360">
        <v>4740</v>
      </c>
      <c r="K1750" s="360">
        <v>260</v>
      </c>
      <c r="L1750" s="360">
        <v>0</v>
      </c>
      <c r="M1750" s="360">
        <v>260</v>
      </c>
      <c r="N1750" s="357" t="s"/>
      <c r="O1750" s="217">
        <v>45697</v>
      </c>
      <c r="P1750" s="218">
        <v>0.862743055557076</v>
      </c>
      <c r="Q1750" s="361" t="s">
        <v>4521</v>
      </c>
      <c r="R1750" s="344" t="s">
        <v>4521</v>
      </c>
    </row>
    <row r="1751" spans="1:18" ht="24" customHeight="1">
      <c r="A1751" s="140" t="s"/>
      <c r="B1751" s="140" t="s">
        <v>12649</v>
      </c>
      <c r="C1751" s="140" t="s"/>
      <c r="D1751" s="219" t="s">
        <v>4567</v>
      </c>
      <c r="E1751" s="362">
        <v>8350</v>
      </c>
      <c r="F1751" s="219" t="s">
        <v>12650</v>
      </c>
      <c r="G1751" s="219" t="s">
        <v>12985</v>
      </c>
      <c r="H1751" s="219">
        <v>18610097557</v>
      </c>
      <c r="I1751" s="356">
        <v>5000</v>
      </c>
      <c r="J1751" s="356">
        <v>4630</v>
      </c>
      <c r="K1751" s="356">
        <v>370</v>
      </c>
      <c r="L1751" s="356">
        <v>0</v>
      </c>
      <c r="M1751" s="356">
        <v>370</v>
      </c>
      <c r="N1751" s="357" t="s"/>
      <c r="O1751" s="221">
        <v>45697</v>
      </c>
      <c r="P1751" s="222">
        <v>0.707453703704232</v>
      </c>
      <c r="Q1751" s="358" t="s">
        <v>4659</v>
      </c>
      <c r="R1751" s="344" t="s">
        <v>4659</v>
      </c>
    </row>
    <row r="1752" spans="1:18" ht="24" customHeight="1">
      <c r="A1752" s="135" t="s"/>
      <c r="B1752" s="135" t="s">
        <v>12649</v>
      </c>
      <c r="C1752" s="135" t="s"/>
      <c r="D1752" s="215" t="s">
        <v>4567</v>
      </c>
      <c r="E1752" s="359">
        <v>8310</v>
      </c>
      <c r="F1752" s="215" t="s">
        <v>12650</v>
      </c>
      <c r="G1752" s="215" t="s">
        <v>12656</v>
      </c>
      <c r="H1752" s="215">
        <v>15859273696</v>
      </c>
      <c r="I1752" s="360">
        <v>5000</v>
      </c>
      <c r="J1752" s="360">
        <v>3800</v>
      </c>
      <c r="K1752" s="360">
        <v>1200</v>
      </c>
      <c r="L1752" s="360">
        <v>0</v>
      </c>
      <c r="M1752" s="360">
        <v>1200</v>
      </c>
      <c r="N1752" s="357" t="s"/>
      <c r="O1752" s="217">
        <v>45697</v>
      </c>
      <c r="P1752" s="218">
        <v>0.706435185184091</v>
      </c>
      <c r="Q1752" s="361" t="s">
        <v>4498</v>
      </c>
      <c r="R1752" s="344" t="s">
        <v>8517</v>
      </c>
    </row>
    <row r="1753" spans="1:18" ht="24" customHeight="1">
      <c r="A1753" s="140" t="s"/>
      <c r="B1753" s="140" t="s">
        <v>12649</v>
      </c>
      <c r="C1753" s="140" t="s"/>
      <c r="D1753" s="219" t="s">
        <v>4567</v>
      </c>
      <c r="E1753" s="362">
        <v>8316</v>
      </c>
      <c r="F1753" s="219" t="s">
        <v>12650</v>
      </c>
      <c r="G1753" s="219" t="s">
        <v>12663</v>
      </c>
      <c r="H1753" s="219">
        <v>18750260539</v>
      </c>
      <c r="I1753" s="356">
        <v>4000</v>
      </c>
      <c r="J1753" s="356">
        <v>3100</v>
      </c>
      <c r="K1753" s="356">
        <v>900</v>
      </c>
      <c r="L1753" s="356">
        <v>0</v>
      </c>
      <c r="M1753" s="356">
        <v>900</v>
      </c>
      <c r="N1753" s="357" t="s"/>
      <c r="O1753" s="221">
        <v>45697</v>
      </c>
      <c r="P1753" s="222">
        <v>0.698865740741894</v>
      </c>
      <c r="Q1753" s="358" t="s">
        <v>4521</v>
      </c>
      <c r="R1753" s="344" t="s">
        <v>4521</v>
      </c>
    </row>
    <row r="1754" spans="1:18" ht="24" customHeight="1">
      <c r="A1754" s="140" t="s"/>
      <c r="B1754" s="140" t="s">
        <v>12649</v>
      </c>
      <c r="C1754" s="140" t="s"/>
      <c r="D1754" s="219" t="s">
        <v>4567</v>
      </c>
      <c r="E1754" s="362">
        <v>8347</v>
      </c>
      <c r="F1754" s="219" t="s">
        <v>12650</v>
      </c>
      <c r="G1754" s="219" t="s">
        <v>4515</v>
      </c>
      <c r="H1754" s="219">
        <v>15844022230</v>
      </c>
      <c r="I1754" s="356">
        <v>3000</v>
      </c>
      <c r="J1754" s="356">
        <v>2850</v>
      </c>
      <c r="K1754" s="356">
        <v>150</v>
      </c>
      <c r="L1754" s="356">
        <v>0</v>
      </c>
      <c r="M1754" s="356">
        <v>150</v>
      </c>
      <c r="N1754" s="357" t="s"/>
      <c r="O1754" s="221">
        <v>45697</v>
      </c>
      <c r="P1754" s="222">
        <v>0.65554398148015</v>
      </c>
      <c r="Q1754" s="358" t="s">
        <v>4521</v>
      </c>
      <c r="R1754" s="344" t="s">
        <v>4521</v>
      </c>
    </row>
    <row r="1755" spans="1:18" ht="24" customHeight="1">
      <c r="A1755" s="135" t="s"/>
      <c r="B1755" s="135" t="s">
        <v>12649</v>
      </c>
      <c r="C1755" s="135" t="s"/>
      <c r="D1755" s="215" t="s">
        <v>4567</v>
      </c>
      <c r="E1755" s="359">
        <v>8370</v>
      </c>
      <c r="F1755" s="215" t="s">
        <v>12650</v>
      </c>
      <c r="G1755" s="215" t="s">
        <v>4574</v>
      </c>
      <c r="H1755" s="215">
        <v>18633767345</v>
      </c>
      <c r="I1755" s="360">
        <v>3000</v>
      </c>
      <c r="J1755" s="360">
        <v>2640</v>
      </c>
      <c r="K1755" s="360">
        <v>360</v>
      </c>
      <c r="L1755" s="360">
        <v>0</v>
      </c>
      <c r="M1755" s="360">
        <v>360</v>
      </c>
      <c r="N1755" s="357" t="s"/>
      <c r="O1755" s="217">
        <v>45697</v>
      </c>
      <c r="P1755" s="218">
        <v>0.671956018519268</v>
      </c>
      <c r="Q1755" s="361" t="s">
        <v>4521</v>
      </c>
      <c r="R1755" s="344" t="s">
        <v>4521</v>
      </c>
    </row>
    <row r="1756" spans="1:18" ht="24" customHeight="1">
      <c r="A1756" s="135" t="s"/>
      <c r="B1756" s="135" t="s">
        <v>12649</v>
      </c>
      <c r="C1756" s="135" t="s"/>
      <c r="D1756" s="215" t="s">
        <v>4567</v>
      </c>
      <c r="E1756" s="359">
        <v>8348</v>
      </c>
      <c r="F1756" s="215" t="s">
        <v>12650</v>
      </c>
      <c r="G1756" s="215" t="s">
        <v>4592</v>
      </c>
      <c r="H1756" s="215">
        <v>13681550852</v>
      </c>
      <c r="I1756" s="360">
        <v>5000</v>
      </c>
      <c r="J1756" s="360">
        <v>4820</v>
      </c>
      <c r="K1756" s="360">
        <v>180</v>
      </c>
      <c r="L1756" s="360">
        <v>0</v>
      </c>
      <c r="M1756" s="360">
        <v>180</v>
      </c>
      <c r="N1756" s="357" t="s"/>
      <c r="O1756" s="217">
        <v>45697</v>
      </c>
      <c r="P1756" s="218">
        <v>0.695173611111386</v>
      </c>
      <c r="Q1756" s="361" t="s">
        <v>4659</v>
      </c>
      <c r="R1756" s="344" t="s">
        <v>4659</v>
      </c>
    </row>
    <row r="1757" spans="1:18" ht="24" customHeight="1">
      <c r="A1757" s="140" t="s"/>
      <c r="B1757" s="140" t="s">
        <v>12649</v>
      </c>
      <c r="C1757" s="140" t="s"/>
      <c r="D1757" s="219" t="s">
        <v>4567</v>
      </c>
      <c r="E1757" s="362">
        <v>8302</v>
      </c>
      <c r="F1757" s="219" t="s">
        <v>12650</v>
      </c>
      <c r="G1757" s="219" t="s">
        <v>4575</v>
      </c>
      <c r="H1757" s="219">
        <v>13922836379</v>
      </c>
      <c r="I1757" s="356">
        <v>5000</v>
      </c>
      <c r="J1757" s="356">
        <v>4200</v>
      </c>
      <c r="K1757" s="356">
        <v>800</v>
      </c>
      <c r="L1757" s="356">
        <v>0</v>
      </c>
      <c r="M1757" s="356">
        <v>800</v>
      </c>
      <c r="N1757" s="357" t="s"/>
      <c r="O1757" s="221">
        <v>45697</v>
      </c>
      <c r="P1757" s="222">
        <v>0.65974537036891</v>
      </c>
      <c r="Q1757" s="358" t="s">
        <v>4659</v>
      </c>
      <c r="R1757" s="344" t="s">
        <v>4659</v>
      </c>
    </row>
    <row r="1758" spans="1:18" ht="24" customHeight="1">
      <c r="A1758" s="135" t="s"/>
      <c r="B1758" s="135" t="s">
        <v>12649</v>
      </c>
      <c r="C1758" s="135" t="s"/>
      <c r="D1758" s="215" t="s">
        <v>4567</v>
      </c>
      <c r="E1758" s="359">
        <v>8342</v>
      </c>
      <c r="F1758" s="215" t="s">
        <v>4648</v>
      </c>
      <c r="G1758" s="215" t="s">
        <v>4525</v>
      </c>
      <c r="H1758" s="215">
        <v>18067203333</v>
      </c>
      <c r="I1758" s="360">
        <v>8000</v>
      </c>
      <c r="J1758" s="360">
        <v>7820</v>
      </c>
      <c r="K1758" s="360">
        <v>180</v>
      </c>
      <c r="L1758" s="360">
        <v>0</v>
      </c>
      <c r="M1758" s="360">
        <v>180</v>
      </c>
      <c r="N1758" s="357" t="s"/>
      <c r="O1758" s="217">
        <v>45697</v>
      </c>
      <c r="P1758" s="218">
        <v>0.430706018520141</v>
      </c>
      <c r="Q1758" s="361" t="s">
        <v>4659</v>
      </c>
      <c r="R1758" s="344" t="s">
        <v>4659</v>
      </c>
    </row>
    <row r="1759" spans="1:18" ht="24" customHeight="1">
      <c r="A1759" s="140" t="s"/>
      <c r="B1759" s="140" t="s">
        <v>12649</v>
      </c>
      <c r="C1759" s="140" t="s"/>
      <c r="D1759" s="219" t="s">
        <v>4567</v>
      </c>
      <c r="E1759" s="362">
        <v>8351</v>
      </c>
      <c r="F1759" s="219" t="s">
        <v>12650</v>
      </c>
      <c r="G1759" s="219" t="s">
        <v>4518</v>
      </c>
      <c r="H1759" s="219">
        <v>13910141903</v>
      </c>
      <c r="I1759" s="356">
        <v>5000</v>
      </c>
      <c r="J1759" s="356">
        <v>4780</v>
      </c>
      <c r="K1759" s="356">
        <v>220</v>
      </c>
      <c r="L1759" s="356">
        <v>0</v>
      </c>
      <c r="M1759" s="356">
        <v>220</v>
      </c>
      <c r="N1759" s="357" t="s"/>
      <c r="O1759" s="221">
        <v>45697</v>
      </c>
      <c r="P1759" s="222">
        <v>0.651678240741603</v>
      </c>
      <c r="Q1759" s="358" t="s">
        <v>4659</v>
      </c>
      <c r="R1759" s="344" t="s">
        <v>4659</v>
      </c>
    </row>
    <row r="1760" spans="1:18" ht="24" customHeight="1">
      <c r="A1760" s="135" t="s"/>
      <c r="B1760" s="135" t="s">
        <v>12649</v>
      </c>
      <c r="C1760" s="135" t="s"/>
      <c r="D1760" s="215" t="s">
        <v>4567</v>
      </c>
      <c r="E1760" s="359">
        <v>8334</v>
      </c>
      <c r="F1760" s="215" t="s">
        <v>12650</v>
      </c>
      <c r="G1760" s="215" t="s">
        <v>4575</v>
      </c>
      <c r="H1760" s="215">
        <v>13922836379</v>
      </c>
      <c r="I1760" s="360">
        <v>5000</v>
      </c>
      <c r="J1760" s="360">
        <v>5000</v>
      </c>
      <c r="K1760" s="360">
        <v>0</v>
      </c>
      <c r="L1760" s="360">
        <v>0</v>
      </c>
      <c r="M1760" s="360">
        <v>0</v>
      </c>
      <c r="N1760" s="357" t="s"/>
      <c r="O1760" s="217">
        <v>45697</v>
      </c>
      <c r="P1760" s="218">
        <v>0.65925925926058</v>
      </c>
      <c r="Q1760" s="361" t="s">
        <v>4659</v>
      </c>
      <c r="R1760" s="344" t="s">
        <v>4659</v>
      </c>
    </row>
    <row r="1761" spans="1:18" ht="24" customHeight="1">
      <c r="A1761" s="135" t="s"/>
      <c r="B1761" s="135" t="s">
        <v>12649</v>
      </c>
      <c r="C1761" s="135" t="s"/>
      <c r="D1761" s="215" t="s">
        <v>4567</v>
      </c>
      <c r="E1761" s="359">
        <v>8385</v>
      </c>
      <c r="F1761" s="215" t="s">
        <v>12650</v>
      </c>
      <c r="G1761" s="215" t="s">
        <v>4623</v>
      </c>
      <c r="H1761" s="215">
        <v>13798576860</v>
      </c>
      <c r="I1761" s="360">
        <v>3500</v>
      </c>
      <c r="J1761" s="360">
        <v>3230</v>
      </c>
      <c r="K1761" s="360">
        <v>270</v>
      </c>
      <c r="L1761" s="360">
        <v>0</v>
      </c>
      <c r="M1761" s="360">
        <v>270</v>
      </c>
      <c r="N1761" s="357" t="s"/>
      <c r="O1761" s="217">
        <v>45697</v>
      </c>
      <c r="P1761" s="218">
        <v>0.713194444444525</v>
      </c>
      <c r="Q1761" s="361" t="s">
        <v>4498</v>
      </c>
      <c r="R1761" s="344" t="s">
        <v>8517</v>
      </c>
    </row>
    <row r="1762" spans="1:18" ht="24" customHeight="1">
      <c r="A1762" s="135" t="s"/>
      <c r="B1762" s="135" t="s">
        <v>12649</v>
      </c>
      <c r="C1762" s="135" t="s"/>
      <c r="D1762" s="215" t="s">
        <v>4567</v>
      </c>
      <c r="E1762" s="359">
        <v>8288</v>
      </c>
      <c r="F1762" s="215" t="s">
        <v>12650</v>
      </c>
      <c r="G1762" s="215" t="s">
        <v>12986</v>
      </c>
      <c r="H1762" s="215">
        <v>15219435235</v>
      </c>
      <c r="I1762" s="360">
        <v>3500</v>
      </c>
      <c r="J1762" s="360">
        <v>2540</v>
      </c>
      <c r="K1762" s="360">
        <v>960</v>
      </c>
      <c r="L1762" s="360">
        <v>0</v>
      </c>
      <c r="M1762" s="360">
        <v>960</v>
      </c>
      <c r="N1762" s="357" t="s"/>
      <c r="O1762" s="217">
        <v>45697</v>
      </c>
      <c r="P1762" s="218">
        <v>0.717951388887741</v>
      </c>
      <c r="Q1762" s="361" t="s">
        <v>4521</v>
      </c>
      <c r="R1762" s="344" t="s">
        <v>4521</v>
      </c>
    </row>
    <row r="1763" spans="1:18" ht="24" customHeight="1">
      <c r="A1763" s="140" t="s"/>
      <c r="B1763" s="140" t="s">
        <v>12649</v>
      </c>
      <c r="C1763" s="140" t="s"/>
      <c r="D1763" s="219" t="s">
        <v>4567</v>
      </c>
      <c r="E1763" s="362">
        <v>8346</v>
      </c>
      <c r="F1763" s="219" t="s">
        <v>12650</v>
      </c>
      <c r="G1763" s="219" t="s">
        <v>4575</v>
      </c>
      <c r="H1763" s="219">
        <v>13910860215</v>
      </c>
      <c r="I1763" s="356">
        <v>3000</v>
      </c>
      <c r="J1763" s="356">
        <v>2850</v>
      </c>
      <c r="K1763" s="356">
        <v>150</v>
      </c>
      <c r="L1763" s="356">
        <v>0</v>
      </c>
      <c r="M1763" s="356">
        <v>150</v>
      </c>
      <c r="N1763" s="357" t="s"/>
      <c r="O1763" s="221">
        <v>45697</v>
      </c>
      <c r="P1763" s="222">
        <v>0.483252314814308</v>
      </c>
      <c r="Q1763" s="358" t="s">
        <v>4521</v>
      </c>
      <c r="R1763" s="344" t="s">
        <v>4521</v>
      </c>
    </row>
    <row r="1764" spans="1:18" ht="24" customHeight="1">
      <c r="A1764" s="140" t="s"/>
      <c r="B1764" s="140" t="s">
        <v>12649</v>
      </c>
      <c r="C1764" s="140" t="s"/>
      <c r="D1764" s="219" t="s">
        <v>4567</v>
      </c>
      <c r="E1764" s="362">
        <v>8349</v>
      </c>
      <c r="F1764" s="219" t="s">
        <v>12650</v>
      </c>
      <c r="G1764" s="219" t="s">
        <v>12819</v>
      </c>
      <c r="H1764" s="219">
        <v>18846829719</v>
      </c>
      <c r="I1764" s="356">
        <v>3000</v>
      </c>
      <c r="J1764" s="356">
        <v>2850</v>
      </c>
      <c r="K1764" s="356">
        <v>150</v>
      </c>
      <c r="L1764" s="356">
        <v>0</v>
      </c>
      <c r="M1764" s="356">
        <v>150</v>
      </c>
      <c r="N1764" s="357" t="s"/>
      <c r="O1764" s="221">
        <v>45697</v>
      </c>
      <c r="P1764" s="222">
        <v>0.628078703703068</v>
      </c>
      <c r="Q1764" s="358" t="s">
        <v>4521</v>
      </c>
      <c r="R1764" s="344" t="s">
        <v>4521</v>
      </c>
    </row>
    <row r="1765" spans="1:18" ht="24" customHeight="1">
      <c r="A1765" s="140" t="s"/>
      <c r="B1765" s="140" t="s">
        <v>12649</v>
      </c>
      <c r="C1765" s="140" t="s"/>
      <c r="D1765" s="219" t="s">
        <v>4567</v>
      </c>
      <c r="E1765" s="362">
        <v>8343</v>
      </c>
      <c r="F1765" s="219" t="s">
        <v>12650</v>
      </c>
      <c r="G1765" s="219" t="s">
        <v>4593</v>
      </c>
      <c r="H1765" s="219">
        <v>13269014300</v>
      </c>
      <c r="I1765" s="356">
        <v>5000</v>
      </c>
      <c r="J1765" s="356">
        <v>4820</v>
      </c>
      <c r="K1765" s="356">
        <v>180</v>
      </c>
      <c r="L1765" s="356">
        <v>0</v>
      </c>
      <c r="M1765" s="356">
        <v>180</v>
      </c>
      <c r="N1765" s="357" t="s"/>
      <c r="O1765" s="221">
        <v>45697</v>
      </c>
      <c r="P1765" s="222">
        <v>0.631319444444671</v>
      </c>
      <c r="Q1765" s="358" t="s">
        <v>4004</v>
      </c>
      <c r="R1765" s="344" t="s">
        <v>4004</v>
      </c>
    </row>
    <row r="1766" spans="1:18" ht="24" customHeight="1">
      <c r="A1766" s="135" t="s"/>
      <c r="B1766" s="135" t="s">
        <v>12649</v>
      </c>
      <c r="C1766" s="135" t="s"/>
      <c r="D1766" s="215" t="s">
        <v>4567</v>
      </c>
      <c r="E1766" s="359">
        <v>8380</v>
      </c>
      <c r="F1766" s="215" t="s">
        <v>12650</v>
      </c>
      <c r="G1766" s="215" t="s">
        <v>12708</v>
      </c>
      <c r="H1766" s="215">
        <v>18521359460</v>
      </c>
      <c r="I1766" s="360">
        <v>2000</v>
      </c>
      <c r="J1766" s="360">
        <v>1850</v>
      </c>
      <c r="K1766" s="360">
        <v>150</v>
      </c>
      <c r="L1766" s="360">
        <v>0</v>
      </c>
      <c r="M1766" s="360">
        <v>150</v>
      </c>
      <c r="N1766" s="357" t="s"/>
      <c r="O1766" s="217">
        <v>45697</v>
      </c>
      <c r="P1766" s="218">
        <v>0.69650462962818</v>
      </c>
      <c r="Q1766" s="361" t="s">
        <v>4521</v>
      </c>
      <c r="R1766" s="344" t="s">
        <v>4521</v>
      </c>
    </row>
    <row r="1767" spans="1:18" ht="24" customHeight="1">
      <c r="A1767" s="140" t="s"/>
      <c r="B1767" s="140" t="s">
        <v>12649</v>
      </c>
      <c r="C1767" s="140" t="s"/>
      <c r="D1767" s="219" t="s">
        <v>4567</v>
      </c>
      <c r="E1767" s="362">
        <v>8344</v>
      </c>
      <c r="F1767" s="219" t="s">
        <v>12650</v>
      </c>
      <c r="G1767" s="219" t="s">
        <v>4508</v>
      </c>
      <c r="H1767" s="219">
        <v>18769217888</v>
      </c>
      <c r="I1767" s="356">
        <v>6000</v>
      </c>
      <c r="J1767" s="356">
        <v>5700</v>
      </c>
      <c r="K1767" s="356">
        <v>300</v>
      </c>
      <c r="L1767" s="356">
        <v>0</v>
      </c>
      <c r="M1767" s="356">
        <v>300</v>
      </c>
      <c r="N1767" s="357" t="s"/>
      <c r="O1767" s="221">
        <v>45697</v>
      </c>
      <c r="P1767" s="222">
        <v>0.712685185186274</v>
      </c>
      <c r="Q1767" s="358" t="s">
        <v>4498</v>
      </c>
      <c r="R1767" s="344" t="s">
        <v>8517</v>
      </c>
    </row>
    <row r="1768" spans="1:18" ht="24" customHeight="1">
      <c r="A1768" s="140" t="s"/>
      <c r="B1768" s="140" t="s">
        <v>12649</v>
      </c>
      <c r="C1768" s="140" t="s"/>
      <c r="D1768" s="219" t="s">
        <v>4567</v>
      </c>
      <c r="E1768" s="362">
        <v>8381</v>
      </c>
      <c r="F1768" s="219" t="s">
        <v>12650</v>
      </c>
      <c r="G1768" s="219" t="s">
        <v>12701</v>
      </c>
      <c r="H1768" s="219">
        <v>18901361538</v>
      </c>
      <c r="I1768" s="356">
        <v>2000</v>
      </c>
      <c r="J1768" s="356">
        <v>1920</v>
      </c>
      <c r="K1768" s="356">
        <v>80</v>
      </c>
      <c r="L1768" s="356">
        <v>0</v>
      </c>
      <c r="M1768" s="356">
        <v>80</v>
      </c>
      <c r="N1768" s="357" t="s"/>
      <c r="O1768" s="221">
        <v>45697</v>
      </c>
      <c r="P1768" s="222">
        <v>0.707430555554311</v>
      </c>
      <c r="Q1768" s="358" t="s">
        <v>4521</v>
      </c>
      <c r="R1768" s="344" t="s">
        <v>4521</v>
      </c>
    </row>
    <row r="1769" spans="1:18" ht="24" customHeight="1">
      <c r="A1769" s="135" t="s"/>
      <c r="B1769" s="135" t="s">
        <v>12649</v>
      </c>
      <c r="C1769" s="135" t="s"/>
      <c r="D1769" s="215" t="s">
        <v>4567</v>
      </c>
      <c r="E1769" s="359">
        <v>8312</v>
      </c>
      <c r="F1769" s="215" t="s">
        <v>12650</v>
      </c>
      <c r="G1769" s="215" t="s">
        <v>4602</v>
      </c>
      <c r="H1769" s="215">
        <v>18817739315</v>
      </c>
      <c r="I1769" s="360">
        <v>3500</v>
      </c>
      <c r="J1769" s="360">
        <v>2780</v>
      </c>
      <c r="K1769" s="360">
        <v>720</v>
      </c>
      <c r="L1769" s="360">
        <v>0</v>
      </c>
      <c r="M1769" s="360">
        <v>720</v>
      </c>
      <c r="N1769" s="357" t="s"/>
      <c r="O1769" s="217">
        <v>45697</v>
      </c>
      <c r="P1769" s="218">
        <v>0.700590277778247</v>
      </c>
      <c r="Q1769" s="361" t="s">
        <v>4498</v>
      </c>
      <c r="R1769" s="344" t="s">
        <v>8517</v>
      </c>
    </row>
    <row r="1770" spans="1:18" ht="24" customHeight="1">
      <c r="A1770" s="140" t="s"/>
      <c r="B1770" s="140" t="s">
        <v>12649</v>
      </c>
      <c r="C1770" s="140" t="s"/>
      <c r="D1770" s="219" t="s">
        <v>4567</v>
      </c>
      <c r="E1770" s="362">
        <v>8372</v>
      </c>
      <c r="F1770" s="219" t="s">
        <v>12650</v>
      </c>
      <c r="G1770" s="219" t="s">
        <v>12895</v>
      </c>
      <c r="H1770" s="219">
        <v>18611998157</v>
      </c>
      <c r="I1770" s="356">
        <v>5000</v>
      </c>
      <c r="J1770" s="356">
        <v>4820</v>
      </c>
      <c r="K1770" s="356">
        <v>180</v>
      </c>
      <c r="L1770" s="356">
        <v>0</v>
      </c>
      <c r="M1770" s="356">
        <v>180</v>
      </c>
      <c r="N1770" s="357" t="s"/>
      <c r="O1770" s="221">
        <v>45697</v>
      </c>
      <c r="P1770" s="222">
        <v>0.701469907406136</v>
      </c>
      <c r="Q1770" s="358" t="s">
        <v>12664</v>
      </c>
      <c r="R1770" s="344" t="s">
        <v>4659</v>
      </c>
    </row>
    <row r="1771" spans="1:18" ht="24" customHeight="1">
      <c r="A1771" s="140" t="s"/>
      <c r="B1771" s="140" t="s">
        <v>12649</v>
      </c>
      <c r="C1771" s="140" t="s"/>
      <c r="D1771" s="219" t="s">
        <v>4567</v>
      </c>
      <c r="E1771" s="362">
        <v>8384</v>
      </c>
      <c r="F1771" s="219" t="s">
        <v>12650</v>
      </c>
      <c r="G1771" s="219" t="s">
        <v>12987</v>
      </c>
      <c r="H1771" s="219">
        <v>18202501320</v>
      </c>
      <c r="I1771" s="356">
        <v>6000</v>
      </c>
      <c r="J1771" s="356">
        <v>5600</v>
      </c>
      <c r="K1771" s="356">
        <v>400</v>
      </c>
      <c r="L1771" s="356">
        <v>0</v>
      </c>
      <c r="M1771" s="356">
        <v>400</v>
      </c>
      <c r="N1771" s="357" t="s"/>
      <c r="O1771" s="221">
        <v>45697</v>
      </c>
      <c r="P1771" s="222">
        <v>0.723402777777665</v>
      </c>
      <c r="Q1771" s="358" t="s">
        <v>4521</v>
      </c>
      <c r="R1771" s="344" t="s">
        <v>4521</v>
      </c>
    </row>
    <row r="1772" spans="1:18" ht="24" customHeight="1">
      <c r="A1772" s="140" t="s"/>
      <c r="B1772" s="140" t="s">
        <v>12649</v>
      </c>
      <c r="C1772" s="140" t="s"/>
      <c r="D1772" s="219" t="s">
        <v>4567</v>
      </c>
      <c r="E1772" s="362">
        <v>8402</v>
      </c>
      <c r="F1772" s="219" t="s">
        <v>12650</v>
      </c>
      <c r="G1772" s="219" t="s">
        <v>12960</v>
      </c>
      <c r="H1772" s="219">
        <v>13601184694</v>
      </c>
      <c r="I1772" s="356">
        <v>1000</v>
      </c>
      <c r="J1772" s="356">
        <v>880</v>
      </c>
      <c r="K1772" s="356">
        <v>120</v>
      </c>
      <c r="L1772" s="356">
        <v>0</v>
      </c>
      <c r="M1772" s="356">
        <v>120</v>
      </c>
      <c r="N1772" s="357" t="s"/>
      <c r="O1772" s="221">
        <v>45698</v>
      </c>
      <c r="P1772" s="222">
        <v>0.679768518519268</v>
      </c>
      <c r="Q1772" s="358" t="s">
        <v>4498</v>
      </c>
      <c r="R1772" s="344" t="s">
        <v>8517</v>
      </c>
    </row>
    <row r="1773" spans="1:18" ht="24" customHeight="1">
      <c r="A1773" s="140" t="s"/>
      <c r="B1773" s="140" t="s">
        <v>12649</v>
      </c>
      <c r="C1773" s="140" t="s"/>
      <c r="D1773" s="219" t="s">
        <v>4567</v>
      </c>
      <c r="E1773" s="362">
        <v>8369</v>
      </c>
      <c r="F1773" s="219" t="s">
        <v>12650</v>
      </c>
      <c r="G1773" s="219" t="s">
        <v>4589</v>
      </c>
      <c r="H1773" s="219">
        <v>13758168785</v>
      </c>
      <c r="I1773" s="356">
        <v>5000</v>
      </c>
      <c r="J1773" s="356">
        <v>4640</v>
      </c>
      <c r="K1773" s="356">
        <v>360</v>
      </c>
      <c r="L1773" s="356">
        <v>0</v>
      </c>
      <c r="M1773" s="356">
        <v>360</v>
      </c>
      <c r="N1773" s="357" t="s"/>
      <c r="O1773" s="221">
        <v>45698</v>
      </c>
      <c r="P1773" s="222">
        <v>0.662777777779411</v>
      </c>
      <c r="Q1773" s="358" t="s">
        <v>4659</v>
      </c>
      <c r="R1773" s="344" t="s">
        <v>4659</v>
      </c>
    </row>
    <row r="1774" spans="1:18" ht="24" customHeight="1">
      <c r="A1774" s="135" t="s"/>
      <c r="B1774" s="135" t="s">
        <v>12649</v>
      </c>
      <c r="C1774" s="135" t="s"/>
      <c r="D1774" s="215" t="s">
        <v>4567</v>
      </c>
      <c r="E1774" s="359">
        <v>8406</v>
      </c>
      <c r="F1774" s="215" t="s">
        <v>12650</v>
      </c>
      <c r="G1774" s="215" t="s">
        <v>12726</v>
      </c>
      <c r="H1774" s="215">
        <v>18213521829</v>
      </c>
      <c r="I1774" s="360">
        <v>1000</v>
      </c>
      <c r="J1774" s="360">
        <v>860</v>
      </c>
      <c r="K1774" s="360">
        <v>140</v>
      </c>
      <c r="L1774" s="360">
        <v>0</v>
      </c>
      <c r="M1774" s="360">
        <v>140</v>
      </c>
      <c r="N1774" s="357" t="s"/>
      <c r="O1774" s="217">
        <v>45698</v>
      </c>
      <c r="P1774" s="218">
        <v>0.607488425925112</v>
      </c>
      <c r="Q1774" s="361" t="s">
        <v>4498</v>
      </c>
      <c r="R1774" s="344" t="s">
        <v>8517</v>
      </c>
    </row>
    <row r="1775" spans="1:18" ht="24" customHeight="1">
      <c r="A1775" s="135" t="s"/>
      <c r="B1775" s="135" t="s">
        <v>12649</v>
      </c>
      <c r="C1775" s="135" t="s"/>
      <c r="D1775" s="215" t="s">
        <v>4567</v>
      </c>
      <c r="E1775" s="359">
        <v>8403</v>
      </c>
      <c r="F1775" s="215" t="s">
        <v>12650</v>
      </c>
      <c r="G1775" s="215" t="s">
        <v>4574</v>
      </c>
      <c r="H1775" s="215">
        <v>13501170611</v>
      </c>
      <c r="I1775" s="360">
        <v>5000</v>
      </c>
      <c r="J1775" s="360">
        <v>5000</v>
      </c>
      <c r="K1775" s="360">
        <v>0</v>
      </c>
      <c r="L1775" s="360">
        <v>0</v>
      </c>
      <c r="M1775" s="360">
        <v>0</v>
      </c>
      <c r="N1775" s="357" t="s"/>
      <c r="O1775" s="217">
        <v>45698</v>
      </c>
      <c r="P1775" s="218">
        <v>0.529016203705396</v>
      </c>
      <c r="Q1775" s="361" t="s">
        <v>4659</v>
      </c>
      <c r="R1775" s="344" t="s">
        <v>4659</v>
      </c>
    </row>
    <row r="1776" spans="1:18" ht="24" customHeight="1">
      <c r="A1776" s="135" t="s"/>
      <c r="B1776" s="135" t="s">
        <v>12649</v>
      </c>
      <c r="C1776" s="135" t="s"/>
      <c r="D1776" s="215" t="s">
        <v>4567</v>
      </c>
      <c r="E1776" s="359">
        <v>8398</v>
      </c>
      <c r="F1776" s="215" t="s">
        <v>12650</v>
      </c>
      <c r="G1776" s="215" t="s">
        <v>12754</v>
      </c>
      <c r="H1776" s="215">
        <v>13621228009</v>
      </c>
      <c r="I1776" s="360">
        <v>8000</v>
      </c>
      <c r="J1776" s="360">
        <v>8000</v>
      </c>
      <c r="K1776" s="360">
        <v>0</v>
      </c>
      <c r="L1776" s="360">
        <v>0</v>
      </c>
      <c r="M1776" s="360">
        <v>0</v>
      </c>
      <c r="N1776" s="357" t="s"/>
      <c r="O1776" s="217">
        <v>45698</v>
      </c>
      <c r="P1776" s="218">
        <v>0.409826388888178</v>
      </c>
      <c r="Q1776" s="361" t="s">
        <v>4004</v>
      </c>
      <c r="R1776" s="344" t="s">
        <v>4004</v>
      </c>
    </row>
    <row r="1777" spans="1:18" ht="24" customHeight="1">
      <c r="A1777" s="140" t="s"/>
      <c r="B1777" s="140" t="s">
        <v>12649</v>
      </c>
      <c r="C1777" s="140" t="s"/>
      <c r="D1777" s="219" t="s">
        <v>4567</v>
      </c>
      <c r="E1777" s="362">
        <v>8404</v>
      </c>
      <c r="F1777" s="219" t="s">
        <v>12650</v>
      </c>
      <c r="G1777" s="219" t="s">
        <v>12726</v>
      </c>
      <c r="H1777" s="219">
        <v>15735288298</v>
      </c>
      <c r="I1777" s="356">
        <v>500</v>
      </c>
      <c r="J1777" s="356">
        <v>430</v>
      </c>
      <c r="K1777" s="356">
        <v>70</v>
      </c>
      <c r="L1777" s="356">
        <v>0</v>
      </c>
      <c r="M1777" s="356">
        <v>70</v>
      </c>
      <c r="N1777" s="357" t="s"/>
      <c r="O1777" s="221">
        <v>45698</v>
      </c>
      <c r="P1777" s="222">
        <v>0.60686342592453</v>
      </c>
      <c r="Q1777" s="358" t="s">
        <v>4498</v>
      </c>
      <c r="R1777" s="344" t="s">
        <v>8517</v>
      </c>
    </row>
    <row r="1778" spans="1:18" ht="24" customHeight="1">
      <c r="A1778" s="135" t="s"/>
      <c r="B1778" s="135" t="s">
        <v>12649</v>
      </c>
      <c r="C1778" s="135" t="s"/>
      <c r="D1778" s="215" t="s">
        <v>4567</v>
      </c>
      <c r="E1778" s="359">
        <v>8289</v>
      </c>
      <c r="F1778" s="215" t="s">
        <v>12650</v>
      </c>
      <c r="G1778" s="215" t="s">
        <v>4508</v>
      </c>
      <c r="H1778" s="215">
        <v>18742039365</v>
      </c>
      <c r="I1778" s="360">
        <v>3500</v>
      </c>
      <c r="J1778" s="360">
        <v>2550</v>
      </c>
      <c r="K1778" s="360">
        <v>950</v>
      </c>
      <c r="L1778" s="360">
        <v>0</v>
      </c>
      <c r="M1778" s="360">
        <v>950</v>
      </c>
      <c r="N1778" s="357" t="s"/>
      <c r="O1778" s="217">
        <v>45698</v>
      </c>
      <c r="P1778" s="218">
        <v>0.444097222221899</v>
      </c>
      <c r="Q1778" s="361" t="s">
        <v>4521</v>
      </c>
      <c r="R1778" s="344" t="s">
        <v>4521</v>
      </c>
    </row>
    <row r="1779" spans="1:18" ht="24" customHeight="1">
      <c r="A1779" s="140" t="s"/>
      <c r="B1779" s="140" t="s">
        <v>12649</v>
      </c>
      <c r="C1779" s="140" t="s"/>
      <c r="D1779" s="219" t="s">
        <v>4567</v>
      </c>
      <c r="E1779" s="362">
        <v>8415</v>
      </c>
      <c r="F1779" s="219" t="s">
        <v>12650</v>
      </c>
      <c r="G1779" s="219" t="s">
        <v>12910</v>
      </c>
      <c r="H1779" s="219">
        <v>13280018045</v>
      </c>
      <c r="I1779" s="356">
        <v>5000</v>
      </c>
      <c r="J1779" s="356">
        <v>4820</v>
      </c>
      <c r="K1779" s="356">
        <v>180</v>
      </c>
      <c r="L1779" s="356">
        <v>0</v>
      </c>
      <c r="M1779" s="356">
        <v>180</v>
      </c>
      <c r="N1779" s="357" t="s"/>
      <c r="O1779" s="221">
        <v>45698</v>
      </c>
      <c r="P1779" s="222">
        <v>0.844849537035771</v>
      </c>
      <c r="Q1779" s="358" t="s">
        <v>4659</v>
      </c>
      <c r="R1779" s="344" t="s">
        <v>4659</v>
      </c>
    </row>
    <row r="1780" spans="1:18" ht="24" customHeight="1">
      <c r="A1780" s="140" t="s"/>
      <c r="B1780" s="140" t="s">
        <v>12649</v>
      </c>
      <c r="C1780" s="140" t="s"/>
      <c r="D1780" s="219" t="s">
        <v>4567</v>
      </c>
      <c r="E1780" s="362">
        <v>8419</v>
      </c>
      <c r="F1780" s="219" t="s">
        <v>12650</v>
      </c>
      <c r="G1780" s="219" t="s">
        <v>12754</v>
      </c>
      <c r="H1780" s="219">
        <v>13621228009</v>
      </c>
      <c r="I1780" s="356">
        <v>8000</v>
      </c>
      <c r="J1780" s="356">
        <v>8000</v>
      </c>
      <c r="K1780" s="356">
        <v>0</v>
      </c>
      <c r="L1780" s="356">
        <v>0</v>
      </c>
      <c r="M1780" s="356">
        <v>0</v>
      </c>
      <c r="N1780" s="357" t="s"/>
      <c r="O1780" s="221">
        <v>45699</v>
      </c>
      <c r="P1780" s="222">
        <v>0.459155092594301</v>
      </c>
      <c r="Q1780" s="358" t="s">
        <v>4659</v>
      </c>
      <c r="R1780" s="344" t="s">
        <v>4659</v>
      </c>
    </row>
    <row r="1781" spans="1:18" ht="24" customHeight="1">
      <c r="A1781" s="135" t="s"/>
      <c r="B1781" s="135" t="s">
        <v>12649</v>
      </c>
      <c r="C1781" s="135" t="s"/>
      <c r="D1781" s="215" t="s">
        <v>4567</v>
      </c>
      <c r="E1781" s="359">
        <v>8430</v>
      </c>
      <c r="F1781" s="215" t="s">
        <v>12650</v>
      </c>
      <c r="G1781" s="215" t="s">
        <v>4518</v>
      </c>
      <c r="H1781" s="215">
        <v>18261325252</v>
      </c>
      <c r="I1781" s="360">
        <v>6000</v>
      </c>
      <c r="J1781" s="360">
        <v>6000</v>
      </c>
      <c r="K1781" s="360">
        <v>0</v>
      </c>
      <c r="L1781" s="360">
        <v>0</v>
      </c>
      <c r="M1781" s="360">
        <v>0</v>
      </c>
      <c r="N1781" s="357" t="s"/>
      <c r="O1781" s="217">
        <v>45699</v>
      </c>
      <c r="P1781" s="218">
        <v>0.806770833332848</v>
      </c>
      <c r="Q1781" s="361" t="s">
        <v>4498</v>
      </c>
      <c r="R1781" s="344" t="s">
        <v>8517</v>
      </c>
    </row>
    <row r="1782" spans="1:18" ht="24" customHeight="1">
      <c r="A1782" s="135" t="s"/>
      <c r="B1782" s="135" t="s">
        <v>12649</v>
      </c>
      <c r="C1782" s="135" t="s"/>
      <c r="D1782" s="215" t="s">
        <v>4567</v>
      </c>
      <c r="E1782" s="359">
        <v>8422</v>
      </c>
      <c r="F1782" s="215" t="s">
        <v>12650</v>
      </c>
      <c r="G1782" s="215" t="s">
        <v>4505</v>
      </c>
      <c r="H1782" s="215">
        <v>18801133696</v>
      </c>
      <c r="I1782" s="360">
        <v>8000</v>
      </c>
      <c r="J1782" s="360">
        <v>8000</v>
      </c>
      <c r="K1782" s="360">
        <v>0</v>
      </c>
      <c r="L1782" s="360">
        <v>0</v>
      </c>
      <c r="M1782" s="360">
        <v>0</v>
      </c>
      <c r="N1782" s="357" t="s"/>
      <c r="O1782" s="217">
        <v>45699</v>
      </c>
      <c r="P1782" s="218">
        <v>0.474710648148175</v>
      </c>
      <c r="Q1782" s="361" t="s">
        <v>4659</v>
      </c>
      <c r="R1782" s="344" t="s">
        <v>4659</v>
      </c>
    </row>
    <row r="1783" spans="1:18" ht="24" customHeight="1">
      <c r="A1783" s="135" t="s"/>
      <c r="B1783" s="135" t="s">
        <v>12649</v>
      </c>
      <c r="C1783" s="135" t="s"/>
      <c r="D1783" s="215" t="s">
        <v>4567</v>
      </c>
      <c r="E1783" s="359">
        <v>8411</v>
      </c>
      <c r="F1783" s="215" t="s">
        <v>12650</v>
      </c>
      <c r="G1783" s="215" t="s">
        <v>12826</v>
      </c>
      <c r="H1783" s="215">
        <v>13911175475</v>
      </c>
      <c r="I1783" s="360">
        <v>3000</v>
      </c>
      <c r="J1783" s="360">
        <v>2700</v>
      </c>
      <c r="K1783" s="360">
        <v>300</v>
      </c>
      <c r="L1783" s="360">
        <v>0</v>
      </c>
      <c r="M1783" s="360">
        <v>300</v>
      </c>
      <c r="N1783" s="357" t="s"/>
      <c r="O1783" s="217">
        <v>45699</v>
      </c>
      <c r="P1783" s="218">
        <v>0.67978009259241</v>
      </c>
      <c r="Q1783" s="361" t="s">
        <v>4498</v>
      </c>
      <c r="R1783" s="344" t="s">
        <v>8517</v>
      </c>
    </row>
    <row r="1784" spans="1:18" ht="24" customHeight="1">
      <c r="A1784" s="140" t="s"/>
      <c r="B1784" s="140" t="s">
        <v>12649</v>
      </c>
      <c r="C1784" s="140" t="s"/>
      <c r="D1784" s="219" t="s">
        <v>4567</v>
      </c>
      <c r="E1784" s="362">
        <v>8400</v>
      </c>
      <c r="F1784" s="219" t="s">
        <v>12650</v>
      </c>
      <c r="G1784" s="219" t="s">
        <v>4582</v>
      </c>
      <c r="H1784" s="219">
        <v>18310953684</v>
      </c>
      <c r="I1784" s="356">
        <v>6000</v>
      </c>
      <c r="J1784" s="356">
        <v>5480</v>
      </c>
      <c r="K1784" s="356">
        <v>520</v>
      </c>
      <c r="L1784" s="356">
        <v>0</v>
      </c>
      <c r="M1784" s="356">
        <v>520</v>
      </c>
      <c r="N1784" s="357" t="s"/>
      <c r="O1784" s="221">
        <v>45699</v>
      </c>
      <c r="P1784" s="222">
        <v>0.693414351851971</v>
      </c>
      <c r="Q1784" s="358" t="s">
        <v>4498</v>
      </c>
      <c r="R1784" s="344" t="s">
        <v>8517</v>
      </c>
    </row>
    <row r="1785" spans="1:18" ht="24" customHeight="1">
      <c r="A1785" s="140" t="s"/>
      <c r="B1785" s="140" t="s">
        <v>12649</v>
      </c>
      <c r="C1785" s="140" t="s"/>
      <c r="D1785" s="219" t="s">
        <v>4567</v>
      </c>
      <c r="E1785" s="362">
        <v>8423</v>
      </c>
      <c r="F1785" s="219" t="s">
        <v>12650</v>
      </c>
      <c r="G1785" s="219" t="s">
        <v>4629</v>
      </c>
      <c r="H1785" s="219">
        <v>13926013906</v>
      </c>
      <c r="I1785" s="356">
        <v>3000</v>
      </c>
      <c r="J1785" s="356">
        <v>3000</v>
      </c>
      <c r="K1785" s="356">
        <v>0</v>
      </c>
      <c r="L1785" s="356">
        <v>0</v>
      </c>
      <c r="M1785" s="356">
        <v>0</v>
      </c>
      <c r="N1785" s="357" t="s"/>
      <c r="O1785" s="221">
        <v>45699</v>
      </c>
      <c r="P1785" s="222">
        <v>0.4925925925927</v>
      </c>
      <c r="Q1785" s="358" t="s">
        <v>4498</v>
      </c>
      <c r="R1785" s="344" t="s">
        <v>8517</v>
      </c>
    </row>
    <row r="1786" spans="1:18" ht="24" customHeight="1">
      <c r="A1786" s="140" t="s"/>
      <c r="B1786" s="140" t="s">
        <v>12649</v>
      </c>
      <c r="C1786" s="140" t="s"/>
      <c r="D1786" s="219" t="s">
        <v>4567</v>
      </c>
      <c r="E1786" s="362">
        <v>8420</v>
      </c>
      <c r="F1786" s="219" t="s">
        <v>12650</v>
      </c>
      <c r="G1786" s="219" t="s">
        <v>4495</v>
      </c>
      <c r="H1786" s="219">
        <v>18210048626</v>
      </c>
      <c r="I1786" s="356">
        <v>200</v>
      </c>
      <c r="J1786" s="356">
        <v>150</v>
      </c>
      <c r="K1786" s="356">
        <v>50</v>
      </c>
      <c r="L1786" s="356">
        <v>0</v>
      </c>
      <c r="M1786" s="356">
        <v>50</v>
      </c>
      <c r="N1786" s="357" t="s"/>
      <c r="O1786" s="221">
        <v>45699</v>
      </c>
      <c r="P1786" s="222">
        <v>0.711527777777519</v>
      </c>
      <c r="Q1786" s="358" t="s">
        <v>4521</v>
      </c>
      <c r="R1786" s="344" t="s">
        <v>4521</v>
      </c>
    </row>
    <row r="1787" spans="1:18" ht="24" customHeight="1">
      <c r="A1787" s="140" t="s"/>
      <c r="B1787" s="140" t="s">
        <v>12649</v>
      </c>
      <c r="C1787" s="140" t="s"/>
      <c r="D1787" s="219" t="s">
        <v>4567</v>
      </c>
      <c r="E1787" s="362">
        <v>8401</v>
      </c>
      <c r="F1787" s="219" t="s">
        <v>12650</v>
      </c>
      <c r="G1787" s="219" t="s">
        <v>12927</v>
      </c>
      <c r="H1787" s="219">
        <v>19801322310</v>
      </c>
      <c r="I1787" s="356">
        <v>3000</v>
      </c>
      <c r="J1787" s="356">
        <v>2670</v>
      </c>
      <c r="K1787" s="356">
        <v>330</v>
      </c>
      <c r="L1787" s="356">
        <v>0</v>
      </c>
      <c r="M1787" s="356">
        <v>330</v>
      </c>
      <c r="N1787" s="357" t="s"/>
      <c r="O1787" s="221">
        <v>45699</v>
      </c>
      <c r="P1787" s="222">
        <v>0.699849537035334</v>
      </c>
      <c r="Q1787" s="358" t="s">
        <v>4498</v>
      </c>
      <c r="R1787" s="344" t="s">
        <v>8517</v>
      </c>
    </row>
    <row r="1788" spans="1:18" ht="24" customHeight="1">
      <c r="A1788" s="140" t="s"/>
      <c r="B1788" s="140" t="s">
        <v>12649</v>
      </c>
      <c r="C1788" s="140" t="s"/>
      <c r="D1788" s="219" t="s">
        <v>4567</v>
      </c>
      <c r="E1788" s="362">
        <v>8436</v>
      </c>
      <c r="F1788" s="219" t="s">
        <v>12650</v>
      </c>
      <c r="G1788" s="219" t="s">
        <v>4574</v>
      </c>
      <c r="H1788" s="219">
        <v>18201617233</v>
      </c>
      <c r="I1788" s="356">
        <v>3000</v>
      </c>
      <c r="J1788" s="356">
        <v>2850</v>
      </c>
      <c r="K1788" s="356">
        <v>150</v>
      </c>
      <c r="L1788" s="356">
        <v>0</v>
      </c>
      <c r="M1788" s="356">
        <v>150</v>
      </c>
      <c r="N1788" s="357" t="s"/>
      <c r="O1788" s="221">
        <v>45700</v>
      </c>
      <c r="P1788" s="222">
        <v>0.67368055555562</v>
      </c>
      <c r="Q1788" s="358" t="s">
        <v>4521</v>
      </c>
      <c r="R1788" s="344" t="s">
        <v>4521</v>
      </c>
    </row>
    <row r="1789" spans="1:18" ht="24" customHeight="1">
      <c r="A1789" s="140" t="s"/>
      <c r="B1789" s="140" t="s">
        <v>12649</v>
      </c>
      <c r="C1789" s="140" t="s"/>
      <c r="D1789" s="219" t="s">
        <v>4567</v>
      </c>
      <c r="E1789" s="362">
        <v>8410</v>
      </c>
      <c r="F1789" s="219" t="s">
        <v>12650</v>
      </c>
      <c r="G1789" s="219" t="s">
        <v>4505</v>
      </c>
      <c r="H1789" s="219">
        <v>13911410924</v>
      </c>
      <c r="I1789" s="356">
        <v>3000</v>
      </c>
      <c r="J1789" s="356">
        <v>2460</v>
      </c>
      <c r="K1789" s="356">
        <v>540</v>
      </c>
      <c r="L1789" s="356">
        <v>0</v>
      </c>
      <c r="M1789" s="356">
        <v>540</v>
      </c>
      <c r="N1789" s="357" t="s"/>
      <c r="O1789" s="221">
        <v>45700</v>
      </c>
      <c r="P1789" s="222">
        <v>0.487847222222627</v>
      </c>
      <c r="Q1789" s="358" t="s">
        <v>4498</v>
      </c>
      <c r="R1789" s="344" t="s">
        <v>8517</v>
      </c>
    </row>
    <row r="1790" spans="1:18" ht="24" customHeight="1">
      <c r="A1790" s="140" t="s"/>
      <c r="B1790" s="140" t="s">
        <v>12649</v>
      </c>
      <c r="C1790" s="140" t="s"/>
      <c r="D1790" s="219" t="s">
        <v>4567</v>
      </c>
      <c r="E1790" s="362">
        <v>8425</v>
      </c>
      <c r="F1790" s="219" t="s">
        <v>12650</v>
      </c>
      <c r="G1790" s="219" t="s">
        <v>12772</v>
      </c>
      <c r="H1790" s="219">
        <v>15611026050</v>
      </c>
      <c r="I1790" s="356">
        <v>3000</v>
      </c>
      <c r="J1790" s="356">
        <v>2550</v>
      </c>
      <c r="K1790" s="356">
        <v>450</v>
      </c>
      <c r="L1790" s="356">
        <v>0</v>
      </c>
      <c r="M1790" s="356">
        <v>450</v>
      </c>
      <c r="N1790" s="357" t="s"/>
      <c r="O1790" s="221">
        <v>45700</v>
      </c>
      <c r="P1790" s="222">
        <v>0.708298611112696</v>
      </c>
      <c r="Q1790" s="358" t="s">
        <v>4498</v>
      </c>
      <c r="R1790" s="344" t="s">
        <v>8517</v>
      </c>
    </row>
    <row r="1791" spans="1:18" ht="24" customHeight="1">
      <c r="A1791" s="135" t="s"/>
      <c r="B1791" s="135" t="s">
        <v>12649</v>
      </c>
      <c r="C1791" s="135" t="s"/>
      <c r="D1791" s="215" t="s">
        <v>4567</v>
      </c>
      <c r="E1791" s="359">
        <v>8440</v>
      </c>
      <c r="F1791" s="215" t="s">
        <v>12650</v>
      </c>
      <c r="G1791" s="215" t="s">
        <v>4604</v>
      </c>
      <c r="H1791" s="215">
        <v>13552571512</v>
      </c>
      <c r="I1791" s="360">
        <v>5000</v>
      </c>
      <c r="J1791" s="360">
        <v>5000</v>
      </c>
      <c r="K1791" s="360">
        <v>0</v>
      </c>
      <c r="L1791" s="360">
        <v>0</v>
      </c>
      <c r="M1791" s="360">
        <v>0</v>
      </c>
      <c r="N1791" s="357" t="s"/>
      <c r="O1791" s="217">
        <v>45700</v>
      </c>
      <c r="P1791" s="218">
        <v>0.55859953703839</v>
      </c>
      <c r="Q1791" s="361" t="s">
        <v>4659</v>
      </c>
      <c r="R1791" s="344" t="s">
        <v>4659</v>
      </c>
    </row>
    <row r="1792" spans="1:18" ht="24" customHeight="1">
      <c r="A1792" s="140" t="s"/>
      <c r="B1792" s="140" t="s">
        <v>12649</v>
      </c>
      <c r="C1792" s="140" t="s"/>
      <c r="D1792" s="219" t="s">
        <v>4567</v>
      </c>
      <c r="E1792" s="362">
        <v>8443</v>
      </c>
      <c r="F1792" s="219" t="s">
        <v>12650</v>
      </c>
      <c r="G1792" s="219" t="s">
        <v>4495</v>
      </c>
      <c r="H1792" s="219">
        <v>13253179809</v>
      </c>
      <c r="I1792" s="356">
        <v>2000</v>
      </c>
      <c r="J1792" s="356">
        <v>1850</v>
      </c>
      <c r="K1792" s="356">
        <v>150</v>
      </c>
      <c r="L1792" s="356">
        <v>0</v>
      </c>
      <c r="M1792" s="356">
        <v>150</v>
      </c>
      <c r="N1792" s="357" t="s"/>
      <c r="O1792" s="221">
        <v>45700</v>
      </c>
      <c r="P1792" s="222">
        <v>0.691377314815327</v>
      </c>
      <c r="Q1792" s="358" t="s">
        <v>4521</v>
      </c>
      <c r="R1792" s="344" t="s">
        <v>4521</v>
      </c>
    </row>
    <row r="1793" spans="1:18" ht="24" customHeight="1">
      <c r="A1793" s="140" t="s"/>
      <c r="B1793" s="140" t="s">
        <v>12649</v>
      </c>
      <c r="C1793" s="140" t="s"/>
      <c r="D1793" s="219" t="s">
        <v>4567</v>
      </c>
      <c r="E1793" s="362">
        <v>8421</v>
      </c>
      <c r="F1793" s="219" t="s">
        <v>12650</v>
      </c>
      <c r="G1793" s="219" t="s">
        <v>12730</v>
      </c>
      <c r="H1793" s="219">
        <v>13693237850</v>
      </c>
      <c r="I1793" s="356">
        <v>5000</v>
      </c>
      <c r="J1793" s="356">
        <v>4400</v>
      </c>
      <c r="K1793" s="356">
        <v>600</v>
      </c>
      <c r="L1793" s="356">
        <v>0</v>
      </c>
      <c r="M1793" s="356">
        <v>600</v>
      </c>
      <c r="N1793" s="357" t="s"/>
      <c r="O1793" s="221">
        <v>45700</v>
      </c>
      <c r="P1793" s="222">
        <v>0.68319444444569</v>
      </c>
      <c r="Q1793" s="358" t="s">
        <v>4521</v>
      </c>
      <c r="R1793" s="344" t="s">
        <v>4521</v>
      </c>
    </row>
    <row r="1794" spans="1:18" ht="24" customHeight="1">
      <c r="A1794" s="140" t="s"/>
      <c r="B1794" s="140" t="s">
        <v>12649</v>
      </c>
      <c r="C1794" s="140" t="s"/>
      <c r="D1794" s="219" t="s">
        <v>4567</v>
      </c>
      <c r="E1794" s="362">
        <v>8438</v>
      </c>
      <c r="F1794" s="219" t="s">
        <v>12650</v>
      </c>
      <c r="G1794" s="219" t="s">
        <v>12988</v>
      </c>
      <c r="H1794" s="219">
        <v>17343005103</v>
      </c>
      <c r="I1794" s="356">
        <v>8000</v>
      </c>
      <c r="J1794" s="356">
        <v>7740</v>
      </c>
      <c r="K1794" s="356">
        <v>260</v>
      </c>
      <c r="L1794" s="356">
        <v>0</v>
      </c>
      <c r="M1794" s="356">
        <v>260</v>
      </c>
      <c r="N1794" s="357" t="s"/>
      <c r="O1794" s="221">
        <v>45700</v>
      </c>
      <c r="P1794" s="222">
        <v>0.641597222223936</v>
      </c>
      <c r="Q1794" s="358" t="s">
        <v>4659</v>
      </c>
      <c r="R1794" s="344" t="s">
        <v>4659</v>
      </c>
    </row>
    <row r="1795" spans="1:18" ht="24" customHeight="1">
      <c r="A1795" s="140" t="s"/>
      <c r="B1795" s="140" t="s">
        <v>12649</v>
      </c>
      <c r="C1795" s="140" t="s"/>
      <c r="D1795" s="219" t="s">
        <v>4567</v>
      </c>
      <c r="E1795" s="362">
        <v>8392</v>
      </c>
      <c r="F1795" s="219" t="s">
        <v>12650</v>
      </c>
      <c r="G1795" s="219" t="s">
        <v>4575</v>
      </c>
      <c r="H1795" s="219">
        <v>13911998218</v>
      </c>
      <c r="I1795" s="356">
        <v>1000</v>
      </c>
      <c r="J1795" s="356">
        <v>560</v>
      </c>
      <c r="K1795" s="356">
        <v>440</v>
      </c>
      <c r="L1795" s="356">
        <v>0</v>
      </c>
      <c r="M1795" s="356">
        <v>440</v>
      </c>
      <c r="N1795" s="357" t="s"/>
      <c r="O1795" s="221">
        <v>45700</v>
      </c>
      <c r="P1795" s="222">
        <v>0.57612268518642</v>
      </c>
      <c r="Q1795" s="358" t="s">
        <v>4498</v>
      </c>
      <c r="R1795" s="344" t="s">
        <v>8517</v>
      </c>
    </row>
    <row r="1796" spans="1:18" ht="24" customHeight="1">
      <c r="A1796" s="140" t="s"/>
      <c r="B1796" s="140" t="s">
        <v>12649</v>
      </c>
      <c r="C1796" s="140" t="s"/>
      <c r="D1796" s="219" t="s">
        <v>4567</v>
      </c>
      <c r="E1796" s="362">
        <v>8435</v>
      </c>
      <c r="F1796" s="219" t="s">
        <v>12650</v>
      </c>
      <c r="G1796" s="219" t="s">
        <v>4506</v>
      </c>
      <c r="H1796" s="219">
        <v>13811691539</v>
      </c>
      <c r="I1796" s="356">
        <v>5000</v>
      </c>
      <c r="J1796" s="356">
        <v>5000</v>
      </c>
      <c r="K1796" s="356">
        <v>0</v>
      </c>
      <c r="L1796" s="356">
        <v>0</v>
      </c>
      <c r="M1796" s="356">
        <v>0</v>
      </c>
      <c r="N1796" s="357" t="s"/>
      <c r="O1796" s="221">
        <v>45700</v>
      </c>
      <c r="P1796" s="222">
        <v>0.45892361110964</v>
      </c>
      <c r="Q1796" s="358" t="s">
        <v>4659</v>
      </c>
      <c r="R1796" s="344" t="s">
        <v>4659</v>
      </c>
    </row>
    <row r="1797" spans="1:18" ht="24" customHeight="1">
      <c r="A1797" s="135" t="s"/>
      <c r="B1797" s="135" t="s">
        <v>12649</v>
      </c>
      <c r="C1797" s="135" t="s"/>
      <c r="D1797" s="215" t="s">
        <v>4567</v>
      </c>
      <c r="E1797" s="359">
        <v>8439</v>
      </c>
      <c r="F1797" s="215" t="s">
        <v>12650</v>
      </c>
      <c r="G1797" s="215" t="s">
        <v>12989</v>
      </c>
      <c r="H1797" s="215">
        <v>15866600506</v>
      </c>
      <c r="I1797" s="360">
        <v>5000</v>
      </c>
      <c r="J1797" s="360">
        <v>4560</v>
      </c>
      <c r="K1797" s="360">
        <v>440</v>
      </c>
      <c r="L1797" s="360">
        <v>0</v>
      </c>
      <c r="M1797" s="360">
        <v>440</v>
      </c>
      <c r="N1797" s="357" t="s"/>
      <c r="O1797" s="217">
        <v>45701</v>
      </c>
      <c r="P1797" s="218">
        <v>0.492141203703795</v>
      </c>
      <c r="Q1797" s="361" t="s">
        <v>4659</v>
      </c>
      <c r="R1797" s="344" t="s">
        <v>4659</v>
      </c>
    </row>
    <row r="1798" spans="1:18" ht="24" customHeight="1">
      <c r="A1798" s="135" t="s"/>
      <c r="B1798" s="135" t="s">
        <v>12649</v>
      </c>
      <c r="C1798" s="135" t="s"/>
      <c r="D1798" s="215" t="s">
        <v>4567</v>
      </c>
      <c r="E1798" s="359">
        <v>8457</v>
      </c>
      <c r="F1798" s="215" t="s">
        <v>12650</v>
      </c>
      <c r="G1798" s="215" t="s">
        <v>12661</v>
      </c>
      <c r="H1798" s="215">
        <v>13466778872</v>
      </c>
      <c r="I1798" s="360">
        <v>6000</v>
      </c>
      <c r="J1798" s="360">
        <v>5600</v>
      </c>
      <c r="K1798" s="360">
        <v>400</v>
      </c>
      <c r="L1798" s="360">
        <v>0</v>
      </c>
      <c r="M1798" s="360">
        <v>400</v>
      </c>
      <c r="N1798" s="357" t="s"/>
      <c r="O1798" s="217">
        <v>45701</v>
      </c>
      <c r="P1798" s="218">
        <v>0.705960648148903</v>
      </c>
      <c r="Q1798" s="361" t="s">
        <v>4521</v>
      </c>
      <c r="R1798" s="344" t="s">
        <v>4521</v>
      </c>
    </row>
    <row r="1799" spans="1:18" ht="24" customHeight="1">
      <c r="A1799" s="135" t="s"/>
      <c r="B1799" s="135" t="s">
        <v>12649</v>
      </c>
      <c r="C1799" s="135" t="s"/>
      <c r="D1799" s="215" t="s">
        <v>4567</v>
      </c>
      <c r="E1799" s="359">
        <v>8454</v>
      </c>
      <c r="F1799" s="215" t="s">
        <v>12650</v>
      </c>
      <c r="G1799" s="215" t="s">
        <v>12754</v>
      </c>
      <c r="H1799" s="215">
        <v>15512314669</v>
      </c>
      <c r="I1799" s="360">
        <v>5000</v>
      </c>
      <c r="J1799" s="360">
        <v>4780</v>
      </c>
      <c r="K1799" s="360">
        <v>220</v>
      </c>
      <c r="L1799" s="360">
        <v>0</v>
      </c>
      <c r="M1799" s="360">
        <v>220</v>
      </c>
      <c r="N1799" s="357" t="s"/>
      <c r="O1799" s="217">
        <v>45701</v>
      </c>
      <c r="P1799" s="218">
        <v>0.601666666665551</v>
      </c>
      <c r="Q1799" s="361" t="s">
        <v>4004</v>
      </c>
      <c r="R1799" s="344" t="s">
        <v>4004</v>
      </c>
    </row>
    <row r="1800" spans="1:18" ht="24" customHeight="1">
      <c r="A1800" s="140" t="s"/>
      <c r="B1800" s="140" t="s">
        <v>12649</v>
      </c>
      <c r="C1800" s="140" t="s"/>
      <c r="D1800" s="219" t="s">
        <v>4567</v>
      </c>
      <c r="E1800" s="362">
        <v>8452</v>
      </c>
      <c r="F1800" s="219" t="s">
        <v>12650</v>
      </c>
      <c r="G1800" s="219" t="s">
        <v>12749</v>
      </c>
      <c r="H1800" s="219">
        <v>18515665205</v>
      </c>
      <c r="I1800" s="356">
        <v>3000</v>
      </c>
      <c r="J1800" s="356">
        <v>2850</v>
      </c>
      <c r="K1800" s="356">
        <v>150</v>
      </c>
      <c r="L1800" s="356">
        <v>0</v>
      </c>
      <c r="M1800" s="356">
        <v>150</v>
      </c>
      <c r="N1800" s="357" t="s"/>
      <c r="O1800" s="221">
        <v>45701</v>
      </c>
      <c r="P1800" s="222">
        <v>0.682418981479714</v>
      </c>
      <c r="Q1800" s="358" t="s">
        <v>4498</v>
      </c>
      <c r="R1800" s="344" t="s">
        <v>8517</v>
      </c>
    </row>
    <row r="1801" spans="1:18" ht="24" customHeight="1">
      <c r="A1801" s="140" t="s"/>
      <c r="B1801" s="140" t="s">
        <v>12649</v>
      </c>
      <c r="C1801" s="140" t="s"/>
      <c r="D1801" s="219" t="s">
        <v>4567</v>
      </c>
      <c r="E1801" s="362">
        <v>8447</v>
      </c>
      <c r="F1801" s="219" t="s">
        <v>12650</v>
      </c>
      <c r="G1801" s="219" t="s">
        <v>12990</v>
      </c>
      <c r="H1801" s="219">
        <v>18221098557</v>
      </c>
      <c r="I1801" s="356">
        <v>3000</v>
      </c>
      <c r="J1801" s="356">
        <v>2520</v>
      </c>
      <c r="K1801" s="356">
        <v>480</v>
      </c>
      <c r="L1801" s="356">
        <v>0</v>
      </c>
      <c r="M1801" s="356">
        <v>480</v>
      </c>
      <c r="N1801" s="357" t="s"/>
      <c r="O1801" s="221">
        <v>45701</v>
      </c>
      <c r="P1801" s="222">
        <v>0.555960648147448</v>
      </c>
      <c r="Q1801" s="358" t="s">
        <v>4521</v>
      </c>
      <c r="R1801" s="344" t="s">
        <v>4521</v>
      </c>
    </row>
    <row r="1802" spans="1:18" ht="24" customHeight="1">
      <c r="A1802" s="140" t="s"/>
      <c r="B1802" s="140" t="s">
        <v>12649</v>
      </c>
      <c r="C1802" s="140" t="s"/>
      <c r="D1802" s="219" t="s">
        <v>4567</v>
      </c>
      <c r="E1802" s="362">
        <v>8479</v>
      </c>
      <c r="F1802" s="219" t="s">
        <v>12650</v>
      </c>
      <c r="G1802" s="219" t="s">
        <v>4571</v>
      </c>
      <c r="H1802" s="219">
        <v>18513728990</v>
      </c>
      <c r="I1802" s="356">
        <v>2000</v>
      </c>
      <c r="J1802" s="356">
        <v>2000</v>
      </c>
      <c r="K1802" s="356">
        <v>0</v>
      </c>
      <c r="L1802" s="356">
        <v>0</v>
      </c>
      <c r="M1802" s="356">
        <v>0</v>
      </c>
      <c r="N1802" s="357" t="s"/>
      <c r="O1802" s="221">
        <v>45702</v>
      </c>
      <c r="P1802" s="222">
        <v>0.483645833333867</v>
      </c>
      <c r="Q1802" s="358" t="s">
        <v>4004</v>
      </c>
      <c r="R1802" s="344" t="s">
        <v>4004</v>
      </c>
    </row>
    <row r="1803" spans="1:18" ht="24" customHeight="1">
      <c r="A1803" s="135" t="s"/>
      <c r="B1803" s="135" t="s">
        <v>12649</v>
      </c>
      <c r="C1803" s="135" t="s"/>
      <c r="D1803" s="215" t="s">
        <v>4567</v>
      </c>
      <c r="E1803" s="359">
        <v>8485</v>
      </c>
      <c r="F1803" s="215" t="s">
        <v>12650</v>
      </c>
      <c r="G1803" s="215" t="s">
        <v>4518</v>
      </c>
      <c r="H1803" s="215">
        <v>18701558022</v>
      </c>
      <c r="I1803" s="360">
        <v>6000</v>
      </c>
      <c r="J1803" s="360">
        <v>5640</v>
      </c>
      <c r="K1803" s="360">
        <v>360</v>
      </c>
      <c r="L1803" s="360">
        <v>0</v>
      </c>
      <c r="M1803" s="360">
        <v>360</v>
      </c>
      <c r="N1803" s="357" t="s"/>
      <c r="O1803" s="217">
        <v>45702</v>
      </c>
      <c r="P1803" s="218">
        <v>0.708379629628326</v>
      </c>
      <c r="Q1803" s="361" t="s">
        <v>4498</v>
      </c>
      <c r="R1803" s="344" t="s">
        <v>8517</v>
      </c>
    </row>
    <row r="1804" spans="1:18" ht="24" customHeight="1">
      <c r="A1804" s="135" t="s"/>
      <c r="B1804" s="135" t="s">
        <v>12649</v>
      </c>
      <c r="C1804" s="135" t="s"/>
      <c r="D1804" s="215" t="s">
        <v>4567</v>
      </c>
      <c r="E1804" s="359">
        <v>8476</v>
      </c>
      <c r="F1804" s="215" t="s">
        <v>12650</v>
      </c>
      <c r="G1804" s="215" t="s">
        <v>4525</v>
      </c>
      <c r="H1804" s="215">
        <v>13980703879</v>
      </c>
      <c r="I1804" s="360">
        <v>3000</v>
      </c>
      <c r="J1804" s="360">
        <v>2850</v>
      </c>
      <c r="K1804" s="360">
        <v>150</v>
      </c>
      <c r="L1804" s="360">
        <v>0</v>
      </c>
      <c r="M1804" s="360">
        <v>150</v>
      </c>
      <c r="N1804" s="357" t="s"/>
      <c r="O1804" s="217">
        <v>45702</v>
      </c>
      <c r="P1804" s="218">
        <v>0.613587962961901</v>
      </c>
      <c r="Q1804" s="361" t="s">
        <v>4521</v>
      </c>
      <c r="R1804" s="344" t="s">
        <v>4521</v>
      </c>
    </row>
    <row r="1805" spans="1:18" ht="24" customHeight="1">
      <c r="A1805" s="140" t="s"/>
      <c r="B1805" s="140" t="s">
        <v>12649</v>
      </c>
      <c r="C1805" s="140" t="s"/>
      <c r="D1805" s="219" t="s">
        <v>4567</v>
      </c>
      <c r="E1805" s="362">
        <v>8465</v>
      </c>
      <c r="F1805" s="219" t="s">
        <v>12650</v>
      </c>
      <c r="G1805" s="219" t="s">
        <v>4535</v>
      </c>
      <c r="H1805" s="219">
        <v>13733378889</v>
      </c>
      <c r="I1805" s="356">
        <v>1000</v>
      </c>
      <c r="J1805" s="356">
        <v>740</v>
      </c>
      <c r="K1805" s="356">
        <v>260</v>
      </c>
      <c r="L1805" s="356">
        <v>0</v>
      </c>
      <c r="M1805" s="356">
        <v>260</v>
      </c>
      <c r="N1805" s="357" t="s"/>
      <c r="O1805" s="221">
        <v>45702</v>
      </c>
      <c r="P1805" s="222">
        <v>0.605208333334304</v>
      </c>
      <c r="Q1805" s="358" t="s">
        <v>4498</v>
      </c>
      <c r="R1805" s="344" t="s">
        <v>8517</v>
      </c>
    </row>
    <row r="1806" spans="1:18" ht="24" customHeight="1">
      <c r="A1806" s="135" t="s"/>
      <c r="B1806" s="135" t="s">
        <v>12649</v>
      </c>
      <c r="C1806" s="135" t="s"/>
      <c r="D1806" s="215" t="s">
        <v>4567</v>
      </c>
      <c r="E1806" s="359">
        <v>8472</v>
      </c>
      <c r="F1806" s="215" t="s">
        <v>12650</v>
      </c>
      <c r="G1806" s="215" t="s">
        <v>12666</v>
      </c>
      <c r="H1806" s="215">
        <v>13601391844</v>
      </c>
      <c r="I1806" s="360">
        <v>5000</v>
      </c>
      <c r="J1806" s="360">
        <v>4820</v>
      </c>
      <c r="K1806" s="360">
        <v>180</v>
      </c>
      <c r="L1806" s="360">
        <v>0</v>
      </c>
      <c r="M1806" s="360">
        <v>180</v>
      </c>
      <c r="N1806" s="357" t="s"/>
      <c r="O1806" s="217">
        <v>45702</v>
      </c>
      <c r="P1806" s="218">
        <v>0.631666666668025</v>
      </c>
      <c r="Q1806" s="361" t="s">
        <v>4004</v>
      </c>
      <c r="R1806" s="344" t="s">
        <v>4004</v>
      </c>
    </row>
    <row r="1807" spans="1:18" ht="24" customHeight="1">
      <c r="A1807" s="140" t="s"/>
      <c r="B1807" s="140" t="s">
        <v>12649</v>
      </c>
      <c r="C1807" s="140" t="s"/>
      <c r="D1807" s="219" t="s">
        <v>4567</v>
      </c>
      <c r="E1807" s="362">
        <v>8467</v>
      </c>
      <c r="F1807" s="219" t="s">
        <v>12650</v>
      </c>
      <c r="G1807" s="219" t="s">
        <v>4589</v>
      </c>
      <c r="H1807" s="219">
        <v>13758168785</v>
      </c>
      <c r="I1807" s="356">
        <v>5000</v>
      </c>
      <c r="J1807" s="356">
        <v>4640</v>
      </c>
      <c r="K1807" s="356">
        <v>360</v>
      </c>
      <c r="L1807" s="356">
        <v>0</v>
      </c>
      <c r="M1807" s="356">
        <v>360</v>
      </c>
      <c r="N1807" s="357" t="s"/>
      <c r="O1807" s="221">
        <v>45702</v>
      </c>
      <c r="P1807" s="222">
        <v>0.526122685183509</v>
      </c>
      <c r="Q1807" s="358" t="s">
        <v>4004</v>
      </c>
      <c r="R1807" s="344" t="s">
        <v>4004</v>
      </c>
    </row>
    <row r="1808" spans="1:18" ht="24" customHeight="1">
      <c r="A1808" s="140" t="s"/>
      <c r="B1808" s="140" t="s">
        <v>12649</v>
      </c>
      <c r="C1808" s="140" t="s"/>
      <c r="D1808" s="219" t="s">
        <v>4567</v>
      </c>
      <c r="E1808" s="362">
        <v>8444</v>
      </c>
      <c r="F1808" s="219" t="s">
        <v>12650</v>
      </c>
      <c r="G1808" s="219" t="s">
        <v>4518</v>
      </c>
      <c r="H1808" s="219">
        <v>13901254017</v>
      </c>
      <c r="I1808" s="356">
        <v>7700</v>
      </c>
      <c r="J1808" s="356">
        <v>5630</v>
      </c>
      <c r="K1808" s="356">
        <v>2070</v>
      </c>
      <c r="L1808" s="356">
        <v>0</v>
      </c>
      <c r="M1808" s="356">
        <v>2070</v>
      </c>
      <c r="N1808" s="357" t="s"/>
      <c r="O1808" s="221">
        <v>45702</v>
      </c>
      <c r="P1808" s="222">
        <v>0.619803240741021</v>
      </c>
      <c r="Q1808" s="358" t="s">
        <v>4521</v>
      </c>
      <c r="R1808" s="344" t="s">
        <v>4521</v>
      </c>
    </row>
    <row r="1809" spans="1:18" ht="24" customHeight="1">
      <c r="A1809" s="135" t="s"/>
      <c r="B1809" s="135" t="s">
        <v>12649</v>
      </c>
      <c r="C1809" s="135" t="s"/>
      <c r="D1809" s="215" t="s">
        <v>4567</v>
      </c>
      <c r="E1809" s="359">
        <v>8484</v>
      </c>
      <c r="F1809" s="215" t="s">
        <v>12650</v>
      </c>
      <c r="G1809" s="215" t="s">
        <v>12651</v>
      </c>
      <c r="H1809" s="215">
        <v>18612317853</v>
      </c>
      <c r="I1809" s="360">
        <v>450</v>
      </c>
      <c r="J1809" s="360">
        <v>0</v>
      </c>
      <c r="K1809" s="360">
        <v>450</v>
      </c>
      <c r="L1809" s="360">
        <v>0</v>
      </c>
      <c r="M1809" s="360">
        <v>450</v>
      </c>
      <c r="N1809" s="357" t="s"/>
      <c r="O1809" s="217">
        <v>45702</v>
      </c>
      <c r="P1809" s="218">
        <v>0.545833333333576</v>
      </c>
      <c r="Q1809" s="361" t="s">
        <v>4498</v>
      </c>
      <c r="R1809" s="344" t="s">
        <v>8517</v>
      </c>
    </row>
    <row r="1810" spans="1:18" ht="24" customHeight="1">
      <c r="A1810" s="135" t="s"/>
      <c r="B1810" s="135" t="s">
        <v>12649</v>
      </c>
      <c r="C1810" s="135" t="s"/>
      <c r="D1810" s="215" t="s">
        <v>4567</v>
      </c>
      <c r="E1810" s="359">
        <v>8481</v>
      </c>
      <c r="F1810" s="215" t="s">
        <v>12650</v>
      </c>
      <c r="G1810" s="215" t="s">
        <v>4584</v>
      </c>
      <c r="H1810" s="215">
        <v>13003822950</v>
      </c>
      <c r="I1810" s="360">
        <v>5000</v>
      </c>
      <c r="J1810" s="360">
        <v>4700</v>
      </c>
      <c r="K1810" s="360">
        <v>300</v>
      </c>
      <c r="L1810" s="360">
        <v>0</v>
      </c>
      <c r="M1810" s="360">
        <v>300</v>
      </c>
      <c r="N1810" s="357" t="s"/>
      <c r="O1810" s="217">
        <v>45702</v>
      </c>
      <c r="P1810" s="218">
        <v>0.664629629631236</v>
      </c>
      <c r="Q1810" s="361" t="s">
        <v>4521</v>
      </c>
      <c r="R1810" s="344" t="s">
        <v>4521</v>
      </c>
    </row>
    <row r="1811" spans="1:18" ht="24" customHeight="1">
      <c r="A1811" s="140" t="s"/>
      <c r="B1811" s="140" t="s">
        <v>12649</v>
      </c>
      <c r="C1811" s="140" t="s"/>
      <c r="D1811" s="219" t="s">
        <v>4567</v>
      </c>
      <c r="E1811" s="362">
        <v>8487</v>
      </c>
      <c r="F1811" s="219" t="s">
        <v>12650</v>
      </c>
      <c r="G1811" s="219" t="s">
        <v>12813</v>
      </c>
      <c r="H1811" s="219">
        <v>13901229635</v>
      </c>
      <c r="I1811" s="356">
        <v>5000</v>
      </c>
      <c r="J1811" s="356">
        <v>4700</v>
      </c>
      <c r="K1811" s="356">
        <v>300</v>
      </c>
      <c r="L1811" s="356">
        <v>0</v>
      </c>
      <c r="M1811" s="356">
        <v>300</v>
      </c>
      <c r="N1811" s="357" t="s"/>
      <c r="O1811" s="221">
        <v>45702</v>
      </c>
      <c r="P1811" s="222">
        <v>0.903842592593719</v>
      </c>
      <c r="Q1811" s="358" t="s">
        <v>4498</v>
      </c>
      <c r="R1811" s="344" t="s">
        <v>8517</v>
      </c>
    </row>
    <row r="1812" spans="1:18" ht="24" customHeight="1">
      <c r="A1812" s="140" t="s"/>
      <c r="B1812" s="140" t="s">
        <v>12649</v>
      </c>
      <c r="C1812" s="140" t="s"/>
      <c r="D1812" s="219" t="s">
        <v>4567</v>
      </c>
      <c r="E1812" s="362">
        <v>8513</v>
      </c>
      <c r="F1812" s="219" t="s">
        <v>12650</v>
      </c>
      <c r="G1812" s="219" t="s">
        <v>12821</v>
      </c>
      <c r="H1812" s="219">
        <v>15811423193</v>
      </c>
      <c r="I1812" s="356">
        <v>1000</v>
      </c>
      <c r="J1812" s="356">
        <v>880</v>
      </c>
      <c r="K1812" s="356">
        <v>120</v>
      </c>
      <c r="L1812" s="356">
        <v>0</v>
      </c>
      <c r="M1812" s="356">
        <v>120</v>
      </c>
      <c r="N1812" s="357" t="s"/>
      <c r="O1812" s="221">
        <v>45703</v>
      </c>
      <c r="P1812" s="222">
        <v>0.673344907409046</v>
      </c>
      <c r="Q1812" s="358" t="s">
        <v>4521</v>
      </c>
      <c r="R1812" s="344" t="s">
        <v>4521</v>
      </c>
    </row>
    <row r="1813" spans="1:18" ht="24" customHeight="1">
      <c r="A1813" s="135" t="s"/>
      <c r="B1813" s="135" t="s">
        <v>12649</v>
      </c>
      <c r="C1813" s="135" t="s"/>
      <c r="D1813" s="215" t="s">
        <v>4567</v>
      </c>
      <c r="E1813" s="359">
        <v>8542</v>
      </c>
      <c r="F1813" s="215" t="s">
        <v>12650</v>
      </c>
      <c r="G1813" s="215" t="s">
        <v>4506</v>
      </c>
      <c r="H1813" s="215">
        <v>17864289585</v>
      </c>
      <c r="I1813" s="360">
        <v>2000</v>
      </c>
      <c r="J1813" s="360">
        <v>1760</v>
      </c>
      <c r="K1813" s="360">
        <v>240</v>
      </c>
      <c r="L1813" s="360">
        <v>0</v>
      </c>
      <c r="M1813" s="360">
        <v>240</v>
      </c>
      <c r="N1813" s="357" t="s"/>
      <c r="O1813" s="217">
        <v>45703</v>
      </c>
      <c r="P1813" s="218">
        <v>0.73836805555402</v>
      </c>
      <c r="Q1813" s="361" t="s">
        <v>4521</v>
      </c>
      <c r="R1813" s="344" t="s">
        <v>4521</v>
      </c>
    </row>
    <row r="1814" spans="1:18" ht="24" customHeight="1">
      <c r="A1814" s="140" t="s"/>
      <c r="B1814" s="140" t="s">
        <v>12649</v>
      </c>
      <c r="C1814" s="140" t="s"/>
      <c r="D1814" s="219" t="s">
        <v>4567</v>
      </c>
      <c r="E1814" s="362">
        <v>8482</v>
      </c>
      <c r="F1814" s="219" t="s">
        <v>12650</v>
      </c>
      <c r="G1814" s="219" t="s">
        <v>12813</v>
      </c>
      <c r="H1814" s="219">
        <v>13901229635</v>
      </c>
      <c r="I1814" s="356">
        <v>2000</v>
      </c>
      <c r="J1814" s="356">
        <v>1780</v>
      </c>
      <c r="K1814" s="356">
        <v>220</v>
      </c>
      <c r="L1814" s="356">
        <v>0</v>
      </c>
      <c r="M1814" s="356">
        <v>220</v>
      </c>
      <c r="N1814" s="357" t="s"/>
      <c r="O1814" s="221">
        <v>45703</v>
      </c>
      <c r="P1814" s="222">
        <v>0.723252314815909</v>
      </c>
      <c r="Q1814" s="358" t="s">
        <v>4498</v>
      </c>
      <c r="R1814" s="344" t="s">
        <v>8517</v>
      </c>
    </row>
    <row r="1815" spans="1:18" ht="24" customHeight="1">
      <c r="A1815" s="140" t="s"/>
      <c r="B1815" s="140" t="s">
        <v>12649</v>
      </c>
      <c r="C1815" s="140" t="s"/>
      <c r="D1815" s="219" t="s">
        <v>4567</v>
      </c>
      <c r="E1815" s="362">
        <v>8502</v>
      </c>
      <c r="F1815" s="219" t="s">
        <v>12650</v>
      </c>
      <c r="G1815" s="219" t="s">
        <v>12656</v>
      </c>
      <c r="H1815" s="219">
        <v>13811516861</v>
      </c>
      <c r="I1815" s="356">
        <v>3000</v>
      </c>
      <c r="J1815" s="356">
        <v>2820</v>
      </c>
      <c r="K1815" s="356">
        <v>180</v>
      </c>
      <c r="L1815" s="356">
        <v>0</v>
      </c>
      <c r="M1815" s="356">
        <v>180</v>
      </c>
      <c r="N1815" s="357" t="s"/>
      <c r="O1815" s="221">
        <v>45703</v>
      </c>
      <c r="P1815" s="222">
        <v>0.703194444446126</v>
      </c>
      <c r="Q1815" s="358" t="s">
        <v>4498</v>
      </c>
      <c r="R1815" s="344" t="s">
        <v>8517</v>
      </c>
    </row>
    <row r="1816" spans="1:18" ht="24" customHeight="1">
      <c r="A1816" s="140" t="s"/>
      <c r="B1816" s="140" t="s">
        <v>12649</v>
      </c>
      <c r="C1816" s="140" t="s"/>
      <c r="D1816" s="219" t="s">
        <v>4567</v>
      </c>
      <c r="E1816" s="362">
        <v>8533</v>
      </c>
      <c r="F1816" s="219" t="s">
        <v>12650</v>
      </c>
      <c r="G1816" s="219" t="s">
        <v>4508</v>
      </c>
      <c r="H1816" s="219">
        <v>15701159673</v>
      </c>
      <c r="I1816" s="356">
        <v>500</v>
      </c>
      <c r="J1816" s="356">
        <v>430</v>
      </c>
      <c r="K1816" s="356">
        <v>70</v>
      </c>
      <c r="L1816" s="356">
        <v>0</v>
      </c>
      <c r="M1816" s="356">
        <v>70</v>
      </c>
      <c r="N1816" s="357" t="s"/>
      <c r="O1816" s="221">
        <v>45703</v>
      </c>
      <c r="P1816" s="222">
        <v>0.715405092592846</v>
      </c>
      <c r="Q1816" s="358" t="s">
        <v>4494</v>
      </c>
      <c r="R1816" s="344" t="s">
        <v>12655</v>
      </c>
    </row>
    <row r="1817" spans="1:18" ht="24" customHeight="1">
      <c r="A1817" s="135" t="s"/>
      <c r="B1817" s="135" t="s">
        <v>12649</v>
      </c>
      <c r="C1817" s="135" t="s"/>
      <c r="D1817" s="215" t="s">
        <v>4567</v>
      </c>
      <c r="E1817" s="359">
        <v>8499</v>
      </c>
      <c r="F1817" s="215" t="s">
        <v>12650</v>
      </c>
      <c r="G1817" s="215" t="s">
        <v>4506</v>
      </c>
      <c r="H1817" s="215">
        <v>15810960769</v>
      </c>
      <c r="I1817" s="360">
        <v>200</v>
      </c>
      <c r="J1817" s="360">
        <v>150</v>
      </c>
      <c r="K1817" s="360">
        <v>50</v>
      </c>
      <c r="L1817" s="360">
        <v>0</v>
      </c>
      <c r="M1817" s="360">
        <v>50</v>
      </c>
      <c r="N1817" s="357" t="s"/>
      <c r="O1817" s="217">
        <v>45703</v>
      </c>
      <c r="P1817" s="218">
        <v>0.755023148147302</v>
      </c>
      <c r="Q1817" s="361" t="s">
        <v>4498</v>
      </c>
      <c r="R1817" s="344" t="s">
        <v>8517</v>
      </c>
    </row>
    <row r="1818" spans="1:18" ht="24" customHeight="1">
      <c r="A1818" s="140" t="s"/>
      <c r="B1818" s="140" t="s">
        <v>12649</v>
      </c>
      <c r="C1818" s="140" t="s"/>
      <c r="D1818" s="219" t="s">
        <v>4567</v>
      </c>
      <c r="E1818" s="362">
        <v>8505</v>
      </c>
      <c r="F1818" s="219" t="s">
        <v>12650</v>
      </c>
      <c r="G1818" s="219" t="s">
        <v>4582</v>
      </c>
      <c r="H1818" s="219">
        <v>18910133980</v>
      </c>
      <c r="I1818" s="356">
        <v>5000</v>
      </c>
      <c r="J1818" s="356">
        <v>5000</v>
      </c>
      <c r="K1818" s="356">
        <v>0</v>
      </c>
      <c r="L1818" s="356">
        <v>0</v>
      </c>
      <c r="M1818" s="356">
        <v>0</v>
      </c>
      <c r="N1818" s="357" t="s"/>
      <c r="O1818" s="221">
        <v>45703</v>
      </c>
      <c r="P1818" s="222">
        <v>0.4270949074089</v>
      </c>
      <c r="Q1818" s="358" t="s">
        <v>4004</v>
      </c>
      <c r="R1818" s="344" t="s">
        <v>4004</v>
      </c>
    </row>
    <row r="1819" spans="1:18" ht="24" customHeight="1">
      <c r="A1819" s="135" t="s"/>
      <c r="B1819" s="135" t="s">
        <v>12649</v>
      </c>
      <c r="C1819" s="135" t="s"/>
      <c r="D1819" s="215" t="s">
        <v>4567</v>
      </c>
      <c r="E1819" s="359">
        <v>8563</v>
      </c>
      <c r="F1819" s="215" t="s">
        <v>12650</v>
      </c>
      <c r="G1819" s="215" t="s">
        <v>4582</v>
      </c>
      <c r="H1819" s="215">
        <v>18611796294</v>
      </c>
      <c r="I1819" s="360">
        <v>5000</v>
      </c>
      <c r="J1819" s="360">
        <v>5000</v>
      </c>
      <c r="K1819" s="360">
        <v>0</v>
      </c>
      <c r="L1819" s="360">
        <v>0</v>
      </c>
      <c r="M1819" s="360">
        <v>0</v>
      </c>
      <c r="N1819" s="357" t="s"/>
      <c r="O1819" s="217">
        <v>45703</v>
      </c>
      <c r="P1819" s="218">
        <v>0.628692129630508</v>
      </c>
      <c r="Q1819" s="361" t="s">
        <v>4494</v>
      </c>
      <c r="R1819" s="344" t="s">
        <v>12655</v>
      </c>
    </row>
    <row r="1820" spans="1:18" ht="24" customHeight="1">
      <c r="A1820" s="135" t="s"/>
      <c r="B1820" s="135" t="s">
        <v>12649</v>
      </c>
      <c r="C1820" s="135" t="s"/>
      <c r="D1820" s="215" t="s">
        <v>4567</v>
      </c>
      <c r="E1820" s="359">
        <v>8517</v>
      </c>
      <c r="F1820" s="215" t="s">
        <v>12650</v>
      </c>
      <c r="G1820" s="215" t="s">
        <v>4508</v>
      </c>
      <c r="H1820" s="215">
        <v>18910843198</v>
      </c>
      <c r="I1820" s="360">
        <v>5000</v>
      </c>
      <c r="J1820" s="360">
        <v>4780</v>
      </c>
      <c r="K1820" s="360">
        <v>220</v>
      </c>
      <c r="L1820" s="360">
        <v>0</v>
      </c>
      <c r="M1820" s="360">
        <v>220</v>
      </c>
      <c r="N1820" s="357" t="s"/>
      <c r="O1820" s="217">
        <v>45703</v>
      </c>
      <c r="P1820" s="218">
        <v>0.659814814815036</v>
      </c>
      <c r="Q1820" s="361" t="s">
        <v>4659</v>
      </c>
      <c r="R1820" s="344" t="s">
        <v>4659</v>
      </c>
    </row>
    <row r="1821" spans="1:18" ht="24" customHeight="1">
      <c r="A1821" s="140" t="s"/>
      <c r="B1821" s="140" t="s">
        <v>12649</v>
      </c>
      <c r="C1821" s="140" t="s"/>
      <c r="D1821" s="219" t="s">
        <v>4567</v>
      </c>
      <c r="E1821" s="362">
        <v>8508</v>
      </c>
      <c r="F1821" s="219" t="s">
        <v>12650</v>
      </c>
      <c r="G1821" s="219" t="s">
        <v>12708</v>
      </c>
      <c r="H1821" s="219">
        <v>18600881056</v>
      </c>
      <c r="I1821" s="356">
        <v>5000</v>
      </c>
      <c r="J1821" s="356">
        <v>5000</v>
      </c>
      <c r="K1821" s="356">
        <v>0</v>
      </c>
      <c r="L1821" s="356">
        <v>0</v>
      </c>
      <c r="M1821" s="356">
        <v>0</v>
      </c>
      <c r="N1821" s="357" t="s"/>
      <c r="O1821" s="221">
        <v>45703</v>
      </c>
      <c r="P1821" s="222">
        <v>0.683171296295768</v>
      </c>
      <c r="Q1821" s="358" t="s">
        <v>4004</v>
      </c>
      <c r="R1821" s="344" t="s">
        <v>4004</v>
      </c>
    </row>
    <row r="1822" spans="1:18" ht="24" customHeight="1">
      <c r="A1822" s="140" t="s"/>
      <c r="B1822" s="140" t="s">
        <v>12649</v>
      </c>
      <c r="C1822" s="140" t="s"/>
      <c r="D1822" s="219" t="s">
        <v>4567</v>
      </c>
      <c r="E1822" s="362">
        <v>8577</v>
      </c>
      <c r="F1822" s="219" t="s">
        <v>12650</v>
      </c>
      <c r="G1822" s="219" t="s">
        <v>12666</v>
      </c>
      <c r="H1822" s="219">
        <v>13901233632</v>
      </c>
      <c r="I1822" s="356">
        <v>6000</v>
      </c>
      <c r="J1822" s="356">
        <v>5640</v>
      </c>
      <c r="K1822" s="356">
        <v>360</v>
      </c>
      <c r="L1822" s="356">
        <v>0</v>
      </c>
      <c r="M1822" s="356">
        <v>360</v>
      </c>
      <c r="N1822" s="357" t="s"/>
      <c r="O1822" s="221">
        <v>45703</v>
      </c>
      <c r="P1822" s="222">
        <v>0.88170138888745</v>
      </c>
      <c r="Q1822" s="358" t="s">
        <v>4498</v>
      </c>
      <c r="R1822" s="344" t="s">
        <v>8517</v>
      </c>
    </row>
    <row r="1823" spans="1:18" ht="24" customHeight="1">
      <c r="A1823" s="135" t="s"/>
      <c r="B1823" s="135" t="s">
        <v>12649</v>
      </c>
      <c r="C1823" s="135" t="s"/>
      <c r="D1823" s="215" t="s">
        <v>4567</v>
      </c>
      <c r="E1823" s="359">
        <v>8574</v>
      </c>
      <c r="F1823" s="215" t="s">
        <v>12650</v>
      </c>
      <c r="G1823" s="215" t="s">
        <v>12691</v>
      </c>
      <c r="H1823" s="215">
        <v>15110299512</v>
      </c>
      <c r="I1823" s="360">
        <v>3000</v>
      </c>
      <c r="J1823" s="360">
        <v>2820</v>
      </c>
      <c r="K1823" s="360">
        <v>180</v>
      </c>
      <c r="L1823" s="360">
        <v>0</v>
      </c>
      <c r="M1823" s="360">
        <v>180</v>
      </c>
      <c r="N1823" s="357" t="s"/>
      <c r="O1823" s="217">
        <v>45703</v>
      </c>
      <c r="P1823" s="218">
        <v>0.88310185185037</v>
      </c>
      <c r="Q1823" s="361" t="s">
        <v>4498</v>
      </c>
      <c r="R1823" s="344" t="s">
        <v>8517</v>
      </c>
    </row>
    <row r="1824" spans="1:18" ht="24" customHeight="1">
      <c r="A1824" s="135" t="s"/>
      <c r="B1824" s="135" t="s">
        <v>12649</v>
      </c>
      <c r="C1824" s="135" t="s"/>
      <c r="D1824" s="215" t="s">
        <v>4567</v>
      </c>
      <c r="E1824" s="359">
        <v>8480</v>
      </c>
      <c r="F1824" s="215" t="s">
        <v>12650</v>
      </c>
      <c r="G1824" s="215" t="s">
        <v>12666</v>
      </c>
      <c r="H1824" s="215">
        <v>18373355955</v>
      </c>
      <c r="I1824" s="360">
        <v>5000</v>
      </c>
      <c r="J1824" s="360">
        <v>4400</v>
      </c>
      <c r="K1824" s="360">
        <v>600</v>
      </c>
      <c r="L1824" s="360">
        <v>0</v>
      </c>
      <c r="M1824" s="360">
        <v>600</v>
      </c>
      <c r="N1824" s="357" t="s"/>
      <c r="O1824" s="217">
        <v>45703</v>
      </c>
      <c r="P1824" s="218">
        <v>0.704224537035771</v>
      </c>
      <c r="Q1824" s="361" t="s">
        <v>4521</v>
      </c>
      <c r="R1824" s="344" t="s">
        <v>4521</v>
      </c>
    </row>
    <row r="1825" spans="1:18" ht="24" customHeight="1">
      <c r="A1825" s="135" t="s"/>
      <c r="B1825" s="135" t="s">
        <v>12649</v>
      </c>
      <c r="C1825" s="135" t="s"/>
      <c r="D1825" s="215" t="s">
        <v>4567</v>
      </c>
      <c r="E1825" s="359">
        <v>8548</v>
      </c>
      <c r="F1825" s="215" t="s">
        <v>12650</v>
      </c>
      <c r="G1825" s="215" t="s">
        <v>12875</v>
      </c>
      <c r="H1825" s="215">
        <v>15831215216</v>
      </c>
      <c r="I1825" s="360">
        <v>3000</v>
      </c>
      <c r="J1825" s="360">
        <v>2820</v>
      </c>
      <c r="K1825" s="360">
        <v>180</v>
      </c>
      <c r="L1825" s="360">
        <v>0</v>
      </c>
      <c r="M1825" s="360">
        <v>180</v>
      </c>
      <c r="N1825" s="357" t="s"/>
      <c r="O1825" s="217">
        <v>45703</v>
      </c>
      <c r="P1825" s="218">
        <v>0.90344907407416</v>
      </c>
      <c r="Q1825" s="361" t="s">
        <v>4498</v>
      </c>
      <c r="R1825" s="344" t="s">
        <v>8517</v>
      </c>
    </row>
    <row r="1826" spans="1:18" ht="24" customHeight="1">
      <c r="A1826" s="140" t="s"/>
      <c r="B1826" s="140" t="s">
        <v>12649</v>
      </c>
      <c r="C1826" s="140" t="s"/>
      <c r="D1826" s="219" t="s">
        <v>4567</v>
      </c>
      <c r="E1826" s="362">
        <v>8497</v>
      </c>
      <c r="F1826" s="219" t="s">
        <v>12650</v>
      </c>
      <c r="G1826" s="219" t="s">
        <v>4495</v>
      </c>
      <c r="H1826" s="219">
        <v>17600294581</v>
      </c>
      <c r="I1826" s="356">
        <v>500</v>
      </c>
      <c r="J1826" s="356">
        <v>430</v>
      </c>
      <c r="K1826" s="356">
        <v>70</v>
      </c>
      <c r="L1826" s="356">
        <v>0</v>
      </c>
      <c r="M1826" s="356">
        <v>70</v>
      </c>
      <c r="N1826" s="357" t="s"/>
      <c r="O1826" s="221">
        <v>45703</v>
      </c>
      <c r="P1826" s="222">
        <v>0.718506944445835</v>
      </c>
      <c r="Q1826" s="358" t="s">
        <v>4521</v>
      </c>
      <c r="R1826" s="344" t="s">
        <v>4521</v>
      </c>
    </row>
    <row r="1827" spans="1:18" ht="24" customHeight="1">
      <c r="A1827" s="140" t="s"/>
      <c r="B1827" s="140" t="s">
        <v>12649</v>
      </c>
      <c r="C1827" s="140" t="s"/>
      <c r="D1827" s="219" t="s">
        <v>4567</v>
      </c>
      <c r="E1827" s="362">
        <v>8511</v>
      </c>
      <c r="F1827" s="219" t="s">
        <v>12650</v>
      </c>
      <c r="G1827" s="219" t="s">
        <v>4508</v>
      </c>
      <c r="H1827" s="219">
        <v>17506481204</v>
      </c>
      <c r="I1827" s="356">
        <v>10000</v>
      </c>
      <c r="J1827" s="356">
        <v>9560</v>
      </c>
      <c r="K1827" s="356">
        <v>440</v>
      </c>
      <c r="L1827" s="356">
        <v>0</v>
      </c>
      <c r="M1827" s="356">
        <v>440</v>
      </c>
      <c r="N1827" s="357" t="s"/>
      <c r="O1827" s="221">
        <v>45703</v>
      </c>
      <c r="P1827" s="222">
        <v>0.690254629629635</v>
      </c>
      <c r="Q1827" s="358" t="s">
        <v>4659</v>
      </c>
      <c r="R1827" s="344" t="s">
        <v>4659</v>
      </c>
    </row>
    <row r="1828" spans="1:18" ht="24" customHeight="1">
      <c r="A1828" s="140" t="s"/>
      <c r="B1828" s="140" t="s">
        <v>12649</v>
      </c>
      <c r="C1828" s="140" t="s"/>
      <c r="D1828" s="219" t="s">
        <v>4567</v>
      </c>
      <c r="E1828" s="362">
        <v>8560</v>
      </c>
      <c r="F1828" s="219" t="s">
        <v>12650</v>
      </c>
      <c r="G1828" s="219" t="s">
        <v>12895</v>
      </c>
      <c r="H1828" s="219">
        <v>13062858452</v>
      </c>
      <c r="I1828" s="356">
        <v>5000</v>
      </c>
      <c r="J1828" s="356">
        <v>5000</v>
      </c>
      <c r="K1828" s="356">
        <v>0</v>
      </c>
      <c r="L1828" s="356">
        <v>0</v>
      </c>
      <c r="M1828" s="356">
        <v>0</v>
      </c>
      <c r="N1828" s="357" t="s"/>
      <c r="O1828" s="221">
        <v>45703</v>
      </c>
      <c r="P1828" s="222">
        <v>0.648680555554165</v>
      </c>
      <c r="Q1828" s="358" t="s">
        <v>4494</v>
      </c>
      <c r="R1828" s="344" t="s">
        <v>12655</v>
      </c>
    </row>
    <row r="1829" spans="1:18" ht="24" customHeight="1">
      <c r="A1829" s="140" t="s"/>
      <c r="B1829" s="140" t="s">
        <v>12649</v>
      </c>
      <c r="C1829" s="140" t="s"/>
      <c r="D1829" s="219" t="s">
        <v>4567</v>
      </c>
      <c r="E1829" s="362">
        <v>8486</v>
      </c>
      <c r="F1829" s="219" t="s">
        <v>12650</v>
      </c>
      <c r="G1829" s="219" t="s">
        <v>12826</v>
      </c>
      <c r="H1829" s="219">
        <v>13911175475</v>
      </c>
      <c r="I1829" s="356">
        <v>5000</v>
      </c>
      <c r="J1829" s="356">
        <v>4780</v>
      </c>
      <c r="K1829" s="356">
        <v>220</v>
      </c>
      <c r="L1829" s="356">
        <v>0</v>
      </c>
      <c r="M1829" s="356">
        <v>220</v>
      </c>
      <c r="N1829" s="357" t="s"/>
      <c r="O1829" s="221">
        <v>45703</v>
      </c>
      <c r="P1829" s="222">
        <v>0.696377314816346</v>
      </c>
      <c r="Q1829" s="358" t="s">
        <v>4498</v>
      </c>
      <c r="R1829" s="344" t="s">
        <v>8517</v>
      </c>
    </row>
    <row r="1830" spans="1:18" ht="24" customHeight="1">
      <c r="A1830" s="140" t="s"/>
      <c r="B1830" s="140" t="s">
        <v>12649</v>
      </c>
      <c r="C1830" s="140" t="s"/>
      <c r="D1830" s="219" t="s">
        <v>4567</v>
      </c>
      <c r="E1830" s="362">
        <v>8526</v>
      </c>
      <c r="F1830" s="219" t="s">
        <v>12650</v>
      </c>
      <c r="G1830" s="219" t="s">
        <v>4525</v>
      </c>
      <c r="H1830" s="219">
        <v>15850581666</v>
      </c>
      <c r="I1830" s="356">
        <v>5000</v>
      </c>
      <c r="J1830" s="356">
        <v>4780</v>
      </c>
      <c r="K1830" s="356">
        <v>220</v>
      </c>
      <c r="L1830" s="356">
        <v>0</v>
      </c>
      <c r="M1830" s="356">
        <v>220</v>
      </c>
      <c r="N1830" s="357" t="s"/>
      <c r="O1830" s="221">
        <v>45703</v>
      </c>
      <c r="P1830" s="222">
        <v>0.706041666668171</v>
      </c>
      <c r="Q1830" s="358" t="s">
        <v>4659</v>
      </c>
      <c r="R1830" s="344" t="s">
        <v>4659</v>
      </c>
    </row>
    <row r="1831" spans="1:18" ht="24" customHeight="1">
      <c r="A1831" s="140" t="s"/>
      <c r="B1831" s="140" t="s">
        <v>12649</v>
      </c>
      <c r="C1831" s="140" t="s"/>
      <c r="D1831" s="219" t="s">
        <v>4567</v>
      </c>
      <c r="E1831" s="362">
        <v>8475</v>
      </c>
      <c r="F1831" s="219" t="s">
        <v>12650</v>
      </c>
      <c r="G1831" s="219" t="s">
        <v>4592</v>
      </c>
      <c r="H1831" s="219">
        <v>13962918999</v>
      </c>
      <c r="I1831" s="356">
        <v>5000</v>
      </c>
      <c r="J1831" s="356">
        <v>4260</v>
      </c>
      <c r="K1831" s="356">
        <v>740</v>
      </c>
      <c r="L1831" s="356">
        <v>0</v>
      </c>
      <c r="M1831" s="356">
        <v>740</v>
      </c>
      <c r="N1831" s="357" t="s"/>
      <c r="O1831" s="221">
        <v>45703</v>
      </c>
      <c r="P1831" s="222">
        <v>0.701226851851971</v>
      </c>
      <c r="Q1831" s="358" t="s">
        <v>4521</v>
      </c>
      <c r="R1831" s="344" t="s">
        <v>4521</v>
      </c>
    </row>
    <row r="1832" spans="1:18" ht="24" customHeight="1">
      <c r="A1832" s="135" t="s"/>
      <c r="B1832" s="135" t="s">
        <v>12649</v>
      </c>
      <c r="C1832" s="135" t="s"/>
      <c r="D1832" s="215" t="s">
        <v>4567</v>
      </c>
      <c r="E1832" s="359">
        <v>8555</v>
      </c>
      <c r="F1832" s="215" t="s">
        <v>12650</v>
      </c>
      <c r="G1832" s="215" t="s">
        <v>4634</v>
      </c>
      <c r="H1832" s="215">
        <v>13906689910</v>
      </c>
      <c r="I1832" s="360">
        <v>5000</v>
      </c>
      <c r="J1832" s="360">
        <v>5000</v>
      </c>
      <c r="K1832" s="360">
        <v>0</v>
      </c>
      <c r="L1832" s="360">
        <v>0</v>
      </c>
      <c r="M1832" s="360">
        <v>0</v>
      </c>
      <c r="N1832" s="357" t="s"/>
      <c r="O1832" s="217">
        <v>45703</v>
      </c>
      <c r="P1832" s="218">
        <v>0.611817129629344</v>
      </c>
      <c r="Q1832" s="361" t="s">
        <v>4494</v>
      </c>
      <c r="R1832" s="344" t="s">
        <v>12655</v>
      </c>
    </row>
    <row r="1833" spans="1:18" ht="24" customHeight="1">
      <c r="A1833" s="140" t="s"/>
      <c r="B1833" s="140" t="s">
        <v>12649</v>
      </c>
      <c r="C1833" s="140" t="s"/>
      <c r="D1833" s="219" t="s">
        <v>4567</v>
      </c>
      <c r="E1833" s="362">
        <v>8512</v>
      </c>
      <c r="F1833" s="219" t="s">
        <v>12650</v>
      </c>
      <c r="G1833" s="219" t="s">
        <v>4515</v>
      </c>
      <c r="H1833" s="219">
        <v>13716932766</v>
      </c>
      <c r="I1833" s="356">
        <v>3000</v>
      </c>
      <c r="J1833" s="356">
        <v>2640</v>
      </c>
      <c r="K1833" s="356">
        <v>360</v>
      </c>
      <c r="L1833" s="356">
        <v>0</v>
      </c>
      <c r="M1833" s="356">
        <v>360</v>
      </c>
      <c r="N1833" s="357" t="s"/>
      <c r="O1833" s="221">
        <v>45703</v>
      </c>
      <c r="P1833" s="222">
        <v>0.80399305555693</v>
      </c>
      <c r="Q1833" s="358" t="s">
        <v>4498</v>
      </c>
      <c r="R1833" s="344" t="s">
        <v>8517</v>
      </c>
    </row>
    <row r="1834" spans="1:18" ht="24" customHeight="1">
      <c r="A1834" s="135" t="s"/>
      <c r="B1834" s="135" t="s">
        <v>12649</v>
      </c>
      <c r="C1834" s="135" t="s"/>
      <c r="D1834" s="215" t="s">
        <v>4567</v>
      </c>
      <c r="E1834" s="359">
        <v>8529</v>
      </c>
      <c r="F1834" s="215" t="s">
        <v>12650</v>
      </c>
      <c r="G1834" s="215" t="s">
        <v>12708</v>
      </c>
      <c r="H1834" s="215">
        <v>18507486709</v>
      </c>
      <c r="I1834" s="360">
        <v>200</v>
      </c>
      <c r="J1834" s="360">
        <v>150</v>
      </c>
      <c r="K1834" s="360">
        <v>50</v>
      </c>
      <c r="L1834" s="360">
        <v>0</v>
      </c>
      <c r="M1834" s="360">
        <v>50</v>
      </c>
      <c r="N1834" s="357" t="s"/>
      <c r="O1834" s="217">
        <v>45703</v>
      </c>
      <c r="P1834" s="218">
        <v>0.717777777776064</v>
      </c>
      <c r="Q1834" s="361" t="s">
        <v>4521</v>
      </c>
      <c r="R1834" s="344" t="s">
        <v>4521</v>
      </c>
    </row>
    <row r="1835" spans="1:18" ht="24" customHeight="1">
      <c r="A1835" s="135" t="s"/>
      <c r="B1835" s="135" t="s">
        <v>12649</v>
      </c>
      <c r="C1835" s="135" t="s"/>
      <c r="D1835" s="215" t="s">
        <v>4567</v>
      </c>
      <c r="E1835" s="359">
        <v>8523</v>
      </c>
      <c r="F1835" s="215" t="s">
        <v>12650</v>
      </c>
      <c r="G1835" s="215" t="s">
        <v>4506</v>
      </c>
      <c r="H1835" s="215">
        <v>18801383132</v>
      </c>
      <c r="I1835" s="360">
        <v>3000</v>
      </c>
      <c r="J1835" s="360">
        <v>2770</v>
      </c>
      <c r="K1835" s="360">
        <v>230</v>
      </c>
      <c r="L1835" s="360">
        <v>0</v>
      </c>
      <c r="M1835" s="360">
        <v>230</v>
      </c>
      <c r="N1835" s="357" t="s"/>
      <c r="O1835" s="217">
        <v>45703</v>
      </c>
      <c r="P1835" s="218">
        <v>0.733657407407009</v>
      </c>
      <c r="Q1835" s="361" t="s">
        <v>4521</v>
      </c>
      <c r="R1835" s="344" t="s">
        <v>4521</v>
      </c>
    </row>
    <row r="1836" spans="1:18" ht="24" customHeight="1">
      <c r="A1836" s="140" t="s"/>
      <c r="B1836" s="140" t="s">
        <v>12649</v>
      </c>
      <c r="C1836" s="140" t="s"/>
      <c r="D1836" s="219" t="s">
        <v>4567</v>
      </c>
      <c r="E1836" s="362">
        <v>8460</v>
      </c>
      <c r="F1836" s="219" t="s">
        <v>12650</v>
      </c>
      <c r="G1836" s="219" t="s">
        <v>4514</v>
      </c>
      <c r="H1836" s="219">
        <v>18516135924</v>
      </c>
      <c r="I1836" s="356">
        <v>7000</v>
      </c>
      <c r="J1836" s="356">
        <v>5860</v>
      </c>
      <c r="K1836" s="356">
        <v>1140</v>
      </c>
      <c r="L1836" s="356">
        <v>0</v>
      </c>
      <c r="M1836" s="356">
        <v>1140</v>
      </c>
      <c r="N1836" s="357" t="s"/>
      <c r="O1836" s="221">
        <v>45703</v>
      </c>
      <c r="P1836" s="222">
        <v>0.845127314812999</v>
      </c>
      <c r="Q1836" s="358" t="s">
        <v>4521</v>
      </c>
      <c r="R1836" s="344" t="s">
        <v>4521</v>
      </c>
    </row>
    <row r="1837" spans="1:18" ht="24" customHeight="1">
      <c r="A1837" s="135" t="s"/>
      <c r="B1837" s="135" t="s">
        <v>12649</v>
      </c>
      <c r="C1837" s="135" t="s"/>
      <c r="D1837" s="215" t="s">
        <v>4567</v>
      </c>
      <c r="E1837" s="359">
        <v>8509</v>
      </c>
      <c r="F1837" s="215" t="s">
        <v>12650</v>
      </c>
      <c r="G1837" s="215" t="s">
        <v>4524</v>
      </c>
      <c r="H1837" s="215">
        <v>15201504064</v>
      </c>
      <c r="I1837" s="360">
        <v>8000</v>
      </c>
      <c r="J1837" s="360">
        <v>8000</v>
      </c>
      <c r="K1837" s="360">
        <v>0</v>
      </c>
      <c r="L1837" s="360">
        <v>0</v>
      </c>
      <c r="M1837" s="360">
        <v>0</v>
      </c>
      <c r="N1837" s="357" t="s"/>
      <c r="O1837" s="217">
        <v>45703</v>
      </c>
      <c r="P1837" s="218">
        <v>0.639803240741458</v>
      </c>
      <c r="Q1837" s="361" t="s">
        <v>4004</v>
      </c>
      <c r="R1837" s="344" t="s">
        <v>4004</v>
      </c>
    </row>
    <row r="1838" spans="1:18" ht="24" customHeight="1">
      <c r="A1838" s="140" t="s"/>
      <c r="B1838" s="140" t="s">
        <v>12649</v>
      </c>
      <c r="C1838" s="140" t="s"/>
      <c r="D1838" s="219" t="s">
        <v>4567</v>
      </c>
      <c r="E1838" s="362">
        <v>8558</v>
      </c>
      <c r="F1838" s="219" t="s">
        <v>12650</v>
      </c>
      <c r="G1838" s="219" t="s">
        <v>12991</v>
      </c>
      <c r="H1838" s="219">
        <v>18618365253</v>
      </c>
      <c r="I1838" s="356">
        <v>300</v>
      </c>
      <c r="J1838" s="356">
        <v>260</v>
      </c>
      <c r="K1838" s="356">
        <v>40</v>
      </c>
      <c r="L1838" s="356">
        <v>0</v>
      </c>
      <c r="M1838" s="356">
        <v>40</v>
      </c>
      <c r="N1838" s="357" t="s"/>
      <c r="O1838" s="221">
        <v>45703</v>
      </c>
      <c r="P1838" s="222">
        <v>0.641203703704378</v>
      </c>
      <c r="Q1838" s="358" t="s">
        <v>4659</v>
      </c>
      <c r="R1838" s="344" t="s">
        <v>4659</v>
      </c>
    </row>
    <row r="1839" spans="1:18" ht="24" customHeight="1">
      <c r="A1839" s="135" t="s"/>
      <c r="B1839" s="135" t="s">
        <v>12649</v>
      </c>
      <c r="C1839" s="135" t="s"/>
      <c r="D1839" s="215" t="s">
        <v>4567</v>
      </c>
      <c r="E1839" s="359">
        <v>8538</v>
      </c>
      <c r="F1839" s="215" t="s">
        <v>12650</v>
      </c>
      <c r="G1839" s="215" t="s">
        <v>12895</v>
      </c>
      <c r="H1839" s="215">
        <v>18611998157</v>
      </c>
      <c r="I1839" s="360">
        <v>5000</v>
      </c>
      <c r="J1839" s="360">
        <v>4820</v>
      </c>
      <c r="K1839" s="360">
        <v>180</v>
      </c>
      <c r="L1839" s="360">
        <v>0</v>
      </c>
      <c r="M1839" s="360">
        <v>180</v>
      </c>
      <c r="N1839" s="357" t="s"/>
      <c r="O1839" s="217">
        <v>45703</v>
      </c>
      <c r="P1839" s="218">
        <v>0.692465277777956</v>
      </c>
      <c r="Q1839" s="361" t="s">
        <v>4004</v>
      </c>
      <c r="R1839" s="344" t="s">
        <v>4004</v>
      </c>
    </row>
    <row r="1840" spans="1:18" ht="24" customHeight="1">
      <c r="A1840" s="135" t="s"/>
      <c r="B1840" s="135" t="s">
        <v>12649</v>
      </c>
      <c r="C1840" s="135" t="s"/>
      <c r="D1840" s="215" t="s">
        <v>4567</v>
      </c>
      <c r="E1840" s="359">
        <v>8561</v>
      </c>
      <c r="F1840" s="215" t="s">
        <v>12650</v>
      </c>
      <c r="G1840" s="215" t="s">
        <v>4582</v>
      </c>
      <c r="H1840" s="215">
        <v>13581739014</v>
      </c>
      <c r="I1840" s="360">
        <v>8000</v>
      </c>
      <c r="J1840" s="360">
        <v>8000</v>
      </c>
      <c r="K1840" s="360">
        <v>0</v>
      </c>
      <c r="L1840" s="360">
        <v>0</v>
      </c>
      <c r="M1840" s="360">
        <v>0</v>
      </c>
      <c r="N1840" s="357" t="s"/>
      <c r="O1840" s="217">
        <v>45703</v>
      </c>
      <c r="P1840" s="218">
        <v>0.625891203704669</v>
      </c>
      <c r="Q1840" s="361" t="s">
        <v>4494</v>
      </c>
      <c r="R1840" s="344" t="s">
        <v>12655</v>
      </c>
    </row>
    <row r="1841" spans="1:18" ht="24" customHeight="1">
      <c r="A1841" s="135" t="s"/>
      <c r="B1841" s="135" t="s">
        <v>12649</v>
      </c>
      <c r="C1841" s="135" t="s"/>
      <c r="D1841" s="215" t="s">
        <v>4567</v>
      </c>
      <c r="E1841" s="359">
        <v>8544</v>
      </c>
      <c r="F1841" s="215" t="s">
        <v>12650</v>
      </c>
      <c r="G1841" s="215" t="s">
        <v>12920</v>
      </c>
      <c r="H1841" s="215">
        <v>13974960722</v>
      </c>
      <c r="I1841" s="360">
        <v>3000</v>
      </c>
      <c r="J1841" s="360">
        <v>2640</v>
      </c>
      <c r="K1841" s="360">
        <v>360</v>
      </c>
      <c r="L1841" s="360">
        <v>0</v>
      </c>
      <c r="M1841" s="360">
        <v>360</v>
      </c>
      <c r="N1841" s="357" t="s"/>
      <c r="O1841" s="217">
        <v>45703</v>
      </c>
      <c r="P1841" s="218">
        <v>0.738148148149776</v>
      </c>
      <c r="Q1841" s="361" t="s">
        <v>4521</v>
      </c>
      <c r="R1841" s="344" t="s">
        <v>4521</v>
      </c>
    </row>
    <row r="1842" spans="1:18" ht="24" customHeight="1">
      <c r="A1842" s="135" t="s"/>
      <c r="B1842" s="135" t="s">
        <v>12649</v>
      </c>
      <c r="C1842" s="135" t="s"/>
      <c r="D1842" s="215" t="s">
        <v>4567</v>
      </c>
      <c r="E1842" s="359">
        <v>8530</v>
      </c>
      <c r="F1842" s="215" t="s">
        <v>12650</v>
      </c>
      <c r="G1842" s="215" t="s">
        <v>12992</v>
      </c>
      <c r="H1842" s="215">
        <v>15295756199</v>
      </c>
      <c r="I1842" s="360">
        <v>3000</v>
      </c>
      <c r="J1842" s="360">
        <v>2820</v>
      </c>
      <c r="K1842" s="360">
        <v>180</v>
      </c>
      <c r="L1842" s="360">
        <v>0</v>
      </c>
      <c r="M1842" s="360">
        <v>180</v>
      </c>
      <c r="N1842" s="357" t="s"/>
      <c r="O1842" s="217">
        <v>45703</v>
      </c>
      <c r="P1842" s="218">
        <v>0.722962962961901</v>
      </c>
      <c r="Q1842" s="361" t="s">
        <v>4521</v>
      </c>
      <c r="R1842" s="344" t="s">
        <v>4521</v>
      </c>
    </row>
    <row r="1843" spans="1:18" ht="24" customHeight="1">
      <c r="A1843" s="135" t="s"/>
      <c r="B1843" s="135" t="s">
        <v>12649</v>
      </c>
      <c r="C1843" s="135" t="s"/>
      <c r="D1843" s="215" t="s">
        <v>4567</v>
      </c>
      <c r="E1843" s="359">
        <v>8573</v>
      </c>
      <c r="F1843" s="215" t="s">
        <v>12650</v>
      </c>
      <c r="G1843" s="215" t="s">
        <v>12754</v>
      </c>
      <c r="H1843" s="215">
        <v>13552006186</v>
      </c>
      <c r="I1843" s="360">
        <v>8000</v>
      </c>
      <c r="J1843" s="360">
        <v>7700</v>
      </c>
      <c r="K1843" s="360">
        <v>300</v>
      </c>
      <c r="L1843" s="360">
        <v>0</v>
      </c>
      <c r="M1843" s="360">
        <v>300</v>
      </c>
      <c r="N1843" s="357" t="s"/>
      <c r="O1843" s="217">
        <v>45703</v>
      </c>
      <c r="P1843" s="218">
        <v>0.912615740740876</v>
      </c>
      <c r="Q1843" s="361" t="s">
        <v>4659</v>
      </c>
      <c r="R1843" s="344" t="s">
        <v>4659</v>
      </c>
    </row>
    <row r="1844" spans="1:18" ht="24" customHeight="1">
      <c r="A1844" s="140" t="s"/>
      <c r="B1844" s="140" t="s">
        <v>12649</v>
      </c>
      <c r="C1844" s="140" t="s"/>
      <c r="D1844" s="219" t="s">
        <v>4567</v>
      </c>
      <c r="E1844" s="362">
        <v>8524</v>
      </c>
      <c r="F1844" s="219" t="s">
        <v>12650</v>
      </c>
      <c r="G1844" s="219" t="s">
        <v>4582</v>
      </c>
      <c r="H1844" s="219">
        <v>18930634731</v>
      </c>
      <c r="I1844" s="356">
        <v>1000</v>
      </c>
      <c r="J1844" s="356">
        <v>880</v>
      </c>
      <c r="K1844" s="356">
        <v>120</v>
      </c>
      <c r="L1844" s="356">
        <v>0</v>
      </c>
      <c r="M1844" s="356">
        <v>120</v>
      </c>
      <c r="N1844" s="357" t="s"/>
      <c r="O1844" s="221">
        <v>45703</v>
      </c>
      <c r="P1844" s="222">
        <v>0.726701388888614</v>
      </c>
      <c r="Q1844" s="358" t="s">
        <v>4521</v>
      </c>
      <c r="R1844" s="344" t="s">
        <v>4521</v>
      </c>
    </row>
    <row r="1845" spans="1:18" ht="24" customHeight="1">
      <c r="A1845" s="140" t="s"/>
      <c r="B1845" s="140" t="s">
        <v>12649</v>
      </c>
      <c r="C1845" s="140" t="s"/>
      <c r="D1845" s="219" t="s">
        <v>4567</v>
      </c>
      <c r="E1845" s="362">
        <v>8510</v>
      </c>
      <c r="F1845" s="219" t="s">
        <v>12650</v>
      </c>
      <c r="G1845" s="219" t="s">
        <v>12741</v>
      </c>
      <c r="H1845" s="219">
        <v>13488852062</v>
      </c>
      <c r="I1845" s="356">
        <v>6000</v>
      </c>
      <c r="J1845" s="356">
        <v>5650</v>
      </c>
      <c r="K1845" s="356">
        <v>350</v>
      </c>
      <c r="L1845" s="356">
        <v>0</v>
      </c>
      <c r="M1845" s="356">
        <v>350</v>
      </c>
      <c r="N1845" s="357" t="s"/>
      <c r="O1845" s="221">
        <v>45703</v>
      </c>
      <c r="P1845" s="222">
        <v>0.687986111111968</v>
      </c>
      <c r="Q1845" s="358" t="s">
        <v>4521</v>
      </c>
      <c r="R1845" s="344" t="s">
        <v>4521</v>
      </c>
    </row>
    <row r="1846" spans="1:18" ht="24" customHeight="1">
      <c r="A1846" s="135" t="s"/>
      <c r="B1846" s="135" t="s">
        <v>12649</v>
      </c>
      <c r="C1846" s="135" t="s"/>
      <c r="D1846" s="215" t="s">
        <v>4567</v>
      </c>
      <c r="E1846" s="359">
        <v>8564</v>
      </c>
      <c r="F1846" s="215" t="s">
        <v>12650</v>
      </c>
      <c r="G1846" s="215" t="s">
        <v>4525</v>
      </c>
      <c r="H1846" s="215">
        <v>13301132105</v>
      </c>
      <c r="I1846" s="360">
        <v>5000</v>
      </c>
      <c r="J1846" s="360">
        <v>5000</v>
      </c>
      <c r="K1846" s="360">
        <v>0</v>
      </c>
      <c r="L1846" s="360">
        <v>0</v>
      </c>
      <c r="M1846" s="360">
        <v>0</v>
      </c>
      <c r="N1846" s="357" t="s"/>
      <c r="O1846" s="217">
        <v>45703</v>
      </c>
      <c r="P1846" s="218">
        <v>0.61929398148277</v>
      </c>
      <c r="Q1846" s="361" t="s">
        <v>4494</v>
      </c>
      <c r="R1846" s="344" t="s">
        <v>12655</v>
      </c>
    </row>
    <row r="1847" spans="1:18" ht="24" customHeight="1">
      <c r="A1847" s="135" t="s"/>
      <c r="B1847" s="135" t="s">
        <v>12649</v>
      </c>
      <c r="C1847" s="135" t="s"/>
      <c r="D1847" s="215" t="s">
        <v>4567</v>
      </c>
      <c r="E1847" s="359">
        <v>8550</v>
      </c>
      <c r="F1847" s="215" t="s">
        <v>12650</v>
      </c>
      <c r="G1847" s="215" t="s">
        <v>4582</v>
      </c>
      <c r="H1847" s="215">
        <v>13488696701</v>
      </c>
      <c r="I1847" s="360">
        <v>1000</v>
      </c>
      <c r="J1847" s="360">
        <v>880</v>
      </c>
      <c r="K1847" s="360">
        <v>120</v>
      </c>
      <c r="L1847" s="360">
        <v>0</v>
      </c>
      <c r="M1847" s="360">
        <v>120</v>
      </c>
      <c r="N1847" s="357" t="s"/>
      <c r="O1847" s="217">
        <v>45703</v>
      </c>
      <c r="P1847" s="218">
        <v>0.683124999999564</v>
      </c>
      <c r="Q1847" s="361" t="s">
        <v>4498</v>
      </c>
      <c r="R1847" s="344" t="s">
        <v>8517</v>
      </c>
    </row>
    <row r="1848" spans="1:18" ht="24" customHeight="1">
      <c r="A1848" s="135" t="s"/>
      <c r="B1848" s="135" t="s">
        <v>12649</v>
      </c>
      <c r="C1848" s="135" t="s"/>
      <c r="D1848" s="215" t="s">
        <v>4567</v>
      </c>
      <c r="E1848" s="359">
        <v>8501</v>
      </c>
      <c r="F1848" s="215" t="s">
        <v>12650</v>
      </c>
      <c r="G1848" s="215" t="s">
        <v>4516</v>
      </c>
      <c r="H1848" s="215">
        <v>18600069078</v>
      </c>
      <c r="I1848" s="360">
        <v>500</v>
      </c>
      <c r="J1848" s="360">
        <v>430</v>
      </c>
      <c r="K1848" s="360">
        <v>70</v>
      </c>
      <c r="L1848" s="360">
        <v>0</v>
      </c>
      <c r="M1848" s="360">
        <v>70</v>
      </c>
      <c r="N1848" s="357" t="s"/>
      <c r="O1848" s="217">
        <v>45703</v>
      </c>
      <c r="P1848" s="218">
        <v>0.704155092593283</v>
      </c>
      <c r="Q1848" s="361" t="s">
        <v>4521</v>
      </c>
      <c r="R1848" s="344" t="s">
        <v>4521</v>
      </c>
    </row>
    <row r="1849" spans="1:18" ht="24" customHeight="1">
      <c r="A1849" s="135" t="s"/>
      <c r="B1849" s="135" t="s">
        <v>12649</v>
      </c>
      <c r="C1849" s="135" t="s"/>
      <c r="D1849" s="215" t="s">
        <v>4567</v>
      </c>
      <c r="E1849" s="359">
        <v>8527</v>
      </c>
      <c r="F1849" s="215" t="s">
        <v>12650</v>
      </c>
      <c r="G1849" s="215" t="s">
        <v>4621</v>
      </c>
      <c r="H1849" s="215">
        <v>18511324812</v>
      </c>
      <c r="I1849" s="360">
        <v>3000</v>
      </c>
      <c r="J1849" s="360">
        <v>2850</v>
      </c>
      <c r="K1849" s="360">
        <v>150</v>
      </c>
      <c r="L1849" s="360">
        <v>0</v>
      </c>
      <c r="M1849" s="360">
        <v>150</v>
      </c>
      <c r="N1849" s="357" t="s"/>
      <c r="O1849" s="217">
        <v>45703</v>
      </c>
      <c r="P1849" s="218">
        <v>0.689560185186565</v>
      </c>
      <c r="Q1849" s="361" t="s">
        <v>4521</v>
      </c>
      <c r="R1849" s="344" t="s">
        <v>4521</v>
      </c>
    </row>
    <row r="1850" spans="1:18" ht="24" customHeight="1">
      <c r="A1850" s="135" t="s"/>
      <c r="B1850" s="135" t="s">
        <v>12649</v>
      </c>
      <c r="C1850" s="135" t="s"/>
      <c r="D1850" s="215" t="s">
        <v>4567</v>
      </c>
      <c r="E1850" s="359">
        <v>8521</v>
      </c>
      <c r="F1850" s="215" t="s">
        <v>12650</v>
      </c>
      <c r="G1850" s="215" t="s">
        <v>4524</v>
      </c>
      <c r="H1850" s="215">
        <v>17111085999</v>
      </c>
      <c r="I1850" s="360">
        <v>2000</v>
      </c>
      <c r="J1850" s="360">
        <v>1760</v>
      </c>
      <c r="K1850" s="360">
        <v>240</v>
      </c>
      <c r="L1850" s="360">
        <v>0</v>
      </c>
      <c r="M1850" s="360">
        <v>240</v>
      </c>
      <c r="N1850" s="357" t="s"/>
      <c r="O1850" s="217">
        <v>45703</v>
      </c>
      <c r="P1850" s="218">
        <v>0.638379629628617</v>
      </c>
      <c r="Q1850" s="361" t="s">
        <v>4498</v>
      </c>
      <c r="R1850" s="344" t="s">
        <v>8517</v>
      </c>
    </row>
    <row r="1851" spans="1:18" ht="24" customHeight="1">
      <c r="A1851" s="140" t="s"/>
      <c r="B1851" s="140" t="s">
        <v>12649</v>
      </c>
      <c r="C1851" s="140" t="s"/>
      <c r="D1851" s="219" t="s">
        <v>4567</v>
      </c>
      <c r="E1851" s="362">
        <v>8458</v>
      </c>
      <c r="F1851" s="219" t="s">
        <v>12650</v>
      </c>
      <c r="G1851" s="219" t="s">
        <v>12708</v>
      </c>
      <c r="H1851" s="219">
        <v>18616568660</v>
      </c>
      <c r="I1851" s="356">
        <v>500</v>
      </c>
      <c r="J1851" s="356">
        <v>320</v>
      </c>
      <c r="K1851" s="356">
        <v>180</v>
      </c>
      <c r="L1851" s="356">
        <v>0</v>
      </c>
      <c r="M1851" s="356">
        <v>180</v>
      </c>
      <c r="N1851" s="357" t="s"/>
      <c r="O1851" s="221">
        <v>45703</v>
      </c>
      <c r="P1851" s="222">
        <v>0.844143518519559</v>
      </c>
      <c r="Q1851" s="358" t="s">
        <v>4498</v>
      </c>
      <c r="R1851" s="344" t="s">
        <v>8517</v>
      </c>
    </row>
    <row r="1852" spans="1:18" ht="24" customHeight="1">
      <c r="A1852" s="135" t="s"/>
      <c r="B1852" s="135" t="s">
        <v>12649</v>
      </c>
      <c r="C1852" s="135" t="s"/>
      <c r="D1852" s="215" t="s">
        <v>4567</v>
      </c>
      <c r="E1852" s="359">
        <v>8507</v>
      </c>
      <c r="F1852" s="215" t="s">
        <v>12650</v>
      </c>
      <c r="G1852" s="215" t="s">
        <v>12826</v>
      </c>
      <c r="H1852" s="215">
        <v>13911175475</v>
      </c>
      <c r="I1852" s="360">
        <v>5000</v>
      </c>
      <c r="J1852" s="360">
        <v>4780</v>
      </c>
      <c r="K1852" s="360">
        <v>220</v>
      </c>
      <c r="L1852" s="360">
        <v>0</v>
      </c>
      <c r="M1852" s="360">
        <v>220</v>
      </c>
      <c r="N1852" s="357" t="s"/>
      <c r="O1852" s="217">
        <v>45703</v>
      </c>
      <c r="P1852" s="218">
        <v>0.577615740741749</v>
      </c>
      <c r="Q1852" s="361" t="s">
        <v>4004</v>
      </c>
      <c r="R1852" s="344" t="s">
        <v>4004</v>
      </c>
    </row>
    <row r="1853" spans="1:18" ht="24" customHeight="1">
      <c r="A1853" s="140" t="s"/>
      <c r="B1853" s="140" t="s">
        <v>12649</v>
      </c>
      <c r="C1853" s="140" t="s"/>
      <c r="D1853" s="219" t="s">
        <v>4567</v>
      </c>
      <c r="E1853" s="362">
        <v>8582</v>
      </c>
      <c r="F1853" s="219" t="s">
        <v>12650</v>
      </c>
      <c r="G1853" s="219" t="s">
        <v>12993</v>
      </c>
      <c r="H1853" s="219">
        <v>15811272626</v>
      </c>
      <c r="I1853" s="356">
        <v>5000</v>
      </c>
      <c r="J1853" s="356">
        <v>4780</v>
      </c>
      <c r="K1853" s="356">
        <v>220</v>
      </c>
      <c r="L1853" s="356">
        <v>0</v>
      </c>
      <c r="M1853" s="356">
        <v>220</v>
      </c>
      <c r="N1853" s="357" t="s"/>
      <c r="O1853" s="221">
        <v>45704</v>
      </c>
      <c r="P1853" s="222">
        <v>0.656006944445835</v>
      </c>
      <c r="Q1853" s="358" t="s">
        <v>4004</v>
      </c>
      <c r="R1853" s="344" t="s">
        <v>4004</v>
      </c>
    </row>
    <row r="1854" spans="1:18" ht="24" customHeight="1">
      <c r="A1854" s="135" t="s"/>
      <c r="B1854" s="135" t="s">
        <v>12649</v>
      </c>
      <c r="C1854" s="135" t="s"/>
      <c r="D1854" s="215" t="s">
        <v>4567</v>
      </c>
      <c r="E1854" s="359">
        <v>8588</v>
      </c>
      <c r="F1854" s="215" t="s">
        <v>12650</v>
      </c>
      <c r="G1854" s="215" t="s">
        <v>12708</v>
      </c>
      <c r="H1854" s="215">
        <v>18611352193</v>
      </c>
      <c r="I1854" s="360">
        <v>3000</v>
      </c>
      <c r="J1854" s="360">
        <v>2800</v>
      </c>
      <c r="K1854" s="360">
        <v>200</v>
      </c>
      <c r="L1854" s="360">
        <v>0</v>
      </c>
      <c r="M1854" s="360">
        <v>200</v>
      </c>
      <c r="N1854" s="357" t="s"/>
      <c r="O1854" s="217">
        <v>45704</v>
      </c>
      <c r="P1854" s="218">
        <v>0.686527777776064</v>
      </c>
      <c r="Q1854" s="361" t="s">
        <v>4521</v>
      </c>
      <c r="R1854" s="344" t="s">
        <v>4521</v>
      </c>
    </row>
    <row r="1855" spans="1:18" ht="24" customHeight="1">
      <c r="A1855" s="140" t="s"/>
      <c r="B1855" s="140" t="s">
        <v>12649</v>
      </c>
      <c r="C1855" s="140" t="s"/>
      <c r="D1855" s="219" t="s">
        <v>4567</v>
      </c>
      <c r="E1855" s="362">
        <v>8585</v>
      </c>
      <c r="F1855" s="219" t="s">
        <v>12650</v>
      </c>
      <c r="G1855" s="219" t="s">
        <v>4506</v>
      </c>
      <c r="H1855" s="219">
        <v>17600602546</v>
      </c>
      <c r="I1855" s="356">
        <v>500</v>
      </c>
      <c r="J1855" s="356">
        <v>430</v>
      </c>
      <c r="K1855" s="356">
        <v>70</v>
      </c>
      <c r="L1855" s="356">
        <v>0</v>
      </c>
      <c r="M1855" s="356">
        <v>70</v>
      </c>
      <c r="N1855" s="357" t="s"/>
      <c r="O1855" s="221">
        <v>45704</v>
      </c>
      <c r="P1855" s="222">
        <v>0.673657407405699</v>
      </c>
      <c r="Q1855" s="358" t="s">
        <v>4521</v>
      </c>
      <c r="R1855" s="344" t="s">
        <v>4521</v>
      </c>
    </row>
    <row r="1856" spans="1:18" ht="24" customHeight="1">
      <c r="A1856" s="140" t="s"/>
      <c r="B1856" s="140" t="s">
        <v>12649</v>
      </c>
      <c r="C1856" s="140" t="s"/>
      <c r="D1856" s="219" t="s">
        <v>4567</v>
      </c>
      <c r="E1856" s="362">
        <v>8525</v>
      </c>
      <c r="F1856" s="219" t="s">
        <v>12650</v>
      </c>
      <c r="G1856" s="219" t="s">
        <v>12710</v>
      </c>
      <c r="H1856" s="219">
        <v>18612776218</v>
      </c>
      <c r="I1856" s="356">
        <v>3000</v>
      </c>
      <c r="J1856" s="356">
        <v>2600</v>
      </c>
      <c r="K1856" s="356">
        <v>400</v>
      </c>
      <c r="L1856" s="356">
        <v>0</v>
      </c>
      <c r="M1856" s="356">
        <v>400</v>
      </c>
      <c r="N1856" s="357" t="s"/>
      <c r="O1856" s="221">
        <v>45704</v>
      </c>
      <c r="P1856" s="222">
        <v>0.616099537037371</v>
      </c>
      <c r="Q1856" s="358" t="s">
        <v>4498</v>
      </c>
      <c r="R1856" s="344" t="s">
        <v>8517</v>
      </c>
    </row>
    <row r="1857" spans="1:18" ht="24" customHeight="1">
      <c r="A1857" s="135" t="s"/>
      <c r="B1857" s="135" t="s">
        <v>12649</v>
      </c>
      <c r="C1857" s="135" t="s"/>
      <c r="D1857" s="215" t="s">
        <v>4567</v>
      </c>
      <c r="E1857" s="359">
        <v>8620</v>
      </c>
      <c r="F1857" s="215" t="s">
        <v>12650</v>
      </c>
      <c r="G1857" s="215" t="s">
        <v>4511</v>
      </c>
      <c r="H1857" s="215">
        <v>17863993218</v>
      </c>
      <c r="I1857" s="360">
        <v>200</v>
      </c>
      <c r="J1857" s="360">
        <v>150</v>
      </c>
      <c r="K1857" s="360">
        <v>50</v>
      </c>
      <c r="L1857" s="360">
        <v>0</v>
      </c>
      <c r="M1857" s="360">
        <v>50</v>
      </c>
      <c r="N1857" s="357" t="s"/>
      <c r="O1857" s="217">
        <v>45704</v>
      </c>
      <c r="P1857" s="218">
        <v>0.701249999998254</v>
      </c>
      <c r="Q1857" s="361" t="s">
        <v>4521</v>
      </c>
      <c r="R1857" s="344" t="s">
        <v>4521</v>
      </c>
    </row>
    <row r="1858" spans="1:18" ht="24" customHeight="1">
      <c r="A1858" s="140" t="s"/>
      <c r="B1858" s="140" t="s">
        <v>12649</v>
      </c>
      <c r="C1858" s="140" t="s"/>
      <c r="D1858" s="219" t="s">
        <v>4567</v>
      </c>
      <c r="E1858" s="362">
        <v>8537</v>
      </c>
      <c r="F1858" s="219" t="s">
        <v>12650</v>
      </c>
      <c r="G1858" s="219" t="s">
        <v>4518</v>
      </c>
      <c r="H1858" s="219">
        <v>13426262645</v>
      </c>
      <c r="I1858" s="356">
        <v>3000</v>
      </c>
      <c r="J1858" s="356">
        <v>2870</v>
      </c>
      <c r="K1858" s="356">
        <v>130</v>
      </c>
      <c r="L1858" s="356">
        <v>0</v>
      </c>
      <c r="M1858" s="356">
        <v>130</v>
      </c>
      <c r="N1858" s="357" t="s"/>
      <c r="O1858" s="221">
        <v>45704</v>
      </c>
      <c r="P1858" s="222">
        <v>0.655682870368764</v>
      </c>
      <c r="Q1858" s="358" t="s">
        <v>4521</v>
      </c>
      <c r="R1858" s="344" t="s">
        <v>4521</v>
      </c>
    </row>
    <row r="1859" spans="1:18" ht="24" customHeight="1">
      <c r="A1859" s="140" t="s"/>
      <c r="B1859" s="140" t="s">
        <v>12649</v>
      </c>
      <c r="C1859" s="140" t="s"/>
      <c r="D1859" s="219" t="s">
        <v>4567</v>
      </c>
      <c r="E1859" s="362">
        <v>8583</v>
      </c>
      <c r="F1859" s="219" t="s">
        <v>12650</v>
      </c>
      <c r="G1859" s="219" t="s">
        <v>12993</v>
      </c>
      <c r="H1859" s="219">
        <v>15811272626</v>
      </c>
      <c r="I1859" s="356">
        <v>3000</v>
      </c>
      <c r="J1859" s="356">
        <v>2820</v>
      </c>
      <c r="K1859" s="356">
        <v>180</v>
      </c>
      <c r="L1859" s="356">
        <v>0</v>
      </c>
      <c r="M1859" s="356">
        <v>180</v>
      </c>
      <c r="N1859" s="357" t="s"/>
      <c r="O1859" s="221">
        <v>45704</v>
      </c>
      <c r="P1859" s="222">
        <v>0.65765046296292</v>
      </c>
      <c r="Q1859" s="358" t="s">
        <v>4498</v>
      </c>
      <c r="R1859" s="344" t="s">
        <v>8517</v>
      </c>
    </row>
    <row r="1860" spans="1:18" ht="24" customHeight="1">
      <c r="A1860" s="140" t="s"/>
      <c r="B1860" s="140" t="s">
        <v>12649</v>
      </c>
      <c r="C1860" s="140" t="s"/>
      <c r="D1860" s="219" t="s">
        <v>4567</v>
      </c>
      <c r="E1860" s="362">
        <v>8603</v>
      </c>
      <c r="F1860" s="219" t="s">
        <v>12650</v>
      </c>
      <c r="G1860" s="219" t="s">
        <v>4508</v>
      </c>
      <c r="H1860" s="219">
        <v>18835162033</v>
      </c>
      <c r="I1860" s="356">
        <v>5000</v>
      </c>
      <c r="J1860" s="356">
        <v>4780</v>
      </c>
      <c r="K1860" s="356">
        <v>220</v>
      </c>
      <c r="L1860" s="356">
        <v>0</v>
      </c>
      <c r="M1860" s="356">
        <v>220</v>
      </c>
      <c r="N1860" s="357" t="s"/>
      <c r="O1860" s="221">
        <v>45704</v>
      </c>
      <c r="P1860" s="222">
        <v>0.663900462961465</v>
      </c>
      <c r="Q1860" s="358" t="s">
        <v>4659</v>
      </c>
      <c r="R1860" s="344" t="s">
        <v>4659</v>
      </c>
    </row>
    <row r="1861" spans="1:18" ht="24" customHeight="1">
      <c r="A1861" s="140" t="s"/>
      <c r="B1861" s="140" t="s">
        <v>12649</v>
      </c>
      <c r="C1861" s="140" t="s"/>
      <c r="D1861" s="219" t="s">
        <v>4567</v>
      </c>
      <c r="E1861" s="362">
        <v>8609</v>
      </c>
      <c r="F1861" s="219" t="s">
        <v>12650</v>
      </c>
      <c r="G1861" s="219" t="s">
        <v>4574</v>
      </c>
      <c r="H1861" s="219">
        <v>18511038116</v>
      </c>
      <c r="I1861" s="356">
        <v>8000</v>
      </c>
      <c r="J1861" s="356">
        <v>8000</v>
      </c>
      <c r="K1861" s="356">
        <v>0</v>
      </c>
      <c r="L1861" s="356">
        <v>0</v>
      </c>
      <c r="M1861" s="356">
        <v>0</v>
      </c>
      <c r="N1861" s="357" t="s"/>
      <c r="O1861" s="221">
        <v>45704</v>
      </c>
      <c r="P1861" s="222">
        <v>0.535208333334595</v>
      </c>
      <c r="Q1861" s="358" t="s">
        <v>4494</v>
      </c>
      <c r="R1861" s="344" t="s">
        <v>12655</v>
      </c>
    </row>
    <row r="1862" spans="1:18" ht="24" customHeight="1">
      <c r="A1862" s="135" t="s"/>
      <c r="B1862" s="135" t="s">
        <v>12649</v>
      </c>
      <c r="C1862" s="135" t="s"/>
      <c r="D1862" s="215" t="s">
        <v>4567</v>
      </c>
      <c r="E1862" s="359">
        <v>8515</v>
      </c>
      <c r="F1862" s="215" t="s">
        <v>12650</v>
      </c>
      <c r="G1862" s="215" t="s">
        <v>4612</v>
      </c>
      <c r="H1862" s="215">
        <v>15507579051</v>
      </c>
      <c r="I1862" s="360">
        <v>1000</v>
      </c>
      <c r="J1862" s="360">
        <v>560</v>
      </c>
      <c r="K1862" s="360">
        <v>440</v>
      </c>
      <c r="L1862" s="360">
        <v>0</v>
      </c>
      <c r="M1862" s="360">
        <v>440</v>
      </c>
      <c r="N1862" s="357" t="s"/>
      <c r="O1862" s="217">
        <v>45704</v>
      </c>
      <c r="P1862" s="218">
        <v>0.496273148146429</v>
      </c>
      <c r="Q1862" s="361" t="s">
        <v>4659</v>
      </c>
      <c r="R1862" s="344" t="s">
        <v>4659</v>
      </c>
    </row>
    <row r="1863" spans="1:18" ht="24" customHeight="1">
      <c r="A1863" s="135" t="s"/>
      <c r="B1863" s="135" t="s">
        <v>12649</v>
      </c>
      <c r="C1863" s="135" t="s"/>
      <c r="D1863" s="215" t="s">
        <v>4567</v>
      </c>
      <c r="E1863" s="359">
        <v>8469</v>
      </c>
      <c r="F1863" s="215" t="s">
        <v>12650</v>
      </c>
      <c r="G1863" s="215" t="s">
        <v>4525</v>
      </c>
      <c r="H1863" s="215">
        <v>13984889215</v>
      </c>
      <c r="I1863" s="360">
        <v>2000</v>
      </c>
      <c r="J1863" s="360">
        <v>1560</v>
      </c>
      <c r="K1863" s="360">
        <v>440</v>
      </c>
      <c r="L1863" s="360">
        <v>0</v>
      </c>
      <c r="M1863" s="360">
        <v>440</v>
      </c>
      <c r="N1863" s="357" t="s"/>
      <c r="O1863" s="217">
        <v>45704</v>
      </c>
      <c r="P1863" s="218">
        <v>0.618368055555038</v>
      </c>
      <c r="Q1863" s="361" t="s">
        <v>4521</v>
      </c>
      <c r="R1863" s="344" t="s">
        <v>4521</v>
      </c>
    </row>
    <row r="1864" spans="1:18" ht="24" customHeight="1">
      <c r="A1864" s="140" t="s"/>
      <c r="B1864" s="140" t="s">
        <v>12649</v>
      </c>
      <c r="C1864" s="140" t="s"/>
      <c r="D1864" s="219" t="s">
        <v>4567</v>
      </c>
      <c r="E1864" s="362">
        <v>8569</v>
      </c>
      <c r="F1864" s="219" t="s">
        <v>12650</v>
      </c>
      <c r="G1864" s="219" t="s">
        <v>4535</v>
      </c>
      <c r="H1864" s="219">
        <v>13810070350</v>
      </c>
      <c r="I1864" s="356">
        <v>1000</v>
      </c>
      <c r="J1864" s="356">
        <v>780</v>
      </c>
      <c r="K1864" s="356">
        <v>220</v>
      </c>
      <c r="L1864" s="356">
        <v>0</v>
      </c>
      <c r="M1864" s="356">
        <v>220</v>
      </c>
      <c r="N1864" s="357" t="s"/>
      <c r="O1864" s="221">
        <v>45704</v>
      </c>
      <c r="P1864" s="222">
        <v>0.502395833333139</v>
      </c>
      <c r="Q1864" s="358" t="s">
        <v>4498</v>
      </c>
      <c r="R1864" s="344" t="s">
        <v>8517</v>
      </c>
    </row>
    <row r="1865" spans="1:18" ht="24" customHeight="1">
      <c r="A1865" s="140" t="s"/>
      <c r="B1865" s="140" t="s">
        <v>12649</v>
      </c>
      <c r="C1865" s="140" t="s"/>
      <c r="D1865" s="219" t="s">
        <v>4567</v>
      </c>
      <c r="E1865" s="362">
        <v>8612</v>
      </c>
      <c r="F1865" s="219" t="s">
        <v>12650</v>
      </c>
      <c r="G1865" s="219" t="s">
        <v>4535</v>
      </c>
      <c r="H1865" s="219">
        <v>18612961888</v>
      </c>
      <c r="I1865" s="356">
        <v>200</v>
      </c>
      <c r="J1865" s="356">
        <v>150</v>
      </c>
      <c r="K1865" s="356">
        <v>50</v>
      </c>
      <c r="L1865" s="356">
        <v>0</v>
      </c>
      <c r="M1865" s="356">
        <v>50</v>
      </c>
      <c r="N1865" s="357" t="s"/>
      <c r="O1865" s="221">
        <v>45704</v>
      </c>
      <c r="P1865" s="222">
        <v>0.623171296298097</v>
      </c>
      <c r="Q1865" s="358" t="s">
        <v>4521</v>
      </c>
      <c r="R1865" s="344" t="s">
        <v>4521</v>
      </c>
    </row>
    <row r="1866" spans="1:18" ht="24" customHeight="1">
      <c r="A1866" s="135" t="s"/>
      <c r="B1866" s="135" t="s">
        <v>12649</v>
      </c>
      <c r="C1866" s="135" t="s"/>
      <c r="D1866" s="215" t="s">
        <v>4567</v>
      </c>
      <c r="E1866" s="359">
        <v>8506</v>
      </c>
      <c r="F1866" s="215" t="s">
        <v>12650</v>
      </c>
      <c r="G1866" s="215" t="s">
        <v>12708</v>
      </c>
      <c r="H1866" s="215">
        <v>18601361956</v>
      </c>
      <c r="I1866" s="360">
        <v>10000</v>
      </c>
      <c r="J1866" s="360">
        <v>8960</v>
      </c>
      <c r="K1866" s="360">
        <v>1040</v>
      </c>
      <c r="L1866" s="360">
        <v>0</v>
      </c>
      <c r="M1866" s="360">
        <v>1040</v>
      </c>
      <c r="N1866" s="357" t="s"/>
      <c r="O1866" s="217">
        <v>45704</v>
      </c>
      <c r="P1866" s="218">
        <v>0.666724537037226</v>
      </c>
      <c r="Q1866" s="361" t="s">
        <v>4004</v>
      </c>
      <c r="R1866" s="344" t="s">
        <v>4004</v>
      </c>
    </row>
    <row r="1867" spans="1:18" ht="24" customHeight="1">
      <c r="A1867" s="140" t="s"/>
      <c r="B1867" s="140" t="s">
        <v>12649</v>
      </c>
      <c r="C1867" s="140" t="s"/>
      <c r="D1867" s="219" t="s">
        <v>4567</v>
      </c>
      <c r="E1867" s="362">
        <v>8495</v>
      </c>
      <c r="F1867" s="219" t="s">
        <v>12650</v>
      </c>
      <c r="G1867" s="219" t="s">
        <v>12994</v>
      </c>
      <c r="H1867" s="219">
        <v>18580571169</v>
      </c>
      <c r="I1867" s="356">
        <v>6000</v>
      </c>
      <c r="J1867" s="356">
        <v>5280</v>
      </c>
      <c r="K1867" s="356">
        <v>720</v>
      </c>
      <c r="L1867" s="356">
        <v>0</v>
      </c>
      <c r="M1867" s="356">
        <v>720</v>
      </c>
      <c r="N1867" s="357" t="s"/>
      <c r="O1867" s="221">
        <v>45704</v>
      </c>
      <c r="P1867" s="222">
        <v>0.711793981481606</v>
      </c>
      <c r="Q1867" s="358" t="s">
        <v>4521</v>
      </c>
      <c r="R1867" s="344" t="s">
        <v>4521</v>
      </c>
    </row>
    <row r="1868" spans="1:18" ht="24" customHeight="1">
      <c r="A1868" s="140" t="s"/>
      <c r="B1868" s="140" t="s">
        <v>12649</v>
      </c>
      <c r="C1868" s="140" t="s"/>
      <c r="D1868" s="219" t="s">
        <v>4567</v>
      </c>
      <c r="E1868" s="362">
        <v>8589</v>
      </c>
      <c r="F1868" s="219" t="s">
        <v>12650</v>
      </c>
      <c r="G1868" s="219" t="s">
        <v>4514</v>
      </c>
      <c r="H1868" s="219">
        <v>13918775750</v>
      </c>
      <c r="I1868" s="356">
        <v>2000</v>
      </c>
      <c r="J1868" s="356">
        <v>1880</v>
      </c>
      <c r="K1868" s="356">
        <v>120</v>
      </c>
      <c r="L1868" s="356">
        <v>0</v>
      </c>
      <c r="M1868" s="356">
        <v>120</v>
      </c>
      <c r="N1868" s="357" t="s"/>
      <c r="O1868" s="221">
        <v>45704</v>
      </c>
      <c r="P1868" s="222">
        <v>0.672743055554747</v>
      </c>
      <c r="Q1868" s="358" t="s">
        <v>4521</v>
      </c>
      <c r="R1868" s="344" t="s">
        <v>4521</v>
      </c>
    </row>
    <row r="1869" spans="1:18" ht="24" customHeight="1">
      <c r="A1869" s="140" t="s"/>
      <c r="B1869" s="140" t="s">
        <v>12649</v>
      </c>
      <c r="C1869" s="140" t="s"/>
      <c r="D1869" s="219" t="s">
        <v>4567</v>
      </c>
      <c r="E1869" s="362">
        <v>8572</v>
      </c>
      <c r="F1869" s="219" t="s">
        <v>12650</v>
      </c>
      <c r="G1869" s="219" t="s">
        <v>4535</v>
      </c>
      <c r="H1869" s="219">
        <v>13810070350</v>
      </c>
      <c r="I1869" s="356">
        <v>1000</v>
      </c>
      <c r="J1869" s="356">
        <v>780</v>
      </c>
      <c r="K1869" s="356">
        <v>220</v>
      </c>
      <c r="L1869" s="356">
        <v>0</v>
      </c>
      <c r="M1869" s="356">
        <v>220</v>
      </c>
      <c r="N1869" s="357" t="s"/>
      <c r="O1869" s="221">
        <v>45704</v>
      </c>
      <c r="P1869" s="222">
        <v>0.502175925925258</v>
      </c>
      <c r="Q1869" s="358" t="s">
        <v>4498</v>
      </c>
      <c r="R1869" s="344" t="s">
        <v>8517</v>
      </c>
    </row>
    <row r="1870" spans="1:18" ht="24" customHeight="1">
      <c r="A1870" s="140" t="s"/>
      <c r="B1870" s="140" t="s">
        <v>12649</v>
      </c>
      <c r="C1870" s="140" t="s"/>
      <c r="D1870" s="219" t="s">
        <v>4567</v>
      </c>
      <c r="E1870" s="362">
        <v>8595</v>
      </c>
      <c r="F1870" s="219" t="s">
        <v>12650</v>
      </c>
      <c r="G1870" s="219" t="s">
        <v>12666</v>
      </c>
      <c r="H1870" s="219">
        <v>18660819658</v>
      </c>
      <c r="I1870" s="356">
        <v>5000</v>
      </c>
      <c r="J1870" s="356">
        <v>4780</v>
      </c>
      <c r="K1870" s="356">
        <v>220</v>
      </c>
      <c r="L1870" s="356">
        <v>0</v>
      </c>
      <c r="M1870" s="356">
        <v>220</v>
      </c>
      <c r="N1870" s="357" t="s"/>
      <c r="O1870" s="221">
        <v>45704</v>
      </c>
      <c r="P1870" s="222">
        <v>0.656203703703796</v>
      </c>
      <c r="Q1870" s="358" t="s">
        <v>4659</v>
      </c>
      <c r="R1870" s="344" t="s">
        <v>4659</v>
      </c>
    </row>
    <row r="1871" spans="1:18" ht="24" customHeight="1">
      <c r="A1871" s="135" t="s"/>
      <c r="B1871" s="135" t="s">
        <v>12649</v>
      </c>
      <c r="C1871" s="135" t="s"/>
      <c r="D1871" s="215" t="s">
        <v>4567</v>
      </c>
      <c r="E1871" s="359">
        <v>8490</v>
      </c>
      <c r="F1871" s="215" t="s">
        <v>4648</v>
      </c>
      <c r="G1871" s="215" t="s">
        <v>4495</v>
      </c>
      <c r="H1871" s="215">
        <v>15652202108</v>
      </c>
      <c r="I1871" s="360">
        <v>5000</v>
      </c>
      <c r="J1871" s="360">
        <v>4640</v>
      </c>
      <c r="K1871" s="360">
        <v>360</v>
      </c>
      <c r="L1871" s="360">
        <v>0</v>
      </c>
      <c r="M1871" s="360">
        <v>360</v>
      </c>
      <c r="N1871" s="357" t="s"/>
      <c r="O1871" s="217">
        <v>45704</v>
      </c>
      <c r="P1871" s="218">
        <v>0.509733796297951</v>
      </c>
      <c r="Q1871" s="361" t="s">
        <v>4517</v>
      </c>
      <c r="R1871" s="344" t="s">
        <v>4509</v>
      </c>
    </row>
    <row r="1872" spans="1:18" ht="24" customHeight="1">
      <c r="A1872" s="140" t="s"/>
      <c r="B1872" s="140" t="s">
        <v>12649</v>
      </c>
      <c r="C1872" s="140" t="s"/>
      <c r="D1872" s="219" t="s">
        <v>4567</v>
      </c>
      <c r="E1872" s="362">
        <v>8584</v>
      </c>
      <c r="F1872" s="219" t="s">
        <v>12650</v>
      </c>
      <c r="G1872" s="219" t="s">
        <v>4525</v>
      </c>
      <c r="H1872" s="219">
        <v>15850581666</v>
      </c>
      <c r="I1872" s="356">
        <v>3000</v>
      </c>
      <c r="J1872" s="356">
        <v>2850</v>
      </c>
      <c r="K1872" s="356">
        <v>150</v>
      </c>
      <c r="L1872" s="356">
        <v>0</v>
      </c>
      <c r="M1872" s="356">
        <v>150</v>
      </c>
      <c r="N1872" s="357" t="s"/>
      <c r="O1872" s="221">
        <v>45704</v>
      </c>
      <c r="P1872" s="222">
        <v>0.638425925924821</v>
      </c>
      <c r="Q1872" s="358" t="s">
        <v>4498</v>
      </c>
      <c r="R1872" s="344" t="s">
        <v>8517</v>
      </c>
    </row>
    <row r="1873" spans="1:18" ht="24" customHeight="1">
      <c r="A1873" s="135" t="s"/>
      <c r="B1873" s="135" t="s">
        <v>12649</v>
      </c>
      <c r="C1873" s="135" t="s"/>
      <c r="D1873" s="215" t="s">
        <v>4567</v>
      </c>
      <c r="E1873" s="359">
        <v>8504</v>
      </c>
      <c r="F1873" s="215" t="s">
        <v>12650</v>
      </c>
      <c r="G1873" s="215" t="s">
        <v>4592</v>
      </c>
      <c r="H1873" s="215">
        <v>13681550852</v>
      </c>
      <c r="I1873" s="360">
        <v>5000</v>
      </c>
      <c r="J1873" s="360">
        <v>4640</v>
      </c>
      <c r="K1873" s="360">
        <v>360</v>
      </c>
      <c r="L1873" s="360">
        <v>0</v>
      </c>
      <c r="M1873" s="360">
        <v>360</v>
      </c>
      <c r="N1873" s="357" t="s"/>
      <c r="O1873" s="217">
        <v>45704</v>
      </c>
      <c r="P1873" s="218">
        <v>0.626157407408755</v>
      </c>
      <c r="Q1873" s="361" t="s">
        <v>4659</v>
      </c>
      <c r="R1873" s="344" t="s">
        <v>4659</v>
      </c>
    </row>
    <row r="1874" spans="1:18" ht="24" customHeight="1">
      <c r="A1874" s="140" t="s"/>
      <c r="B1874" s="140" t="s">
        <v>12649</v>
      </c>
      <c r="C1874" s="140" t="s"/>
      <c r="D1874" s="219" t="s">
        <v>4567</v>
      </c>
      <c r="E1874" s="362">
        <v>8478</v>
      </c>
      <c r="F1874" s="219" t="s">
        <v>12650</v>
      </c>
      <c r="G1874" s="219" t="s">
        <v>4537</v>
      </c>
      <c r="H1874" s="219">
        <v>13466457694</v>
      </c>
      <c r="I1874" s="356">
        <v>5000</v>
      </c>
      <c r="J1874" s="356">
        <v>4460</v>
      </c>
      <c r="K1874" s="356">
        <v>540</v>
      </c>
      <c r="L1874" s="356">
        <v>0</v>
      </c>
      <c r="M1874" s="356">
        <v>540</v>
      </c>
      <c r="N1874" s="357" t="s"/>
      <c r="O1874" s="221">
        <v>45704</v>
      </c>
      <c r="P1874" s="222">
        <v>0.706446759260871</v>
      </c>
      <c r="Q1874" s="358" t="s">
        <v>4498</v>
      </c>
      <c r="R1874" s="344" t="s">
        <v>8517</v>
      </c>
    </row>
    <row r="1875" spans="1:18" ht="24" customHeight="1">
      <c r="A1875" s="135" t="s"/>
      <c r="B1875" s="135" t="s">
        <v>12649</v>
      </c>
      <c r="C1875" s="135" t="s"/>
      <c r="D1875" s="215" t="s">
        <v>4567</v>
      </c>
      <c r="E1875" s="359">
        <v>8593</v>
      </c>
      <c r="F1875" s="215" t="s">
        <v>12650</v>
      </c>
      <c r="G1875" s="215" t="s">
        <v>4582</v>
      </c>
      <c r="H1875" s="215">
        <v>18930634731</v>
      </c>
      <c r="I1875" s="360">
        <v>1000</v>
      </c>
      <c r="J1875" s="360">
        <v>890</v>
      </c>
      <c r="K1875" s="360">
        <v>110</v>
      </c>
      <c r="L1875" s="360">
        <v>0</v>
      </c>
      <c r="M1875" s="360">
        <v>110</v>
      </c>
      <c r="N1875" s="357" t="s"/>
      <c r="O1875" s="217">
        <v>45704</v>
      </c>
      <c r="P1875" s="218">
        <v>0.603599537036644</v>
      </c>
      <c r="Q1875" s="361" t="s">
        <v>4498</v>
      </c>
      <c r="R1875" s="344" t="s">
        <v>8517</v>
      </c>
    </row>
    <row r="1876" spans="1:18" ht="24" customHeight="1">
      <c r="A1876" s="135" t="s"/>
      <c r="B1876" s="135" t="s">
        <v>12649</v>
      </c>
      <c r="C1876" s="135" t="s"/>
      <c r="D1876" s="215" t="s">
        <v>4567</v>
      </c>
      <c r="E1876" s="359">
        <v>8631</v>
      </c>
      <c r="F1876" s="215" t="s">
        <v>12650</v>
      </c>
      <c r="G1876" s="215" t="s">
        <v>4524</v>
      </c>
      <c r="H1876" s="215">
        <v>13011326200</v>
      </c>
      <c r="I1876" s="360">
        <v>1000</v>
      </c>
      <c r="J1876" s="360">
        <v>810</v>
      </c>
      <c r="K1876" s="360">
        <v>190</v>
      </c>
      <c r="L1876" s="360">
        <v>0</v>
      </c>
      <c r="M1876" s="360">
        <v>190</v>
      </c>
      <c r="N1876" s="357" t="s"/>
      <c r="O1876" s="217">
        <v>45705</v>
      </c>
      <c r="P1876" s="218">
        <v>0.65123842592584</v>
      </c>
      <c r="Q1876" s="361" t="s">
        <v>4498</v>
      </c>
      <c r="R1876" s="344" t="s">
        <v>8517</v>
      </c>
    </row>
    <row r="1877" spans="1:18" ht="24" customHeight="1">
      <c r="A1877" s="135" t="s"/>
      <c r="B1877" s="135" t="s">
        <v>12649</v>
      </c>
      <c r="C1877" s="135" t="s"/>
      <c r="D1877" s="215" t="s">
        <v>4567</v>
      </c>
      <c r="E1877" s="359">
        <v>8632</v>
      </c>
      <c r="F1877" s="215" t="s">
        <v>12650</v>
      </c>
      <c r="G1877" s="215" t="s">
        <v>4514</v>
      </c>
      <c r="H1877" s="215">
        <v>13911156579</v>
      </c>
      <c r="I1877" s="360">
        <v>1000</v>
      </c>
      <c r="J1877" s="360">
        <v>880</v>
      </c>
      <c r="K1877" s="360">
        <v>120</v>
      </c>
      <c r="L1877" s="360">
        <v>0</v>
      </c>
      <c r="M1877" s="360">
        <v>120</v>
      </c>
      <c r="N1877" s="357" t="s"/>
      <c r="O1877" s="217">
        <v>45705</v>
      </c>
      <c r="P1877" s="218">
        <v>0.671481481480441</v>
      </c>
      <c r="Q1877" s="361" t="s">
        <v>4498</v>
      </c>
      <c r="R1877" s="344" t="s">
        <v>8517</v>
      </c>
    </row>
    <row r="1878" spans="1:18" ht="24" customHeight="1">
      <c r="A1878" s="135" t="s"/>
      <c r="B1878" s="135" t="s">
        <v>12649</v>
      </c>
      <c r="C1878" s="135" t="s"/>
      <c r="D1878" s="215" t="s">
        <v>4567</v>
      </c>
      <c r="E1878" s="359">
        <v>8641</v>
      </c>
      <c r="F1878" s="215" t="s">
        <v>12650</v>
      </c>
      <c r="G1878" s="215" t="s">
        <v>12759</v>
      </c>
      <c r="H1878" s="215">
        <v>17167778888</v>
      </c>
      <c r="I1878" s="360">
        <v>3000</v>
      </c>
      <c r="J1878" s="360">
        <v>2850</v>
      </c>
      <c r="K1878" s="360">
        <v>150</v>
      </c>
      <c r="L1878" s="360">
        <v>0</v>
      </c>
      <c r="M1878" s="360">
        <v>150</v>
      </c>
      <c r="N1878" s="357" t="s"/>
      <c r="O1878" s="217">
        <v>45705</v>
      </c>
      <c r="P1878" s="218">
        <v>0.862442129629926</v>
      </c>
      <c r="Q1878" s="361" t="s">
        <v>4498</v>
      </c>
      <c r="R1878" s="344" t="s">
        <v>8517</v>
      </c>
    </row>
    <row r="1879" spans="1:18" ht="24" customHeight="1">
      <c r="A1879" s="135" t="s"/>
      <c r="B1879" s="135" t="s">
        <v>12649</v>
      </c>
      <c r="C1879" s="135" t="s"/>
      <c r="D1879" s="215" t="s">
        <v>4567</v>
      </c>
      <c r="E1879" s="359">
        <v>8483</v>
      </c>
      <c r="F1879" s="215" t="s">
        <v>12650</v>
      </c>
      <c r="G1879" s="215" t="s">
        <v>4582</v>
      </c>
      <c r="H1879" s="215">
        <v>19948981507</v>
      </c>
      <c r="I1879" s="360">
        <v>7000</v>
      </c>
      <c r="J1879" s="360">
        <v>5080</v>
      </c>
      <c r="K1879" s="360">
        <v>1920</v>
      </c>
      <c r="L1879" s="360">
        <v>0</v>
      </c>
      <c r="M1879" s="360">
        <v>1920</v>
      </c>
      <c r="N1879" s="357" t="s"/>
      <c r="O1879" s="217">
        <v>45705</v>
      </c>
      <c r="P1879" s="218">
        <v>0.691076388888178</v>
      </c>
      <c r="Q1879" s="361" t="s">
        <v>4521</v>
      </c>
      <c r="R1879" s="344" t="s">
        <v>4521</v>
      </c>
    </row>
    <row r="1880" spans="1:18" ht="24" customHeight="1">
      <c r="A1880" s="135" t="s"/>
      <c r="B1880" s="135" t="s">
        <v>12649</v>
      </c>
      <c r="C1880" s="135" t="s"/>
      <c r="D1880" s="215" t="s">
        <v>4567</v>
      </c>
      <c r="E1880" s="359">
        <v>8630</v>
      </c>
      <c r="F1880" s="215" t="s">
        <v>12650</v>
      </c>
      <c r="G1880" s="215" t="s">
        <v>12814</v>
      </c>
      <c r="H1880" s="215">
        <v>13656778149</v>
      </c>
      <c r="I1880" s="360">
        <v>2000</v>
      </c>
      <c r="J1880" s="360">
        <v>1880</v>
      </c>
      <c r="K1880" s="360">
        <v>120</v>
      </c>
      <c r="L1880" s="360">
        <v>0</v>
      </c>
      <c r="M1880" s="360">
        <v>120</v>
      </c>
      <c r="N1880" s="357" t="s"/>
      <c r="O1880" s="217">
        <v>45705</v>
      </c>
      <c r="P1880" s="218">
        <v>0.519050925926422</v>
      </c>
      <c r="Q1880" s="361" t="s">
        <v>4498</v>
      </c>
      <c r="R1880" s="344" t="s">
        <v>8517</v>
      </c>
    </row>
    <row r="1881" spans="1:18" ht="24" customHeight="1">
      <c r="A1881" s="135" t="s"/>
      <c r="B1881" s="135" t="s">
        <v>12649</v>
      </c>
      <c r="C1881" s="135" t="s"/>
      <c r="D1881" s="215" t="s">
        <v>4567</v>
      </c>
      <c r="E1881" s="359">
        <v>8498</v>
      </c>
      <c r="F1881" s="215" t="s">
        <v>12650</v>
      </c>
      <c r="G1881" s="215" t="s">
        <v>4508</v>
      </c>
      <c r="H1881" s="215">
        <v>18620817323</v>
      </c>
      <c r="I1881" s="360">
        <v>3000</v>
      </c>
      <c r="J1881" s="360">
        <v>3000</v>
      </c>
      <c r="K1881" s="360">
        <v>0</v>
      </c>
      <c r="L1881" s="360">
        <v>0</v>
      </c>
      <c r="M1881" s="360">
        <v>0</v>
      </c>
      <c r="N1881" s="357" t="s"/>
      <c r="O1881" s="217">
        <v>45705</v>
      </c>
      <c r="P1881" s="218">
        <v>0.63601851851854</v>
      </c>
      <c r="Q1881" s="361" t="s">
        <v>4498</v>
      </c>
      <c r="R1881" s="344" t="s">
        <v>8517</v>
      </c>
    </row>
    <row r="1882" spans="1:18" ht="24" customHeight="1">
      <c r="A1882" s="135" t="s"/>
      <c r="B1882" s="135" t="s">
        <v>12649</v>
      </c>
      <c r="C1882" s="135" t="s"/>
      <c r="D1882" s="215" t="s">
        <v>4567</v>
      </c>
      <c r="E1882" s="359">
        <v>8645</v>
      </c>
      <c r="F1882" s="215" t="s">
        <v>12650</v>
      </c>
      <c r="G1882" s="215" t="s">
        <v>12995</v>
      </c>
      <c r="H1882" s="215">
        <v>13810455026</v>
      </c>
      <c r="I1882" s="360">
        <v>8000</v>
      </c>
      <c r="J1882" s="360">
        <v>8000</v>
      </c>
      <c r="K1882" s="360">
        <v>0</v>
      </c>
      <c r="L1882" s="360">
        <v>0</v>
      </c>
      <c r="M1882" s="360">
        <v>0</v>
      </c>
      <c r="N1882" s="357" t="s"/>
      <c r="O1882" s="217">
        <v>45706</v>
      </c>
      <c r="P1882" s="218">
        <v>0.910914351850806</v>
      </c>
      <c r="Q1882" s="361" t="s">
        <v>4659</v>
      </c>
      <c r="R1882" s="344" t="s">
        <v>4659</v>
      </c>
    </row>
    <row r="1883" spans="1:18" ht="24" customHeight="1">
      <c r="A1883" s="135" t="s"/>
      <c r="B1883" s="135" t="s">
        <v>12649</v>
      </c>
      <c r="C1883" s="135" t="s"/>
      <c r="D1883" s="215" t="s">
        <v>4567</v>
      </c>
      <c r="E1883" s="359">
        <v>8651</v>
      </c>
      <c r="F1883" s="215" t="s">
        <v>12650</v>
      </c>
      <c r="G1883" s="215" t="s">
        <v>4515</v>
      </c>
      <c r="H1883" s="215">
        <v>18594262126</v>
      </c>
      <c r="I1883" s="360">
        <v>1000</v>
      </c>
      <c r="J1883" s="360">
        <v>880</v>
      </c>
      <c r="K1883" s="360">
        <v>120</v>
      </c>
      <c r="L1883" s="360">
        <v>0</v>
      </c>
      <c r="M1883" s="360">
        <v>120</v>
      </c>
      <c r="N1883" s="357" t="s"/>
      <c r="O1883" s="217">
        <v>45706</v>
      </c>
      <c r="P1883" s="218">
        <v>0.625555555554456</v>
      </c>
      <c r="Q1883" s="361" t="s">
        <v>4498</v>
      </c>
      <c r="R1883" s="344" t="s">
        <v>8517</v>
      </c>
    </row>
    <row r="1884" spans="1:18" ht="24" customHeight="1">
      <c r="A1884" s="135" t="s"/>
      <c r="B1884" s="135" t="s">
        <v>12649</v>
      </c>
      <c r="C1884" s="135" t="s"/>
      <c r="D1884" s="215" t="s">
        <v>4567</v>
      </c>
      <c r="E1884" s="359">
        <v>8643</v>
      </c>
      <c r="F1884" s="215" t="s">
        <v>12650</v>
      </c>
      <c r="G1884" s="215" t="s">
        <v>4582</v>
      </c>
      <c r="H1884" s="215">
        <v>19948981507</v>
      </c>
      <c r="I1884" s="360">
        <v>3000</v>
      </c>
      <c r="J1884" s="360">
        <v>2760</v>
      </c>
      <c r="K1884" s="360">
        <v>240</v>
      </c>
      <c r="L1884" s="360">
        <v>0</v>
      </c>
      <c r="M1884" s="360">
        <v>240</v>
      </c>
      <c r="N1884" s="357" t="s"/>
      <c r="O1884" s="217">
        <v>45706</v>
      </c>
      <c r="P1884" s="218">
        <v>0.529398148148175</v>
      </c>
      <c r="Q1884" s="361" t="s">
        <v>4521</v>
      </c>
      <c r="R1884" s="344" t="s">
        <v>4521</v>
      </c>
    </row>
    <row r="1885" spans="1:18" ht="24" customHeight="1">
      <c r="A1885" s="135" t="s"/>
      <c r="B1885" s="135" t="s">
        <v>12649</v>
      </c>
      <c r="C1885" s="135" t="s"/>
      <c r="D1885" s="215" t="s">
        <v>4567</v>
      </c>
      <c r="E1885" s="359">
        <v>8649</v>
      </c>
      <c r="F1885" s="215" t="s">
        <v>12650</v>
      </c>
      <c r="G1885" s="215" t="s">
        <v>12996</v>
      </c>
      <c r="H1885" s="215">
        <v>17800861391</v>
      </c>
      <c r="I1885" s="360">
        <v>5000</v>
      </c>
      <c r="J1885" s="360">
        <v>5000</v>
      </c>
      <c r="K1885" s="360">
        <v>0</v>
      </c>
      <c r="L1885" s="360">
        <v>0</v>
      </c>
      <c r="M1885" s="360">
        <v>0</v>
      </c>
      <c r="N1885" s="357" t="s"/>
      <c r="O1885" s="217">
        <v>45706</v>
      </c>
      <c r="P1885" s="218">
        <v>0.910625000000437</v>
      </c>
      <c r="Q1885" s="361" t="s">
        <v>4659</v>
      </c>
      <c r="R1885" s="344" t="s">
        <v>4659</v>
      </c>
    </row>
    <row r="1886" spans="1:18" ht="24" customHeight="1">
      <c r="A1886" s="135" t="s"/>
      <c r="B1886" s="135" t="s">
        <v>12649</v>
      </c>
      <c r="C1886" s="135" t="s"/>
      <c r="D1886" s="215" t="s">
        <v>4567</v>
      </c>
      <c r="E1886" s="359">
        <v>8655</v>
      </c>
      <c r="F1886" s="215" t="s">
        <v>12650</v>
      </c>
      <c r="G1886" s="215" t="s">
        <v>4511</v>
      </c>
      <c r="H1886" s="215">
        <v>18308412567</v>
      </c>
      <c r="I1886" s="360">
        <v>5000</v>
      </c>
      <c r="J1886" s="360">
        <v>5000</v>
      </c>
      <c r="K1886" s="360">
        <v>0</v>
      </c>
      <c r="L1886" s="360">
        <v>0</v>
      </c>
      <c r="M1886" s="360">
        <v>0</v>
      </c>
      <c r="N1886" s="357" t="s"/>
      <c r="O1886" s="217">
        <v>45706</v>
      </c>
      <c r="P1886" s="218">
        <v>0.910486111111823</v>
      </c>
      <c r="Q1886" s="361" t="s">
        <v>4659</v>
      </c>
      <c r="R1886" s="344" t="s">
        <v>4659</v>
      </c>
    </row>
    <row r="1887" spans="1:18" ht="24" customHeight="1">
      <c r="A1887" s="135" t="s"/>
      <c r="B1887" s="135" t="s">
        <v>12649</v>
      </c>
      <c r="C1887" s="135" t="s"/>
      <c r="D1887" s="215" t="s">
        <v>4567</v>
      </c>
      <c r="E1887" s="359">
        <v>8647</v>
      </c>
      <c r="F1887" s="215" t="s">
        <v>12650</v>
      </c>
      <c r="G1887" s="215" t="s">
        <v>4582</v>
      </c>
      <c r="H1887" s="215">
        <v>13521105609</v>
      </c>
      <c r="I1887" s="360">
        <v>5000</v>
      </c>
      <c r="J1887" s="360">
        <v>5000</v>
      </c>
      <c r="K1887" s="360">
        <v>0</v>
      </c>
      <c r="L1887" s="360">
        <v>0</v>
      </c>
      <c r="M1887" s="360">
        <v>0</v>
      </c>
      <c r="N1887" s="357" t="s"/>
      <c r="O1887" s="217">
        <v>45706</v>
      </c>
      <c r="P1887" s="218">
        <v>0.910763888889051</v>
      </c>
      <c r="Q1887" s="361" t="s">
        <v>12664</v>
      </c>
      <c r="R1887" s="344" t="s">
        <v>4659</v>
      </c>
    </row>
    <row r="1888" spans="1:18" ht="24" customHeight="1">
      <c r="A1888" s="135" t="s"/>
      <c r="B1888" s="135" t="s">
        <v>12649</v>
      </c>
      <c r="C1888" s="135" t="s"/>
      <c r="D1888" s="215" t="s">
        <v>4567</v>
      </c>
      <c r="E1888" s="359">
        <v>8653</v>
      </c>
      <c r="F1888" s="215" t="s">
        <v>12650</v>
      </c>
      <c r="G1888" s="215" t="s">
        <v>4582</v>
      </c>
      <c r="H1888" s="215">
        <v>13521105609</v>
      </c>
      <c r="I1888" s="360">
        <v>5000</v>
      </c>
      <c r="J1888" s="360">
        <v>5000</v>
      </c>
      <c r="K1888" s="360">
        <v>0</v>
      </c>
      <c r="L1888" s="360">
        <v>0</v>
      </c>
      <c r="M1888" s="360">
        <v>0</v>
      </c>
      <c r="N1888" s="357" t="s"/>
      <c r="O1888" s="217">
        <v>45706</v>
      </c>
      <c r="P1888" s="218">
        <v>0.91024305555402</v>
      </c>
      <c r="Q1888" s="361" t="s">
        <v>4659</v>
      </c>
      <c r="R1888" s="344" t="s">
        <v>4659</v>
      </c>
    </row>
    <row r="1889" spans="1:18" ht="24" customHeight="1">
      <c r="A1889" s="135" t="s"/>
      <c r="B1889" s="135" t="s">
        <v>12649</v>
      </c>
      <c r="C1889" s="135" t="s"/>
      <c r="D1889" s="215" t="s">
        <v>4567</v>
      </c>
      <c r="E1889" s="359">
        <v>8665</v>
      </c>
      <c r="F1889" s="215" t="s">
        <v>12650</v>
      </c>
      <c r="G1889" s="215" t="s">
        <v>12772</v>
      </c>
      <c r="H1889" s="215">
        <v>15011560900</v>
      </c>
      <c r="I1889" s="360">
        <v>1000</v>
      </c>
      <c r="J1889" s="360">
        <v>850</v>
      </c>
      <c r="K1889" s="360">
        <v>150</v>
      </c>
      <c r="L1889" s="360">
        <v>0</v>
      </c>
      <c r="M1889" s="360">
        <v>150</v>
      </c>
      <c r="N1889" s="357" t="s"/>
      <c r="O1889" s="217">
        <v>45707</v>
      </c>
      <c r="P1889" s="218">
        <v>0.666030092594156</v>
      </c>
      <c r="Q1889" s="361" t="s">
        <v>4521</v>
      </c>
      <c r="R1889" s="344" t="s">
        <v>4521</v>
      </c>
    </row>
    <row r="1890" spans="1:18" ht="24" customHeight="1">
      <c r="A1890" s="135" t="s"/>
      <c r="B1890" s="135" t="s">
        <v>12649</v>
      </c>
      <c r="C1890" s="135" t="s"/>
      <c r="D1890" s="215" t="s">
        <v>4567</v>
      </c>
      <c r="E1890" s="359">
        <v>8659</v>
      </c>
      <c r="F1890" s="215" t="s">
        <v>12650</v>
      </c>
      <c r="G1890" s="215" t="s">
        <v>4518</v>
      </c>
      <c r="H1890" s="215">
        <v>13701051608</v>
      </c>
      <c r="I1890" s="360">
        <v>8000</v>
      </c>
      <c r="J1890" s="360">
        <v>8000</v>
      </c>
      <c r="K1890" s="360">
        <v>0</v>
      </c>
      <c r="L1890" s="360">
        <v>0</v>
      </c>
      <c r="M1890" s="360">
        <v>0</v>
      </c>
      <c r="N1890" s="357" t="s"/>
      <c r="O1890" s="217">
        <v>45707</v>
      </c>
      <c r="P1890" s="218">
        <v>0.790185185185692</v>
      </c>
      <c r="Q1890" s="361" t="s">
        <v>4004</v>
      </c>
      <c r="R1890" s="344" t="s">
        <v>4004</v>
      </c>
    </row>
    <row r="1891" spans="1:18" ht="24" customHeight="1">
      <c r="A1891" s="135" t="s"/>
      <c r="B1891" s="135" t="s">
        <v>12649</v>
      </c>
      <c r="C1891" s="135" t="s"/>
      <c r="D1891" s="215" t="s">
        <v>4567</v>
      </c>
      <c r="E1891" s="359">
        <v>8668</v>
      </c>
      <c r="F1891" s="215" t="s">
        <v>12650</v>
      </c>
      <c r="G1891" s="215" t="s">
        <v>12997</v>
      </c>
      <c r="H1891" s="215">
        <v>15731361444</v>
      </c>
      <c r="I1891" s="360">
        <v>150</v>
      </c>
      <c r="J1891" s="360">
        <v>0</v>
      </c>
      <c r="K1891" s="360">
        <v>150</v>
      </c>
      <c r="L1891" s="360">
        <v>0</v>
      </c>
      <c r="M1891" s="360">
        <v>150</v>
      </c>
      <c r="N1891" s="357" t="s"/>
      <c r="O1891" s="217">
        <v>45707</v>
      </c>
      <c r="P1891" s="218">
        <v>0.712013888889487</v>
      </c>
      <c r="Q1891" s="361" t="s">
        <v>4521</v>
      </c>
      <c r="R1891" s="344" t="s">
        <v>4521</v>
      </c>
    </row>
    <row r="1892" spans="1:18" ht="24" customHeight="1">
      <c r="A1892" s="135" t="s"/>
      <c r="B1892" s="135" t="s">
        <v>12649</v>
      </c>
      <c r="C1892" s="135" t="s"/>
      <c r="D1892" s="215" t="s">
        <v>4567</v>
      </c>
      <c r="E1892" s="359">
        <v>8663</v>
      </c>
      <c r="F1892" s="215" t="s">
        <v>12650</v>
      </c>
      <c r="G1892" s="215" t="s">
        <v>4510</v>
      </c>
      <c r="H1892" s="215">
        <v>13911855705</v>
      </c>
      <c r="I1892" s="360">
        <v>8000</v>
      </c>
      <c r="J1892" s="360">
        <v>8000</v>
      </c>
      <c r="K1892" s="360">
        <v>0</v>
      </c>
      <c r="L1892" s="360">
        <v>0</v>
      </c>
      <c r="M1892" s="360">
        <v>0</v>
      </c>
      <c r="N1892" s="357" t="s"/>
      <c r="O1892" s="217">
        <v>45707</v>
      </c>
      <c r="P1892" s="218">
        <v>0.58572916666526</v>
      </c>
      <c r="Q1892" s="361" t="s">
        <v>4004</v>
      </c>
      <c r="R1892" s="344" t="s">
        <v>4004</v>
      </c>
    </row>
    <row r="1893" spans="1:18" ht="24" customHeight="1">
      <c r="A1893" s="140" t="s"/>
      <c r="B1893" s="140" t="s">
        <v>12649</v>
      </c>
      <c r="C1893" s="140" t="s"/>
      <c r="D1893" s="219" t="s">
        <v>4567</v>
      </c>
      <c r="E1893" s="362">
        <v>8666</v>
      </c>
      <c r="F1893" s="219" t="s">
        <v>12650</v>
      </c>
      <c r="G1893" s="219" t="s">
        <v>12905</v>
      </c>
      <c r="H1893" s="219">
        <v>15501233060</v>
      </c>
      <c r="I1893" s="356">
        <v>3000</v>
      </c>
      <c r="J1893" s="356">
        <v>2850</v>
      </c>
      <c r="K1893" s="356">
        <v>150</v>
      </c>
      <c r="L1893" s="356">
        <v>0</v>
      </c>
      <c r="M1893" s="356">
        <v>150</v>
      </c>
      <c r="N1893" s="357" t="s"/>
      <c r="O1893" s="221">
        <v>45707</v>
      </c>
      <c r="P1893" s="222">
        <v>0.688275462962338</v>
      </c>
      <c r="Q1893" s="358" t="s">
        <v>4521</v>
      </c>
      <c r="R1893" s="344" t="s">
        <v>4521</v>
      </c>
    </row>
    <row r="1894" spans="1:18" ht="24" customHeight="1">
      <c r="A1894" s="140" t="s"/>
      <c r="B1894" s="140" t="s">
        <v>12649</v>
      </c>
      <c r="C1894" s="140" t="s"/>
      <c r="D1894" s="219" t="s">
        <v>4567</v>
      </c>
      <c r="E1894" s="362">
        <v>8660</v>
      </c>
      <c r="F1894" s="219" t="s">
        <v>12650</v>
      </c>
      <c r="G1894" s="219" t="s">
        <v>4515</v>
      </c>
      <c r="H1894" s="219">
        <v>18594262126</v>
      </c>
      <c r="I1894" s="356">
        <v>1000</v>
      </c>
      <c r="J1894" s="356">
        <v>880</v>
      </c>
      <c r="K1894" s="356">
        <v>120</v>
      </c>
      <c r="L1894" s="356">
        <v>0</v>
      </c>
      <c r="M1894" s="356">
        <v>120</v>
      </c>
      <c r="N1894" s="357" t="s"/>
      <c r="O1894" s="221">
        <v>45707</v>
      </c>
      <c r="P1894" s="222">
        <v>0.688541666666424</v>
      </c>
      <c r="Q1894" s="358" t="s">
        <v>4521</v>
      </c>
      <c r="R1894" s="344" t="s">
        <v>4521</v>
      </c>
    </row>
    <row r="1895" spans="1:18" ht="24" customHeight="1">
      <c r="A1895" s="140" t="s"/>
      <c r="B1895" s="140" t="s">
        <v>12649</v>
      </c>
      <c r="C1895" s="140" t="s"/>
      <c r="D1895" s="219" t="s">
        <v>4567</v>
      </c>
      <c r="E1895" s="362">
        <v>8661</v>
      </c>
      <c r="F1895" s="219" t="s">
        <v>12650</v>
      </c>
      <c r="G1895" s="219" t="s">
        <v>4508</v>
      </c>
      <c r="H1895" s="219">
        <v>13911785444</v>
      </c>
      <c r="I1895" s="356">
        <v>200</v>
      </c>
      <c r="J1895" s="356">
        <v>140</v>
      </c>
      <c r="K1895" s="356">
        <v>60</v>
      </c>
      <c r="L1895" s="356">
        <v>0</v>
      </c>
      <c r="M1895" s="356">
        <v>60</v>
      </c>
      <c r="N1895" s="357" t="s"/>
      <c r="O1895" s="221">
        <v>45707</v>
      </c>
      <c r="P1895" s="222">
        <v>0.695011574072851</v>
      </c>
      <c r="Q1895" s="358" t="s">
        <v>4521</v>
      </c>
      <c r="R1895" s="344" t="s">
        <v>4521</v>
      </c>
    </row>
    <row r="1896" spans="1:18" ht="24" customHeight="1">
      <c r="A1896" s="140" t="s"/>
      <c r="B1896" s="140" t="s">
        <v>12649</v>
      </c>
      <c r="C1896" s="140" t="s"/>
      <c r="D1896" s="219" t="s">
        <v>4567</v>
      </c>
      <c r="E1896" s="362">
        <v>8652</v>
      </c>
      <c r="F1896" s="219" t="s">
        <v>12650</v>
      </c>
      <c r="G1896" s="219" t="s">
        <v>4493</v>
      </c>
      <c r="H1896" s="219">
        <v>17601616520</v>
      </c>
      <c r="I1896" s="356">
        <v>6000</v>
      </c>
      <c r="J1896" s="356">
        <v>5060</v>
      </c>
      <c r="K1896" s="356">
        <v>940</v>
      </c>
      <c r="L1896" s="356">
        <v>0</v>
      </c>
      <c r="M1896" s="356">
        <v>940</v>
      </c>
      <c r="N1896" s="357" t="s"/>
      <c r="O1896" s="221">
        <v>45707</v>
      </c>
      <c r="P1896" s="222">
        <v>0.67287037037022</v>
      </c>
      <c r="Q1896" s="358" t="s">
        <v>4521</v>
      </c>
      <c r="R1896" s="344" t="s">
        <v>4521</v>
      </c>
    </row>
    <row r="1897" spans="1:18" ht="24" customHeight="1">
      <c r="A1897" s="140" t="s"/>
      <c r="B1897" s="140" t="s">
        <v>12649</v>
      </c>
      <c r="C1897" s="140" t="s"/>
      <c r="D1897" s="219" t="s">
        <v>4567</v>
      </c>
      <c r="E1897" s="362">
        <v>8670</v>
      </c>
      <c r="F1897" s="219" t="s">
        <v>12650</v>
      </c>
      <c r="G1897" s="219" t="s">
        <v>12997</v>
      </c>
      <c r="H1897" s="219">
        <v>15731361444</v>
      </c>
      <c r="I1897" s="356">
        <v>270</v>
      </c>
      <c r="J1897" s="356">
        <v>0</v>
      </c>
      <c r="K1897" s="356">
        <v>270</v>
      </c>
      <c r="L1897" s="356">
        <v>0</v>
      </c>
      <c r="M1897" s="356">
        <v>270</v>
      </c>
      <c r="N1897" s="357" t="s"/>
      <c r="O1897" s="221">
        <v>45707</v>
      </c>
      <c r="P1897" s="222">
        <v>0.72034722222088</v>
      </c>
      <c r="Q1897" s="358" t="s">
        <v>4521</v>
      </c>
      <c r="R1897" s="344" t="s">
        <v>4521</v>
      </c>
    </row>
    <row r="1898" spans="1:18" ht="24" customHeight="1">
      <c r="A1898" s="135" t="s"/>
      <c r="B1898" s="135" t="s">
        <v>12649</v>
      </c>
      <c r="C1898" s="135" t="s"/>
      <c r="D1898" s="215" t="s">
        <v>4567</v>
      </c>
      <c r="E1898" s="359">
        <v>8664</v>
      </c>
      <c r="F1898" s="215" t="s">
        <v>12650</v>
      </c>
      <c r="G1898" s="215" t="s">
        <v>12998</v>
      </c>
      <c r="H1898" s="215">
        <v>13060073790</v>
      </c>
      <c r="I1898" s="360">
        <v>8000</v>
      </c>
      <c r="J1898" s="360">
        <v>8000</v>
      </c>
      <c r="K1898" s="360">
        <v>0</v>
      </c>
      <c r="L1898" s="360">
        <v>0</v>
      </c>
      <c r="M1898" s="360">
        <v>0</v>
      </c>
      <c r="N1898" s="357" t="s"/>
      <c r="O1898" s="217">
        <v>45707</v>
      </c>
      <c r="P1898" s="218">
        <v>0.577453703703213</v>
      </c>
      <c r="Q1898" s="361" t="s">
        <v>4004</v>
      </c>
      <c r="R1898" s="344" t="s">
        <v>4004</v>
      </c>
    </row>
    <row r="1899" spans="1:18" ht="24" customHeight="1">
      <c r="A1899" s="135" t="s"/>
      <c r="B1899" s="135" t="s">
        <v>12649</v>
      </c>
      <c r="C1899" s="135" t="s"/>
      <c r="D1899" s="215" t="s">
        <v>4567</v>
      </c>
      <c r="E1899" s="359">
        <v>8682</v>
      </c>
      <c r="F1899" s="215" t="s">
        <v>12650</v>
      </c>
      <c r="G1899" s="215" t="s">
        <v>12905</v>
      </c>
      <c r="H1899" s="215">
        <v>15501233060</v>
      </c>
      <c r="I1899" s="360">
        <v>8000</v>
      </c>
      <c r="J1899" s="360">
        <v>7780</v>
      </c>
      <c r="K1899" s="360">
        <v>220</v>
      </c>
      <c r="L1899" s="360">
        <v>0</v>
      </c>
      <c r="M1899" s="360">
        <v>220</v>
      </c>
      <c r="N1899" s="357" t="s"/>
      <c r="O1899" s="217">
        <v>45708</v>
      </c>
      <c r="P1899" s="218">
        <v>0.670057870371238</v>
      </c>
      <c r="Q1899" s="361" t="s">
        <v>4004</v>
      </c>
      <c r="R1899" s="344" t="s">
        <v>4004</v>
      </c>
    </row>
    <row r="1900" spans="1:18" ht="24" customHeight="1">
      <c r="A1900" s="135" t="s"/>
      <c r="B1900" s="135" t="s">
        <v>12649</v>
      </c>
      <c r="C1900" s="135" t="s"/>
      <c r="D1900" s="215" t="s">
        <v>4567</v>
      </c>
      <c r="E1900" s="359">
        <v>8679</v>
      </c>
      <c r="F1900" s="215" t="s">
        <v>12650</v>
      </c>
      <c r="G1900" s="215" t="s">
        <v>12999</v>
      </c>
      <c r="H1900" s="215">
        <v>18910171420</v>
      </c>
      <c r="I1900" s="360">
        <v>8000</v>
      </c>
      <c r="J1900" s="360">
        <v>8000</v>
      </c>
      <c r="K1900" s="360">
        <v>0</v>
      </c>
      <c r="L1900" s="360">
        <v>0</v>
      </c>
      <c r="M1900" s="360">
        <v>0</v>
      </c>
      <c r="N1900" s="357" t="s"/>
      <c r="O1900" s="217">
        <v>45708</v>
      </c>
      <c r="P1900" s="218">
        <v>0.517442129628762</v>
      </c>
      <c r="Q1900" s="361" t="s">
        <v>4004</v>
      </c>
      <c r="R1900" s="344" t="s">
        <v>4004</v>
      </c>
    </row>
    <row r="1901" spans="1:18" ht="24" customHeight="1">
      <c r="A1901" s="140" t="s"/>
      <c r="B1901" s="140" t="s">
        <v>12649</v>
      </c>
      <c r="C1901" s="140" t="s"/>
      <c r="D1901" s="219" t="s">
        <v>4567</v>
      </c>
      <c r="E1901" s="362">
        <v>8685</v>
      </c>
      <c r="F1901" s="219" t="s">
        <v>12650</v>
      </c>
      <c r="G1901" s="219" t="s">
        <v>12999</v>
      </c>
      <c r="H1901" s="219">
        <v>18910171420</v>
      </c>
      <c r="I1901" s="356">
        <v>8000</v>
      </c>
      <c r="J1901" s="356">
        <v>8000</v>
      </c>
      <c r="K1901" s="356">
        <v>0</v>
      </c>
      <c r="L1901" s="356">
        <v>0</v>
      </c>
      <c r="M1901" s="356">
        <v>0</v>
      </c>
      <c r="N1901" s="357" t="s"/>
      <c r="O1901" s="221">
        <v>45708</v>
      </c>
      <c r="P1901" s="222">
        <v>0.625590277777519</v>
      </c>
      <c r="Q1901" s="358" t="s">
        <v>4004</v>
      </c>
      <c r="R1901" s="344" t="s">
        <v>4004</v>
      </c>
    </row>
    <row r="1902" spans="1:18" ht="24" customHeight="1">
      <c r="A1902" s="140" t="s"/>
      <c r="B1902" s="140" t="s">
        <v>12649</v>
      </c>
      <c r="C1902" s="140" t="s"/>
      <c r="D1902" s="219" t="s">
        <v>4567</v>
      </c>
      <c r="E1902" s="362">
        <v>8680</v>
      </c>
      <c r="F1902" s="219" t="s">
        <v>12650</v>
      </c>
      <c r="G1902" s="219" t="s">
        <v>12800</v>
      </c>
      <c r="H1902" s="219">
        <v>13911270177</v>
      </c>
      <c r="I1902" s="356">
        <v>8000</v>
      </c>
      <c r="J1902" s="356">
        <v>8000</v>
      </c>
      <c r="K1902" s="356">
        <v>0</v>
      </c>
      <c r="L1902" s="356">
        <v>0</v>
      </c>
      <c r="M1902" s="356">
        <v>0</v>
      </c>
      <c r="N1902" s="357" t="s"/>
      <c r="O1902" s="221">
        <v>45708</v>
      </c>
      <c r="P1902" s="222">
        <v>0.517696759259707</v>
      </c>
      <c r="Q1902" s="358" t="s">
        <v>4004</v>
      </c>
      <c r="R1902" s="344" t="s">
        <v>4004</v>
      </c>
    </row>
    <row r="1903" spans="1:18" ht="24" customHeight="1">
      <c r="A1903" s="140" t="s"/>
      <c r="B1903" s="140" t="s">
        <v>12649</v>
      </c>
      <c r="C1903" s="140" t="s"/>
      <c r="D1903" s="219" t="s">
        <v>4567</v>
      </c>
      <c r="E1903" s="362">
        <v>8494</v>
      </c>
      <c r="F1903" s="219" t="s">
        <v>12650</v>
      </c>
      <c r="G1903" s="219" t="s">
        <v>4518</v>
      </c>
      <c r="H1903" s="219">
        <v>13612730600</v>
      </c>
      <c r="I1903" s="356">
        <v>6000</v>
      </c>
      <c r="J1903" s="356">
        <v>4560</v>
      </c>
      <c r="K1903" s="356">
        <v>1440</v>
      </c>
      <c r="L1903" s="356">
        <v>0</v>
      </c>
      <c r="M1903" s="356">
        <v>1440</v>
      </c>
      <c r="N1903" s="357" t="s"/>
      <c r="O1903" s="221">
        <v>45708</v>
      </c>
      <c r="P1903" s="222">
        <v>0.626423611112841</v>
      </c>
      <c r="Q1903" s="358" t="s">
        <v>4498</v>
      </c>
      <c r="R1903" s="344" t="s">
        <v>8517</v>
      </c>
    </row>
    <row r="1904" spans="1:18" ht="24" customHeight="1">
      <c r="A1904" s="140" t="s"/>
      <c r="B1904" s="140" t="s">
        <v>12649</v>
      </c>
      <c r="C1904" s="140" t="s"/>
      <c r="D1904" s="219" t="s">
        <v>4567</v>
      </c>
      <c r="E1904" s="362">
        <v>8640</v>
      </c>
      <c r="F1904" s="219" t="s">
        <v>12650</v>
      </c>
      <c r="G1904" s="219" t="s">
        <v>4506</v>
      </c>
      <c r="H1904" s="219">
        <v>18004715566</v>
      </c>
      <c r="I1904" s="356">
        <v>9000</v>
      </c>
      <c r="J1904" s="356">
        <v>6960</v>
      </c>
      <c r="K1904" s="356">
        <v>2040</v>
      </c>
      <c r="L1904" s="356">
        <v>0</v>
      </c>
      <c r="M1904" s="356">
        <v>2040</v>
      </c>
      <c r="N1904" s="357" t="s"/>
      <c r="O1904" s="221">
        <v>45708</v>
      </c>
      <c r="P1904" s="222">
        <v>0.674756944445108</v>
      </c>
      <c r="Q1904" s="358" t="s">
        <v>4498</v>
      </c>
      <c r="R1904" s="344" t="s">
        <v>8517</v>
      </c>
    </row>
    <row r="1905" spans="1:18" ht="24" customHeight="1">
      <c r="A1905" s="135" t="s"/>
      <c r="B1905" s="135" t="s">
        <v>12649</v>
      </c>
      <c r="C1905" s="135" t="s"/>
      <c r="D1905" s="215" t="s">
        <v>4567</v>
      </c>
      <c r="E1905" s="359">
        <v>8654</v>
      </c>
      <c r="F1905" s="215" t="s">
        <v>12650</v>
      </c>
      <c r="G1905" s="215" t="s">
        <v>4508</v>
      </c>
      <c r="H1905" s="215">
        <v>18501083998</v>
      </c>
      <c r="I1905" s="360">
        <v>3000</v>
      </c>
      <c r="J1905" s="360">
        <v>2400</v>
      </c>
      <c r="K1905" s="360">
        <v>600</v>
      </c>
      <c r="L1905" s="360">
        <v>0</v>
      </c>
      <c r="M1905" s="360">
        <v>600</v>
      </c>
      <c r="N1905" s="357" t="s"/>
      <c r="O1905" s="217">
        <v>45708</v>
      </c>
      <c r="P1905" s="218">
        <v>0.783773148148612</v>
      </c>
      <c r="Q1905" s="361" t="s">
        <v>4498</v>
      </c>
      <c r="R1905" s="344" t="s">
        <v>8517</v>
      </c>
    </row>
    <row r="1906" spans="1:18" ht="24" customHeight="1">
      <c r="A1906" s="140" t="s"/>
      <c r="B1906" s="140" t="s">
        <v>12649</v>
      </c>
      <c r="C1906" s="140" t="s"/>
      <c r="D1906" s="219" t="s">
        <v>4567</v>
      </c>
      <c r="E1906" s="362">
        <v>8681</v>
      </c>
      <c r="F1906" s="219" t="s">
        <v>12650</v>
      </c>
      <c r="G1906" s="219" t="s">
        <v>4592</v>
      </c>
      <c r="H1906" s="219">
        <v>17896063059</v>
      </c>
      <c r="I1906" s="356">
        <v>8000</v>
      </c>
      <c r="J1906" s="356">
        <v>8000</v>
      </c>
      <c r="K1906" s="356">
        <v>0</v>
      </c>
      <c r="L1906" s="356">
        <v>0</v>
      </c>
      <c r="M1906" s="356">
        <v>0</v>
      </c>
      <c r="N1906" s="357" t="s"/>
      <c r="O1906" s="221">
        <v>45708</v>
      </c>
      <c r="P1906" s="222">
        <v>0.508530092592992</v>
      </c>
      <c r="Q1906" s="358" t="s">
        <v>4004</v>
      </c>
      <c r="R1906" s="344" t="s">
        <v>4004</v>
      </c>
    </row>
    <row r="1907" spans="1:18" ht="24" customHeight="1">
      <c r="A1907" s="135" t="s"/>
      <c r="B1907" s="135" t="s">
        <v>12649</v>
      </c>
      <c r="C1907" s="135" t="s"/>
      <c r="D1907" s="215" t="s">
        <v>4567</v>
      </c>
      <c r="E1907" s="359">
        <v>8676</v>
      </c>
      <c r="F1907" s="215" t="s">
        <v>12650</v>
      </c>
      <c r="G1907" s="215" t="s">
        <v>12774</v>
      </c>
      <c r="H1907" s="215">
        <v>13801035703</v>
      </c>
      <c r="I1907" s="360">
        <v>5000</v>
      </c>
      <c r="J1907" s="360">
        <v>5000</v>
      </c>
      <c r="K1907" s="360">
        <v>0</v>
      </c>
      <c r="L1907" s="360">
        <v>0</v>
      </c>
      <c r="M1907" s="360">
        <v>0</v>
      </c>
      <c r="N1907" s="357" t="s"/>
      <c r="O1907" s="217">
        <v>45708</v>
      </c>
      <c r="P1907" s="218">
        <v>0.444895833334158</v>
      </c>
      <c r="Q1907" s="361" t="s">
        <v>4004</v>
      </c>
      <c r="R1907" s="344" t="s">
        <v>4004</v>
      </c>
    </row>
    <row r="1908" spans="1:18" ht="24" customHeight="1">
      <c r="A1908" s="140" t="s"/>
      <c r="B1908" s="140" t="s">
        <v>12649</v>
      </c>
      <c r="C1908" s="140" t="s"/>
      <c r="D1908" s="219" t="s">
        <v>4567</v>
      </c>
      <c r="E1908" s="362">
        <v>8684</v>
      </c>
      <c r="F1908" s="219" t="s">
        <v>12650</v>
      </c>
      <c r="G1908" s="219" t="s">
        <v>4508</v>
      </c>
      <c r="H1908" s="219">
        <v>18731324333</v>
      </c>
      <c r="I1908" s="356">
        <v>8000</v>
      </c>
      <c r="J1908" s="356">
        <v>8000</v>
      </c>
      <c r="K1908" s="356">
        <v>0</v>
      </c>
      <c r="L1908" s="356">
        <v>0</v>
      </c>
      <c r="M1908" s="356">
        <v>0</v>
      </c>
      <c r="N1908" s="357" t="s"/>
      <c r="O1908" s="221">
        <v>45708</v>
      </c>
      <c r="P1908" s="222">
        <v>0.671979166665551</v>
      </c>
      <c r="Q1908" s="358" t="s">
        <v>4004</v>
      </c>
      <c r="R1908" s="344" t="s">
        <v>4004</v>
      </c>
    </row>
    <row r="1909" spans="1:18" ht="24" customHeight="1">
      <c r="A1909" s="140" t="s"/>
      <c r="B1909" s="140" t="s">
        <v>12649</v>
      </c>
      <c r="C1909" s="140" t="s"/>
      <c r="D1909" s="219" t="s">
        <v>4567</v>
      </c>
      <c r="E1909" s="362">
        <v>9630</v>
      </c>
      <c r="F1909" s="219" t="s">
        <v>12650</v>
      </c>
      <c r="G1909" s="219" t="s">
        <v>12996</v>
      </c>
      <c r="H1909" s="219">
        <v>17800861391</v>
      </c>
      <c r="I1909" s="356">
        <v>5000</v>
      </c>
      <c r="J1909" s="356">
        <v>5000</v>
      </c>
      <c r="K1909" s="356">
        <v>0</v>
      </c>
      <c r="L1909" s="356">
        <v>0</v>
      </c>
      <c r="M1909" s="356">
        <v>0</v>
      </c>
      <c r="N1909" s="357" t="s"/>
      <c r="O1909" s="221">
        <v>45709</v>
      </c>
      <c r="P1909" s="222">
        <v>0.836828703704669</v>
      </c>
      <c r="Q1909" s="358" t="s">
        <v>4004</v>
      </c>
      <c r="R1909" s="344" t="s">
        <v>4004</v>
      </c>
    </row>
    <row r="1910" spans="1:18" ht="24" customHeight="1">
      <c r="A1910" s="140" t="s"/>
      <c r="B1910" s="140" t="s">
        <v>12649</v>
      </c>
      <c r="C1910" s="140" t="s"/>
      <c r="D1910" s="219" t="s">
        <v>4567</v>
      </c>
      <c r="E1910" s="362">
        <v>9647</v>
      </c>
      <c r="F1910" s="219" t="s">
        <v>12650</v>
      </c>
      <c r="G1910" s="219" t="s">
        <v>12722</v>
      </c>
      <c r="H1910" s="219">
        <v>13146366867</v>
      </c>
      <c r="I1910" s="356">
        <v>5000</v>
      </c>
      <c r="J1910" s="356">
        <v>4820</v>
      </c>
      <c r="K1910" s="356">
        <v>180</v>
      </c>
      <c r="L1910" s="356">
        <v>0</v>
      </c>
      <c r="M1910" s="356">
        <v>180</v>
      </c>
      <c r="N1910" s="357" t="s"/>
      <c r="O1910" s="221">
        <v>45709</v>
      </c>
      <c r="P1910" s="222">
        <v>0.875821759258543</v>
      </c>
      <c r="Q1910" s="358" t="s">
        <v>4659</v>
      </c>
      <c r="R1910" s="344" t="s">
        <v>4659</v>
      </c>
    </row>
    <row r="1911" spans="1:18" ht="24" customHeight="1">
      <c r="A1911" s="135" t="s"/>
      <c r="B1911" s="135" t="s">
        <v>12649</v>
      </c>
      <c r="C1911" s="135" t="s"/>
      <c r="D1911" s="215" t="s">
        <v>4567</v>
      </c>
      <c r="E1911" s="359">
        <v>9638</v>
      </c>
      <c r="F1911" s="215" t="s">
        <v>12650</v>
      </c>
      <c r="G1911" s="215" t="s">
        <v>4515</v>
      </c>
      <c r="H1911" s="215">
        <v>18611130505</v>
      </c>
      <c r="I1911" s="360">
        <v>500</v>
      </c>
      <c r="J1911" s="360">
        <v>430</v>
      </c>
      <c r="K1911" s="360">
        <v>70</v>
      </c>
      <c r="L1911" s="360">
        <v>0</v>
      </c>
      <c r="M1911" s="360">
        <v>70</v>
      </c>
      <c r="N1911" s="357" t="s"/>
      <c r="O1911" s="217">
        <v>45709</v>
      </c>
      <c r="P1911" s="218">
        <v>0.604780092591682</v>
      </c>
      <c r="Q1911" s="361" t="s">
        <v>4521</v>
      </c>
      <c r="R1911" s="344" t="s">
        <v>4521</v>
      </c>
    </row>
    <row r="1912" spans="1:18" ht="24" customHeight="1">
      <c r="A1912" s="140" t="s"/>
      <c r="B1912" s="140" t="s">
        <v>12649</v>
      </c>
      <c r="C1912" s="140" t="s"/>
      <c r="D1912" s="219" t="s">
        <v>4567</v>
      </c>
      <c r="E1912" s="362">
        <v>9639</v>
      </c>
      <c r="F1912" s="219" t="s">
        <v>12650</v>
      </c>
      <c r="G1912" s="219" t="s">
        <v>12794</v>
      </c>
      <c r="H1912" s="219">
        <v>15179155780</v>
      </c>
      <c r="I1912" s="356">
        <v>2000</v>
      </c>
      <c r="J1912" s="356">
        <v>1850</v>
      </c>
      <c r="K1912" s="356">
        <v>150</v>
      </c>
      <c r="L1912" s="356">
        <v>0</v>
      </c>
      <c r="M1912" s="356">
        <v>150</v>
      </c>
      <c r="N1912" s="357" t="s"/>
      <c r="O1912" s="221">
        <v>45709</v>
      </c>
      <c r="P1912" s="222">
        <v>0.682754629629926</v>
      </c>
      <c r="Q1912" s="358" t="s">
        <v>4498</v>
      </c>
      <c r="R1912" s="344" t="s">
        <v>8517</v>
      </c>
    </row>
    <row r="1913" spans="1:18" ht="24" customHeight="1">
      <c r="A1913" s="135" t="s"/>
      <c r="B1913" s="135" t="s">
        <v>12649</v>
      </c>
      <c r="C1913" s="135" t="s"/>
      <c r="D1913" s="215" t="s">
        <v>4567</v>
      </c>
      <c r="E1913" s="359">
        <v>9636</v>
      </c>
      <c r="F1913" s="215" t="s">
        <v>12650</v>
      </c>
      <c r="G1913" s="215" t="s">
        <v>12800</v>
      </c>
      <c r="H1913" s="215">
        <v>18548139297</v>
      </c>
      <c r="I1913" s="360">
        <v>3000</v>
      </c>
      <c r="J1913" s="360">
        <v>2800</v>
      </c>
      <c r="K1913" s="360">
        <v>200</v>
      </c>
      <c r="L1913" s="360">
        <v>0</v>
      </c>
      <c r="M1913" s="360">
        <v>200</v>
      </c>
      <c r="N1913" s="357" t="s"/>
      <c r="O1913" s="217">
        <v>45709</v>
      </c>
      <c r="P1913" s="218">
        <v>0.68738425925767</v>
      </c>
      <c r="Q1913" s="361" t="s">
        <v>4498</v>
      </c>
      <c r="R1913" s="344" t="s">
        <v>8517</v>
      </c>
    </row>
    <row r="1914" spans="1:18" ht="24" customHeight="1">
      <c r="A1914" s="135" t="s"/>
      <c r="B1914" s="135" t="s">
        <v>12649</v>
      </c>
      <c r="C1914" s="135" t="s"/>
      <c r="D1914" s="215" t="s">
        <v>4567</v>
      </c>
      <c r="E1914" s="359">
        <v>9628</v>
      </c>
      <c r="F1914" s="215" t="s">
        <v>12650</v>
      </c>
      <c r="G1914" s="215" t="s">
        <v>4525</v>
      </c>
      <c r="H1914" s="215">
        <v>13321182281</v>
      </c>
      <c r="I1914" s="360">
        <v>5000</v>
      </c>
      <c r="J1914" s="360">
        <v>4780</v>
      </c>
      <c r="K1914" s="360">
        <v>220</v>
      </c>
      <c r="L1914" s="360">
        <v>0</v>
      </c>
      <c r="M1914" s="360">
        <v>220</v>
      </c>
      <c r="N1914" s="357" t="s"/>
      <c r="O1914" s="217">
        <v>45709</v>
      </c>
      <c r="P1914" s="218">
        <v>0.837094907408755</v>
      </c>
      <c r="Q1914" s="361" t="s">
        <v>4004</v>
      </c>
      <c r="R1914" s="344" t="s">
        <v>4004</v>
      </c>
    </row>
    <row r="1915" spans="1:18" ht="24" customHeight="1">
      <c r="A1915" s="135" t="s"/>
      <c r="B1915" s="135" t="s">
        <v>12649</v>
      </c>
      <c r="C1915" s="135" t="s"/>
      <c r="D1915" s="215" t="s">
        <v>4567</v>
      </c>
      <c r="E1915" s="359">
        <v>9637</v>
      </c>
      <c r="F1915" s="215" t="s">
        <v>12650</v>
      </c>
      <c r="G1915" s="215" t="s">
        <v>4582</v>
      </c>
      <c r="H1915" s="215">
        <v>18518548031</v>
      </c>
      <c r="I1915" s="360">
        <v>3000</v>
      </c>
      <c r="J1915" s="360">
        <v>2770</v>
      </c>
      <c r="K1915" s="360">
        <v>230</v>
      </c>
      <c r="L1915" s="360">
        <v>0</v>
      </c>
      <c r="M1915" s="360">
        <v>230</v>
      </c>
      <c r="N1915" s="357" t="s"/>
      <c r="O1915" s="217">
        <v>45709</v>
      </c>
      <c r="P1915" s="218">
        <v>0.666736111110368</v>
      </c>
      <c r="Q1915" s="361" t="s">
        <v>4521</v>
      </c>
      <c r="R1915" s="344" t="s">
        <v>4521</v>
      </c>
    </row>
    <row r="1916" spans="1:18" ht="24" customHeight="1">
      <c r="A1916" s="140" t="s"/>
      <c r="B1916" s="140" t="s">
        <v>12649</v>
      </c>
      <c r="C1916" s="140" t="s"/>
      <c r="D1916" s="219" t="s">
        <v>4567</v>
      </c>
      <c r="E1916" s="362">
        <v>8667</v>
      </c>
      <c r="F1916" s="219" t="s">
        <v>12650</v>
      </c>
      <c r="G1916" s="219" t="s">
        <v>4525</v>
      </c>
      <c r="H1916" s="219">
        <v>13901333103</v>
      </c>
      <c r="I1916" s="356">
        <v>200</v>
      </c>
      <c r="J1916" s="356">
        <v>20</v>
      </c>
      <c r="K1916" s="356">
        <v>180</v>
      </c>
      <c r="L1916" s="356">
        <v>0</v>
      </c>
      <c r="M1916" s="356">
        <v>180</v>
      </c>
      <c r="N1916" s="357" t="s"/>
      <c r="O1916" s="221">
        <v>45709</v>
      </c>
      <c r="P1916" s="222">
        <v>0.650868055556202</v>
      </c>
      <c r="Q1916" s="358" t="s">
        <v>4521</v>
      </c>
      <c r="R1916" s="344" t="s">
        <v>4521</v>
      </c>
    </row>
    <row r="1917" spans="1:18" ht="24" customHeight="1">
      <c r="A1917" s="135" t="s"/>
      <c r="B1917" s="135" t="s">
        <v>12649</v>
      </c>
      <c r="C1917" s="135" t="s"/>
      <c r="D1917" s="215" t="s">
        <v>4567</v>
      </c>
      <c r="E1917" s="359">
        <v>9635</v>
      </c>
      <c r="F1917" s="215" t="s">
        <v>12650</v>
      </c>
      <c r="G1917" s="215" t="s">
        <v>4535</v>
      </c>
      <c r="H1917" s="215">
        <v>18710262536</v>
      </c>
      <c r="I1917" s="360">
        <v>1000</v>
      </c>
      <c r="J1917" s="360">
        <v>880</v>
      </c>
      <c r="K1917" s="360">
        <v>120</v>
      </c>
      <c r="L1917" s="360">
        <v>0</v>
      </c>
      <c r="M1917" s="360">
        <v>120</v>
      </c>
      <c r="N1917" s="357" t="s"/>
      <c r="O1917" s="217">
        <v>45709</v>
      </c>
      <c r="P1917" s="218">
        <v>0.682627314814454</v>
      </c>
      <c r="Q1917" s="361" t="s">
        <v>4498</v>
      </c>
      <c r="R1917" s="344" t="s">
        <v>8517</v>
      </c>
    </row>
    <row r="1918" spans="1:18" ht="24" customHeight="1">
      <c r="A1918" s="140" t="s"/>
      <c r="B1918" s="140" t="s">
        <v>12649</v>
      </c>
      <c r="C1918" s="140" t="s"/>
      <c r="D1918" s="219" t="s">
        <v>4567</v>
      </c>
      <c r="E1918" s="362">
        <v>9643</v>
      </c>
      <c r="F1918" s="219" t="s">
        <v>12650</v>
      </c>
      <c r="G1918" s="219" t="s">
        <v>12910</v>
      </c>
      <c r="H1918" s="219">
        <v>13280018045</v>
      </c>
      <c r="I1918" s="356">
        <v>5000</v>
      </c>
      <c r="J1918" s="356">
        <v>4820</v>
      </c>
      <c r="K1918" s="356">
        <v>180</v>
      </c>
      <c r="L1918" s="356">
        <v>0</v>
      </c>
      <c r="M1918" s="356">
        <v>180</v>
      </c>
      <c r="N1918" s="357" t="s"/>
      <c r="O1918" s="221">
        <v>45709</v>
      </c>
      <c r="P1918" s="222">
        <v>0.836250000000291</v>
      </c>
      <c r="Q1918" s="358" t="s">
        <v>4659</v>
      </c>
      <c r="R1918" s="344" t="s">
        <v>4659</v>
      </c>
    </row>
    <row r="1919" spans="1:18" ht="24" customHeight="1">
      <c r="A1919" s="140" t="s"/>
      <c r="B1919" s="140" t="s">
        <v>12649</v>
      </c>
      <c r="C1919" s="140" t="s"/>
      <c r="D1919" s="219" t="s">
        <v>4567</v>
      </c>
      <c r="E1919" s="362">
        <v>8650</v>
      </c>
      <c r="F1919" s="219" t="s">
        <v>12650</v>
      </c>
      <c r="G1919" s="219" t="s">
        <v>4508</v>
      </c>
      <c r="H1919" s="219">
        <v>18600281363</v>
      </c>
      <c r="I1919" s="356">
        <v>3000</v>
      </c>
      <c r="J1919" s="356">
        <v>2420</v>
      </c>
      <c r="K1919" s="356">
        <v>580</v>
      </c>
      <c r="L1919" s="356">
        <v>0</v>
      </c>
      <c r="M1919" s="363">
        <v>1080</v>
      </c>
      <c r="N1919" s="357" t="s"/>
      <c r="O1919" s="221">
        <v>45709</v>
      </c>
      <c r="P1919" s="222">
        <v>0.696111111112259</v>
      </c>
      <c r="Q1919" s="358" t="s">
        <v>4521</v>
      </c>
      <c r="R1919" s="344" t="s">
        <v>4521</v>
      </c>
    </row>
    <row r="1920" spans="1:18" ht="24" customHeight="1">
      <c r="A1920" s="135" t="s"/>
      <c r="B1920" s="135" t="s">
        <v>12649</v>
      </c>
      <c r="C1920" s="135" t="s"/>
      <c r="D1920" s="215" t="s">
        <v>4567</v>
      </c>
      <c r="E1920" s="359">
        <v>9747</v>
      </c>
      <c r="F1920" s="215" t="s">
        <v>12650</v>
      </c>
      <c r="G1920" s="215" t="s">
        <v>4505</v>
      </c>
      <c r="H1920" s="215">
        <v>18518062897</v>
      </c>
      <c r="I1920" s="360">
        <v>200</v>
      </c>
      <c r="J1920" s="360">
        <v>150</v>
      </c>
      <c r="K1920" s="360">
        <v>50</v>
      </c>
      <c r="L1920" s="360">
        <v>0</v>
      </c>
      <c r="M1920" s="360">
        <v>50</v>
      </c>
      <c r="N1920" s="357" t="s"/>
      <c r="O1920" s="217">
        <v>45710</v>
      </c>
      <c r="P1920" s="218">
        <v>0.901574074072414</v>
      </c>
      <c r="Q1920" s="361" t="s">
        <v>4498</v>
      </c>
      <c r="R1920" s="344" t="s">
        <v>8517</v>
      </c>
    </row>
    <row r="1921" spans="1:18" ht="24" customHeight="1">
      <c r="A1921" s="135" t="s"/>
      <c r="B1921" s="135" t="s">
        <v>12649</v>
      </c>
      <c r="C1921" s="135" t="s"/>
      <c r="D1921" s="215" t="s">
        <v>4567</v>
      </c>
      <c r="E1921" s="359">
        <v>9724</v>
      </c>
      <c r="F1921" s="215" t="s">
        <v>12650</v>
      </c>
      <c r="G1921" s="215" t="s">
        <v>12734</v>
      </c>
      <c r="H1921" s="215">
        <v>17832297530</v>
      </c>
      <c r="I1921" s="360">
        <v>1000</v>
      </c>
      <c r="J1921" s="360">
        <v>880</v>
      </c>
      <c r="K1921" s="360">
        <v>120</v>
      </c>
      <c r="L1921" s="360">
        <v>0</v>
      </c>
      <c r="M1921" s="360">
        <v>120</v>
      </c>
      <c r="N1921" s="357" t="s"/>
      <c r="O1921" s="217">
        <v>45710</v>
      </c>
      <c r="P1921" s="218">
        <v>0.719027777777228</v>
      </c>
      <c r="Q1921" s="361" t="s">
        <v>4521</v>
      </c>
      <c r="R1921" s="344" t="s">
        <v>4521</v>
      </c>
    </row>
    <row r="1922" spans="1:18" ht="24" customHeight="1">
      <c r="A1922" s="135" t="s"/>
      <c r="B1922" s="135" t="s">
        <v>12649</v>
      </c>
      <c r="C1922" s="135" t="s"/>
      <c r="D1922" s="215" t="s">
        <v>4567</v>
      </c>
      <c r="E1922" s="359">
        <v>9701</v>
      </c>
      <c r="F1922" s="215" t="s">
        <v>12650</v>
      </c>
      <c r="G1922" s="215" t="s">
        <v>4525</v>
      </c>
      <c r="H1922" s="215">
        <v>17891208120</v>
      </c>
      <c r="I1922" s="360">
        <v>6000</v>
      </c>
      <c r="J1922" s="360">
        <v>5700</v>
      </c>
      <c r="K1922" s="360">
        <v>300</v>
      </c>
      <c r="L1922" s="360">
        <v>0</v>
      </c>
      <c r="M1922" s="360">
        <v>300</v>
      </c>
      <c r="N1922" s="357" t="s"/>
      <c r="O1922" s="217">
        <v>45710</v>
      </c>
      <c r="P1922" s="218">
        <v>0.88471064814803</v>
      </c>
      <c r="Q1922" s="361" t="s">
        <v>4498</v>
      </c>
      <c r="R1922" s="344" t="s">
        <v>8517</v>
      </c>
    </row>
    <row r="1923" spans="1:18" ht="24" customHeight="1">
      <c r="A1923" s="135" t="s"/>
      <c r="B1923" s="135" t="s">
        <v>12649</v>
      </c>
      <c r="C1923" s="135" t="s"/>
      <c r="D1923" s="215" t="s">
        <v>4567</v>
      </c>
      <c r="E1923" s="359">
        <v>9670</v>
      </c>
      <c r="F1923" s="215" t="s">
        <v>12650</v>
      </c>
      <c r="G1923" s="215" t="s">
        <v>12848</v>
      </c>
      <c r="H1923" s="215">
        <v>13993191966</v>
      </c>
      <c r="I1923" s="360">
        <v>3000</v>
      </c>
      <c r="J1923" s="360">
        <v>2820</v>
      </c>
      <c r="K1923" s="360">
        <v>180</v>
      </c>
      <c r="L1923" s="360">
        <v>0</v>
      </c>
      <c r="M1923" s="360">
        <v>180</v>
      </c>
      <c r="N1923" s="357" t="s"/>
      <c r="O1923" s="217">
        <v>45710</v>
      </c>
      <c r="P1923" s="218">
        <v>0.681516203701904</v>
      </c>
      <c r="Q1923" s="361" t="s">
        <v>4498</v>
      </c>
      <c r="R1923" s="344" t="s">
        <v>8517</v>
      </c>
    </row>
    <row r="1924" spans="1:18" ht="24" customHeight="1">
      <c r="A1924" s="140" t="s"/>
      <c r="B1924" s="140" t="s">
        <v>12649</v>
      </c>
      <c r="C1924" s="140" t="s"/>
      <c r="D1924" s="219" t="s">
        <v>4567</v>
      </c>
      <c r="E1924" s="362">
        <v>9710</v>
      </c>
      <c r="F1924" s="219" t="s">
        <v>12650</v>
      </c>
      <c r="G1924" s="219" t="s">
        <v>12805</v>
      </c>
      <c r="H1924" s="219">
        <v>18031373408</v>
      </c>
      <c r="I1924" s="356">
        <v>1000</v>
      </c>
      <c r="J1924" s="356">
        <v>880</v>
      </c>
      <c r="K1924" s="356">
        <v>120</v>
      </c>
      <c r="L1924" s="356">
        <v>0</v>
      </c>
      <c r="M1924" s="356">
        <v>120</v>
      </c>
      <c r="N1924" s="357" t="s"/>
      <c r="O1924" s="221">
        <v>45710</v>
      </c>
      <c r="P1924" s="222">
        <v>0.646388888890215</v>
      </c>
      <c r="Q1924" s="358" t="s">
        <v>4498</v>
      </c>
      <c r="R1924" s="344" t="s">
        <v>8517</v>
      </c>
    </row>
    <row r="1925" spans="1:18" ht="24" customHeight="1">
      <c r="A1925" s="140" t="s"/>
      <c r="B1925" s="140" t="s">
        <v>12649</v>
      </c>
      <c r="C1925" s="140" t="s"/>
      <c r="D1925" s="219" t="s">
        <v>4567</v>
      </c>
      <c r="E1925" s="362">
        <v>9690</v>
      </c>
      <c r="F1925" s="219" t="s">
        <v>12650</v>
      </c>
      <c r="G1925" s="219" t="s">
        <v>12770</v>
      </c>
      <c r="H1925" s="219">
        <v>13601018446</v>
      </c>
      <c r="I1925" s="356">
        <v>8000</v>
      </c>
      <c r="J1925" s="356">
        <v>7700</v>
      </c>
      <c r="K1925" s="356">
        <v>300</v>
      </c>
      <c r="L1925" s="356">
        <v>0</v>
      </c>
      <c r="M1925" s="356">
        <v>300</v>
      </c>
      <c r="N1925" s="357" t="s"/>
      <c r="O1925" s="221">
        <v>45710</v>
      </c>
      <c r="P1925" s="222">
        <v>0.785601851850515</v>
      </c>
      <c r="Q1925" s="358" t="s">
        <v>4496</v>
      </c>
      <c r="R1925" s="344" t="s">
        <v>12697</v>
      </c>
    </row>
    <row r="1926" spans="1:18" ht="24" customHeight="1">
      <c r="A1926" s="135" t="s"/>
      <c r="B1926" s="135" t="s">
        <v>12649</v>
      </c>
      <c r="C1926" s="135" t="s"/>
      <c r="D1926" s="215" t="s">
        <v>4567</v>
      </c>
      <c r="E1926" s="359">
        <v>9667</v>
      </c>
      <c r="F1926" s="215" t="s">
        <v>12650</v>
      </c>
      <c r="G1926" s="215" t="s">
        <v>4535</v>
      </c>
      <c r="H1926" s="215">
        <v>18612961888</v>
      </c>
      <c r="I1926" s="360">
        <v>200</v>
      </c>
      <c r="J1926" s="360">
        <v>150</v>
      </c>
      <c r="K1926" s="360">
        <v>50</v>
      </c>
      <c r="L1926" s="360">
        <v>0</v>
      </c>
      <c r="M1926" s="360">
        <v>50</v>
      </c>
      <c r="N1926" s="357" t="s"/>
      <c r="O1926" s="217">
        <v>45710</v>
      </c>
      <c r="P1926" s="218">
        <v>0.771805555556057</v>
      </c>
      <c r="Q1926" s="361" t="s">
        <v>4521</v>
      </c>
      <c r="R1926" s="344" t="s">
        <v>4521</v>
      </c>
    </row>
    <row r="1927" spans="1:18" ht="24" customHeight="1">
      <c r="A1927" s="135" t="s"/>
      <c r="B1927" s="135" t="s">
        <v>12649</v>
      </c>
      <c r="C1927" s="135" t="s"/>
      <c r="D1927" s="215" t="s">
        <v>4567</v>
      </c>
      <c r="E1927" s="359">
        <v>9687</v>
      </c>
      <c r="F1927" s="215" t="s">
        <v>12650</v>
      </c>
      <c r="G1927" s="215" t="s">
        <v>4495</v>
      </c>
      <c r="H1927" s="215">
        <v>18660109668</v>
      </c>
      <c r="I1927" s="360">
        <v>1000</v>
      </c>
      <c r="J1927" s="360">
        <v>880</v>
      </c>
      <c r="K1927" s="360">
        <v>120</v>
      </c>
      <c r="L1927" s="360">
        <v>0</v>
      </c>
      <c r="M1927" s="360">
        <v>120</v>
      </c>
      <c r="N1927" s="357" t="s"/>
      <c r="O1927" s="217">
        <v>45710</v>
      </c>
      <c r="P1927" s="218">
        <v>0.661273148147302</v>
      </c>
      <c r="Q1927" s="361" t="s">
        <v>4521</v>
      </c>
      <c r="R1927" s="344" t="s">
        <v>4521</v>
      </c>
    </row>
    <row r="1928" spans="1:18" ht="24" customHeight="1">
      <c r="A1928" s="140" t="s"/>
      <c r="B1928" s="140" t="s">
        <v>12649</v>
      </c>
      <c r="C1928" s="140" t="s"/>
      <c r="D1928" s="219" t="s">
        <v>4567</v>
      </c>
      <c r="E1928" s="362">
        <v>9644</v>
      </c>
      <c r="F1928" s="219" t="s">
        <v>12650</v>
      </c>
      <c r="G1928" s="219" t="s">
        <v>12740</v>
      </c>
      <c r="H1928" s="219">
        <v>13913889496</v>
      </c>
      <c r="I1928" s="356">
        <v>5000</v>
      </c>
      <c r="J1928" s="356">
        <v>4460</v>
      </c>
      <c r="K1928" s="356">
        <v>540</v>
      </c>
      <c r="L1928" s="356">
        <v>0</v>
      </c>
      <c r="M1928" s="356">
        <v>540</v>
      </c>
      <c r="N1928" s="357" t="s"/>
      <c r="O1928" s="221">
        <v>45710</v>
      </c>
      <c r="P1928" s="222">
        <v>0.754537037035334</v>
      </c>
      <c r="Q1928" s="358" t="s">
        <v>4498</v>
      </c>
      <c r="R1928" s="344" t="s">
        <v>8517</v>
      </c>
    </row>
    <row r="1929" spans="1:18" ht="24" customHeight="1">
      <c r="A1929" s="140" t="s"/>
      <c r="B1929" s="140" t="s">
        <v>12649</v>
      </c>
      <c r="C1929" s="140" t="s"/>
      <c r="D1929" s="219" t="s">
        <v>4567</v>
      </c>
      <c r="E1929" s="362">
        <v>9699</v>
      </c>
      <c r="F1929" s="219" t="s">
        <v>12650</v>
      </c>
      <c r="G1929" s="219" t="s">
        <v>12943</v>
      </c>
      <c r="H1929" s="219">
        <v>18510280208</v>
      </c>
      <c r="I1929" s="356">
        <v>200</v>
      </c>
      <c r="J1929" s="356">
        <v>140</v>
      </c>
      <c r="K1929" s="356">
        <v>60</v>
      </c>
      <c r="L1929" s="356">
        <v>0</v>
      </c>
      <c r="M1929" s="356">
        <v>60</v>
      </c>
      <c r="N1929" s="357" t="s"/>
      <c r="O1929" s="221">
        <v>45710</v>
      </c>
      <c r="P1929" s="222">
        <v>0.798391203705251</v>
      </c>
      <c r="Q1929" s="358" t="s">
        <v>4521</v>
      </c>
      <c r="R1929" s="344" t="s">
        <v>4521</v>
      </c>
    </row>
    <row r="1930" spans="1:18" ht="24" customHeight="1">
      <c r="A1930" s="135" t="s"/>
      <c r="B1930" s="135" t="s">
        <v>12649</v>
      </c>
      <c r="C1930" s="135" t="s"/>
      <c r="D1930" s="215" t="s">
        <v>4567</v>
      </c>
      <c r="E1930" s="359">
        <v>9728</v>
      </c>
      <c r="F1930" s="215" t="s">
        <v>12650</v>
      </c>
      <c r="G1930" s="215" t="s">
        <v>13000</v>
      </c>
      <c r="H1930" s="215">
        <v>18580214595</v>
      </c>
      <c r="I1930" s="360">
        <v>2000</v>
      </c>
      <c r="J1930" s="360">
        <v>1820</v>
      </c>
      <c r="K1930" s="360">
        <v>180</v>
      </c>
      <c r="L1930" s="360">
        <v>0</v>
      </c>
      <c r="M1930" s="360">
        <v>180</v>
      </c>
      <c r="N1930" s="357" t="s"/>
      <c r="O1930" s="217">
        <v>45710</v>
      </c>
      <c r="P1930" s="218">
        <v>0.749027777776064</v>
      </c>
      <c r="Q1930" s="361" t="s">
        <v>4521</v>
      </c>
      <c r="R1930" s="344" t="s">
        <v>4521</v>
      </c>
    </row>
    <row r="1931" spans="1:18" ht="24" customHeight="1">
      <c r="A1931" s="135" t="s"/>
      <c r="B1931" s="135" t="s">
        <v>12649</v>
      </c>
      <c r="C1931" s="135" t="s"/>
      <c r="D1931" s="215" t="s">
        <v>4567</v>
      </c>
      <c r="E1931" s="359">
        <v>9705</v>
      </c>
      <c r="F1931" s="215" t="s">
        <v>12650</v>
      </c>
      <c r="G1931" s="215" t="s">
        <v>4582</v>
      </c>
      <c r="H1931" s="215">
        <v>13801285361</v>
      </c>
      <c r="I1931" s="360">
        <v>17500</v>
      </c>
      <c r="J1931" s="360">
        <v>16350</v>
      </c>
      <c r="K1931" s="360">
        <v>1150</v>
      </c>
      <c r="L1931" s="360">
        <v>0</v>
      </c>
      <c r="M1931" s="360">
        <v>1150</v>
      </c>
      <c r="N1931" s="357" t="s"/>
      <c r="O1931" s="217">
        <v>45710</v>
      </c>
      <c r="P1931" s="218">
        <v>0.698564814814745</v>
      </c>
      <c r="Q1931" s="361" t="s">
        <v>4521</v>
      </c>
      <c r="R1931" s="344" t="s">
        <v>4521</v>
      </c>
    </row>
    <row r="1932" spans="1:18" ht="24" customHeight="1">
      <c r="A1932" s="140" t="s"/>
      <c r="B1932" s="140" t="s">
        <v>12649</v>
      </c>
      <c r="C1932" s="140" t="s"/>
      <c r="D1932" s="219" t="s">
        <v>4567</v>
      </c>
      <c r="E1932" s="362">
        <v>9656</v>
      </c>
      <c r="F1932" s="219" t="s">
        <v>12650</v>
      </c>
      <c r="G1932" s="219" t="s">
        <v>4524</v>
      </c>
      <c r="H1932" s="219">
        <v>13691199165</v>
      </c>
      <c r="I1932" s="356">
        <v>300</v>
      </c>
      <c r="J1932" s="356">
        <v>250</v>
      </c>
      <c r="K1932" s="356">
        <v>50</v>
      </c>
      <c r="L1932" s="356">
        <v>0</v>
      </c>
      <c r="M1932" s="356">
        <v>50</v>
      </c>
      <c r="N1932" s="357" t="s"/>
      <c r="O1932" s="221">
        <v>45710</v>
      </c>
      <c r="P1932" s="222">
        <v>0.458217592593428</v>
      </c>
      <c r="Q1932" s="358" t="s">
        <v>4004</v>
      </c>
      <c r="R1932" s="344" t="s">
        <v>4004</v>
      </c>
    </row>
    <row r="1933" spans="1:18" ht="24" customHeight="1">
      <c r="A1933" s="135" t="s"/>
      <c r="B1933" s="135" t="s">
        <v>12649</v>
      </c>
      <c r="C1933" s="135" t="s"/>
      <c r="D1933" s="215" t="s">
        <v>4567</v>
      </c>
      <c r="E1933" s="359">
        <v>9693</v>
      </c>
      <c r="F1933" s="215" t="s">
        <v>12650</v>
      </c>
      <c r="G1933" s="215" t="s">
        <v>12666</v>
      </c>
      <c r="H1933" s="215">
        <v>13810224828</v>
      </c>
      <c r="I1933" s="360">
        <v>3000</v>
      </c>
      <c r="J1933" s="360">
        <v>2850</v>
      </c>
      <c r="K1933" s="360">
        <v>150</v>
      </c>
      <c r="L1933" s="360">
        <v>0</v>
      </c>
      <c r="M1933" s="360">
        <v>150</v>
      </c>
      <c r="N1933" s="357" t="s"/>
      <c r="O1933" s="217">
        <v>45710</v>
      </c>
      <c r="P1933" s="218">
        <v>0.69260416666657</v>
      </c>
      <c r="Q1933" s="361" t="s">
        <v>4498</v>
      </c>
      <c r="R1933" s="344" t="s">
        <v>8517</v>
      </c>
    </row>
    <row r="1934" spans="1:18" ht="24" customHeight="1">
      <c r="A1934" s="140" t="s"/>
      <c r="B1934" s="140" t="s">
        <v>12649</v>
      </c>
      <c r="C1934" s="140" t="s"/>
      <c r="D1934" s="219" t="s">
        <v>4567</v>
      </c>
      <c r="E1934" s="362">
        <v>8638</v>
      </c>
      <c r="F1934" s="219" t="s">
        <v>12650</v>
      </c>
      <c r="G1934" s="219" t="s">
        <v>4518</v>
      </c>
      <c r="H1934" s="219">
        <v>13911313789</v>
      </c>
      <c r="I1934" s="356">
        <v>7000</v>
      </c>
      <c r="J1934" s="356">
        <v>5260</v>
      </c>
      <c r="K1934" s="356">
        <v>1740</v>
      </c>
      <c r="L1934" s="356">
        <v>0</v>
      </c>
      <c r="M1934" s="356">
        <v>1740</v>
      </c>
      <c r="N1934" s="357" t="s"/>
      <c r="O1934" s="221">
        <v>45710</v>
      </c>
      <c r="P1934" s="222">
        <v>0.657719907409046</v>
      </c>
      <c r="Q1934" s="358" t="s">
        <v>4498</v>
      </c>
      <c r="R1934" s="344" t="s">
        <v>8517</v>
      </c>
    </row>
    <row r="1935" spans="1:18" ht="24" customHeight="1">
      <c r="A1935" s="140" t="s"/>
      <c r="B1935" s="140" t="s">
        <v>12649</v>
      </c>
      <c r="C1935" s="140" t="s"/>
      <c r="D1935" s="219" t="s">
        <v>4567</v>
      </c>
      <c r="E1935" s="362">
        <v>9668</v>
      </c>
      <c r="F1935" s="219" t="s">
        <v>12650</v>
      </c>
      <c r="G1935" s="219" t="s">
        <v>4506</v>
      </c>
      <c r="H1935" s="219">
        <v>6590166810</v>
      </c>
      <c r="I1935" s="356">
        <v>300</v>
      </c>
      <c r="J1935" s="356">
        <v>240</v>
      </c>
      <c r="K1935" s="356">
        <v>60</v>
      </c>
      <c r="L1935" s="356">
        <v>0</v>
      </c>
      <c r="M1935" s="356">
        <v>60</v>
      </c>
      <c r="N1935" s="357" t="s"/>
      <c r="O1935" s="221">
        <v>45710</v>
      </c>
      <c r="P1935" s="222">
        <v>0.568680555556057</v>
      </c>
      <c r="Q1935" s="358" t="s">
        <v>4521</v>
      </c>
      <c r="R1935" s="344" t="s">
        <v>4521</v>
      </c>
    </row>
    <row r="1936" spans="1:18" ht="24" customHeight="1">
      <c r="A1936" s="140" t="s"/>
      <c r="B1936" s="140" t="s">
        <v>12649</v>
      </c>
      <c r="C1936" s="140" t="s"/>
      <c r="D1936" s="219" t="s">
        <v>4567</v>
      </c>
      <c r="E1936" s="362">
        <v>9714</v>
      </c>
      <c r="F1936" s="219" t="s">
        <v>12650</v>
      </c>
      <c r="G1936" s="219" t="s">
        <v>4612</v>
      </c>
      <c r="H1936" s="219">
        <v>13713820000</v>
      </c>
      <c r="I1936" s="356">
        <v>200</v>
      </c>
      <c r="J1936" s="356">
        <v>140</v>
      </c>
      <c r="K1936" s="356">
        <v>60</v>
      </c>
      <c r="L1936" s="356">
        <v>0</v>
      </c>
      <c r="M1936" s="356">
        <v>60</v>
      </c>
      <c r="N1936" s="357" t="s"/>
      <c r="O1936" s="221">
        <v>45710</v>
      </c>
      <c r="P1936" s="222">
        <v>0.723530092593137</v>
      </c>
      <c r="Q1936" s="358" t="s">
        <v>4521</v>
      </c>
      <c r="R1936" s="344" t="s">
        <v>4521</v>
      </c>
    </row>
    <row r="1937" spans="1:18" ht="24" customHeight="1">
      <c r="A1937" s="135" t="s"/>
      <c r="B1937" s="135" t="s">
        <v>12649</v>
      </c>
      <c r="C1937" s="135" t="s"/>
      <c r="D1937" s="215" t="s">
        <v>4567</v>
      </c>
      <c r="E1937" s="359">
        <v>9743</v>
      </c>
      <c r="F1937" s="215" t="s">
        <v>12650</v>
      </c>
      <c r="G1937" s="215" t="s">
        <v>12758</v>
      </c>
      <c r="H1937" s="215">
        <v>18611682214</v>
      </c>
      <c r="I1937" s="360">
        <v>3000</v>
      </c>
      <c r="J1937" s="360">
        <v>2850</v>
      </c>
      <c r="K1937" s="360">
        <v>150</v>
      </c>
      <c r="L1937" s="360">
        <v>0</v>
      </c>
      <c r="M1937" s="360">
        <v>150</v>
      </c>
      <c r="N1937" s="357" t="s"/>
      <c r="O1937" s="217">
        <v>45710</v>
      </c>
      <c r="P1937" s="218">
        <v>0.842476851852553</v>
      </c>
      <c r="Q1937" s="361" t="s">
        <v>4521</v>
      </c>
      <c r="R1937" s="344" t="s">
        <v>4521</v>
      </c>
    </row>
    <row r="1938" spans="1:18" ht="24" customHeight="1">
      <c r="A1938" s="135" t="s"/>
      <c r="B1938" s="135" t="s">
        <v>12649</v>
      </c>
      <c r="C1938" s="135" t="s"/>
      <c r="D1938" s="215" t="s">
        <v>4567</v>
      </c>
      <c r="E1938" s="359">
        <v>9671</v>
      </c>
      <c r="F1938" s="215" t="s">
        <v>12650</v>
      </c>
      <c r="G1938" s="215" t="s">
        <v>4508</v>
      </c>
      <c r="H1938" s="215">
        <v>18601223055</v>
      </c>
      <c r="I1938" s="360">
        <v>200</v>
      </c>
      <c r="J1938" s="360">
        <v>140</v>
      </c>
      <c r="K1938" s="360">
        <v>60</v>
      </c>
      <c r="L1938" s="360">
        <v>0</v>
      </c>
      <c r="M1938" s="360">
        <v>60</v>
      </c>
      <c r="N1938" s="357" t="s"/>
      <c r="O1938" s="217">
        <v>45710</v>
      </c>
      <c r="P1938" s="218">
        <v>0.644374999999855</v>
      </c>
      <c r="Q1938" s="361" t="s">
        <v>4521</v>
      </c>
      <c r="R1938" s="344" t="s">
        <v>4521</v>
      </c>
    </row>
    <row r="1939" spans="1:18" ht="24" customHeight="1">
      <c r="A1939" s="135" t="s"/>
      <c r="B1939" s="135" t="s">
        <v>12649</v>
      </c>
      <c r="C1939" s="135" t="s"/>
      <c r="D1939" s="215" t="s">
        <v>4567</v>
      </c>
      <c r="E1939" s="359">
        <v>9634</v>
      </c>
      <c r="F1939" s="215" t="s">
        <v>12650</v>
      </c>
      <c r="G1939" s="215" t="s">
        <v>12828</v>
      </c>
      <c r="H1939" s="215">
        <v>18512263224</v>
      </c>
      <c r="I1939" s="360">
        <v>1500</v>
      </c>
      <c r="J1939" s="360">
        <v>1120</v>
      </c>
      <c r="K1939" s="360">
        <v>380</v>
      </c>
      <c r="L1939" s="360">
        <v>0</v>
      </c>
      <c r="M1939" s="360">
        <v>380</v>
      </c>
      <c r="N1939" s="357" t="s"/>
      <c r="O1939" s="217">
        <v>45710</v>
      </c>
      <c r="P1939" s="218">
        <v>0.663425925926276</v>
      </c>
      <c r="Q1939" s="361" t="s">
        <v>4521</v>
      </c>
      <c r="R1939" s="344" t="s">
        <v>4521</v>
      </c>
    </row>
    <row r="1940" spans="1:18" ht="24" customHeight="1">
      <c r="A1940" s="140" t="s"/>
      <c r="B1940" s="140" t="s">
        <v>12649</v>
      </c>
      <c r="C1940" s="140" t="s"/>
      <c r="D1940" s="219" t="s">
        <v>4567</v>
      </c>
      <c r="E1940" s="362">
        <v>9691</v>
      </c>
      <c r="F1940" s="219" t="s">
        <v>12650</v>
      </c>
      <c r="G1940" s="219" t="s">
        <v>12999</v>
      </c>
      <c r="H1940" s="219">
        <v>19903422588</v>
      </c>
      <c r="I1940" s="356">
        <v>1000</v>
      </c>
      <c r="J1940" s="356">
        <v>880</v>
      </c>
      <c r="K1940" s="356">
        <v>120</v>
      </c>
      <c r="L1940" s="356">
        <v>0</v>
      </c>
      <c r="M1940" s="356">
        <v>120</v>
      </c>
      <c r="N1940" s="357" t="s"/>
      <c r="O1940" s="221">
        <v>45710</v>
      </c>
      <c r="P1940" s="222">
        <v>0.658101851851825</v>
      </c>
      <c r="Q1940" s="358" t="s">
        <v>4521</v>
      </c>
      <c r="R1940" s="344" t="s">
        <v>4521</v>
      </c>
    </row>
    <row r="1941" spans="1:18" ht="24" customHeight="1">
      <c r="A1941" s="140" t="s"/>
      <c r="B1941" s="140" t="s">
        <v>12649</v>
      </c>
      <c r="C1941" s="140" t="s"/>
      <c r="D1941" s="219" t="s">
        <v>4567</v>
      </c>
      <c r="E1941" s="362">
        <v>9740</v>
      </c>
      <c r="F1941" s="219" t="s">
        <v>12650</v>
      </c>
      <c r="G1941" s="219" t="s">
        <v>12674</v>
      </c>
      <c r="H1941" s="219">
        <v>18210715782</v>
      </c>
      <c r="I1941" s="356">
        <v>200</v>
      </c>
      <c r="J1941" s="356">
        <v>150</v>
      </c>
      <c r="K1941" s="356">
        <v>50</v>
      </c>
      <c r="L1941" s="356">
        <v>0</v>
      </c>
      <c r="M1941" s="356">
        <v>50</v>
      </c>
      <c r="N1941" s="357" t="s"/>
      <c r="O1941" s="221">
        <v>45710</v>
      </c>
      <c r="P1941" s="222">
        <v>0.899502314816346</v>
      </c>
      <c r="Q1941" s="358" t="s">
        <v>4498</v>
      </c>
      <c r="R1941" s="344" t="s">
        <v>8517</v>
      </c>
    </row>
    <row r="1942" spans="1:18" ht="24" customHeight="1">
      <c r="A1942" s="140" t="s"/>
      <c r="B1942" s="140" t="s">
        <v>12649</v>
      </c>
      <c r="C1942" s="140" t="s"/>
      <c r="D1942" s="219" t="s">
        <v>4567</v>
      </c>
      <c r="E1942" s="362">
        <v>9726</v>
      </c>
      <c r="F1942" s="219" t="s">
        <v>12650</v>
      </c>
      <c r="G1942" s="219" t="s">
        <v>4537</v>
      </c>
      <c r="H1942" s="219">
        <v>18001253793</v>
      </c>
      <c r="I1942" s="356">
        <v>400</v>
      </c>
      <c r="J1942" s="356">
        <v>280</v>
      </c>
      <c r="K1942" s="356">
        <v>120</v>
      </c>
      <c r="L1942" s="356">
        <v>0</v>
      </c>
      <c r="M1942" s="356">
        <v>120</v>
      </c>
      <c r="N1942" s="357" t="s"/>
      <c r="O1942" s="221">
        <v>45710</v>
      </c>
      <c r="P1942" s="222">
        <v>0.688680555555038</v>
      </c>
      <c r="Q1942" s="358" t="s">
        <v>4498</v>
      </c>
      <c r="R1942" s="344" t="s">
        <v>8517</v>
      </c>
    </row>
    <row r="1943" spans="1:18" ht="24" customHeight="1">
      <c r="A1943" s="140" t="s"/>
      <c r="B1943" s="140" t="s">
        <v>12649</v>
      </c>
      <c r="C1943" s="140" t="s"/>
      <c r="D1943" s="219" t="s">
        <v>4567</v>
      </c>
      <c r="E1943" s="362">
        <v>9672</v>
      </c>
      <c r="F1943" s="219" t="s">
        <v>12650</v>
      </c>
      <c r="G1943" s="219" t="s">
        <v>12829</v>
      </c>
      <c r="H1943" s="219">
        <v>15233216385</v>
      </c>
      <c r="I1943" s="356">
        <v>3000</v>
      </c>
      <c r="J1943" s="356">
        <v>2820</v>
      </c>
      <c r="K1943" s="356">
        <v>180</v>
      </c>
      <c r="L1943" s="356">
        <v>0</v>
      </c>
      <c r="M1943" s="356">
        <v>180</v>
      </c>
      <c r="N1943" s="357" t="s"/>
      <c r="O1943" s="221">
        <v>45710</v>
      </c>
      <c r="P1943" s="222">
        <v>0.783113425924967</v>
      </c>
      <c r="Q1943" s="358" t="s">
        <v>4521</v>
      </c>
      <c r="R1943" s="344" t="s">
        <v>4521</v>
      </c>
    </row>
    <row r="1944" spans="1:18" ht="24" customHeight="1">
      <c r="A1944" s="135" t="s"/>
      <c r="B1944" s="135" t="s">
        <v>12649</v>
      </c>
      <c r="C1944" s="135" t="s"/>
      <c r="D1944" s="215" t="s">
        <v>4567</v>
      </c>
      <c r="E1944" s="359">
        <v>9712</v>
      </c>
      <c r="F1944" s="215" t="s">
        <v>12650</v>
      </c>
      <c r="G1944" s="215" t="s">
        <v>12800</v>
      </c>
      <c r="H1944" s="215">
        <v>18548139297</v>
      </c>
      <c r="I1944" s="360">
        <v>3000</v>
      </c>
      <c r="J1944" s="360">
        <v>2800</v>
      </c>
      <c r="K1944" s="360">
        <v>200</v>
      </c>
      <c r="L1944" s="360">
        <v>0</v>
      </c>
      <c r="M1944" s="360">
        <v>200</v>
      </c>
      <c r="N1944" s="357" t="s"/>
      <c r="O1944" s="217">
        <v>45710</v>
      </c>
      <c r="P1944" s="218">
        <v>0.623090277778829</v>
      </c>
      <c r="Q1944" s="361" t="s">
        <v>4521</v>
      </c>
      <c r="R1944" s="344" t="s">
        <v>4521</v>
      </c>
    </row>
    <row r="1945" spans="1:18" ht="24" customHeight="1">
      <c r="A1945" s="140" t="s"/>
      <c r="B1945" s="140" t="s">
        <v>12649</v>
      </c>
      <c r="C1945" s="140" t="s"/>
      <c r="D1945" s="219" t="s">
        <v>4567</v>
      </c>
      <c r="E1945" s="362">
        <v>9735</v>
      </c>
      <c r="F1945" s="219" t="s">
        <v>12650</v>
      </c>
      <c r="G1945" s="219" t="s">
        <v>12912</v>
      </c>
      <c r="H1945" s="219">
        <v>18810857220</v>
      </c>
      <c r="I1945" s="356">
        <v>500</v>
      </c>
      <c r="J1945" s="356">
        <v>430</v>
      </c>
      <c r="K1945" s="356">
        <v>70</v>
      </c>
      <c r="L1945" s="356">
        <v>0</v>
      </c>
      <c r="M1945" s="356">
        <v>70</v>
      </c>
      <c r="N1945" s="357" t="s"/>
      <c r="O1945" s="221">
        <v>45710</v>
      </c>
      <c r="P1945" s="222">
        <v>0.69811342592584</v>
      </c>
      <c r="Q1945" s="358" t="s">
        <v>4521</v>
      </c>
      <c r="R1945" s="344" t="s">
        <v>4521</v>
      </c>
    </row>
    <row r="1946" spans="1:18" ht="24" customHeight="1">
      <c r="A1946" s="135" t="s"/>
      <c r="B1946" s="135" t="s">
        <v>12649</v>
      </c>
      <c r="C1946" s="135" t="s"/>
      <c r="D1946" s="215" t="s">
        <v>4567</v>
      </c>
      <c r="E1946" s="359">
        <v>9686</v>
      </c>
      <c r="F1946" s="215" t="s">
        <v>12650</v>
      </c>
      <c r="G1946" s="215" t="s">
        <v>4575</v>
      </c>
      <c r="H1946" s="215">
        <v>13581633585</v>
      </c>
      <c r="I1946" s="360">
        <v>3000</v>
      </c>
      <c r="J1946" s="360">
        <v>2850</v>
      </c>
      <c r="K1946" s="360">
        <v>150</v>
      </c>
      <c r="L1946" s="360">
        <v>0</v>
      </c>
      <c r="M1946" s="360">
        <v>150</v>
      </c>
      <c r="N1946" s="357" t="s"/>
      <c r="O1946" s="217">
        <v>45710</v>
      </c>
      <c r="P1946" s="218">
        <v>0.678888888887741</v>
      </c>
      <c r="Q1946" s="361" t="s">
        <v>4521</v>
      </c>
      <c r="R1946" s="344" t="s">
        <v>4521</v>
      </c>
    </row>
    <row r="1947" spans="1:18" ht="24" customHeight="1">
      <c r="A1947" s="135" t="s"/>
      <c r="B1947" s="135" t="s">
        <v>12649</v>
      </c>
      <c r="C1947" s="135" t="s"/>
      <c r="D1947" s="215" t="s">
        <v>4567</v>
      </c>
      <c r="E1947" s="359">
        <v>9746</v>
      </c>
      <c r="F1947" s="215" t="s">
        <v>12650</v>
      </c>
      <c r="G1947" s="215" t="s">
        <v>4493</v>
      </c>
      <c r="H1947" s="215">
        <v>15530382888</v>
      </c>
      <c r="I1947" s="360">
        <v>5000</v>
      </c>
      <c r="J1947" s="360">
        <v>4820</v>
      </c>
      <c r="K1947" s="360">
        <v>180</v>
      </c>
      <c r="L1947" s="360">
        <v>0</v>
      </c>
      <c r="M1947" s="360">
        <v>180</v>
      </c>
      <c r="N1947" s="357" t="s"/>
      <c r="O1947" s="217">
        <v>45710</v>
      </c>
      <c r="P1947" s="218">
        <v>0.882870370369347</v>
      </c>
      <c r="Q1947" s="361" t="s">
        <v>12664</v>
      </c>
      <c r="R1947" s="344" t="s">
        <v>4659</v>
      </c>
    </row>
    <row r="1948" spans="1:18" ht="24" customHeight="1">
      <c r="A1948" s="135" t="s"/>
      <c r="B1948" s="135" t="s">
        <v>12649</v>
      </c>
      <c r="C1948" s="135" t="s"/>
      <c r="D1948" s="215" t="s">
        <v>4567</v>
      </c>
      <c r="E1948" s="359">
        <v>9675</v>
      </c>
      <c r="F1948" s="215" t="s">
        <v>12650</v>
      </c>
      <c r="G1948" s="215" t="s">
        <v>4525</v>
      </c>
      <c r="H1948" s="215">
        <v>18626369666</v>
      </c>
      <c r="I1948" s="360">
        <v>1000</v>
      </c>
      <c r="J1948" s="360">
        <v>890</v>
      </c>
      <c r="K1948" s="360">
        <v>110</v>
      </c>
      <c r="L1948" s="360">
        <v>0</v>
      </c>
      <c r="M1948" s="360">
        <v>110</v>
      </c>
      <c r="N1948" s="357" t="s"/>
      <c r="O1948" s="217">
        <v>45710</v>
      </c>
      <c r="P1948" s="218">
        <v>0.673287037036062</v>
      </c>
      <c r="Q1948" s="361" t="s">
        <v>4521</v>
      </c>
      <c r="R1948" s="344" t="s">
        <v>4521</v>
      </c>
    </row>
    <row r="1949" spans="1:18" ht="24" customHeight="1">
      <c r="A1949" s="140" t="s"/>
      <c r="B1949" s="140" t="s">
        <v>12649</v>
      </c>
      <c r="C1949" s="140" t="s"/>
      <c r="D1949" s="219" t="s">
        <v>4567</v>
      </c>
      <c r="E1949" s="362">
        <v>9695</v>
      </c>
      <c r="F1949" s="219" t="s">
        <v>12650</v>
      </c>
      <c r="G1949" s="219" t="s">
        <v>4582</v>
      </c>
      <c r="H1949" s="219">
        <v>18810170072</v>
      </c>
      <c r="I1949" s="356">
        <v>3000</v>
      </c>
      <c r="J1949" s="356">
        <v>2770</v>
      </c>
      <c r="K1949" s="356">
        <v>230</v>
      </c>
      <c r="L1949" s="356">
        <v>0</v>
      </c>
      <c r="M1949" s="356">
        <v>230</v>
      </c>
      <c r="N1949" s="357" t="s"/>
      <c r="O1949" s="221">
        <v>45710</v>
      </c>
      <c r="P1949" s="222">
        <v>0.685243055555475</v>
      </c>
      <c r="Q1949" s="358" t="s">
        <v>4521</v>
      </c>
      <c r="R1949" s="344" t="s">
        <v>4521</v>
      </c>
    </row>
    <row r="1950" spans="1:18" ht="24" customHeight="1">
      <c r="A1950" s="135" t="s"/>
      <c r="B1950" s="135" t="s">
        <v>12649</v>
      </c>
      <c r="C1950" s="135" t="s"/>
      <c r="D1950" s="215" t="s">
        <v>4567</v>
      </c>
      <c r="E1950" s="359">
        <v>9738</v>
      </c>
      <c r="F1950" s="215" t="s">
        <v>12650</v>
      </c>
      <c r="G1950" s="215" t="s">
        <v>12877</v>
      </c>
      <c r="H1950" s="215">
        <v>18519194139</v>
      </c>
      <c r="I1950" s="360">
        <v>500</v>
      </c>
      <c r="J1950" s="360">
        <v>440</v>
      </c>
      <c r="K1950" s="360">
        <v>60</v>
      </c>
      <c r="L1950" s="360">
        <v>0</v>
      </c>
      <c r="M1950" s="360">
        <v>60</v>
      </c>
      <c r="N1950" s="357" t="s"/>
      <c r="O1950" s="217">
        <v>45710</v>
      </c>
      <c r="P1950" s="218">
        <v>0.84013888888876</v>
      </c>
      <c r="Q1950" s="361" t="s">
        <v>4521</v>
      </c>
      <c r="R1950" s="344" t="s">
        <v>4521</v>
      </c>
    </row>
    <row r="1951" spans="1:18" ht="24" customHeight="1">
      <c r="A1951" s="140" t="s"/>
      <c r="B1951" s="140" t="s">
        <v>12649</v>
      </c>
      <c r="C1951" s="140" t="s"/>
      <c r="D1951" s="219" t="s">
        <v>4567</v>
      </c>
      <c r="E1951" s="362">
        <v>9753</v>
      </c>
      <c r="F1951" s="219" t="s">
        <v>12650</v>
      </c>
      <c r="G1951" s="219" t="s">
        <v>12969</v>
      </c>
      <c r="H1951" s="219">
        <v>13141381884</v>
      </c>
      <c r="I1951" s="356">
        <v>1000</v>
      </c>
      <c r="J1951" s="356">
        <v>700</v>
      </c>
      <c r="K1951" s="356">
        <v>300</v>
      </c>
      <c r="L1951" s="356">
        <v>0</v>
      </c>
      <c r="M1951" s="356">
        <v>300</v>
      </c>
      <c r="N1951" s="357" t="s"/>
      <c r="O1951" s="221">
        <v>45711</v>
      </c>
      <c r="P1951" s="222">
        <v>0.613101851853571</v>
      </c>
      <c r="Q1951" s="358" t="s">
        <v>4659</v>
      </c>
      <c r="R1951" s="344" t="s">
        <v>4659</v>
      </c>
    </row>
    <row r="1952" spans="1:18" ht="24" customHeight="1">
      <c r="A1952" s="140" t="s"/>
      <c r="B1952" s="140" t="s">
        <v>12649</v>
      </c>
      <c r="C1952" s="140" t="s"/>
      <c r="D1952" s="219" t="s">
        <v>4567</v>
      </c>
      <c r="E1952" s="362">
        <v>9764</v>
      </c>
      <c r="F1952" s="219" t="s">
        <v>12650</v>
      </c>
      <c r="G1952" s="219" t="s">
        <v>12985</v>
      </c>
      <c r="H1952" s="219">
        <v>18610097557</v>
      </c>
      <c r="I1952" s="356">
        <v>15000</v>
      </c>
      <c r="J1952" s="356">
        <v>18830</v>
      </c>
      <c r="K1952" s="356">
        <v>-3830</v>
      </c>
      <c r="L1952" s="356">
        <v>0</v>
      </c>
      <c r="M1952" s="363">
        <v>1170</v>
      </c>
      <c r="N1952" s="357" t="s"/>
      <c r="O1952" s="221">
        <v>45711</v>
      </c>
      <c r="P1952" s="222">
        <v>0.707604166665988</v>
      </c>
      <c r="Q1952" s="358" t="s">
        <v>4498</v>
      </c>
      <c r="R1952" s="344" t="s">
        <v>8517</v>
      </c>
    </row>
    <row r="1953" spans="1:18" ht="24" customHeight="1">
      <c r="A1953" s="140" t="s"/>
      <c r="B1953" s="140" t="s">
        <v>12649</v>
      </c>
      <c r="C1953" s="140" t="s"/>
      <c r="D1953" s="219" t="s">
        <v>4567</v>
      </c>
      <c r="E1953" s="362">
        <v>9750</v>
      </c>
      <c r="F1953" s="219" t="s">
        <v>12650</v>
      </c>
      <c r="G1953" s="219" t="s">
        <v>12657</v>
      </c>
      <c r="H1953" s="219">
        <v>18501191778</v>
      </c>
      <c r="I1953" s="356">
        <v>200</v>
      </c>
      <c r="J1953" s="356">
        <v>140</v>
      </c>
      <c r="K1953" s="356">
        <v>60</v>
      </c>
      <c r="L1953" s="356">
        <v>0</v>
      </c>
      <c r="M1953" s="356">
        <v>60</v>
      </c>
      <c r="N1953" s="357" t="s"/>
      <c r="O1953" s="221">
        <v>45711</v>
      </c>
      <c r="P1953" s="222">
        <v>0.436238425925694</v>
      </c>
      <c r="Q1953" s="358" t="s">
        <v>4498</v>
      </c>
      <c r="R1953" s="344" t="s">
        <v>8517</v>
      </c>
    </row>
    <row r="1954" spans="1:18" ht="24" customHeight="1">
      <c r="A1954" s="135" t="s"/>
      <c r="B1954" s="135" t="s">
        <v>12649</v>
      </c>
      <c r="C1954" s="135" t="s"/>
      <c r="D1954" s="215" t="s">
        <v>4567</v>
      </c>
      <c r="E1954" s="359">
        <v>9704</v>
      </c>
      <c r="F1954" s="215" t="s">
        <v>12650</v>
      </c>
      <c r="G1954" s="215" t="s">
        <v>4508</v>
      </c>
      <c r="H1954" s="215">
        <v>13520331723</v>
      </c>
      <c r="I1954" s="360">
        <v>5000</v>
      </c>
      <c r="J1954" s="360">
        <v>4560</v>
      </c>
      <c r="K1954" s="360">
        <v>440</v>
      </c>
      <c r="L1954" s="360">
        <v>0</v>
      </c>
      <c r="M1954" s="360">
        <v>440</v>
      </c>
      <c r="N1954" s="357" t="s"/>
      <c r="O1954" s="217">
        <v>45711</v>
      </c>
      <c r="P1954" s="218">
        <v>0.484942129631236</v>
      </c>
      <c r="Q1954" s="361" t="s">
        <v>4004</v>
      </c>
      <c r="R1954" s="344" t="s">
        <v>4004</v>
      </c>
    </row>
    <row r="1955" spans="1:18" ht="24" customHeight="1">
      <c r="A1955" s="140" t="s"/>
      <c r="B1955" s="140" t="s">
        <v>12649</v>
      </c>
      <c r="C1955" s="140" t="s"/>
      <c r="D1955" s="219" t="s">
        <v>4567</v>
      </c>
      <c r="E1955" s="362">
        <v>9767</v>
      </c>
      <c r="F1955" s="219" t="s">
        <v>12650</v>
      </c>
      <c r="G1955" s="219" t="s">
        <v>12661</v>
      </c>
      <c r="H1955" s="219">
        <v>15510708823</v>
      </c>
      <c r="I1955" s="356">
        <v>1500</v>
      </c>
      <c r="J1955" s="356">
        <v>1320</v>
      </c>
      <c r="K1955" s="356">
        <v>180</v>
      </c>
      <c r="L1955" s="356">
        <v>0</v>
      </c>
      <c r="M1955" s="356">
        <v>180</v>
      </c>
      <c r="N1955" s="357" t="s"/>
      <c r="O1955" s="221">
        <v>45711</v>
      </c>
      <c r="P1955" s="222">
        <v>0.676365740739129</v>
      </c>
      <c r="Q1955" s="358" t="s">
        <v>12965</v>
      </c>
      <c r="R1955" s="344" t="s">
        <v>4512</v>
      </c>
    </row>
    <row r="1956" spans="1:18" ht="24" customHeight="1">
      <c r="A1956" s="140" t="s"/>
      <c r="B1956" s="140" t="s">
        <v>12649</v>
      </c>
      <c r="C1956" s="140" t="s"/>
      <c r="D1956" s="219" t="s">
        <v>4567</v>
      </c>
      <c r="E1956" s="362">
        <v>9713</v>
      </c>
      <c r="F1956" s="219" t="s">
        <v>12650</v>
      </c>
      <c r="G1956" s="219" t="s">
        <v>4598</v>
      </c>
      <c r="H1956" s="219">
        <v>18611794627</v>
      </c>
      <c r="I1956" s="356">
        <v>500</v>
      </c>
      <c r="J1956" s="356">
        <v>370</v>
      </c>
      <c r="K1956" s="356">
        <v>130</v>
      </c>
      <c r="L1956" s="356">
        <v>0</v>
      </c>
      <c r="M1956" s="356">
        <v>130</v>
      </c>
      <c r="N1956" s="357" t="s"/>
      <c r="O1956" s="221">
        <v>45711</v>
      </c>
      <c r="P1956" s="222">
        <v>0.716365740740003</v>
      </c>
      <c r="Q1956" s="358" t="s">
        <v>4498</v>
      </c>
      <c r="R1956" s="344" t="s">
        <v>8517</v>
      </c>
    </row>
    <row r="1957" spans="1:18" ht="24" customHeight="1">
      <c r="A1957" s="140" t="s"/>
      <c r="B1957" s="140" t="s">
        <v>12649</v>
      </c>
      <c r="C1957" s="140" t="s"/>
      <c r="D1957" s="219" t="s">
        <v>4567</v>
      </c>
      <c r="E1957" s="362">
        <v>9781</v>
      </c>
      <c r="F1957" s="219" t="s">
        <v>12650</v>
      </c>
      <c r="G1957" s="219" t="s">
        <v>4535</v>
      </c>
      <c r="H1957" s="219">
        <v>18208827658</v>
      </c>
      <c r="I1957" s="356">
        <v>6000</v>
      </c>
      <c r="J1957" s="356">
        <v>5700</v>
      </c>
      <c r="K1957" s="356">
        <v>300</v>
      </c>
      <c r="L1957" s="356">
        <v>0</v>
      </c>
      <c r="M1957" s="356">
        <v>300</v>
      </c>
      <c r="N1957" s="357" t="s"/>
      <c r="O1957" s="221">
        <v>45711</v>
      </c>
      <c r="P1957" s="222">
        <v>0.66056712963109</v>
      </c>
      <c r="Q1957" s="358" t="s">
        <v>4521</v>
      </c>
      <c r="R1957" s="344" t="s">
        <v>4521</v>
      </c>
    </row>
    <row r="1958" spans="1:18" ht="24" customHeight="1">
      <c r="A1958" s="135" t="s"/>
      <c r="B1958" s="135" t="s">
        <v>12649</v>
      </c>
      <c r="C1958" s="135" t="s"/>
      <c r="D1958" s="215" t="s">
        <v>4567</v>
      </c>
      <c r="E1958" s="359">
        <v>9730</v>
      </c>
      <c r="F1958" s="215" t="s">
        <v>12650</v>
      </c>
      <c r="G1958" s="215" t="s">
        <v>4508</v>
      </c>
      <c r="H1958" s="215">
        <v>13520331723</v>
      </c>
      <c r="I1958" s="360">
        <v>5000</v>
      </c>
      <c r="J1958" s="360">
        <v>4560</v>
      </c>
      <c r="K1958" s="360">
        <v>440</v>
      </c>
      <c r="L1958" s="360">
        <v>0</v>
      </c>
      <c r="M1958" s="360">
        <v>440</v>
      </c>
      <c r="N1958" s="357" t="s"/>
      <c r="O1958" s="217">
        <v>45711</v>
      </c>
      <c r="P1958" s="218">
        <v>0.484710648146574</v>
      </c>
      <c r="Q1958" s="361" t="s">
        <v>4004</v>
      </c>
      <c r="R1958" s="344" t="s">
        <v>4004</v>
      </c>
    </row>
    <row r="1959" spans="1:18" ht="24" customHeight="1">
      <c r="A1959" s="140" t="s"/>
      <c r="B1959" s="140" t="s">
        <v>12649</v>
      </c>
      <c r="C1959" s="140" t="s"/>
      <c r="D1959" s="219" t="s">
        <v>4567</v>
      </c>
      <c r="E1959" s="362">
        <v>9722</v>
      </c>
      <c r="F1959" s="219" t="s">
        <v>12650</v>
      </c>
      <c r="G1959" s="219" t="s">
        <v>12685</v>
      </c>
      <c r="H1959" s="219">
        <v>13810250172</v>
      </c>
      <c r="I1959" s="356">
        <v>3000</v>
      </c>
      <c r="J1959" s="356">
        <v>2740</v>
      </c>
      <c r="K1959" s="356">
        <v>260</v>
      </c>
      <c r="L1959" s="356">
        <v>0</v>
      </c>
      <c r="M1959" s="356">
        <v>260</v>
      </c>
      <c r="N1959" s="357" t="s"/>
      <c r="O1959" s="221">
        <v>45711</v>
      </c>
      <c r="P1959" s="222">
        <v>0.711979166666424</v>
      </c>
      <c r="Q1959" s="358" t="s">
        <v>4498</v>
      </c>
      <c r="R1959" s="344" t="s">
        <v>8517</v>
      </c>
    </row>
    <row r="1960" spans="1:18" ht="24" customHeight="1">
      <c r="A1960" s="140" t="s"/>
      <c r="B1960" s="140" t="s">
        <v>12649</v>
      </c>
      <c r="C1960" s="140" t="s"/>
      <c r="D1960" s="219" t="s">
        <v>4567</v>
      </c>
      <c r="E1960" s="362">
        <v>9762</v>
      </c>
      <c r="F1960" s="219" t="s">
        <v>12650</v>
      </c>
      <c r="G1960" s="219" t="s">
        <v>4628</v>
      </c>
      <c r="H1960" s="219">
        <v>13910879697</v>
      </c>
      <c r="I1960" s="356">
        <v>5000</v>
      </c>
      <c r="J1960" s="356">
        <v>4700</v>
      </c>
      <c r="K1960" s="356">
        <v>300</v>
      </c>
      <c r="L1960" s="356">
        <v>0</v>
      </c>
      <c r="M1960" s="356">
        <v>300</v>
      </c>
      <c r="N1960" s="357" t="s"/>
      <c r="O1960" s="221">
        <v>45711</v>
      </c>
      <c r="P1960" s="222">
        <v>0.709687499998836</v>
      </c>
      <c r="Q1960" s="358" t="s">
        <v>4498</v>
      </c>
      <c r="R1960" s="344" t="s">
        <v>8517</v>
      </c>
    </row>
    <row r="1961" spans="1:18" ht="24" customHeight="1">
      <c r="A1961" s="135" t="s"/>
      <c r="B1961" s="135" t="s">
        <v>12649</v>
      </c>
      <c r="C1961" s="135" t="s"/>
      <c r="D1961" s="215" t="s">
        <v>4567</v>
      </c>
      <c r="E1961" s="359">
        <v>9759</v>
      </c>
      <c r="F1961" s="215" t="s">
        <v>12650</v>
      </c>
      <c r="G1961" s="215" t="s">
        <v>4540</v>
      </c>
      <c r="H1961" s="215">
        <v>13654716741</v>
      </c>
      <c r="I1961" s="360">
        <v>6000</v>
      </c>
      <c r="J1961" s="360">
        <v>5580</v>
      </c>
      <c r="K1961" s="360">
        <v>420</v>
      </c>
      <c r="L1961" s="360">
        <v>0</v>
      </c>
      <c r="M1961" s="360">
        <v>420</v>
      </c>
      <c r="N1961" s="357" t="s"/>
      <c r="O1961" s="217">
        <v>45711</v>
      </c>
      <c r="P1961" s="218">
        <v>0.688553240739566</v>
      </c>
      <c r="Q1961" s="361" t="s">
        <v>4498</v>
      </c>
      <c r="R1961" s="344" t="s">
        <v>8517</v>
      </c>
    </row>
    <row r="1962" spans="1:18" ht="24" customHeight="1">
      <c r="A1962" s="140" t="s"/>
      <c r="B1962" s="140" t="s">
        <v>12649</v>
      </c>
      <c r="C1962" s="140" t="s"/>
      <c r="D1962" s="219" t="s">
        <v>4567</v>
      </c>
      <c r="E1962" s="362">
        <v>9782</v>
      </c>
      <c r="F1962" s="219" t="s">
        <v>12650</v>
      </c>
      <c r="G1962" s="219" t="s">
        <v>12726</v>
      </c>
      <c r="H1962" s="219">
        <v>13581989194</v>
      </c>
      <c r="I1962" s="356">
        <v>8000</v>
      </c>
      <c r="J1962" s="356">
        <v>8000</v>
      </c>
      <c r="K1962" s="356">
        <v>0</v>
      </c>
      <c r="L1962" s="356">
        <v>0</v>
      </c>
      <c r="M1962" s="356">
        <v>0</v>
      </c>
      <c r="N1962" s="357" t="s"/>
      <c r="O1962" s="221">
        <v>45711</v>
      </c>
      <c r="P1962" s="222">
        <v>0.736435185186565</v>
      </c>
      <c r="Q1962" s="358" t="s">
        <v>4517</v>
      </c>
      <c r="R1962" s="344" t="s">
        <v>4509</v>
      </c>
    </row>
    <row r="1963" spans="1:18" ht="24" customHeight="1">
      <c r="A1963" s="140" t="s"/>
      <c r="B1963" s="140" t="s">
        <v>12649</v>
      </c>
      <c r="C1963" s="140" t="s"/>
      <c r="D1963" s="219" t="s">
        <v>4567</v>
      </c>
      <c r="E1963" s="362">
        <v>9696</v>
      </c>
      <c r="F1963" s="219" t="s">
        <v>12650</v>
      </c>
      <c r="G1963" s="219" t="s">
        <v>4508</v>
      </c>
      <c r="H1963" s="219">
        <v>18811412646</v>
      </c>
      <c r="I1963" s="356">
        <v>1500</v>
      </c>
      <c r="J1963" s="356">
        <v>1060</v>
      </c>
      <c r="K1963" s="356">
        <v>440</v>
      </c>
      <c r="L1963" s="356">
        <v>0</v>
      </c>
      <c r="M1963" s="356">
        <v>440</v>
      </c>
      <c r="N1963" s="357" t="s"/>
      <c r="O1963" s="221">
        <v>45711</v>
      </c>
      <c r="P1963" s="222">
        <v>0.6606597222235</v>
      </c>
      <c r="Q1963" s="358" t="s">
        <v>4521</v>
      </c>
      <c r="R1963" s="344" t="s">
        <v>4521</v>
      </c>
    </row>
    <row r="1964" spans="1:18" ht="24" customHeight="1">
      <c r="A1964" s="140" t="s"/>
      <c r="B1964" s="140" t="s">
        <v>12649</v>
      </c>
      <c r="C1964" s="140" t="s"/>
      <c r="D1964" s="219" t="s">
        <v>4567</v>
      </c>
      <c r="E1964" s="362">
        <v>9788</v>
      </c>
      <c r="F1964" s="219" t="s">
        <v>12650</v>
      </c>
      <c r="G1964" s="219" t="s">
        <v>4614</v>
      </c>
      <c r="H1964" s="219">
        <v>13701224480</v>
      </c>
      <c r="I1964" s="356">
        <v>5000</v>
      </c>
      <c r="J1964" s="356">
        <v>5000</v>
      </c>
      <c r="K1964" s="356">
        <v>0</v>
      </c>
      <c r="L1964" s="356">
        <v>0</v>
      </c>
      <c r="M1964" s="356">
        <v>0</v>
      </c>
      <c r="N1964" s="357" t="s"/>
      <c r="O1964" s="221">
        <v>45711</v>
      </c>
      <c r="P1964" s="222">
        <v>0.659351851852989</v>
      </c>
      <c r="Q1964" s="358" t="s">
        <v>4659</v>
      </c>
      <c r="R1964" s="344" t="s">
        <v>4659</v>
      </c>
    </row>
    <row r="1965" spans="1:18" ht="24" customHeight="1">
      <c r="A1965" s="135" t="s"/>
      <c r="B1965" s="135" t="s">
        <v>12649</v>
      </c>
      <c r="C1965" s="135" t="s"/>
      <c r="D1965" s="215" t="s">
        <v>4567</v>
      </c>
      <c r="E1965" s="359">
        <v>9702</v>
      </c>
      <c r="F1965" s="215" t="s">
        <v>12650</v>
      </c>
      <c r="G1965" s="215" t="s">
        <v>4501</v>
      </c>
      <c r="H1965" s="215">
        <v>13811602850</v>
      </c>
      <c r="I1965" s="360">
        <v>5000</v>
      </c>
      <c r="J1965" s="360">
        <v>4640</v>
      </c>
      <c r="K1965" s="360">
        <v>360</v>
      </c>
      <c r="L1965" s="360">
        <v>0</v>
      </c>
      <c r="M1965" s="360">
        <v>360</v>
      </c>
      <c r="N1965" s="357" t="s"/>
      <c r="O1965" s="217">
        <v>45711</v>
      </c>
      <c r="P1965" s="218">
        <v>0.492673611111968</v>
      </c>
      <c r="Q1965" s="361" t="s">
        <v>4659</v>
      </c>
      <c r="R1965" s="344" t="s">
        <v>4659</v>
      </c>
    </row>
    <row r="1966" spans="1:18" ht="24" customHeight="1">
      <c r="A1966" s="135" t="s"/>
      <c r="B1966" s="135" t="s">
        <v>12649</v>
      </c>
      <c r="C1966" s="135" t="s"/>
      <c r="D1966" s="215" t="s">
        <v>4567</v>
      </c>
      <c r="E1966" s="359">
        <v>9719</v>
      </c>
      <c r="F1966" s="215" t="s">
        <v>12650</v>
      </c>
      <c r="G1966" s="215" t="s">
        <v>4515</v>
      </c>
      <c r="H1966" s="215">
        <v>17610869186</v>
      </c>
      <c r="I1966" s="360">
        <v>1000</v>
      </c>
      <c r="J1966" s="360">
        <v>770</v>
      </c>
      <c r="K1966" s="360">
        <v>230</v>
      </c>
      <c r="L1966" s="360">
        <v>0</v>
      </c>
      <c r="M1966" s="360">
        <v>230</v>
      </c>
      <c r="N1966" s="357" t="s"/>
      <c r="O1966" s="217">
        <v>45711</v>
      </c>
      <c r="P1966" s="218">
        <v>0.656516203704087</v>
      </c>
      <c r="Q1966" s="361" t="s">
        <v>4521</v>
      </c>
      <c r="R1966" s="344" t="s">
        <v>4521</v>
      </c>
    </row>
    <row r="1967" spans="1:18" ht="24" customHeight="1">
      <c r="A1967" s="135" t="s"/>
      <c r="B1967" s="135" t="s">
        <v>12649</v>
      </c>
      <c r="C1967" s="135" t="s"/>
      <c r="D1967" s="215" t="s">
        <v>4567</v>
      </c>
      <c r="E1967" s="359">
        <v>9708</v>
      </c>
      <c r="F1967" s="215" t="s">
        <v>12650</v>
      </c>
      <c r="G1967" s="215" t="s">
        <v>4612</v>
      </c>
      <c r="H1967" s="215">
        <v>15507579051</v>
      </c>
      <c r="I1967" s="360">
        <v>1000</v>
      </c>
      <c r="J1967" s="360">
        <v>640</v>
      </c>
      <c r="K1967" s="360">
        <v>360</v>
      </c>
      <c r="L1967" s="360">
        <v>0</v>
      </c>
      <c r="M1967" s="360">
        <v>360</v>
      </c>
      <c r="N1967" s="357" t="s"/>
      <c r="O1967" s="217">
        <v>45711</v>
      </c>
      <c r="P1967" s="218">
        <v>0.47475694444438</v>
      </c>
      <c r="Q1967" s="361" t="s">
        <v>4659</v>
      </c>
      <c r="R1967" s="344" t="s">
        <v>4659</v>
      </c>
    </row>
    <row r="1968" spans="1:18" ht="24" customHeight="1">
      <c r="A1968" s="140" t="s"/>
      <c r="B1968" s="140" t="s">
        <v>12649</v>
      </c>
      <c r="C1968" s="140" t="s"/>
      <c r="D1968" s="219" t="s">
        <v>4567</v>
      </c>
      <c r="E1968" s="362">
        <v>9662</v>
      </c>
      <c r="F1968" s="219" t="s">
        <v>12650</v>
      </c>
      <c r="G1968" s="219" t="s">
        <v>12708</v>
      </c>
      <c r="H1968" s="219">
        <v>18601361956</v>
      </c>
      <c r="I1968" s="356">
        <v>10000</v>
      </c>
      <c r="J1968" s="356">
        <v>9100</v>
      </c>
      <c r="K1968" s="356">
        <v>900</v>
      </c>
      <c r="L1968" s="356">
        <v>0</v>
      </c>
      <c r="M1968" s="356">
        <v>900</v>
      </c>
      <c r="N1968" s="357" t="s"/>
      <c r="O1968" s="221">
        <v>45711</v>
      </c>
      <c r="P1968" s="222">
        <v>0.675879629630799</v>
      </c>
      <c r="Q1968" s="358" t="s">
        <v>4521</v>
      </c>
      <c r="R1968" s="344" t="s">
        <v>4521</v>
      </c>
    </row>
    <row r="1969" spans="1:18" ht="24" customHeight="1">
      <c r="A1969" s="140" t="s"/>
      <c r="B1969" s="140" t="s">
        <v>12649</v>
      </c>
      <c r="C1969" s="140" t="s"/>
      <c r="D1969" s="219" t="s">
        <v>4567</v>
      </c>
      <c r="E1969" s="362">
        <v>9736</v>
      </c>
      <c r="F1969" s="219" t="s">
        <v>4648</v>
      </c>
      <c r="G1969" s="219" t="s">
        <v>13001</v>
      </c>
      <c r="H1969" s="219">
        <v>18017621609</v>
      </c>
      <c r="I1969" s="356">
        <v>5000</v>
      </c>
      <c r="J1969" s="356">
        <v>4900</v>
      </c>
      <c r="K1969" s="356">
        <v>100</v>
      </c>
      <c r="L1969" s="356">
        <v>0</v>
      </c>
      <c r="M1969" s="356">
        <v>100</v>
      </c>
      <c r="N1969" s="357" t="s"/>
      <c r="O1969" s="221">
        <v>45711</v>
      </c>
      <c r="P1969" s="222">
        <v>0.489803240740002</v>
      </c>
      <c r="Q1969" s="358" t="s">
        <v>4517</v>
      </c>
      <c r="R1969" s="344" t="s">
        <v>4509</v>
      </c>
    </row>
    <row r="1970" spans="1:18" ht="24" customHeight="1">
      <c r="A1970" s="140" t="s"/>
      <c r="B1970" s="140" t="s">
        <v>12649</v>
      </c>
      <c r="C1970" s="140" t="s"/>
      <c r="D1970" s="219" t="s">
        <v>4567</v>
      </c>
      <c r="E1970" s="362">
        <v>9742</v>
      </c>
      <c r="F1970" s="219" t="s">
        <v>12650</v>
      </c>
      <c r="G1970" s="219" t="s">
        <v>4515</v>
      </c>
      <c r="H1970" s="219">
        <v>18621107391</v>
      </c>
      <c r="I1970" s="356">
        <v>1000</v>
      </c>
      <c r="J1970" s="356">
        <v>780</v>
      </c>
      <c r="K1970" s="356">
        <v>220</v>
      </c>
      <c r="L1970" s="356">
        <v>0</v>
      </c>
      <c r="M1970" s="356">
        <v>220</v>
      </c>
      <c r="N1970" s="357" t="s"/>
      <c r="O1970" s="221">
        <v>45711</v>
      </c>
      <c r="P1970" s="222">
        <v>0.694999999999709</v>
      </c>
      <c r="Q1970" s="358" t="s">
        <v>4521</v>
      </c>
      <c r="R1970" s="344" t="s">
        <v>4521</v>
      </c>
    </row>
    <row r="1971" spans="1:18" ht="24" customHeight="1">
      <c r="A1971" s="135" t="s"/>
      <c r="B1971" s="135" t="s">
        <v>12649</v>
      </c>
      <c r="C1971" s="135" t="s"/>
      <c r="D1971" s="215" t="s">
        <v>4567</v>
      </c>
      <c r="E1971" s="359">
        <v>9685</v>
      </c>
      <c r="F1971" s="215" t="s">
        <v>12650</v>
      </c>
      <c r="G1971" s="215" t="s">
        <v>12749</v>
      </c>
      <c r="H1971" s="215">
        <v>17621421884</v>
      </c>
      <c r="I1971" s="360">
        <v>6000</v>
      </c>
      <c r="J1971" s="360">
        <v>5200</v>
      </c>
      <c r="K1971" s="360">
        <v>800</v>
      </c>
      <c r="L1971" s="360">
        <v>0</v>
      </c>
      <c r="M1971" s="360">
        <v>800</v>
      </c>
      <c r="N1971" s="357" t="s"/>
      <c r="O1971" s="217">
        <v>45711</v>
      </c>
      <c r="P1971" s="218">
        <v>0.676527777777665</v>
      </c>
      <c r="Q1971" s="361" t="s">
        <v>4498</v>
      </c>
      <c r="R1971" s="344" t="s">
        <v>8517</v>
      </c>
    </row>
    <row r="1972" spans="1:18" ht="24" customHeight="1">
      <c r="A1972" s="140" t="s"/>
      <c r="B1972" s="140" t="s">
        <v>12649</v>
      </c>
      <c r="C1972" s="140" t="s"/>
      <c r="D1972" s="219" t="s">
        <v>4567</v>
      </c>
      <c r="E1972" s="362">
        <v>9751</v>
      </c>
      <c r="F1972" s="219" t="s">
        <v>12650</v>
      </c>
      <c r="G1972" s="219" t="s">
        <v>12666</v>
      </c>
      <c r="H1972" s="219">
        <v>13601391844</v>
      </c>
      <c r="I1972" s="356">
        <v>5000</v>
      </c>
      <c r="J1972" s="356">
        <v>4820</v>
      </c>
      <c r="K1972" s="356">
        <v>180</v>
      </c>
      <c r="L1972" s="356">
        <v>0</v>
      </c>
      <c r="M1972" s="356">
        <v>180</v>
      </c>
      <c r="N1972" s="357" t="s"/>
      <c r="O1972" s="221">
        <v>45711</v>
      </c>
      <c r="P1972" s="222">
        <v>0.659108796295186</v>
      </c>
      <c r="Q1972" s="358" t="s">
        <v>4659</v>
      </c>
      <c r="R1972" s="344" t="s">
        <v>4659</v>
      </c>
    </row>
    <row r="1973" spans="1:18" ht="24" customHeight="1">
      <c r="A1973" s="135" t="s"/>
      <c r="B1973" s="135" t="s">
        <v>12649</v>
      </c>
      <c r="C1973" s="135" t="s"/>
      <c r="D1973" s="215" t="s">
        <v>4567</v>
      </c>
      <c r="E1973" s="359">
        <v>8678</v>
      </c>
      <c r="F1973" s="215" t="s">
        <v>12650</v>
      </c>
      <c r="G1973" s="215" t="s">
        <v>12701</v>
      </c>
      <c r="H1973" s="215">
        <v>13671015701</v>
      </c>
      <c r="I1973" s="360">
        <v>5000</v>
      </c>
      <c r="J1973" s="360">
        <v>4820</v>
      </c>
      <c r="K1973" s="360">
        <v>180</v>
      </c>
      <c r="L1973" s="360">
        <v>0</v>
      </c>
      <c r="M1973" s="360">
        <v>180</v>
      </c>
      <c r="N1973" s="357" t="s"/>
      <c r="O1973" s="217">
        <v>45711</v>
      </c>
      <c r="P1973" s="218">
        <v>0.711087962961756</v>
      </c>
      <c r="Q1973" s="361" t="s">
        <v>4498</v>
      </c>
      <c r="R1973" s="344" t="s">
        <v>8517</v>
      </c>
    </row>
    <row r="1974" spans="1:18" ht="24" customHeight="1">
      <c r="A1974" s="140" t="s"/>
      <c r="B1974" s="140" t="s">
        <v>12649</v>
      </c>
      <c r="C1974" s="140" t="s"/>
      <c r="D1974" s="219" t="s">
        <v>4567</v>
      </c>
      <c r="E1974" s="362">
        <v>9757</v>
      </c>
      <c r="F1974" s="219" t="s">
        <v>12650</v>
      </c>
      <c r="G1974" s="219" t="s">
        <v>12864</v>
      </c>
      <c r="H1974" s="219">
        <v>18310877663</v>
      </c>
      <c r="I1974" s="356">
        <v>5000</v>
      </c>
      <c r="J1974" s="356">
        <v>4780</v>
      </c>
      <c r="K1974" s="356">
        <v>220</v>
      </c>
      <c r="L1974" s="356">
        <v>0</v>
      </c>
      <c r="M1974" s="356">
        <v>220</v>
      </c>
      <c r="N1974" s="357" t="s"/>
      <c r="O1974" s="221">
        <v>45711</v>
      </c>
      <c r="P1974" s="222">
        <v>0.670428240740876</v>
      </c>
      <c r="Q1974" s="358" t="s">
        <v>4659</v>
      </c>
      <c r="R1974" s="344" t="s">
        <v>4659</v>
      </c>
    </row>
    <row r="1975" spans="1:18" ht="24" customHeight="1">
      <c r="A1975" s="135" t="s"/>
      <c r="B1975" s="135" t="s">
        <v>12649</v>
      </c>
      <c r="C1975" s="135" t="s"/>
      <c r="D1975" s="215" t="s">
        <v>4567</v>
      </c>
      <c r="E1975" s="359">
        <v>9654</v>
      </c>
      <c r="F1975" s="215" t="s">
        <v>12650</v>
      </c>
      <c r="G1975" s="215" t="s">
        <v>4582</v>
      </c>
      <c r="H1975" s="215">
        <v>13331888220</v>
      </c>
      <c r="I1975" s="360">
        <v>10000</v>
      </c>
      <c r="J1975" s="360">
        <v>9120</v>
      </c>
      <c r="K1975" s="360">
        <v>880</v>
      </c>
      <c r="L1975" s="360">
        <v>0</v>
      </c>
      <c r="M1975" s="360">
        <v>880</v>
      </c>
      <c r="N1975" s="357" t="s"/>
      <c r="O1975" s="217">
        <v>45711</v>
      </c>
      <c r="P1975" s="218">
        <v>0.466724537036498</v>
      </c>
      <c r="Q1975" s="361" t="s">
        <v>4004</v>
      </c>
      <c r="R1975" s="344" t="s">
        <v>4004</v>
      </c>
    </row>
    <row r="1976" spans="1:18" ht="24" customHeight="1">
      <c r="A1976" s="135" t="s"/>
      <c r="B1976" s="135" t="s">
        <v>12649</v>
      </c>
      <c r="C1976" s="135" t="s"/>
      <c r="D1976" s="215" t="s">
        <v>4567</v>
      </c>
      <c r="E1976" s="359">
        <v>8672</v>
      </c>
      <c r="F1976" s="215" t="s">
        <v>12650</v>
      </c>
      <c r="G1976" s="215" t="s">
        <v>13002</v>
      </c>
      <c r="H1976" s="215">
        <v>15921500659</v>
      </c>
      <c r="I1976" s="360">
        <v>8000</v>
      </c>
      <c r="J1976" s="360">
        <v>6560</v>
      </c>
      <c r="K1976" s="360">
        <v>1440</v>
      </c>
      <c r="L1976" s="360">
        <v>0</v>
      </c>
      <c r="M1976" s="360">
        <v>1440</v>
      </c>
      <c r="N1976" s="357" t="s"/>
      <c r="O1976" s="217">
        <v>45711</v>
      </c>
      <c r="P1976" s="218">
        <v>0.713564814814163</v>
      </c>
      <c r="Q1976" s="361" t="s">
        <v>4498</v>
      </c>
      <c r="R1976" s="344" t="s">
        <v>8517</v>
      </c>
    </row>
    <row r="1977" spans="1:18" ht="24" customHeight="1">
      <c r="A1977" s="135" t="s"/>
      <c r="B1977" s="135" t="s">
        <v>12649</v>
      </c>
      <c r="C1977" s="135" t="s"/>
      <c r="D1977" s="215" t="s">
        <v>4567</v>
      </c>
      <c r="E1977" s="359">
        <v>9777</v>
      </c>
      <c r="F1977" s="215" t="s">
        <v>12650</v>
      </c>
      <c r="G1977" s="215" t="s">
        <v>12754</v>
      </c>
      <c r="H1977" s="215">
        <v>13931887617</v>
      </c>
      <c r="I1977" s="360">
        <v>5000</v>
      </c>
      <c r="J1977" s="360">
        <v>4780</v>
      </c>
      <c r="K1977" s="360">
        <v>220</v>
      </c>
      <c r="L1977" s="360">
        <v>0</v>
      </c>
      <c r="M1977" s="360">
        <v>220</v>
      </c>
      <c r="N1977" s="357" t="s"/>
      <c r="O1977" s="217">
        <v>45711</v>
      </c>
      <c r="P1977" s="218">
        <v>0.600277777779411</v>
      </c>
      <c r="Q1977" s="361" t="s">
        <v>12664</v>
      </c>
      <c r="R1977" s="344" t="s">
        <v>4659</v>
      </c>
    </row>
    <row r="1978" spans="1:18" ht="24" customHeight="1">
      <c r="A1978" s="135" t="s"/>
      <c r="B1978" s="135" t="s">
        <v>12649</v>
      </c>
      <c r="C1978" s="135" t="s"/>
      <c r="D1978" s="215" t="s">
        <v>4567</v>
      </c>
      <c r="E1978" s="359">
        <v>9703</v>
      </c>
      <c r="F1978" s="215" t="s">
        <v>12650</v>
      </c>
      <c r="G1978" s="215" t="s">
        <v>4501</v>
      </c>
      <c r="H1978" s="215">
        <v>13811602850</v>
      </c>
      <c r="I1978" s="360">
        <v>5000</v>
      </c>
      <c r="J1978" s="360">
        <v>4640</v>
      </c>
      <c r="K1978" s="360">
        <v>360</v>
      </c>
      <c r="L1978" s="360">
        <v>0</v>
      </c>
      <c r="M1978" s="360">
        <v>360</v>
      </c>
      <c r="N1978" s="357" t="s"/>
      <c r="O1978" s="217">
        <v>45711</v>
      </c>
      <c r="P1978" s="218">
        <v>0.492534722223354</v>
      </c>
      <c r="Q1978" s="361" t="s">
        <v>4659</v>
      </c>
      <c r="R1978" s="344" t="s">
        <v>4659</v>
      </c>
    </row>
    <row r="1979" spans="1:18" ht="24" customHeight="1">
      <c r="A1979" s="135" t="s"/>
      <c r="B1979" s="135" t="s">
        <v>12649</v>
      </c>
      <c r="C1979" s="135" t="s"/>
      <c r="D1979" s="215" t="s">
        <v>4567</v>
      </c>
      <c r="E1979" s="359">
        <v>9655</v>
      </c>
      <c r="F1979" s="215" t="s">
        <v>12650</v>
      </c>
      <c r="G1979" s="215" t="s">
        <v>4524</v>
      </c>
      <c r="H1979" s="215">
        <v>15201468805</v>
      </c>
      <c r="I1979" s="360">
        <v>3500</v>
      </c>
      <c r="J1979" s="360">
        <v>3020</v>
      </c>
      <c r="K1979" s="360">
        <v>480</v>
      </c>
      <c r="L1979" s="360">
        <v>0</v>
      </c>
      <c r="M1979" s="360">
        <v>480</v>
      </c>
      <c r="N1979" s="357" t="s"/>
      <c r="O1979" s="217">
        <v>45711</v>
      </c>
      <c r="P1979" s="218">
        <v>0.602395833331684</v>
      </c>
      <c r="Q1979" s="361" t="s">
        <v>4521</v>
      </c>
      <c r="R1979" s="344" t="s">
        <v>4521</v>
      </c>
    </row>
    <row r="1980" spans="1:18" ht="24" customHeight="1">
      <c r="A1980" s="135" t="s"/>
      <c r="B1980" s="135" t="s">
        <v>12649</v>
      </c>
      <c r="C1980" s="135" t="s"/>
      <c r="D1980" s="215" t="s">
        <v>4567</v>
      </c>
      <c r="E1980" s="359">
        <v>9749</v>
      </c>
      <c r="F1980" s="215" t="s">
        <v>12650</v>
      </c>
      <c r="G1980" s="215" t="s">
        <v>12741</v>
      </c>
      <c r="H1980" s="215">
        <v>13910967811</v>
      </c>
      <c r="I1980" s="360">
        <v>1500</v>
      </c>
      <c r="J1980" s="360">
        <v>1330</v>
      </c>
      <c r="K1980" s="360">
        <v>170</v>
      </c>
      <c r="L1980" s="360">
        <v>0</v>
      </c>
      <c r="M1980" s="360">
        <v>170</v>
      </c>
      <c r="N1980" s="357" t="s"/>
      <c r="O1980" s="217">
        <v>45711</v>
      </c>
      <c r="P1980" s="218">
        <v>0.69160879629635</v>
      </c>
      <c r="Q1980" s="361" t="s">
        <v>4521</v>
      </c>
      <c r="R1980" s="344" t="s">
        <v>4521</v>
      </c>
    </row>
    <row r="1981" spans="1:18" ht="24" customHeight="1">
      <c r="A1981" s="140" t="s"/>
      <c r="B1981" s="140" t="s">
        <v>12649</v>
      </c>
      <c r="C1981" s="140" t="s"/>
      <c r="D1981" s="219" t="s">
        <v>4567</v>
      </c>
      <c r="E1981" s="362">
        <v>9718</v>
      </c>
      <c r="F1981" s="219" t="s">
        <v>12650</v>
      </c>
      <c r="G1981" s="219" t="s">
        <v>4592</v>
      </c>
      <c r="H1981" s="219">
        <v>13681550852</v>
      </c>
      <c r="I1981" s="356">
        <v>5000</v>
      </c>
      <c r="J1981" s="356">
        <v>4640</v>
      </c>
      <c r="K1981" s="356">
        <v>360</v>
      </c>
      <c r="L1981" s="356">
        <v>0</v>
      </c>
      <c r="M1981" s="356">
        <v>360</v>
      </c>
      <c r="N1981" s="357" t="s"/>
      <c r="O1981" s="221">
        <v>45711</v>
      </c>
      <c r="P1981" s="222">
        <v>0.574837962962192</v>
      </c>
      <c r="Q1981" s="358" t="s">
        <v>4004</v>
      </c>
      <c r="R1981" s="344" t="s">
        <v>4004</v>
      </c>
    </row>
    <row r="1982" spans="1:18" ht="24" customHeight="1">
      <c r="A1982" s="135" t="s"/>
      <c r="B1982" s="135" t="s">
        <v>12649</v>
      </c>
      <c r="C1982" s="135" t="s"/>
      <c r="D1982" s="215" t="s">
        <v>4567</v>
      </c>
      <c r="E1982" s="359">
        <v>9766</v>
      </c>
      <c r="F1982" s="215" t="s">
        <v>12650</v>
      </c>
      <c r="G1982" s="215" t="s">
        <v>12872</v>
      </c>
      <c r="H1982" s="215">
        <v>15652938003</v>
      </c>
      <c r="I1982" s="360">
        <v>6000</v>
      </c>
      <c r="J1982" s="360">
        <v>5600</v>
      </c>
      <c r="K1982" s="360">
        <v>400</v>
      </c>
      <c r="L1982" s="360">
        <v>0</v>
      </c>
      <c r="M1982" s="360">
        <v>400</v>
      </c>
      <c r="N1982" s="357" t="s"/>
      <c r="O1982" s="217">
        <v>45711</v>
      </c>
      <c r="P1982" s="218">
        <v>0.512835648147302</v>
      </c>
      <c r="Q1982" s="361" t="s">
        <v>4521</v>
      </c>
      <c r="R1982" s="344" t="s">
        <v>4521</v>
      </c>
    </row>
    <row r="1983" spans="1:18" ht="24" customHeight="1">
      <c r="A1983" s="140" t="s"/>
      <c r="B1983" s="140" t="s">
        <v>12649</v>
      </c>
      <c r="C1983" s="140" t="s"/>
      <c r="D1983" s="219" t="s">
        <v>4567</v>
      </c>
      <c r="E1983" s="362">
        <v>9752</v>
      </c>
      <c r="F1983" s="219" t="s">
        <v>4648</v>
      </c>
      <c r="G1983" s="219" t="s">
        <v>4574</v>
      </c>
      <c r="H1983" s="219">
        <v>18069787662</v>
      </c>
      <c r="I1983" s="356">
        <v>5000</v>
      </c>
      <c r="J1983" s="356">
        <v>4780</v>
      </c>
      <c r="K1983" s="356">
        <v>220</v>
      </c>
      <c r="L1983" s="356">
        <v>0</v>
      </c>
      <c r="M1983" s="356">
        <v>220</v>
      </c>
      <c r="N1983" s="357" t="s"/>
      <c r="O1983" s="221">
        <v>45711</v>
      </c>
      <c r="P1983" s="222">
        <v>0.578171296296205</v>
      </c>
      <c r="Q1983" s="358" t="s">
        <v>4517</v>
      </c>
      <c r="R1983" s="344" t="s">
        <v>4509</v>
      </c>
    </row>
    <row r="1984" spans="1:18" ht="24" customHeight="1">
      <c r="A1984" s="135" t="s"/>
      <c r="B1984" s="135" t="s">
        <v>12649</v>
      </c>
      <c r="C1984" s="135" t="s"/>
      <c r="D1984" s="215" t="s">
        <v>4567</v>
      </c>
      <c r="E1984" s="359">
        <v>9652</v>
      </c>
      <c r="F1984" s="215" t="s">
        <v>12650</v>
      </c>
      <c r="G1984" s="215" t="s">
        <v>4516</v>
      </c>
      <c r="H1984" s="215">
        <v>13501105985</v>
      </c>
      <c r="I1984" s="360">
        <v>5000</v>
      </c>
      <c r="J1984" s="360">
        <v>4120</v>
      </c>
      <c r="K1984" s="360">
        <v>880</v>
      </c>
      <c r="L1984" s="360">
        <v>0</v>
      </c>
      <c r="M1984" s="360">
        <v>880</v>
      </c>
      <c r="N1984" s="357" t="s"/>
      <c r="O1984" s="217">
        <v>45711</v>
      </c>
      <c r="P1984" s="218">
        <v>0.486921296294895</v>
      </c>
      <c r="Q1984" s="361" t="s">
        <v>4498</v>
      </c>
      <c r="R1984" s="344" t="s">
        <v>8517</v>
      </c>
    </row>
    <row r="1985" spans="1:18" ht="24" customHeight="1">
      <c r="A1985" s="135" t="s"/>
      <c r="B1985" s="135" t="s">
        <v>12649</v>
      </c>
      <c r="C1985" s="135" t="s"/>
      <c r="D1985" s="215" t="s">
        <v>4567</v>
      </c>
      <c r="E1985" s="359">
        <v>9646</v>
      </c>
      <c r="F1985" s="215" t="s">
        <v>12650</v>
      </c>
      <c r="G1985" s="215" t="s">
        <v>4626</v>
      </c>
      <c r="H1985" s="215">
        <v>13466643441</v>
      </c>
      <c r="I1985" s="360">
        <v>1000</v>
      </c>
      <c r="J1985" s="360">
        <v>670</v>
      </c>
      <c r="K1985" s="360">
        <v>330</v>
      </c>
      <c r="L1985" s="360">
        <v>0</v>
      </c>
      <c r="M1985" s="360">
        <v>330</v>
      </c>
      <c r="N1985" s="357" t="s"/>
      <c r="O1985" s="217">
        <v>45711</v>
      </c>
      <c r="P1985" s="218">
        <v>0.441226851853571</v>
      </c>
      <c r="Q1985" s="361" t="s">
        <v>4498</v>
      </c>
      <c r="R1985" s="344" t="s">
        <v>8517</v>
      </c>
    </row>
    <row r="1986" spans="1:18" ht="24" customHeight="1">
      <c r="A1986" s="140" t="s"/>
      <c r="B1986" s="140" t="s">
        <v>12649</v>
      </c>
      <c r="C1986" s="140" t="s"/>
      <c r="D1986" s="219" t="s">
        <v>4567</v>
      </c>
      <c r="E1986" s="362">
        <v>9799</v>
      </c>
      <c r="F1986" s="219" t="s">
        <v>12650</v>
      </c>
      <c r="G1986" s="219" t="s">
        <v>13003</v>
      </c>
      <c r="H1986" s="219">
        <v>13877235591</v>
      </c>
      <c r="I1986" s="356">
        <v>3000</v>
      </c>
      <c r="J1986" s="356">
        <v>0</v>
      </c>
      <c r="K1986" s="356">
        <v>3000</v>
      </c>
      <c r="L1986" s="356">
        <v>0</v>
      </c>
      <c r="M1986" s="363">
        <v>290</v>
      </c>
      <c r="N1986" s="357" t="s"/>
      <c r="O1986" s="221">
        <v>45712</v>
      </c>
      <c r="P1986" s="222">
        <v>0.690462962964375</v>
      </c>
      <c r="Q1986" s="358" t="s">
        <v>4498</v>
      </c>
      <c r="R1986" s="344" t="s">
        <v>8517</v>
      </c>
    </row>
    <row r="1987" spans="1:18" ht="24" customHeight="1">
      <c r="A1987" s="140" t="s"/>
      <c r="B1987" s="140" t="s">
        <v>12649</v>
      </c>
      <c r="C1987" s="140" t="s"/>
      <c r="D1987" s="219" t="s">
        <v>4567</v>
      </c>
      <c r="E1987" s="362">
        <v>9794</v>
      </c>
      <c r="F1987" s="219" t="s">
        <v>12650</v>
      </c>
      <c r="G1987" s="219" t="s">
        <v>12970</v>
      </c>
      <c r="H1987" s="219">
        <v>15811272670</v>
      </c>
      <c r="I1987" s="356">
        <v>8000</v>
      </c>
      <c r="J1987" s="356">
        <v>8000</v>
      </c>
      <c r="K1987" s="356">
        <v>0</v>
      </c>
      <c r="L1987" s="356">
        <v>0</v>
      </c>
      <c r="M1987" s="356">
        <v>0</v>
      </c>
      <c r="N1987" s="357" t="s"/>
      <c r="O1987" s="221">
        <v>45712</v>
      </c>
      <c r="P1987" s="222">
        <v>0.41697916666817</v>
      </c>
      <c r="Q1987" s="358" t="s">
        <v>4659</v>
      </c>
      <c r="R1987" s="344" t="s">
        <v>4659</v>
      </c>
    </row>
    <row r="1988" spans="1:18" ht="24" customHeight="1">
      <c r="A1988" s="140" t="s"/>
      <c r="B1988" s="140" t="s">
        <v>12649</v>
      </c>
      <c r="C1988" s="140" t="s"/>
      <c r="D1988" s="219" t="s">
        <v>4567</v>
      </c>
      <c r="E1988" s="362">
        <v>9800</v>
      </c>
      <c r="F1988" s="219" t="s">
        <v>12650</v>
      </c>
      <c r="G1988" s="219" t="s">
        <v>12730</v>
      </c>
      <c r="H1988" s="219">
        <v>13855942826</v>
      </c>
      <c r="I1988" s="356">
        <v>5000</v>
      </c>
      <c r="J1988" s="356">
        <v>5000</v>
      </c>
      <c r="K1988" s="356">
        <v>0</v>
      </c>
      <c r="L1988" s="356">
        <v>0</v>
      </c>
      <c r="M1988" s="356">
        <v>0</v>
      </c>
      <c r="N1988" s="357" t="s"/>
      <c r="O1988" s="221">
        <v>45712</v>
      </c>
      <c r="P1988" s="222">
        <v>0.591458333332412</v>
      </c>
      <c r="Q1988" s="358" t="s">
        <v>4004</v>
      </c>
      <c r="R1988" s="344" t="s">
        <v>4004</v>
      </c>
    </row>
    <row r="1989" spans="1:18" ht="24" customHeight="1">
      <c r="A1989" s="140" t="s"/>
      <c r="B1989" s="140" t="s">
        <v>12649</v>
      </c>
      <c r="C1989" s="140" t="s"/>
      <c r="D1989" s="219" t="s">
        <v>4567</v>
      </c>
      <c r="E1989" s="362">
        <v>9795</v>
      </c>
      <c r="F1989" s="219" t="s">
        <v>12650</v>
      </c>
      <c r="G1989" s="219" t="s">
        <v>4574</v>
      </c>
      <c r="H1989" s="219">
        <v>13641477130</v>
      </c>
      <c r="I1989" s="356">
        <v>200</v>
      </c>
      <c r="J1989" s="356">
        <v>140</v>
      </c>
      <c r="K1989" s="356">
        <v>60</v>
      </c>
      <c r="L1989" s="356">
        <v>0</v>
      </c>
      <c r="M1989" s="356">
        <v>60</v>
      </c>
      <c r="N1989" s="357" t="s"/>
      <c r="O1989" s="221">
        <v>45712</v>
      </c>
      <c r="P1989" s="222">
        <v>0.646446759259561</v>
      </c>
      <c r="Q1989" s="358" t="s">
        <v>4498</v>
      </c>
      <c r="R1989" s="344" t="s">
        <v>8517</v>
      </c>
    </row>
    <row r="1990" spans="1:18" ht="24" customHeight="1">
      <c r="A1990" s="140" t="s"/>
      <c r="B1990" s="140" t="s">
        <v>12649</v>
      </c>
      <c r="C1990" s="140" t="s"/>
      <c r="D1990" s="219" t="s">
        <v>4567</v>
      </c>
      <c r="E1990" s="362">
        <v>9772</v>
      </c>
      <c r="F1990" s="219" t="s">
        <v>12650</v>
      </c>
      <c r="G1990" s="219" t="s">
        <v>4515</v>
      </c>
      <c r="H1990" s="219">
        <v>18500081213</v>
      </c>
      <c r="I1990" s="356">
        <v>3000</v>
      </c>
      <c r="J1990" s="356">
        <v>2800</v>
      </c>
      <c r="K1990" s="356">
        <v>200</v>
      </c>
      <c r="L1990" s="356">
        <v>0</v>
      </c>
      <c r="M1990" s="356">
        <v>200</v>
      </c>
      <c r="N1990" s="357" t="s"/>
      <c r="O1990" s="221">
        <v>45712</v>
      </c>
      <c r="P1990" s="222">
        <v>0.656481481481024</v>
      </c>
      <c r="Q1990" s="358" t="s">
        <v>4521</v>
      </c>
      <c r="R1990" s="344" t="s">
        <v>4521</v>
      </c>
    </row>
    <row r="1991" spans="1:18" ht="24" customHeight="1">
      <c r="A1991" s="135" t="s"/>
      <c r="B1991" s="135" t="s">
        <v>12649</v>
      </c>
      <c r="C1991" s="135" t="s"/>
      <c r="D1991" s="215" t="s">
        <v>4567</v>
      </c>
      <c r="E1991" s="359">
        <v>9798</v>
      </c>
      <c r="F1991" s="215" t="s">
        <v>12650</v>
      </c>
      <c r="G1991" s="215" t="s">
        <v>4594</v>
      </c>
      <c r="H1991" s="215">
        <v>18577288990</v>
      </c>
      <c r="I1991" s="360">
        <v>3000</v>
      </c>
      <c r="J1991" s="360">
        <v>2770</v>
      </c>
      <c r="K1991" s="360">
        <v>230</v>
      </c>
      <c r="L1991" s="360">
        <v>0</v>
      </c>
      <c r="M1991" s="360">
        <v>230</v>
      </c>
      <c r="N1991" s="357" t="s"/>
      <c r="O1991" s="217">
        <v>45712</v>
      </c>
      <c r="P1991" s="218">
        <v>0.668310185184964</v>
      </c>
      <c r="Q1991" s="361" t="s">
        <v>4498</v>
      </c>
      <c r="R1991" s="344" t="s">
        <v>8517</v>
      </c>
    </row>
    <row r="1992" spans="1:18" ht="24" customHeight="1">
      <c r="A1992" s="140" t="s"/>
      <c r="B1992" s="140" t="s">
        <v>12649</v>
      </c>
      <c r="C1992" s="140" t="s"/>
      <c r="D1992" s="219" t="s">
        <v>4567</v>
      </c>
      <c r="E1992" s="362">
        <v>9805</v>
      </c>
      <c r="F1992" s="219" t="s">
        <v>12650</v>
      </c>
      <c r="G1992" s="219" t="s">
        <v>13003</v>
      </c>
      <c r="H1992" s="219">
        <v>13877235591</v>
      </c>
      <c r="I1992" s="356">
        <v>3000</v>
      </c>
      <c r="J1992" s="356">
        <v>2480</v>
      </c>
      <c r="K1992" s="356">
        <v>520</v>
      </c>
      <c r="L1992" s="356">
        <v>0</v>
      </c>
      <c r="M1992" s="356">
        <v>520</v>
      </c>
      <c r="N1992" s="357" t="s"/>
      <c r="O1992" s="221">
        <v>45713</v>
      </c>
      <c r="P1992" s="222">
        <v>0.857187500001601</v>
      </c>
      <c r="Q1992" s="358" t="s">
        <v>4521</v>
      </c>
      <c r="R1992" s="344" t="s">
        <v>4521</v>
      </c>
    </row>
    <row r="1993" spans="1:18" ht="24" customHeight="1">
      <c r="A1993" s="140" t="s"/>
      <c r="B1993" s="140" t="s">
        <v>12649</v>
      </c>
      <c r="C1993" s="140" t="s"/>
      <c r="D1993" s="219" t="s">
        <v>4567</v>
      </c>
      <c r="E1993" s="362">
        <v>9797</v>
      </c>
      <c r="F1993" s="219" t="s">
        <v>12650</v>
      </c>
      <c r="G1993" s="219" t="s">
        <v>12661</v>
      </c>
      <c r="H1993" s="219">
        <v>15704941117</v>
      </c>
      <c r="I1993" s="356">
        <v>3000</v>
      </c>
      <c r="J1993" s="356">
        <v>2800</v>
      </c>
      <c r="K1993" s="356">
        <v>200</v>
      </c>
      <c r="L1993" s="356">
        <v>0</v>
      </c>
      <c r="M1993" s="356">
        <v>200</v>
      </c>
      <c r="N1993" s="357" t="s"/>
      <c r="O1993" s="221">
        <v>45713</v>
      </c>
      <c r="P1993" s="222">
        <v>0.486261574074888</v>
      </c>
      <c r="Q1993" s="358" t="s">
        <v>4498</v>
      </c>
      <c r="R1993" s="344" t="s">
        <v>8517</v>
      </c>
    </row>
    <row r="1994" spans="1:18" ht="24" customHeight="1">
      <c r="A1994" s="140" t="s"/>
      <c r="B1994" s="140" t="s">
        <v>12649</v>
      </c>
      <c r="C1994" s="140" t="s"/>
      <c r="D1994" s="219" t="s">
        <v>4567</v>
      </c>
      <c r="E1994" s="362">
        <v>9812</v>
      </c>
      <c r="F1994" s="219" t="s">
        <v>12650</v>
      </c>
      <c r="G1994" s="219" t="s">
        <v>4495</v>
      </c>
      <c r="H1994" s="219">
        <v>15101005525</v>
      </c>
      <c r="I1994" s="356">
        <v>5000</v>
      </c>
      <c r="J1994" s="356">
        <v>5000</v>
      </c>
      <c r="K1994" s="356">
        <v>0</v>
      </c>
      <c r="L1994" s="356">
        <v>0</v>
      </c>
      <c r="M1994" s="356">
        <v>0</v>
      </c>
      <c r="N1994" s="357" t="s"/>
      <c r="O1994" s="221">
        <v>45713</v>
      </c>
      <c r="P1994" s="222">
        <v>0.835150462964521</v>
      </c>
      <c r="Q1994" s="358" t="s">
        <v>4004</v>
      </c>
      <c r="R1994" s="344" t="s">
        <v>4004</v>
      </c>
    </row>
    <row r="1995" spans="1:18" ht="24" customHeight="1">
      <c r="A1995" s="135" t="s"/>
      <c r="B1995" s="135" t="s">
        <v>12649</v>
      </c>
      <c r="C1995" s="135" t="s"/>
      <c r="D1995" s="215" t="s">
        <v>4567</v>
      </c>
      <c r="E1995" s="359">
        <v>9810</v>
      </c>
      <c r="F1995" s="215" t="s">
        <v>12650</v>
      </c>
      <c r="G1995" s="215" t="s">
        <v>4515</v>
      </c>
      <c r="H1995" s="215">
        <v>18129523887</v>
      </c>
      <c r="I1995" s="360">
        <v>5000</v>
      </c>
      <c r="J1995" s="360">
        <v>4640</v>
      </c>
      <c r="K1995" s="360">
        <v>360</v>
      </c>
      <c r="L1995" s="360">
        <v>0</v>
      </c>
      <c r="M1995" s="360">
        <v>360</v>
      </c>
      <c r="N1995" s="357" t="s"/>
      <c r="O1995" s="217">
        <v>45714</v>
      </c>
      <c r="P1995" s="218">
        <v>0.665543981482188</v>
      </c>
      <c r="Q1995" s="361" t="s">
        <v>4004</v>
      </c>
      <c r="R1995" s="344" t="s">
        <v>4004</v>
      </c>
    </row>
    <row r="1996" spans="1:18" ht="24" customHeight="1">
      <c r="A1996" s="140" t="s"/>
      <c r="B1996" s="140" t="s">
        <v>12649</v>
      </c>
      <c r="C1996" s="140" t="s"/>
      <c r="D1996" s="219" t="s">
        <v>4567</v>
      </c>
      <c r="E1996" s="362">
        <v>9811</v>
      </c>
      <c r="F1996" s="219" t="s">
        <v>12650</v>
      </c>
      <c r="G1996" s="219" t="s">
        <v>12770</v>
      </c>
      <c r="H1996" s="219">
        <v>14748095337</v>
      </c>
      <c r="I1996" s="356">
        <v>5000</v>
      </c>
      <c r="J1996" s="356">
        <v>4640</v>
      </c>
      <c r="K1996" s="356">
        <v>360</v>
      </c>
      <c r="L1996" s="356">
        <v>0</v>
      </c>
      <c r="M1996" s="356">
        <v>360</v>
      </c>
      <c r="N1996" s="357" t="s"/>
      <c r="O1996" s="221">
        <v>45714</v>
      </c>
      <c r="P1996" s="222">
        <v>0.666018518517376</v>
      </c>
      <c r="Q1996" s="358" t="s">
        <v>4004</v>
      </c>
      <c r="R1996" s="344" t="s">
        <v>4004</v>
      </c>
    </row>
    <row r="1997" spans="1:18" ht="24" customHeight="1">
      <c r="A1997" s="135" t="s"/>
      <c r="B1997" s="135" t="s">
        <v>12649</v>
      </c>
      <c r="C1997" s="135" t="s"/>
      <c r="D1997" s="215" t="s">
        <v>4567</v>
      </c>
      <c r="E1997" s="359">
        <v>9814</v>
      </c>
      <c r="F1997" s="215" t="s">
        <v>12650</v>
      </c>
      <c r="G1997" s="215" t="s">
        <v>12988</v>
      </c>
      <c r="H1997" s="215">
        <v>17343005103</v>
      </c>
      <c r="I1997" s="360">
        <v>8000</v>
      </c>
      <c r="J1997" s="360">
        <v>7740</v>
      </c>
      <c r="K1997" s="360">
        <v>260</v>
      </c>
      <c r="L1997" s="360">
        <v>0</v>
      </c>
      <c r="M1997" s="360">
        <v>260</v>
      </c>
      <c r="N1997" s="357" t="s"/>
      <c r="O1997" s="217">
        <v>45714</v>
      </c>
      <c r="P1997" s="218">
        <v>0.604293981479714</v>
      </c>
      <c r="Q1997" s="361" t="s">
        <v>4004</v>
      </c>
      <c r="R1997" s="344" t="s">
        <v>4004</v>
      </c>
    </row>
    <row r="1998" spans="1:18" ht="24" customHeight="1">
      <c r="A1998" s="135" t="s"/>
      <c r="B1998" s="135" t="s">
        <v>12649</v>
      </c>
      <c r="C1998" s="135" t="s"/>
      <c r="D1998" s="215" t="s">
        <v>4567</v>
      </c>
      <c r="E1998" s="359">
        <v>9806</v>
      </c>
      <c r="F1998" s="215" t="s">
        <v>12650</v>
      </c>
      <c r="G1998" s="215" t="s">
        <v>4508</v>
      </c>
      <c r="H1998" s="215">
        <v>15801494949</v>
      </c>
      <c r="I1998" s="360">
        <v>3000</v>
      </c>
      <c r="J1998" s="360">
        <v>2640</v>
      </c>
      <c r="K1998" s="360">
        <v>360</v>
      </c>
      <c r="L1998" s="360">
        <v>0</v>
      </c>
      <c r="M1998" s="360">
        <v>360</v>
      </c>
      <c r="N1998" s="357" t="s"/>
      <c r="O1998" s="217">
        <v>45714</v>
      </c>
      <c r="P1998" s="218">
        <v>0.502025462963502</v>
      </c>
      <c r="Q1998" s="361" t="s">
        <v>4521</v>
      </c>
      <c r="R1998" s="344" t="s">
        <v>4521</v>
      </c>
    </row>
    <row r="1999" spans="1:18" ht="24" customHeight="1">
      <c r="A1999" s="140" t="s"/>
      <c r="B1999" s="140" t="s">
        <v>12649</v>
      </c>
      <c r="C1999" s="140" t="s"/>
      <c r="D1999" s="219" t="s">
        <v>4567</v>
      </c>
      <c r="E1999" s="362">
        <v>9827</v>
      </c>
      <c r="F1999" s="219" t="s">
        <v>12650</v>
      </c>
      <c r="G1999" s="219" t="s">
        <v>12737</v>
      </c>
      <c r="H1999" s="219">
        <v>18510249517</v>
      </c>
      <c r="I1999" s="356">
        <v>10000</v>
      </c>
      <c r="J1999" s="356">
        <v>9400</v>
      </c>
      <c r="K1999" s="356">
        <v>600</v>
      </c>
      <c r="L1999" s="356">
        <v>0</v>
      </c>
      <c r="M1999" s="356">
        <v>600</v>
      </c>
      <c r="N1999" s="357" t="s"/>
      <c r="O1999" s="221">
        <v>45715</v>
      </c>
      <c r="P1999" s="222">
        <v>0.66715277777621</v>
      </c>
      <c r="Q1999" s="358" t="s">
        <v>4521</v>
      </c>
      <c r="R1999" s="344" t="s">
        <v>4521</v>
      </c>
    </row>
    <row r="2000" spans="1:18" ht="24" customHeight="1">
      <c r="A2000" s="135" t="s"/>
      <c r="B2000" s="135" t="s">
        <v>12649</v>
      </c>
      <c r="C2000" s="135" t="s"/>
      <c r="D2000" s="215" t="s">
        <v>4567</v>
      </c>
      <c r="E2000" s="359">
        <v>9822</v>
      </c>
      <c r="F2000" s="215" t="s">
        <v>12650</v>
      </c>
      <c r="G2000" s="215" t="s">
        <v>4493</v>
      </c>
      <c r="H2000" s="215">
        <v>15618246582</v>
      </c>
      <c r="I2000" s="360">
        <v>10000</v>
      </c>
      <c r="J2000" s="360">
        <v>9300</v>
      </c>
      <c r="K2000" s="360">
        <v>700</v>
      </c>
      <c r="L2000" s="360">
        <v>0</v>
      </c>
      <c r="M2000" s="360">
        <v>700</v>
      </c>
      <c r="N2000" s="357" t="s"/>
      <c r="O2000" s="217">
        <v>45715</v>
      </c>
      <c r="P2000" s="218">
        <v>0.697743055556202</v>
      </c>
      <c r="Q2000" s="361" t="s">
        <v>4498</v>
      </c>
      <c r="R2000" s="344" t="s">
        <v>8517</v>
      </c>
    </row>
    <row r="2001" spans="1:18" ht="24" customHeight="1">
      <c r="A2001" s="135" t="s"/>
      <c r="B2001" s="135" t="s">
        <v>12649</v>
      </c>
      <c r="C2001" s="135" t="s"/>
      <c r="D2001" s="215" t="s">
        <v>4567</v>
      </c>
      <c r="E2001" s="359">
        <v>9831</v>
      </c>
      <c r="F2001" s="215" t="s">
        <v>12650</v>
      </c>
      <c r="G2001" s="215" t="s">
        <v>13004</v>
      </c>
      <c r="H2001" s="215">
        <v>13522669133</v>
      </c>
      <c r="I2001" s="360">
        <v>5000</v>
      </c>
      <c r="J2001" s="360">
        <v>5000</v>
      </c>
      <c r="K2001" s="360">
        <v>0</v>
      </c>
      <c r="L2001" s="360">
        <v>0</v>
      </c>
      <c r="M2001" s="360">
        <v>0</v>
      </c>
      <c r="N2001" s="357" t="s"/>
      <c r="O2001" s="217">
        <v>45715</v>
      </c>
      <c r="P2001" s="218">
        <v>0.692337962962483</v>
      </c>
      <c r="Q2001" s="361" t="s">
        <v>4659</v>
      </c>
      <c r="R2001" s="344" t="s">
        <v>4659</v>
      </c>
    </row>
    <row r="2002" spans="1:18" ht="24" customHeight="1">
      <c r="A2002" s="135" t="s"/>
      <c r="B2002" s="135" t="s">
        <v>12649</v>
      </c>
      <c r="C2002" s="135" t="s"/>
      <c r="D2002" s="215" t="s">
        <v>4567</v>
      </c>
      <c r="E2002" s="359">
        <v>9820</v>
      </c>
      <c r="F2002" s="215" t="s">
        <v>12650</v>
      </c>
      <c r="G2002" s="215" t="s">
        <v>4493</v>
      </c>
      <c r="H2002" s="215">
        <v>18684891099</v>
      </c>
      <c r="I2002" s="360">
        <v>3000</v>
      </c>
      <c r="J2002" s="360">
        <v>2820</v>
      </c>
      <c r="K2002" s="360">
        <v>180</v>
      </c>
      <c r="L2002" s="360">
        <v>0</v>
      </c>
      <c r="M2002" s="360">
        <v>180</v>
      </c>
      <c r="N2002" s="357" t="s"/>
      <c r="O2002" s="217">
        <v>45715</v>
      </c>
      <c r="P2002" s="218">
        <v>0.615416666667443</v>
      </c>
      <c r="Q2002" s="361" t="s">
        <v>4498</v>
      </c>
      <c r="R2002" s="344" t="s">
        <v>8517</v>
      </c>
    </row>
    <row r="2003" spans="1:18" ht="24" customHeight="1">
      <c r="A2003" s="140" t="s"/>
      <c r="B2003" s="140" t="s">
        <v>12649</v>
      </c>
      <c r="C2003" s="140" t="s"/>
      <c r="D2003" s="219" t="s">
        <v>4567</v>
      </c>
      <c r="E2003" s="362">
        <v>9837</v>
      </c>
      <c r="F2003" s="219" t="s">
        <v>12650</v>
      </c>
      <c r="G2003" s="219" t="s">
        <v>4516</v>
      </c>
      <c r="H2003" s="219">
        <v>13701337510</v>
      </c>
      <c r="I2003" s="356">
        <v>5000</v>
      </c>
      <c r="J2003" s="356">
        <v>5000</v>
      </c>
      <c r="K2003" s="356">
        <v>0</v>
      </c>
      <c r="L2003" s="356">
        <v>0</v>
      </c>
      <c r="M2003" s="356">
        <v>0</v>
      </c>
      <c r="N2003" s="357" t="s"/>
      <c r="O2003" s="221">
        <v>45715</v>
      </c>
      <c r="P2003" s="222">
        <v>0.692222222223791</v>
      </c>
      <c r="Q2003" s="358" t="s">
        <v>4659</v>
      </c>
      <c r="R2003" s="344" t="s">
        <v>4659</v>
      </c>
    </row>
    <row r="2004" spans="1:18" ht="24" customHeight="1">
      <c r="A2004" s="140" t="s"/>
      <c r="B2004" s="140" t="s">
        <v>12649</v>
      </c>
      <c r="C2004" s="140" t="s"/>
      <c r="D2004" s="219" t="s">
        <v>4567</v>
      </c>
      <c r="E2004" s="362">
        <v>9829</v>
      </c>
      <c r="F2004" s="219" t="s">
        <v>12650</v>
      </c>
      <c r="G2004" s="219" t="s">
        <v>12800</v>
      </c>
      <c r="H2004" s="219">
        <v>15510603018</v>
      </c>
      <c r="I2004" s="356">
        <v>3000</v>
      </c>
      <c r="J2004" s="356">
        <v>2750</v>
      </c>
      <c r="K2004" s="356">
        <v>250</v>
      </c>
      <c r="L2004" s="356">
        <v>0</v>
      </c>
      <c r="M2004" s="356">
        <v>250</v>
      </c>
      <c r="N2004" s="357" t="s"/>
      <c r="O2004" s="221">
        <v>45715</v>
      </c>
      <c r="P2004" s="222">
        <v>0.738055555557367</v>
      </c>
      <c r="Q2004" s="358" t="s">
        <v>4498</v>
      </c>
      <c r="R2004" s="344" t="s">
        <v>8517</v>
      </c>
    </row>
    <row r="2005" spans="1:18" ht="24" customHeight="1">
      <c r="A2005" s="140" t="s"/>
      <c r="B2005" s="140" t="s">
        <v>12649</v>
      </c>
      <c r="C2005" s="140" t="s"/>
      <c r="D2005" s="219" t="s">
        <v>4567</v>
      </c>
      <c r="E2005" s="362">
        <v>9851</v>
      </c>
      <c r="F2005" s="219" t="s">
        <v>12650</v>
      </c>
      <c r="G2005" s="219" t="s">
        <v>13005</v>
      </c>
      <c r="H2005" s="219">
        <v>15128111023</v>
      </c>
      <c r="I2005" s="356">
        <v>8000</v>
      </c>
      <c r="J2005" s="356">
        <v>8000</v>
      </c>
      <c r="K2005" s="356">
        <v>0</v>
      </c>
      <c r="L2005" s="356">
        <v>0</v>
      </c>
      <c r="M2005" s="356">
        <v>0</v>
      </c>
      <c r="N2005" s="357" t="s"/>
      <c r="O2005" s="221">
        <v>45716</v>
      </c>
      <c r="P2005" s="222">
        <v>0.423599537036353</v>
      </c>
      <c r="Q2005" s="358" t="s">
        <v>4004</v>
      </c>
      <c r="R2005" s="344" t="s">
        <v>4004</v>
      </c>
    </row>
    <row r="2006" spans="1:18" ht="24" customHeight="1">
      <c r="A2006" s="135" t="s"/>
      <c r="B2006" s="135" t="s">
        <v>12649</v>
      </c>
      <c r="C2006" s="135" t="s"/>
      <c r="D2006" s="215" t="s">
        <v>4567</v>
      </c>
      <c r="E2006" s="359">
        <v>9848</v>
      </c>
      <c r="F2006" s="215" t="s">
        <v>12650</v>
      </c>
      <c r="G2006" s="215" t="s">
        <v>4508</v>
      </c>
      <c r="H2006" s="215">
        <v>17602136904</v>
      </c>
      <c r="I2006" s="360">
        <v>5000</v>
      </c>
      <c r="J2006" s="360">
        <v>4700</v>
      </c>
      <c r="K2006" s="360">
        <v>300</v>
      </c>
      <c r="L2006" s="360">
        <v>0</v>
      </c>
      <c r="M2006" s="360">
        <v>300</v>
      </c>
      <c r="N2006" s="357" t="s"/>
      <c r="O2006" s="217">
        <v>45716</v>
      </c>
      <c r="P2006" s="218">
        <v>0.529687499998545</v>
      </c>
      <c r="Q2006" s="361" t="s">
        <v>4521</v>
      </c>
      <c r="R2006" s="344" t="s">
        <v>4521</v>
      </c>
    </row>
    <row r="2007" spans="1:18" ht="24" customHeight="1">
      <c r="A2007" s="135" t="s"/>
      <c r="B2007" s="135" t="s">
        <v>12649</v>
      </c>
      <c r="C2007" s="135" t="s"/>
      <c r="D2007" s="215" t="s">
        <v>4567</v>
      </c>
      <c r="E2007" s="359">
        <v>9854</v>
      </c>
      <c r="F2007" s="215" t="s">
        <v>12650</v>
      </c>
      <c r="G2007" s="215" t="s">
        <v>13006</v>
      </c>
      <c r="H2007" s="215">
        <v>13910003873</v>
      </c>
      <c r="I2007" s="360">
        <v>6000</v>
      </c>
      <c r="J2007" s="360">
        <v>5700</v>
      </c>
      <c r="K2007" s="360">
        <v>300</v>
      </c>
      <c r="L2007" s="360">
        <v>0</v>
      </c>
      <c r="M2007" s="360">
        <v>300</v>
      </c>
      <c r="N2007" s="357" t="s"/>
      <c r="O2007" s="217">
        <v>45716</v>
      </c>
      <c r="P2007" s="218">
        <v>0.571284722223936</v>
      </c>
      <c r="Q2007" s="361" t="s">
        <v>4498</v>
      </c>
      <c r="R2007" s="344" t="s">
        <v>8517</v>
      </c>
    </row>
    <row r="2008" spans="1:18" ht="24" customHeight="1">
      <c r="A2008" s="135" t="s"/>
      <c r="B2008" s="135" t="s">
        <v>12649</v>
      </c>
      <c r="C2008" s="135" t="s"/>
      <c r="D2008" s="215" t="s">
        <v>4567</v>
      </c>
      <c r="E2008" s="359">
        <v>9849</v>
      </c>
      <c r="F2008" s="215" t="s">
        <v>12650</v>
      </c>
      <c r="G2008" s="215" t="s">
        <v>12783</v>
      </c>
      <c r="H2008" s="215">
        <v>15810011955</v>
      </c>
      <c r="I2008" s="360">
        <v>500</v>
      </c>
      <c r="J2008" s="360">
        <v>430</v>
      </c>
      <c r="K2008" s="360">
        <v>70</v>
      </c>
      <c r="L2008" s="360">
        <v>0</v>
      </c>
      <c r="M2008" s="360">
        <v>70</v>
      </c>
      <c r="N2008" s="357" t="s"/>
      <c r="O2008" s="217">
        <v>45716</v>
      </c>
      <c r="P2008" s="218">
        <v>0.614247685185546</v>
      </c>
      <c r="Q2008" s="361" t="s">
        <v>4521</v>
      </c>
      <c r="R2008" s="344" t="s">
        <v>4521</v>
      </c>
    </row>
    <row r="2009" spans="1:18" ht="24" customHeight="1">
      <c r="A2009" s="135" t="s"/>
      <c r="B2009" s="135" t="s">
        <v>12649</v>
      </c>
      <c r="C2009" s="135" t="s"/>
      <c r="D2009" s="215" t="s">
        <v>4567</v>
      </c>
      <c r="E2009" s="359">
        <v>9861</v>
      </c>
      <c r="F2009" s="215" t="s">
        <v>12650</v>
      </c>
      <c r="G2009" s="215" t="s">
        <v>4495</v>
      </c>
      <c r="H2009" s="215">
        <v>18321793861</v>
      </c>
      <c r="I2009" s="360">
        <v>500</v>
      </c>
      <c r="J2009" s="360">
        <v>440</v>
      </c>
      <c r="K2009" s="360">
        <v>60</v>
      </c>
      <c r="L2009" s="360">
        <v>0</v>
      </c>
      <c r="M2009" s="360">
        <v>60</v>
      </c>
      <c r="N2009" s="357" t="s"/>
      <c r="O2009" s="217">
        <v>45716</v>
      </c>
      <c r="P2009" s="218">
        <v>0.83754629629766</v>
      </c>
      <c r="Q2009" s="361" t="s">
        <v>4521</v>
      </c>
      <c r="R2009" s="344" t="s">
        <v>4521</v>
      </c>
    </row>
    <row r="2010" spans="1:18" ht="24" customHeight="1">
      <c r="A2010" s="336" t="s"/>
      <c r="B2010" s="337" t="s">
        <v>12649</v>
      </c>
      <c r="C2010" s="337" t="s"/>
      <c r="D2010" s="354" t="s">
        <v>4567</v>
      </c>
      <c r="E2010" s="362">
        <v>9830</v>
      </c>
      <c r="F2010" s="219" t="s">
        <v>12650</v>
      </c>
      <c r="G2010" s="219" t="s">
        <v>4613</v>
      </c>
      <c r="H2010" s="219">
        <v>17205951968</v>
      </c>
      <c r="I2010" s="356">
        <v>7000</v>
      </c>
      <c r="J2010" s="356">
        <v>5290</v>
      </c>
      <c r="K2010" s="356">
        <v>1710</v>
      </c>
      <c r="L2010" s="356">
        <v>0</v>
      </c>
      <c r="M2010" s="356">
        <v>1710</v>
      </c>
      <c r="O2010" s="221">
        <v>45717</v>
      </c>
      <c r="P2010" s="222">
        <v>0.705671296294895</v>
      </c>
      <c r="Q2010" s="358" t="s">
        <v>4521</v>
      </c>
      <c r="R2010" s="344" t="s">
        <v>4521</v>
      </c>
    </row>
    <row r="2011" spans="1:18">
      <c r="A2011" s="140" t="s"/>
      <c r="B2011" s="140" t="s">
        <v>12649</v>
      </c>
      <c r="C2011" s="140" t="s"/>
      <c r="D2011" s="219" t="s">
        <v>4567</v>
      </c>
      <c r="E2011" s="362">
        <v>9850</v>
      </c>
      <c r="F2011" s="219" t="s">
        <v>12650</v>
      </c>
      <c r="G2011" s="219" t="s">
        <v>4511</v>
      </c>
      <c r="H2011" s="219">
        <v>13811100282</v>
      </c>
      <c r="I2011" s="356">
        <v>3000</v>
      </c>
      <c r="J2011" s="356">
        <v>2540</v>
      </c>
      <c r="K2011" s="356">
        <v>460</v>
      </c>
      <c r="L2011" s="356">
        <v>0</v>
      </c>
      <c r="M2011" s="356">
        <v>460</v>
      </c>
      <c r="O2011" s="221">
        <v>45717</v>
      </c>
      <c r="P2011" s="222">
        <v>0.566238425926713</v>
      </c>
      <c r="Q2011" s="358" t="s">
        <v>4521</v>
      </c>
      <c r="R2011" s="344" t="s">
        <v>4521</v>
      </c>
    </row>
    <row r="2012" spans="1:18">
      <c r="A2012" s="135" t="s"/>
      <c r="B2012" s="135" t="s">
        <v>12649</v>
      </c>
      <c r="C2012" s="135" t="s"/>
      <c r="D2012" s="215" t="s">
        <v>4567</v>
      </c>
      <c r="E2012" s="359">
        <v>9853</v>
      </c>
      <c r="F2012" s="215" t="s">
        <v>12650</v>
      </c>
      <c r="G2012" s="215" t="s">
        <v>4589</v>
      </c>
      <c r="H2012" s="215">
        <v>13758168785</v>
      </c>
      <c r="I2012" s="360">
        <v>5000</v>
      </c>
      <c r="J2012" s="360">
        <v>4560</v>
      </c>
      <c r="K2012" s="360">
        <v>440</v>
      </c>
      <c r="L2012" s="360">
        <v>0</v>
      </c>
      <c r="M2012" s="360">
        <v>440</v>
      </c>
      <c r="O2012" s="217">
        <v>45717</v>
      </c>
      <c r="P2012" s="218">
        <v>0.678483796295041</v>
      </c>
      <c r="Q2012" s="361" t="s">
        <v>4004</v>
      </c>
      <c r="R2012" s="344" t="s">
        <v>4004</v>
      </c>
    </row>
    <row r="2013" spans="1:18">
      <c r="A2013" s="140" t="s"/>
      <c r="B2013" s="140" t="s">
        <v>12649</v>
      </c>
      <c r="C2013" s="140" t="s"/>
      <c r="D2013" s="219" t="s">
        <v>4567</v>
      </c>
      <c r="E2013" s="362">
        <v>9864</v>
      </c>
      <c r="F2013" s="219" t="s">
        <v>12650</v>
      </c>
      <c r="G2013" s="219" t="s">
        <v>4535</v>
      </c>
      <c r="H2013" s="219">
        <v>18811042673</v>
      </c>
      <c r="I2013" s="356">
        <v>5000</v>
      </c>
      <c r="J2013" s="356">
        <v>4780</v>
      </c>
      <c r="K2013" s="356">
        <v>220</v>
      </c>
      <c r="L2013" s="356">
        <v>0</v>
      </c>
      <c r="M2013" s="356">
        <v>220</v>
      </c>
      <c r="O2013" s="221">
        <v>45717</v>
      </c>
      <c r="P2013" s="222">
        <v>0.533715277779265</v>
      </c>
      <c r="Q2013" s="358" t="s">
        <v>4659</v>
      </c>
      <c r="R2013" s="344" t="s">
        <v>4659</v>
      </c>
    </row>
    <row r="2014" spans="1:18">
      <c r="A2014" s="135" t="s"/>
      <c r="B2014" s="135" t="s">
        <v>12649</v>
      </c>
      <c r="C2014" s="135" t="s"/>
      <c r="D2014" s="215" t="s">
        <v>4567</v>
      </c>
      <c r="E2014" s="359">
        <v>9865</v>
      </c>
      <c r="F2014" s="215" t="s">
        <v>12650</v>
      </c>
      <c r="G2014" s="215" t="s">
        <v>13007</v>
      </c>
      <c r="H2014" s="215">
        <v>13059028807</v>
      </c>
      <c r="I2014" s="360">
        <v>5000</v>
      </c>
      <c r="J2014" s="360">
        <v>4780</v>
      </c>
      <c r="K2014" s="360">
        <v>220</v>
      </c>
      <c r="L2014" s="360">
        <v>0</v>
      </c>
      <c r="M2014" s="360">
        <v>220</v>
      </c>
      <c r="O2014" s="217">
        <v>45717</v>
      </c>
      <c r="P2014" s="218">
        <v>0.674953703703068</v>
      </c>
      <c r="Q2014" s="361" t="s">
        <v>4659</v>
      </c>
      <c r="R2014" s="344" t="s">
        <v>4659</v>
      </c>
    </row>
    <row r="2015" spans="1:18">
      <c r="A2015" s="135" t="s"/>
      <c r="B2015" s="135" t="s">
        <v>12649</v>
      </c>
      <c r="C2015" s="135" t="s"/>
      <c r="D2015" s="215" t="s">
        <v>4567</v>
      </c>
      <c r="E2015" s="359">
        <v>9874</v>
      </c>
      <c r="F2015" s="215" t="s">
        <v>12650</v>
      </c>
      <c r="G2015" s="215" t="s">
        <v>12826</v>
      </c>
      <c r="H2015" s="215">
        <v>13911175475</v>
      </c>
      <c r="I2015" s="360">
        <v>8000</v>
      </c>
      <c r="J2015" s="360">
        <v>7630</v>
      </c>
      <c r="K2015" s="360">
        <v>370</v>
      </c>
      <c r="L2015" s="360">
        <v>0</v>
      </c>
      <c r="M2015" s="360">
        <v>370</v>
      </c>
      <c r="O2015" s="217">
        <v>45717</v>
      </c>
      <c r="P2015" s="218">
        <v>0.689999999998691</v>
      </c>
      <c r="Q2015" s="361" t="s">
        <v>4521</v>
      </c>
      <c r="R2015" s="344" t="s">
        <v>4521</v>
      </c>
    </row>
    <row r="2016" spans="1:18">
      <c r="A2016" s="140" t="s"/>
      <c r="B2016" s="140" t="s">
        <v>12649</v>
      </c>
      <c r="C2016" s="140" t="s"/>
      <c r="D2016" s="219" t="s">
        <v>4567</v>
      </c>
      <c r="E2016" s="362">
        <v>9875</v>
      </c>
      <c r="F2016" s="219" t="s">
        <v>12650</v>
      </c>
      <c r="G2016" s="219" t="s">
        <v>13008</v>
      </c>
      <c r="H2016" s="219">
        <v>13520283211</v>
      </c>
      <c r="I2016" s="356">
        <v>5000</v>
      </c>
      <c r="J2016" s="356">
        <v>4700</v>
      </c>
      <c r="K2016" s="356">
        <v>300</v>
      </c>
      <c r="L2016" s="356">
        <v>0</v>
      </c>
      <c r="M2016" s="356">
        <v>300</v>
      </c>
      <c r="O2016" s="221">
        <v>45717</v>
      </c>
      <c r="P2016" s="222">
        <v>0.692141203704523</v>
      </c>
      <c r="Q2016" s="358" t="s">
        <v>4498</v>
      </c>
      <c r="R2016" s="344" t="s">
        <v>8517</v>
      </c>
    </row>
    <row r="2017" spans="1:18">
      <c r="A2017" s="135" t="s"/>
      <c r="B2017" s="135" t="s">
        <v>12649</v>
      </c>
      <c r="C2017" s="135" t="s"/>
      <c r="D2017" s="215" t="s">
        <v>4567</v>
      </c>
      <c r="E2017" s="359">
        <v>9876</v>
      </c>
      <c r="F2017" s="215" t="s">
        <v>12650</v>
      </c>
      <c r="G2017" s="215" t="s">
        <v>4535</v>
      </c>
      <c r="H2017" s="215">
        <v>13911182921</v>
      </c>
      <c r="I2017" s="360">
        <v>5000</v>
      </c>
      <c r="J2017" s="360">
        <v>4730</v>
      </c>
      <c r="K2017" s="360">
        <v>270</v>
      </c>
      <c r="L2017" s="360">
        <v>0</v>
      </c>
      <c r="M2017" s="360">
        <v>270</v>
      </c>
      <c r="O2017" s="217">
        <v>45717</v>
      </c>
      <c r="P2017" s="218">
        <v>0.672037037038536</v>
      </c>
      <c r="Q2017" s="361" t="s">
        <v>4521</v>
      </c>
      <c r="R2017" s="344" t="s">
        <v>4521</v>
      </c>
    </row>
    <row r="2018" spans="1:18">
      <c r="A2018" s="140" t="s"/>
      <c r="B2018" s="140" t="s">
        <v>12649</v>
      </c>
      <c r="C2018" s="140" t="s"/>
      <c r="D2018" s="219" t="s">
        <v>4567</v>
      </c>
      <c r="E2018" s="362">
        <v>9877</v>
      </c>
      <c r="F2018" s="219" t="s">
        <v>12650</v>
      </c>
      <c r="G2018" s="219" t="s">
        <v>4589</v>
      </c>
      <c r="H2018" s="219">
        <v>17817886434</v>
      </c>
      <c r="I2018" s="356">
        <v>500</v>
      </c>
      <c r="J2018" s="356">
        <v>430</v>
      </c>
      <c r="K2018" s="356">
        <v>70</v>
      </c>
      <c r="L2018" s="356">
        <v>0</v>
      </c>
      <c r="M2018" s="356">
        <v>70</v>
      </c>
      <c r="O2018" s="221">
        <v>45717</v>
      </c>
      <c r="P2018" s="222">
        <v>0.723437500000728</v>
      </c>
      <c r="Q2018" s="358" t="s">
        <v>4521</v>
      </c>
      <c r="R2018" s="344" t="s">
        <v>4521</v>
      </c>
    </row>
    <row r="2019" spans="1:18">
      <c r="A2019" s="135" t="s"/>
      <c r="B2019" s="135" t="s">
        <v>12649</v>
      </c>
      <c r="C2019" s="135" t="s"/>
      <c r="D2019" s="215" t="s">
        <v>4567</v>
      </c>
      <c r="E2019" s="359">
        <v>9880</v>
      </c>
      <c r="F2019" s="215" t="s">
        <v>12650</v>
      </c>
      <c r="G2019" s="215" t="s">
        <v>13006</v>
      </c>
      <c r="H2019" s="215">
        <v>13910003873</v>
      </c>
      <c r="I2019" s="360">
        <v>500</v>
      </c>
      <c r="J2019" s="360">
        <v>450</v>
      </c>
      <c r="K2019" s="360">
        <v>50</v>
      </c>
      <c r="L2019" s="360">
        <v>0</v>
      </c>
      <c r="M2019" s="360">
        <v>50</v>
      </c>
      <c r="O2019" s="217">
        <v>45717</v>
      </c>
      <c r="P2019" s="218">
        <v>0.646655092594301</v>
      </c>
      <c r="Q2019" s="361" t="s">
        <v>4498</v>
      </c>
      <c r="R2019" s="344" t="s">
        <v>8517</v>
      </c>
    </row>
    <row r="2020" spans="1:18">
      <c r="A2020" s="140" t="s"/>
      <c r="B2020" s="140" t="s">
        <v>12649</v>
      </c>
      <c r="C2020" s="140" t="s"/>
      <c r="D2020" s="219" t="s">
        <v>4567</v>
      </c>
      <c r="E2020" s="362">
        <v>9881</v>
      </c>
      <c r="F2020" s="219" t="s">
        <v>12650</v>
      </c>
      <c r="G2020" s="219" t="s">
        <v>4495</v>
      </c>
      <c r="H2020" s="219">
        <v>18660109668</v>
      </c>
      <c r="I2020" s="356">
        <v>3000</v>
      </c>
      <c r="J2020" s="356">
        <v>2800</v>
      </c>
      <c r="K2020" s="356">
        <v>200</v>
      </c>
      <c r="L2020" s="356">
        <v>0</v>
      </c>
      <c r="M2020" s="356">
        <v>200</v>
      </c>
      <c r="O2020" s="221">
        <v>45717</v>
      </c>
      <c r="P2020" s="222">
        <v>0.675347222222627</v>
      </c>
      <c r="Q2020" s="358" t="s">
        <v>4521</v>
      </c>
      <c r="R2020" s="344" t="s">
        <v>4521</v>
      </c>
    </row>
    <row r="2021" spans="1:18">
      <c r="A2021" s="135" t="s"/>
      <c r="B2021" s="135" t="s">
        <v>12649</v>
      </c>
      <c r="C2021" s="135" t="s"/>
      <c r="D2021" s="215" t="s">
        <v>4567</v>
      </c>
      <c r="E2021" s="359">
        <v>9882</v>
      </c>
      <c r="F2021" s="215" t="s">
        <v>12650</v>
      </c>
      <c r="G2021" s="215" t="s">
        <v>4505</v>
      </c>
      <c r="H2021" s="215">
        <v>18652098340</v>
      </c>
      <c r="I2021" s="360">
        <v>500</v>
      </c>
      <c r="J2021" s="360">
        <v>390</v>
      </c>
      <c r="K2021" s="360">
        <v>110</v>
      </c>
      <c r="L2021" s="360">
        <v>0</v>
      </c>
      <c r="M2021" s="360">
        <v>110</v>
      </c>
      <c r="O2021" s="217">
        <v>45717</v>
      </c>
      <c r="P2021" s="218">
        <v>0.612280092591391</v>
      </c>
      <c r="Q2021" s="361" t="s">
        <v>4498</v>
      </c>
      <c r="R2021" s="344" t="s">
        <v>8517</v>
      </c>
    </row>
    <row r="2022" spans="1:18">
      <c r="A2022" s="140" t="s"/>
      <c r="B2022" s="140" t="s">
        <v>12649</v>
      </c>
      <c r="C2022" s="140" t="s"/>
      <c r="D2022" s="219" t="s">
        <v>4567</v>
      </c>
      <c r="E2022" s="362">
        <v>9885</v>
      </c>
      <c r="F2022" s="219" t="s">
        <v>12650</v>
      </c>
      <c r="G2022" s="219" t="s">
        <v>4582</v>
      </c>
      <c r="H2022" s="219">
        <v>13581820373</v>
      </c>
      <c r="I2022" s="356">
        <v>3500</v>
      </c>
      <c r="J2022" s="356">
        <v>3230</v>
      </c>
      <c r="K2022" s="356">
        <v>270</v>
      </c>
      <c r="L2022" s="356">
        <v>0</v>
      </c>
      <c r="M2022" s="356">
        <v>270</v>
      </c>
      <c r="O2022" s="221">
        <v>45717</v>
      </c>
      <c r="P2022" s="222">
        <v>0.518657407406863</v>
      </c>
      <c r="Q2022" s="358" t="s">
        <v>4521</v>
      </c>
      <c r="R2022" s="344" t="s">
        <v>4521</v>
      </c>
    </row>
    <row r="2023" spans="1:18">
      <c r="A2023" s="140" t="s"/>
      <c r="B2023" s="140" t="s">
        <v>12649</v>
      </c>
      <c r="C2023" s="140" t="s"/>
      <c r="D2023" s="219" t="s">
        <v>4567</v>
      </c>
      <c r="E2023" s="362">
        <v>9888</v>
      </c>
      <c r="F2023" s="219" t="s">
        <v>12650</v>
      </c>
      <c r="G2023" s="219" t="s">
        <v>4508</v>
      </c>
      <c r="H2023" s="219">
        <v>18868799921</v>
      </c>
      <c r="I2023" s="356">
        <v>6000</v>
      </c>
      <c r="J2023" s="356">
        <v>14300</v>
      </c>
      <c r="K2023" s="356">
        <v>-8300</v>
      </c>
      <c r="L2023" s="356">
        <v>0</v>
      </c>
      <c r="M2023" s="363">
        <v>700</v>
      </c>
      <c r="O2023" s="221">
        <v>45717</v>
      </c>
      <c r="P2023" s="222">
        <v>0.67857638888745</v>
      </c>
      <c r="Q2023" s="358" t="s">
        <v>4498</v>
      </c>
      <c r="R2023" s="344" t="s">
        <v>8517</v>
      </c>
    </row>
    <row r="2024" spans="1:18">
      <c r="A2024" s="135" t="s"/>
      <c r="B2024" s="135" t="s">
        <v>12649</v>
      </c>
      <c r="C2024" s="135" t="s"/>
      <c r="D2024" s="215" t="s">
        <v>4567</v>
      </c>
      <c r="E2024" s="359">
        <v>9889</v>
      </c>
      <c r="F2024" s="215" t="s">
        <v>12650</v>
      </c>
      <c r="G2024" s="215" t="s">
        <v>4598</v>
      </c>
      <c r="H2024" s="215">
        <v>18611794627</v>
      </c>
      <c r="I2024" s="360">
        <v>500</v>
      </c>
      <c r="J2024" s="360">
        <v>440</v>
      </c>
      <c r="K2024" s="360">
        <v>60</v>
      </c>
      <c r="L2024" s="360">
        <v>0</v>
      </c>
      <c r="M2024" s="360">
        <v>60</v>
      </c>
      <c r="O2024" s="217">
        <v>45717</v>
      </c>
      <c r="P2024" s="218">
        <v>0.658738425925549</v>
      </c>
      <c r="Q2024" s="361" t="s">
        <v>4498</v>
      </c>
      <c r="R2024" s="344" t="s">
        <v>8517</v>
      </c>
    </row>
    <row r="2025" spans="1:18">
      <c r="A2025" s="140" t="s"/>
      <c r="B2025" s="140" t="s">
        <v>12649</v>
      </c>
      <c r="C2025" s="140" t="s"/>
      <c r="D2025" s="219" t="s">
        <v>4567</v>
      </c>
      <c r="E2025" s="362">
        <v>9893</v>
      </c>
      <c r="F2025" s="219" t="s">
        <v>12650</v>
      </c>
      <c r="G2025" s="219" t="s">
        <v>4621</v>
      </c>
      <c r="H2025" s="219">
        <v>13529076760</v>
      </c>
      <c r="I2025" s="356">
        <v>500</v>
      </c>
      <c r="J2025" s="356">
        <v>430</v>
      </c>
      <c r="K2025" s="356">
        <v>70</v>
      </c>
      <c r="L2025" s="356">
        <v>0</v>
      </c>
      <c r="M2025" s="356">
        <v>70</v>
      </c>
      <c r="O2025" s="221">
        <v>45717</v>
      </c>
      <c r="P2025" s="222">
        <v>0.701909722221899</v>
      </c>
      <c r="Q2025" s="358" t="s">
        <v>4498</v>
      </c>
      <c r="R2025" s="344" t="s">
        <v>8517</v>
      </c>
    </row>
    <row r="2026" spans="1:18">
      <c r="A2026" s="135" t="s"/>
      <c r="B2026" s="135" t="s">
        <v>12649</v>
      </c>
      <c r="C2026" s="135" t="s"/>
      <c r="D2026" s="215" t="s">
        <v>4567</v>
      </c>
      <c r="E2026" s="359">
        <v>9896</v>
      </c>
      <c r="F2026" s="215" t="s">
        <v>12650</v>
      </c>
      <c r="G2026" s="215" t="s">
        <v>4497</v>
      </c>
      <c r="H2026" s="215">
        <v>13311500016</v>
      </c>
      <c r="I2026" s="360">
        <v>5000</v>
      </c>
      <c r="J2026" s="360">
        <v>4780</v>
      </c>
      <c r="K2026" s="360">
        <v>220</v>
      </c>
      <c r="L2026" s="360">
        <v>0</v>
      </c>
      <c r="M2026" s="360">
        <v>220</v>
      </c>
      <c r="O2026" s="217">
        <v>45717</v>
      </c>
      <c r="P2026" s="218">
        <v>0.725185185187002</v>
      </c>
      <c r="Q2026" s="361" t="s">
        <v>4004</v>
      </c>
      <c r="R2026" s="344" t="s">
        <v>4004</v>
      </c>
    </row>
    <row r="2027" spans="1:18">
      <c r="A2027" s="140" t="s"/>
      <c r="B2027" s="140" t="s">
        <v>12649</v>
      </c>
      <c r="C2027" s="140" t="s"/>
      <c r="D2027" s="219" t="s">
        <v>4567</v>
      </c>
      <c r="E2027" s="362">
        <v>9899</v>
      </c>
      <c r="F2027" s="219" t="s">
        <v>12650</v>
      </c>
      <c r="G2027" s="219" t="s">
        <v>13009</v>
      </c>
      <c r="H2027" s="219">
        <v>13811147479</v>
      </c>
      <c r="I2027" s="356">
        <v>3000</v>
      </c>
      <c r="J2027" s="356">
        <v>2820</v>
      </c>
      <c r="K2027" s="356">
        <v>180</v>
      </c>
      <c r="L2027" s="356">
        <v>0</v>
      </c>
      <c r="M2027" s="356">
        <v>180</v>
      </c>
      <c r="O2027" s="221">
        <v>45717</v>
      </c>
      <c r="P2027" s="222">
        <v>0.693634259259852</v>
      </c>
      <c r="Q2027" s="358" t="s">
        <v>4521</v>
      </c>
      <c r="R2027" s="344" t="s">
        <v>4521</v>
      </c>
    </row>
    <row r="2028" spans="1:18">
      <c r="A2028" s="140" t="s"/>
      <c r="B2028" s="140" t="s">
        <v>12649</v>
      </c>
      <c r="C2028" s="140" t="s"/>
      <c r="D2028" s="219" t="s">
        <v>4567</v>
      </c>
      <c r="E2028" s="362">
        <v>9904</v>
      </c>
      <c r="F2028" s="219" t="s">
        <v>12650</v>
      </c>
      <c r="G2028" s="219" t="s">
        <v>4505</v>
      </c>
      <c r="H2028" s="219">
        <v>18665434442</v>
      </c>
      <c r="I2028" s="356">
        <v>3000</v>
      </c>
      <c r="J2028" s="356">
        <v>2770</v>
      </c>
      <c r="K2028" s="356">
        <v>230</v>
      </c>
      <c r="L2028" s="356">
        <v>0</v>
      </c>
      <c r="M2028" s="356">
        <v>230</v>
      </c>
      <c r="O2028" s="221">
        <v>45717</v>
      </c>
      <c r="P2028" s="222">
        <v>0.68939814814803</v>
      </c>
      <c r="Q2028" s="358" t="s">
        <v>4498</v>
      </c>
      <c r="R2028" s="344" t="s">
        <v>8517</v>
      </c>
    </row>
    <row r="2029" spans="1:18">
      <c r="A2029" s="135" t="s"/>
      <c r="B2029" s="135" t="s">
        <v>12649</v>
      </c>
      <c r="C2029" s="135" t="s"/>
      <c r="D2029" s="215" t="s">
        <v>4567</v>
      </c>
      <c r="E2029" s="359">
        <v>9912</v>
      </c>
      <c r="F2029" s="215" t="s">
        <v>12650</v>
      </c>
      <c r="G2029" s="215" t="s">
        <v>4508</v>
      </c>
      <c r="H2029" s="215">
        <v>18996416758</v>
      </c>
      <c r="I2029" s="360">
        <v>3000</v>
      </c>
      <c r="J2029" s="360">
        <v>2820</v>
      </c>
      <c r="K2029" s="360">
        <v>180</v>
      </c>
      <c r="L2029" s="360">
        <v>0</v>
      </c>
      <c r="M2029" s="360">
        <v>180</v>
      </c>
      <c r="O2029" s="217">
        <v>45717</v>
      </c>
      <c r="P2029" s="218">
        <v>0.683761574073287</v>
      </c>
      <c r="Q2029" s="361" t="s">
        <v>4521</v>
      </c>
      <c r="R2029" s="344" t="s">
        <v>4521</v>
      </c>
    </row>
    <row r="2030" spans="1:18">
      <c r="A2030" s="140" t="s"/>
      <c r="B2030" s="140" t="s">
        <v>12649</v>
      </c>
      <c r="C2030" s="140" t="s"/>
      <c r="D2030" s="219" t="s">
        <v>4567</v>
      </c>
      <c r="E2030" s="362">
        <v>9913</v>
      </c>
      <c r="F2030" s="219" t="s">
        <v>12650</v>
      </c>
      <c r="G2030" s="219" t="s">
        <v>13010</v>
      </c>
      <c r="H2030" s="219">
        <v>18820294652</v>
      </c>
      <c r="I2030" s="356">
        <v>1000</v>
      </c>
      <c r="J2030" s="356">
        <v>900</v>
      </c>
      <c r="K2030" s="356">
        <v>100</v>
      </c>
      <c r="L2030" s="356">
        <v>0</v>
      </c>
      <c r="M2030" s="356">
        <v>100</v>
      </c>
      <c r="O2030" s="221">
        <v>45717</v>
      </c>
      <c r="P2030" s="222">
        <v>0.847997685184964</v>
      </c>
      <c r="Q2030" s="358" t="s">
        <v>4521</v>
      </c>
      <c r="R2030" s="344" t="s">
        <v>4521</v>
      </c>
    </row>
    <row r="2031" spans="1:18">
      <c r="A2031" s="135" t="s"/>
      <c r="B2031" s="135" t="s">
        <v>12649</v>
      </c>
      <c r="C2031" s="135" t="s"/>
      <c r="D2031" s="215" t="s">
        <v>4567</v>
      </c>
      <c r="E2031" s="359">
        <v>9914</v>
      </c>
      <c r="F2031" s="215" t="s">
        <v>12650</v>
      </c>
      <c r="G2031" s="215" t="s">
        <v>4495</v>
      </c>
      <c r="H2031" s="215">
        <v>18612585836</v>
      </c>
      <c r="I2031" s="360">
        <v>3000</v>
      </c>
      <c r="J2031" s="360">
        <v>2870</v>
      </c>
      <c r="K2031" s="360">
        <v>130</v>
      </c>
      <c r="L2031" s="360">
        <v>0</v>
      </c>
      <c r="M2031" s="360">
        <v>130</v>
      </c>
      <c r="O2031" s="217">
        <v>45717</v>
      </c>
      <c r="P2031" s="218">
        <v>0.652812500000437</v>
      </c>
      <c r="Q2031" s="361" t="s">
        <v>4521</v>
      </c>
      <c r="R2031" s="344" t="s">
        <v>4521</v>
      </c>
    </row>
    <row r="2032" spans="1:18">
      <c r="A2032" s="140" t="s"/>
      <c r="B2032" s="140" t="s">
        <v>12649</v>
      </c>
      <c r="C2032" s="140" t="s"/>
      <c r="D2032" s="219" t="s">
        <v>4567</v>
      </c>
      <c r="E2032" s="362">
        <v>9915</v>
      </c>
      <c r="F2032" s="219" t="s">
        <v>12650</v>
      </c>
      <c r="G2032" s="219" t="s">
        <v>4506</v>
      </c>
      <c r="H2032" s="219">
        <v>13329206666</v>
      </c>
      <c r="I2032" s="356">
        <v>3000</v>
      </c>
      <c r="J2032" s="356">
        <v>2820</v>
      </c>
      <c r="K2032" s="356">
        <v>180</v>
      </c>
      <c r="L2032" s="356">
        <v>0</v>
      </c>
      <c r="M2032" s="356">
        <v>180</v>
      </c>
      <c r="O2032" s="221">
        <v>45717</v>
      </c>
      <c r="P2032" s="222">
        <v>0.715960648147302</v>
      </c>
      <c r="Q2032" s="358" t="s">
        <v>4521</v>
      </c>
      <c r="R2032" s="344" t="s">
        <v>4521</v>
      </c>
    </row>
    <row r="2033" spans="1:18">
      <c r="A2033" s="140" t="s"/>
      <c r="B2033" s="140" t="s">
        <v>12649</v>
      </c>
      <c r="C2033" s="140" t="s"/>
      <c r="D2033" s="219" t="s">
        <v>4567</v>
      </c>
      <c r="E2033" s="362">
        <v>8633</v>
      </c>
      <c r="F2033" s="219" t="s">
        <v>12650</v>
      </c>
      <c r="G2033" s="219" t="s">
        <v>4524</v>
      </c>
      <c r="H2033" s="219">
        <v>13011326200</v>
      </c>
      <c r="I2033" s="356">
        <v>5000</v>
      </c>
      <c r="J2033" s="356">
        <v>4700</v>
      </c>
      <c r="K2033" s="356">
        <v>300</v>
      </c>
      <c r="L2033" s="356">
        <v>0</v>
      </c>
      <c r="M2033" s="356">
        <v>300</v>
      </c>
      <c r="O2033" s="221">
        <v>45718</v>
      </c>
      <c r="P2033" s="222">
        <v>0.532071759258543</v>
      </c>
      <c r="Q2033" s="358" t="s">
        <v>4004</v>
      </c>
      <c r="R2033" s="344" t="s">
        <v>4004</v>
      </c>
    </row>
    <row r="2034" spans="1:18">
      <c r="A2034" s="135" t="s"/>
      <c r="B2034" s="135" t="s">
        <v>12649</v>
      </c>
      <c r="C2034" s="135" t="s"/>
      <c r="D2034" s="215" t="s">
        <v>4567</v>
      </c>
      <c r="E2034" s="359">
        <v>8644</v>
      </c>
      <c r="F2034" s="215" t="s">
        <v>12650</v>
      </c>
      <c r="G2034" s="215" t="s">
        <v>12996</v>
      </c>
      <c r="H2034" s="215">
        <v>17800861391</v>
      </c>
      <c r="I2034" s="360">
        <v>8000</v>
      </c>
      <c r="J2034" s="360">
        <v>8000</v>
      </c>
      <c r="K2034" s="360">
        <v>0</v>
      </c>
      <c r="L2034" s="360">
        <v>0</v>
      </c>
      <c r="M2034" s="360">
        <v>0</v>
      </c>
      <c r="O2034" s="217">
        <v>45718</v>
      </c>
      <c r="P2034" s="218">
        <v>0.532372685185692</v>
      </c>
      <c r="Q2034" s="361" t="s">
        <v>4659</v>
      </c>
      <c r="R2034" s="344" t="s">
        <v>4659</v>
      </c>
    </row>
    <row r="2035" spans="1:18">
      <c r="A2035" s="140" t="s"/>
      <c r="B2035" s="140" t="s">
        <v>12649</v>
      </c>
      <c r="C2035" s="140" t="s"/>
      <c r="D2035" s="219" t="s">
        <v>4567</v>
      </c>
      <c r="E2035" s="362">
        <v>8648</v>
      </c>
      <c r="F2035" s="219" t="s">
        <v>12650</v>
      </c>
      <c r="G2035" s="219" t="s">
        <v>4584</v>
      </c>
      <c r="H2035" s="219">
        <v>19525491885</v>
      </c>
      <c r="I2035" s="356">
        <v>5000</v>
      </c>
      <c r="J2035" s="356">
        <v>4560</v>
      </c>
      <c r="K2035" s="356">
        <v>440</v>
      </c>
      <c r="L2035" s="356">
        <v>0</v>
      </c>
      <c r="M2035" s="356">
        <v>440</v>
      </c>
      <c r="O2035" s="221">
        <v>45718</v>
      </c>
      <c r="P2035" s="222">
        <v>0.53245370370496</v>
      </c>
      <c r="Q2035" s="358" t="s">
        <v>4659</v>
      </c>
      <c r="R2035" s="344" t="s">
        <v>4659</v>
      </c>
    </row>
    <row r="2036" spans="1:18">
      <c r="A2036" s="135" t="s"/>
      <c r="B2036" s="135" t="s">
        <v>12649</v>
      </c>
      <c r="C2036" s="135" t="s"/>
      <c r="D2036" s="215" t="s">
        <v>4567</v>
      </c>
      <c r="E2036" s="359">
        <v>9661</v>
      </c>
      <c r="F2036" s="215" t="s">
        <v>12650</v>
      </c>
      <c r="G2036" s="215" t="s">
        <v>4511</v>
      </c>
      <c r="H2036" s="215">
        <v>15884660105</v>
      </c>
      <c r="I2036" s="360">
        <v>5000</v>
      </c>
      <c r="J2036" s="360">
        <v>4560</v>
      </c>
      <c r="K2036" s="360">
        <v>440</v>
      </c>
      <c r="L2036" s="360">
        <v>0</v>
      </c>
      <c r="M2036" s="360">
        <v>440</v>
      </c>
      <c r="O2036" s="217">
        <v>45718</v>
      </c>
      <c r="P2036" s="218">
        <v>0.532835648147739</v>
      </c>
      <c r="Q2036" s="361" t="s">
        <v>4004</v>
      </c>
      <c r="R2036" s="344" t="s">
        <v>4004</v>
      </c>
    </row>
    <row r="2037" spans="1:18">
      <c r="A2037" s="140" t="s"/>
      <c r="B2037" s="140" t="s">
        <v>12649</v>
      </c>
      <c r="C2037" s="140" t="s"/>
      <c r="D2037" s="219" t="s">
        <v>4567</v>
      </c>
      <c r="E2037" s="362">
        <v>9816</v>
      </c>
      <c r="F2037" s="219" t="s">
        <v>12650</v>
      </c>
      <c r="G2037" s="219" t="s">
        <v>12999</v>
      </c>
      <c r="H2037" s="219">
        <v>18910171420</v>
      </c>
      <c r="I2037" s="356">
        <v>8000</v>
      </c>
      <c r="J2037" s="356">
        <v>8000</v>
      </c>
      <c r="K2037" s="356">
        <v>0</v>
      </c>
      <c r="L2037" s="356">
        <v>0</v>
      </c>
      <c r="M2037" s="356">
        <v>0</v>
      </c>
      <c r="O2037" s="221">
        <v>45718</v>
      </c>
      <c r="P2037" s="222">
        <v>0.530451388887741</v>
      </c>
      <c r="Q2037" s="358" t="s">
        <v>4659</v>
      </c>
      <c r="R2037" s="344" t="s">
        <v>4659</v>
      </c>
    </row>
    <row r="2038" spans="1:18">
      <c r="A2038" s="135" t="s"/>
      <c r="B2038" s="135" t="s">
        <v>12649</v>
      </c>
      <c r="C2038" s="135" t="s"/>
      <c r="D2038" s="215" t="s">
        <v>4567</v>
      </c>
      <c r="E2038" s="359">
        <v>9819</v>
      </c>
      <c r="F2038" s="215" t="s">
        <v>12650</v>
      </c>
      <c r="G2038" s="215" t="s">
        <v>4613</v>
      </c>
      <c r="H2038" s="215">
        <v>18612312558</v>
      </c>
      <c r="I2038" s="360">
        <v>10000</v>
      </c>
      <c r="J2038" s="360">
        <v>9740</v>
      </c>
      <c r="K2038" s="360">
        <v>260</v>
      </c>
      <c r="L2038" s="360">
        <v>0</v>
      </c>
      <c r="M2038" s="360">
        <v>260</v>
      </c>
      <c r="O2038" s="217">
        <v>45718</v>
      </c>
      <c r="P2038" s="218">
        <v>0.530532407407009</v>
      </c>
      <c r="Q2038" s="361" t="s">
        <v>4659</v>
      </c>
      <c r="R2038" s="344" t="s">
        <v>4659</v>
      </c>
    </row>
    <row r="2039" spans="1:18">
      <c r="A2039" s="140" t="s"/>
      <c r="B2039" s="140" t="s">
        <v>12649</v>
      </c>
      <c r="C2039" s="140" t="s"/>
      <c r="D2039" s="219" t="s">
        <v>4567</v>
      </c>
      <c r="E2039" s="362">
        <v>9824</v>
      </c>
      <c r="F2039" s="219" t="s">
        <v>12650</v>
      </c>
      <c r="G2039" s="219" t="s">
        <v>4574</v>
      </c>
      <c r="H2039" s="219">
        <v>13501067247</v>
      </c>
      <c r="I2039" s="356">
        <v>10000</v>
      </c>
      <c r="J2039" s="356">
        <v>10000</v>
      </c>
      <c r="K2039" s="356">
        <v>0</v>
      </c>
      <c r="L2039" s="356">
        <v>0</v>
      </c>
      <c r="M2039" s="356">
        <v>0</v>
      </c>
      <c r="O2039" s="221">
        <v>45718</v>
      </c>
      <c r="P2039" s="222">
        <v>0.530011574075616</v>
      </c>
      <c r="Q2039" s="358" t="s">
        <v>4659</v>
      </c>
      <c r="R2039" s="344" t="s">
        <v>4659</v>
      </c>
    </row>
    <row r="2040" spans="1:18">
      <c r="A2040" s="135" t="s"/>
      <c r="B2040" s="135" t="s">
        <v>12649</v>
      </c>
      <c r="C2040" s="135" t="s"/>
      <c r="D2040" s="215" t="s">
        <v>4567</v>
      </c>
      <c r="E2040" s="359">
        <v>9828</v>
      </c>
      <c r="F2040" s="215" t="s">
        <v>12650</v>
      </c>
      <c r="G2040" s="215" t="s">
        <v>12843</v>
      </c>
      <c r="H2040" s="215">
        <v>13681244476</v>
      </c>
      <c r="I2040" s="360">
        <v>10000</v>
      </c>
      <c r="J2040" s="360">
        <v>9560</v>
      </c>
      <c r="K2040" s="360">
        <v>440</v>
      </c>
      <c r="L2040" s="360">
        <v>0</v>
      </c>
      <c r="M2040" s="360">
        <v>440</v>
      </c>
      <c r="O2040" s="217">
        <v>45718</v>
      </c>
      <c r="P2040" s="218">
        <v>0.53063657407256</v>
      </c>
      <c r="Q2040" s="361" t="s">
        <v>4659</v>
      </c>
      <c r="R2040" s="344" t="s">
        <v>4659</v>
      </c>
    </row>
    <row r="2041" spans="1:18">
      <c r="A2041" s="135" t="s"/>
      <c r="B2041" s="135" t="s">
        <v>12649</v>
      </c>
      <c r="C2041" s="135" t="s"/>
      <c r="D2041" s="215" t="s">
        <v>4567</v>
      </c>
      <c r="E2041" s="359">
        <v>9839</v>
      </c>
      <c r="F2041" s="215" t="s">
        <v>12650</v>
      </c>
      <c r="G2041" s="215" t="s">
        <v>4506</v>
      </c>
      <c r="H2041" s="215">
        <v>18682123700</v>
      </c>
      <c r="I2041" s="360">
        <v>5000</v>
      </c>
      <c r="J2041" s="360">
        <v>4820</v>
      </c>
      <c r="K2041" s="360">
        <v>180</v>
      </c>
      <c r="L2041" s="360">
        <v>0</v>
      </c>
      <c r="M2041" s="360">
        <v>180</v>
      </c>
      <c r="O2041" s="217">
        <v>45718</v>
      </c>
      <c r="P2041" s="218">
        <v>0.529629629629199</v>
      </c>
      <c r="Q2041" s="361" t="s">
        <v>4659</v>
      </c>
      <c r="R2041" s="344" t="s">
        <v>4659</v>
      </c>
    </row>
    <row r="2042" spans="1:18">
      <c r="A2042" s="140" t="s"/>
      <c r="B2042" s="140" t="s">
        <v>12649</v>
      </c>
      <c r="C2042" s="140" t="s"/>
      <c r="D2042" s="219" t="s">
        <v>4567</v>
      </c>
      <c r="E2042" s="362">
        <v>9844</v>
      </c>
      <c r="F2042" s="219" t="s">
        <v>12650</v>
      </c>
      <c r="G2042" s="219" t="s">
        <v>12860</v>
      </c>
      <c r="H2042" s="219">
        <v>13651275070</v>
      </c>
      <c r="I2042" s="356">
        <v>5000</v>
      </c>
      <c r="J2042" s="356">
        <v>4820</v>
      </c>
      <c r="K2042" s="356">
        <v>180</v>
      </c>
      <c r="L2042" s="356">
        <v>0</v>
      </c>
      <c r="M2042" s="356">
        <v>180</v>
      </c>
      <c r="O2042" s="221">
        <v>45718</v>
      </c>
      <c r="P2042" s="222">
        <v>0.749641203703504</v>
      </c>
      <c r="Q2042" s="358" t="s">
        <v>4659</v>
      </c>
      <c r="R2042" s="344" t="s">
        <v>4659</v>
      </c>
    </row>
    <row r="2043" spans="1:18">
      <c r="A2043" s="135" t="s"/>
      <c r="B2043" s="135" t="s">
        <v>12649</v>
      </c>
      <c r="C2043" s="135" t="s"/>
      <c r="D2043" s="215" t="s">
        <v>4567</v>
      </c>
      <c r="E2043" s="359">
        <v>9847</v>
      </c>
      <c r="F2043" s="215" t="s">
        <v>12650</v>
      </c>
      <c r="G2043" s="215" t="s">
        <v>4523</v>
      </c>
      <c r="H2043" s="215">
        <v>17038559633</v>
      </c>
      <c r="I2043" s="360">
        <v>8000</v>
      </c>
      <c r="J2043" s="360">
        <v>8000</v>
      </c>
      <c r="K2043" s="360">
        <v>0</v>
      </c>
      <c r="L2043" s="360">
        <v>0</v>
      </c>
      <c r="M2043" s="360">
        <v>0</v>
      </c>
      <c r="O2043" s="217">
        <v>45718</v>
      </c>
      <c r="P2043" s="218">
        <v>0.529861111110222</v>
      </c>
      <c r="Q2043" s="361" t="s">
        <v>4659</v>
      </c>
      <c r="R2043" s="344" t="s">
        <v>4659</v>
      </c>
    </row>
    <row r="2044" spans="1:18">
      <c r="A2044" s="140" t="s"/>
      <c r="B2044" s="140" t="s">
        <v>12649</v>
      </c>
      <c r="C2044" s="140" t="s"/>
      <c r="D2044" s="219" t="s">
        <v>4567</v>
      </c>
      <c r="E2044" s="362">
        <v>9867</v>
      </c>
      <c r="F2044" s="219" t="s">
        <v>12650</v>
      </c>
      <c r="G2044" s="219" t="s">
        <v>12739</v>
      </c>
      <c r="H2044" s="219">
        <v>13601145855</v>
      </c>
      <c r="I2044" s="356">
        <v>5000</v>
      </c>
      <c r="J2044" s="356">
        <v>4400</v>
      </c>
      <c r="K2044" s="356">
        <v>600</v>
      </c>
      <c r="L2044" s="356">
        <v>0</v>
      </c>
      <c r="M2044" s="356">
        <v>600</v>
      </c>
      <c r="O2044" s="221">
        <v>45718</v>
      </c>
      <c r="P2044" s="222">
        <v>0.636168981480296</v>
      </c>
      <c r="Q2044" s="358" t="s">
        <v>4498</v>
      </c>
      <c r="R2044" s="344" t="s">
        <v>8517</v>
      </c>
    </row>
    <row r="2045" spans="1:18">
      <c r="A2045" s="135" t="s"/>
      <c r="B2045" s="135" t="s">
        <v>12649</v>
      </c>
      <c r="C2045" s="135" t="s"/>
      <c r="D2045" s="215" t="s">
        <v>4567</v>
      </c>
      <c r="E2045" s="359">
        <v>9886</v>
      </c>
      <c r="F2045" s="215" t="s">
        <v>12650</v>
      </c>
      <c r="G2045" s="215" t="s">
        <v>4582</v>
      </c>
      <c r="H2045" s="215">
        <v>18911764076</v>
      </c>
      <c r="I2045" s="360">
        <v>5000</v>
      </c>
      <c r="J2045" s="360">
        <v>4600</v>
      </c>
      <c r="K2045" s="360">
        <v>400</v>
      </c>
      <c r="L2045" s="360">
        <v>0</v>
      </c>
      <c r="M2045" s="360">
        <v>400</v>
      </c>
      <c r="O2045" s="217">
        <v>45718</v>
      </c>
      <c r="P2045" s="218">
        <v>0.639120370371529</v>
      </c>
      <c r="Q2045" s="361" t="s">
        <v>12664</v>
      </c>
      <c r="R2045" s="344" t="s">
        <v>4659</v>
      </c>
    </row>
    <row r="2046" spans="1:18">
      <c r="A2046" s="135" t="s"/>
      <c r="B2046" s="135" t="s">
        <v>12649</v>
      </c>
      <c r="C2046" s="135" t="s"/>
      <c r="D2046" s="215" t="s">
        <v>4567</v>
      </c>
      <c r="E2046" s="359">
        <v>9902</v>
      </c>
      <c r="F2046" s="215" t="s">
        <v>12650</v>
      </c>
      <c r="G2046" s="215" t="s">
        <v>4497</v>
      </c>
      <c r="H2046" s="215">
        <v>13811429887</v>
      </c>
      <c r="I2046" s="360">
        <v>5500</v>
      </c>
      <c r="J2046" s="360">
        <v>4780</v>
      </c>
      <c r="K2046" s="360">
        <v>720</v>
      </c>
      <c r="L2046" s="360">
        <v>0</v>
      </c>
      <c r="M2046" s="360">
        <v>720</v>
      </c>
      <c r="O2046" s="217">
        <v>45718</v>
      </c>
      <c r="P2046" s="218">
        <v>0.500520833335031</v>
      </c>
      <c r="Q2046" s="361" t="s">
        <v>4498</v>
      </c>
      <c r="R2046" s="344" t="s">
        <v>8517</v>
      </c>
    </row>
    <row r="2047" spans="1:18">
      <c r="A2047" s="135" t="s"/>
      <c r="B2047" s="135" t="s">
        <v>12649</v>
      </c>
      <c r="C2047" s="135" t="s"/>
      <c r="D2047" s="215" t="s">
        <v>4567</v>
      </c>
      <c r="E2047" s="359">
        <v>9905</v>
      </c>
      <c r="F2047" s="215" t="s">
        <v>12650</v>
      </c>
      <c r="G2047" s="215" t="s">
        <v>4506</v>
      </c>
      <c r="H2047" s="215">
        <v>18810405342</v>
      </c>
      <c r="I2047" s="360">
        <v>6000</v>
      </c>
      <c r="J2047" s="360">
        <v>5240</v>
      </c>
      <c r="K2047" s="360">
        <v>760</v>
      </c>
      <c r="L2047" s="360">
        <v>0</v>
      </c>
      <c r="M2047" s="360">
        <v>760</v>
      </c>
      <c r="O2047" s="217">
        <v>45718</v>
      </c>
      <c r="P2047" s="218">
        <v>0.563067129631236</v>
      </c>
      <c r="Q2047" s="361" t="s">
        <v>4521</v>
      </c>
      <c r="R2047" s="344" t="s">
        <v>4521</v>
      </c>
    </row>
    <row r="2048" spans="1:18">
      <c r="A2048" s="140" t="s"/>
      <c r="B2048" s="140" t="s">
        <v>12649</v>
      </c>
      <c r="C2048" s="140" t="s"/>
      <c r="D2048" s="219" t="s">
        <v>4567</v>
      </c>
      <c r="E2048" s="362">
        <v>9907</v>
      </c>
      <c r="F2048" s="219" t="s">
        <v>12650</v>
      </c>
      <c r="G2048" s="219" t="s">
        <v>12770</v>
      </c>
      <c r="H2048" s="219">
        <v>18923849898</v>
      </c>
      <c r="I2048" s="356">
        <v>3000</v>
      </c>
      <c r="J2048" s="356">
        <v>2600</v>
      </c>
      <c r="K2048" s="356">
        <v>400</v>
      </c>
      <c r="L2048" s="356">
        <v>0</v>
      </c>
      <c r="M2048" s="356">
        <v>400</v>
      </c>
      <c r="O2048" s="221">
        <v>45718</v>
      </c>
      <c r="P2048" s="222">
        <v>0.556828703702195</v>
      </c>
      <c r="Q2048" s="358" t="s">
        <v>4498</v>
      </c>
      <c r="R2048" s="344" t="s">
        <v>8517</v>
      </c>
    </row>
    <row r="2049" spans="1:18">
      <c r="A2049" s="135" t="s"/>
      <c r="B2049" s="135" t="s">
        <v>12649</v>
      </c>
      <c r="C2049" s="135" t="s"/>
      <c r="D2049" s="215" t="s">
        <v>4567</v>
      </c>
      <c r="E2049" s="359">
        <v>9920</v>
      </c>
      <c r="F2049" s="215" t="s">
        <v>12650</v>
      </c>
      <c r="G2049" s="215" t="s">
        <v>12811</v>
      </c>
      <c r="H2049" s="215">
        <v>18153651108</v>
      </c>
      <c r="I2049" s="360">
        <v>3000</v>
      </c>
      <c r="J2049" s="360">
        <v>2570</v>
      </c>
      <c r="K2049" s="360">
        <v>430</v>
      </c>
      <c r="L2049" s="360">
        <v>0</v>
      </c>
      <c r="M2049" s="360">
        <v>430</v>
      </c>
      <c r="O2049" s="217">
        <v>45718</v>
      </c>
      <c r="P2049" s="218">
        <v>0.568055555555475</v>
      </c>
      <c r="Q2049" s="361" t="s">
        <v>4521</v>
      </c>
      <c r="R2049" s="344" t="s">
        <v>4521</v>
      </c>
    </row>
    <row r="2050" spans="1:18">
      <c r="A2050" s="140" t="s"/>
      <c r="B2050" s="140" t="s">
        <v>12649</v>
      </c>
      <c r="C2050" s="140" t="s"/>
      <c r="D2050" s="219" t="s">
        <v>4567</v>
      </c>
      <c r="E2050" s="362">
        <v>9921</v>
      </c>
      <c r="F2050" s="219" t="s">
        <v>4648</v>
      </c>
      <c r="G2050" s="219" t="s">
        <v>13007</v>
      </c>
      <c r="H2050" s="219">
        <v>13059028807</v>
      </c>
      <c r="I2050" s="356">
        <v>8000</v>
      </c>
      <c r="J2050" s="356">
        <v>7740</v>
      </c>
      <c r="K2050" s="356">
        <v>260</v>
      </c>
      <c r="L2050" s="356">
        <v>0</v>
      </c>
      <c r="M2050" s="356">
        <v>260</v>
      </c>
      <c r="O2050" s="221">
        <v>45718</v>
      </c>
      <c r="P2050" s="222">
        <v>0.56119212962949</v>
      </c>
      <c r="Q2050" s="358" t="s">
        <v>4517</v>
      </c>
      <c r="R2050" s="344" t="s">
        <v>4509</v>
      </c>
    </row>
    <row r="2051" spans="1:18">
      <c r="A2051" s="135" t="s"/>
      <c r="B2051" s="135" t="s">
        <v>12649</v>
      </c>
      <c r="C2051" s="135" t="s"/>
      <c r="D2051" s="215" t="s">
        <v>4567</v>
      </c>
      <c r="E2051" s="359">
        <v>9922</v>
      </c>
      <c r="F2051" s="215" t="s">
        <v>12650</v>
      </c>
      <c r="G2051" s="215" t="s">
        <v>4515</v>
      </c>
      <c r="H2051" s="215">
        <v>18801121237</v>
      </c>
      <c r="I2051" s="360">
        <v>1300</v>
      </c>
      <c r="J2051" s="360">
        <v>1080</v>
      </c>
      <c r="K2051" s="360">
        <v>220</v>
      </c>
      <c r="L2051" s="360">
        <v>0</v>
      </c>
      <c r="M2051" s="360">
        <v>220</v>
      </c>
      <c r="O2051" s="217">
        <v>45718</v>
      </c>
      <c r="P2051" s="218">
        <v>0.640567129630654</v>
      </c>
      <c r="Q2051" s="361" t="s">
        <v>4521</v>
      </c>
      <c r="R2051" s="344" t="s">
        <v>4521</v>
      </c>
    </row>
    <row r="2052" spans="1:18">
      <c r="A2052" s="140" t="s"/>
      <c r="B2052" s="140" t="s">
        <v>12649</v>
      </c>
      <c r="C2052" s="140" t="s"/>
      <c r="D2052" s="219" t="s">
        <v>4567</v>
      </c>
      <c r="E2052" s="362">
        <v>9923</v>
      </c>
      <c r="F2052" s="219" t="s">
        <v>12650</v>
      </c>
      <c r="G2052" s="219" t="s">
        <v>4497</v>
      </c>
      <c r="H2052" s="219">
        <v>13311500016</v>
      </c>
      <c r="I2052" s="356">
        <v>3000</v>
      </c>
      <c r="J2052" s="356">
        <v>2870</v>
      </c>
      <c r="K2052" s="356">
        <v>130</v>
      </c>
      <c r="L2052" s="356">
        <v>0</v>
      </c>
      <c r="M2052" s="356">
        <v>130</v>
      </c>
      <c r="O2052" s="221">
        <v>45718</v>
      </c>
      <c r="P2052" s="222">
        <v>0.72076388889036</v>
      </c>
      <c r="Q2052" s="358" t="s">
        <v>4498</v>
      </c>
      <c r="R2052" s="344" t="s">
        <v>8517</v>
      </c>
    </row>
    <row r="2053" spans="1:18">
      <c r="A2053" s="135" t="s"/>
      <c r="B2053" s="135" t="s">
        <v>12649</v>
      </c>
      <c r="C2053" s="135" t="s"/>
      <c r="D2053" s="215" t="s">
        <v>4567</v>
      </c>
      <c r="E2053" s="359">
        <v>9924</v>
      </c>
      <c r="F2053" s="215" t="s">
        <v>12650</v>
      </c>
      <c r="G2053" s="215" t="s">
        <v>4623</v>
      </c>
      <c r="H2053" s="215">
        <v>18501753443</v>
      </c>
      <c r="I2053" s="360">
        <v>200</v>
      </c>
      <c r="J2053" s="360">
        <v>150</v>
      </c>
      <c r="K2053" s="360">
        <v>50</v>
      </c>
      <c r="L2053" s="360">
        <v>0</v>
      </c>
      <c r="M2053" s="360">
        <v>50</v>
      </c>
      <c r="O2053" s="217">
        <v>45718</v>
      </c>
      <c r="P2053" s="218">
        <v>0.559386574073869</v>
      </c>
      <c r="Q2053" s="361" t="s">
        <v>4498</v>
      </c>
      <c r="R2053" s="344" t="s">
        <v>8517</v>
      </c>
    </row>
    <row r="2054" spans="1:18">
      <c r="A2054" s="140" t="s"/>
      <c r="B2054" s="140" t="s">
        <v>12649</v>
      </c>
      <c r="C2054" s="140" t="s"/>
      <c r="D2054" s="219" t="s">
        <v>4567</v>
      </c>
      <c r="E2054" s="362">
        <v>9925</v>
      </c>
      <c r="F2054" s="219" t="s">
        <v>12650</v>
      </c>
      <c r="G2054" s="219" t="s">
        <v>12826</v>
      </c>
      <c r="H2054" s="219">
        <v>13911175475</v>
      </c>
      <c r="I2054" s="356">
        <v>5000</v>
      </c>
      <c r="J2054" s="356">
        <v>4820</v>
      </c>
      <c r="K2054" s="356">
        <v>180</v>
      </c>
      <c r="L2054" s="356">
        <v>0</v>
      </c>
      <c r="M2054" s="356">
        <v>180</v>
      </c>
      <c r="O2054" s="221">
        <v>45718</v>
      </c>
      <c r="P2054" s="222">
        <v>0.696956018517085</v>
      </c>
      <c r="Q2054" s="358" t="s">
        <v>4659</v>
      </c>
      <c r="R2054" s="344" t="s">
        <v>4659</v>
      </c>
    </row>
    <row r="2055" spans="1:18">
      <c r="A2055" s="135" t="s"/>
      <c r="B2055" s="135" t="s">
        <v>12649</v>
      </c>
      <c r="C2055" s="135" t="s"/>
      <c r="D2055" s="215" t="s">
        <v>4567</v>
      </c>
      <c r="E2055" s="359">
        <v>9930</v>
      </c>
      <c r="F2055" s="215" t="s">
        <v>12650</v>
      </c>
      <c r="G2055" s="215" t="s">
        <v>4508</v>
      </c>
      <c r="H2055" s="215">
        <v>18868799921</v>
      </c>
      <c r="I2055" s="360">
        <v>10000</v>
      </c>
      <c r="J2055" s="360">
        <v>9400</v>
      </c>
      <c r="K2055" s="360">
        <v>600</v>
      </c>
      <c r="L2055" s="360">
        <v>0</v>
      </c>
      <c r="M2055" s="360">
        <v>600</v>
      </c>
      <c r="O2055" s="217">
        <v>45718</v>
      </c>
      <c r="P2055" s="218">
        <v>0.560995370371529</v>
      </c>
      <c r="Q2055" s="361" t="s">
        <v>4498</v>
      </c>
      <c r="R2055" s="344" t="s">
        <v>8517</v>
      </c>
    </row>
    <row r="2056" spans="1:18">
      <c r="A2056" s="140" t="s"/>
      <c r="B2056" s="140" t="s">
        <v>12649</v>
      </c>
      <c r="C2056" s="140" t="s"/>
      <c r="D2056" s="219" t="s">
        <v>4567</v>
      </c>
      <c r="E2056" s="362">
        <v>9933</v>
      </c>
      <c r="F2056" s="219" t="s">
        <v>12650</v>
      </c>
      <c r="G2056" s="219" t="s">
        <v>4574</v>
      </c>
      <c r="H2056" s="219">
        <v>15535163444</v>
      </c>
      <c r="I2056" s="356">
        <v>1000</v>
      </c>
      <c r="J2056" s="356">
        <v>880</v>
      </c>
      <c r="K2056" s="356">
        <v>120</v>
      </c>
      <c r="L2056" s="356">
        <v>0</v>
      </c>
      <c r="M2056" s="356">
        <v>120</v>
      </c>
      <c r="O2056" s="221">
        <v>45718</v>
      </c>
      <c r="P2056" s="222">
        <v>0.61127314814803</v>
      </c>
      <c r="Q2056" s="358" t="s">
        <v>4521</v>
      </c>
      <c r="R2056" s="344" t="s">
        <v>4521</v>
      </c>
    </row>
    <row r="2057" spans="1:18">
      <c r="A2057" s="135" t="s"/>
      <c r="B2057" s="135" t="s">
        <v>12649</v>
      </c>
      <c r="C2057" s="135" t="s"/>
      <c r="D2057" s="215" t="s">
        <v>4567</v>
      </c>
      <c r="E2057" s="359">
        <v>9936</v>
      </c>
      <c r="F2057" s="215" t="s">
        <v>12650</v>
      </c>
      <c r="G2057" s="215" t="s">
        <v>4495</v>
      </c>
      <c r="H2057" s="215">
        <v>13811273761</v>
      </c>
      <c r="I2057" s="360">
        <v>1000</v>
      </c>
      <c r="J2057" s="360">
        <v>920</v>
      </c>
      <c r="K2057" s="360">
        <v>80</v>
      </c>
      <c r="L2057" s="360">
        <v>0</v>
      </c>
      <c r="M2057" s="360">
        <v>80</v>
      </c>
      <c r="O2057" s="217">
        <v>45718</v>
      </c>
      <c r="P2057" s="218">
        <v>0.528101851850806</v>
      </c>
      <c r="Q2057" s="361" t="s">
        <v>4521</v>
      </c>
      <c r="R2057" s="344" t="s">
        <v>4521</v>
      </c>
    </row>
    <row r="2058" spans="1:18">
      <c r="A2058" s="140" t="s"/>
      <c r="B2058" s="140" t="s">
        <v>12649</v>
      </c>
      <c r="C2058" s="140" t="s"/>
      <c r="D2058" s="219" t="s">
        <v>4567</v>
      </c>
      <c r="E2058" s="362">
        <v>9938</v>
      </c>
      <c r="F2058" s="219" t="s">
        <v>12650</v>
      </c>
      <c r="G2058" s="219" t="s">
        <v>4582</v>
      </c>
      <c r="H2058" s="219">
        <v>18501999321</v>
      </c>
      <c r="I2058" s="356">
        <v>5000</v>
      </c>
      <c r="J2058" s="356">
        <v>4780</v>
      </c>
      <c r="K2058" s="356">
        <v>220</v>
      </c>
      <c r="L2058" s="356">
        <v>0</v>
      </c>
      <c r="M2058" s="356">
        <v>220</v>
      </c>
      <c r="O2058" s="221">
        <v>45718</v>
      </c>
      <c r="P2058" s="222">
        <v>0.56879629629475</v>
      </c>
      <c r="Q2058" s="358" t="s">
        <v>4004</v>
      </c>
      <c r="R2058" s="344" t="s">
        <v>4004</v>
      </c>
    </row>
    <row r="2059" spans="1:18">
      <c r="A2059" s="135" t="s"/>
      <c r="B2059" s="135" t="s">
        <v>12649</v>
      </c>
      <c r="C2059" s="135" t="s"/>
      <c r="D2059" s="215" t="s">
        <v>4567</v>
      </c>
      <c r="E2059" s="359">
        <v>9942</v>
      </c>
      <c r="F2059" s="215" t="s">
        <v>12650</v>
      </c>
      <c r="G2059" s="215" t="s">
        <v>4505</v>
      </c>
      <c r="H2059" s="215">
        <v>18652098340</v>
      </c>
      <c r="I2059" s="360">
        <v>200</v>
      </c>
      <c r="J2059" s="360">
        <v>140</v>
      </c>
      <c r="K2059" s="360">
        <v>60</v>
      </c>
      <c r="L2059" s="360">
        <v>0</v>
      </c>
      <c r="M2059" s="360">
        <v>60</v>
      </c>
      <c r="O2059" s="217">
        <v>45718</v>
      </c>
      <c r="P2059" s="218">
        <v>0.615277777778829</v>
      </c>
      <c r="Q2059" s="361" t="s">
        <v>4498</v>
      </c>
      <c r="R2059" s="344" t="s">
        <v>8517</v>
      </c>
    </row>
    <row r="2060" spans="1:18">
      <c r="A2060" s="140" t="s"/>
      <c r="B2060" s="140" t="s">
        <v>12649</v>
      </c>
      <c r="C2060" s="140" t="s"/>
      <c r="D2060" s="219" t="s">
        <v>4567</v>
      </c>
      <c r="E2060" s="362">
        <v>9943</v>
      </c>
      <c r="F2060" s="219" t="s">
        <v>12650</v>
      </c>
      <c r="G2060" s="219" t="s">
        <v>12836</v>
      </c>
      <c r="H2060" s="219">
        <v>19921981137</v>
      </c>
      <c r="I2060" s="356">
        <v>3000</v>
      </c>
      <c r="J2060" s="356">
        <v>2800</v>
      </c>
      <c r="K2060" s="356">
        <v>200</v>
      </c>
      <c r="L2060" s="356">
        <v>0</v>
      </c>
      <c r="M2060" s="356">
        <v>200</v>
      </c>
      <c r="O2060" s="221">
        <v>45718</v>
      </c>
      <c r="P2060" s="222">
        <v>0.701805555556348</v>
      </c>
      <c r="Q2060" s="358" t="s">
        <v>4521</v>
      </c>
      <c r="R2060" s="344" t="s">
        <v>4521</v>
      </c>
    </row>
    <row r="2061" spans="1:18">
      <c r="A2061" s="135" t="s"/>
      <c r="B2061" s="135" t="s">
        <v>12649</v>
      </c>
      <c r="C2061" s="135" t="s"/>
      <c r="D2061" s="215" t="s">
        <v>4567</v>
      </c>
      <c r="E2061" s="359">
        <v>9954</v>
      </c>
      <c r="F2061" s="215" t="s">
        <v>12650</v>
      </c>
      <c r="G2061" s="215" t="s">
        <v>12708</v>
      </c>
      <c r="H2061" s="215">
        <v>15651028899</v>
      </c>
      <c r="I2061" s="360">
        <v>3000</v>
      </c>
      <c r="J2061" s="360">
        <v>3000</v>
      </c>
      <c r="K2061" s="360">
        <v>0</v>
      </c>
      <c r="L2061" s="360">
        <v>0</v>
      </c>
      <c r="M2061" s="364">
        <v>150</v>
      </c>
      <c r="O2061" s="217">
        <v>45718</v>
      </c>
      <c r="P2061" s="218">
        <v>0.691828703704232</v>
      </c>
      <c r="Q2061" s="361" t="s">
        <v>4521</v>
      </c>
      <c r="R2061" s="344" t="s">
        <v>4521</v>
      </c>
    </row>
    <row r="2062" spans="1:18">
      <c r="A2062" s="140" t="s"/>
      <c r="B2062" s="140" t="s">
        <v>12649</v>
      </c>
      <c r="C2062" s="140" t="s"/>
      <c r="D2062" s="219" t="s">
        <v>4567</v>
      </c>
      <c r="E2062" s="362">
        <v>9958</v>
      </c>
      <c r="F2062" s="219" t="s">
        <v>12650</v>
      </c>
      <c r="G2062" s="219" t="s">
        <v>4514</v>
      </c>
      <c r="H2062" s="219">
        <v>17811891501</v>
      </c>
      <c r="I2062" s="356">
        <v>3000</v>
      </c>
      <c r="J2062" s="356">
        <v>3000</v>
      </c>
      <c r="K2062" s="356">
        <v>0</v>
      </c>
      <c r="L2062" s="356">
        <v>0</v>
      </c>
      <c r="M2062" s="356">
        <v>0</v>
      </c>
      <c r="O2062" s="221">
        <v>45718</v>
      </c>
      <c r="P2062" s="222">
        <v>0.5729050925911</v>
      </c>
      <c r="Q2062" s="358" t="s">
        <v>4498</v>
      </c>
      <c r="R2062" s="344" t="s">
        <v>8517</v>
      </c>
    </row>
    <row r="2063" spans="1:18">
      <c r="A2063" s="135" t="s"/>
      <c r="B2063" s="135" t="s">
        <v>12649</v>
      </c>
      <c r="C2063" s="135" t="s"/>
      <c r="D2063" s="215" t="s">
        <v>4567</v>
      </c>
      <c r="E2063" s="359">
        <v>9963</v>
      </c>
      <c r="F2063" s="215" t="s">
        <v>12650</v>
      </c>
      <c r="G2063" s="215" t="s">
        <v>12930</v>
      </c>
      <c r="H2063" s="215">
        <v>18382165225</v>
      </c>
      <c r="I2063" s="360">
        <v>3500</v>
      </c>
      <c r="J2063" s="360">
        <v>2980</v>
      </c>
      <c r="K2063" s="360">
        <v>520</v>
      </c>
      <c r="L2063" s="360">
        <v>0</v>
      </c>
      <c r="M2063" s="360">
        <v>520</v>
      </c>
      <c r="O2063" s="217">
        <v>45719</v>
      </c>
      <c r="P2063" s="218">
        <v>0.682083333333139</v>
      </c>
      <c r="Q2063" s="361" t="s">
        <v>4498</v>
      </c>
      <c r="R2063" s="344" t="s">
        <v>8517</v>
      </c>
    </row>
    <row r="2064" spans="1:18">
      <c r="A2064" s="140" t="s"/>
      <c r="B2064" s="140" t="s">
        <v>12649</v>
      </c>
      <c r="C2064" s="140" t="s"/>
      <c r="D2064" s="219" t="s">
        <v>4567</v>
      </c>
      <c r="E2064" s="362">
        <v>9965</v>
      </c>
      <c r="F2064" s="219" t="s">
        <v>12650</v>
      </c>
      <c r="G2064" s="219" t="s">
        <v>4508</v>
      </c>
      <c r="H2064" s="219">
        <v>18686867895</v>
      </c>
      <c r="I2064" s="356">
        <v>3000</v>
      </c>
      <c r="J2064" s="356">
        <v>2820</v>
      </c>
      <c r="K2064" s="356">
        <v>180</v>
      </c>
      <c r="L2064" s="356">
        <v>0</v>
      </c>
      <c r="M2064" s="356">
        <v>180</v>
      </c>
      <c r="O2064" s="221">
        <v>45719</v>
      </c>
      <c r="P2064" s="222">
        <v>0.340706018519995</v>
      </c>
      <c r="Q2064" s="358" t="s">
        <v>4521</v>
      </c>
      <c r="R2064" s="344" t="s">
        <v>4521</v>
      </c>
    </row>
    <row r="2065" spans="1:18">
      <c r="A2065" s="140" t="s"/>
      <c r="B2065" s="140" t="s">
        <v>12649</v>
      </c>
      <c r="C2065" s="140" t="s"/>
      <c r="D2065" s="219" t="s">
        <v>4567</v>
      </c>
      <c r="E2065" s="362">
        <v>9969</v>
      </c>
      <c r="F2065" s="219" t="s">
        <v>12650</v>
      </c>
      <c r="G2065" s="219" t="s">
        <v>4508</v>
      </c>
      <c r="H2065" s="219">
        <v>18810767088</v>
      </c>
      <c r="I2065" s="356">
        <v>3000</v>
      </c>
      <c r="J2065" s="356">
        <v>2770</v>
      </c>
      <c r="K2065" s="356">
        <v>230</v>
      </c>
      <c r="L2065" s="356">
        <v>0</v>
      </c>
      <c r="M2065" s="356">
        <v>230</v>
      </c>
      <c r="O2065" s="221">
        <v>45719</v>
      </c>
      <c r="P2065" s="222">
        <v>0.625671296296787</v>
      </c>
      <c r="Q2065" s="358" t="s">
        <v>4498</v>
      </c>
      <c r="R2065" s="344" t="s">
        <v>8517</v>
      </c>
    </row>
    <row r="2066" spans="1:18">
      <c r="A2066" s="140" t="s"/>
      <c r="B2066" s="140" t="s">
        <v>12649</v>
      </c>
      <c r="C2066" s="140" t="s"/>
      <c r="D2066" s="219" t="s">
        <v>4567</v>
      </c>
      <c r="E2066" s="362">
        <v>9972</v>
      </c>
      <c r="F2066" s="219" t="s">
        <v>12650</v>
      </c>
      <c r="G2066" s="219" t="s">
        <v>4589</v>
      </c>
      <c r="H2066" s="219">
        <v>13301226926</v>
      </c>
      <c r="I2066" s="356">
        <v>8000</v>
      </c>
      <c r="J2066" s="356">
        <v>8000</v>
      </c>
      <c r="K2066" s="356">
        <v>0</v>
      </c>
      <c r="L2066" s="356">
        <v>0</v>
      </c>
      <c r="M2066" s="356">
        <v>0</v>
      </c>
      <c r="O2066" s="221">
        <v>45719</v>
      </c>
      <c r="P2066" s="222">
        <v>0.571990740740148</v>
      </c>
      <c r="Q2066" s="358" t="s">
        <v>4659</v>
      </c>
      <c r="R2066" s="344" t="s">
        <v>4659</v>
      </c>
    </row>
    <row r="2067" spans="1:18">
      <c r="A2067" s="135" t="s"/>
      <c r="B2067" s="135" t="s">
        <v>12649</v>
      </c>
      <c r="C2067" s="135" t="s"/>
      <c r="D2067" s="215" t="s">
        <v>4567</v>
      </c>
      <c r="E2067" s="359">
        <v>9973</v>
      </c>
      <c r="F2067" s="215" t="s">
        <v>12650</v>
      </c>
      <c r="G2067" s="215" t="s">
        <v>12734</v>
      </c>
      <c r="H2067" s="215">
        <v>13901256801</v>
      </c>
      <c r="I2067" s="360">
        <v>5000</v>
      </c>
      <c r="J2067" s="360">
        <v>5000</v>
      </c>
      <c r="K2067" s="360">
        <v>0</v>
      </c>
      <c r="L2067" s="360">
        <v>0</v>
      </c>
      <c r="M2067" s="360">
        <v>0</v>
      </c>
      <c r="O2067" s="217">
        <v>45719</v>
      </c>
      <c r="P2067" s="218">
        <v>0.806122685185983</v>
      </c>
      <c r="Q2067" s="361" t="s">
        <v>4659</v>
      </c>
      <c r="R2067" s="344" t="s">
        <v>4659</v>
      </c>
    </row>
    <row r="2068" spans="1:18">
      <c r="A2068" s="135" t="s"/>
      <c r="B2068" s="135" t="s">
        <v>12649</v>
      </c>
      <c r="C2068" s="135" t="s"/>
      <c r="D2068" s="215" t="s">
        <v>4567</v>
      </c>
      <c r="E2068" s="359">
        <v>9968</v>
      </c>
      <c r="F2068" s="215" t="s">
        <v>12650</v>
      </c>
      <c r="G2068" s="215" t="s">
        <v>12774</v>
      </c>
      <c r="H2068" s="215">
        <v>15210974017</v>
      </c>
      <c r="I2068" s="360">
        <v>5000</v>
      </c>
      <c r="J2068" s="360">
        <v>4550</v>
      </c>
      <c r="K2068" s="360">
        <v>450</v>
      </c>
      <c r="L2068" s="360">
        <v>0</v>
      </c>
      <c r="M2068" s="360">
        <v>450</v>
      </c>
      <c r="O2068" s="217">
        <v>45720</v>
      </c>
      <c r="P2068" s="218">
        <v>0.69971064814672</v>
      </c>
      <c r="Q2068" s="361" t="s">
        <v>4659</v>
      </c>
      <c r="R2068" s="344" t="s">
        <v>4659</v>
      </c>
    </row>
    <row r="2069" spans="1:18">
      <c r="A2069" s="135" t="s"/>
      <c r="B2069" s="135" t="s">
        <v>12649</v>
      </c>
      <c r="C2069" s="135" t="s"/>
      <c r="D2069" s="215" t="s">
        <v>4567</v>
      </c>
      <c r="E2069" s="359">
        <v>9970</v>
      </c>
      <c r="F2069" s="215" t="s">
        <v>12650</v>
      </c>
      <c r="G2069" s="215" t="s">
        <v>13011</v>
      </c>
      <c r="H2069" s="215">
        <v>18600810076</v>
      </c>
      <c r="I2069" s="360">
        <v>8000</v>
      </c>
      <c r="J2069" s="360">
        <v>6480</v>
      </c>
      <c r="K2069" s="360">
        <v>1520</v>
      </c>
      <c r="L2069" s="360">
        <v>0</v>
      </c>
      <c r="M2069" s="360">
        <v>1520</v>
      </c>
      <c r="O2069" s="217">
        <v>45720</v>
      </c>
      <c r="P2069" s="218">
        <v>0.585844907407591</v>
      </c>
      <c r="Q2069" s="361" t="s">
        <v>4498</v>
      </c>
      <c r="R2069" s="344" t="s">
        <v>8517</v>
      </c>
    </row>
    <row r="2070" spans="1:18">
      <c r="A2070" s="140" t="s"/>
      <c r="B2070" s="140" t="s">
        <v>12649</v>
      </c>
      <c r="C2070" s="140" t="s"/>
      <c r="D2070" s="219" t="s">
        <v>4567</v>
      </c>
      <c r="E2070" s="362">
        <v>9977</v>
      </c>
      <c r="F2070" s="219" t="s">
        <v>12650</v>
      </c>
      <c r="G2070" s="219" t="s">
        <v>12860</v>
      </c>
      <c r="H2070" s="219">
        <v>13651275070</v>
      </c>
      <c r="I2070" s="356">
        <v>5000</v>
      </c>
      <c r="J2070" s="356">
        <v>4820</v>
      </c>
      <c r="K2070" s="356">
        <v>180</v>
      </c>
      <c r="L2070" s="356">
        <v>0</v>
      </c>
      <c r="M2070" s="356">
        <v>180</v>
      </c>
      <c r="O2070" s="221">
        <v>45720</v>
      </c>
      <c r="P2070" s="222">
        <v>0.746469907408027</v>
      </c>
      <c r="Q2070" s="358" t="s">
        <v>4659</v>
      </c>
      <c r="R2070" s="344" t="s">
        <v>4659</v>
      </c>
    </row>
    <row r="2071" spans="1:18">
      <c r="A2071" s="135" t="s"/>
      <c r="B2071" s="135" t="s">
        <v>12649</v>
      </c>
      <c r="C2071" s="135" t="s"/>
      <c r="D2071" s="215" t="s">
        <v>4567</v>
      </c>
      <c r="E2071" s="359">
        <v>9978</v>
      </c>
      <c r="F2071" s="215" t="s">
        <v>12650</v>
      </c>
      <c r="G2071" s="215" t="s">
        <v>13012</v>
      </c>
      <c r="H2071" s="215">
        <v>15136196209</v>
      </c>
      <c r="I2071" s="360">
        <v>8000</v>
      </c>
      <c r="J2071" s="360">
        <v>8000</v>
      </c>
      <c r="K2071" s="360">
        <v>0</v>
      </c>
      <c r="L2071" s="360">
        <v>0</v>
      </c>
      <c r="M2071" s="360">
        <v>0</v>
      </c>
      <c r="O2071" s="217">
        <v>45720</v>
      </c>
      <c r="P2071" s="218">
        <v>0.506192129629199</v>
      </c>
      <c r="Q2071" s="361" t="s">
        <v>4004</v>
      </c>
      <c r="R2071" s="344" t="s">
        <v>4004</v>
      </c>
    </row>
    <row r="2072" spans="1:18">
      <c r="A2072" s="135" t="s"/>
      <c r="B2072" s="135" t="s">
        <v>12649</v>
      </c>
      <c r="C2072" s="135" t="s"/>
      <c r="D2072" s="215" t="s">
        <v>4567</v>
      </c>
      <c r="E2072" s="359">
        <v>9981</v>
      </c>
      <c r="F2072" s="215" t="s">
        <v>12650</v>
      </c>
      <c r="G2072" s="215" t="s">
        <v>12993</v>
      </c>
      <c r="H2072" s="215">
        <v>18516500186</v>
      </c>
      <c r="I2072" s="360">
        <v>5000</v>
      </c>
      <c r="J2072" s="360">
        <v>4560</v>
      </c>
      <c r="K2072" s="360">
        <v>440</v>
      </c>
      <c r="L2072" s="360">
        <v>0</v>
      </c>
      <c r="M2072" s="360">
        <v>440</v>
      </c>
      <c r="O2072" s="217">
        <v>45721</v>
      </c>
      <c r="P2072" s="218">
        <v>0.655578703703213</v>
      </c>
      <c r="Q2072" s="361" t="s">
        <v>4004</v>
      </c>
      <c r="R2072" s="344" t="s">
        <v>4004</v>
      </c>
    </row>
    <row r="2073" spans="1:18">
      <c r="A2073" s="140" t="s"/>
      <c r="B2073" s="140" t="s">
        <v>12649</v>
      </c>
      <c r="C2073" s="140" t="s"/>
      <c r="D2073" s="219" t="s">
        <v>4567</v>
      </c>
      <c r="E2073" s="362">
        <v>9980</v>
      </c>
      <c r="F2073" s="219" t="s">
        <v>12650</v>
      </c>
      <c r="G2073" s="219" t="s"/>
      <c r="H2073" s="219">
        <v>19518989716</v>
      </c>
      <c r="I2073" s="356">
        <v>8000</v>
      </c>
      <c r="J2073" s="356">
        <v>7340</v>
      </c>
      <c r="K2073" s="356">
        <v>660</v>
      </c>
      <c r="L2073" s="356">
        <v>0</v>
      </c>
      <c r="M2073" s="356">
        <v>660</v>
      </c>
      <c r="O2073" s="221">
        <v>45722</v>
      </c>
      <c r="P2073" s="222">
        <v>0.692534722220444</v>
      </c>
      <c r="Q2073" s="358" t="s">
        <v>4004</v>
      </c>
      <c r="R2073" s="344" t="s">
        <v>4004</v>
      </c>
    </row>
    <row r="2074" spans="1:18">
      <c r="A2074" s="140" t="s"/>
      <c r="B2074" s="140" t="s">
        <v>12649</v>
      </c>
      <c r="C2074" s="140" t="s"/>
      <c r="D2074" s="219" t="s">
        <v>4567</v>
      </c>
      <c r="E2074" s="362">
        <v>9987</v>
      </c>
      <c r="F2074" s="219" t="s">
        <v>12650</v>
      </c>
      <c r="G2074" s="219" t="s">
        <v>13012</v>
      </c>
      <c r="H2074" s="219">
        <v>15136196209</v>
      </c>
      <c r="I2074" s="356">
        <v>8000</v>
      </c>
      <c r="J2074" s="356">
        <v>8000</v>
      </c>
      <c r="K2074" s="356">
        <v>0</v>
      </c>
      <c r="L2074" s="356">
        <v>0</v>
      </c>
      <c r="M2074" s="356">
        <v>0</v>
      </c>
      <c r="O2074" s="221">
        <v>45722</v>
      </c>
      <c r="P2074" s="222">
        <v>0.881400462963939</v>
      </c>
      <c r="Q2074" s="358" t="s">
        <v>4004</v>
      </c>
      <c r="R2074" s="344" t="s">
        <v>4004</v>
      </c>
    </row>
    <row r="2075" spans="1:18">
      <c r="A2075" s="135" t="s"/>
      <c r="B2075" s="135" t="s">
        <v>12649</v>
      </c>
      <c r="C2075" s="135" t="s"/>
      <c r="D2075" s="215" t="s">
        <v>4567</v>
      </c>
      <c r="E2075" s="359">
        <v>9988</v>
      </c>
      <c r="F2075" s="215" t="s">
        <v>12650</v>
      </c>
      <c r="G2075" s="215" t="s">
        <v>13013</v>
      </c>
      <c r="H2075" s="215">
        <v>18829961325</v>
      </c>
      <c r="I2075" s="360">
        <v>3000</v>
      </c>
      <c r="J2075" s="360">
        <v>2770</v>
      </c>
      <c r="K2075" s="360">
        <v>230</v>
      </c>
      <c r="L2075" s="360">
        <v>0</v>
      </c>
      <c r="M2075" s="360">
        <v>230</v>
      </c>
      <c r="O2075" s="217">
        <v>45722</v>
      </c>
      <c r="P2075" s="218">
        <v>0.709189814813726</v>
      </c>
      <c r="Q2075" s="361" t="s">
        <v>12717</v>
      </c>
      <c r="R2075" s="344" t="s">
        <v>4521</v>
      </c>
    </row>
    <row r="2076" spans="1:18">
      <c r="A2076" s="140" t="s"/>
      <c r="B2076" s="140" t="s">
        <v>12649</v>
      </c>
      <c r="C2076" s="140" t="s"/>
      <c r="D2076" s="219" t="s">
        <v>4567</v>
      </c>
      <c r="E2076" s="362">
        <v>9989</v>
      </c>
      <c r="F2076" s="219" t="s">
        <v>12650</v>
      </c>
      <c r="G2076" s="219" t="s">
        <v>4574</v>
      </c>
      <c r="H2076" s="219">
        <v>13910503713</v>
      </c>
      <c r="I2076" s="356">
        <v>5000</v>
      </c>
      <c r="J2076" s="356">
        <v>4820</v>
      </c>
      <c r="K2076" s="356">
        <v>180</v>
      </c>
      <c r="L2076" s="356">
        <v>0</v>
      </c>
      <c r="M2076" s="356">
        <v>180</v>
      </c>
      <c r="O2076" s="221">
        <v>45722</v>
      </c>
      <c r="P2076" s="222">
        <v>0.639386574075616</v>
      </c>
      <c r="Q2076" s="358" t="s">
        <v>4659</v>
      </c>
      <c r="R2076" s="344" t="s">
        <v>4659</v>
      </c>
    </row>
    <row r="2077" spans="1:18">
      <c r="A2077" s="135" t="s"/>
      <c r="B2077" s="135" t="s">
        <v>12649</v>
      </c>
      <c r="C2077" s="135" t="s"/>
      <c r="D2077" s="215" t="s">
        <v>4567</v>
      </c>
      <c r="E2077" s="359">
        <v>9990</v>
      </c>
      <c r="F2077" s="215" t="s">
        <v>12650</v>
      </c>
      <c r="G2077" s="215" t="s">
        <v>4515</v>
      </c>
      <c r="H2077" s="215">
        <v>13581903843</v>
      </c>
      <c r="I2077" s="360">
        <v>3000</v>
      </c>
      <c r="J2077" s="360">
        <v>2890</v>
      </c>
      <c r="K2077" s="360">
        <v>110</v>
      </c>
      <c r="L2077" s="360">
        <v>0</v>
      </c>
      <c r="M2077" s="360">
        <v>110</v>
      </c>
      <c r="O2077" s="217">
        <v>45722</v>
      </c>
      <c r="P2077" s="218">
        <v>0.685347222221026</v>
      </c>
      <c r="Q2077" s="361" t="s">
        <v>4498</v>
      </c>
      <c r="R2077" s="344" t="s">
        <v>8517</v>
      </c>
    </row>
    <row r="2078" spans="1:18">
      <c r="A2078" s="140" t="s"/>
      <c r="B2078" s="140" t="s">
        <v>12649</v>
      </c>
      <c r="C2078" s="140" t="s"/>
      <c r="D2078" s="219" t="s">
        <v>4567</v>
      </c>
      <c r="E2078" s="362">
        <v>9982</v>
      </c>
      <c r="F2078" s="219" t="s">
        <v>12650</v>
      </c>
      <c r="G2078" s="219" t="s">
        <v>4593</v>
      </c>
      <c r="H2078" s="219">
        <v>13802956443</v>
      </c>
      <c r="I2078" s="356">
        <v>3000</v>
      </c>
      <c r="J2078" s="356">
        <v>2460</v>
      </c>
      <c r="K2078" s="356">
        <v>540</v>
      </c>
      <c r="L2078" s="356">
        <v>0</v>
      </c>
      <c r="M2078" s="356">
        <v>540</v>
      </c>
      <c r="O2078" s="221">
        <v>45723</v>
      </c>
      <c r="P2078" s="222">
        <v>0.337094907408755</v>
      </c>
      <c r="Q2078" s="358" t="s">
        <v>4521</v>
      </c>
      <c r="R2078" s="344" t="s">
        <v>4521</v>
      </c>
    </row>
    <row r="2079" spans="1:18">
      <c r="A2079" s="135" t="s"/>
      <c r="B2079" s="135" t="s">
        <v>12649</v>
      </c>
      <c r="C2079" s="135" t="s"/>
      <c r="D2079" s="215" t="s">
        <v>4567</v>
      </c>
      <c r="E2079" s="359">
        <v>9985</v>
      </c>
      <c r="F2079" s="215" t="s">
        <v>12650</v>
      </c>
      <c r="G2079" s="215" t="s">
        <v>4571</v>
      </c>
      <c r="H2079" s="215">
        <v>15514085554</v>
      </c>
      <c r="I2079" s="360">
        <v>1500</v>
      </c>
      <c r="J2079" s="360">
        <v>1170</v>
      </c>
      <c r="K2079" s="360">
        <v>330</v>
      </c>
      <c r="L2079" s="360">
        <v>0</v>
      </c>
      <c r="M2079" s="360">
        <v>330</v>
      </c>
      <c r="O2079" s="217">
        <v>45723</v>
      </c>
      <c r="P2079" s="218">
        <v>0.476145833334158</v>
      </c>
      <c r="Q2079" s="361" t="s">
        <v>4521</v>
      </c>
      <c r="R2079" s="344" t="s">
        <v>4521</v>
      </c>
    </row>
    <row r="2080" spans="1:18">
      <c r="A2080" s="140" t="s"/>
      <c r="B2080" s="140" t="s">
        <v>12649</v>
      </c>
      <c r="C2080" s="140" t="s"/>
      <c r="D2080" s="219" t="s">
        <v>4567</v>
      </c>
      <c r="E2080" s="362">
        <v>9991</v>
      </c>
      <c r="F2080" s="219" t="s">
        <v>12650</v>
      </c>
      <c r="G2080" s="219" t="s">
        <v>12695</v>
      </c>
      <c r="H2080" s="219">
        <v>13532329992</v>
      </c>
      <c r="I2080" s="356">
        <v>5000</v>
      </c>
      <c r="J2080" s="356">
        <v>4600</v>
      </c>
      <c r="K2080" s="356">
        <v>400</v>
      </c>
      <c r="L2080" s="356">
        <v>0</v>
      </c>
      <c r="M2080" s="356">
        <v>400</v>
      </c>
      <c r="O2080" s="221">
        <v>45723</v>
      </c>
      <c r="P2080" s="222">
        <v>0.816076388888178</v>
      </c>
      <c r="Q2080" s="358" t="s">
        <v>4521</v>
      </c>
      <c r="R2080" s="344" t="s">
        <v>4521</v>
      </c>
    </row>
    <row r="2081" spans="1:18">
      <c r="A2081" s="140" t="s"/>
      <c r="B2081" s="140" t="s">
        <v>12649</v>
      </c>
      <c r="C2081" s="140" t="s"/>
      <c r="D2081" s="219" t="s">
        <v>4567</v>
      </c>
      <c r="E2081" s="362">
        <v>9995</v>
      </c>
      <c r="F2081" s="219" t="s">
        <v>12650</v>
      </c>
      <c r="G2081" s="219" t="s">
        <v>12993</v>
      </c>
      <c r="H2081" s="219">
        <v>18516500186</v>
      </c>
      <c r="I2081" s="356">
        <v>10000</v>
      </c>
      <c r="J2081" s="356">
        <v>9740</v>
      </c>
      <c r="K2081" s="356">
        <v>260</v>
      </c>
      <c r="L2081" s="356">
        <v>0</v>
      </c>
      <c r="M2081" s="356">
        <v>260</v>
      </c>
      <c r="O2081" s="221">
        <v>45723</v>
      </c>
      <c r="P2081" s="222">
        <v>0.657476851851243</v>
      </c>
      <c r="Q2081" s="358" t="s">
        <v>4659</v>
      </c>
      <c r="R2081" s="344" t="s">
        <v>4659</v>
      </c>
    </row>
    <row r="2082" spans="1:18">
      <c r="A2082" s="135" t="s"/>
      <c r="B2082" s="135" t="s">
        <v>12649</v>
      </c>
      <c r="C2082" s="135" t="s"/>
      <c r="D2082" s="215" t="s">
        <v>4567</v>
      </c>
      <c r="E2082" s="359">
        <v>9996</v>
      </c>
      <c r="F2082" s="215" t="s">
        <v>12650</v>
      </c>
      <c r="G2082" s="215" t="s">
        <v>12691</v>
      </c>
      <c r="H2082" s="215">
        <v>13901398566</v>
      </c>
      <c r="I2082" s="360">
        <v>5000</v>
      </c>
      <c r="J2082" s="360">
        <v>5000</v>
      </c>
      <c r="K2082" s="360">
        <v>0</v>
      </c>
      <c r="L2082" s="360">
        <v>0</v>
      </c>
      <c r="M2082" s="360">
        <v>0</v>
      </c>
      <c r="O2082" s="217">
        <v>45723</v>
      </c>
      <c r="P2082" s="218">
        <v>0.392835648148321</v>
      </c>
      <c r="Q2082" s="361" t="s">
        <v>4659</v>
      </c>
      <c r="R2082" s="344" t="s">
        <v>4659</v>
      </c>
    </row>
    <row r="2083" spans="1:18">
      <c r="A2083" s="140" t="s"/>
      <c r="B2083" s="140" t="s">
        <v>12649</v>
      </c>
      <c r="C2083" s="140" t="s"/>
      <c r="D2083" s="219" t="s">
        <v>4567</v>
      </c>
      <c r="E2083" s="362">
        <v>9997</v>
      </c>
      <c r="F2083" s="219" t="s">
        <v>12650</v>
      </c>
      <c r="G2083" s="219" t="s">
        <v>12943</v>
      </c>
      <c r="H2083" s="219">
        <v>18240275720</v>
      </c>
      <c r="I2083" s="356">
        <v>3500</v>
      </c>
      <c r="J2083" s="356">
        <v>3250</v>
      </c>
      <c r="K2083" s="356">
        <v>250</v>
      </c>
      <c r="L2083" s="356">
        <v>0</v>
      </c>
      <c r="M2083" s="356">
        <v>250</v>
      </c>
      <c r="O2083" s="221">
        <v>45723</v>
      </c>
      <c r="P2083" s="222">
        <v>0.666296296294604</v>
      </c>
      <c r="Q2083" s="358" t="s">
        <v>4498</v>
      </c>
      <c r="R2083" s="344" t="s">
        <v>8517</v>
      </c>
    </row>
    <row r="2084" spans="1:18">
      <c r="A2084" s="135" t="s"/>
      <c r="B2084" s="135" t="s">
        <v>12649</v>
      </c>
      <c r="C2084" s="135" t="s"/>
      <c r="D2084" s="215" t="s">
        <v>4567</v>
      </c>
      <c r="E2084" s="359">
        <v>9998</v>
      </c>
      <c r="F2084" s="215" t="s">
        <v>12650</v>
      </c>
      <c r="G2084" s="215" t="s">
        <v>13014</v>
      </c>
      <c r="H2084" s="215">
        <v>15001354696</v>
      </c>
      <c r="I2084" s="360">
        <v>10000</v>
      </c>
      <c r="J2084" s="360">
        <v>9740</v>
      </c>
      <c r="K2084" s="360">
        <v>260</v>
      </c>
      <c r="L2084" s="360">
        <v>0</v>
      </c>
      <c r="M2084" s="360">
        <v>260</v>
      </c>
      <c r="O2084" s="217">
        <v>45723</v>
      </c>
      <c r="P2084" s="218">
        <v>0.687152777776646</v>
      </c>
      <c r="Q2084" s="361" t="s">
        <v>4659</v>
      </c>
      <c r="R2084" s="344" t="s">
        <v>4659</v>
      </c>
    </row>
    <row r="2085" spans="1:18">
      <c r="A2085" s="140" t="s"/>
      <c r="B2085" s="140" t="s">
        <v>12649</v>
      </c>
      <c r="C2085" s="140" t="s"/>
      <c r="D2085" s="219" t="s">
        <v>4567</v>
      </c>
      <c r="E2085" s="362">
        <v>9999</v>
      </c>
      <c r="F2085" s="219" t="s">
        <v>12650</v>
      </c>
      <c r="G2085" s="219" t="s">
        <v>4515</v>
      </c>
      <c r="H2085" s="219">
        <v>18811581011</v>
      </c>
      <c r="I2085" s="356">
        <v>5000</v>
      </c>
      <c r="J2085" s="356">
        <v>4780</v>
      </c>
      <c r="K2085" s="356">
        <v>220</v>
      </c>
      <c r="L2085" s="356">
        <v>0</v>
      </c>
      <c r="M2085" s="356">
        <v>220</v>
      </c>
      <c r="O2085" s="221">
        <v>45723</v>
      </c>
      <c r="P2085" s="222">
        <v>0.691319444445981</v>
      </c>
      <c r="Q2085" s="358" t="s">
        <v>4659</v>
      </c>
      <c r="R2085" s="344" t="s">
        <v>4659</v>
      </c>
    </row>
    <row r="2086" spans="1:18">
      <c r="A2086" s="140" t="s"/>
      <c r="B2086" s="140" t="s">
        <v>12649</v>
      </c>
      <c r="C2086" s="140" t="s"/>
      <c r="D2086" s="219" t="s">
        <v>4567</v>
      </c>
      <c r="E2086" s="362">
        <v>10001</v>
      </c>
      <c r="F2086" s="219" t="s">
        <v>12650</v>
      </c>
      <c r="G2086" s="219" t="s">
        <v>4535</v>
      </c>
      <c r="H2086" s="219">
        <v>18310663655</v>
      </c>
      <c r="I2086" s="356">
        <v>2000</v>
      </c>
      <c r="J2086" s="356">
        <v>1880</v>
      </c>
      <c r="K2086" s="356">
        <v>120</v>
      </c>
      <c r="L2086" s="356">
        <v>0</v>
      </c>
      <c r="M2086" s="356">
        <v>120</v>
      </c>
      <c r="O2086" s="221">
        <v>45723</v>
      </c>
      <c r="P2086" s="222">
        <v>0.682557870371966</v>
      </c>
      <c r="Q2086" s="358" t="s">
        <v>4498</v>
      </c>
      <c r="R2086" s="344" t="s">
        <v>8517</v>
      </c>
    </row>
    <row r="2087" spans="1:18">
      <c r="A2087" s="140" t="s"/>
      <c r="B2087" s="140" t="s">
        <v>12649</v>
      </c>
      <c r="C2087" s="140" t="s"/>
      <c r="D2087" s="219" t="s">
        <v>4567</v>
      </c>
      <c r="E2087" s="362">
        <v>10004</v>
      </c>
      <c r="F2087" s="219" t="s">
        <v>12650</v>
      </c>
      <c r="G2087" s="219" t="s">
        <v>4514</v>
      </c>
      <c r="H2087" s="219">
        <v>13810322340</v>
      </c>
      <c r="I2087" s="356">
        <v>5000</v>
      </c>
      <c r="J2087" s="356">
        <v>5000</v>
      </c>
      <c r="K2087" s="356">
        <v>0</v>
      </c>
      <c r="L2087" s="356">
        <v>0</v>
      </c>
      <c r="M2087" s="356">
        <v>0</v>
      </c>
      <c r="O2087" s="221">
        <v>45723</v>
      </c>
      <c r="P2087" s="222">
        <v>0.790497685185983</v>
      </c>
      <c r="Q2087" s="358" t="s">
        <v>4659</v>
      </c>
      <c r="R2087" s="344" t="s">
        <v>4659</v>
      </c>
    </row>
    <row r="2088" spans="1:18">
      <c r="A2088" s="140" t="s"/>
      <c r="B2088" s="140" t="s">
        <v>12649</v>
      </c>
      <c r="C2088" s="140" t="s"/>
      <c r="D2088" s="219" t="s">
        <v>4567</v>
      </c>
      <c r="E2088" s="362">
        <v>10009</v>
      </c>
      <c r="F2088" s="219" t="s">
        <v>12650</v>
      </c>
      <c r="G2088" s="219" t="s">
        <v>4626</v>
      </c>
      <c r="H2088" s="219">
        <v>13520699958</v>
      </c>
      <c r="I2088" s="356">
        <v>10000</v>
      </c>
      <c r="J2088" s="356">
        <v>9340</v>
      </c>
      <c r="K2088" s="356">
        <v>660</v>
      </c>
      <c r="L2088" s="356">
        <v>0</v>
      </c>
      <c r="M2088" s="356">
        <v>660</v>
      </c>
      <c r="O2088" s="221">
        <v>45724</v>
      </c>
      <c r="P2088" s="222">
        <v>0.706481481480296</v>
      </c>
      <c r="Q2088" s="358" t="s">
        <v>4498</v>
      </c>
      <c r="R2088" s="344" t="s">
        <v>8517</v>
      </c>
    </row>
    <row r="2089" spans="1:18">
      <c r="A2089" s="135" t="s"/>
      <c r="B2089" s="135" t="s">
        <v>12649</v>
      </c>
      <c r="C2089" s="135" t="s"/>
      <c r="D2089" s="215" t="s">
        <v>4567</v>
      </c>
      <c r="E2089" s="359">
        <v>10010</v>
      </c>
      <c r="F2089" s="215" t="s">
        <v>12650</v>
      </c>
      <c r="G2089" s="215" t="s">
        <v>13015</v>
      </c>
      <c r="H2089" s="215">
        <v>13552812690</v>
      </c>
      <c r="I2089" s="360">
        <v>5300</v>
      </c>
      <c r="J2089" s="360">
        <v>5080</v>
      </c>
      <c r="K2089" s="360">
        <v>220</v>
      </c>
      <c r="L2089" s="360">
        <v>0</v>
      </c>
      <c r="M2089" s="360">
        <v>220</v>
      </c>
      <c r="O2089" s="217">
        <v>45724</v>
      </c>
      <c r="P2089" s="218">
        <v>0.619884259260289</v>
      </c>
      <c r="Q2089" s="361" t="s">
        <v>4521</v>
      </c>
      <c r="R2089" s="344" t="s">
        <v>4521</v>
      </c>
    </row>
    <row r="2090" spans="1:18">
      <c r="A2090" s="140" t="s"/>
      <c r="B2090" s="140" t="s">
        <v>12649</v>
      </c>
      <c r="C2090" s="140" t="s"/>
      <c r="D2090" s="219" t="s">
        <v>4567</v>
      </c>
      <c r="E2090" s="362">
        <v>10011</v>
      </c>
      <c r="F2090" s="219" t="s">
        <v>12650</v>
      </c>
      <c r="G2090" s="219" t="s">
        <v>4508</v>
      </c>
      <c r="H2090" s="219">
        <v>13608195216</v>
      </c>
      <c r="I2090" s="356">
        <v>15000</v>
      </c>
      <c r="J2090" s="356">
        <v>14480</v>
      </c>
      <c r="K2090" s="356">
        <v>520</v>
      </c>
      <c r="L2090" s="356">
        <v>0</v>
      </c>
      <c r="M2090" s="363">
        <v>17160</v>
      </c>
      <c r="O2090" s="221">
        <v>45724</v>
      </c>
      <c r="P2090" s="222">
        <v>0.691516203703941</v>
      </c>
      <c r="Q2090" s="358" t="s">
        <v>4659</v>
      </c>
      <c r="R2090" s="344" t="s">
        <v>4659</v>
      </c>
    </row>
    <row r="2091" spans="1:18">
      <c r="A2091" s="135" t="s"/>
      <c r="B2091" s="135" t="s">
        <v>12649</v>
      </c>
      <c r="C2091" s="135" t="s"/>
      <c r="D2091" s="215" t="s">
        <v>4567</v>
      </c>
      <c r="E2091" s="359">
        <v>10012</v>
      </c>
      <c r="F2091" s="215" t="s">
        <v>12650</v>
      </c>
      <c r="G2091" s="215" t="s">
        <v>4508</v>
      </c>
      <c r="H2091" s="215">
        <v>18101875221</v>
      </c>
      <c r="I2091" s="360">
        <v>10000</v>
      </c>
      <c r="J2091" s="360">
        <v>9400</v>
      </c>
      <c r="K2091" s="360">
        <v>600</v>
      </c>
      <c r="L2091" s="360">
        <v>0</v>
      </c>
      <c r="M2091" s="360">
        <v>600</v>
      </c>
      <c r="O2091" s="217">
        <v>45724</v>
      </c>
      <c r="P2091" s="218">
        <v>0.677523148147884</v>
      </c>
      <c r="Q2091" s="361" t="s">
        <v>4659</v>
      </c>
      <c r="R2091" s="344" t="s">
        <v>4659</v>
      </c>
    </row>
    <row r="2092" spans="1:18">
      <c r="A2092" s="140" t="s"/>
      <c r="B2092" s="140" t="s">
        <v>12649</v>
      </c>
      <c r="C2092" s="140" t="s"/>
      <c r="D2092" s="219" t="s">
        <v>4567</v>
      </c>
      <c r="E2092" s="362">
        <v>10014</v>
      </c>
      <c r="F2092" s="219" t="s">
        <v>12650</v>
      </c>
      <c r="G2092" s="219" t="s">
        <v>4525</v>
      </c>
      <c r="H2092" s="219">
        <v>17891208120</v>
      </c>
      <c r="I2092" s="356">
        <v>5000</v>
      </c>
      <c r="J2092" s="356">
        <v>4780</v>
      </c>
      <c r="K2092" s="356">
        <v>220</v>
      </c>
      <c r="L2092" s="356">
        <v>0</v>
      </c>
      <c r="M2092" s="356">
        <v>220</v>
      </c>
      <c r="O2092" s="221">
        <v>45724</v>
      </c>
      <c r="P2092" s="222">
        <v>0.696666666666715</v>
      </c>
      <c r="Q2092" s="358" t="s">
        <v>4004</v>
      </c>
      <c r="R2092" s="344" t="s">
        <v>4004</v>
      </c>
    </row>
    <row r="2093" spans="1:18">
      <c r="A2093" s="135" t="s"/>
      <c r="B2093" s="135" t="s">
        <v>12649</v>
      </c>
      <c r="C2093" s="135" t="s"/>
      <c r="D2093" s="215" t="s">
        <v>4567</v>
      </c>
      <c r="E2093" s="359">
        <v>10018</v>
      </c>
      <c r="F2093" s="215" t="s">
        <v>12650</v>
      </c>
      <c r="G2093" s="215" t="s">
        <v>12844</v>
      </c>
      <c r="H2093" s="215">
        <v>13811368053</v>
      </c>
      <c r="I2093" s="360">
        <v>5000</v>
      </c>
      <c r="J2093" s="360">
        <v>4780</v>
      </c>
      <c r="K2093" s="360">
        <v>220</v>
      </c>
      <c r="L2093" s="360">
        <v>0</v>
      </c>
      <c r="M2093" s="360">
        <v>220</v>
      </c>
      <c r="O2093" s="217">
        <v>45724</v>
      </c>
      <c r="P2093" s="218">
        <v>0.78844907407256</v>
      </c>
      <c r="Q2093" s="361" t="s">
        <v>4659</v>
      </c>
      <c r="R2093" s="344" t="s">
        <v>4659</v>
      </c>
    </row>
    <row r="2094" spans="1:18">
      <c r="A2094" s="140" t="s"/>
      <c r="B2094" s="140" t="s">
        <v>12649</v>
      </c>
      <c r="C2094" s="140" t="s"/>
      <c r="D2094" s="219" t="s">
        <v>4567</v>
      </c>
      <c r="E2094" s="362">
        <v>10020</v>
      </c>
      <c r="F2094" s="219" t="s">
        <v>12650</v>
      </c>
      <c r="G2094" s="219" t="s">
        <v>4535</v>
      </c>
      <c r="H2094" s="219">
        <v>13911182921</v>
      </c>
      <c r="I2094" s="356">
        <v>5000</v>
      </c>
      <c r="J2094" s="356">
        <v>4730</v>
      </c>
      <c r="K2094" s="356">
        <v>270</v>
      </c>
      <c r="L2094" s="356">
        <v>0</v>
      </c>
      <c r="M2094" s="356">
        <v>270</v>
      </c>
      <c r="O2094" s="221">
        <v>45724</v>
      </c>
      <c r="P2094" s="222">
        <v>0.670185185186711</v>
      </c>
      <c r="Q2094" s="358" t="s">
        <v>4521</v>
      </c>
      <c r="R2094" s="344" t="s">
        <v>4521</v>
      </c>
    </row>
    <row r="2095" spans="1:18">
      <c r="A2095" s="140" t="s"/>
      <c r="B2095" s="140" t="s">
        <v>12649</v>
      </c>
      <c r="C2095" s="140" t="s"/>
      <c r="D2095" s="219" t="s">
        <v>4567</v>
      </c>
      <c r="E2095" s="362">
        <v>10023</v>
      </c>
      <c r="F2095" s="219" t="s">
        <v>12650</v>
      </c>
      <c r="G2095" s="219" t="s">
        <v>4495</v>
      </c>
      <c r="H2095" s="219">
        <v>18920258082</v>
      </c>
      <c r="I2095" s="356">
        <v>5000</v>
      </c>
      <c r="J2095" s="356">
        <v>4780</v>
      </c>
      <c r="K2095" s="356">
        <v>220</v>
      </c>
      <c r="L2095" s="356">
        <v>0</v>
      </c>
      <c r="M2095" s="356">
        <v>220</v>
      </c>
      <c r="O2095" s="221">
        <v>45724</v>
      </c>
      <c r="P2095" s="222">
        <v>0.680023148146575</v>
      </c>
      <c r="Q2095" s="358" t="s">
        <v>4659</v>
      </c>
      <c r="R2095" s="344" t="s">
        <v>4659</v>
      </c>
    </row>
    <row r="2096" spans="1:18">
      <c r="A2096" s="135" t="s"/>
      <c r="B2096" s="135" t="s">
        <v>12649</v>
      </c>
      <c r="C2096" s="135" t="s"/>
      <c r="D2096" s="215" t="s">
        <v>4567</v>
      </c>
      <c r="E2096" s="359">
        <v>10024</v>
      </c>
      <c r="F2096" s="215" t="s">
        <v>12650</v>
      </c>
      <c r="G2096" s="215" t="s">
        <v>4515</v>
      </c>
      <c r="H2096" s="215">
        <v>13122261807</v>
      </c>
      <c r="I2096" s="360">
        <v>5000</v>
      </c>
      <c r="J2096" s="360">
        <v>4700</v>
      </c>
      <c r="K2096" s="360">
        <v>300</v>
      </c>
      <c r="L2096" s="360">
        <v>0</v>
      </c>
      <c r="M2096" s="360">
        <v>300</v>
      </c>
      <c r="O2096" s="217">
        <v>45724</v>
      </c>
      <c r="P2096" s="218">
        <v>0.665335648147448</v>
      </c>
      <c r="Q2096" s="361" t="s">
        <v>4521</v>
      </c>
      <c r="R2096" s="344" t="s">
        <v>4521</v>
      </c>
    </row>
    <row r="2097" spans="1:18">
      <c r="A2097" s="140" t="s"/>
      <c r="B2097" s="140" t="s">
        <v>12649</v>
      </c>
      <c r="C2097" s="140" t="s"/>
      <c r="D2097" s="219" t="s">
        <v>4567</v>
      </c>
      <c r="E2097" s="362">
        <v>10026</v>
      </c>
      <c r="F2097" s="219" t="s">
        <v>12650</v>
      </c>
      <c r="G2097" s="219" t="s">
        <v>13014</v>
      </c>
      <c r="H2097" s="219">
        <v>15001354696</v>
      </c>
      <c r="I2097" s="356">
        <v>5000</v>
      </c>
      <c r="J2097" s="356">
        <v>4820</v>
      </c>
      <c r="K2097" s="356">
        <v>180</v>
      </c>
      <c r="L2097" s="356">
        <v>0</v>
      </c>
      <c r="M2097" s="356">
        <v>180</v>
      </c>
      <c r="O2097" s="221">
        <v>45724</v>
      </c>
      <c r="P2097" s="222">
        <v>0.650219907405699</v>
      </c>
      <c r="Q2097" s="358" t="s">
        <v>4659</v>
      </c>
      <c r="R2097" s="344" t="s">
        <v>4659</v>
      </c>
    </row>
    <row r="2098" spans="1:18">
      <c r="A2098" s="135" t="s"/>
      <c r="B2098" s="135" t="s">
        <v>12649</v>
      </c>
      <c r="C2098" s="135" t="s"/>
      <c r="D2098" s="215" t="s">
        <v>4567</v>
      </c>
      <c r="E2098" s="359">
        <v>10027</v>
      </c>
      <c r="F2098" s="215" t="s">
        <v>12650</v>
      </c>
      <c r="G2098" s="215" t="s">
        <v>4582</v>
      </c>
      <c r="H2098" s="215">
        <v>15010540760</v>
      </c>
      <c r="I2098" s="360">
        <v>300</v>
      </c>
      <c r="J2098" s="360">
        <v>250</v>
      </c>
      <c r="K2098" s="360">
        <v>50</v>
      </c>
      <c r="L2098" s="360">
        <v>0</v>
      </c>
      <c r="M2098" s="360">
        <v>50</v>
      </c>
      <c r="O2098" s="217">
        <v>45724</v>
      </c>
      <c r="P2098" s="218">
        <v>0.687083333334158</v>
      </c>
      <c r="Q2098" s="361" t="s">
        <v>4659</v>
      </c>
      <c r="R2098" s="344" t="s">
        <v>4659</v>
      </c>
    </row>
    <row r="2099" spans="1:18">
      <c r="A2099" s="140" t="s"/>
      <c r="B2099" s="140" t="s">
        <v>12649</v>
      </c>
      <c r="C2099" s="140" t="s"/>
      <c r="D2099" s="219" t="s">
        <v>4567</v>
      </c>
      <c r="E2099" s="362">
        <v>10028</v>
      </c>
      <c r="F2099" s="219" t="s">
        <v>12650</v>
      </c>
      <c r="G2099" s="219" t="s">
        <v>12666</v>
      </c>
      <c r="H2099" s="219">
        <v>13601391844</v>
      </c>
      <c r="I2099" s="356">
        <v>5000</v>
      </c>
      <c r="J2099" s="356">
        <v>4820</v>
      </c>
      <c r="K2099" s="356">
        <v>180</v>
      </c>
      <c r="L2099" s="356">
        <v>0</v>
      </c>
      <c r="M2099" s="356">
        <v>180</v>
      </c>
      <c r="O2099" s="221">
        <v>45724</v>
      </c>
      <c r="P2099" s="222">
        <v>0.673171296297369</v>
      </c>
      <c r="Q2099" s="358" t="s">
        <v>4659</v>
      </c>
      <c r="R2099" s="344" t="s">
        <v>4659</v>
      </c>
    </row>
    <row r="2100" spans="1:18">
      <c r="A2100" s="140" t="s"/>
      <c r="B2100" s="140" t="s">
        <v>12649</v>
      </c>
      <c r="C2100" s="140" t="s"/>
      <c r="D2100" s="219" t="s">
        <v>4567</v>
      </c>
      <c r="E2100" s="362">
        <v>10030</v>
      </c>
      <c r="F2100" s="219" t="s">
        <v>12650</v>
      </c>
      <c r="G2100" s="219" t="s">
        <v>12773</v>
      </c>
      <c r="H2100" s="219">
        <v>18071070905</v>
      </c>
      <c r="I2100" s="356">
        <v>3000</v>
      </c>
      <c r="J2100" s="356">
        <v>2800</v>
      </c>
      <c r="K2100" s="356">
        <v>200</v>
      </c>
      <c r="L2100" s="356">
        <v>0</v>
      </c>
      <c r="M2100" s="356">
        <v>200</v>
      </c>
      <c r="O2100" s="221">
        <v>45724</v>
      </c>
      <c r="P2100" s="222">
        <v>0.697280092594156</v>
      </c>
      <c r="Q2100" s="358" t="s">
        <v>4498</v>
      </c>
      <c r="R2100" s="344" t="s">
        <v>8517</v>
      </c>
    </row>
    <row r="2101" spans="1:18">
      <c r="A2101" s="135" t="s"/>
      <c r="B2101" s="135" t="s">
        <v>12649</v>
      </c>
      <c r="C2101" s="135" t="s"/>
      <c r="D2101" s="215" t="s">
        <v>4567</v>
      </c>
      <c r="E2101" s="359">
        <v>10031</v>
      </c>
      <c r="F2101" s="215" t="s">
        <v>12650</v>
      </c>
      <c r="G2101" s="215" t="s">
        <v>13016</v>
      </c>
      <c r="H2101" s="215">
        <v>13717535366</v>
      </c>
      <c r="I2101" s="360">
        <v>200</v>
      </c>
      <c r="J2101" s="360">
        <v>150</v>
      </c>
      <c r="K2101" s="360">
        <v>50</v>
      </c>
      <c r="L2101" s="360">
        <v>0</v>
      </c>
      <c r="M2101" s="360">
        <v>50</v>
      </c>
      <c r="O2101" s="217">
        <v>45724</v>
      </c>
      <c r="P2101" s="218">
        <v>0.715879629628034</v>
      </c>
      <c r="Q2101" s="361" t="s">
        <v>4498</v>
      </c>
      <c r="R2101" s="344" t="s">
        <v>8517</v>
      </c>
    </row>
    <row r="2102" spans="1:18">
      <c r="A2102" s="135" t="s"/>
      <c r="B2102" s="135" t="s">
        <v>12649</v>
      </c>
      <c r="C2102" s="135" t="s"/>
      <c r="D2102" s="215" t="s">
        <v>4567</v>
      </c>
      <c r="E2102" s="359">
        <v>10034</v>
      </c>
      <c r="F2102" s="215" t="s">
        <v>12650</v>
      </c>
      <c r="G2102" s="215" t="s">
        <v>4518</v>
      </c>
      <c r="H2102" s="215">
        <v>15910576371</v>
      </c>
      <c r="I2102" s="360">
        <v>3000</v>
      </c>
      <c r="J2102" s="360">
        <v>2820</v>
      </c>
      <c r="K2102" s="360">
        <v>180</v>
      </c>
      <c r="L2102" s="360">
        <v>0</v>
      </c>
      <c r="M2102" s="360">
        <v>180</v>
      </c>
      <c r="O2102" s="217">
        <v>45724</v>
      </c>
      <c r="P2102" s="218">
        <v>0.85587962963109</v>
      </c>
      <c r="Q2102" s="361" t="s">
        <v>4498</v>
      </c>
      <c r="R2102" s="344" t="s">
        <v>8517</v>
      </c>
    </row>
    <row r="2103" spans="1:18">
      <c r="A2103" s="140" t="s"/>
      <c r="B2103" s="140" t="s">
        <v>12649</v>
      </c>
      <c r="C2103" s="140" t="s"/>
      <c r="D2103" s="219" t="s">
        <v>4567</v>
      </c>
      <c r="E2103" s="362">
        <v>10044</v>
      </c>
      <c r="F2103" s="219" t="s">
        <v>12650</v>
      </c>
      <c r="G2103" s="219" t="s">
        <v>4592</v>
      </c>
      <c r="H2103" s="219">
        <v>15810186621</v>
      </c>
      <c r="I2103" s="356">
        <v>5300</v>
      </c>
      <c r="J2103" s="356">
        <v>4990</v>
      </c>
      <c r="K2103" s="356">
        <v>310</v>
      </c>
      <c r="L2103" s="356">
        <v>0</v>
      </c>
      <c r="M2103" s="356">
        <v>310</v>
      </c>
      <c r="O2103" s="221">
        <v>45724</v>
      </c>
      <c r="P2103" s="222">
        <v>0.708472222220735</v>
      </c>
      <c r="Q2103" s="358" t="s">
        <v>4498</v>
      </c>
      <c r="R2103" s="344" t="s">
        <v>8517</v>
      </c>
    </row>
    <row r="2104" spans="1:18">
      <c r="A2104" s="135" t="s"/>
      <c r="B2104" s="135" t="s">
        <v>12649</v>
      </c>
      <c r="C2104" s="135" t="s"/>
      <c r="D2104" s="215" t="s">
        <v>4567</v>
      </c>
      <c r="E2104" s="359">
        <v>10049</v>
      </c>
      <c r="F2104" s="215" t="s">
        <v>12650</v>
      </c>
      <c r="G2104" s="215" t="s">
        <v>4592</v>
      </c>
      <c r="H2104" s="215">
        <v>17689279098</v>
      </c>
      <c r="I2104" s="360">
        <v>3000</v>
      </c>
      <c r="J2104" s="360">
        <v>2800</v>
      </c>
      <c r="K2104" s="360">
        <v>200</v>
      </c>
      <c r="L2104" s="360">
        <v>0</v>
      </c>
      <c r="M2104" s="360">
        <v>200</v>
      </c>
      <c r="O2104" s="217">
        <v>45724</v>
      </c>
      <c r="P2104" s="218">
        <v>0.885196759259998</v>
      </c>
      <c r="Q2104" s="361" t="s">
        <v>4521</v>
      </c>
      <c r="R2104" s="344" t="s">
        <v>4521</v>
      </c>
    </row>
    <row r="2105" spans="1:18">
      <c r="A2105" s="140" t="s"/>
      <c r="B2105" s="140" t="s">
        <v>12649</v>
      </c>
      <c r="C2105" s="140" t="s"/>
      <c r="D2105" s="219" t="s">
        <v>4567</v>
      </c>
      <c r="E2105" s="362">
        <v>10050</v>
      </c>
      <c r="F2105" s="219" t="s">
        <v>12650</v>
      </c>
      <c r="G2105" s="219" t="s">
        <v>4574</v>
      </c>
      <c r="H2105" s="219">
        <v>18069787662</v>
      </c>
      <c r="I2105" s="356">
        <v>3000</v>
      </c>
      <c r="J2105" s="356">
        <v>2850</v>
      </c>
      <c r="K2105" s="356">
        <v>150</v>
      </c>
      <c r="L2105" s="356">
        <v>0</v>
      </c>
      <c r="M2105" s="356">
        <v>150</v>
      </c>
      <c r="O2105" s="221">
        <v>45724</v>
      </c>
      <c r="P2105" s="222">
        <v>0.89782407407256</v>
      </c>
      <c r="Q2105" s="358" t="s">
        <v>4494</v>
      </c>
      <c r="R2105" s="344" t="s">
        <v>12655</v>
      </c>
    </row>
    <row r="2106" spans="1:18">
      <c r="A2106" s="140" t="s"/>
      <c r="B2106" s="140" t="s">
        <v>12649</v>
      </c>
      <c r="C2106" s="140" t="s"/>
      <c r="D2106" s="219" t="s">
        <v>4567</v>
      </c>
      <c r="E2106" s="362">
        <v>10052</v>
      </c>
      <c r="F2106" s="219" t="s">
        <v>12650</v>
      </c>
      <c r="G2106" s="219" t="s">
        <v>12798</v>
      </c>
      <c r="H2106" s="219">
        <v>18811017159</v>
      </c>
      <c r="I2106" s="356">
        <v>200</v>
      </c>
      <c r="J2106" s="356">
        <v>150</v>
      </c>
      <c r="K2106" s="356">
        <v>50</v>
      </c>
      <c r="L2106" s="356">
        <v>0</v>
      </c>
      <c r="M2106" s="356">
        <v>50</v>
      </c>
      <c r="O2106" s="221">
        <v>45724</v>
      </c>
      <c r="P2106" s="222">
        <v>0.890520833334449</v>
      </c>
      <c r="Q2106" s="358" t="s">
        <v>4498</v>
      </c>
      <c r="R2106" s="344" t="s">
        <v>8517</v>
      </c>
    </row>
    <row r="2107" spans="1:18">
      <c r="A2107" s="135" t="s"/>
      <c r="B2107" s="135" t="s">
        <v>12649</v>
      </c>
      <c r="C2107" s="135" t="s"/>
      <c r="D2107" s="215" t="s">
        <v>4567</v>
      </c>
      <c r="E2107" s="359">
        <v>10053</v>
      </c>
      <c r="F2107" s="215" t="s">
        <v>12650</v>
      </c>
      <c r="G2107" s="215" t="s">
        <v>12851</v>
      </c>
      <c r="H2107" s="215">
        <v>13986555777</v>
      </c>
      <c r="I2107" s="360">
        <v>5000</v>
      </c>
      <c r="J2107" s="360">
        <v>4730</v>
      </c>
      <c r="K2107" s="360">
        <v>270</v>
      </c>
      <c r="L2107" s="360">
        <v>0</v>
      </c>
      <c r="M2107" s="360">
        <v>270</v>
      </c>
      <c r="O2107" s="217">
        <v>45724</v>
      </c>
      <c r="P2107" s="218">
        <v>0.911041666666279</v>
      </c>
      <c r="Q2107" s="361" t="s">
        <v>4521</v>
      </c>
      <c r="R2107" s="344" t="s">
        <v>4521</v>
      </c>
    </row>
    <row r="2108" spans="1:18">
      <c r="A2108" s="135" t="s"/>
      <c r="B2108" s="135" t="s">
        <v>12649</v>
      </c>
      <c r="C2108" s="135" t="s"/>
      <c r="D2108" s="215" t="s">
        <v>4567</v>
      </c>
      <c r="E2108" s="359">
        <v>9993</v>
      </c>
      <c r="F2108" s="215" t="s">
        <v>12650</v>
      </c>
      <c r="G2108" s="215" t="s">
        <v>13017</v>
      </c>
      <c r="H2108" s="215">
        <v>13816410164</v>
      </c>
      <c r="I2108" s="360">
        <v>5000</v>
      </c>
      <c r="J2108" s="360">
        <v>4640</v>
      </c>
      <c r="K2108" s="360">
        <v>360</v>
      </c>
      <c r="L2108" s="360">
        <v>0</v>
      </c>
      <c r="M2108" s="360">
        <v>360</v>
      </c>
      <c r="O2108" s="217">
        <v>45725</v>
      </c>
      <c r="P2108" s="218">
        <v>0.678206018517813</v>
      </c>
      <c r="Q2108" s="361" t="s">
        <v>4496</v>
      </c>
      <c r="R2108" s="344" t="s">
        <v>12697</v>
      </c>
    </row>
    <row r="2109" spans="1:18">
      <c r="A2109" s="135" t="s"/>
      <c r="B2109" s="135" t="s">
        <v>12649</v>
      </c>
      <c r="C2109" s="135" t="s"/>
      <c r="D2109" s="215" t="s">
        <v>4567</v>
      </c>
      <c r="E2109" s="359">
        <v>10002</v>
      </c>
      <c r="F2109" s="215" t="s">
        <v>12650</v>
      </c>
      <c r="G2109" s="215" t="s">
        <v>4495</v>
      </c>
      <c r="H2109" s="215">
        <v>13001041550</v>
      </c>
      <c r="I2109" s="360">
        <v>5000</v>
      </c>
      <c r="J2109" s="360">
        <v>4010</v>
      </c>
      <c r="K2109" s="360">
        <v>990</v>
      </c>
      <c r="L2109" s="360">
        <v>0</v>
      </c>
      <c r="M2109" s="360">
        <v>990</v>
      </c>
      <c r="O2109" s="217">
        <v>45725</v>
      </c>
      <c r="P2109" s="218">
        <v>0.371956018519995</v>
      </c>
      <c r="Q2109" s="361" t="s">
        <v>4498</v>
      </c>
      <c r="R2109" s="344" t="s">
        <v>8517</v>
      </c>
    </row>
    <row r="2110" spans="1:18">
      <c r="A2110" s="135" t="s"/>
      <c r="B2110" s="135" t="s">
        <v>12649</v>
      </c>
      <c r="C2110" s="135" t="s"/>
      <c r="D2110" s="215" t="s">
        <v>4567</v>
      </c>
      <c r="E2110" s="359">
        <v>10006</v>
      </c>
      <c r="F2110" s="215" t="s">
        <v>12650</v>
      </c>
      <c r="G2110" s="215" t="s">
        <v>4582</v>
      </c>
      <c r="H2110" s="215">
        <v>17600208746</v>
      </c>
      <c r="I2110" s="360">
        <v>5000</v>
      </c>
      <c r="J2110" s="360">
        <v>4640</v>
      </c>
      <c r="K2110" s="360">
        <v>360</v>
      </c>
      <c r="L2110" s="360">
        <v>0</v>
      </c>
      <c r="M2110" s="360">
        <v>360</v>
      </c>
      <c r="O2110" s="217">
        <v>45725</v>
      </c>
      <c r="P2110" s="218">
        <v>0.700636574074452</v>
      </c>
      <c r="Q2110" s="361" t="s">
        <v>4659</v>
      </c>
      <c r="R2110" s="344" t="s">
        <v>4659</v>
      </c>
    </row>
    <row r="2111" spans="1:18">
      <c r="A2111" s="135" t="s"/>
      <c r="B2111" s="135" t="s">
        <v>12649</v>
      </c>
      <c r="C2111" s="135" t="s"/>
      <c r="D2111" s="215" t="s">
        <v>4567</v>
      </c>
      <c r="E2111" s="359">
        <v>10015</v>
      </c>
      <c r="F2111" s="215" t="s">
        <v>12650</v>
      </c>
      <c r="G2111" s="215" t="s">
        <v>12708</v>
      </c>
      <c r="H2111" s="215">
        <v>13816501771</v>
      </c>
      <c r="I2111" s="360">
        <v>5000</v>
      </c>
      <c r="J2111" s="360">
        <v>4600</v>
      </c>
      <c r="K2111" s="360">
        <v>400</v>
      </c>
      <c r="L2111" s="360">
        <v>0</v>
      </c>
      <c r="M2111" s="360">
        <v>400</v>
      </c>
      <c r="O2111" s="217">
        <v>45725</v>
      </c>
      <c r="P2111" s="218">
        <v>0.492766203704377</v>
      </c>
      <c r="Q2111" s="361" t="s">
        <v>4659</v>
      </c>
      <c r="R2111" s="344" t="s">
        <v>4659</v>
      </c>
    </row>
    <row r="2112" spans="1:18">
      <c r="A2112" s="140" t="s"/>
      <c r="B2112" s="140" t="s">
        <v>12649</v>
      </c>
      <c r="C2112" s="140" t="s"/>
      <c r="D2112" s="219" t="s">
        <v>4567</v>
      </c>
      <c r="E2112" s="362">
        <v>10016</v>
      </c>
      <c r="F2112" s="219" t="s">
        <v>12650</v>
      </c>
      <c r="G2112" s="219" t="s">
        <v>12708</v>
      </c>
      <c r="H2112" s="219">
        <v>18601361956</v>
      </c>
      <c r="I2112" s="356">
        <v>10000</v>
      </c>
      <c r="J2112" s="356">
        <v>9100</v>
      </c>
      <c r="K2112" s="356">
        <v>900</v>
      </c>
      <c r="L2112" s="356">
        <v>0</v>
      </c>
      <c r="M2112" s="356">
        <v>900</v>
      </c>
      <c r="O2112" s="221">
        <v>45725</v>
      </c>
      <c r="P2112" s="222">
        <v>0.693530092594301</v>
      </c>
      <c r="Q2112" s="358" t="s">
        <v>4498</v>
      </c>
      <c r="R2112" s="344" t="s">
        <v>8517</v>
      </c>
    </row>
    <row r="2113" spans="1:18">
      <c r="A2113" s="135" t="s"/>
      <c r="B2113" s="135" t="s">
        <v>12649</v>
      </c>
      <c r="C2113" s="135" t="s"/>
      <c r="D2113" s="215" t="s">
        <v>4567</v>
      </c>
      <c r="E2113" s="359">
        <v>10021</v>
      </c>
      <c r="F2113" s="215" t="s">
        <v>12650</v>
      </c>
      <c r="G2113" s="215" t="s">
        <v>4506</v>
      </c>
      <c r="H2113" s="215">
        <v>18210208797</v>
      </c>
      <c r="I2113" s="360">
        <v>3000</v>
      </c>
      <c r="J2113" s="360">
        <v>2740</v>
      </c>
      <c r="K2113" s="360">
        <v>260</v>
      </c>
      <c r="L2113" s="360">
        <v>0</v>
      </c>
      <c r="M2113" s="360">
        <v>260</v>
      </c>
      <c r="O2113" s="217">
        <v>45725</v>
      </c>
      <c r="P2113" s="218">
        <v>0.70112268518642</v>
      </c>
      <c r="Q2113" s="361" t="s">
        <v>4498</v>
      </c>
      <c r="R2113" s="344" t="s">
        <v>8517</v>
      </c>
    </row>
    <row r="2114" spans="1:18">
      <c r="A2114" s="140" t="s"/>
      <c r="B2114" s="140" t="s">
        <v>12649</v>
      </c>
      <c r="C2114" s="140" t="s"/>
      <c r="D2114" s="219" t="s">
        <v>4567</v>
      </c>
      <c r="E2114" s="362">
        <v>10048</v>
      </c>
      <c r="F2114" s="219" t="s">
        <v>12650</v>
      </c>
      <c r="G2114" s="219" t="s">
        <v>12823</v>
      </c>
      <c r="H2114" s="219">
        <v>15210499298</v>
      </c>
      <c r="I2114" s="356">
        <v>10000</v>
      </c>
      <c r="J2114" s="356">
        <v>9740</v>
      </c>
      <c r="K2114" s="356">
        <v>260</v>
      </c>
      <c r="L2114" s="356">
        <v>0</v>
      </c>
      <c r="M2114" s="356">
        <v>260</v>
      </c>
      <c r="O2114" s="221">
        <v>45725</v>
      </c>
      <c r="P2114" s="222">
        <v>0.701805555556348</v>
      </c>
      <c r="Q2114" s="358" t="s">
        <v>4659</v>
      </c>
      <c r="R2114" s="344" t="s">
        <v>4659</v>
      </c>
    </row>
    <row r="2115" spans="1:18">
      <c r="A2115" s="135" t="s"/>
      <c r="B2115" s="135" t="s">
        <v>12649</v>
      </c>
      <c r="C2115" s="135" t="s"/>
      <c r="D2115" s="215" t="s">
        <v>4567</v>
      </c>
      <c r="E2115" s="359">
        <v>10051</v>
      </c>
      <c r="F2115" s="215" t="s">
        <v>12650</v>
      </c>
      <c r="G2115" s="215" t="s">
        <v>12798</v>
      </c>
      <c r="H2115" s="215">
        <v>18101067512</v>
      </c>
      <c r="I2115" s="360">
        <v>500</v>
      </c>
      <c r="J2115" s="360">
        <v>0</v>
      </c>
      <c r="K2115" s="360">
        <v>500</v>
      </c>
      <c r="L2115" s="360">
        <v>0</v>
      </c>
      <c r="M2115" s="364">
        <v>140</v>
      </c>
      <c r="O2115" s="217">
        <v>45725</v>
      </c>
      <c r="P2115" s="218">
        <v>0.62069444444569</v>
      </c>
      <c r="Q2115" s="361" t="s">
        <v>4498</v>
      </c>
      <c r="R2115" s="344" t="s">
        <v>8517</v>
      </c>
    </row>
    <row r="2116" spans="1:18">
      <c r="A2116" s="140" t="s"/>
      <c r="B2116" s="140" t="s">
        <v>12649</v>
      </c>
      <c r="C2116" s="140" t="s"/>
      <c r="D2116" s="219" t="s">
        <v>4567</v>
      </c>
      <c r="E2116" s="362">
        <v>10054</v>
      </c>
      <c r="F2116" s="219" t="s">
        <v>12650</v>
      </c>
      <c r="G2116" s="219" t="s">
        <v>13018</v>
      </c>
      <c r="H2116" s="219">
        <v>13810291880</v>
      </c>
      <c r="I2116" s="356">
        <v>5000</v>
      </c>
      <c r="J2116" s="356">
        <v>4640</v>
      </c>
      <c r="K2116" s="356">
        <v>360</v>
      </c>
      <c r="L2116" s="356">
        <v>0</v>
      </c>
      <c r="M2116" s="356">
        <v>360</v>
      </c>
      <c r="O2116" s="221">
        <v>45725</v>
      </c>
      <c r="P2116" s="222">
        <v>0.696203703704669</v>
      </c>
      <c r="Q2116" s="358" t="s">
        <v>4004</v>
      </c>
      <c r="R2116" s="344" t="s">
        <v>4004</v>
      </c>
    </row>
    <row r="2117" spans="1:18">
      <c r="A2117" s="135" t="s"/>
      <c r="B2117" s="135" t="s">
        <v>12649</v>
      </c>
      <c r="C2117" s="135" t="s"/>
      <c r="D2117" s="215" t="s">
        <v>4567</v>
      </c>
      <c r="E2117" s="359">
        <v>10055</v>
      </c>
      <c r="F2117" s="215" t="s">
        <v>12650</v>
      </c>
      <c r="G2117" s="215" t="s">
        <v>12720</v>
      </c>
      <c r="H2117" s="215">
        <v>18638855626</v>
      </c>
      <c r="I2117" s="360">
        <v>5000</v>
      </c>
      <c r="J2117" s="360">
        <v>4700</v>
      </c>
      <c r="K2117" s="360">
        <v>300</v>
      </c>
      <c r="L2117" s="360">
        <v>0</v>
      </c>
      <c r="M2117" s="360">
        <v>300</v>
      </c>
      <c r="O2117" s="217">
        <v>45725</v>
      </c>
      <c r="P2117" s="218">
        <v>0.502349537036935</v>
      </c>
      <c r="Q2117" s="361" t="s">
        <v>4521</v>
      </c>
      <c r="R2117" s="344" t="s">
        <v>4521</v>
      </c>
    </row>
    <row r="2118" spans="1:18">
      <c r="A2118" s="140" t="s"/>
      <c r="B2118" s="140" t="s">
        <v>12649</v>
      </c>
      <c r="C2118" s="140" t="s"/>
      <c r="D2118" s="219" t="s">
        <v>4567</v>
      </c>
      <c r="E2118" s="362">
        <v>10056</v>
      </c>
      <c r="F2118" s="219" t="s">
        <v>12650</v>
      </c>
      <c r="G2118" s="219" t="s">
        <v>12943</v>
      </c>
      <c r="H2118" s="219">
        <v>13018208024</v>
      </c>
      <c r="I2118" s="356">
        <v>5000</v>
      </c>
      <c r="J2118" s="356">
        <v>4700</v>
      </c>
      <c r="K2118" s="356">
        <v>300</v>
      </c>
      <c r="L2118" s="356">
        <v>0</v>
      </c>
      <c r="M2118" s="356">
        <v>300</v>
      </c>
      <c r="O2118" s="221">
        <v>45725</v>
      </c>
      <c r="P2118" s="222">
        <v>0.515405092592118</v>
      </c>
      <c r="Q2118" s="358" t="s">
        <v>4498</v>
      </c>
      <c r="R2118" s="344" t="s">
        <v>8517</v>
      </c>
    </row>
    <row r="2119" spans="1:18">
      <c r="A2119" s="135" t="s"/>
      <c r="B2119" s="135" t="s">
        <v>12649</v>
      </c>
      <c r="C2119" s="135" t="s"/>
      <c r="D2119" s="215" t="s">
        <v>4567</v>
      </c>
      <c r="E2119" s="359">
        <v>10057</v>
      </c>
      <c r="F2119" s="215" t="s">
        <v>12650</v>
      </c>
      <c r="G2119" s="215" t="s">
        <v>4495</v>
      </c>
      <c r="H2119" s="215">
        <v>13131931072</v>
      </c>
      <c r="I2119" s="360">
        <v>1000</v>
      </c>
      <c r="J2119" s="360">
        <v>880</v>
      </c>
      <c r="K2119" s="360">
        <v>120</v>
      </c>
      <c r="L2119" s="360">
        <v>0</v>
      </c>
      <c r="M2119" s="360">
        <v>120</v>
      </c>
      <c r="O2119" s="217">
        <v>45725</v>
      </c>
      <c r="P2119" s="218">
        <v>0.628888888888469</v>
      </c>
      <c r="Q2119" s="361" t="s">
        <v>4521</v>
      </c>
      <c r="R2119" s="344" t="s">
        <v>4521</v>
      </c>
    </row>
    <row r="2120" spans="1:18">
      <c r="A2120" s="140" t="s"/>
      <c r="B2120" s="140" t="s">
        <v>12649</v>
      </c>
      <c r="C2120" s="140" t="s"/>
      <c r="D2120" s="219" t="s">
        <v>4567</v>
      </c>
      <c r="E2120" s="362">
        <v>10058</v>
      </c>
      <c r="F2120" s="219" t="s">
        <v>12650</v>
      </c>
      <c r="G2120" s="219" t="s">
        <v>4592</v>
      </c>
      <c r="H2120" s="219">
        <v>17689279098</v>
      </c>
      <c r="I2120" s="356">
        <v>3000</v>
      </c>
      <c r="J2120" s="356">
        <v>2800</v>
      </c>
      <c r="K2120" s="356">
        <v>200</v>
      </c>
      <c r="L2120" s="356">
        <v>0</v>
      </c>
      <c r="M2120" s="356">
        <v>200</v>
      </c>
      <c r="O2120" s="221">
        <v>45725</v>
      </c>
      <c r="P2120" s="222">
        <v>0.691238425926713</v>
      </c>
      <c r="Q2120" s="358" t="s">
        <v>4521</v>
      </c>
      <c r="R2120" s="344" t="s">
        <v>4521</v>
      </c>
    </row>
    <row r="2121" spans="1:18">
      <c r="A2121" s="135" t="s"/>
      <c r="B2121" s="135" t="s">
        <v>12649</v>
      </c>
      <c r="C2121" s="135" t="s"/>
      <c r="D2121" s="215" t="s">
        <v>4567</v>
      </c>
      <c r="E2121" s="359">
        <v>10059</v>
      </c>
      <c r="F2121" s="215" t="s">
        <v>12650</v>
      </c>
      <c r="G2121" s="215" t="s">
        <v>4609</v>
      </c>
      <c r="H2121" s="215">
        <v>15563872469</v>
      </c>
      <c r="I2121" s="360">
        <v>5000</v>
      </c>
      <c r="J2121" s="360">
        <v>4842</v>
      </c>
      <c r="K2121" s="360">
        <v>158</v>
      </c>
      <c r="L2121" s="360">
        <v>0</v>
      </c>
      <c r="M2121" s="360">
        <v>158</v>
      </c>
      <c r="O2121" s="217">
        <v>45725</v>
      </c>
      <c r="P2121" s="218">
        <v>0.531724537038827</v>
      </c>
      <c r="Q2121" s="361" t="s">
        <v>4659</v>
      </c>
      <c r="R2121" s="344" t="s">
        <v>4659</v>
      </c>
    </row>
    <row r="2122" spans="1:18">
      <c r="A2122" s="140" t="s"/>
      <c r="B2122" s="140" t="s">
        <v>12649</v>
      </c>
      <c r="C2122" s="140" t="s"/>
      <c r="D2122" s="219" t="s">
        <v>4567</v>
      </c>
      <c r="E2122" s="362">
        <v>10061</v>
      </c>
      <c r="F2122" s="219" t="s">
        <v>12650</v>
      </c>
      <c r="G2122" s="219" t="s">
        <v>4525</v>
      </c>
      <c r="H2122" s="219">
        <v>17891208120</v>
      </c>
      <c r="I2122" s="356">
        <v>5000</v>
      </c>
      <c r="J2122" s="356">
        <v>4820</v>
      </c>
      <c r="K2122" s="356">
        <v>180</v>
      </c>
      <c r="L2122" s="356">
        <v>0</v>
      </c>
      <c r="M2122" s="356">
        <v>180</v>
      </c>
      <c r="O2122" s="221">
        <v>45725</v>
      </c>
      <c r="P2122" s="222">
        <v>0.747858796297806</v>
      </c>
      <c r="Q2122" s="358" t="s">
        <v>4659</v>
      </c>
      <c r="R2122" s="344" t="s">
        <v>4659</v>
      </c>
    </row>
    <row r="2123" spans="1:18">
      <c r="A2123" s="135" t="s"/>
      <c r="B2123" s="135" t="s">
        <v>12649</v>
      </c>
      <c r="C2123" s="135" t="s"/>
      <c r="D2123" s="215" t="s">
        <v>4567</v>
      </c>
      <c r="E2123" s="359">
        <v>10063</v>
      </c>
      <c r="F2123" s="215" t="s">
        <v>12650</v>
      </c>
      <c r="G2123" s="215" t="s">
        <v>12774</v>
      </c>
      <c r="H2123" s="215">
        <v>13052158896</v>
      </c>
      <c r="I2123" s="360">
        <v>5000</v>
      </c>
      <c r="J2123" s="360">
        <v>4780</v>
      </c>
      <c r="K2123" s="360">
        <v>220</v>
      </c>
      <c r="L2123" s="360">
        <v>0</v>
      </c>
      <c r="M2123" s="360">
        <v>220</v>
      </c>
      <c r="O2123" s="217">
        <v>45725</v>
      </c>
      <c r="P2123" s="218">
        <v>0.662326388890506</v>
      </c>
      <c r="Q2123" s="361" t="s">
        <v>4659</v>
      </c>
      <c r="R2123" s="344" t="s">
        <v>4659</v>
      </c>
    </row>
    <row r="2124" spans="1:18">
      <c r="A2124" s="140" t="s"/>
      <c r="B2124" s="140" t="s">
        <v>12649</v>
      </c>
      <c r="C2124" s="140" t="s"/>
      <c r="D2124" s="219" t="s">
        <v>4567</v>
      </c>
      <c r="E2124" s="362">
        <v>10066</v>
      </c>
      <c r="F2124" s="219" t="s">
        <v>12650</v>
      </c>
      <c r="G2124" s="219" t="s">
        <v>13019</v>
      </c>
      <c r="H2124" s="219">
        <v>13824407214</v>
      </c>
      <c r="I2124" s="356">
        <v>5000</v>
      </c>
      <c r="J2124" s="356">
        <v>4780</v>
      </c>
      <c r="K2124" s="356">
        <v>220</v>
      </c>
      <c r="L2124" s="356">
        <v>0</v>
      </c>
      <c r="M2124" s="356">
        <v>220</v>
      </c>
      <c r="O2124" s="221">
        <v>45725</v>
      </c>
      <c r="P2124" s="222">
        <v>0.747187500001019</v>
      </c>
      <c r="Q2124" s="358" t="s">
        <v>4004</v>
      </c>
      <c r="R2124" s="344" t="s">
        <v>4004</v>
      </c>
    </row>
    <row r="2125" spans="1:18">
      <c r="A2125" s="135" t="s"/>
      <c r="B2125" s="135" t="s">
        <v>12649</v>
      </c>
      <c r="C2125" s="135" t="s"/>
      <c r="D2125" s="215" t="s">
        <v>4567</v>
      </c>
      <c r="E2125" s="359">
        <v>10068</v>
      </c>
      <c r="F2125" s="215" t="s">
        <v>12650</v>
      </c>
      <c r="G2125" s="215" t="s">
        <v>4535</v>
      </c>
      <c r="H2125" s="215">
        <v>16622977195</v>
      </c>
      <c r="I2125" s="360">
        <v>5000</v>
      </c>
      <c r="J2125" s="360">
        <v>4780</v>
      </c>
      <c r="K2125" s="360">
        <v>220</v>
      </c>
      <c r="L2125" s="360">
        <v>0</v>
      </c>
      <c r="M2125" s="360">
        <v>220</v>
      </c>
      <c r="O2125" s="217">
        <v>45725</v>
      </c>
      <c r="P2125" s="218">
        <v>0.667280092591682</v>
      </c>
      <c r="Q2125" s="361" t="s">
        <v>4659</v>
      </c>
      <c r="R2125" s="344" t="s">
        <v>4659</v>
      </c>
    </row>
    <row r="2126" spans="1:18">
      <c r="A2126" s="140" t="s"/>
      <c r="B2126" s="140" t="s">
        <v>12649</v>
      </c>
      <c r="C2126" s="140" t="s"/>
      <c r="D2126" s="219" t="s">
        <v>4567</v>
      </c>
      <c r="E2126" s="362">
        <v>10073</v>
      </c>
      <c r="F2126" s="219" t="s">
        <v>12650</v>
      </c>
      <c r="G2126" s="219" t="s">
        <v>4574</v>
      </c>
      <c r="H2126" s="219">
        <v>18612382811</v>
      </c>
      <c r="I2126" s="356">
        <v>5000</v>
      </c>
      <c r="J2126" s="356">
        <v>4700</v>
      </c>
      <c r="K2126" s="356">
        <v>300</v>
      </c>
      <c r="L2126" s="356">
        <v>0</v>
      </c>
      <c r="M2126" s="356">
        <v>300</v>
      </c>
      <c r="O2126" s="221">
        <v>45725</v>
      </c>
      <c r="P2126" s="222">
        <v>0.726979166665842</v>
      </c>
      <c r="Q2126" s="358" t="s">
        <v>4498</v>
      </c>
      <c r="R2126" s="344" t="s">
        <v>8517</v>
      </c>
    </row>
    <row r="2127" spans="1:18">
      <c r="A2127" s="135" t="s"/>
      <c r="B2127" s="135" t="s">
        <v>12649</v>
      </c>
      <c r="C2127" s="135" t="s"/>
      <c r="D2127" s="215" t="s">
        <v>4567</v>
      </c>
      <c r="E2127" s="359">
        <v>10075</v>
      </c>
      <c r="F2127" s="215" t="s">
        <v>12650</v>
      </c>
      <c r="G2127" s="215" t="s">
        <v>12701</v>
      </c>
      <c r="H2127" s="215">
        <v>13262283250</v>
      </c>
      <c r="I2127" s="360">
        <v>5000</v>
      </c>
      <c r="J2127" s="360">
        <v>4780</v>
      </c>
      <c r="K2127" s="360">
        <v>220</v>
      </c>
      <c r="L2127" s="360">
        <v>0</v>
      </c>
      <c r="M2127" s="360">
        <v>220</v>
      </c>
      <c r="O2127" s="217">
        <v>45725</v>
      </c>
      <c r="P2127" s="218">
        <v>0.586898148147157</v>
      </c>
      <c r="Q2127" s="361" t="s">
        <v>4659</v>
      </c>
      <c r="R2127" s="344" t="s">
        <v>4659</v>
      </c>
    </row>
    <row r="2128" spans="1:18">
      <c r="A2128" s="140" t="s"/>
      <c r="B2128" s="140" t="s">
        <v>12649</v>
      </c>
      <c r="C2128" s="140" t="s"/>
      <c r="D2128" s="219" t="s">
        <v>4567</v>
      </c>
      <c r="E2128" s="362">
        <v>10079</v>
      </c>
      <c r="F2128" s="219" t="s">
        <v>12650</v>
      </c>
      <c r="G2128" s="219" t="s">
        <v>12813</v>
      </c>
      <c r="H2128" s="219">
        <v>18242082986</v>
      </c>
      <c r="I2128" s="356">
        <v>3000</v>
      </c>
      <c r="J2128" s="356">
        <v>2850</v>
      </c>
      <c r="K2128" s="356">
        <v>150</v>
      </c>
      <c r="L2128" s="356">
        <v>0</v>
      </c>
      <c r="M2128" s="356">
        <v>150</v>
      </c>
      <c r="O2128" s="221">
        <v>45725</v>
      </c>
      <c r="P2128" s="222">
        <v>0.700474537035916</v>
      </c>
      <c r="Q2128" s="358" t="s">
        <v>4521</v>
      </c>
      <c r="R2128" s="344" t="s">
        <v>4521</v>
      </c>
    </row>
    <row r="2129" spans="1:18">
      <c r="A2129" s="135" t="s"/>
      <c r="B2129" s="135" t="s">
        <v>12649</v>
      </c>
      <c r="C2129" s="135" t="s"/>
      <c r="D2129" s="215" t="s">
        <v>4567</v>
      </c>
      <c r="E2129" s="359">
        <v>10084</v>
      </c>
      <c r="F2129" s="215" t="s">
        <v>12650</v>
      </c>
      <c r="G2129" s="215" t="s">
        <v>12763</v>
      </c>
      <c r="H2129" s="215">
        <v>18210756746</v>
      </c>
      <c r="I2129" s="360">
        <v>1000</v>
      </c>
      <c r="J2129" s="360">
        <v>880</v>
      </c>
      <c r="K2129" s="360">
        <v>120</v>
      </c>
      <c r="L2129" s="360">
        <v>0</v>
      </c>
      <c r="M2129" s="360">
        <v>120</v>
      </c>
      <c r="O2129" s="217">
        <v>45725</v>
      </c>
      <c r="P2129" s="218">
        <v>0.64223379629766</v>
      </c>
      <c r="Q2129" s="361" t="s">
        <v>4521</v>
      </c>
      <c r="R2129" s="344" t="s">
        <v>4521</v>
      </c>
    </row>
    <row r="2130" spans="1:18">
      <c r="A2130" s="140" t="s"/>
      <c r="B2130" s="140" t="s">
        <v>12649</v>
      </c>
      <c r="C2130" s="140" t="s"/>
      <c r="D2130" s="219" t="s">
        <v>4567</v>
      </c>
      <c r="E2130" s="362">
        <v>10032</v>
      </c>
      <c r="F2130" s="219" t="s">
        <v>12650</v>
      </c>
      <c r="G2130" s="219" t="s">
        <v>4524</v>
      </c>
      <c r="H2130" s="219">
        <v>18675969875</v>
      </c>
      <c r="I2130" s="356">
        <v>6000</v>
      </c>
      <c r="J2130" s="356">
        <v>5220</v>
      </c>
      <c r="K2130" s="356">
        <v>780</v>
      </c>
      <c r="L2130" s="356">
        <v>0</v>
      </c>
      <c r="M2130" s="356">
        <v>780</v>
      </c>
      <c r="O2130" s="221">
        <v>45726</v>
      </c>
      <c r="P2130" s="222">
        <v>0.484305555553874</v>
      </c>
      <c r="Q2130" s="358" t="s">
        <v>4521</v>
      </c>
      <c r="R2130" s="344" t="s">
        <v>4521</v>
      </c>
    </row>
    <row r="2131" spans="1:18">
      <c r="A2131" s="135" t="s"/>
      <c r="B2131" s="135" t="s">
        <v>12649</v>
      </c>
      <c r="C2131" s="135" t="s"/>
      <c r="D2131" s="215" t="s">
        <v>4567</v>
      </c>
      <c r="E2131" s="359">
        <v>10045</v>
      </c>
      <c r="F2131" s="215" t="s">
        <v>12650</v>
      </c>
      <c r="G2131" s="215" t="s">
        <v>12663</v>
      </c>
      <c r="H2131" s="215">
        <v>16762774390</v>
      </c>
      <c r="I2131" s="360">
        <v>10000</v>
      </c>
      <c r="J2131" s="360">
        <v>8200</v>
      </c>
      <c r="K2131" s="360">
        <v>1800</v>
      </c>
      <c r="L2131" s="360">
        <v>0</v>
      </c>
      <c r="M2131" s="360">
        <v>1800</v>
      </c>
      <c r="O2131" s="217">
        <v>45726</v>
      </c>
      <c r="P2131" s="218">
        <v>0.602326388889196</v>
      </c>
      <c r="Q2131" s="361" t="s">
        <v>4521</v>
      </c>
      <c r="R2131" s="344" t="s">
        <v>4521</v>
      </c>
    </row>
    <row r="2132" spans="1:18">
      <c r="A2132" s="140" t="s"/>
      <c r="B2132" s="140" t="s">
        <v>12649</v>
      </c>
      <c r="C2132" s="140" t="s"/>
      <c r="D2132" s="219" t="s">
        <v>4567</v>
      </c>
      <c r="E2132" s="362">
        <v>10099</v>
      </c>
      <c r="F2132" s="219" t="s">
        <v>12650</v>
      </c>
      <c r="G2132" s="219" t="s">
        <v>4535</v>
      </c>
      <c r="H2132" s="219">
        <v>15900758595</v>
      </c>
      <c r="I2132" s="356">
        <v>3000</v>
      </c>
      <c r="J2132" s="356">
        <v>2800</v>
      </c>
      <c r="K2132" s="356">
        <v>200</v>
      </c>
      <c r="L2132" s="356">
        <v>0</v>
      </c>
      <c r="M2132" s="356">
        <v>200</v>
      </c>
      <c r="O2132" s="221">
        <v>45726</v>
      </c>
      <c r="P2132" s="222">
        <v>0.712268518516794</v>
      </c>
      <c r="Q2132" s="358" t="s">
        <v>4498</v>
      </c>
      <c r="R2132" s="344" t="s">
        <v>8517</v>
      </c>
    </row>
    <row r="2133" spans="1:18">
      <c r="A2133" s="140" t="s"/>
      <c r="B2133" s="140" t="s">
        <v>12649</v>
      </c>
      <c r="C2133" s="140" t="s"/>
      <c r="D2133" s="219" t="s">
        <v>4567</v>
      </c>
      <c r="E2133" s="362">
        <v>10101</v>
      </c>
      <c r="F2133" s="219" t="s">
        <v>12650</v>
      </c>
      <c r="G2133" s="219" t="s">
        <v>13020</v>
      </c>
      <c r="H2133" s="219">
        <v>18611888161</v>
      </c>
      <c r="I2133" s="356">
        <v>8000</v>
      </c>
      <c r="J2133" s="356">
        <v>8000</v>
      </c>
      <c r="K2133" s="356">
        <v>0</v>
      </c>
      <c r="L2133" s="356">
        <v>0</v>
      </c>
      <c r="M2133" s="356">
        <v>0</v>
      </c>
      <c r="O2133" s="221">
        <v>45726</v>
      </c>
      <c r="P2133" s="222">
        <v>0.482800925925403</v>
      </c>
      <c r="Q2133" s="358" t="s">
        <v>4004</v>
      </c>
      <c r="R2133" s="344" t="s">
        <v>4004</v>
      </c>
    </row>
    <row r="2134" spans="1:18">
      <c r="A2134" s="135" t="s"/>
      <c r="B2134" s="135" t="s">
        <v>12649</v>
      </c>
      <c r="C2134" s="135" t="s"/>
      <c r="D2134" s="215" t="s">
        <v>4567</v>
      </c>
      <c r="E2134" s="359">
        <v>10102</v>
      </c>
      <c r="F2134" s="215" t="s">
        <v>12650</v>
      </c>
      <c r="G2134" s="215" t="s">
        <v>12758</v>
      </c>
      <c r="H2134" s="215">
        <v>18731670307</v>
      </c>
      <c r="I2134" s="360">
        <v>1000</v>
      </c>
      <c r="J2134" s="360">
        <v>880</v>
      </c>
      <c r="K2134" s="360">
        <v>120</v>
      </c>
      <c r="L2134" s="360">
        <v>0</v>
      </c>
      <c r="M2134" s="360">
        <v>120</v>
      </c>
      <c r="O2134" s="217">
        <v>45726</v>
      </c>
      <c r="P2134" s="218">
        <v>0.626377314812999</v>
      </c>
      <c r="Q2134" s="361" t="s">
        <v>4498</v>
      </c>
      <c r="R2134" s="344" t="s">
        <v>8517</v>
      </c>
    </row>
    <row r="2135" spans="1:18">
      <c r="A2135" s="140" t="s"/>
      <c r="B2135" s="140" t="s">
        <v>12649</v>
      </c>
      <c r="C2135" s="140" t="s"/>
      <c r="D2135" s="219" t="s">
        <v>4567</v>
      </c>
      <c r="E2135" s="362">
        <v>10103</v>
      </c>
      <c r="F2135" s="219" t="s">
        <v>12650</v>
      </c>
      <c r="G2135" s="219" t="s">
        <v>4495</v>
      </c>
      <c r="H2135" s="219">
        <v>15533719098</v>
      </c>
      <c r="I2135" s="356">
        <v>1000</v>
      </c>
      <c r="J2135" s="356">
        <v>880</v>
      </c>
      <c r="K2135" s="356">
        <v>120</v>
      </c>
      <c r="L2135" s="356">
        <v>0</v>
      </c>
      <c r="M2135" s="356">
        <v>120</v>
      </c>
      <c r="O2135" s="221">
        <v>45726</v>
      </c>
      <c r="P2135" s="222">
        <v>0.62599537037022</v>
      </c>
      <c r="Q2135" s="358" t="s">
        <v>4498</v>
      </c>
      <c r="R2135" s="344" t="s">
        <v>8517</v>
      </c>
    </row>
    <row r="2136" spans="1:18">
      <c r="A2136" s="140" t="s"/>
      <c r="B2136" s="140" t="s">
        <v>12649</v>
      </c>
      <c r="C2136" s="140" t="s"/>
      <c r="D2136" s="219" t="s">
        <v>4567</v>
      </c>
      <c r="E2136" s="362">
        <v>10105</v>
      </c>
      <c r="F2136" s="219" t="s">
        <v>12650</v>
      </c>
      <c r="G2136" s="219" t="s">
        <v>4515</v>
      </c>
      <c r="H2136" s="219">
        <v>13403131111</v>
      </c>
      <c r="I2136" s="356">
        <v>4000</v>
      </c>
      <c r="J2136" s="356">
        <v>3660</v>
      </c>
      <c r="K2136" s="356">
        <v>340</v>
      </c>
      <c r="L2136" s="356">
        <v>0</v>
      </c>
      <c r="M2136" s="356">
        <v>340</v>
      </c>
      <c r="O2136" s="221">
        <v>45726</v>
      </c>
      <c r="P2136" s="222">
        <v>0.543368055554311</v>
      </c>
      <c r="Q2136" s="358" t="s">
        <v>4498</v>
      </c>
      <c r="R2136" s="344" t="s">
        <v>8517</v>
      </c>
    </row>
    <row r="2137" spans="1:18">
      <c r="A2137" s="135" t="s"/>
      <c r="B2137" s="135" t="s">
        <v>12649</v>
      </c>
      <c r="C2137" s="135" t="s"/>
      <c r="D2137" s="215" t="s">
        <v>4567</v>
      </c>
      <c r="E2137" s="359">
        <v>10106</v>
      </c>
      <c r="F2137" s="215" t="s">
        <v>12650</v>
      </c>
      <c r="G2137" s="215" t="s">
        <v>13021</v>
      </c>
      <c r="H2137" s="215">
        <v>15011477551</v>
      </c>
      <c r="I2137" s="360">
        <v>8000</v>
      </c>
      <c r="J2137" s="360">
        <v>8000</v>
      </c>
      <c r="K2137" s="360">
        <v>0</v>
      </c>
      <c r="L2137" s="360">
        <v>0</v>
      </c>
      <c r="M2137" s="360">
        <v>0</v>
      </c>
      <c r="O2137" s="217">
        <v>45726</v>
      </c>
      <c r="P2137" s="218">
        <v>0.505590277778538</v>
      </c>
      <c r="Q2137" s="361" t="s">
        <v>4004</v>
      </c>
      <c r="R2137" s="344" t="s">
        <v>4004</v>
      </c>
    </row>
    <row r="2138" spans="1:18">
      <c r="A2138" s="140" t="s"/>
      <c r="B2138" s="140" t="s">
        <v>12649</v>
      </c>
      <c r="C2138" s="140" t="s"/>
      <c r="D2138" s="219" t="s">
        <v>4567</v>
      </c>
      <c r="E2138" s="362">
        <v>10107</v>
      </c>
      <c r="F2138" s="219" t="s">
        <v>12650</v>
      </c>
      <c r="G2138" s="219" t="s">
        <v>4508</v>
      </c>
      <c r="H2138" s="219">
        <v>18642313688</v>
      </c>
      <c r="I2138" s="356">
        <v>8000</v>
      </c>
      <c r="J2138" s="356">
        <v>8000</v>
      </c>
      <c r="K2138" s="356">
        <v>0</v>
      </c>
      <c r="L2138" s="356">
        <v>0</v>
      </c>
      <c r="M2138" s="356">
        <v>0</v>
      </c>
      <c r="O2138" s="221">
        <v>45726</v>
      </c>
      <c r="P2138" s="222">
        <v>0.521863425925403</v>
      </c>
      <c r="Q2138" s="358" t="s">
        <v>4004</v>
      </c>
      <c r="R2138" s="344" t="s">
        <v>4004</v>
      </c>
    </row>
    <row r="2139" spans="1:18">
      <c r="A2139" s="140" t="s"/>
      <c r="B2139" s="140" t="s">
        <v>12649</v>
      </c>
      <c r="C2139" s="140" t="s"/>
      <c r="D2139" s="219" t="s">
        <v>4567</v>
      </c>
      <c r="E2139" s="362">
        <v>10109</v>
      </c>
      <c r="F2139" s="219" t="s">
        <v>12650</v>
      </c>
      <c r="G2139" s="219" t="s">
        <v>4493</v>
      </c>
      <c r="H2139" s="219">
        <v>15530382888</v>
      </c>
      <c r="I2139" s="356">
        <v>8000</v>
      </c>
      <c r="J2139" s="356">
        <v>7740</v>
      </c>
      <c r="K2139" s="356">
        <v>260</v>
      </c>
      <c r="L2139" s="356">
        <v>0</v>
      </c>
      <c r="M2139" s="356">
        <v>260</v>
      </c>
      <c r="O2139" s="221">
        <v>45726</v>
      </c>
      <c r="P2139" s="222">
        <v>0.902974537035334</v>
      </c>
      <c r="Q2139" s="358" t="s">
        <v>4004</v>
      </c>
      <c r="R2139" s="344" t="s">
        <v>4004</v>
      </c>
    </row>
    <row r="2140" spans="1:18">
      <c r="A2140" s="135" t="s"/>
      <c r="B2140" s="135" t="s">
        <v>12649</v>
      </c>
      <c r="C2140" s="135" t="s"/>
      <c r="D2140" s="215" t="s">
        <v>4567</v>
      </c>
      <c r="E2140" s="359">
        <v>10104</v>
      </c>
      <c r="F2140" s="215" t="s">
        <v>12650</v>
      </c>
      <c r="G2140" s="215" t="s">
        <v>4515</v>
      </c>
      <c r="H2140" s="215">
        <v>15566665354</v>
      </c>
      <c r="I2140" s="360">
        <v>8000</v>
      </c>
      <c r="J2140" s="360">
        <v>7400</v>
      </c>
      <c r="K2140" s="360">
        <v>600</v>
      </c>
      <c r="L2140" s="360">
        <v>0</v>
      </c>
      <c r="M2140" s="360">
        <v>600</v>
      </c>
      <c r="O2140" s="217">
        <v>45727</v>
      </c>
      <c r="P2140" s="218">
        <v>0.723784722220444</v>
      </c>
      <c r="Q2140" s="361" t="s">
        <v>4004</v>
      </c>
      <c r="R2140" s="344" t="s">
        <v>4004</v>
      </c>
    </row>
    <row r="2141" spans="1:18">
      <c r="A2141" s="135" t="s"/>
      <c r="B2141" s="135" t="s">
        <v>12649</v>
      </c>
      <c r="C2141" s="135" t="s"/>
      <c r="D2141" s="215" t="s">
        <v>4567</v>
      </c>
      <c r="E2141" s="359">
        <v>10110</v>
      </c>
      <c r="F2141" s="215" t="s">
        <v>12650</v>
      </c>
      <c r="G2141" s="215" t="s">
        <v>4592</v>
      </c>
      <c r="H2141" s="215">
        <v>15868939393</v>
      </c>
      <c r="I2141" s="360">
        <v>3000</v>
      </c>
      <c r="J2141" s="360">
        <v>2820</v>
      </c>
      <c r="K2141" s="360">
        <v>180</v>
      </c>
      <c r="L2141" s="360">
        <v>0</v>
      </c>
      <c r="M2141" s="360">
        <v>180</v>
      </c>
      <c r="O2141" s="217">
        <v>45727</v>
      </c>
      <c r="P2141" s="218">
        <v>0.540046296297078</v>
      </c>
      <c r="Q2141" s="361" t="s">
        <v>4521</v>
      </c>
      <c r="R2141" s="344" t="s">
        <v>4521</v>
      </c>
    </row>
    <row r="2142" spans="1:18">
      <c r="A2142" s="140" t="s"/>
      <c r="B2142" s="140" t="s">
        <v>12649</v>
      </c>
      <c r="C2142" s="140" t="s"/>
      <c r="D2142" s="219" t="s">
        <v>4567</v>
      </c>
      <c r="E2142" s="362">
        <v>10111</v>
      </c>
      <c r="F2142" s="219" t="s">
        <v>12650</v>
      </c>
      <c r="G2142" s="219" t="s">
        <v>12871</v>
      </c>
      <c r="H2142" s="219">
        <v>15801652850</v>
      </c>
      <c r="I2142" s="356">
        <v>8000</v>
      </c>
      <c r="J2142" s="356">
        <v>8000</v>
      </c>
      <c r="K2142" s="356">
        <v>0</v>
      </c>
      <c r="L2142" s="356">
        <v>0</v>
      </c>
      <c r="M2142" s="356">
        <v>0</v>
      </c>
      <c r="O2142" s="221">
        <v>45727</v>
      </c>
      <c r="P2142" s="222">
        <v>0.399675925924385</v>
      </c>
      <c r="Q2142" s="358" t="s">
        <v>4659</v>
      </c>
      <c r="R2142" s="344" t="s">
        <v>4659</v>
      </c>
    </row>
    <row r="2143" spans="1:18">
      <c r="A2143" s="135" t="s"/>
      <c r="B2143" s="135" t="s">
        <v>12649</v>
      </c>
      <c r="C2143" s="135" t="s"/>
      <c r="D2143" s="215" t="s">
        <v>4567</v>
      </c>
      <c r="E2143" s="359">
        <v>10112</v>
      </c>
      <c r="F2143" s="215" t="s">
        <v>12650</v>
      </c>
      <c r="G2143" s="215" t="s">
        <v>4609</v>
      </c>
      <c r="H2143" s="215">
        <v>18067467907</v>
      </c>
      <c r="I2143" s="360">
        <v>3000</v>
      </c>
      <c r="J2143" s="360">
        <v>2850</v>
      </c>
      <c r="K2143" s="360">
        <v>150</v>
      </c>
      <c r="L2143" s="360">
        <v>0</v>
      </c>
      <c r="M2143" s="360">
        <v>150</v>
      </c>
      <c r="O2143" s="217">
        <v>45727</v>
      </c>
      <c r="P2143" s="218">
        <v>0.560451388890215</v>
      </c>
      <c r="Q2143" s="361" t="s">
        <v>4521</v>
      </c>
      <c r="R2143" s="344" t="s">
        <v>4521</v>
      </c>
    </row>
    <row r="2144" spans="1:18">
      <c r="A2144" s="140" t="s"/>
      <c r="B2144" s="140" t="s">
        <v>12649</v>
      </c>
      <c r="C2144" s="140" t="s"/>
      <c r="D2144" s="219" t="s">
        <v>4567</v>
      </c>
      <c r="E2144" s="362">
        <v>10113</v>
      </c>
      <c r="F2144" s="219" t="s">
        <v>12650</v>
      </c>
      <c r="G2144" s="219" t="s">
        <v>12754</v>
      </c>
      <c r="H2144" s="219">
        <v>18601011785</v>
      </c>
      <c r="I2144" s="356">
        <v>5000</v>
      </c>
      <c r="J2144" s="356">
        <v>4820</v>
      </c>
      <c r="K2144" s="356">
        <v>180</v>
      </c>
      <c r="L2144" s="356">
        <v>0</v>
      </c>
      <c r="M2144" s="356">
        <v>180</v>
      </c>
      <c r="O2144" s="221">
        <v>45727</v>
      </c>
      <c r="P2144" s="222">
        <v>0.648379629630654</v>
      </c>
      <c r="Q2144" s="358" t="s">
        <v>4659</v>
      </c>
      <c r="R2144" s="344" t="s">
        <v>4659</v>
      </c>
    </row>
    <row r="2145" spans="1:18">
      <c r="A2145" s="135" t="s"/>
      <c r="B2145" s="135" t="s">
        <v>12649</v>
      </c>
      <c r="C2145" s="135" t="s"/>
      <c r="D2145" s="215" t="s">
        <v>4567</v>
      </c>
      <c r="E2145" s="359">
        <v>10114</v>
      </c>
      <c r="F2145" s="215" t="s">
        <v>12650</v>
      </c>
      <c r="G2145" s="215" t="s">
        <v>4495</v>
      </c>
      <c r="H2145" s="215">
        <v>13801001840</v>
      </c>
      <c r="I2145" s="360">
        <v>5000</v>
      </c>
      <c r="J2145" s="360">
        <v>5000</v>
      </c>
      <c r="K2145" s="360">
        <v>0</v>
      </c>
      <c r="L2145" s="360">
        <v>0</v>
      </c>
      <c r="M2145" s="360">
        <v>0</v>
      </c>
      <c r="O2145" s="217">
        <v>45727</v>
      </c>
      <c r="P2145" s="218">
        <v>0.464340277776501</v>
      </c>
      <c r="Q2145" s="361" t="s">
        <v>4659</v>
      </c>
      <c r="R2145" s="344" t="s">
        <v>4659</v>
      </c>
    </row>
    <row r="2146" spans="1:18">
      <c r="A2146" s="140" t="s"/>
      <c r="B2146" s="140" t="s">
        <v>12649</v>
      </c>
      <c r="C2146" s="140" t="s"/>
      <c r="D2146" s="219" t="s">
        <v>4567</v>
      </c>
      <c r="E2146" s="362">
        <v>10117</v>
      </c>
      <c r="F2146" s="219" t="s">
        <v>12650</v>
      </c>
      <c r="G2146" s="219" t="s">
        <v>4508</v>
      </c>
      <c r="H2146" s="219">
        <v>13901395234</v>
      </c>
      <c r="I2146" s="356">
        <v>3000</v>
      </c>
      <c r="J2146" s="356">
        <v>2800</v>
      </c>
      <c r="K2146" s="356">
        <v>200</v>
      </c>
      <c r="L2146" s="356">
        <v>0</v>
      </c>
      <c r="M2146" s="356">
        <v>200</v>
      </c>
      <c r="O2146" s="221">
        <v>45727</v>
      </c>
      <c r="P2146" s="222">
        <v>0.665405092593574</v>
      </c>
      <c r="Q2146" s="358" t="s">
        <v>4521</v>
      </c>
      <c r="R2146" s="344" t="s">
        <v>4521</v>
      </c>
    </row>
    <row r="2147" spans="1:18">
      <c r="A2147" s="135" t="s"/>
      <c r="B2147" s="135" t="s">
        <v>12649</v>
      </c>
      <c r="C2147" s="135" t="s"/>
      <c r="D2147" s="215" t="s">
        <v>4567</v>
      </c>
      <c r="E2147" s="359">
        <v>10118</v>
      </c>
      <c r="F2147" s="215" t="s">
        <v>12650</v>
      </c>
      <c r="G2147" s="215" t="s">
        <v>4508</v>
      </c>
      <c r="H2147" s="215">
        <v>13801161293</v>
      </c>
      <c r="I2147" s="360">
        <v>5000</v>
      </c>
      <c r="J2147" s="360">
        <v>5000</v>
      </c>
      <c r="K2147" s="360">
        <v>0</v>
      </c>
      <c r="L2147" s="360">
        <v>0</v>
      </c>
      <c r="M2147" s="360">
        <v>0</v>
      </c>
      <c r="O2147" s="217">
        <v>45727</v>
      </c>
      <c r="P2147" s="218">
        <v>0.602569444443361</v>
      </c>
      <c r="Q2147" s="361" t="s">
        <v>4659</v>
      </c>
      <c r="R2147" s="344" t="s">
        <v>4659</v>
      </c>
    </row>
    <row r="2148" spans="1:18">
      <c r="A2148" s="140" t="s"/>
      <c r="B2148" s="140" t="s">
        <v>12649</v>
      </c>
      <c r="C2148" s="140" t="s"/>
      <c r="D2148" s="219" t="s">
        <v>4567</v>
      </c>
      <c r="E2148" s="362">
        <v>10119</v>
      </c>
      <c r="F2148" s="219" t="s">
        <v>12650</v>
      </c>
      <c r="G2148" s="219" t="s">
        <v>4582</v>
      </c>
      <c r="H2148" s="219">
        <v>15321395060</v>
      </c>
      <c r="I2148" s="356">
        <v>5000</v>
      </c>
      <c r="J2148" s="356">
        <v>5000</v>
      </c>
      <c r="K2148" s="356">
        <v>0</v>
      </c>
      <c r="L2148" s="356">
        <v>0</v>
      </c>
      <c r="M2148" s="363">
        <v>-660</v>
      </c>
      <c r="O2148" s="221">
        <v>45727</v>
      </c>
      <c r="P2148" s="222">
        <v>0.593993055554165</v>
      </c>
      <c r="Q2148" s="358" t="s">
        <v>4659</v>
      </c>
      <c r="R2148" s="344" t="s">
        <v>4659</v>
      </c>
    </row>
    <row r="2149" spans="1:18">
      <c r="A2149" s="135" t="s"/>
      <c r="B2149" s="135" t="s">
        <v>12649</v>
      </c>
      <c r="C2149" s="135" t="s"/>
      <c r="D2149" s="215" t="s">
        <v>4567</v>
      </c>
      <c r="E2149" s="359">
        <v>10121</v>
      </c>
      <c r="F2149" s="215" t="s">
        <v>12650</v>
      </c>
      <c r="G2149" s="215" t="s">
        <v>13022</v>
      </c>
      <c r="H2149" s="215">
        <v>13269032717</v>
      </c>
      <c r="I2149" s="360">
        <v>5000</v>
      </c>
      <c r="J2149" s="360">
        <v>4820</v>
      </c>
      <c r="K2149" s="360">
        <v>180</v>
      </c>
      <c r="L2149" s="360">
        <v>0</v>
      </c>
      <c r="M2149" s="360">
        <v>180</v>
      </c>
      <c r="O2149" s="217">
        <v>45727</v>
      </c>
      <c r="P2149" s="218">
        <v>0.91155092592453</v>
      </c>
      <c r="Q2149" s="361" t="s">
        <v>4496</v>
      </c>
      <c r="R2149" s="344" t="s">
        <v>12697</v>
      </c>
    </row>
    <row r="2150" spans="1:18">
      <c r="A2150" s="135" t="s"/>
      <c r="B2150" s="135" t="s">
        <v>12649</v>
      </c>
      <c r="C2150" s="135" t="s"/>
      <c r="D2150" s="215" t="s">
        <v>4567</v>
      </c>
      <c r="E2150" s="359">
        <v>10100</v>
      </c>
      <c r="F2150" s="215" t="s">
        <v>12650</v>
      </c>
      <c r="G2150" s="215" t="s">
        <v>12885</v>
      </c>
      <c r="H2150" s="215">
        <v>13511071963</v>
      </c>
      <c r="I2150" s="360">
        <v>3000</v>
      </c>
      <c r="J2150" s="360">
        <v>2550</v>
      </c>
      <c r="K2150" s="360">
        <v>450</v>
      </c>
      <c r="L2150" s="360">
        <v>0</v>
      </c>
      <c r="M2150" s="360">
        <v>450</v>
      </c>
      <c r="O2150" s="217">
        <v>45728</v>
      </c>
      <c r="P2150" s="218">
        <v>0.532337962962629</v>
      </c>
      <c r="Q2150" s="361" t="s">
        <v>4498</v>
      </c>
      <c r="R2150" s="344" t="s">
        <v>8517</v>
      </c>
    </row>
    <row r="2151" spans="1:18">
      <c r="A2151" s="140" t="s"/>
      <c r="B2151" s="140" t="s">
        <v>12649</v>
      </c>
      <c r="C2151" s="140" t="s"/>
      <c r="D2151" s="219" t="s">
        <v>4567</v>
      </c>
      <c r="E2151" s="362">
        <v>10115</v>
      </c>
      <c r="F2151" s="219" t="s">
        <v>12650</v>
      </c>
      <c r="G2151" s="219" t="s">
        <v>4495</v>
      </c>
      <c r="H2151" s="219">
        <v>13264557088</v>
      </c>
      <c r="I2151" s="356">
        <v>5000</v>
      </c>
      <c r="J2151" s="356">
        <v>4560</v>
      </c>
      <c r="K2151" s="356">
        <v>440</v>
      </c>
      <c r="L2151" s="356">
        <v>0</v>
      </c>
      <c r="M2151" s="356">
        <v>440</v>
      </c>
      <c r="O2151" s="221">
        <v>45728</v>
      </c>
      <c r="P2151" s="222">
        <v>0.621446759258106</v>
      </c>
      <c r="Q2151" s="358" t="s">
        <v>4004</v>
      </c>
      <c r="R2151" s="344" t="s">
        <v>4004</v>
      </c>
    </row>
    <row r="2152" spans="1:18">
      <c r="A2152" s="135" t="s"/>
      <c r="B2152" s="135" t="s">
        <v>12649</v>
      </c>
      <c r="C2152" s="135" t="s"/>
      <c r="D2152" s="215" t="s">
        <v>4567</v>
      </c>
      <c r="E2152" s="359">
        <v>10123</v>
      </c>
      <c r="F2152" s="215" t="s">
        <v>12650</v>
      </c>
      <c r="G2152" s="215" t="s">
        <v>12754</v>
      </c>
      <c r="H2152" s="215">
        <v>18601011785</v>
      </c>
      <c r="I2152" s="360">
        <v>5000</v>
      </c>
      <c r="J2152" s="360">
        <v>4820</v>
      </c>
      <c r="K2152" s="360">
        <v>180</v>
      </c>
      <c r="L2152" s="360">
        <v>0</v>
      </c>
      <c r="M2152" s="360">
        <v>180</v>
      </c>
      <c r="O2152" s="217">
        <v>45728</v>
      </c>
      <c r="P2152" s="218">
        <v>0.680439814816055</v>
      </c>
      <c r="Q2152" s="361" t="s">
        <v>4659</v>
      </c>
      <c r="R2152" s="344" t="s">
        <v>4659</v>
      </c>
    </row>
    <row r="2153" spans="1:18">
      <c r="A2153" s="140" t="s"/>
      <c r="B2153" s="140" t="s">
        <v>12649</v>
      </c>
      <c r="C2153" s="140" t="s"/>
      <c r="D2153" s="219" t="s">
        <v>4567</v>
      </c>
      <c r="E2153" s="362">
        <v>10125</v>
      </c>
      <c r="F2153" s="219" t="s">
        <v>12650</v>
      </c>
      <c r="G2153" s="219" t="s">
        <v>12871</v>
      </c>
      <c r="H2153" s="219">
        <v>15801652850</v>
      </c>
      <c r="I2153" s="356">
        <v>5000</v>
      </c>
      <c r="J2153" s="356">
        <v>5000</v>
      </c>
      <c r="K2153" s="356">
        <v>0</v>
      </c>
      <c r="L2153" s="356">
        <v>0</v>
      </c>
      <c r="M2153" s="356">
        <v>0</v>
      </c>
      <c r="O2153" s="221">
        <v>45728</v>
      </c>
      <c r="P2153" s="222">
        <v>0.430023148146574</v>
      </c>
      <c r="Q2153" s="358" t="s">
        <v>4659</v>
      </c>
      <c r="R2153" s="344" t="s">
        <v>4659</v>
      </c>
    </row>
    <row r="2154" spans="1:18">
      <c r="A2154" s="135" t="s"/>
      <c r="B2154" s="135" t="s">
        <v>12649</v>
      </c>
      <c r="C2154" s="135" t="s"/>
      <c r="D2154" s="215" t="s">
        <v>4567</v>
      </c>
      <c r="E2154" s="359">
        <v>10128</v>
      </c>
      <c r="F2154" s="215" t="s">
        <v>12650</v>
      </c>
      <c r="G2154" s="215" t="s">
        <v>4508</v>
      </c>
      <c r="H2154" s="215">
        <v>18611643493</v>
      </c>
      <c r="I2154" s="360">
        <v>5000</v>
      </c>
      <c r="J2154" s="360">
        <v>4820</v>
      </c>
      <c r="K2154" s="360">
        <v>180</v>
      </c>
      <c r="L2154" s="360">
        <v>0</v>
      </c>
      <c r="M2154" s="360">
        <v>180</v>
      </c>
      <c r="O2154" s="217">
        <v>45728</v>
      </c>
      <c r="P2154" s="218">
        <v>0.674571759260289</v>
      </c>
      <c r="Q2154" s="361" t="s">
        <v>4004</v>
      </c>
      <c r="R2154" s="344" t="s">
        <v>4004</v>
      </c>
    </row>
    <row r="2155" spans="1:18">
      <c r="A2155" s="140" t="s"/>
      <c r="B2155" s="140" t="s">
        <v>12649</v>
      </c>
      <c r="C2155" s="140" t="s"/>
      <c r="D2155" s="219" t="s">
        <v>4567</v>
      </c>
      <c r="E2155" s="362">
        <v>10129</v>
      </c>
      <c r="F2155" s="219" t="s">
        <v>12650</v>
      </c>
      <c r="G2155" s="219" t="s">
        <v>4525</v>
      </c>
      <c r="H2155" s="219">
        <v>13910124662</v>
      </c>
      <c r="I2155" s="356">
        <v>8000</v>
      </c>
      <c r="J2155" s="356">
        <v>8000</v>
      </c>
      <c r="K2155" s="356">
        <v>0</v>
      </c>
      <c r="L2155" s="356">
        <v>0</v>
      </c>
      <c r="M2155" s="356">
        <v>0</v>
      </c>
      <c r="O2155" s="221">
        <v>45728</v>
      </c>
      <c r="P2155" s="222">
        <v>0.487627314814745</v>
      </c>
      <c r="Q2155" s="358" t="s">
        <v>4004</v>
      </c>
      <c r="R2155" s="344" t="s">
        <v>4004</v>
      </c>
    </row>
    <row r="2156" spans="1:18">
      <c r="A2156" s="135" t="s"/>
      <c r="B2156" s="135" t="s">
        <v>12649</v>
      </c>
      <c r="C2156" s="135" t="s"/>
      <c r="D2156" s="215" t="s">
        <v>4567</v>
      </c>
      <c r="E2156" s="359">
        <v>10132</v>
      </c>
      <c r="F2156" s="215" t="s">
        <v>12650</v>
      </c>
      <c r="G2156" s="215" t="s">
        <v>4508</v>
      </c>
      <c r="H2156" s="215">
        <v>13801161293</v>
      </c>
      <c r="I2156" s="360">
        <v>5000</v>
      </c>
      <c r="J2156" s="360">
        <v>5000</v>
      </c>
      <c r="K2156" s="360">
        <v>0</v>
      </c>
      <c r="L2156" s="360">
        <v>0</v>
      </c>
      <c r="M2156" s="360">
        <v>0</v>
      </c>
      <c r="O2156" s="217">
        <v>45728</v>
      </c>
      <c r="P2156" s="218">
        <v>0.592812499999127</v>
      </c>
      <c r="Q2156" s="361" t="s">
        <v>4004</v>
      </c>
      <c r="R2156" s="344" t="s">
        <v>4004</v>
      </c>
    </row>
    <row r="2157" spans="1:18">
      <c r="A2157" s="135" t="s"/>
      <c r="B2157" s="135" t="s">
        <v>12649</v>
      </c>
      <c r="C2157" s="135" t="s"/>
      <c r="D2157" s="215" t="s">
        <v>4567</v>
      </c>
      <c r="E2157" s="359">
        <v>10130</v>
      </c>
      <c r="F2157" s="215" t="s">
        <v>12650</v>
      </c>
      <c r="G2157" s="215" t="s">
        <v>13023</v>
      </c>
      <c r="H2157" s="215">
        <v>15868933377</v>
      </c>
      <c r="I2157" s="360">
        <v>5000</v>
      </c>
      <c r="J2157" s="360">
        <v>4560</v>
      </c>
      <c r="K2157" s="360">
        <v>440</v>
      </c>
      <c r="L2157" s="360">
        <v>0</v>
      </c>
      <c r="M2157" s="360">
        <v>440</v>
      </c>
      <c r="O2157" s="217">
        <v>45729</v>
      </c>
      <c r="P2157" s="218">
        <v>0.491643518518686</v>
      </c>
      <c r="Q2157" s="361" t="s">
        <v>4004</v>
      </c>
      <c r="R2157" s="344" t="s">
        <v>4004</v>
      </c>
    </row>
    <row r="2158" spans="1:18">
      <c r="A2158" s="140" t="s"/>
      <c r="B2158" s="140" t="s">
        <v>12649</v>
      </c>
      <c r="C2158" s="140" t="s"/>
      <c r="D2158" s="219" t="s">
        <v>4567</v>
      </c>
      <c r="E2158" s="362">
        <v>10131</v>
      </c>
      <c r="F2158" s="219" t="s">
        <v>12650</v>
      </c>
      <c r="G2158" s="219" t="s">
        <v>4505</v>
      </c>
      <c r="H2158" s="219">
        <v>18817485668</v>
      </c>
      <c r="I2158" s="356">
        <v>8000</v>
      </c>
      <c r="J2158" s="356">
        <v>7560</v>
      </c>
      <c r="K2158" s="356">
        <v>440</v>
      </c>
      <c r="L2158" s="356">
        <v>0</v>
      </c>
      <c r="M2158" s="356">
        <v>440</v>
      </c>
      <c r="O2158" s="221">
        <v>45729</v>
      </c>
      <c r="P2158" s="222">
        <v>0.561238425925694</v>
      </c>
      <c r="Q2158" s="358" t="s">
        <v>4004</v>
      </c>
      <c r="R2158" s="344" t="s">
        <v>4004</v>
      </c>
    </row>
    <row r="2159" spans="1:18">
      <c r="A2159" s="135" t="s"/>
      <c r="B2159" s="135" t="s">
        <v>12649</v>
      </c>
      <c r="C2159" s="135" t="s"/>
      <c r="D2159" s="215" t="s">
        <v>4567</v>
      </c>
      <c r="E2159" s="359">
        <v>10138</v>
      </c>
      <c r="F2159" s="215" t="s">
        <v>12650</v>
      </c>
      <c r="G2159" s="215" t="s">
        <v>4607</v>
      </c>
      <c r="H2159" s="215">
        <v>13811694533</v>
      </c>
      <c r="I2159" s="360">
        <v>5000</v>
      </c>
      <c r="J2159" s="360">
        <v>4780</v>
      </c>
      <c r="K2159" s="360">
        <v>220</v>
      </c>
      <c r="L2159" s="360">
        <v>0</v>
      </c>
      <c r="M2159" s="360">
        <v>220</v>
      </c>
      <c r="O2159" s="217">
        <v>45729</v>
      </c>
      <c r="P2159" s="218">
        <v>0.567534722220444</v>
      </c>
      <c r="Q2159" s="361" t="s">
        <v>4659</v>
      </c>
      <c r="R2159" s="344" t="s">
        <v>4659</v>
      </c>
    </row>
    <row r="2160" spans="1:18">
      <c r="A2160" s="140" t="s"/>
      <c r="B2160" s="140" t="s">
        <v>12649</v>
      </c>
      <c r="C2160" s="140" t="s"/>
      <c r="D2160" s="219" t="s">
        <v>4567</v>
      </c>
      <c r="E2160" s="362">
        <v>10139</v>
      </c>
      <c r="F2160" s="219" t="s">
        <v>12650</v>
      </c>
      <c r="G2160" s="219" t="s">
        <v>13024</v>
      </c>
      <c r="H2160" s="219">
        <v>13986347793</v>
      </c>
      <c r="I2160" s="356">
        <v>5000</v>
      </c>
      <c r="J2160" s="356">
        <v>4630</v>
      </c>
      <c r="K2160" s="356">
        <v>370</v>
      </c>
      <c r="L2160" s="356">
        <v>0</v>
      </c>
      <c r="M2160" s="356">
        <v>370</v>
      </c>
      <c r="O2160" s="221">
        <v>45729</v>
      </c>
      <c r="P2160" s="222">
        <v>0.670046296298097</v>
      </c>
      <c r="Q2160" s="358" t="s">
        <v>4498</v>
      </c>
      <c r="R2160" s="344" t="s">
        <v>8517</v>
      </c>
    </row>
    <row r="2161" spans="1:18">
      <c r="A2161" s="135" t="s"/>
      <c r="B2161" s="135" t="s">
        <v>12649</v>
      </c>
      <c r="C2161" s="135" t="s"/>
      <c r="D2161" s="215" t="s">
        <v>4567</v>
      </c>
      <c r="E2161" s="359">
        <v>10140</v>
      </c>
      <c r="F2161" s="215" t="s">
        <v>12650</v>
      </c>
      <c r="G2161" s="215" t="s">
        <v>13025</v>
      </c>
      <c r="H2161" s="215">
        <v>18601242317</v>
      </c>
      <c r="I2161" s="360">
        <v>5000</v>
      </c>
      <c r="J2161" s="360">
        <v>5000</v>
      </c>
      <c r="K2161" s="360">
        <v>0</v>
      </c>
      <c r="L2161" s="360">
        <v>0</v>
      </c>
      <c r="M2161" s="360">
        <v>0</v>
      </c>
      <c r="O2161" s="217">
        <v>45729</v>
      </c>
      <c r="P2161" s="218">
        <v>0.488761574073578</v>
      </c>
      <c r="Q2161" s="361" t="s">
        <v>4659</v>
      </c>
      <c r="R2161" s="344" t="s">
        <v>4659</v>
      </c>
    </row>
    <row r="2162" spans="1:18">
      <c r="A2162" s="140" t="s"/>
      <c r="B2162" s="140" t="s">
        <v>12649</v>
      </c>
      <c r="C2162" s="140" t="s"/>
      <c r="D2162" s="219" t="s">
        <v>4567</v>
      </c>
      <c r="E2162" s="362">
        <v>10141</v>
      </c>
      <c r="F2162" s="219" t="s">
        <v>12650</v>
      </c>
      <c r="G2162" s="219" t="s">
        <v>4508</v>
      </c>
      <c r="H2162" s="219">
        <v>13910314459</v>
      </c>
      <c r="I2162" s="356">
        <v>5000</v>
      </c>
      <c r="J2162" s="356">
        <v>5000</v>
      </c>
      <c r="K2162" s="356">
        <v>0</v>
      </c>
      <c r="L2162" s="356">
        <v>0</v>
      </c>
      <c r="M2162" s="356">
        <v>0</v>
      </c>
      <c r="O2162" s="221">
        <v>45729</v>
      </c>
      <c r="P2162" s="222">
        <v>0.489085648147011</v>
      </c>
      <c r="Q2162" s="358" t="s">
        <v>4659</v>
      </c>
      <c r="R2162" s="344" t="s">
        <v>4659</v>
      </c>
    </row>
    <row r="2163" spans="1:18">
      <c r="A2163" s="135" t="s"/>
      <c r="B2163" s="135" t="s">
        <v>12649</v>
      </c>
      <c r="C2163" s="135" t="s"/>
      <c r="D2163" s="215" t="s">
        <v>4567</v>
      </c>
      <c r="E2163" s="359">
        <v>10143</v>
      </c>
      <c r="F2163" s="215" t="s">
        <v>12650</v>
      </c>
      <c r="G2163" s="215" t="s">
        <v>4505</v>
      </c>
      <c r="H2163" s="215">
        <v>13165590238</v>
      </c>
      <c r="I2163" s="360">
        <v>2000</v>
      </c>
      <c r="J2163" s="360">
        <v>1760</v>
      </c>
      <c r="K2163" s="360">
        <v>240</v>
      </c>
      <c r="L2163" s="360">
        <v>0</v>
      </c>
      <c r="M2163" s="360">
        <v>240</v>
      </c>
      <c r="O2163" s="217">
        <v>45729</v>
      </c>
      <c r="P2163" s="218">
        <v>0.73306712962949</v>
      </c>
      <c r="Q2163" s="361" t="s">
        <v>4521</v>
      </c>
      <c r="R2163" s="344" t="s">
        <v>4521</v>
      </c>
    </row>
    <row r="2164" spans="1:18">
      <c r="A2164" s="135" t="s"/>
      <c r="B2164" s="135" t="s">
        <v>12649</v>
      </c>
      <c r="C2164" s="135" t="s"/>
      <c r="D2164" s="215" t="s">
        <v>4567</v>
      </c>
      <c r="E2164" s="359">
        <v>10000</v>
      </c>
      <c r="F2164" s="215" t="s">
        <v>12650</v>
      </c>
      <c r="G2164" s="215" t="s">
        <v>12894</v>
      </c>
      <c r="H2164" s="215">
        <v>13698861666</v>
      </c>
      <c r="I2164" s="360">
        <v>5000</v>
      </c>
      <c r="J2164" s="360">
        <v>3460</v>
      </c>
      <c r="K2164" s="360">
        <v>1540</v>
      </c>
      <c r="L2164" s="360">
        <v>0</v>
      </c>
      <c r="M2164" s="360">
        <v>1540</v>
      </c>
      <c r="O2164" s="217">
        <v>45730</v>
      </c>
      <c r="P2164" s="218">
        <v>0.345914351852116</v>
      </c>
      <c r="Q2164" s="361" t="s">
        <v>4659</v>
      </c>
      <c r="R2164" s="344" t="s">
        <v>4659</v>
      </c>
    </row>
    <row r="2165" spans="1:18">
      <c r="A2165" s="135" t="s"/>
      <c r="B2165" s="135" t="s">
        <v>12649</v>
      </c>
      <c r="C2165" s="135" t="s"/>
      <c r="D2165" s="215" t="s">
        <v>4567</v>
      </c>
      <c r="E2165" s="359">
        <v>10108</v>
      </c>
      <c r="F2165" s="215" t="s">
        <v>12650</v>
      </c>
      <c r="G2165" s="215" t="s">
        <v>13026</v>
      </c>
      <c r="H2165" s="215">
        <v>13805085305</v>
      </c>
      <c r="I2165" s="360">
        <v>1500</v>
      </c>
      <c r="J2165" s="360">
        <v>950</v>
      </c>
      <c r="K2165" s="360">
        <v>550</v>
      </c>
      <c r="L2165" s="360">
        <v>0</v>
      </c>
      <c r="M2165" s="360">
        <v>550</v>
      </c>
      <c r="O2165" s="217">
        <v>45730</v>
      </c>
      <c r="P2165" s="218">
        <v>0.530925925926567</v>
      </c>
      <c r="Q2165" s="361" t="s">
        <v>4498</v>
      </c>
      <c r="R2165" s="344" t="s">
        <v>8517</v>
      </c>
    </row>
    <row r="2166" spans="1:18">
      <c r="A2166" s="135" t="s"/>
      <c r="B2166" s="135" t="s">
        <v>12649</v>
      </c>
      <c r="C2166" s="135" t="s"/>
      <c r="D2166" s="215" t="s">
        <v>4567</v>
      </c>
      <c r="E2166" s="359">
        <v>10116</v>
      </c>
      <c r="F2166" s="215" t="s">
        <v>12650</v>
      </c>
      <c r="G2166" s="215" t="s">
        <v>4505</v>
      </c>
      <c r="H2166" s="215">
        <v>18817485668</v>
      </c>
      <c r="I2166" s="360">
        <v>5000</v>
      </c>
      <c r="J2166" s="360">
        <v>4400</v>
      </c>
      <c r="K2166" s="360">
        <v>600</v>
      </c>
      <c r="L2166" s="360">
        <v>0</v>
      </c>
      <c r="M2166" s="360">
        <v>600</v>
      </c>
      <c r="O2166" s="217">
        <v>45730</v>
      </c>
      <c r="P2166" s="218">
        <v>0.520775462962774</v>
      </c>
      <c r="Q2166" s="361" t="s">
        <v>4521</v>
      </c>
      <c r="R2166" s="344" t="s">
        <v>4521</v>
      </c>
    </row>
    <row r="2167" spans="1:18">
      <c r="A2167" s="140" t="s"/>
      <c r="B2167" s="140" t="s">
        <v>12649</v>
      </c>
      <c r="C2167" s="140" t="s"/>
      <c r="D2167" s="219" t="s">
        <v>4567</v>
      </c>
      <c r="E2167" s="362">
        <v>10145</v>
      </c>
      <c r="F2167" s="219" t="s">
        <v>12650</v>
      </c>
      <c r="G2167" s="219" t="s">
        <v>4613</v>
      </c>
      <c r="H2167" s="219">
        <v>13716356124</v>
      </c>
      <c r="I2167" s="356">
        <v>300</v>
      </c>
      <c r="J2167" s="356">
        <v>240</v>
      </c>
      <c r="K2167" s="356">
        <v>60</v>
      </c>
      <c r="L2167" s="356">
        <v>0</v>
      </c>
      <c r="M2167" s="356">
        <v>60</v>
      </c>
      <c r="O2167" s="221">
        <v>45730</v>
      </c>
      <c r="P2167" s="222">
        <v>0.654618055556057</v>
      </c>
      <c r="Q2167" s="358" t="s">
        <v>13027</v>
      </c>
      <c r="R2167" s="344" t="s">
        <v>4521</v>
      </c>
    </row>
    <row r="2168" spans="1:18">
      <c r="A2168" s="135" t="s"/>
      <c r="B2168" s="135" t="s">
        <v>12649</v>
      </c>
      <c r="C2168" s="135" t="s"/>
      <c r="D2168" s="215" t="s">
        <v>4567</v>
      </c>
      <c r="E2168" s="359">
        <v>10146</v>
      </c>
      <c r="F2168" s="215" t="s">
        <v>12650</v>
      </c>
      <c r="G2168" s="215" t="s">
        <v>12727</v>
      </c>
      <c r="H2168" s="215">
        <v>13360335097</v>
      </c>
      <c r="I2168" s="360">
        <v>8000</v>
      </c>
      <c r="J2168" s="360">
        <v>8000</v>
      </c>
      <c r="K2168" s="360">
        <v>0</v>
      </c>
      <c r="L2168" s="360">
        <v>0</v>
      </c>
      <c r="M2168" s="360">
        <v>0</v>
      </c>
      <c r="O2168" s="217">
        <v>45730</v>
      </c>
      <c r="P2168" s="218">
        <v>0.405624999999418</v>
      </c>
      <c r="Q2168" s="361" t="s">
        <v>13028</v>
      </c>
      <c r="R2168" s="344" t="s">
        <v>4004</v>
      </c>
    </row>
    <row r="2169" spans="1:18">
      <c r="A2169" s="135" t="s"/>
      <c r="B2169" s="135" t="s">
        <v>12649</v>
      </c>
      <c r="C2169" s="135" t="s"/>
      <c r="D2169" s="215" t="s">
        <v>4567</v>
      </c>
      <c r="E2169" s="359">
        <v>10148</v>
      </c>
      <c r="F2169" s="215" t="s">
        <v>12650</v>
      </c>
      <c r="G2169" s="215" t="s">
        <v>4495</v>
      </c>
      <c r="H2169" s="215">
        <v>15628926215</v>
      </c>
      <c r="I2169" s="360">
        <v>3000</v>
      </c>
      <c r="J2169" s="360">
        <v>2850</v>
      </c>
      <c r="K2169" s="360">
        <v>150</v>
      </c>
      <c r="L2169" s="360">
        <v>0</v>
      </c>
      <c r="M2169" s="360">
        <v>150</v>
      </c>
      <c r="O2169" s="217">
        <v>45730</v>
      </c>
      <c r="P2169" s="218">
        <v>0.629918981481751</v>
      </c>
      <c r="Q2169" s="361" t="s">
        <v>13027</v>
      </c>
      <c r="R2169" s="344" t="s">
        <v>4521</v>
      </c>
    </row>
    <row r="2170" spans="1:18">
      <c r="A2170" s="135" t="s"/>
      <c r="B2170" s="135" t="s">
        <v>12649</v>
      </c>
      <c r="C2170" s="135" t="s"/>
      <c r="D2170" s="215" t="s">
        <v>4567</v>
      </c>
      <c r="E2170" s="359">
        <v>10150</v>
      </c>
      <c r="F2170" s="215" t="s">
        <v>12650</v>
      </c>
      <c r="G2170" s="215" t="s">
        <v>4495</v>
      </c>
      <c r="H2170" s="215">
        <v>18513125826</v>
      </c>
      <c r="I2170" s="360">
        <v>8000</v>
      </c>
      <c r="J2170" s="360">
        <v>8000</v>
      </c>
      <c r="K2170" s="360">
        <v>0</v>
      </c>
      <c r="L2170" s="360">
        <v>0</v>
      </c>
      <c r="M2170" s="360">
        <v>0</v>
      </c>
      <c r="O2170" s="217">
        <v>45730</v>
      </c>
      <c r="P2170" s="218">
        <v>0.567974537036207</v>
      </c>
      <c r="Q2170" s="361" t="s">
        <v>13028</v>
      </c>
      <c r="R2170" s="344" t="s">
        <v>4004</v>
      </c>
    </row>
    <row r="2171" spans="1:18">
      <c r="A2171" s="140" t="s"/>
      <c r="B2171" s="140" t="s">
        <v>12649</v>
      </c>
      <c r="C2171" s="140" t="s"/>
      <c r="D2171" s="219" t="s">
        <v>4567</v>
      </c>
      <c r="E2171" s="362">
        <v>10122</v>
      </c>
      <c r="F2171" s="219" t="s">
        <v>12650</v>
      </c>
      <c r="G2171" s="219" t="s">
        <v>13029</v>
      </c>
      <c r="H2171" s="219">
        <v>15757791032</v>
      </c>
      <c r="I2171" s="356">
        <v>3000</v>
      </c>
      <c r="J2171" s="356">
        <v>1800</v>
      </c>
      <c r="K2171" s="356">
        <v>1200</v>
      </c>
      <c r="L2171" s="356">
        <v>0</v>
      </c>
      <c r="M2171" s="356">
        <v>1200</v>
      </c>
      <c r="O2171" s="221">
        <v>45731</v>
      </c>
      <c r="P2171" s="222">
        <v>0.650844907406281</v>
      </c>
      <c r="Q2171" s="358" t="s">
        <v>4521</v>
      </c>
      <c r="R2171" s="344" t="s">
        <v>4521</v>
      </c>
    </row>
    <row r="2172" spans="1:18">
      <c r="A2172" s="140" t="s"/>
      <c r="B2172" s="140" t="s">
        <v>12649</v>
      </c>
      <c r="C2172" s="140" t="s"/>
      <c r="D2172" s="219" t="s">
        <v>4567</v>
      </c>
      <c r="E2172" s="362">
        <v>10133</v>
      </c>
      <c r="F2172" s="219" t="s">
        <v>12650</v>
      </c>
      <c r="G2172" s="219" t="s">
        <v>4582</v>
      </c>
      <c r="H2172" s="219">
        <v>15321395060</v>
      </c>
      <c r="I2172" s="356">
        <v>5000</v>
      </c>
      <c r="J2172" s="356">
        <v>4820</v>
      </c>
      <c r="K2172" s="356">
        <v>180</v>
      </c>
      <c r="L2172" s="356">
        <v>0</v>
      </c>
      <c r="M2172" s="356">
        <v>180</v>
      </c>
      <c r="O2172" s="221">
        <v>45731</v>
      </c>
      <c r="P2172" s="222">
        <v>0.750069444446126</v>
      </c>
      <c r="Q2172" s="358" t="s">
        <v>4659</v>
      </c>
      <c r="R2172" s="344" t="s">
        <v>4659</v>
      </c>
    </row>
    <row r="2173" spans="1:18">
      <c r="A2173" s="140" t="s"/>
      <c r="B2173" s="140" t="s">
        <v>12649</v>
      </c>
      <c r="C2173" s="140" t="s"/>
      <c r="D2173" s="219" t="s">
        <v>4567</v>
      </c>
      <c r="E2173" s="362">
        <v>10136</v>
      </c>
      <c r="F2173" s="219" t="s">
        <v>12650</v>
      </c>
      <c r="G2173" s="219" t="s">
        <v>4613</v>
      </c>
      <c r="H2173" s="219">
        <v>17371507777</v>
      </c>
      <c r="I2173" s="356">
        <v>6500</v>
      </c>
      <c r="J2173" s="356">
        <v>4800</v>
      </c>
      <c r="K2173" s="356">
        <v>1700</v>
      </c>
      <c r="L2173" s="356">
        <v>0</v>
      </c>
      <c r="M2173" s="356">
        <v>1700</v>
      </c>
      <c r="O2173" s="221">
        <v>45731</v>
      </c>
      <c r="P2173" s="222">
        <v>0.398379629630654</v>
      </c>
      <c r="Q2173" s="358" t="s">
        <v>4521</v>
      </c>
      <c r="R2173" s="344" t="s">
        <v>4521</v>
      </c>
    </row>
    <row r="2174" spans="1:18">
      <c r="A2174" s="140" t="s"/>
      <c r="B2174" s="140" t="s">
        <v>12649</v>
      </c>
      <c r="C2174" s="140" t="s"/>
      <c r="D2174" s="219" t="s">
        <v>4567</v>
      </c>
      <c r="E2174" s="362">
        <v>10147</v>
      </c>
      <c r="F2174" s="219" t="s">
        <v>12650</v>
      </c>
      <c r="G2174" s="219" t="s">
        <v>4535</v>
      </c>
      <c r="H2174" s="219">
        <v>18611610948</v>
      </c>
      <c r="I2174" s="356">
        <v>3000</v>
      </c>
      <c r="J2174" s="356">
        <v>2540</v>
      </c>
      <c r="K2174" s="356">
        <v>460</v>
      </c>
      <c r="L2174" s="356">
        <v>0</v>
      </c>
      <c r="M2174" s="356">
        <v>460</v>
      </c>
      <c r="O2174" s="221">
        <v>45731</v>
      </c>
      <c r="P2174" s="222">
        <v>0.664016203703796</v>
      </c>
      <c r="Q2174" s="358" t="s">
        <v>13027</v>
      </c>
      <c r="R2174" s="344" t="s">
        <v>4521</v>
      </c>
    </row>
    <row r="2175" spans="1:18">
      <c r="A2175" s="140" t="s"/>
      <c r="B2175" s="140" t="s">
        <v>12649</v>
      </c>
      <c r="C2175" s="140" t="s"/>
      <c r="D2175" s="219" t="s">
        <v>4567</v>
      </c>
      <c r="E2175" s="362">
        <v>10149</v>
      </c>
      <c r="F2175" s="219" t="s">
        <v>12650</v>
      </c>
      <c r="G2175" s="219" t="s">
        <v>4506</v>
      </c>
      <c r="H2175" s="219">
        <v>18810405342</v>
      </c>
      <c r="I2175" s="356">
        <v>6000</v>
      </c>
      <c r="J2175" s="356">
        <v>5240</v>
      </c>
      <c r="K2175" s="356">
        <v>760</v>
      </c>
      <c r="L2175" s="356">
        <v>0</v>
      </c>
      <c r="M2175" s="356">
        <v>760</v>
      </c>
      <c r="O2175" s="221">
        <v>45731</v>
      </c>
      <c r="P2175" s="222">
        <v>0.657696759259125</v>
      </c>
      <c r="Q2175" s="358" t="s">
        <v>4498</v>
      </c>
      <c r="R2175" s="344" t="s">
        <v>8517</v>
      </c>
    </row>
    <row r="2176" spans="1:18">
      <c r="A2176" s="140" t="s"/>
      <c r="B2176" s="140" t="s">
        <v>12649</v>
      </c>
      <c r="C2176" s="140" t="s"/>
      <c r="D2176" s="219" t="s">
        <v>4567</v>
      </c>
      <c r="E2176" s="362">
        <v>10152</v>
      </c>
      <c r="F2176" s="219" t="s">
        <v>12650</v>
      </c>
      <c r="G2176" s="219" t="s"/>
      <c r="H2176" s="219">
        <v>18938073919</v>
      </c>
      <c r="I2176" s="356">
        <v>3000</v>
      </c>
      <c r="J2176" s="356">
        <v>3000</v>
      </c>
      <c r="K2176" s="356">
        <v>0</v>
      </c>
      <c r="L2176" s="356">
        <v>0</v>
      </c>
      <c r="M2176" s="356">
        <v>0</v>
      </c>
      <c r="O2176" s="221">
        <v>45731</v>
      </c>
      <c r="P2176" s="222">
        <v>0.485115740739275</v>
      </c>
      <c r="Q2176" s="358" t="s">
        <v>4498</v>
      </c>
      <c r="R2176" s="344" t="s">
        <v>8517</v>
      </c>
    </row>
    <row r="2177" spans="1:18">
      <c r="A2177" s="135" t="s"/>
      <c r="B2177" s="135" t="s">
        <v>12649</v>
      </c>
      <c r="C2177" s="135" t="s"/>
      <c r="D2177" s="215" t="s">
        <v>4567</v>
      </c>
      <c r="E2177" s="359">
        <v>11110</v>
      </c>
      <c r="F2177" s="215" t="s">
        <v>4648</v>
      </c>
      <c r="G2177" s="215" t="s">
        <v>4535</v>
      </c>
      <c r="H2177" s="215">
        <v>16622977195</v>
      </c>
      <c r="I2177" s="360">
        <v>5000</v>
      </c>
      <c r="J2177" s="360">
        <v>7820</v>
      </c>
      <c r="K2177" s="360">
        <v>-2820</v>
      </c>
      <c r="L2177" s="360">
        <v>0</v>
      </c>
      <c r="M2177" s="364">
        <v>180</v>
      </c>
      <c r="O2177" s="217">
        <v>45731</v>
      </c>
      <c r="P2177" s="218">
        <v>0.587511574074597</v>
      </c>
      <c r="Q2177" s="361" t="s">
        <v>13030</v>
      </c>
      <c r="R2177" s="344" t="s">
        <v>4509</v>
      </c>
    </row>
    <row r="2178" spans="1:18">
      <c r="A2178" s="140" t="s"/>
      <c r="B2178" s="140" t="s">
        <v>12649</v>
      </c>
      <c r="C2178" s="140" t="s"/>
      <c r="D2178" s="219" t="s">
        <v>4567</v>
      </c>
      <c r="E2178" s="362">
        <v>11111</v>
      </c>
      <c r="F2178" s="219" t="s">
        <v>12650</v>
      </c>
      <c r="G2178" s="219" t="s">
        <v>4626</v>
      </c>
      <c r="H2178" s="219">
        <v>13520699958</v>
      </c>
      <c r="I2178" s="356">
        <v>5000</v>
      </c>
      <c r="J2178" s="356">
        <v>4730</v>
      </c>
      <c r="K2178" s="356">
        <v>270</v>
      </c>
      <c r="L2178" s="356">
        <v>0</v>
      </c>
      <c r="M2178" s="356">
        <v>270</v>
      </c>
      <c r="O2178" s="221">
        <v>45731</v>
      </c>
      <c r="P2178" s="222">
        <v>0.71414351851854</v>
      </c>
      <c r="Q2178" s="358" t="s">
        <v>13027</v>
      </c>
      <c r="R2178" s="344" t="s">
        <v>4521</v>
      </c>
    </row>
    <row r="2179" spans="1:18">
      <c r="A2179" s="140" t="s"/>
      <c r="B2179" s="140" t="s">
        <v>12649</v>
      </c>
      <c r="C2179" s="140" t="s"/>
      <c r="D2179" s="219" t="s">
        <v>4567</v>
      </c>
      <c r="E2179" s="362">
        <v>11113</v>
      </c>
      <c r="F2179" s="219" t="s">
        <v>12650</v>
      </c>
      <c r="G2179" s="219" t="s">
        <v>4602</v>
      </c>
      <c r="H2179" s="219">
        <v>15792525499</v>
      </c>
      <c r="I2179" s="356">
        <v>5000</v>
      </c>
      <c r="J2179" s="356">
        <v>4780</v>
      </c>
      <c r="K2179" s="356">
        <v>220</v>
      </c>
      <c r="L2179" s="356">
        <v>0</v>
      </c>
      <c r="M2179" s="356">
        <v>220</v>
      </c>
      <c r="O2179" s="221">
        <v>45731</v>
      </c>
      <c r="P2179" s="222">
        <v>0.664988425927732</v>
      </c>
      <c r="Q2179" s="358" t="s">
        <v>13031</v>
      </c>
      <c r="R2179" s="344" t="s">
        <v>12697</v>
      </c>
    </row>
    <row r="2180" spans="1:18">
      <c r="A2180" s="135" t="s"/>
      <c r="B2180" s="135" t="s">
        <v>12649</v>
      </c>
      <c r="C2180" s="135" t="s"/>
      <c r="D2180" s="215" t="s">
        <v>4567</v>
      </c>
      <c r="E2180" s="359">
        <v>11115</v>
      </c>
      <c r="F2180" s="215" t="s">
        <v>12650</v>
      </c>
      <c r="G2180" s="215" t="s">
        <v>4621</v>
      </c>
      <c r="H2180" s="215">
        <v>13918961340</v>
      </c>
      <c r="I2180" s="360">
        <v>3000</v>
      </c>
      <c r="J2180" s="360">
        <v>2820</v>
      </c>
      <c r="K2180" s="360">
        <v>180</v>
      </c>
      <c r="L2180" s="360">
        <v>0</v>
      </c>
      <c r="M2180" s="360">
        <v>180</v>
      </c>
      <c r="O2180" s="217">
        <v>45731</v>
      </c>
      <c r="P2180" s="218">
        <v>0.707060185184673</v>
      </c>
      <c r="Q2180" s="361" t="s">
        <v>13027</v>
      </c>
      <c r="R2180" s="344" t="s">
        <v>4521</v>
      </c>
    </row>
    <row r="2181" spans="1:18">
      <c r="A2181" s="140" t="s"/>
      <c r="B2181" s="140" t="s">
        <v>12649</v>
      </c>
      <c r="C2181" s="140" t="s"/>
      <c r="D2181" s="219" t="s">
        <v>4567</v>
      </c>
      <c r="E2181" s="362">
        <v>11118</v>
      </c>
      <c r="F2181" s="219" t="s">
        <v>12650</v>
      </c>
      <c r="G2181" s="219" t="s">
        <v>13032</v>
      </c>
      <c r="H2181" s="219">
        <v>18539199326</v>
      </c>
      <c r="I2181" s="356">
        <v>500</v>
      </c>
      <c r="J2181" s="356">
        <v>380</v>
      </c>
      <c r="K2181" s="356">
        <v>120</v>
      </c>
      <c r="L2181" s="356">
        <v>0</v>
      </c>
      <c r="M2181" s="356">
        <v>120</v>
      </c>
      <c r="O2181" s="221">
        <v>45731</v>
      </c>
      <c r="P2181" s="222">
        <v>0.650289351851825</v>
      </c>
      <c r="Q2181" s="358" t="s">
        <v>4498</v>
      </c>
      <c r="R2181" s="344" t="s">
        <v>8517</v>
      </c>
    </row>
    <row r="2182" spans="1:18">
      <c r="A2182" s="135" t="s"/>
      <c r="B2182" s="135" t="s">
        <v>12649</v>
      </c>
      <c r="C2182" s="135" t="s"/>
      <c r="D2182" s="215" t="s">
        <v>4567</v>
      </c>
      <c r="E2182" s="359">
        <v>11119</v>
      </c>
      <c r="F2182" s="215" t="s">
        <v>12650</v>
      </c>
      <c r="G2182" s="215" t="s">
        <v>4613</v>
      </c>
      <c r="H2182" s="215">
        <v>18500376392</v>
      </c>
      <c r="I2182" s="360">
        <v>2000</v>
      </c>
      <c r="J2182" s="360">
        <v>1820</v>
      </c>
      <c r="K2182" s="360">
        <v>180</v>
      </c>
      <c r="L2182" s="360">
        <v>0</v>
      </c>
      <c r="M2182" s="360">
        <v>180</v>
      </c>
      <c r="O2182" s="217">
        <v>45731</v>
      </c>
      <c r="P2182" s="218">
        <v>0.702372685183946</v>
      </c>
      <c r="Q2182" s="361" t="s">
        <v>4498</v>
      </c>
      <c r="R2182" s="344" t="s">
        <v>8517</v>
      </c>
    </row>
    <row r="2183" spans="1:18">
      <c r="A2183" s="140" t="s"/>
      <c r="B2183" s="140" t="s">
        <v>12649</v>
      </c>
      <c r="C2183" s="140" t="s"/>
      <c r="D2183" s="219" t="s">
        <v>4567</v>
      </c>
      <c r="E2183" s="362">
        <v>11120</v>
      </c>
      <c r="F2183" s="219" t="s">
        <v>12650</v>
      </c>
      <c r="G2183" s="219" t="s">
        <v>4525</v>
      </c>
      <c r="H2183" s="219">
        <v>13601388350</v>
      </c>
      <c r="I2183" s="356">
        <v>5000</v>
      </c>
      <c r="J2183" s="356">
        <v>4730</v>
      </c>
      <c r="K2183" s="356">
        <v>270</v>
      </c>
      <c r="L2183" s="356">
        <v>0</v>
      </c>
      <c r="M2183" s="356">
        <v>270</v>
      </c>
      <c r="O2183" s="221">
        <v>45731</v>
      </c>
      <c r="P2183" s="222">
        <v>0.703668981481315</v>
      </c>
      <c r="Q2183" s="358" t="s">
        <v>13027</v>
      </c>
      <c r="R2183" s="344" t="s">
        <v>4521</v>
      </c>
    </row>
    <row r="2184" spans="1:18">
      <c r="A2184" s="135" t="s"/>
      <c r="B2184" s="135" t="s">
        <v>12649</v>
      </c>
      <c r="C2184" s="135" t="s"/>
      <c r="D2184" s="215" t="s">
        <v>4567</v>
      </c>
      <c r="E2184" s="359">
        <v>11121</v>
      </c>
      <c r="F2184" s="215" t="s">
        <v>4648</v>
      </c>
      <c r="G2184" s="215" t="s">
        <v>4495</v>
      </c>
      <c r="H2184" s="215">
        <v>18601195798</v>
      </c>
      <c r="I2184" s="360">
        <v>5000</v>
      </c>
      <c r="J2184" s="360">
        <v>4820</v>
      </c>
      <c r="K2184" s="360">
        <v>180</v>
      </c>
      <c r="L2184" s="360">
        <v>0</v>
      </c>
      <c r="M2184" s="360">
        <v>180</v>
      </c>
      <c r="O2184" s="217">
        <v>45731</v>
      </c>
      <c r="P2184" s="218">
        <v>0.688043981481315</v>
      </c>
      <c r="Q2184" s="361" t="s">
        <v>13033</v>
      </c>
      <c r="R2184" s="344" t="s">
        <v>4512</v>
      </c>
    </row>
    <row r="2185" spans="1:18">
      <c r="A2185" s="140" t="s"/>
      <c r="B2185" s="140" t="s">
        <v>12649</v>
      </c>
      <c r="C2185" s="140" t="s"/>
      <c r="D2185" s="219" t="s">
        <v>4567</v>
      </c>
      <c r="E2185" s="362">
        <v>11124</v>
      </c>
      <c r="F2185" s="219" t="s">
        <v>12650</v>
      </c>
      <c r="G2185" s="219" t="s">
        <v>13011</v>
      </c>
      <c r="H2185" s="219">
        <v>18600810076</v>
      </c>
      <c r="I2185" s="356">
        <v>500</v>
      </c>
      <c r="J2185" s="356">
        <v>390</v>
      </c>
      <c r="K2185" s="356">
        <v>110</v>
      </c>
      <c r="L2185" s="356">
        <v>0</v>
      </c>
      <c r="M2185" s="356">
        <v>110</v>
      </c>
      <c r="O2185" s="221">
        <v>45731</v>
      </c>
      <c r="P2185" s="222">
        <v>0.642384259259416</v>
      </c>
      <c r="Q2185" s="358" t="s">
        <v>13027</v>
      </c>
      <c r="R2185" s="344" t="s">
        <v>4521</v>
      </c>
    </row>
    <row r="2186" spans="1:18">
      <c r="A2186" s="140" t="s"/>
      <c r="B2186" s="140" t="s">
        <v>12649</v>
      </c>
      <c r="C2186" s="140" t="s"/>
      <c r="D2186" s="219" t="s">
        <v>4567</v>
      </c>
      <c r="E2186" s="362">
        <v>11126</v>
      </c>
      <c r="F2186" s="219" t="s">
        <v>12650</v>
      </c>
      <c r="G2186" s="219" t="s">
        <v>4609</v>
      </c>
      <c r="H2186" s="219">
        <v>13716095198</v>
      </c>
      <c r="I2186" s="356">
        <v>1000</v>
      </c>
      <c r="J2186" s="356">
        <v>920</v>
      </c>
      <c r="K2186" s="356">
        <v>80</v>
      </c>
      <c r="L2186" s="356">
        <v>0</v>
      </c>
      <c r="M2186" s="356">
        <v>80</v>
      </c>
      <c r="O2186" s="221">
        <v>45731</v>
      </c>
      <c r="P2186" s="222">
        <v>0.723333333331539</v>
      </c>
      <c r="Q2186" s="358" t="s">
        <v>13027</v>
      </c>
      <c r="R2186" s="344" t="s">
        <v>4521</v>
      </c>
    </row>
    <row r="2187" spans="1:18">
      <c r="A2187" s="135" t="s"/>
      <c r="B2187" s="135" t="s">
        <v>12649</v>
      </c>
      <c r="C2187" s="135" t="s"/>
      <c r="D2187" s="215" t="s">
        <v>4567</v>
      </c>
      <c r="E2187" s="359">
        <v>11127</v>
      </c>
      <c r="F2187" s="215" t="s">
        <v>12650</v>
      </c>
      <c r="G2187" s="215" t="s">
        <v>12704</v>
      </c>
      <c r="H2187" s="215">
        <v>13683137883</v>
      </c>
      <c r="I2187" s="360">
        <v>5000</v>
      </c>
      <c r="J2187" s="360">
        <v>5000</v>
      </c>
      <c r="K2187" s="360">
        <v>0</v>
      </c>
      <c r="L2187" s="360">
        <v>0</v>
      </c>
      <c r="M2187" s="364">
        <v>180</v>
      </c>
      <c r="O2187" s="217">
        <v>45731</v>
      </c>
      <c r="P2187" s="218">
        <v>0.680613425927732</v>
      </c>
      <c r="Q2187" s="361" t="s">
        <v>13033</v>
      </c>
      <c r="R2187" s="344" t="s">
        <v>4512</v>
      </c>
    </row>
    <row r="2188" spans="1:18">
      <c r="A2188" s="140" t="s"/>
      <c r="B2188" s="140" t="s">
        <v>12649</v>
      </c>
      <c r="C2188" s="140" t="s"/>
      <c r="D2188" s="219" t="s">
        <v>4567</v>
      </c>
      <c r="E2188" s="362">
        <v>11128</v>
      </c>
      <c r="F2188" s="219" t="s">
        <v>12650</v>
      </c>
      <c r="G2188" s="219" t="s">
        <v>4535</v>
      </c>
      <c r="H2188" s="219">
        <v>15666296809</v>
      </c>
      <c r="I2188" s="356">
        <v>1000</v>
      </c>
      <c r="J2188" s="356">
        <v>880</v>
      </c>
      <c r="K2188" s="356">
        <v>120</v>
      </c>
      <c r="L2188" s="356">
        <v>0</v>
      </c>
      <c r="M2188" s="356">
        <v>120</v>
      </c>
      <c r="O2188" s="221">
        <v>45731</v>
      </c>
      <c r="P2188" s="222">
        <v>0.680023148146575</v>
      </c>
      <c r="Q2188" s="358" t="s">
        <v>13027</v>
      </c>
      <c r="R2188" s="344" t="s">
        <v>4521</v>
      </c>
    </row>
    <row r="2189" spans="1:18">
      <c r="A2189" s="140" t="s"/>
      <c r="B2189" s="140" t="s">
        <v>12649</v>
      </c>
      <c r="C2189" s="140" t="s"/>
      <c r="D2189" s="219" t="s">
        <v>4567</v>
      </c>
      <c r="E2189" s="362">
        <v>11131</v>
      </c>
      <c r="F2189" s="219" t="s">
        <v>12650</v>
      </c>
      <c r="G2189" s="219" t="s">
        <v>12708</v>
      </c>
      <c r="H2189" s="219">
        <v>18600881056</v>
      </c>
      <c r="I2189" s="356">
        <v>8000</v>
      </c>
      <c r="J2189" s="356">
        <v>8000</v>
      </c>
      <c r="K2189" s="356">
        <v>0</v>
      </c>
      <c r="L2189" s="356">
        <v>0</v>
      </c>
      <c r="M2189" s="356">
        <v>0</v>
      </c>
      <c r="O2189" s="221">
        <v>45731</v>
      </c>
      <c r="P2189" s="222">
        <v>0.695289351850079</v>
      </c>
      <c r="Q2189" s="358" t="s">
        <v>13033</v>
      </c>
      <c r="R2189" s="344" t="s">
        <v>4512</v>
      </c>
    </row>
    <row r="2190" spans="1:18">
      <c r="A2190" s="135" t="s"/>
      <c r="B2190" s="135" t="s">
        <v>12649</v>
      </c>
      <c r="C2190" s="135" t="s"/>
      <c r="D2190" s="215" t="s">
        <v>4567</v>
      </c>
      <c r="E2190" s="359">
        <v>11134</v>
      </c>
      <c r="F2190" s="215" t="s">
        <v>12650</v>
      </c>
      <c r="G2190" s="215" t="s">
        <v>12691</v>
      </c>
      <c r="H2190" s="215">
        <v>15880095781</v>
      </c>
      <c r="I2190" s="360">
        <v>1000</v>
      </c>
      <c r="J2190" s="360">
        <v>880</v>
      </c>
      <c r="K2190" s="360">
        <v>120</v>
      </c>
      <c r="L2190" s="360">
        <v>0</v>
      </c>
      <c r="M2190" s="360">
        <v>120</v>
      </c>
      <c r="O2190" s="217">
        <v>45731</v>
      </c>
      <c r="P2190" s="218">
        <v>0.677569444444089</v>
      </c>
      <c r="Q2190" s="361" t="s">
        <v>4498</v>
      </c>
      <c r="R2190" s="344" t="s">
        <v>8517</v>
      </c>
    </row>
    <row r="2191" spans="1:18">
      <c r="A2191" s="140" t="s"/>
      <c r="B2191" s="140" t="s">
        <v>12649</v>
      </c>
      <c r="C2191" s="140" t="s"/>
      <c r="D2191" s="219" t="s">
        <v>4567</v>
      </c>
      <c r="E2191" s="362">
        <v>11136</v>
      </c>
      <c r="F2191" s="219" t="s">
        <v>4648</v>
      </c>
      <c r="G2191" s="219" t="s">
        <v>12923</v>
      </c>
      <c r="H2191" s="219">
        <v>18612100704</v>
      </c>
      <c r="I2191" s="356">
        <v>5000</v>
      </c>
      <c r="J2191" s="356">
        <v>5000</v>
      </c>
      <c r="K2191" s="356">
        <v>0</v>
      </c>
      <c r="L2191" s="356">
        <v>0</v>
      </c>
      <c r="M2191" s="356">
        <v>0</v>
      </c>
      <c r="O2191" s="221">
        <v>45731</v>
      </c>
      <c r="P2191" s="222">
        <v>0.625509259258252</v>
      </c>
      <c r="Q2191" s="358" t="s">
        <v>13033</v>
      </c>
      <c r="R2191" s="344" t="s">
        <v>4512</v>
      </c>
    </row>
    <row r="2192" spans="1:18">
      <c r="A2192" s="140" t="s"/>
      <c r="B2192" s="140" t="s">
        <v>12649</v>
      </c>
      <c r="C2192" s="140" t="s"/>
      <c r="D2192" s="219" t="s">
        <v>4567</v>
      </c>
      <c r="E2192" s="362">
        <v>11139</v>
      </c>
      <c r="F2192" s="219" t="s">
        <v>12650</v>
      </c>
      <c r="G2192" s="219" t="s">
        <v>12749</v>
      </c>
      <c r="H2192" s="219">
        <v>17621421884</v>
      </c>
      <c r="I2192" s="356">
        <v>6000</v>
      </c>
      <c r="J2192" s="356">
        <v>5600</v>
      </c>
      <c r="K2192" s="356">
        <v>400</v>
      </c>
      <c r="L2192" s="356">
        <v>0</v>
      </c>
      <c r="M2192" s="356">
        <v>400</v>
      </c>
      <c r="O2192" s="221">
        <v>45731</v>
      </c>
      <c r="P2192" s="222">
        <v>0.693749999998545</v>
      </c>
      <c r="Q2192" s="358" t="s">
        <v>4498</v>
      </c>
      <c r="R2192" s="344" t="s">
        <v>8517</v>
      </c>
    </row>
    <row r="2193" spans="1:18">
      <c r="A2193" s="135" t="s"/>
      <c r="B2193" s="135" t="s">
        <v>12649</v>
      </c>
      <c r="C2193" s="135" t="s"/>
      <c r="D2193" s="215" t="s">
        <v>4567</v>
      </c>
      <c r="E2193" s="359">
        <v>11141</v>
      </c>
      <c r="F2193" s="215" t="s">
        <v>12650</v>
      </c>
      <c r="G2193" s="215" t="s">
        <v>12953</v>
      </c>
      <c r="H2193" s="215">
        <v>13910585273</v>
      </c>
      <c r="I2193" s="360">
        <v>2300</v>
      </c>
      <c r="J2193" s="360">
        <v>2000</v>
      </c>
      <c r="K2193" s="360">
        <v>300</v>
      </c>
      <c r="L2193" s="360">
        <v>0</v>
      </c>
      <c r="M2193" s="360">
        <v>300</v>
      </c>
      <c r="O2193" s="217">
        <v>45731</v>
      </c>
      <c r="P2193" s="218">
        <v>0.688807870370511</v>
      </c>
      <c r="Q2193" s="361" t="s">
        <v>13027</v>
      </c>
      <c r="R2193" s="344" t="s">
        <v>4521</v>
      </c>
    </row>
    <row r="2194" spans="1:18">
      <c r="A2194" s="140" t="s"/>
      <c r="B2194" s="140" t="s">
        <v>12649</v>
      </c>
      <c r="C2194" s="140" t="s"/>
      <c r="D2194" s="219" t="s">
        <v>4567</v>
      </c>
      <c r="E2194" s="362">
        <v>11145</v>
      </c>
      <c r="F2194" s="219" t="s">
        <v>12650</v>
      </c>
      <c r="G2194" s="219" t="s">
        <v>4495</v>
      </c>
      <c r="H2194" s="219">
        <v>13601051359</v>
      </c>
      <c r="I2194" s="356">
        <v>5000</v>
      </c>
      <c r="J2194" s="356">
        <v>4780</v>
      </c>
      <c r="K2194" s="356">
        <v>220</v>
      </c>
      <c r="L2194" s="356">
        <v>0</v>
      </c>
      <c r="M2194" s="356">
        <v>220</v>
      </c>
      <c r="O2194" s="221">
        <v>45731</v>
      </c>
      <c r="P2194" s="222">
        <v>0.676504629631381</v>
      </c>
      <c r="Q2194" s="358" t="s">
        <v>13028</v>
      </c>
      <c r="R2194" s="344" t="s">
        <v>4004</v>
      </c>
    </row>
    <row r="2195" spans="1:18">
      <c r="A2195" s="135" t="s"/>
      <c r="B2195" s="135" t="s">
        <v>12649</v>
      </c>
      <c r="C2195" s="135" t="s"/>
      <c r="D2195" s="215" t="s">
        <v>4567</v>
      </c>
      <c r="E2195" s="359">
        <v>11146</v>
      </c>
      <c r="F2195" s="215" t="s">
        <v>12650</v>
      </c>
      <c r="G2195" s="215" t="s">
        <v>4511</v>
      </c>
      <c r="H2195" s="215">
        <v>15884660105</v>
      </c>
      <c r="I2195" s="360">
        <v>5000</v>
      </c>
      <c r="J2195" s="360">
        <v>4780</v>
      </c>
      <c r="K2195" s="360">
        <v>220</v>
      </c>
      <c r="L2195" s="360">
        <v>0</v>
      </c>
      <c r="M2195" s="360">
        <v>220</v>
      </c>
      <c r="O2195" s="217">
        <v>45731</v>
      </c>
      <c r="P2195" s="218">
        <v>0.886041666668462</v>
      </c>
      <c r="Q2195" s="361" t="s">
        <v>13028</v>
      </c>
      <c r="R2195" s="344" t="s">
        <v>4004</v>
      </c>
    </row>
    <row r="2196" spans="1:18">
      <c r="A2196" s="140" t="s"/>
      <c r="B2196" s="140" t="s">
        <v>12649</v>
      </c>
      <c r="C2196" s="140" t="s"/>
      <c r="D2196" s="219" t="s">
        <v>4567</v>
      </c>
      <c r="E2196" s="362">
        <v>11147</v>
      </c>
      <c r="F2196" s="219" t="s">
        <v>12650</v>
      </c>
      <c r="G2196" s="219" t="s">
        <v>4571</v>
      </c>
      <c r="H2196" s="219">
        <v>17701139907</v>
      </c>
      <c r="I2196" s="356">
        <v>200</v>
      </c>
      <c r="J2196" s="356">
        <v>140</v>
      </c>
      <c r="K2196" s="356">
        <v>60</v>
      </c>
      <c r="L2196" s="356">
        <v>0</v>
      </c>
      <c r="M2196" s="356">
        <v>60</v>
      </c>
      <c r="O2196" s="221">
        <v>45731</v>
      </c>
      <c r="P2196" s="222">
        <v>0.662939814814308</v>
      </c>
      <c r="Q2196" s="358" t="s">
        <v>13027</v>
      </c>
      <c r="R2196" s="344" t="s">
        <v>4521</v>
      </c>
    </row>
    <row r="2197" spans="1:18">
      <c r="A2197" s="135" t="s"/>
      <c r="B2197" s="135" t="s">
        <v>12649</v>
      </c>
      <c r="C2197" s="135" t="s"/>
      <c r="D2197" s="215" t="s">
        <v>4567</v>
      </c>
      <c r="E2197" s="359">
        <v>11149</v>
      </c>
      <c r="F2197" s="215" t="s">
        <v>12650</v>
      </c>
      <c r="G2197" s="215" t="s">
        <v>12769</v>
      </c>
      <c r="H2197" s="215">
        <v>15900550367</v>
      </c>
      <c r="I2197" s="360">
        <v>3000</v>
      </c>
      <c r="J2197" s="360">
        <v>2770</v>
      </c>
      <c r="K2197" s="360">
        <v>230</v>
      </c>
      <c r="L2197" s="360">
        <v>0</v>
      </c>
      <c r="M2197" s="360">
        <v>230</v>
      </c>
      <c r="O2197" s="217">
        <v>45731</v>
      </c>
      <c r="P2197" s="218">
        <v>0.712708333332557</v>
      </c>
      <c r="Q2197" s="361" t="s">
        <v>4498</v>
      </c>
      <c r="R2197" s="344" t="s">
        <v>8517</v>
      </c>
    </row>
    <row r="2198" spans="1:18">
      <c r="A2198" s="140" t="s"/>
      <c r="B2198" s="140" t="s">
        <v>12649</v>
      </c>
      <c r="C2198" s="140" t="s"/>
      <c r="D2198" s="219" t="s">
        <v>4567</v>
      </c>
      <c r="E2198" s="362">
        <v>11151</v>
      </c>
      <c r="F2198" s="219" t="s">
        <v>12650</v>
      </c>
      <c r="G2198" s="219" t="s">
        <v>4525</v>
      </c>
      <c r="H2198" s="219">
        <v>13522107060</v>
      </c>
      <c r="I2198" s="356">
        <v>6000</v>
      </c>
      <c r="J2198" s="356">
        <v>5600</v>
      </c>
      <c r="K2198" s="356">
        <v>400</v>
      </c>
      <c r="L2198" s="356">
        <v>0</v>
      </c>
      <c r="M2198" s="356">
        <v>400</v>
      </c>
      <c r="O2198" s="221">
        <v>45731</v>
      </c>
      <c r="P2198" s="222">
        <v>0.684652777777956</v>
      </c>
      <c r="Q2198" s="358" t="s">
        <v>4498</v>
      </c>
      <c r="R2198" s="344" t="s">
        <v>8517</v>
      </c>
    </row>
    <row r="2199" spans="1:18">
      <c r="A2199" s="135" t="s"/>
      <c r="B2199" s="135" t="s">
        <v>12649</v>
      </c>
      <c r="C2199" s="135" t="s"/>
      <c r="D2199" s="215" t="s">
        <v>4567</v>
      </c>
      <c r="E2199" s="359">
        <v>11156</v>
      </c>
      <c r="F2199" s="215" t="s">
        <v>12650</v>
      </c>
      <c r="G2199" s="215" t="s">
        <v>12666</v>
      </c>
      <c r="H2199" s="215">
        <v>13601391844</v>
      </c>
      <c r="I2199" s="360">
        <v>5000</v>
      </c>
      <c r="J2199" s="360">
        <v>4820</v>
      </c>
      <c r="K2199" s="360">
        <v>180</v>
      </c>
      <c r="L2199" s="360">
        <v>0</v>
      </c>
      <c r="M2199" s="360">
        <v>180</v>
      </c>
      <c r="O2199" s="217">
        <v>45731</v>
      </c>
      <c r="P2199" s="218">
        <v>0.622141203704814</v>
      </c>
      <c r="Q2199" s="361" t="s">
        <v>13028</v>
      </c>
      <c r="R2199" s="344" t="s">
        <v>4004</v>
      </c>
    </row>
    <row r="2200" spans="1:18">
      <c r="A2200" s="140" t="s"/>
      <c r="B2200" s="140" t="s">
        <v>12649</v>
      </c>
      <c r="C2200" s="140" t="s"/>
      <c r="D2200" s="219" t="s">
        <v>4567</v>
      </c>
      <c r="E2200" s="362">
        <v>11161</v>
      </c>
      <c r="F2200" s="219" t="s">
        <v>12650</v>
      </c>
      <c r="G2200" s="219" t="s">
        <v>4515</v>
      </c>
      <c r="H2200" s="219">
        <v>18500319289</v>
      </c>
      <c r="I2200" s="356">
        <v>500</v>
      </c>
      <c r="J2200" s="356">
        <v>430</v>
      </c>
      <c r="K2200" s="356">
        <v>70</v>
      </c>
      <c r="L2200" s="356">
        <v>0</v>
      </c>
      <c r="M2200" s="356">
        <v>70</v>
      </c>
      <c r="O2200" s="221">
        <v>45731</v>
      </c>
      <c r="P2200" s="222">
        <v>0.678217592590954</v>
      </c>
      <c r="Q2200" s="358" t="s">
        <v>13027</v>
      </c>
      <c r="R2200" s="344" t="s">
        <v>4521</v>
      </c>
    </row>
    <row r="2201" spans="1:18">
      <c r="A2201" s="135" t="s"/>
      <c r="B2201" s="135" t="s">
        <v>12649</v>
      </c>
      <c r="C2201" s="135" t="s"/>
      <c r="D2201" s="215" t="s">
        <v>4567</v>
      </c>
      <c r="E2201" s="359">
        <v>11162</v>
      </c>
      <c r="F2201" s="215" t="s">
        <v>12650</v>
      </c>
      <c r="G2201" s="215" t="s">
        <v>4518</v>
      </c>
      <c r="H2201" s="215">
        <v>17788466807</v>
      </c>
      <c r="I2201" s="360">
        <v>500</v>
      </c>
      <c r="J2201" s="360">
        <v>430</v>
      </c>
      <c r="K2201" s="360">
        <v>70</v>
      </c>
      <c r="L2201" s="360">
        <v>0</v>
      </c>
      <c r="M2201" s="360">
        <v>70</v>
      </c>
      <c r="O2201" s="217">
        <v>45731</v>
      </c>
      <c r="P2201" s="218">
        <v>0.68498842592453</v>
      </c>
      <c r="Q2201" s="361" t="s">
        <v>4498</v>
      </c>
      <c r="R2201" s="344" t="s">
        <v>8517</v>
      </c>
    </row>
    <row r="2202" spans="1:18">
      <c r="A2202" s="140" t="s"/>
      <c r="B2202" s="140" t="s">
        <v>12649</v>
      </c>
      <c r="C2202" s="140" t="s"/>
      <c r="D2202" s="219" t="s">
        <v>4567</v>
      </c>
      <c r="E2202" s="362">
        <v>11164</v>
      </c>
      <c r="F2202" s="219" t="s">
        <v>12650</v>
      </c>
      <c r="G2202" s="219" t="s">
        <v>12800</v>
      </c>
      <c r="H2202" s="219">
        <v>13683654970</v>
      </c>
      <c r="I2202" s="356">
        <v>5000</v>
      </c>
      <c r="J2202" s="356">
        <v>4780</v>
      </c>
      <c r="K2202" s="356">
        <v>220</v>
      </c>
      <c r="L2202" s="356">
        <v>0</v>
      </c>
      <c r="M2202" s="356">
        <v>220</v>
      </c>
      <c r="O2202" s="221">
        <v>45731</v>
      </c>
      <c r="P2202" s="222">
        <v>0.660706018519704</v>
      </c>
      <c r="Q2202" s="358" t="s">
        <v>13034</v>
      </c>
      <c r="R2202" s="344" t="s">
        <v>4659</v>
      </c>
    </row>
    <row r="2203" spans="1:18">
      <c r="A2203" s="135" t="s"/>
      <c r="B2203" s="135" t="s">
        <v>12649</v>
      </c>
      <c r="C2203" s="135" t="s"/>
      <c r="D2203" s="215" t="s">
        <v>4567</v>
      </c>
      <c r="E2203" s="359">
        <v>11171</v>
      </c>
      <c r="F2203" s="215" t="s">
        <v>4648</v>
      </c>
      <c r="G2203" s="215" t="s">
        <v>12755</v>
      </c>
      <c r="H2203" s="215">
        <v>13501290578</v>
      </c>
      <c r="I2203" s="360">
        <v>5000</v>
      </c>
      <c r="J2203" s="360">
        <v>4820</v>
      </c>
      <c r="K2203" s="360">
        <v>180</v>
      </c>
      <c r="L2203" s="360">
        <v>0</v>
      </c>
      <c r="M2203" s="360">
        <v>180</v>
      </c>
      <c r="O2203" s="217">
        <v>45731</v>
      </c>
      <c r="P2203" s="218">
        <v>0.696585648147448</v>
      </c>
      <c r="Q2203" s="361" t="s">
        <v>13030</v>
      </c>
      <c r="R2203" s="344" t="s">
        <v>4509</v>
      </c>
    </row>
    <row r="2204" spans="1:18">
      <c r="A2204" s="140" t="s"/>
      <c r="B2204" s="140" t="s">
        <v>12649</v>
      </c>
      <c r="C2204" s="140" t="s"/>
      <c r="D2204" s="219" t="s">
        <v>4567</v>
      </c>
      <c r="E2204" s="362">
        <v>11172</v>
      </c>
      <c r="F2204" s="219" t="s">
        <v>4648</v>
      </c>
      <c r="G2204" s="219" t="s">
        <v>13019</v>
      </c>
      <c r="H2204" s="219">
        <v>15600760288</v>
      </c>
      <c r="I2204" s="356">
        <v>5000</v>
      </c>
      <c r="J2204" s="356">
        <v>4780</v>
      </c>
      <c r="K2204" s="356">
        <v>220</v>
      </c>
      <c r="L2204" s="356">
        <v>0</v>
      </c>
      <c r="M2204" s="356">
        <v>220</v>
      </c>
      <c r="O2204" s="221">
        <v>45731</v>
      </c>
      <c r="P2204" s="222">
        <v>0.820347222223063</v>
      </c>
      <c r="Q2204" s="358" t="s">
        <v>13030</v>
      </c>
      <c r="R2204" s="344" t="s">
        <v>4509</v>
      </c>
    </row>
    <row r="2205" spans="1:18">
      <c r="A2205" s="140" t="s"/>
      <c r="B2205" s="140" t="s">
        <v>12649</v>
      </c>
      <c r="C2205" s="140" t="s"/>
      <c r="D2205" s="219" t="s">
        <v>4567</v>
      </c>
      <c r="E2205" s="362">
        <v>11174</v>
      </c>
      <c r="F2205" s="219" t="s">
        <v>12650</v>
      </c>
      <c r="G2205" s="219" t="s">
        <v>4495</v>
      </c>
      <c r="H2205" s="219">
        <v>13111405671</v>
      </c>
      <c r="I2205" s="356">
        <v>300</v>
      </c>
      <c r="J2205" s="356">
        <v>240</v>
      </c>
      <c r="K2205" s="356">
        <v>60</v>
      </c>
      <c r="L2205" s="356">
        <v>0</v>
      </c>
      <c r="M2205" s="356">
        <v>60</v>
      </c>
      <c r="O2205" s="221">
        <v>45731</v>
      </c>
      <c r="P2205" s="222">
        <v>0.696655092593574</v>
      </c>
      <c r="Q2205" s="358" t="s">
        <v>13027</v>
      </c>
      <c r="R2205" s="344" t="s">
        <v>4521</v>
      </c>
    </row>
    <row r="2206" spans="1:18">
      <c r="A2206" s="135" t="s"/>
      <c r="B2206" s="135" t="s">
        <v>12649</v>
      </c>
      <c r="C2206" s="135" t="s"/>
      <c r="D2206" s="215" t="s">
        <v>4567</v>
      </c>
      <c r="E2206" s="359">
        <v>11177</v>
      </c>
      <c r="F2206" s="215" t="s">
        <v>12650</v>
      </c>
      <c r="G2206" s="215" t="s">
        <v>13035</v>
      </c>
      <c r="H2206" s="215">
        <v>18612859355</v>
      </c>
      <c r="I2206" s="360">
        <v>220</v>
      </c>
      <c r="J2206" s="360">
        <v>220</v>
      </c>
      <c r="K2206" s="360">
        <v>0</v>
      </c>
      <c r="L2206" s="360">
        <v>0</v>
      </c>
      <c r="M2206" s="360">
        <v>0</v>
      </c>
      <c r="O2206" s="217">
        <v>45731</v>
      </c>
      <c r="P2206" s="218">
        <v>0.627708333333431</v>
      </c>
      <c r="Q2206" s="361" t="s">
        <v>13033</v>
      </c>
      <c r="R2206" s="344" t="s">
        <v>4512</v>
      </c>
    </row>
    <row r="2207" spans="1:18">
      <c r="A2207" s="140" t="s"/>
      <c r="B2207" s="140" t="s">
        <v>12649</v>
      </c>
      <c r="C2207" s="140" t="s"/>
      <c r="D2207" s="219" t="s">
        <v>4567</v>
      </c>
      <c r="E2207" s="362">
        <v>11178</v>
      </c>
      <c r="F2207" s="219" t="s">
        <v>12650</v>
      </c>
      <c r="G2207" s="219" t="s">
        <v>13035</v>
      </c>
      <c r="H2207" s="219">
        <v>18612859355</v>
      </c>
      <c r="I2207" s="356">
        <v>500</v>
      </c>
      <c r="J2207" s="356">
        <v>500</v>
      </c>
      <c r="K2207" s="356">
        <v>0</v>
      </c>
      <c r="L2207" s="356">
        <v>0</v>
      </c>
      <c r="M2207" s="363">
        <v>220</v>
      </c>
      <c r="O2207" s="221">
        <v>45731</v>
      </c>
      <c r="P2207" s="222">
        <v>0.629560185185255</v>
      </c>
      <c r="Q2207" s="358" t="s">
        <v>13033</v>
      </c>
      <c r="R2207" s="344" t="s">
        <v>4512</v>
      </c>
    </row>
    <row r="2208" spans="1:18">
      <c r="A2208" s="140" t="s"/>
      <c r="B2208" s="140" t="s">
        <v>12649</v>
      </c>
      <c r="C2208" s="140" t="s"/>
      <c r="D2208" s="219" t="s">
        <v>4567</v>
      </c>
      <c r="E2208" s="362">
        <v>11184</v>
      </c>
      <c r="F2208" s="219" t="s">
        <v>12650</v>
      </c>
      <c r="G2208" s="219" t="s">
        <v>4502</v>
      </c>
      <c r="H2208" s="219">
        <v>18267163904</v>
      </c>
      <c r="I2208" s="356">
        <v>500</v>
      </c>
      <c r="J2208" s="356">
        <v>440</v>
      </c>
      <c r="K2208" s="356">
        <v>60</v>
      </c>
      <c r="L2208" s="356">
        <v>0</v>
      </c>
      <c r="M2208" s="356">
        <v>60</v>
      </c>
      <c r="O2208" s="221">
        <v>45731</v>
      </c>
      <c r="P2208" s="222">
        <v>0.858043981483206</v>
      </c>
      <c r="Q2208" s="358" t="s">
        <v>13027</v>
      </c>
      <c r="R2208" s="344" t="s">
        <v>4521</v>
      </c>
    </row>
    <row r="2209" spans="1:18">
      <c r="A2209" s="135" t="s"/>
      <c r="B2209" s="135" t="s">
        <v>12649</v>
      </c>
      <c r="C2209" s="135" t="s"/>
      <c r="D2209" s="215" t="s">
        <v>4567</v>
      </c>
      <c r="E2209" s="359">
        <v>11185</v>
      </c>
      <c r="F2209" s="215" t="s">
        <v>12650</v>
      </c>
      <c r="G2209" s="215" t="s">
        <v>4506</v>
      </c>
      <c r="H2209" s="215">
        <v>18910052963</v>
      </c>
      <c r="I2209" s="360">
        <v>500</v>
      </c>
      <c r="J2209" s="360">
        <v>440</v>
      </c>
      <c r="K2209" s="360">
        <v>60</v>
      </c>
      <c r="L2209" s="360">
        <v>0</v>
      </c>
      <c r="M2209" s="360">
        <v>60</v>
      </c>
      <c r="O2209" s="217">
        <v>45731</v>
      </c>
      <c r="P2209" s="218">
        <v>0.85826388888745</v>
      </c>
      <c r="Q2209" s="361" t="s">
        <v>4498</v>
      </c>
      <c r="R2209" s="344" t="s">
        <v>8517</v>
      </c>
    </row>
    <row r="2210" spans="1:18">
      <c r="A2210" s="140" t="s"/>
      <c r="B2210" s="140" t="s">
        <v>12649</v>
      </c>
      <c r="C2210" s="140" t="s"/>
      <c r="D2210" s="219" t="s">
        <v>4567</v>
      </c>
      <c r="E2210" s="362">
        <v>11186</v>
      </c>
      <c r="F2210" s="219" t="s">
        <v>12650</v>
      </c>
      <c r="G2210" s="219" t="s">
        <v>4582</v>
      </c>
      <c r="H2210" s="219">
        <v>18810162562</v>
      </c>
      <c r="I2210" s="356">
        <v>2000</v>
      </c>
      <c r="J2210" s="356">
        <v>1850</v>
      </c>
      <c r="K2210" s="356">
        <v>150</v>
      </c>
      <c r="L2210" s="356">
        <v>0</v>
      </c>
      <c r="M2210" s="356">
        <v>150</v>
      </c>
      <c r="O2210" s="221">
        <v>45731</v>
      </c>
      <c r="P2210" s="222">
        <v>0.845393518517085</v>
      </c>
      <c r="Q2210" s="358" t="s">
        <v>4498</v>
      </c>
      <c r="R2210" s="344" t="s">
        <v>8517</v>
      </c>
    </row>
    <row r="2211" spans="1:18">
      <c r="A2211" s="135" t="s"/>
      <c r="B2211" s="135" t="s">
        <v>12649</v>
      </c>
      <c r="C2211" s="135" t="s"/>
      <c r="D2211" s="215" t="s">
        <v>4567</v>
      </c>
      <c r="E2211" s="359">
        <v>11187</v>
      </c>
      <c r="F2211" s="215" t="s">
        <v>12650</v>
      </c>
      <c r="G2211" s="215" t="s">
        <v>4626</v>
      </c>
      <c r="H2211" s="215">
        <v>13520699958</v>
      </c>
      <c r="I2211" s="360">
        <v>5000</v>
      </c>
      <c r="J2211" s="360">
        <v>4820</v>
      </c>
      <c r="K2211" s="360">
        <v>180</v>
      </c>
      <c r="L2211" s="360">
        <v>0</v>
      </c>
      <c r="M2211" s="360">
        <v>180</v>
      </c>
      <c r="O2211" s="217">
        <v>45731</v>
      </c>
      <c r="P2211" s="218">
        <v>0.877939814814454</v>
      </c>
      <c r="Q2211" s="361" t="s">
        <v>13028</v>
      </c>
      <c r="R2211" s="344" t="s">
        <v>4004</v>
      </c>
    </row>
    <row r="2212" spans="1:18">
      <c r="A2212" s="140" t="s"/>
      <c r="B2212" s="140" t="s">
        <v>12649</v>
      </c>
      <c r="C2212" s="140" t="s"/>
      <c r="D2212" s="219" t="s">
        <v>4567</v>
      </c>
      <c r="E2212" s="362">
        <v>11188</v>
      </c>
      <c r="F2212" s="219" t="s">
        <v>12650</v>
      </c>
      <c r="G2212" s="219" t="s">
        <v>4511</v>
      </c>
      <c r="H2212" s="219">
        <v>15884660105</v>
      </c>
      <c r="I2212" s="356">
        <v>5000</v>
      </c>
      <c r="J2212" s="356">
        <v>4820</v>
      </c>
      <c r="K2212" s="356">
        <v>180</v>
      </c>
      <c r="L2212" s="356">
        <v>0</v>
      </c>
      <c r="M2212" s="356">
        <v>180</v>
      </c>
      <c r="O2212" s="221">
        <v>45731</v>
      </c>
      <c r="P2212" s="222">
        <v>0.87751157407547</v>
      </c>
      <c r="Q2212" s="358" t="s">
        <v>13028</v>
      </c>
      <c r="R2212" s="344" t="s">
        <v>4004</v>
      </c>
    </row>
    <row r="2213" spans="1:18">
      <c r="A2213" s="140" t="s"/>
      <c r="B2213" s="140" t="s">
        <v>12649</v>
      </c>
      <c r="C2213" s="140" t="s"/>
      <c r="D2213" s="219" t="s">
        <v>4567</v>
      </c>
      <c r="E2213" s="362">
        <v>11109</v>
      </c>
      <c r="F2213" s="219" t="s">
        <v>4648</v>
      </c>
      <c r="G2213" s="219" t="s">
        <v>4497</v>
      </c>
      <c r="H2213" s="219">
        <v>13811429887</v>
      </c>
      <c r="I2213" s="356">
        <v>5000</v>
      </c>
      <c r="J2213" s="356">
        <v>4460</v>
      </c>
      <c r="K2213" s="356">
        <v>540</v>
      </c>
      <c r="L2213" s="356">
        <v>0</v>
      </c>
      <c r="M2213" s="356">
        <v>540</v>
      </c>
      <c r="O2213" s="221">
        <v>45732</v>
      </c>
      <c r="P2213" s="222">
        <v>0.69609953703548</v>
      </c>
      <c r="Q2213" s="358" t="s">
        <v>13028</v>
      </c>
      <c r="R2213" s="344" t="s">
        <v>4004</v>
      </c>
    </row>
    <row r="2214" spans="1:18">
      <c r="A2214" s="135" t="s"/>
      <c r="B2214" s="135" t="s">
        <v>12649</v>
      </c>
      <c r="C2214" s="135" t="s"/>
      <c r="D2214" s="215" t="s">
        <v>4567</v>
      </c>
      <c r="E2214" s="359">
        <v>11112</v>
      </c>
      <c r="F2214" s="215" t="s">
        <v>12650</v>
      </c>
      <c r="G2214" s="215" t="s">
        <v>12660</v>
      </c>
      <c r="H2214" s="215">
        <v>17521705260</v>
      </c>
      <c r="I2214" s="360">
        <v>4000</v>
      </c>
      <c r="J2214" s="360">
        <v>3260</v>
      </c>
      <c r="K2214" s="360">
        <v>740</v>
      </c>
      <c r="L2214" s="360">
        <v>0</v>
      </c>
      <c r="M2214" s="360">
        <v>740</v>
      </c>
      <c r="O2214" s="217">
        <v>45732</v>
      </c>
      <c r="P2214" s="218">
        <v>0.579131944443361</v>
      </c>
      <c r="Q2214" s="361" t="s">
        <v>4498</v>
      </c>
      <c r="R2214" s="344" t="s">
        <v>8517</v>
      </c>
    </row>
    <row r="2215" spans="1:18">
      <c r="A2215" s="140" t="s"/>
      <c r="B2215" s="140" t="s">
        <v>12649</v>
      </c>
      <c r="C2215" s="140" t="s"/>
      <c r="D2215" s="219" t="s">
        <v>4567</v>
      </c>
      <c r="E2215" s="362">
        <v>11122</v>
      </c>
      <c r="F2215" s="219" t="s">
        <v>12650</v>
      </c>
      <c r="G2215" s="219" t="s">
        <v>4508</v>
      </c>
      <c r="H2215" s="219">
        <v>17685600686</v>
      </c>
      <c r="I2215" s="356">
        <v>5000</v>
      </c>
      <c r="J2215" s="356">
        <v>4780</v>
      </c>
      <c r="K2215" s="356">
        <v>220</v>
      </c>
      <c r="L2215" s="356">
        <v>0</v>
      </c>
      <c r="M2215" s="356">
        <v>220</v>
      </c>
      <c r="O2215" s="221">
        <v>45732</v>
      </c>
      <c r="P2215" s="222">
        <v>0.367835648146866</v>
      </c>
      <c r="Q2215" s="358" t="s">
        <v>13034</v>
      </c>
      <c r="R2215" s="344" t="s">
        <v>4659</v>
      </c>
    </row>
    <row r="2216" spans="1:18">
      <c r="A2216" s="135" t="s"/>
      <c r="B2216" s="135" t="s">
        <v>12649</v>
      </c>
      <c r="C2216" s="135" t="s"/>
      <c r="D2216" s="215" t="s">
        <v>4567</v>
      </c>
      <c r="E2216" s="359">
        <v>11123</v>
      </c>
      <c r="F2216" s="215" t="s">
        <v>12650</v>
      </c>
      <c r="G2216" s="215" t="s">
        <v>4592</v>
      </c>
      <c r="H2216" s="215">
        <v>13681550852</v>
      </c>
      <c r="I2216" s="360">
        <v>5000</v>
      </c>
      <c r="J2216" s="360">
        <v>4640</v>
      </c>
      <c r="K2216" s="360">
        <v>360</v>
      </c>
      <c r="L2216" s="360">
        <v>0</v>
      </c>
      <c r="M2216" s="360">
        <v>360</v>
      </c>
      <c r="O2216" s="217">
        <v>45732</v>
      </c>
      <c r="P2216" s="218">
        <v>0.605439814815327</v>
      </c>
      <c r="Q2216" s="361" t="s">
        <v>13034</v>
      </c>
      <c r="R2216" s="344" t="s">
        <v>4659</v>
      </c>
    </row>
    <row r="2217" spans="1:18">
      <c r="A2217" s="135" t="s"/>
      <c r="B2217" s="135" t="s">
        <v>12649</v>
      </c>
      <c r="C2217" s="135" t="s"/>
      <c r="D2217" s="215" t="s">
        <v>4567</v>
      </c>
      <c r="E2217" s="359">
        <v>11125</v>
      </c>
      <c r="F2217" s="215" t="s">
        <v>4648</v>
      </c>
      <c r="G2217" s="215" t="s">
        <v>4582</v>
      </c>
      <c r="H2217" s="215">
        <v>13331888220</v>
      </c>
      <c r="I2217" s="360">
        <v>5000</v>
      </c>
      <c r="J2217" s="360">
        <v>4640</v>
      </c>
      <c r="K2217" s="360">
        <v>360</v>
      </c>
      <c r="L2217" s="360">
        <v>0</v>
      </c>
      <c r="M2217" s="360">
        <v>360</v>
      </c>
      <c r="O2217" s="217">
        <v>45732</v>
      </c>
      <c r="P2217" s="218">
        <v>0.471967592591682</v>
      </c>
      <c r="Q2217" s="361" t="s">
        <v>13033</v>
      </c>
      <c r="R2217" s="344" t="s">
        <v>4512</v>
      </c>
    </row>
    <row r="2218" spans="1:18">
      <c r="A2218" s="135" t="s"/>
      <c r="B2218" s="135" t="s">
        <v>12649</v>
      </c>
      <c r="C2218" s="135" t="s"/>
      <c r="D2218" s="215" t="s">
        <v>4567</v>
      </c>
      <c r="E2218" s="359">
        <v>11130</v>
      </c>
      <c r="F2218" s="215" t="s">
        <v>12650</v>
      </c>
      <c r="G2218" s="215" t="s">
        <v>12826</v>
      </c>
      <c r="H2218" s="215">
        <v>13911175475</v>
      </c>
      <c r="I2218" s="360">
        <v>10000</v>
      </c>
      <c r="J2218" s="360">
        <v>9260</v>
      </c>
      <c r="K2218" s="360">
        <v>740</v>
      </c>
      <c r="L2218" s="360">
        <v>0</v>
      </c>
      <c r="M2218" s="360">
        <v>740</v>
      </c>
      <c r="O2218" s="217">
        <v>45732</v>
      </c>
      <c r="P2218" s="218">
        <v>0.650891203702486</v>
      </c>
      <c r="Q2218" s="361" t="s">
        <v>13027</v>
      </c>
      <c r="R2218" s="344" t="s">
        <v>4521</v>
      </c>
    </row>
    <row r="2219" spans="1:18">
      <c r="A2219" s="135" t="s"/>
      <c r="B2219" s="135" t="s">
        <v>12649</v>
      </c>
      <c r="C2219" s="135" t="s"/>
      <c r="D2219" s="215" t="s">
        <v>4567</v>
      </c>
      <c r="E2219" s="359">
        <v>11137</v>
      </c>
      <c r="F2219" s="215" t="s">
        <v>12650</v>
      </c>
      <c r="G2219" s="215" t="s">
        <v>12865</v>
      </c>
      <c r="H2219" s="215">
        <v>18647064000</v>
      </c>
      <c r="I2219" s="360">
        <v>5000</v>
      </c>
      <c r="J2219" s="360">
        <v>4560</v>
      </c>
      <c r="K2219" s="360">
        <v>440</v>
      </c>
      <c r="L2219" s="360">
        <v>0</v>
      </c>
      <c r="M2219" s="360">
        <v>440</v>
      </c>
      <c r="O2219" s="217">
        <v>45732</v>
      </c>
      <c r="P2219" s="218">
        <v>0.686145833333285</v>
      </c>
      <c r="Q2219" s="361" t="s">
        <v>13028</v>
      </c>
      <c r="R2219" s="344" t="s">
        <v>4004</v>
      </c>
    </row>
    <row r="2220" spans="1:18">
      <c r="A2220" s="140" t="s"/>
      <c r="B2220" s="140" t="s">
        <v>12649</v>
      </c>
      <c r="C2220" s="140" t="s"/>
      <c r="D2220" s="219" t="s">
        <v>4567</v>
      </c>
      <c r="E2220" s="362">
        <v>11142</v>
      </c>
      <c r="F2220" s="219" t="s">
        <v>12650</v>
      </c>
      <c r="G2220" s="219" t="s">
        <v>13019</v>
      </c>
      <c r="H2220" s="219">
        <v>13824407214</v>
      </c>
      <c r="I2220" s="356">
        <v>8000</v>
      </c>
      <c r="J2220" s="356">
        <v>7480</v>
      </c>
      <c r="K2220" s="356">
        <v>520</v>
      </c>
      <c r="L2220" s="356">
        <v>0</v>
      </c>
      <c r="M2220" s="356">
        <v>520</v>
      </c>
      <c r="O2220" s="221">
        <v>45732</v>
      </c>
      <c r="P2220" s="222">
        <v>0.485266203704669</v>
      </c>
      <c r="Q2220" s="358" t="s">
        <v>13028</v>
      </c>
      <c r="R2220" s="344" t="s">
        <v>4004</v>
      </c>
    </row>
    <row r="2221" spans="1:18">
      <c r="A2221" s="135" t="s"/>
      <c r="B2221" s="135" t="s">
        <v>12649</v>
      </c>
      <c r="C2221" s="135" t="s"/>
      <c r="D2221" s="215" t="s">
        <v>4567</v>
      </c>
      <c r="E2221" s="359">
        <v>11144</v>
      </c>
      <c r="F2221" s="215" t="s">
        <v>12650</v>
      </c>
      <c r="G2221" s="215" t="s">
        <v>12708</v>
      </c>
      <c r="H2221" s="215">
        <v>18601361956</v>
      </c>
      <c r="I2221" s="360">
        <v>10000</v>
      </c>
      <c r="J2221" s="360">
        <v>9100</v>
      </c>
      <c r="K2221" s="360">
        <v>900</v>
      </c>
      <c r="L2221" s="360">
        <v>0</v>
      </c>
      <c r="M2221" s="360">
        <v>900</v>
      </c>
      <c r="O2221" s="217">
        <v>45732</v>
      </c>
      <c r="P2221" s="218">
        <v>0.537499999998545</v>
      </c>
      <c r="Q2221" s="361" t="s">
        <v>13027</v>
      </c>
      <c r="R2221" s="344" t="s">
        <v>4521</v>
      </c>
    </row>
    <row r="2222" spans="1:18">
      <c r="A2222" s="140" t="s"/>
      <c r="B2222" s="140" t="s">
        <v>12649</v>
      </c>
      <c r="C2222" s="140" t="s"/>
      <c r="D2222" s="219" t="s">
        <v>4567</v>
      </c>
      <c r="E2222" s="362">
        <v>11157</v>
      </c>
      <c r="F2222" s="219" t="s">
        <v>12650</v>
      </c>
      <c r="G2222" s="219" t="s"/>
      <c r="H2222" s="219">
        <v>13266879940</v>
      </c>
      <c r="I2222" s="356">
        <v>2000</v>
      </c>
      <c r="J2222" s="356">
        <v>1300</v>
      </c>
      <c r="K2222" s="356">
        <v>700</v>
      </c>
      <c r="L2222" s="356">
        <v>0</v>
      </c>
      <c r="M2222" s="356">
        <v>700</v>
      </c>
      <c r="O2222" s="221">
        <v>45732</v>
      </c>
      <c r="P2222" s="222">
        <v>0.41427083333474</v>
      </c>
      <c r="Q2222" s="358" t="s">
        <v>13027</v>
      </c>
      <c r="R2222" s="344" t="s">
        <v>4521</v>
      </c>
    </row>
    <row r="2223" spans="1:18">
      <c r="A2223" s="135" t="s"/>
      <c r="B2223" s="135" t="s">
        <v>12649</v>
      </c>
      <c r="C2223" s="135" t="s"/>
      <c r="D2223" s="215" t="s">
        <v>4567</v>
      </c>
      <c r="E2223" s="359">
        <v>11159</v>
      </c>
      <c r="F2223" s="215" t="s">
        <v>12650</v>
      </c>
      <c r="G2223" s="215" t="s">
        <v>12823</v>
      </c>
      <c r="H2223" s="215">
        <v>15210499298</v>
      </c>
      <c r="I2223" s="360">
        <v>8000</v>
      </c>
      <c r="J2223" s="360">
        <v>7560</v>
      </c>
      <c r="K2223" s="360">
        <v>440</v>
      </c>
      <c r="L2223" s="360">
        <v>0</v>
      </c>
      <c r="M2223" s="360">
        <v>440</v>
      </c>
      <c r="O2223" s="217">
        <v>45732</v>
      </c>
      <c r="P2223" s="218">
        <v>0.678865740741458</v>
      </c>
      <c r="Q2223" s="361" t="s">
        <v>13031</v>
      </c>
      <c r="R2223" s="344" t="s">
        <v>12697</v>
      </c>
    </row>
    <row r="2224" spans="1:18">
      <c r="A2224" s="135" t="s"/>
      <c r="B2224" s="135" t="s">
        <v>12649</v>
      </c>
      <c r="C2224" s="135" t="s"/>
      <c r="D2224" s="215" t="s">
        <v>4567</v>
      </c>
      <c r="E2224" s="359">
        <v>11173</v>
      </c>
      <c r="F2224" s="215" t="s">
        <v>12650</v>
      </c>
      <c r="G2224" s="215" t="s">
        <v>12668</v>
      </c>
      <c r="H2224" s="215">
        <v>13683370513</v>
      </c>
      <c r="I2224" s="360">
        <v>200</v>
      </c>
      <c r="J2224" s="360">
        <v>80</v>
      </c>
      <c r="K2224" s="360">
        <v>120</v>
      </c>
      <c r="L2224" s="360">
        <v>0</v>
      </c>
      <c r="M2224" s="360">
        <v>120</v>
      </c>
      <c r="O2224" s="217">
        <v>45732</v>
      </c>
      <c r="P2224" s="218">
        <v>0.64563657407416</v>
      </c>
      <c r="Q2224" s="361" t="s">
        <v>4498</v>
      </c>
      <c r="R2224" s="344" t="s">
        <v>8517</v>
      </c>
    </row>
    <row r="2225" spans="1:18">
      <c r="A2225" s="135" t="s"/>
      <c r="B2225" s="135" t="s">
        <v>12649</v>
      </c>
      <c r="C2225" s="135" t="s"/>
      <c r="D2225" s="215" t="s">
        <v>4567</v>
      </c>
      <c r="E2225" s="359">
        <v>11181</v>
      </c>
      <c r="F2225" s="215" t="s">
        <v>12650</v>
      </c>
      <c r="G2225" s="215" t="s">
        <v>4518</v>
      </c>
      <c r="H2225" s="215">
        <v>15271867528</v>
      </c>
      <c r="I2225" s="360">
        <v>500</v>
      </c>
      <c r="J2225" s="360">
        <v>240</v>
      </c>
      <c r="K2225" s="360">
        <v>260</v>
      </c>
      <c r="L2225" s="360">
        <v>0</v>
      </c>
      <c r="M2225" s="360">
        <v>260</v>
      </c>
      <c r="O2225" s="217">
        <v>45732</v>
      </c>
      <c r="P2225" s="218">
        <v>0.714074074072414</v>
      </c>
      <c r="Q2225" s="361" t="s">
        <v>13027</v>
      </c>
      <c r="R2225" s="344" t="s">
        <v>4521</v>
      </c>
    </row>
    <row r="2226" spans="1:18">
      <c r="A2226" s="135" t="s"/>
      <c r="B2226" s="135" t="s">
        <v>12649</v>
      </c>
      <c r="C2226" s="135" t="s"/>
      <c r="D2226" s="215" t="s">
        <v>4567</v>
      </c>
      <c r="E2226" s="359">
        <v>11189</v>
      </c>
      <c r="F2226" s="215" t="s">
        <v>12650</v>
      </c>
      <c r="G2226" s="215" t="s">
        <v>12836</v>
      </c>
      <c r="H2226" s="215">
        <v>15665830366</v>
      </c>
      <c r="I2226" s="360">
        <v>3000</v>
      </c>
      <c r="J2226" s="360">
        <v>2740</v>
      </c>
      <c r="K2226" s="360">
        <v>260</v>
      </c>
      <c r="L2226" s="360">
        <v>0</v>
      </c>
      <c r="M2226" s="360">
        <v>260</v>
      </c>
      <c r="O2226" s="217">
        <v>45732</v>
      </c>
      <c r="P2226" s="218">
        <v>0.614699074074452</v>
      </c>
      <c r="Q2226" s="361" t="s">
        <v>13027</v>
      </c>
      <c r="R2226" s="344" t="s">
        <v>4521</v>
      </c>
    </row>
    <row r="2227" spans="1:18">
      <c r="A2227" s="140" t="s"/>
      <c r="B2227" s="140" t="s">
        <v>12649</v>
      </c>
      <c r="C2227" s="140" t="s"/>
      <c r="D2227" s="219" t="s">
        <v>4567</v>
      </c>
      <c r="E2227" s="362">
        <v>11191</v>
      </c>
      <c r="F2227" s="219" t="s">
        <v>12650</v>
      </c>
      <c r="G2227" s="219" t="s">
        <v>12788</v>
      </c>
      <c r="H2227" s="219">
        <v>18611155851</v>
      </c>
      <c r="I2227" s="356">
        <v>3000</v>
      </c>
      <c r="J2227" s="356">
        <v>2600</v>
      </c>
      <c r="K2227" s="356">
        <v>400</v>
      </c>
      <c r="L2227" s="356">
        <v>0</v>
      </c>
      <c r="M2227" s="356">
        <v>400</v>
      </c>
      <c r="O2227" s="221">
        <v>45732</v>
      </c>
      <c r="P2227" s="222">
        <v>0.584189814813726</v>
      </c>
      <c r="Q2227" s="358" t="s">
        <v>13027</v>
      </c>
      <c r="R2227" s="344" t="s">
        <v>4521</v>
      </c>
    </row>
    <row r="2228" spans="1:18">
      <c r="A2228" s="135" t="s"/>
      <c r="B2228" s="135" t="s">
        <v>12649</v>
      </c>
      <c r="C2228" s="135" t="s"/>
      <c r="D2228" s="215" t="s">
        <v>4567</v>
      </c>
      <c r="E2228" s="359">
        <v>11194</v>
      </c>
      <c r="F2228" s="215" t="s">
        <v>12650</v>
      </c>
      <c r="G2228" s="215" t="s">
        <v>4582</v>
      </c>
      <c r="H2228" s="215">
        <v>15311489161</v>
      </c>
      <c r="I2228" s="360">
        <v>5000</v>
      </c>
      <c r="J2228" s="360">
        <v>4780</v>
      </c>
      <c r="K2228" s="360">
        <v>220</v>
      </c>
      <c r="L2228" s="360">
        <v>0</v>
      </c>
      <c r="M2228" s="360">
        <v>220</v>
      </c>
      <c r="O2228" s="217">
        <v>45732</v>
      </c>
      <c r="P2228" s="218">
        <v>0.695763888888905</v>
      </c>
      <c r="Q2228" s="361" t="s">
        <v>13031</v>
      </c>
      <c r="R2228" s="344" t="s">
        <v>12697</v>
      </c>
    </row>
    <row r="2229" spans="1:18">
      <c r="A2229" s="140" t="s"/>
      <c r="B2229" s="140" t="s">
        <v>12649</v>
      </c>
      <c r="C2229" s="140" t="s"/>
      <c r="D2229" s="219" t="s">
        <v>4567</v>
      </c>
      <c r="E2229" s="362">
        <v>11195</v>
      </c>
      <c r="F2229" s="219" t="s">
        <v>4648</v>
      </c>
      <c r="G2229" s="219" t="s">
        <v>4511</v>
      </c>
      <c r="H2229" s="219">
        <v>15884660105</v>
      </c>
      <c r="I2229" s="356">
        <v>5000</v>
      </c>
      <c r="J2229" s="356">
        <v>4820</v>
      </c>
      <c r="K2229" s="356">
        <v>180</v>
      </c>
      <c r="L2229" s="356">
        <v>0</v>
      </c>
      <c r="M2229" s="356">
        <v>180</v>
      </c>
      <c r="O2229" s="221">
        <v>45732</v>
      </c>
      <c r="P2229" s="222">
        <v>0.587083333331975</v>
      </c>
      <c r="Q2229" s="358" t="s">
        <v>13033</v>
      </c>
      <c r="R2229" s="344" t="s">
        <v>4512</v>
      </c>
    </row>
    <row r="2230" spans="1:18">
      <c r="A2230" s="135" t="s"/>
      <c r="B2230" s="135" t="s">
        <v>12649</v>
      </c>
      <c r="C2230" s="135" t="s"/>
      <c r="D2230" s="215" t="s">
        <v>4567</v>
      </c>
      <c r="E2230" s="359">
        <v>11196</v>
      </c>
      <c r="F2230" s="215" t="s">
        <v>12650</v>
      </c>
      <c r="G2230" s="215" t="s">
        <v>4490</v>
      </c>
      <c r="H2230" s="215">
        <v>17801710681</v>
      </c>
      <c r="I2230" s="360">
        <v>3000</v>
      </c>
      <c r="J2230" s="360">
        <v>2770</v>
      </c>
      <c r="K2230" s="360">
        <v>230</v>
      </c>
      <c r="L2230" s="360">
        <v>0</v>
      </c>
      <c r="M2230" s="360">
        <v>230</v>
      </c>
      <c r="O2230" s="217">
        <v>45732</v>
      </c>
      <c r="P2230" s="218">
        <v>0.659942129630508</v>
      </c>
      <c r="Q2230" s="361" t="s">
        <v>13027</v>
      </c>
      <c r="R2230" s="344" t="s">
        <v>4521</v>
      </c>
    </row>
    <row r="2231" spans="1:18">
      <c r="A2231" s="140" t="s"/>
      <c r="B2231" s="140" t="s">
        <v>12649</v>
      </c>
      <c r="C2231" s="140" t="s"/>
      <c r="D2231" s="219" t="s">
        <v>4567</v>
      </c>
      <c r="E2231" s="362">
        <v>11197</v>
      </c>
      <c r="F2231" s="219" t="s">
        <v>4648</v>
      </c>
      <c r="G2231" s="219" t="s">
        <v>12708</v>
      </c>
      <c r="H2231" s="219">
        <v>18600881056</v>
      </c>
      <c r="I2231" s="356">
        <v>8000</v>
      </c>
      <c r="J2231" s="356">
        <v>8000</v>
      </c>
      <c r="K2231" s="356">
        <v>0</v>
      </c>
      <c r="L2231" s="356">
        <v>0</v>
      </c>
      <c r="M2231" s="356">
        <v>0</v>
      </c>
      <c r="O2231" s="221">
        <v>45732</v>
      </c>
      <c r="P2231" s="222">
        <v>0.71274305555562</v>
      </c>
      <c r="Q2231" s="358" t="s">
        <v>13030</v>
      </c>
      <c r="R2231" s="344" t="s">
        <v>4509</v>
      </c>
    </row>
    <row r="2232" spans="1:18">
      <c r="A2232" s="135" t="s"/>
      <c r="B2232" s="135" t="s">
        <v>12649</v>
      </c>
      <c r="C2232" s="135" t="s"/>
      <c r="D2232" s="215" t="s">
        <v>4567</v>
      </c>
      <c r="E2232" s="359">
        <v>11206</v>
      </c>
      <c r="F2232" s="215" t="s">
        <v>12650</v>
      </c>
      <c r="G2232" s="215" t="s">
        <v>4505</v>
      </c>
      <c r="H2232" s="215">
        <v>18610204266</v>
      </c>
      <c r="I2232" s="360">
        <v>8000</v>
      </c>
      <c r="J2232" s="360">
        <v>7700</v>
      </c>
      <c r="K2232" s="360">
        <v>300</v>
      </c>
      <c r="L2232" s="360">
        <v>0</v>
      </c>
      <c r="M2232" s="360">
        <v>300</v>
      </c>
      <c r="O2232" s="217">
        <v>45732</v>
      </c>
      <c r="P2232" s="218">
        <v>0.680439814816055</v>
      </c>
      <c r="Q2232" s="361" t="s">
        <v>13034</v>
      </c>
      <c r="R2232" s="344" t="s">
        <v>4659</v>
      </c>
    </row>
    <row r="2233" spans="1:18">
      <c r="A2233" s="140" t="s"/>
      <c r="B2233" s="140" t="s">
        <v>12649</v>
      </c>
      <c r="C2233" s="140" t="s"/>
      <c r="D2233" s="219" t="s">
        <v>4567</v>
      </c>
      <c r="E2233" s="362">
        <v>11210</v>
      </c>
      <c r="F2233" s="219" t="s">
        <v>12650</v>
      </c>
      <c r="G2233" s="219" t="s">
        <v>12874</v>
      </c>
      <c r="H2233" s="219">
        <v>13718382117</v>
      </c>
      <c r="I2233" s="356">
        <v>5000</v>
      </c>
      <c r="J2233" s="356">
        <v>5000</v>
      </c>
      <c r="K2233" s="356">
        <v>0</v>
      </c>
      <c r="L2233" s="356">
        <v>0</v>
      </c>
      <c r="M2233" s="356">
        <v>0</v>
      </c>
      <c r="O2233" s="221">
        <v>45732</v>
      </c>
      <c r="P2233" s="222">
        <v>0.393865740741603</v>
      </c>
      <c r="Q2233" s="358" t="s">
        <v>13028</v>
      </c>
      <c r="R2233" s="344" t="s">
        <v>4004</v>
      </c>
    </row>
    <row r="2234" spans="1:18">
      <c r="A2234" s="135" t="s"/>
      <c r="B2234" s="135" t="s">
        <v>12649</v>
      </c>
      <c r="C2234" s="135" t="s"/>
      <c r="D2234" s="215" t="s">
        <v>4567</v>
      </c>
      <c r="E2234" s="359">
        <v>11211</v>
      </c>
      <c r="F2234" s="215" t="s">
        <v>12650</v>
      </c>
      <c r="G2234" s="215" t="s">
        <v>13011</v>
      </c>
      <c r="H2234" s="215">
        <v>18600810076</v>
      </c>
      <c r="I2234" s="360">
        <v>500</v>
      </c>
      <c r="J2234" s="360">
        <v>390</v>
      </c>
      <c r="K2234" s="360">
        <v>110</v>
      </c>
      <c r="L2234" s="360">
        <v>0</v>
      </c>
      <c r="M2234" s="360">
        <v>110</v>
      </c>
      <c r="O2234" s="217">
        <v>45732</v>
      </c>
      <c r="P2234" s="218">
        <v>0.586759259258543</v>
      </c>
      <c r="Q2234" s="361" t="s">
        <v>13027</v>
      </c>
      <c r="R2234" s="344" t="s">
        <v>4521</v>
      </c>
    </row>
    <row r="2235" spans="1:18">
      <c r="A2235" s="140" t="s"/>
      <c r="B2235" s="140" t="s">
        <v>12649</v>
      </c>
      <c r="C2235" s="140" t="s"/>
      <c r="D2235" s="219" t="s">
        <v>4567</v>
      </c>
      <c r="E2235" s="362">
        <v>11212</v>
      </c>
      <c r="F2235" s="219" t="s">
        <v>4648</v>
      </c>
      <c r="G2235" s="219" t="s">
        <v>12681</v>
      </c>
      <c r="H2235" s="219">
        <v>18629826195</v>
      </c>
      <c r="I2235" s="356">
        <v>5000</v>
      </c>
      <c r="J2235" s="356">
        <v>5000</v>
      </c>
      <c r="K2235" s="356">
        <v>0</v>
      </c>
      <c r="L2235" s="356">
        <v>0</v>
      </c>
      <c r="M2235" s="356">
        <v>0</v>
      </c>
      <c r="O2235" s="221">
        <v>45732</v>
      </c>
      <c r="P2235" s="222">
        <v>0.459675925925694</v>
      </c>
      <c r="Q2235" s="358" t="s">
        <v>13030</v>
      </c>
      <c r="R2235" s="344" t="s">
        <v>4509</v>
      </c>
    </row>
    <row r="2236" spans="1:18">
      <c r="A2236" s="135" t="s"/>
      <c r="B2236" s="135" t="s">
        <v>12649</v>
      </c>
      <c r="C2236" s="135" t="s"/>
      <c r="D2236" s="215" t="s">
        <v>4567</v>
      </c>
      <c r="E2236" s="359">
        <v>11214</v>
      </c>
      <c r="F2236" s="215" t="s">
        <v>12650</v>
      </c>
      <c r="G2236" s="215" t="s">
        <v>12905</v>
      </c>
      <c r="H2236" s="215">
        <v>16619823684</v>
      </c>
      <c r="I2236" s="360">
        <v>3000</v>
      </c>
      <c r="J2236" s="360">
        <v>3000</v>
      </c>
      <c r="K2236" s="360">
        <v>0</v>
      </c>
      <c r="L2236" s="360">
        <v>0</v>
      </c>
      <c r="M2236" s="360">
        <v>0</v>
      </c>
      <c r="O2236" s="217">
        <v>45732</v>
      </c>
      <c r="P2236" s="218">
        <v>0.662418981482915</v>
      </c>
      <c r="Q2236" s="361" t="s">
        <v>13027</v>
      </c>
      <c r="R2236" s="344" t="s">
        <v>4521</v>
      </c>
    </row>
    <row r="2237" spans="1:18">
      <c r="A2237" s="140" t="s"/>
      <c r="B2237" s="140" t="s">
        <v>12649</v>
      </c>
      <c r="C2237" s="140" t="s"/>
      <c r="D2237" s="219" t="s">
        <v>4567</v>
      </c>
      <c r="E2237" s="362">
        <v>11215</v>
      </c>
      <c r="F2237" s="219" t="s">
        <v>12650</v>
      </c>
      <c r="G2237" s="219" t="s">
        <v>12754</v>
      </c>
      <c r="H2237" s="219">
        <v>18514069861</v>
      </c>
      <c r="I2237" s="356">
        <v>1500</v>
      </c>
      <c r="J2237" s="356">
        <v>1300</v>
      </c>
      <c r="K2237" s="356">
        <v>200</v>
      </c>
      <c r="L2237" s="356">
        <v>0</v>
      </c>
      <c r="M2237" s="356">
        <v>200</v>
      </c>
      <c r="O2237" s="221">
        <v>45732</v>
      </c>
      <c r="P2237" s="222">
        <v>0.686215277779411</v>
      </c>
      <c r="Q2237" s="358" t="s">
        <v>4498</v>
      </c>
      <c r="R2237" s="344" t="s">
        <v>8517</v>
      </c>
    </row>
    <row r="2238" spans="1:18">
      <c r="A2238" s="135" t="s"/>
      <c r="B2238" s="135" t="s">
        <v>12649</v>
      </c>
      <c r="C2238" s="135" t="s"/>
      <c r="D2238" s="215" t="s">
        <v>4567</v>
      </c>
      <c r="E2238" s="359">
        <v>11216</v>
      </c>
      <c r="F2238" s="215" t="s">
        <v>12650</v>
      </c>
      <c r="G2238" s="215" t="s">
        <v>4515</v>
      </c>
      <c r="H2238" s="215">
        <v>18811581011</v>
      </c>
      <c r="I2238" s="360">
        <v>5000</v>
      </c>
      <c r="J2238" s="360">
        <v>4780</v>
      </c>
      <c r="K2238" s="360">
        <v>220</v>
      </c>
      <c r="L2238" s="360">
        <v>0</v>
      </c>
      <c r="M2238" s="360">
        <v>220</v>
      </c>
      <c r="O2238" s="217">
        <v>45732</v>
      </c>
      <c r="P2238" s="218">
        <v>0.63922453703708</v>
      </c>
      <c r="Q2238" s="361" t="s">
        <v>13031</v>
      </c>
      <c r="R2238" s="344" t="s">
        <v>12697</v>
      </c>
    </row>
    <row r="2239" spans="1:18">
      <c r="A2239" s="140" t="s"/>
      <c r="B2239" s="140" t="s">
        <v>12649</v>
      </c>
      <c r="C2239" s="140" t="s"/>
      <c r="D2239" s="219" t="s">
        <v>4567</v>
      </c>
      <c r="E2239" s="362">
        <v>11217</v>
      </c>
      <c r="F2239" s="219" t="s">
        <v>12650</v>
      </c>
      <c r="G2239" s="219" t="s">
        <v>12881</v>
      </c>
      <c r="H2239" s="219">
        <v>18133535106</v>
      </c>
      <c r="I2239" s="356">
        <v>3000</v>
      </c>
      <c r="J2239" s="356">
        <v>2800</v>
      </c>
      <c r="K2239" s="356">
        <v>200</v>
      </c>
      <c r="L2239" s="356">
        <v>0</v>
      </c>
      <c r="M2239" s="356">
        <v>200</v>
      </c>
      <c r="O2239" s="221">
        <v>45732</v>
      </c>
      <c r="P2239" s="222">
        <v>0.705902777779557</v>
      </c>
      <c r="Q2239" s="358" t="s">
        <v>4498</v>
      </c>
      <c r="R2239" s="344" t="s">
        <v>8517</v>
      </c>
    </row>
    <row r="2240" spans="1:18">
      <c r="A2240" s="135" t="s"/>
      <c r="B2240" s="135" t="s">
        <v>12649</v>
      </c>
      <c r="C2240" s="135" t="s"/>
      <c r="D2240" s="215" t="s">
        <v>4567</v>
      </c>
      <c r="E2240" s="359">
        <v>11219</v>
      </c>
      <c r="F2240" s="215" t="s">
        <v>12650</v>
      </c>
      <c r="G2240" s="215" t="s">
        <v>4582</v>
      </c>
      <c r="H2240" s="215">
        <v>18595841812</v>
      </c>
      <c r="I2240" s="360">
        <v>3000</v>
      </c>
      <c r="J2240" s="360">
        <v>2800</v>
      </c>
      <c r="K2240" s="360">
        <v>200</v>
      </c>
      <c r="L2240" s="360">
        <v>0</v>
      </c>
      <c r="M2240" s="360">
        <v>200</v>
      </c>
      <c r="O2240" s="217">
        <v>45732</v>
      </c>
      <c r="P2240" s="218">
        <v>0.701388888890506</v>
      </c>
      <c r="Q2240" s="361" t="s">
        <v>4498</v>
      </c>
      <c r="R2240" s="344" t="s">
        <v>8517</v>
      </c>
    </row>
    <row r="2241" spans="1:18">
      <c r="A2241" s="140" t="s"/>
      <c r="B2241" s="140" t="s">
        <v>12649</v>
      </c>
      <c r="C2241" s="140" t="s"/>
      <c r="D2241" s="219" t="s">
        <v>4567</v>
      </c>
      <c r="E2241" s="362">
        <v>11220</v>
      </c>
      <c r="F2241" s="219" t="s">
        <v>12650</v>
      </c>
      <c r="G2241" s="219" t="s">
        <v>12739</v>
      </c>
      <c r="H2241" s="219">
        <v>15801324035</v>
      </c>
      <c r="I2241" s="356">
        <v>5000</v>
      </c>
      <c r="J2241" s="356">
        <v>4820</v>
      </c>
      <c r="K2241" s="356">
        <v>180</v>
      </c>
      <c r="L2241" s="356">
        <v>0</v>
      </c>
      <c r="M2241" s="356">
        <v>180</v>
      </c>
      <c r="O2241" s="221">
        <v>45732</v>
      </c>
      <c r="P2241" s="222">
        <v>0.687534722223063</v>
      </c>
      <c r="Q2241" s="358" t="s">
        <v>13028</v>
      </c>
      <c r="R2241" s="344" t="s">
        <v>4004</v>
      </c>
    </row>
    <row r="2242" spans="1:18">
      <c r="A2242" s="135" t="s"/>
      <c r="B2242" s="135" t="s">
        <v>12649</v>
      </c>
      <c r="C2242" s="135" t="s"/>
      <c r="D2242" s="215" t="s">
        <v>4567</v>
      </c>
      <c r="E2242" s="359">
        <v>11221</v>
      </c>
      <c r="F2242" s="215" t="s">
        <v>12650</v>
      </c>
      <c r="G2242" s="215" t="s">
        <v>4582</v>
      </c>
      <c r="H2242" s="215">
        <v>18810170072</v>
      </c>
      <c r="I2242" s="360">
        <v>4000</v>
      </c>
      <c r="J2242" s="360">
        <v>3680</v>
      </c>
      <c r="K2242" s="360">
        <v>320</v>
      </c>
      <c r="L2242" s="360">
        <v>0</v>
      </c>
      <c r="M2242" s="360">
        <v>320</v>
      </c>
      <c r="O2242" s="217">
        <v>45732</v>
      </c>
      <c r="P2242" s="218">
        <v>0.670243055556057</v>
      </c>
      <c r="Q2242" s="361" t="s">
        <v>4498</v>
      </c>
      <c r="R2242" s="344" t="s">
        <v>8517</v>
      </c>
    </row>
    <row r="2243" spans="1:18">
      <c r="A2243" s="140" t="s"/>
      <c r="B2243" s="140" t="s">
        <v>12649</v>
      </c>
      <c r="C2243" s="140" t="s"/>
      <c r="D2243" s="219" t="s">
        <v>4567</v>
      </c>
      <c r="E2243" s="362">
        <v>11226</v>
      </c>
      <c r="F2243" s="219" t="s">
        <v>12650</v>
      </c>
      <c r="G2243" s="219" t="s">
        <v>4608</v>
      </c>
      <c r="H2243" s="219">
        <v>15652937390</v>
      </c>
      <c r="I2243" s="356">
        <v>300</v>
      </c>
      <c r="J2243" s="356">
        <v>250</v>
      </c>
      <c r="K2243" s="356">
        <v>50</v>
      </c>
      <c r="L2243" s="356">
        <v>0</v>
      </c>
      <c r="M2243" s="356">
        <v>50</v>
      </c>
      <c r="O2243" s="221">
        <v>45732</v>
      </c>
      <c r="P2243" s="222">
        <v>0.699837962962192</v>
      </c>
      <c r="Q2243" s="358" t="s">
        <v>13027</v>
      </c>
      <c r="R2243" s="344" t="s">
        <v>4521</v>
      </c>
    </row>
    <row r="2244" spans="1:18">
      <c r="A2244" s="135" t="s"/>
      <c r="B2244" s="135" t="s">
        <v>12649</v>
      </c>
      <c r="C2244" s="135" t="s"/>
      <c r="D2244" s="215" t="s">
        <v>4567</v>
      </c>
      <c r="E2244" s="359">
        <v>11228</v>
      </c>
      <c r="F2244" s="215" t="s">
        <v>12650</v>
      </c>
      <c r="G2244" s="215" t="s">
        <v>4525</v>
      </c>
      <c r="H2244" s="215">
        <v>18411063380</v>
      </c>
      <c r="I2244" s="360">
        <v>6000</v>
      </c>
      <c r="J2244" s="360">
        <v>5600</v>
      </c>
      <c r="K2244" s="360">
        <v>400</v>
      </c>
      <c r="L2244" s="360">
        <v>0</v>
      </c>
      <c r="M2244" s="360">
        <v>400</v>
      </c>
      <c r="O2244" s="217">
        <v>45732</v>
      </c>
      <c r="P2244" s="218">
        <v>0.681643518517376</v>
      </c>
      <c r="Q2244" s="361" t="s">
        <v>13027</v>
      </c>
      <c r="R2244" s="344" t="s">
        <v>4521</v>
      </c>
    </row>
    <row r="2245" spans="1:18">
      <c r="A2245" s="140" t="s"/>
      <c r="B2245" s="140" t="s">
        <v>12649</v>
      </c>
      <c r="C2245" s="140" t="s"/>
      <c r="D2245" s="219" t="s">
        <v>4567</v>
      </c>
      <c r="E2245" s="362">
        <v>11229</v>
      </c>
      <c r="F2245" s="219" t="s">
        <v>12650</v>
      </c>
      <c r="G2245" s="219" t="s">
        <v>4515</v>
      </c>
      <c r="H2245" s="219">
        <v>13126683785</v>
      </c>
      <c r="I2245" s="356">
        <v>1000</v>
      </c>
      <c r="J2245" s="356">
        <v>880</v>
      </c>
      <c r="K2245" s="356">
        <v>120</v>
      </c>
      <c r="L2245" s="356">
        <v>0</v>
      </c>
      <c r="M2245" s="356">
        <v>120</v>
      </c>
      <c r="O2245" s="221">
        <v>45732</v>
      </c>
      <c r="P2245" s="222">
        <v>0.646874999998545</v>
      </c>
      <c r="Q2245" s="358" t="s">
        <v>13027</v>
      </c>
      <c r="R2245" s="344" t="s">
        <v>4521</v>
      </c>
    </row>
    <row r="2246" spans="1:18">
      <c r="A2246" s="135" t="s"/>
      <c r="B2246" s="135" t="s">
        <v>12649</v>
      </c>
      <c r="C2246" s="135" t="s"/>
      <c r="D2246" s="215" t="s">
        <v>4567</v>
      </c>
      <c r="E2246" s="359">
        <v>11232</v>
      </c>
      <c r="F2246" s="215" t="s">
        <v>12650</v>
      </c>
      <c r="G2246" s="215" t="s">
        <v>12851</v>
      </c>
      <c r="H2246" s="215">
        <v>18801044520</v>
      </c>
      <c r="I2246" s="360">
        <v>3000</v>
      </c>
      <c r="J2246" s="360">
        <v>2820</v>
      </c>
      <c r="K2246" s="360">
        <v>180</v>
      </c>
      <c r="L2246" s="360">
        <v>0</v>
      </c>
      <c r="M2246" s="360">
        <v>180</v>
      </c>
      <c r="O2246" s="217">
        <v>45732</v>
      </c>
      <c r="P2246" s="218">
        <v>0.610601851851243</v>
      </c>
      <c r="Q2246" s="361" t="s">
        <v>13027</v>
      </c>
      <c r="R2246" s="344" t="s">
        <v>4521</v>
      </c>
    </row>
    <row r="2247" spans="1:18">
      <c r="A2247" s="140" t="s"/>
      <c r="B2247" s="140" t="s">
        <v>12649</v>
      </c>
      <c r="C2247" s="140" t="s"/>
      <c r="D2247" s="219" t="s">
        <v>4567</v>
      </c>
      <c r="E2247" s="362">
        <v>11234</v>
      </c>
      <c r="F2247" s="219" t="s">
        <v>12650</v>
      </c>
      <c r="G2247" s="219" t="s">
        <v>4508</v>
      </c>
      <c r="H2247" s="219">
        <v>13810404291</v>
      </c>
      <c r="I2247" s="356">
        <v>10000</v>
      </c>
      <c r="J2247" s="356">
        <v>9360</v>
      </c>
      <c r="K2247" s="356">
        <v>640</v>
      </c>
      <c r="L2247" s="356">
        <v>0</v>
      </c>
      <c r="M2247" s="356">
        <v>640</v>
      </c>
      <c r="O2247" s="221">
        <v>45732</v>
      </c>
      <c r="P2247" s="222">
        <v>0.70383101851985</v>
      </c>
      <c r="Q2247" s="358" t="s">
        <v>4498</v>
      </c>
      <c r="R2247" s="344" t="s">
        <v>8517</v>
      </c>
    </row>
    <row r="2248" spans="1:18">
      <c r="A2248" s="140" t="s"/>
      <c r="B2248" s="140" t="s">
        <v>12649</v>
      </c>
      <c r="C2248" s="140" t="s"/>
      <c r="D2248" s="219" t="s">
        <v>4567</v>
      </c>
      <c r="E2248" s="362">
        <v>12118</v>
      </c>
      <c r="F2248" s="219" t="s">
        <v>12650</v>
      </c>
      <c r="G2248" s="219" t="s">
        <v>12663</v>
      </c>
      <c r="H2248" s="219">
        <v>15359949481</v>
      </c>
      <c r="I2248" s="356">
        <v>300</v>
      </c>
      <c r="J2248" s="356">
        <v>240</v>
      </c>
      <c r="K2248" s="356">
        <v>60</v>
      </c>
      <c r="L2248" s="356">
        <v>0</v>
      </c>
      <c r="M2248" s="356">
        <v>60</v>
      </c>
      <c r="O2248" s="221">
        <v>45732</v>
      </c>
      <c r="P2248" s="222">
        <v>0.840023148146429</v>
      </c>
      <c r="Q2248" s="358" t="s">
        <v>13027</v>
      </c>
      <c r="R2248" s="344" t="s">
        <v>4521</v>
      </c>
    </row>
    <row r="2249" spans="1:18">
      <c r="A2249" s="135" t="s"/>
      <c r="B2249" s="135" t="s">
        <v>12649</v>
      </c>
      <c r="C2249" s="135" t="s"/>
      <c r="D2249" s="215" t="s">
        <v>4567</v>
      </c>
      <c r="E2249" s="359">
        <v>10134</v>
      </c>
      <c r="F2249" s="215" t="s">
        <v>12650</v>
      </c>
      <c r="G2249" s="215" t="s">
        <v>13020</v>
      </c>
      <c r="H2249" s="215">
        <v>18611151400</v>
      </c>
      <c r="I2249" s="360">
        <v>8000</v>
      </c>
      <c r="J2249" s="360">
        <v>7100</v>
      </c>
      <c r="K2249" s="360">
        <v>900</v>
      </c>
      <c r="L2249" s="360">
        <v>0</v>
      </c>
      <c r="M2249" s="360">
        <v>900</v>
      </c>
      <c r="O2249" s="217">
        <v>45733</v>
      </c>
      <c r="P2249" s="218">
        <v>0.464733796296059</v>
      </c>
      <c r="Q2249" s="361" t="s">
        <v>4004</v>
      </c>
      <c r="R2249" s="344" t="s">
        <v>4004</v>
      </c>
    </row>
    <row r="2250" spans="1:18">
      <c r="A2250" s="135" t="s"/>
      <c r="B2250" s="135" t="s">
        <v>12649</v>
      </c>
      <c r="C2250" s="135" t="s"/>
      <c r="D2250" s="215" t="s">
        <v>4567</v>
      </c>
      <c r="E2250" s="359">
        <v>10154</v>
      </c>
      <c r="F2250" s="215" t="s">
        <v>12650</v>
      </c>
      <c r="G2250" s="215" t="s">
        <v>13036</v>
      </c>
      <c r="H2250" s="215">
        <v>18959229966</v>
      </c>
      <c r="I2250" s="360">
        <v>3000</v>
      </c>
      <c r="J2250" s="360">
        <v>4330</v>
      </c>
      <c r="K2250" s="360">
        <v>-1330</v>
      </c>
      <c r="L2250" s="360">
        <v>0</v>
      </c>
      <c r="M2250" s="364">
        <v>670</v>
      </c>
      <c r="O2250" s="217">
        <v>45733</v>
      </c>
      <c r="P2250" s="218">
        <v>0.468310185184237</v>
      </c>
      <c r="Q2250" s="361" t="s">
        <v>13027</v>
      </c>
      <c r="R2250" s="344" t="s">
        <v>4521</v>
      </c>
    </row>
    <row r="2251" spans="1:18">
      <c r="A2251" s="135" t="s"/>
      <c r="B2251" s="135" t="s">
        <v>12649</v>
      </c>
      <c r="C2251" s="135" t="s"/>
      <c r="D2251" s="215" t="s">
        <v>4567</v>
      </c>
      <c r="E2251" s="359">
        <v>12120</v>
      </c>
      <c r="F2251" s="215" t="s">
        <v>12650</v>
      </c>
      <c r="G2251" s="215" t="s">
        <v>4525</v>
      </c>
      <c r="H2251" s="215">
        <v>13661060588</v>
      </c>
      <c r="I2251" s="360">
        <v>8000</v>
      </c>
      <c r="J2251" s="360">
        <v>7740</v>
      </c>
      <c r="K2251" s="360">
        <v>260</v>
      </c>
      <c r="L2251" s="360">
        <v>0</v>
      </c>
      <c r="M2251" s="360">
        <v>260</v>
      </c>
      <c r="O2251" s="217">
        <v>45733</v>
      </c>
      <c r="P2251" s="218">
        <v>0.512800925924239</v>
      </c>
      <c r="Q2251" s="361" t="s">
        <v>13028</v>
      </c>
      <c r="R2251" s="344" t="s">
        <v>4004</v>
      </c>
    </row>
    <row r="2252" spans="1:18">
      <c r="A2252" s="140" t="s"/>
      <c r="B2252" s="140" t="s">
        <v>12649</v>
      </c>
      <c r="C2252" s="140" t="s"/>
      <c r="D2252" s="219" t="s">
        <v>4567</v>
      </c>
      <c r="E2252" s="362">
        <v>12122</v>
      </c>
      <c r="F2252" s="219" t="s">
        <v>12650</v>
      </c>
      <c r="G2252" s="219" t="s">
        <v>12661</v>
      </c>
      <c r="H2252" s="219">
        <v>18612329118</v>
      </c>
      <c r="I2252" s="356">
        <v>200</v>
      </c>
      <c r="J2252" s="356">
        <v>150</v>
      </c>
      <c r="K2252" s="356">
        <v>50</v>
      </c>
      <c r="L2252" s="356">
        <v>0</v>
      </c>
      <c r="M2252" s="356">
        <v>50</v>
      </c>
      <c r="O2252" s="221">
        <v>45733</v>
      </c>
      <c r="P2252" s="222">
        <v>0.687465277776937</v>
      </c>
      <c r="Q2252" s="358" t="s">
        <v>4498</v>
      </c>
      <c r="R2252" s="344" t="s">
        <v>8517</v>
      </c>
    </row>
    <row r="2253" spans="1:18">
      <c r="A2253" s="135" t="s"/>
      <c r="B2253" s="135" t="s">
        <v>12649</v>
      </c>
      <c r="C2253" s="135" t="s"/>
      <c r="D2253" s="215" t="s">
        <v>4567</v>
      </c>
      <c r="E2253" s="359">
        <v>12123</v>
      </c>
      <c r="F2253" s="215" t="s">
        <v>12650</v>
      </c>
      <c r="G2253" s="215" t="s">
        <v>13011</v>
      </c>
      <c r="H2253" s="215">
        <v>18600810076</v>
      </c>
      <c r="I2253" s="360">
        <v>6000</v>
      </c>
      <c r="J2253" s="360">
        <v>5610</v>
      </c>
      <c r="K2253" s="360">
        <v>390</v>
      </c>
      <c r="L2253" s="360">
        <v>0</v>
      </c>
      <c r="M2253" s="360">
        <v>390</v>
      </c>
      <c r="O2253" s="217">
        <v>45733</v>
      </c>
      <c r="P2253" s="218">
        <v>0.666273148148321</v>
      </c>
      <c r="Q2253" s="361" t="s">
        <v>4498</v>
      </c>
      <c r="R2253" s="344" t="s">
        <v>8517</v>
      </c>
    </row>
    <row r="2254" spans="1:18">
      <c r="A2254" s="140" t="s"/>
      <c r="B2254" s="140" t="s">
        <v>12649</v>
      </c>
      <c r="C2254" s="140" t="s"/>
      <c r="D2254" s="219" t="s">
        <v>4567</v>
      </c>
      <c r="E2254" s="362">
        <v>12124</v>
      </c>
      <c r="F2254" s="219" t="s">
        <v>12650</v>
      </c>
      <c r="G2254" s="219" t="s">
        <v>13037</v>
      </c>
      <c r="H2254" s="219">
        <v>13521713571</v>
      </c>
      <c r="I2254" s="356">
        <v>5000</v>
      </c>
      <c r="J2254" s="356">
        <v>4700</v>
      </c>
      <c r="K2254" s="356">
        <v>300</v>
      </c>
      <c r="L2254" s="356">
        <v>0</v>
      </c>
      <c r="M2254" s="356">
        <v>300</v>
      </c>
      <c r="O2254" s="221">
        <v>45733</v>
      </c>
      <c r="P2254" s="222">
        <v>0.664074074073142</v>
      </c>
      <c r="Q2254" s="358" t="s">
        <v>4498</v>
      </c>
      <c r="R2254" s="344" t="s">
        <v>8517</v>
      </c>
    </row>
    <row r="2255" spans="1:18">
      <c r="A2255" s="140" t="s"/>
      <c r="B2255" s="140" t="s">
        <v>12649</v>
      </c>
      <c r="C2255" s="140" t="s"/>
      <c r="D2255" s="219" t="s">
        <v>4567</v>
      </c>
      <c r="E2255" s="362">
        <v>12126</v>
      </c>
      <c r="F2255" s="219" t="s">
        <v>12650</v>
      </c>
      <c r="G2255" s="219" t="s">
        <v>4515</v>
      </c>
      <c r="H2255" s="219">
        <v>15701510329</v>
      </c>
      <c r="I2255" s="356">
        <v>3000</v>
      </c>
      <c r="J2255" s="356">
        <v>2800</v>
      </c>
      <c r="K2255" s="356">
        <v>200</v>
      </c>
      <c r="L2255" s="356">
        <v>0</v>
      </c>
      <c r="M2255" s="356">
        <v>200</v>
      </c>
      <c r="O2255" s="221">
        <v>45733</v>
      </c>
      <c r="P2255" s="222">
        <v>0.586064814815473</v>
      </c>
      <c r="Q2255" s="358" t="s">
        <v>4498</v>
      </c>
      <c r="R2255" s="344" t="s">
        <v>8517</v>
      </c>
    </row>
    <row r="2256" spans="1:18">
      <c r="A2256" s="135" t="s"/>
      <c r="B2256" s="135" t="s">
        <v>12649</v>
      </c>
      <c r="C2256" s="135" t="s"/>
      <c r="D2256" s="215" t="s">
        <v>4567</v>
      </c>
      <c r="E2256" s="359">
        <v>12127</v>
      </c>
      <c r="F2256" s="215" t="s">
        <v>12650</v>
      </c>
      <c r="G2256" s="215" t="s">
        <v>13038</v>
      </c>
      <c r="H2256" s="215">
        <v>15335367677</v>
      </c>
      <c r="I2256" s="360">
        <v>2000</v>
      </c>
      <c r="J2256" s="360">
        <v>1880</v>
      </c>
      <c r="K2256" s="360">
        <v>120</v>
      </c>
      <c r="L2256" s="360">
        <v>0</v>
      </c>
      <c r="M2256" s="360">
        <v>120</v>
      </c>
      <c r="O2256" s="217">
        <v>45733</v>
      </c>
      <c r="P2256" s="218">
        <v>0.731921296297515</v>
      </c>
      <c r="Q2256" s="361" t="s">
        <v>4498</v>
      </c>
      <c r="R2256" s="344" t="s">
        <v>8517</v>
      </c>
    </row>
    <row r="2257" spans="1:18">
      <c r="A2257" s="135" t="s"/>
      <c r="B2257" s="135" t="s">
        <v>12649</v>
      </c>
      <c r="C2257" s="135" t="s"/>
      <c r="D2257" s="215" t="s">
        <v>4567</v>
      </c>
      <c r="E2257" s="359">
        <v>10029</v>
      </c>
      <c r="F2257" s="215" t="s">
        <v>12650</v>
      </c>
      <c r="G2257" s="215" t="s">
        <v>13039</v>
      </c>
      <c r="H2257" s="215">
        <v>18611229179</v>
      </c>
      <c r="I2257" s="360">
        <v>8000</v>
      </c>
      <c r="J2257" s="360">
        <v>8000</v>
      </c>
      <c r="K2257" s="360">
        <v>0</v>
      </c>
      <c r="L2257" s="360">
        <v>0</v>
      </c>
      <c r="M2257" s="360">
        <v>0</v>
      </c>
      <c r="O2257" s="217">
        <v>45734</v>
      </c>
      <c r="P2257" s="218">
        <v>0.654340277778829</v>
      </c>
      <c r="Q2257" s="361" t="s">
        <v>4004</v>
      </c>
      <c r="R2257" s="344" t="s">
        <v>4004</v>
      </c>
    </row>
    <row r="2258" spans="1:18">
      <c r="A2258" s="135" t="s"/>
      <c r="B2258" s="135" t="s">
        <v>12649</v>
      </c>
      <c r="C2258" s="135" t="s"/>
      <c r="D2258" s="215" t="s">
        <v>4567</v>
      </c>
      <c r="E2258" s="359">
        <v>12117</v>
      </c>
      <c r="F2258" s="215" t="s">
        <v>12650</v>
      </c>
      <c r="G2258" s="215" t="s">
        <v>4574</v>
      </c>
      <c r="H2258" s="215">
        <v>13311225963</v>
      </c>
      <c r="I2258" s="360">
        <v>6000</v>
      </c>
      <c r="J2258" s="360">
        <v>4830</v>
      </c>
      <c r="K2258" s="360">
        <v>1170</v>
      </c>
      <c r="L2258" s="360">
        <v>0</v>
      </c>
      <c r="M2258" s="360">
        <v>1170</v>
      </c>
      <c r="O2258" s="217">
        <v>45734</v>
      </c>
      <c r="P2258" s="218">
        <v>0.697361111109785</v>
      </c>
      <c r="Q2258" s="361" t="s">
        <v>13027</v>
      </c>
      <c r="R2258" s="344" t="s">
        <v>4521</v>
      </c>
    </row>
    <row r="2259" spans="1:18">
      <c r="A2259" s="135" t="s"/>
      <c r="B2259" s="135" t="s">
        <v>12649</v>
      </c>
      <c r="C2259" s="135" t="s"/>
      <c r="D2259" s="215" t="s">
        <v>4567</v>
      </c>
      <c r="E2259" s="359">
        <v>12125</v>
      </c>
      <c r="F2259" s="215" t="s">
        <v>12650</v>
      </c>
      <c r="G2259" s="215" t="s">
        <v>12993</v>
      </c>
      <c r="H2259" s="215">
        <v>13512369130</v>
      </c>
      <c r="I2259" s="360">
        <v>5000</v>
      </c>
      <c r="J2259" s="360">
        <v>4560</v>
      </c>
      <c r="K2259" s="360">
        <v>440</v>
      </c>
      <c r="L2259" s="360">
        <v>0</v>
      </c>
      <c r="M2259" s="360">
        <v>440</v>
      </c>
      <c r="O2259" s="217">
        <v>45734</v>
      </c>
      <c r="P2259" s="218">
        <v>0.670208333332994</v>
      </c>
      <c r="Q2259" s="361" t="s">
        <v>13034</v>
      </c>
      <c r="R2259" s="344" t="s">
        <v>4659</v>
      </c>
    </row>
    <row r="2260" spans="1:18">
      <c r="A2260" s="140" t="s"/>
      <c r="B2260" s="140" t="s">
        <v>12649</v>
      </c>
      <c r="C2260" s="140" t="s"/>
      <c r="D2260" s="219" t="s">
        <v>4567</v>
      </c>
      <c r="E2260" s="362">
        <v>12130</v>
      </c>
      <c r="F2260" s="219" t="s">
        <v>12650</v>
      </c>
      <c r="G2260" s="219" t="s">
        <v>12716</v>
      </c>
      <c r="H2260" s="219">
        <v>18522542022</v>
      </c>
      <c r="I2260" s="356">
        <v>3000</v>
      </c>
      <c r="J2260" s="356">
        <v>2740</v>
      </c>
      <c r="K2260" s="356">
        <v>260</v>
      </c>
      <c r="L2260" s="356">
        <v>0</v>
      </c>
      <c r="M2260" s="356">
        <v>260</v>
      </c>
      <c r="O2260" s="221">
        <v>45734</v>
      </c>
      <c r="P2260" s="222">
        <v>0.616180555556639</v>
      </c>
      <c r="Q2260" s="358" t="s">
        <v>4498</v>
      </c>
      <c r="R2260" s="344" t="s">
        <v>8517</v>
      </c>
    </row>
    <row r="2261" spans="1:18">
      <c r="A2261" s="135" t="s"/>
      <c r="B2261" s="135" t="s">
        <v>12649</v>
      </c>
      <c r="C2261" s="135" t="s"/>
      <c r="D2261" s="215" t="s">
        <v>4567</v>
      </c>
      <c r="E2261" s="359">
        <v>12131</v>
      </c>
      <c r="F2261" s="215" t="s">
        <v>12650</v>
      </c>
      <c r="G2261" s="215" t="s">
        <v>4626</v>
      </c>
      <c r="H2261" s="215">
        <v>13520699958</v>
      </c>
      <c r="I2261" s="360">
        <v>5000</v>
      </c>
      <c r="J2261" s="360">
        <v>4460</v>
      </c>
      <c r="K2261" s="360">
        <v>540</v>
      </c>
      <c r="L2261" s="360">
        <v>0</v>
      </c>
      <c r="M2261" s="360">
        <v>540</v>
      </c>
      <c r="O2261" s="217">
        <v>45734</v>
      </c>
      <c r="P2261" s="218">
        <v>0.517592592594156</v>
      </c>
      <c r="Q2261" s="361" t="s">
        <v>4498</v>
      </c>
      <c r="R2261" s="344" t="s">
        <v>8517</v>
      </c>
    </row>
    <row r="2262" spans="1:18">
      <c r="A2262" s="140" t="s"/>
      <c r="B2262" s="140" t="s">
        <v>12649</v>
      </c>
      <c r="C2262" s="140" t="s"/>
      <c r="D2262" s="219" t="s">
        <v>4567</v>
      </c>
      <c r="E2262" s="362">
        <v>12132</v>
      </c>
      <c r="F2262" s="219" t="s">
        <v>12650</v>
      </c>
      <c r="G2262" s="219" t="s">
        <v>12657</v>
      </c>
      <c r="H2262" s="219">
        <v>13910808822</v>
      </c>
      <c r="I2262" s="356">
        <v>5000</v>
      </c>
      <c r="J2262" s="356">
        <v>4780</v>
      </c>
      <c r="K2262" s="356">
        <v>220</v>
      </c>
      <c r="L2262" s="356">
        <v>0</v>
      </c>
      <c r="M2262" s="356">
        <v>220</v>
      </c>
      <c r="O2262" s="221">
        <v>45734</v>
      </c>
      <c r="P2262" s="222">
        <v>0.69951388888876</v>
      </c>
      <c r="Q2262" s="358" t="s">
        <v>13034</v>
      </c>
      <c r="R2262" s="344" t="s">
        <v>4659</v>
      </c>
    </row>
    <row r="2263" spans="1:18">
      <c r="A2263" s="135" t="s"/>
      <c r="B2263" s="135" t="s">
        <v>12649</v>
      </c>
      <c r="C2263" s="135" t="s"/>
      <c r="D2263" s="215" t="s">
        <v>4567</v>
      </c>
      <c r="E2263" s="359">
        <v>12133</v>
      </c>
      <c r="F2263" s="215" t="s">
        <v>12650</v>
      </c>
      <c r="G2263" s="215" t="s">
        <v>12661</v>
      </c>
      <c r="H2263" s="215">
        <v>18612329118</v>
      </c>
      <c r="I2263" s="360">
        <v>200</v>
      </c>
      <c r="J2263" s="360">
        <v>150</v>
      </c>
      <c r="K2263" s="360">
        <v>50</v>
      </c>
      <c r="L2263" s="360">
        <v>0</v>
      </c>
      <c r="M2263" s="360">
        <v>50</v>
      </c>
      <c r="O2263" s="217">
        <v>45734</v>
      </c>
      <c r="P2263" s="218">
        <v>0.434131944442925</v>
      </c>
      <c r="Q2263" s="361" t="s">
        <v>13027</v>
      </c>
      <c r="R2263" s="344" t="s">
        <v>4521</v>
      </c>
    </row>
    <row r="2264" spans="1:18">
      <c r="A2264" s="140" t="s"/>
      <c r="B2264" s="140" t="s">
        <v>12649</v>
      </c>
      <c r="C2264" s="140" t="s"/>
      <c r="D2264" s="219" t="s">
        <v>4567</v>
      </c>
      <c r="E2264" s="362">
        <v>12134</v>
      </c>
      <c r="F2264" s="219" t="s">
        <v>12650</v>
      </c>
      <c r="G2264" s="219" t="s">
        <v>12767</v>
      </c>
      <c r="H2264" s="219">
        <v>18511430975</v>
      </c>
      <c r="I2264" s="356">
        <v>8000</v>
      </c>
      <c r="J2264" s="356">
        <v>7780</v>
      </c>
      <c r="K2264" s="356">
        <v>220</v>
      </c>
      <c r="L2264" s="356">
        <v>0</v>
      </c>
      <c r="M2264" s="356">
        <v>220</v>
      </c>
      <c r="O2264" s="221">
        <v>45734</v>
      </c>
      <c r="P2264" s="222">
        <v>0.706874999999855</v>
      </c>
      <c r="Q2264" s="358" t="s">
        <v>13034</v>
      </c>
      <c r="R2264" s="344" t="s">
        <v>4659</v>
      </c>
    </row>
    <row r="2265" spans="1:18">
      <c r="A2265" s="135" t="s"/>
      <c r="B2265" s="135" t="s">
        <v>12649</v>
      </c>
      <c r="C2265" s="135" t="s"/>
      <c r="D2265" s="215" t="s">
        <v>4567</v>
      </c>
      <c r="E2265" s="359">
        <v>12135</v>
      </c>
      <c r="F2265" s="215" t="s">
        <v>12650</v>
      </c>
      <c r="G2265" s="215" t="s">
        <v>12987</v>
      </c>
      <c r="H2265" s="215">
        <v>13453147348</v>
      </c>
      <c r="I2265" s="360">
        <v>1000</v>
      </c>
      <c r="J2265" s="360">
        <v>880</v>
      </c>
      <c r="K2265" s="360">
        <v>120</v>
      </c>
      <c r="L2265" s="360">
        <v>0</v>
      </c>
      <c r="M2265" s="360">
        <v>120</v>
      </c>
      <c r="O2265" s="217">
        <v>45734</v>
      </c>
      <c r="P2265" s="218">
        <v>0.615798611110222</v>
      </c>
      <c r="Q2265" s="361" t="s">
        <v>13027</v>
      </c>
      <c r="R2265" s="344" t="s">
        <v>4521</v>
      </c>
    </row>
    <row r="2266" spans="1:18">
      <c r="A2266" s="140" t="s"/>
      <c r="B2266" s="140" t="s">
        <v>12649</v>
      </c>
      <c r="C2266" s="140" t="s"/>
      <c r="D2266" s="219" t="s">
        <v>4567</v>
      </c>
      <c r="E2266" s="362">
        <v>12136</v>
      </c>
      <c r="F2266" s="219" t="s">
        <v>12650</v>
      </c>
      <c r="G2266" s="219" t="s">
        <v>4495</v>
      </c>
      <c r="H2266" s="219">
        <v>18600967746</v>
      </c>
      <c r="I2266" s="356">
        <v>8000</v>
      </c>
      <c r="J2266" s="356">
        <v>8000</v>
      </c>
      <c r="K2266" s="356">
        <v>0</v>
      </c>
      <c r="L2266" s="356">
        <v>0</v>
      </c>
      <c r="M2266" s="356">
        <v>0</v>
      </c>
      <c r="O2266" s="221">
        <v>45734</v>
      </c>
      <c r="P2266" s="222">
        <v>0.407222222223936</v>
      </c>
      <c r="Q2266" s="358" t="s">
        <v>13034</v>
      </c>
      <c r="R2266" s="344" t="s">
        <v>4659</v>
      </c>
    </row>
    <row r="2267" spans="1:18">
      <c r="A2267" s="135" t="s"/>
      <c r="B2267" s="135" t="s">
        <v>12649</v>
      </c>
      <c r="C2267" s="135" t="s"/>
      <c r="D2267" s="215" t="s">
        <v>4567</v>
      </c>
      <c r="E2267" s="359">
        <v>12137</v>
      </c>
      <c r="F2267" s="215" t="s">
        <v>12650</v>
      </c>
      <c r="G2267" s="215" t="s">
        <v>4495</v>
      </c>
      <c r="H2267" s="215">
        <v>19801310207</v>
      </c>
      <c r="I2267" s="360">
        <v>1000</v>
      </c>
      <c r="J2267" s="360">
        <v>860</v>
      </c>
      <c r="K2267" s="360">
        <v>140</v>
      </c>
      <c r="L2267" s="360">
        <v>0</v>
      </c>
      <c r="M2267" s="360">
        <v>140</v>
      </c>
      <c r="O2267" s="217">
        <v>45734</v>
      </c>
      <c r="P2267" s="218">
        <v>0.655787037037953</v>
      </c>
      <c r="Q2267" s="361" t="s">
        <v>13027</v>
      </c>
      <c r="R2267" s="344" t="s">
        <v>4521</v>
      </c>
    </row>
    <row r="2268" spans="1:18">
      <c r="A2268" s="140" t="s"/>
      <c r="B2268" s="140" t="s">
        <v>12649</v>
      </c>
      <c r="C2268" s="140" t="s"/>
      <c r="D2268" s="219" t="s">
        <v>4567</v>
      </c>
      <c r="E2268" s="362">
        <v>12138</v>
      </c>
      <c r="F2268" s="219" t="s">
        <v>12650</v>
      </c>
      <c r="G2268" s="219" t="s">
        <v>12871</v>
      </c>
      <c r="H2268" s="219">
        <v>17331396372</v>
      </c>
      <c r="I2268" s="356">
        <v>5000</v>
      </c>
      <c r="J2268" s="356">
        <v>4820</v>
      </c>
      <c r="K2268" s="356">
        <v>180</v>
      </c>
      <c r="L2268" s="356">
        <v>0</v>
      </c>
      <c r="M2268" s="356">
        <v>180</v>
      </c>
      <c r="O2268" s="221">
        <v>45734</v>
      </c>
      <c r="P2268" s="222">
        <v>0.674699074075761</v>
      </c>
      <c r="Q2268" s="358" t="s">
        <v>13034</v>
      </c>
      <c r="R2268" s="344" t="s">
        <v>4659</v>
      </c>
    </row>
    <row r="2269" spans="1:18">
      <c r="A2269" s="140" t="s"/>
      <c r="B2269" s="140" t="s">
        <v>12649</v>
      </c>
      <c r="C2269" s="140" t="s"/>
      <c r="D2269" s="219" t="s">
        <v>4567</v>
      </c>
      <c r="E2269" s="362">
        <v>12140</v>
      </c>
      <c r="F2269" s="219" t="s">
        <v>12650</v>
      </c>
      <c r="G2269" s="219" t="s">
        <v>12788</v>
      </c>
      <c r="H2269" s="219">
        <v>18610087123</v>
      </c>
      <c r="I2269" s="356">
        <v>6000</v>
      </c>
      <c r="J2269" s="356">
        <v>5650</v>
      </c>
      <c r="K2269" s="356">
        <v>350</v>
      </c>
      <c r="L2269" s="356">
        <v>0</v>
      </c>
      <c r="M2269" s="356">
        <v>350</v>
      </c>
      <c r="O2269" s="221">
        <v>45734</v>
      </c>
      <c r="P2269" s="222">
        <v>0.659849537038099</v>
      </c>
      <c r="Q2269" s="358" t="s">
        <v>13027</v>
      </c>
      <c r="R2269" s="344" t="s">
        <v>4521</v>
      </c>
    </row>
    <row r="2270" spans="1:18">
      <c r="A2270" s="135" t="s"/>
      <c r="B2270" s="135" t="s">
        <v>12649</v>
      </c>
      <c r="C2270" s="135" t="s"/>
      <c r="D2270" s="215" t="s">
        <v>4567</v>
      </c>
      <c r="E2270" s="359">
        <v>12141</v>
      </c>
      <c r="F2270" s="215" t="s">
        <v>12650</v>
      </c>
      <c r="G2270" s="215" t="s">
        <v>12708</v>
      </c>
      <c r="H2270" s="215">
        <v>13522113550</v>
      </c>
      <c r="I2270" s="360">
        <v>10000</v>
      </c>
      <c r="J2270" s="360">
        <v>10000</v>
      </c>
      <c r="K2270" s="360">
        <v>0</v>
      </c>
      <c r="L2270" s="360">
        <v>0</v>
      </c>
      <c r="M2270" s="360">
        <v>0</v>
      </c>
      <c r="O2270" s="217">
        <v>45734</v>
      </c>
      <c r="P2270" s="218">
        <v>0.503622685184382</v>
      </c>
      <c r="Q2270" s="361" t="s">
        <v>13034</v>
      </c>
      <c r="R2270" s="344" t="s">
        <v>4659</v>
      </c>
    </row>
    <row r="2271" spans="1:18">
      <c r="A2271" s="140" t="s"/>
      <c r="B2271" s="140" t="s">
        <v>12649</v>
      </c>
      <c r="C2271" s="140" t="s"/>
      <c r="D2271" s="219" t="s">
        <v>4567</v>
      </c>
      <c r="E2271" s="362">
        <v>12142</v>
      </c>
      <c r="F2271" s="219" t="s">
        <v>12650</v>
      </c>
      <c r="G2271" s="219" t="s">
        <v>4515</v>
      </c>
      <c r="H2271" s="219">
        <v>15701510329</v>
      </c>
      <c r="I2271" s="356">
        <v>3000</v>
      </c>
      <c r="J2271" s="356">
        <v>2800</v>
      </c>
      <c r="K2271" s="356">
        <v>200</v>
      </c>
      <c r="L2271" s="356">
        <v>0</v>
      </c>
      <c r="M2271" s="356">
        <v>200</v>
      </c>
      <c r="O2271" s="221">
        <v>45734</v>
      </c>
      <c r="P2271" s="222">
        <v>0.635983796295477</v>
      </c>
      <c r="Q2271" s="358" t="s">
        <v>13027</v>
      </c>
      <c r="R2271" s="344" t="s">
        <v>4521</v>
      </c>
    </row>
    <row r="2272" spans="1:18">
      <c r="A2272" s="135" t="s"/>
      <c r="B2272" s="135" t="s">
        <v>12649</v>
      </c>
      <c r="C2272" s="135" t="s"/>
      <c r="D2272" s="215" t="s">
        <v>4567</v>
      </c>
      <c r="E2272" s="359">
        <v>12143</v>
      </c>
      <c r="F2272" s="215" t="s">
        <v>12650</v>
      </c>
      <c r="G2272" s="215" t="s">
        <v>4508</v>
      </c>
      <c r="H2272" s="215">
        <v>13928002301</v>
      </c>
      <c r="I2272" s="360">
        <v>6000</v>
      </c>
      <c r="J2272" s="360">
        <v>5600</v>
      </c>
      <c r="K2272" s="360">
        <v>400</v>
      </c>
      <c r="L2272" s="360">
        <v>0</v>
      </c>
      <c r="M2272" s="360">
        <v>400</v>
      </c>
      <c r="O2272" s="217">
        <v>45734</v>
      </c>
      <c r="P2272" s="218">
        <v>0.634085648147448</v>
      </c>
      <c r="Q2272" s="361" t="s">
        <v>13027</v>
      </c>
      <c r="R2272" s="344" t="s">
        <v>4521</v>
      </c>
    </row>
    <row r="2273" spans="1:18">
      <c r="A2273" s="140" t="s"/>
      <c r="B2273" s="140" t="s">
        <v>12649</v>
      </c>
      <c r="C2273" s="140" t="s"/>
      <c r="D2273" s="219" t="s">
        <v>4567</v>
      </c>
      <c r="E2273" s="362">
        <v>12144</v>
      </c>
      <c r="F2273" s="219" t="s">
        <v>12650</v>
      </c>
      <c r="G2273" s="219" t="s">
        <v>4508</v>
      </c>
      <c r="H2273" s="219">
        <v>13801161293</v>
      </c>
      <c r="I2273" s="356">
        <v>5000</v>
      </c>
      <c r="J2273" s="356">
        <v>5000</v>
      </c>
      <c r="K2273" s="356">
        <v>0</v>
      </c>
      <c r="L2273" s="356">
        <v>0</v>
      </c>
      <c r="M2273" s="356">
        <v>0</v>
      </c>
      <c r="O2273" s="221">
        <v>45734</v>
      </c>
      <c r="P2273" s="222">
        <v>0.607824074075325</v>
      </c>
      <c r="Q2273" s="358" t="s">
        <v>13034</v>
      </c>
      <c r="R2273" s="344" t="s">
        <v>4659</v>
      </c>
    </row>
    <row r="2274" spans="1:18">
      <c r="A2274" s="135" t="s"/>
      <c r="B2274" s="135" t="s">
        <v>12649</v>
      </c>
      <c r="C2274" s="135" t="s"/>
      <c r="D2274" s="215" t="s">
        <v>4567</v>
      </c>
      <c r="E2274" s="359">
        <v>12145</v>
      </c>
      <c r="F2274" s="215" t="s">
        <v>12650</v>
      </c>
      <c r="G2274" s="215" t="s">
        <v>4621</v>
      </c>
      <c r="H2274" s="215">
        <v>13701203601</v>
      </c>
      <c r="I2274" s="360">
        <v>5000</v>
      </c>
      <c r="J2274" s="360">
        <v>5000</v>
      </c>
      <c r="K2274" s="360">
        <v>0</v>
      </c>
      <c r="L2274" s="360">
        <v>0</v>
      </c>
      <c r="M2274" s="360">
        <v>0</v>
      </c>
      <c r="O2274" s="217">
        <v>45734</v>
      </c>
      <c r="P2274" s="218">
        <v>0.599328703705396</v>
      </c>
      <c r="Q2274" s="361" t="s">
        <v>13034</v>
      </c>
      <c r="R2274" s="344" t="s">
        <v>4659</v>
      </c>
    </row>
    <row r="2275" spans="1:18">
      <c r="A2275" s="140" t="s"/>
      <c r="B2275" s="140" t="s">
        <v>12649</v>
      </c>
      <c r="C2275" s="140" t="s"/>
      <c r="D2275" s="219" t="s">
        <v>4567</v>
      </c>
      <c r="E2275" s="362">
        <v>12146</v>
      </c>
      <c r="F2275" s="219" t="s">
        <v>12650</v>
      </c>
      <c r="G2275" s="219" t="s">
        <v>12967</v>
      </c>
      <c r="H2275" s="219">
        <v>15944797873</v>
      </c>
      <c r="I2275" s="356">
        <v>1000</v>
      </c>
      <c r="J2275" s="356">
        <v>880</v>
      </c>
      <c r="K2275" s="356">
        <v>120</v>
      </c>
      <c r="L2275" s="356">
        <v>0</v>
      </c>
      <c r="M2275" s="356">
        <v>120</v>
      </c>
      <c r="O2275" s="221">
        <v>45734</v>
      </c>
      <c r="P2275" s="222">
        <v>0.644108796295768</v>
      </c>
      <c r="Q2275" s="358" t="s">
        <v>13027</v>
      </c>
      <c r="R2275" s="344" t="s">
        <v>4521</v>
      </c>
    </row>
    <row r="2276" spans="1:18">
      <c r="A2276" s="140" t="s"/>
      <c r="B2276" s="140" t="s">
        <v>12649</v>
      </c>
      <c r="C2276" s="140" t="s"/>
      <c r="D2276" s="219" t="s">
        <v>4567</v>
      </c>
      <c r="E2276" s="362">
        <v>12128</v>
      </c>
      <c r="F2276" s="219" t="s">
        <v>12650</v>
      </c>
      <c r="G2276" s="219" t="s">
        <v>12708</v>
      </c>
      <c r="H2276" s="219">
        <v>18600881056</v>
      </c>
      <c r="I2276" s="356">
        <v>5000</v>
      </c>
      <c r="J2276" s="356">
        <v>4780</v>
      </c>
      <c r="K2276" s="356">
        <v>220</v>
      </c>
      <c r="L2276" s="356">
        <v>0</v>
      </c>
      <c r="M2276" s="356">
        <v>220</v>
      </c>
      <c r="O2276" s="221">
        <v>45735</v>
      </c>
      <c r="P2276" s="222">
        <v>0.418981481481751</v>
      </c>
      <c r="Q2276" s="358" t="s">
        <v>13028</v>
      </c>
      <c r="R2276" s="344" t="s">
        <v>4004</v>
      </c>
    </row>
    <row r="2277" spans="1:18">
      <c r="A2277" s="135" t="s"/>
      <c r="B2277" s="135" t="s">
        <v>12649</v>
      </c>
      <c r="C2277" s="135" t="s"/>
      <c r="D2277" s="215" t="s">
        <v>4567</v>
      </c>
      <c r="E2277" s="359">
        <v>12129</v>
      </c>
      <c r="F2277" s="215" t="s">
        <v>12650</v>
      </c>
      <c r="G2277" s="215" t="s">
        <v>13040</v>
      </c>
      <c r="H2277" s="215">
        <v>18200130696</v>
      </c>
      <c r="I2277" s="360">
        <v>2000</v>
      </c>
      <c r="J2277" s="360">
        <v>1670</v>
      </c>
      <c r="K2277" s="360">
        <v>330</v>
      </c>
      <c r="L2277" s="360">
        <v>0</v>
      </c>
      <c r="M2277" s="360">
        <v>330</v>
      </c>
      <c r="O2277" s="217">
        <v>45735</v>
      </c>
      <c r="P2277" s="218">
        <v>0.79226851851854</v>
      </c>
      <c r="Q2277" s="361" t="s">
        <v>4498</v>
      </c>
      <c r="R2277" s="344" t="s">
        <v>8517</v>
      </c>
    </row>
    <row r="2278" spans="1:18">
      <c r="A2278" s="135" t="s"/>
      <c r="B2278" s="135" t="s">
        <v>12649</v>
      </c>
      <c r="C2278" s="135" t="s"/>
      <c r="D2278" s="215" t="s">
        <v>4567</v>
      </c>
      <c r="E2278" s="359">
        <v>12150</v>
      </c>
      <c r="F2278" s="215" t="s">
        <v>12650</v>
      </c>
      <c r="G2278" s="215" t="s">
        <v>4506</v>
      </c>
      <c r="H2278" s="215">
        <v>17600188999</v>
      </c>
      <c r="I2278" s="360">
        <v>3000</v>
      </c>
      <c r="J2278" s="360">
        <v>2850</v>
      </c>
      <c r="K2278" s="360">
        <v>150</v>
      </c>
      <c r="L2278" s="360">
        <v>0</v>
      </c>
      <c r="M2278" s="360">
        <v>150</v>
      </c>
      <c r="O2278" s="217">
        <v>45735</v>
      </c>
      <c r="P2278" s="218">
        <v>0.686643518518395</v>
      </c>
      <c r="Q2278" s="361" t="s">
        <v>4498</v>
      </c>
      <c r="R2278" s="344" t="s">
        <v>8517</v>
      </c>
    </row>
    <row r="2279" spans="1:18">
      <c r="A2279" s="140" t="s"/>
      <c r="B2279" s="140" t="s">
        <v>12649</v>
      </c>
      <c r="C2279" s="140" t="s"/>
      <c r="D2279" s="219" t="s">
        <v>4567</v>
      </c>
      <c r="E2279" s="362">
        <v>12152</v>
      </c>
      <c r="F2279" s="219" t="s">
        <v>12650</v>
      </c>
      <c r="G2279" s="219" t="s">
        <v>4508</v>
      </c>
      <c r="H2279" s="219">
        <v>13801161293</v>
      </c>
      <c r="I2279" s="356">
        <v>5000</v>
      </c>
      <c r="J2279" s="356">
        <v>5000</v>
      </c>
      <c r="K2279" s="356">
        <v>0</v>
      </c>
      <c r="L2279" s="356">
        <v>0</v>
      </c>
      <c r="M2279" s="356">
        <v>0</v>
      </c>
      <c r="O2279" s="221">
        <v>45735</v>
      </c>
      <c r="P2279" s="222">
        <v>0.59494212962818</v>
      </c>
      <c r="Q2279" s="358" t="s">
        <v>13028</v>
      </c>
      <c r="R2279" s="344" t="s">
        <v>4004</v>
      </c>
    </row>
    <row r="2280" spans="1:18">
      <c r="A2280" s="135" t="s"/>
      <c r="B2280" s="135" t="s">
        <v>12649</v>
      </c>
      <c r="C2280" s="135" t="s"/>
      <c r="D2280" s="215" t="s">
        <v>4567</v>
      </c>
      <c r="E2280" s="359">
        <v>12153</v>
      </c>
      <c r="F2280" s="215" t="s">
        <v>12650</v>
      </c>
      <c r="G2280" s="215" t="s">
        <v>12967</v>
      </c>
      <c r="H2280" s="215">
        <v>15944797873</v>
      </c>
      <c r="I2280" s="360">
        <v>3000</v>
      </c>
      <c r="J2280" s="360">
        <v>2800</v>
      </c>
      <c r="K2280" s="360">
        <v>200</v>
      </c>
      <c r="L2280" s="360">
        <v>0</v>
      </c>
      <c r="M2280" s="360">
        <v>200</v>
      </c>
      <c r="O2280" s="217">
        <v>45735</v>
      </c>
      <c r="P2280" s="218">
        <v>0.896898148148466</v>
      </c>
      <c r="Q2280" s="361" t="s">
        <v>13027</v>
      </c>
      <c r="R2280" s="344" t="s">
        <v>4521</v>
      </c>
    </row>
    <row r="2281" spans="1:18">
      <c r="A2281" s="140" t="s"/>
      <c r="B2281" s="140" t="s">
        <v>12649</v>
      </c>
      <c r="C2281" s="140" t="s"/>
      <c r="D2281" s="219" t="s">
        <v>4567</v>
      </c>
      <c r="E2281" s="362">
        <v>12155</v>
      </c>
      <c r="F2281" s="219" t="s">
        <v>12650</v>
      </c>
      <c r="G2281" s="219" t="s">
        <v>12984</v>
      </c>
      <c r="H2281" s="219">
        <v>15821048490</v>
      </c>
      <c r="I2281" s="356">
        <v>1000</v>
      </c>
      <c r="J2281" s="356">
        <v>880</v>
      </c>
      <c r="K2281" s="356">
        <v>120</v>
      </c>
      <c r="L2281" s="356">
        <v>0</v>
      </c>
      <c r="M2281" s="356">
        <v>120</v>
      </c>
      <c r="O2281" s="221">
        <v>45736</v>
      </c>
      <c r="P2281" s="222">
        <v>0.734421296296205</v>
      </c>
      <c r="Q2281" s="358" t="s">
        <v>13027</v>
      </c>
      <c r="R2281" s="344" t="s">
        <v>4521</v>
      </c>
    </row>
    <row r="2282" spans="1:18">
      <c r="A2282" s="135" t="s"/>
      <c r="B2282" s="135" t="s">
        <v>12649</v>
      </c>
      <c r="C2282" s="135" t="s"/>
      <c r="D2282" s="215" t="s">
        <v>4567</v>
      </c>
      <c r="E2282" s="359">
        <v>12156</v>
      </c>
      <c r="F2282" s="215" t="s">
        <v>12650</v>
      </c>
      <c r="G2282" s="215" t="s">
        <v>12871</v>
      </c>
      <c r="H2282" s="215">
        <v>13366258058</v>
      </c>
      <c r="I2282" s="360">
        <v>8000</v>
      </c>
      <c r="J2282" s="360">
        <v>8000</v>
      </c>
      <c r="K2282" s="360">
        <v>0</v>
      </c>
      <c r="L2282" s="360">
        <v>0</v>
      </c>
      <c r="M2282" s="360">
        <v>0</v>
      </c>
      <c r="O2282" s="217">
        <v>45736</v>
      </c>
      <c r="P2282" s="218">
        <v>0.551932870370365</v>
      </c>
      <c r="Q2282" s="361" t="s">
        <v>13028</v>
      </c>
      <c r="R2282" s="344" t="s">
        <v>4004</v>
      </c>
    </row>
    <row r="2283" spans="1:18">
      <c r="A2283" s="140" t="s"/>
      <c r="B2283" s="140" t="s">
        <v>12649</v>
      </c>
      <c r="C2283" s="140" t="s"/>
      <c r="D2283" s="219" t="s">
        <v>4567</v>
      </c>
      <c r="E2283" s="362">
        <v>12157</v>
      </c>
      <c r="F2283" s="219" t="s">
        <v>12650</v>
      </c>
      <c r="G2283" s="219" t="s">
        <v>13041</v>
      </c>
      <c r="H2283" s="219">
        <v>18611129674</v>
      </c>
      <c r="I2283" s="356">
        <v>5000</v>
      </c>
      <c r="J2283" s="356">
        <v>5000</v>
      </c>
      <c r="K2283" s="356">
        <v>0</v>
      </c>
      <c r="L2283" s="356">
        <v>0</v>
      </c>
      <c r="M2283" s="356">
        <v>0</v>
      </c>
      <c r="O2283" s="221">
        <v>45736</v>
      </c>
      <c r="P2283" s="222">
        <v>0.59495370370496</v>
      </c>
      <c r="Q2283" s="358" t="s">
        <v>13028</v>
      </c>
      <c r="R2283" s="344" t="s">
        <v>4004</v>
      </c>
    </row>
    <row r="2284" spans="1:18">
      <c r="A2284" s="135" t="s"/>
      <c r="B2284" s="135" t="s">
        <v>12649</v>
      </c>
      <c r="C2284" s="135" t="s"/>
      <c r="D2284" s="215" t="s">
        <v>4567</v>
      </c>
      <c r="E2284" s="359">
        <v>12158</v>
      </c>
      <c r="F2284" s="215" t="s">
        <v>12650</v>
      </c>
      <c r="G2284" s="215" t="s">
        <v>12708</v>
      </c>
      <c r="H2284" s="215">
        <v>13288269581</v>
      </c>
      <c r="I2284" s="360">
        <v>200</v>
      </c>
      <c r="J2284" s="360">
        <v>140</v>
      </c>
      <c r="K2284" s="360">
        <v>60</v>
      </c>
      <c r="L2284" s="360">
        <v>0</v>
      </c>
      <c r="M2284" s="360">
        <v>60</v>
      </c>
      <c r="O2284" s="217">
        <v>45736</v>
      </c>
      <c r="P2284" s="218">
        <v>0.685590277778829</v>
      </c>
      <c r="Q2284" s="361" t="s">
        <v>4498</v>
      </c>
      <c r="R2284" s="344" t="s">
        <v>8517</v>
      </c>
    </row>
    <row r="2285" spans="1:18">
      <c r="A2285" s="135" t="s"/>
      <c r="B2285" s="135" t="s">
        <v>12649</v>
      </c>
      <c r="C2285" s="135" t="s"/>
      <c r="D2285" s="215" t="s">
        <v>4567</v>
      </c>
      <c r="E2285" s="359">
        <v>12139</v>
      </c>
      <c r="F2285" s="215" t="s">
        <v>12650</v>
      </c>
      <c r="G2285" s="215" t="s">
        <v>4525</v>
      </c>
      <c r="H2285" s="215">
        <v>13585903730</v>
      </c>
      <c r="I2285" s="360">
        <v>10000</v>
      </c>
      <c r="J2285" s="360">
        <v>8560</v>
      </c>
      <c r="K2285" s="360">
        <v>1440</v>
      </c>
      <c r="L2285" s="360">
        <v>0</v>
      </c>
      <c r="M2285" s="360">
        <v>1440</v>
      </c>
      <c r="O2285" s="217">
        <v>45737</v>
      </c>
      <c r="P2285" s="218">
        <v>0.886967592592555</v>
      </c>
      <c r="Q2285" s="361" t="s">
        <v>13034</v>
      </c>
      <c r="R2285" s="344" t="s">
        <v>4659</v>
      </c>
    </row>
    <row r="2286" spans="1:18">
      <c r="A2286" s="140" t="s"/>
      <c r="B2286" s="140" t="s">
        <v>12649</v>
      </c>
      <c r="C2286" s="140" t="s"/>
      <c r="D2286" s="219" t="s">
        <v>4567</v>
      </c>
      <c r="E2286" s="362">
        <v>12159</v>
      </c>
      <c r="F2286" s="219" t="s">
        <v>12650</v>
      </c>
      <c r="G2286" s="219" t="s">
        <v>4605</v>
      </c>
      <c r="H2286" s="219">
        <v>15245895909</v>
      </c>
      <c r="I2286" s="356">
        <v>3000</v>
      </c>
      <c r="J2286" s="356">
        <v>2800</v>
      </c>
      <c r="K2286" s="356">
        <v>200</v>
      </c>
      <c r="L2286" s="356">
        <v>0</v>
      </c>
      <c r="M2286" s="356">
        <v>200</v>
      </c>
      <c r="O2286" s="221">
        <v>45737</v>
      </c>
      <c r="P2286" s="222">
        <v>0.518703703703068</v>
      </c>
      <c r="Q2286" s="358" t="s">
        <v>4498</v>
      </c>
      <c r="R2286" s="344" t="s">
        <v>8517</v>
      </c>
    </row>
    <row r="2287" spans="1:18">
      <c r="A2287" s="135" t="s"/>
      <c r="B2287" s="135" t="s">
        <v>12649</v>
      </c>
      <c r="C2287" s="135" t="s"/>
      <c r="D2287" s="215" t="s">
        <v>4567</v>
      </c>
      <c r="E2287" s="359">
        <v>12160</v>
      </c>
      <c r="F2287" s="215" t="s">
        <v>12650</v>
      </c>
      <c r="G2287" s="215" t="s">
        <v>12788</v>
      </c>
      <c r="H2287" s="215">
        <v>18611155851</v>
      </c>
      <c r="I2287" s="360">
        <v>5000</v>
      </c>
      <c r="J2287" s="360">
        <v>4820</v>
      </c>
      <c r="K2287" s="360">
        <v>180</v>
      </c>
      <c r="L2287" s="360">
        <v>0</v>
      </c>
      <c r="M2287" s="360">
        <v>180</v>
      </c>
      <c r="O2287" s="217">
        <v>45737</v>
      </c>
      <c r="P2287" s="218">
        <v>0.646724537036789</v>
      </c>
      <c r="Q2287" s="361" t="s">
        <v>13034</v>
      </c>
      <c r="R2287" s="344" t="s">
        <v>4659</v>
      </c>
    </row>
    <row r="2288" spans="1:18">
      <c r="A2288" s="140" t="s"/>
      <c r="B2288" s="140" t="s">
        <v>12649</v>
      </c>
      <c r="C2288" s="140" t="s"/>
      <c r="D2288" s="219" t="s">
        <v>4567</v>
      </c>
      <c r="E2288" s="362">
        <v>12162</v>
      </c>
      <c r="F2288" s="219" t="s">
        <v>12650</v>
      </c>
      <c r="G2288" s="219" t="s">
        <v>4525</v>
      </c>
      <c r="H2288" s="219">
        <v>13370119796</v>
      </c>
      <c r="I2288" s="356">
        <v>5000</v>
      </c>
      <c r="J2288" s="356">
        <v>4780</v>
      </c>
      <c r="K2288" s="356">
        <v>220</v>
      </c>
      <c r="L2288" s="356">
        <v>0</v>
      </c>
      <c r="M2288" s="356">
        <v>220</v>
      </c>
      <c r="O2288" s="221">
        <v>45737</v>
      </c>
      <c r="P2288" s="222">
        <v>0.672743055554747</v>
      </c>
      <c r="Q2288" s="358" t="s">
        <v>13034</v>
      </c>
      <c r="R2288" s="344" t="s">
        <v>4659</v>
      </c>
    </row>
    <row r="2289" spans="1:18">
      <c r="A2289" s="135" t="s"/>
      <c r="B2289" s="135" t="s">
        <v>12649</v>
      </c>
      <c r="C2289" s="135" t="s"/>
      <c r="D2289" s="215" t="s">
        <v>4567</v>
      </c>
      <c r="E2289" s="359">
        <v>12163</v>
      </c>
      <c r="F2289" s="215" t="s">
        <v>12650</v>
      </c>
      <c r="G2289" s="215" t="s">
        <v>12736</v>
      </c>
      <c r="H2289" s="215">
        <v>13901037642</v>
      </c>
      <c r="I2289" s="360">
        <v>8000</v>
      </c>
      <c r="J2289" s="360">
        <v>8000</v>
      </c>
      <c r="K2289" s="360">
        <v>0</v>
      </c>
      <c r="L2289" s="360">
        <v>0</v>
      </c>
      <c r="M2289" s="360">
        <v>0</v>
      </c>
      <c r="O2289" s="217">
        <v>45737</v>
      </c>
      <c r="P2289" s="218">
        <v>0.468854166665551</v>
      </c>
      <c r="Q2289" s="361" t="s">
        <v>13034</v>
      </c>
      <c r="R2289" s="344" t="s">
        <v>4659</v>
      </c>
    </row>
    <row r="2290" spans="1:18">
      <c r="A2290" s="140" t="s"/>
      <c r="B2290" s="140" t="s">
        <v>12649</v>
      </c>
      <c r="C2290" s="140" t="s"/>
      <c r="D2290" s="219" t="s">
        <v>4567</v>
      </c>
      <c r="E2290" s="362">
        <v>12164</v>
      </c>
      <c r="F2290" s="219" t="s">
        <v>12650</v>
      </c>
      <c r="G2290" s="219" t="s">
        <v>12663</v>
      </c>
      <c r="H2290" s="219">
        <v>13051065389</v>
      </c>
      <c r="I2290" s="356">
        <v>5000</v>
      </c>
      <c r="J2290" s="356">
        <v>5000</v>
      </c>
      <c r="K2290" s="356">
        <v>0</v>
      </c>
      <c r="L2290" s="356">
        <v>0</v>
      </c>
      <c r="M2290" s="356">
        <v>0</v>
      </c>
      <c r="O2290" s="221">
        <v>45737</v>
      </c>
      <c r="P2290" s="222">
        <v>0.490868055556348</v>
      </c>
      <c r="Q2290" s="358" t="s">
        <v>13034</v>
      </c>
      <c r="R2290" s="344" t="s">
        <v>4659</v>
      </c>
    </row>
    <row r="2291" spans="1:18">
      <c r="A2291" s="135" t="s"/>
      <c r="B2291" s="135" t="s">
        <v>12649</v>
      </c>
      <c r="C2291" s="135" t="s"/>
      <c r="D2291" s="215" t="s">
        <v>4567</v>
      </c>
      <c r="E2291" s="359">
        <v>12165</v>
      </c>
      <c r="F2291" s="215" t="s">
        <v>12650</v>
      </c>
      <c r="G2291" s="215" t="s">
        <v>12851</v>
      </c>
      <c r="H2291" s="215">
        <v>18210249648</v>
      </c>
      <c r="I2291" s="360">
        <v>5000</v>
      </c>
      <c r="J2291" s="360">
        <v>4700</v>
      </c>
      <c r="K2291" s="360">
        <v>300</v>
      </c>
      <c r="L2291" s="360">
        <v>0</v>
      </c>
      <c r="M2291" s="360">
        <v>300</v>
      </c>
      <c r="O2291" s="217">
        <v>45737</v>
      </c>
      <c r="P2291" s="218">
        <v>0.692592592593428</v>
      </c>
      <c r="Q2291" s="361" t="s">
        <v>4498</v>
      </c>
      <c r="R2291" s="344" t="s">
        <v>8517</v>
      </c>
    </row>
    <row r="2292" spans="1:18">
      <c r="A2292" s="140" t="s"/>
      <c r="B2292" s="140" t="s">
        <v>12649</v>
      </c>
      <c r="C2292" s="140" t="s"/>
      <c r="D2292" s="219" t="s">
        <v>4567</v>
      </c>
      <c r="E2292" s="362">
        <v>12170</v>
      </c>
      <c r="F2292" s="219" t="s">
        <v>12650</v>
      </c>
      <c r="G2292" s="219" t="s">
        <v>4537</v>
      </c>
      <c r="H2292" s="219">
        <v>18621835467</v>
      </c>
      <c r="I2292" s="356">
        <v>3000</v>
      </c>
      <c r="J2292" s="356">
        <v>2870</v>
      </c>
      <c r="K2292" s="356">
        <v>130</v>
      </c>
      <c r="L2292" s="356">
        <v>0</v>
      </c>
      <c r="M2292" s="356">
        <v>130</v>
      </c>
      <c r="O2292" s="221">
        <v>45737</v>
      </c>
      <c r="P2292" s="222">
        <v>0.673622685186274</v>
      </c>
      <c r="Q2292" s="358" t="s">
        <v>4498</v>
      </c>
      <c r="R2292" s="344" t="s">
        <v>8517</v>
      </c>
    </row>
    <row r="2293" spans="1:18">
      <c r="A2293" s="135" t="s"/>
      <c r="B2293" s="135" t="s">
        <v>12649</v>
      </c>
      <c r="C2293" s="135" t="s"/>
      <c r="D2293" s="215" t="s">
        <v>4567</v>
      </c>
      <c r="E2293" s="359">
        <v>12173</v>
      </c>
      <c r="F2293" s="215" t="s">
        <v>12650</v>
      </c>
      <c r="G2293" s="215" t="s">
        <v>12666</v>
      </c>
      <c r="H2293" s="215">
        <v>13318319007</v>
      </c>
      <c r="I2293" s="360">
        <v>500</v>
      </c>
      <c r="J2293" s="360">
        <v>440</v>
      </c>
      <c r="K2293" s="360">
        <v>60</v>
      </c>
      <c r="L2293" s="360">
        <v>0</v>
      </c>
      <c r="M2293" s="360">
        <v>60</v>
      </c>
      <c r="O2293" s="217">
        <v>45737</v>
      </c>
      <c r="P2293" s="218">
        <v>0.698645833334013</v>
      </c>
      <c r="Q2293" s="361" t="s">
        <v>13027</v>
      </c>
      <c r="R2293" s="344" t="s">
        <v>4521</v>
      </c>
    </row>
    <row r="2294" spans="1:18">
      <c r="A2294" s="135" t="s"/>
      <c r="B2294" s="135" t="s">
        <v>12649</v>
      </c>
      <c r="C2294" s="135" t="s"/>
      <c r="D2294" s="215" t="s">
        <v>4567</v>
      </c>
      <c r="E2294" s="359">
        <v>12176</v>
      </c>
      <c r="F2294" s="215" t="s">
        <v>12650</v>
      </c>
      <c r="G2294" s="215" t="s">
        <v>4495</v>
      </c>
      <c r="H2294" s="215">
        <v>15241808121</v>
      </c>
      <c r="I2294" s="360">
        <v>300</v>
      </c>
      <c r="J2294" s="360">
        <v>250</v>
      </c>
      <c r="K2294" s="360">
        <v>50</v>
      </c>
      <c r="L2294" s="360">
        <v>0</v>
      </c>
      <c r="M2294" s="360">
        <v>50</v>
      </c>
      <c r="O2294" s="217">
        <v>45738</v>
      </c>
      <c r="P2294" s="218">
        <v>0.709282407406136</v>
      </c>
      <c r="Q2294" s="361" t="s">
        <v>4498</v>
      </c>
      <c r="R2294" s="344" t="s">
        <v>8517</v>
      </c>
    </row>
    <row r="2295" spans="1:18">
      <c r="A2295" s="135" t="s"/>
      <c r="B2295" s="135" t="s">
        <v>12649</v>
      </c>
      <c r="C2295" s="135" t="s"/>
      <c r="D2295" s="215" t="s">
        <v>4567</v>
      </c>
      <c r="E2295" s="359">
        <v>12179</v>
      </c>
      <c r="F2295" s="215" t="s">
        <v>12650</v>
      </c>
      <c r="G2295" s="215" t="s">
        <v>12716</v>
      </c>
      <c r="H2295" s="215">
        <v>13520416169</v>
      </c>
      <c r="I2295" s="360">
        <v>5000</v>
      </c>
      <c r="J2295" s="360">
        <v>4800</v>
      </c>
      <c r="K2295" s="360">
        <v>200</v>
      </c>
      <c r="L2295" s="360">
        <v>0</v>
      </c>
      <c r="M2295" s="360">
        <v>200</v>
      </c>
      <c r="O2295" s="217">
        <v>45738</v>
      </c>
      <c r="P2295" s="218">
        <v>0.637141203704232</v>
      </c>
      <c r="Q2295" s="361" t="s">
        <v>13027</v>
      </c>
      <c r="R2295" s="344" t="s">
        <v>4521</v>
      </c>
    </row>
    <row r="2296" spans="1:18">
      <c r="A2296" s="135" t="s"/>
      <c r="B2296" s="135" t="s">
        <v>12649</v>
      </c>
      <c r="C2296" s="135" t="s"/>
      <c r="D2296" s="215" t="s">
        <v>4567</v>
      </c>
      <c r="E2296" s="359">
        <v>12189</v>
      </c>
      <c r="F2296" s="215" t="s">
        <v>12650</v>
      </c>
      <c r="G2296" s="215" t="s">
        <v>12708</v>
      </c>
      <c r="H2296" s="215">
        <v>19903209983</v>
      </c>
      <c r="I2296" s="360">
        <v>200</v>
      </c>
      <c r="J2296" s="360">
        <v>140</v>
      </c>
      <c r="K2296" s="360">
        <v>60</v>
      </c>
      <c r="L2296" s="360">
        <v>0</v>
      </c>
      <c r="M2296" s="360">
        <v>60</v>
      </c>
      <c r="O2296" s="217">
        <v>45738</v>
      </c>
      <c r="P2296" s="218">
        <v>0.718657407407591</v>
      </c>
      <c r="Q2296" s="361" t="s">
        <v>13027</v>
      </c>
      <c r="R2296" s="344" t="s">
        <v>4521</v>
      </c>
    </row>
    <row r="2297" spans="1:18">
      <c r="A2297" s="140" t="s"/>
      <c r="B2297" s="140" t="s">
        <v>12649</v>
      </c>
      <c r="C2297" s="140" t="s"/>
      <c r="D2297" s="219" t="s">
        <v>4567</v>
      </c>
      <c r="E2297" s="362">
        <v>12190</v>
      </c>
      <c r="F2297" s="219" t="s">
        <v>12650</v>
      </c>
      <c r="G2297" s="219" t="s">
        <v>4574</v>
      </c>
      <c r="H2297" s="219">
        <v>19322561016</v>
      </c>
      <c r="I2297" s="356">
        <v>200</v>
      </c>
      <c r="J2297" s="356">
        <v>140</v>
      </c>
      <c r="K2297" s="356">
        <v>60</v>
      </c>
      <c r="L2297" s="356">
        <v>0</v>
      </c>
      <c r="M2297" s="356">
        <v>60</v>
      </c>
      <c r="O2297" s="221">
        <v>45738</v>
      </c>
      <c r="P2297" s="222">
        <v>0.549641203702777</v>
      </c>
      <c r="Q2297" s="358" t="s">
        <v>13027</v>
      </c>
      <c r="R2297" s="344" t="s">
        <v>4521</v>
      </c>
    </row>
    <row r="2298" spans="1:18">
      <c r="A2298" s="135" t="s"/>
      <c r="B2298" s="135" t="s">
        <v>12649</v>
      </c>
      <c r="C2298" s="135" t="s"/>
      <c r="D2298" s="215" t="s">
        <v>4567</v>
      </c>
      <c r="E2298" s="359">
        <v>12196</v>
      </c>
      <c r="F2298" s="215" t="s">
        <v>12650</v>
      </c>
      <c r="G2298" s="215" t="s">
        <v>4582</v>
      </c>
      <c r="H2298" s="215">
        <v>18051682218</v>
      </c>
      <c r="I2298" s="360">
        <v>3000</v>
      </c>
      <c r="J2298" s="360">
        <v>2850</v>
      </c>
      <c r="K2298" s="360">
        <v>150</v>
      </c>
      <c r="L2298" s="360">
        <v>0</v>
      </c>
      <c r="M2298" s="360">
        <v>150</v>
      </c>
      <c r="O2298" s="217">
        <v>45738</v>
      </c>
      <c r="P2298" s="218">
        <v>0.858784722222481</v>
      </c>
      <c r="Q2298" s="361" t="s">
        <v>13027</v>
      </c>
      <c r="R2298" s="344" t="s">
        <v>4521</v>
      </c>
    </row>
    <row r="2299" spans="1:18">
      <c r="A2299" s="140" t="s"/>
      <c r="B2299" s="140" t="s">
        <v>12649</v>
      </c>
      <c r="C2299" s="140" t="s"/>
      <c r="D2299" s="219" t="s">
        <v>4567</v>
      </c>
      <c r="E2299" s="362">
        <v>12198</v>
      </c>
      <c r="F2299" s="219" t="s">
        <v>12650</v>
      </c>
      <c r="G2299" s="219" t="s">
        <v>12997</v>
      </c>
      <c r="H2299" s="219">
        <v>15731361444</v>
      </c>
      <c r="I2299" s="356">
        <v>6000</v>
      </c>
      <c r="J2299" s="356">
        <v>5600</v>
      </c>
      <c r="K2299" s="356">
        <v>400</v>
      </c>
      <c r="L2299" s="356">
        <v>0</v>
      </c>
      <c r="M2299" s="356">
        <v>400</v>
      </c>
      <c r="O2299" s="221">
        <v>45738</v>
      </c>
      <c r="P2299" s="222">
        <v>0.673877314813581</v>
      </c>
      <c r="Q2299" s="358" t="s">
        <v>13027</v>
      </c>
      <c r="R2299" s="344" t="s">
        <v>4521</v>
      </c>
    </row>
    <row r="2300" spans="1:18">
      <c r="A2300" s="135" t="s"/>
      <c r="B2300" s="135" t="s">
        <v>12649</v>
      </c>
      <c r="C2300" s="135" t="s"/>
      <c r="D2300" s="215" t="s">
        <v>4567</v>
      </c>
      <c r="E2300" s="359">
        <v>12200</v>
      </c>
      <c r="F2300" s="215" t="s">
        <v>12650</v>
      </c>
      <c r="G2300" s="215" t="s">
        <v>12666</v>
      </c>
      <c r="H2300" s="215">
        <v>13318319007</v>
      </c>
      <c r="I2300" s="360">
        <v>500</v>
      </c>
      <c r="J2300" s="360">
        <v>440</v>
      </c>
      <c r="K2300" s="360">
        <v>60</v>
      </c>
      <c r="L2300" s="360">
        <v>0</v>
      </c>
      <c r="M2300" s="360">
        <v>60</v>
      </c>
      <c r="O2300" s="217">
        <v>45738</v>
      </c>
      <c r="P2300" s="218">
        <v>0.707592592592846</v>
      </c>
      <c r="Q2300" s="361" t="s">
        <v>13027</v>
      </c>
      <c r="R2300" s="344" t="s">
        <v>4521</v>
      </c>
    </row>
    <row r="2301" spans="1:18">
      <c r="A2301" s="135" t="s"/>
      <c r="B2301" s="135" t="s">
        <v>12649</v>
      </c>
      <c r="C2301" s="135" t="s"/>
      <c r="D2301" s="215" t="s">
        <v>4567</v>
      </c>
      <c r="E2301" s="359">
        <v>12207</v>
      </c>
      <c r="F2301" s="215" t="s">
        <v>12650</v>
      </c>
      <c r="G2301" s="215" t="s">
        <v>4571</v>
      </c>
      <c r="H2301" s="215">
        <v>18313029902</v>
      </c>
      <c r="I2301" s="360">
        <v>2000</v>
      </c>
      <c r="J2301" s="360">
        <v>1880</v>
      </c>
      <c r="K2301" s="360">
        <v>120</v>
      </c>
      <c r="L2301" s="360">
        <v>0</v>
      </c>
      <c r="M2301" s="360">
        <v>120</v>
      </c>
      <c r="O2301" s="217">
        <v>45738</v>
      </c>
      <c r="P2301" s="218">
        <v>0.701562499998545</v>
      </c>
      <c r="Q2301" s="361" t="s">
        <v>4498</v>
      </c>
      <c r="R2301" s="344" t="s">
        <v>8517</v>
      </c>
    </row>
    <row r="2302" spans="1:18">
      <c r="A2302" s="140" t="s"/>
      <c r="B2302" s="140" t="s">
        <v>12649</v>
      </c>
      <c r="C2302" s="140" t="s"/>
      <c r="D2302" s="219" t="s">
        <v>4567</v>
      </c>
      <c r="E2302" s="362">
        <v>12175</v>
      </c>
      <c r="F2302" s="219" t="s">
        <v>12650</v>
      </c>
      <c r="G2302" s="219" t="s">
        <v>4537</v>
      </c>
      <c r="H2302" s="219">
        <v>18621835467</v>
      </c>
      <c r="I2302" s="356">
        <v>5000</v>
      </c>
      <c r="J2302" s="356">
        <v>4640</v>
      </c>
      <c r="K2302" s="356">
        <v>360</v>
      </c>
      <c r="L2302" s="356">
        <v>0</v>
      </c>
      <c r="M2302" s="356">
        <v>360</v>
      </c>
      <c r="O2302" s="221">
        <v>45739</v>
      </c>
      <c r="P2302" s="222">
        <v>0.653935185186129</v>
      </c>
      <c r="Q2302" s="358" t="s">
        <v>13034</v>
      </c>
      <c r="R2302" s="344" t="s">
        <v>4659</v>
      </c>
    </row>
    <row r="2303" spans="1:18">
      <c r="A2303" s="140" t="s"/>
      <c r="B2303" s="140" t="s">
        <v>12649</v>
      </c>
      <c r="C2303" s="140" t="s"/>
      <c r="D2303" s="219" t="s">
        <v>4567</v>
      </c>
      <c r="E2303" s="362">
        <v>12177</v>
      </c>
      <c r="F2303" s="219" t="s">
        <v>12650</v>
      </c>
      <c r="G2303" s="219" t="s">
        <v>4571</v>
      </c>
      <c r="H2303" s="219">
        <v>13162024066</v>
      </c>
      <c r="I2303" s="356">
        <v>5000</v>
      </c>
      <c r="J2303" s="356">
        <v>4640</v>
      </c>
      <c r="K2303" s="356">
        <v>360</v>
      </c>
      <c r="L2303" s="356">
        <v>0</v>
      </c>
      <c r="M2303" s="356">
        <v>360</v>
      </c>
      <c r="O2303" s="221">
        <v>45739</v>
      </c>
      <c r="P2303" s="222">
        <v>0.651215277779557</v>
      </c>
      <c r="Q2303" s="358" t="s">
        <v>13034</v>
      </c>
      <c r="R2303" s="344" t="s">
        <v>4659</v>
      </c>
    </row>
    <row r="2304" spans="1:18">
      <c r="A2304" s="140" t="s"/>
      <c r="B2304" s="140" t="s">
        <v>12649</v>
      </c>
      <c r="C2304" s="140" t="s"/>
      <c r="D2304" s="219" t="s">
        <v>4567</v>
      </c>
      <c r="E2304" s="362">
        <v>12183</v>
      </c>
      <c r="F2304" s="219" t="s">
        <v>12650</v>
      </c>
      <c r="G2304" s="219" t="s">
        <v>4495</v>
      </c>
      <c r="H2304" s="219">
        <v>13301151996</v>
      </c>
      <c r="I2304" s="356">
        <v>3000</v>
      </c>
      <c r="J2304" s="356">
        <v>2640</v>
      </c>
      <c r="K2304" s="356">
        <v>360</v>
      </c>
      <c r="L2304" s="356">
        <v>0</v>
      </c>
      <c r="M2304" s="356">
        <v>360</v>
      </c>
      <c r="O2304" s="221">
        <v>45739</v>
      </c>
      <c r="P2304" s="222">
        <v>0.640254629630363</v>
      </c>
      <c r="Q2304" s="358" t="s">
        <v>13027</v>
      </c>
      <c r="R2304" s="344" t="s">
        <v>4521</v>
      </c>
    </row>
    <row r="2305" spans="1:18">
      <c r="A2305" s="140" t="s"/>
      <c r="B2305" s="140" t="s">
        <v>12649</v>
      </c>
      <c r="C2305" s="140" t="s"/>
      <c r="D2305" s="219" t="s">
        <v>4567</v>
      </c>
      <c r="E2305" s="362">
        <v>12209</v>
      </c>
      <c r="F2305" s="219" t="s">
        <v>12650</v>
      </c>
      <c r="G2305" s="219" t="s">
        <v>12716</v>
      </c>
      <c r="H2305" s="219">
        <v>13261910530</v>
      </c>
      <c r="I2305" s="356">
        <v>5000</v>
      </c>
      <c r="J2305" s="356">
        <v>4520</v>
      </c>
      <c r="K2305" s="356">
        <v>480</v>
      </c>
      <c r="L2305" s="356">
        <v>0</v>
      </c>
      <c r="M2305" s="356">
        <v>480</v>
      </c>
      <c r="O2305" s="221">
        <v>45739</v>
      </c>
      <c r="P2305" s="222">
        <v>0.590821759258688</v>
      </c>
      <c r="Q2305" s="358" t="s">
        <v>13034</v>
      </c>
      <c r="R2305" s="344" t="s">
        <v>4659</v>
      </c>
    </row>
    <row r="2306" spans="1:18">
      <c r="A2306" s="140" t="s"/>
      <c r="B2306" s="140" t="s">
        <v>12649</v>
      </c>
      <c r="C2306" s="140" t="s"/>
      <c r="D2306" s="219" t="s">
        <v>4567</v>
      </c>
      <c r="E2306" s="362">
        <v>12211</v>
      </c>
      <c r="F2306" s="219" t="s">
        <v>12650</v>
      </c>
      <c r="G2306" s="219" t="s">
        <v>12901</v>
      </c>
      <c r="H2306" s="219">
        <v>13164218855</v>
      </c>
      <c r="I2306" s="356">
        <v>1700</v>
      </c>
      <c r="J2306" s="356">
        <v>1200</v>
      </c>
      <c r="K2306" s="356">
        <v>500</v>
      </c>
      <c r="L2306" s="356">
        <v>0</v>
      </c>
      <c r="M2306" s="356">
        <v>500</v>
      </c>
      <c r="O2306" s="221">
        <v>45739</v>
      </c>
      <c r="P2306" s="222">
        <v>0.692638888889633</v>
      </c>
      <c r="Q2306" s="358" t="s">
        <v>13027</v>
      </c>
      <c r="R2306" s="344" t="s">
        <v>4521</v>
      </c>
    </row>
    <row r="2307" spans="1:18">
      <c r="A2307" s="135" t="s"/>
      <c r="B2307" s="135" t="s">
        <v>12649</v>
      </c>
      <c r="C2307" s="135" t="s"/>
      <c r="D2307" s="215" t="s">
        <v>4567</v>
      </c>
      <c r="E2307" s="359">
        <v>12212</v>
      </c>
      <c r="F2307" s="215" t="s">
        <v>12650</v>
      </c>
      <c r="G2307" s="215" t="s">
        <v>12901</v>
      </c>
      <c r="H2307" s="215">
        <v>13164218855</v>
      </c>
      <c r="I2307" s="360">
        <v>3500</v>
      </c>
      <c r="J2307" s="360">
        <v>3200</v>
      </c>
      <c r="K2307" s="360">
        <v>300</v>
      </c>
      <c r="L2307" s="360">
        <v>0</v>
      </c>
      <c r="M2307" s="360">
        <v>300</v>
      </c>
      <c r="O2307" s="217">
        <v>45739</v>
      </c>
      <c r="P2307" s="218">
        <v>0.689131944443943</v>
      </c>
      <c r="Q2307" s="361" t="s">
        <v>13027</v>
      </c>
      <c r="R2307" s="344" t="s">
        <v>4521</v>
      </c>
    </row>
    <row r="2308" spans="1:18">
      <c r="A2308" s="140" t="s"/>
      <c r="B2308" s="140" t="s">
        <v>12649</v>
      </c>
      <c r="C2308" s="140" t="s"/>
      <c r="D2308" s="219" t="s">
        <v>4567</v>
      </c>
      <c r="E2308" s="362">
        <v>12213</v>
      </c>
      <c r="F2308" s="219" t="s">
        <v>12650</v>
      </c>
      <c r="G2308" s="219" t="s">
        <v>13042</v>
      </c>
      <c r="H2308" s="219">
        <v>15201183797</v>
      </c>
      <c r="I2308" s="356">
        <v>1000</v>
      </c>
      <c r="J2308" s="356">
        <v>880</v>
      </c>
      <c r="K2308" s="356">
        <v>120</v>
      </c>
      <c r="L2308" s="356">
        <v>0</v>
      </c>
      <c r="M2308" s="356">
        <v>120</v>
      </c>
      <c r="O2308" s="221">
        <v>45739</v>
      </c>
      <c r="P2308" s="222">
        <v>0.479016203702486</v>
      </c>
      <c r="Q2308" s="358" t="s">
        <v>13027</v>
      </c>
      <c r="R2308" s="344" t="s">
        <v>4521</v>
      </c>
    </row>
    <row r="2309" spans="1:18">
      <c r="A2309" s="135" t="s"/>
      <c r="B2309" s="135" t="s">
        <v>12649</v>
      </c>
      <c r="C2309" s="135" t="s"/>
      <c r="D2309" s="215" t="s">
        <v>4567</v>
      </c>
      <c r="E2309" s="359">
        <v>12215</v>
      </c>
      <c r="F2309" s="215" t="s">
        <v>12650</v>
      </c>
      <c r="G2309" s="215" t="s">
        <v>4505</v>
      </c>
      <c r="H2309" s="215">
        <v>15633008805</v>
      </c>
      <c r="I2309" s="360">
        <v>5000</v>
      </c>
      <c r="J2309" s="360">
        <v>5000</v>
      </c>
      <c r="K2309" s="360">
        <v>0</v>
      </c>
      <c r="L2309" s="360">
        <v>0</v>
      </c>
      <c r="M2309" s="360">
        <v>0</v>
      </c>
      <c r="O2309" s="217">
        <v>45739</v>
      </c>
      <c r="P2309" s="218">
        <v>0.495219907406863</v>
      </c>
      <c r="Q2309" s="361" t="s">
        <v>4498</v>
      </c>
      <c r="R2309" s="344" t="s">
        <v>8517</v>
      </c>
    </row>
    <row r="2310" spans="1:18">
      <c r="A2310" s="140" t="s"/>
      <c r="B2310" s="140" t="s">
        <v>12649</v>
      </c>
      <c r="C2310" s="140" t="s"/>
      <c r="D2310" s="219" t="s">
        <v>4567</v>
      </c>
      <c r="E2310" s="362">
        <v>12222</v>
      </c>
      <c r="F2310" s="219" t="s">
        <v>12650</v>
      </c>
      <c r="G2310" s="219" t="s">
        <v>4574</v>
      </c>
      <c r="H2310" s="219">
        <v>13810866803</v>
      </c>
      <c r="I2310" s="356">
        <v>3000</v>
      </c>
      <c r="J2310" s="356">
        <v>2800</v>
      </c>
      <c r="K2310" s="356">
        <v>200</v>
      </c>
      <c r="L2310" s="356">
        <v>0</v>
      </c>
      <c r="M2310" s="356">
        <v>200</v>
      </c>
      <c r="O2310" s="221">
        <v>45739</v>
      </c>
      <c r="P2310" s="222">
        <v>0.647905092591827</v>
      </c>
      <c r="Q2310" s="358" t="s">
        <v>13027</v>
      </c>
      <c r="R2310" s="344" t="s">
        <v>4521</v>
      </c>
    </row>
    <row r="2311" spans="1:18">
      <c r="A2311" s="135" t="s"/>
      <c r="B2311" s="135" t="s">
        <v>12649</v>
      </c>
      <c r="C2311" s="135" t="s"/>
      <c r="D2311" s="215" t="s">
        <v>4567</v>
      </c>
      <c r="E2311" s="359">
        <v>12226</v>
      </c>
      <c r="F2311" s="215" t="s">
        <v>12650</v>
      </c>
      <c r="G2311" s="215" t="s">
        <v>12666</v>
      </c>
      <c r="H2311" s="215">
        <v>13318319007</v>
      </c>
      <c r="I2311" s="360">
        <v>500</v>
      </c>
      <c r="J2311" s="360">
        <v>440</v>
      </c>
      <c r="K2311" s="360">
        <v>60</v>
      </c>
      <c r="L2311" s="360">
        <v>0</v>
      </c>
      <c r="M2311" s="360">
        <v>60</v>
      </c>
      <c r="O2311" s="217">
        <v>45739</v>
      </c>
      <c r="P2311" s="218">
        <v>0.69851851851854</v>
      </c>
      <c r="Q2311" s="361" t="s">
        <v>13027</v>
      </c>
      <c r="R2311" s="344" t="s">
        <v>4521</v>
      </c>
    </row>
    <row r="2312" spans="1:18">
      <c r="A2312" s="140" t="s"/>
      <c r="B2312" s="140" t="s">
        <v>12649</v>
      </c>
      <c r="C2312" s="140" t="s"/>
      <c r="D2312" s="219" t="s">
        <v>4567</v>
      </c>
      <c r="E2312" s="362">
        <v>12206</v>
      </c>
      <c r="F2312" s="219" t="s">
        <v>12650</v>
      </c>
      <c r="G2312" s="219" t="s">
        <v>12727</v>
      </c>
      <c r="H2312" s="219">
        <v>19519010715</v>
      </c>
      <c r="I2312" s="356">
        <v>8000</v>
      </c>
      <c r="J2312" s="356">
        <v>7220</v>
      </c>
      <c r="K2312" s="356">
        <v>780</v>
      </c>
      <c r="L2312" s="356">
        <v>0</v>
      </c>
      <c r="M2312" s="356">
        <v>780</v>
      </c>
      <c r="O2312" s="221">
        <v>45740</v>
      </c>
      <c r="P2312" s="222">
        <v>0.494641203702486</v>
      </c>
      <c r="Q2312" s="358" t="s">
        <v>13033</v>
      </c>
      <c r="R2312" s="344" t="s">
        <v>4512</v>
      </c>
    </row>
    <row r="2313" spans="1:18">
      <c r="A2313" s="140" t="s"/>
      <c r="B2313" s="140" t="s">
        <v>12649</v>
      </c>
      <c r="C2313" s="140" t="s"/>
      <c r="D2313" s="219" t="s">
        <v>4567</v>
      </c>
      <c r="E2313" s="362">
        <v>12228</v>
      </c>
      <c r="F2313" s="219" t="s">
        <v>12650</v>
      </c>
      <c r="G2313" s="219" t="s">
        <v>12663</v>
      </c>
      <c r="H2313" s="219">
        <v>13051065389</v>
      </c>
      <c r="I2313" s="356">
        <v>5000</v>
      </c>
      <c r="J2313" s="356">
        <v>5000</v>
      </c>
      <c r="K2313" s="356">
        <v>0</v>
      </c>
      <c r="L2313" s="356">
        <v>0</v>
      </c>
      <c r="M2313" s="356">
        <v>0</v>
      </c>
      <c r="O2313" s="221">
        <v>45740</v>
      </c>
      <c r="P2313" s="222">
        <v>0.438229166666133</v>
      </c>
      <c r="Q2313" s="358" t="s">
        <v>13028</v>
      </c>
      <c r="R2313" s="344" t="s">
        <v>4004</v>
      </c>
    </row>
    <row r="2314" spans="1:18">
      <c r="A2314" s="135" t="s"/>
      <c r="B2314" s="135" t="s">
        <v>12649</v>
      </c>
      <c r="C2314" s="135" t="s"/>
      <c r="D2314" s="215" t="s">
        <v>4567</v>
      </c>
      <c r="E2314" s="359">
        <v>12229</v>
      </c>
      <c r="F2314" s="215" t="s">
        <v>12650</v>
      </c>
      <c r="G2314" s="215" t="s">
        <v>12871</v>
      </c>
      <c r="H2314" s="215">
        <v>13366258058</v>
      </c>
      <c r="I2314" s="360">
        <v>8000</v>
      </c>
      <c r="J2314" s="360">
        <v>8000</v>
      </c>
      <c r="K2314" s="360">
        <v>0</v>
      </c>
      <c r="L2314" s="360">
        <v>0</v>
      </c>
      <c r="M2314" s="360">
        <v>0</v>
      </c>
      <c r="O2314" s="217">
        <v>45740</v>
      </c>
      <c r="P2314" s="218">
        <v>0.43849537037022</v>
      </c>
      <c r="Q2314" s="361" t="s">
        <v>13028</v>
      </c>
      <c r="R2314" s="344" t="s">
        <v>4004</v>
      </c>
    </row>
    <row r="2315" spans="1:18">
      <c r="A2315" s="135" t="s"/>
      <c r="B2315" s="135" t="s">
        <v>12649</v>
      </c>
      <c r="C2315" s="135" t="s"/>
      <c r="D2315" s="215" t="s">
        <v>4567</v>
      </c>
      <c r="E2315" s="359">
        <v>12231</v>
      </c>
      <c r="F2315" s="215" t="s">
        <v>12650</v>
      </c>
      <c r="G2315" s="215" t="s">
        <v>4493</v>
      </c>
      <c r="H2315" s="215">
        <v>18388227663</v>
      </c>
      <c r="I2315" s="360">
        <v>6000</v>
      </c>
      <c r="J2315" s="360">
        <v>5770</v>
      </c>
      <c r="K2315" s="360">
        <v>230</v>
      </c>
      <c r="L2315" s="360">
        <v>0</v>
      </c>
      <c r="M2315" s="360">
        <v>230</v>
      </c>
      <c r="O2315" s="217">
        <v>45740</v>
      </c>
      <c r="P2315" s="218">
        <v>0.711134259257961</v>
      </c>
      <c r="Q2315" s="361" t="s">
        <v>13027</v>
      </c>
      <c r="R2315" s="344" t="s">
        <v>4521</v>
      </c>
    </row>
    <row r="2316" spans="1:18">
      <c r="A2316" s="140" t="s"/>
      <c r="B2316" s="140" t="s">
        <v>12649</v>
      </c>
      <c r="C2316" s="140" t="s"/>
      <c r="D2316" s="219" t="s">
        <v>4567</v>
      </c>
      <c r="E2316" s="362">
        <v>12232</v>
      </c>
      <c r="F2316" s="219" t="s">
        <v>12650</v>
      </c>
      <c r="G2316" s="219" t="s">
        <v>13043</v>
      </c>
      <c r="H2316" s="219">
        <v>13801185670</v>
      </c>
      <c r="I2316" s="356">
        <v>1000</v>
      </c>
      <c r="J2316" s="356">
        <v>840</v>
      </c>
      <c r="K2316" s="356">
        <v>160</v>
      </c>
      <c r="L2316" s="356">
        <v>0</v>
      </c>
      <c r="M2316" s="356">
        <v>160</v>
      </c>
      <c r="O2316" s="221">
        <v>45741</v>
      </c>
      <c r="P2316" s="222">
        <v>0.680081018519559</v>
      </c>
      <c r="Q2316" s="358" t="s">
        <v>13027</v>
      </c>
      <c r="R2316" s="344" t="s">
        <v>4521</v>
      </c>
    </row>
    <row r="2317" spans="1:18">
      <c r="A2317" s="135" t="s"/>
      <c r="B2317" s="135" t="s">
        <v>12649</v>
      </c>
      <c r="C2317" s="135" t="s"/>
      <c r="D2317" s="215" t="s">
        <v>4567</v>
      </c>
      <c r="E2317" s="359">
        <v>12233</v>
      </c>
      <c r="F2317" s="215" t="s">
        <v>12650</v>
      </c>
      <c r="G2317" s="215" t="s">
        <v>12710</v>
      </c>
      <c r="H2317" s="215">
        <v>18624347125</v>
      </c>
      <c r="I2317" s="360">
        <v>10000</v>
      </c>
      <c r="J2317" s="360">
        <v>9100</v>
      </c>
      <c r="K2317" s="360">
        <v>900</v>
      </c>
      <c r="L2317" s="360">
        <v>0</v>
      </c>
      <c r="M2317" s="360">
        <v>900</v>
      </c>
      <c r="O2317" s="217">
        <v>45741</v>
      </c>
      <c r="P2317" s="218">
        <v>0.470000000001164</v>
      </c>
      <c r="Q2317" s="361" t="s">
        <v>13027</v>
      </c>
      <c r="R2317" s="344" t="s">
        <v>4521</v>
      </c>
    </row>
    <row r="2318" spans="1:18">
      <c r="A2318" s="140" t="s"/>
      <c r="B2318" s="140" t="s">
        <v>12649</v>
      </c>
      <c r="C2318" s="140" t="s"/>
      <c r="D2318" s="219" t="s">
        <v>4567</v>
      </c>
      <c r="E2318" s="362">
        <v>12234</v>
      </c>
      <c r="F2318" s="219" t="s">
        <v>12650</v>
      </c>
      <c r="G2318" s="219" t="s">
        <v>12663</v>
      </c>
      <c r="H2318" s="219">
        <v>13051065389</v>
      </c>
      <c r="I2318" s="356">
        <v>8000</v>
      </c>
      <c r="J2318" s="356">
        <v>8000</v>
      </c>
      <c r="K2318" s="356">
        <v>0</v>
      </c>
      <c r="L2318" s="356">
        <v>0</v>
      </c>
      <c r="M2318" s="356">
        <v>0</v>
      </c>
      <c r="O2318" s="221">
        <v>45741</v>
      </c>
      <c r="P2318" s="222">
        <v>0.398043981480441</v>
      </c>
      <c r="Q2318" s="358" t="s">
        <v>13034</v>
      </c>
      <c r="R2318" s="344" t="s">
        <v>4659</v>
      </c>
    </row>
    <row r="2319" spans="1:18">
      <c r="A2319" s="140" t="s"/>
      <c r="B2319" s="140" t="s">
        <v>12649</v>
      </c>
      <c r="C2319" s="140" t="s"/>
      <c r="D2319" s="219" t="s">
        <v>4567</v>
      </c>
      <c r="E2319" s="362">
        <v>12236</v>
      </c>
      <c r="F2319" s="219" t="s">
        <v>12650</v>
      </c>
      <c r="G2319" s="219" t="s">
        <v>12814</v>
      </c>
      <c r="H2319" s="219">
        <v>13552187868</v>
      </c>
      <c r="I2319" s="356">
        <v>8000</v>
      </c>
      <c r="J2319" s="356">
        <v>8000</v>
      </c>
      <c r="K2319" s="356">
        <v>0</v>
      </c>
      <c r="L2319" s="356">
        <v>0</v>
      </c>
      <c r="M2319" s="356">
        <v>0</v>
      </c>
      <c r="O2319" s="221">
        <v>45741</v>
      </c>
      <c r="P2319" s="222">
        <v>0.458310185185837</v>
      </c>
      <c r="Q2319" s="358" t="s">
        <v>13034</v>
      </c>
      <c r="R2319" s="344" t="s">
        <v>4659</v>
      </c>
    </row>
    <row r="2320" spans="1:18">
      <c r="A2320" s="135" t="s"/>
      <c r="B2320" s="135" t="s">
        <v>12649</v>
      </c>
      <c r="C2320" s="135" t="s"/>
      <c r="D2320" s="215" t="s">
        <v>4567</v>
      </c>
      <c r="E2320" s="359">
        <v>12210</v>
      </c>
      <c r="F2320" s="215" t="s">
        <v>12650</v>
      </c>
      <c r="G2320" s="215" t="s">
        <v>12720</v>
      </c>
      <c r="H2320" s="215">
        <v>13805382439</v>
      </c>
      <c r="I2320" s="360">
        <v>10000</v>
      </c>
      <c r="J2320" s="360">
        <v>7300</v>
      </c>
      <c r="K2320" s="360">
        <v>2700</v>
      </c>
      <c r="L2320" s="360">
        <v>0</v>
      </c>
      <c r="M2320" s="360">
        <v>2700</v>
      </c>
      <c r="O2320" s="217">
        <v>45742</v>
      </c>
      <c r="P2320" s="218">
        <v>0.490474537036789</v>
      </c>
      <c r="Q2320" s="361" t="s">
        <v>13027</v>
      </c>
      <c r="R2320" s="344" t="s">
        <v>4521</v>
      </c>
    </row>
    <row r="2321" spans="1:18">
      <c r="A2321" s="135" t="s"/>
      <c r="B2321" s="135" t="s">
        <v>12649</v>
      </c>
      <c r="C2321" s="135" t="s"/>
      <c r="D2321" s="215" t="s">
        <v>4567</v>
      </c>
      <c r="E2321" s="359">
        <v>12237</v>
      </c>
      <c r="F2321" s="215" t="s">
        <v>12650</v>
      </c>
      <c r="G2321" s="215" t="s">
        <v>4506</v>
      </c>
      <c r="H2321" s="215">
        <v>18682123700</v>
      </c>
      <c r="I2321" s="360">
        <v>5000</v>
      </c>
      <c r="J2321" s="360">
        <v>4640</v>
      </c>
      <c r="K2321" s="360">
        <v>360</v>
      </c>
      <c r="L2321" s="360">
        <v>0</v>
      </c>
      <c r="M2321" s="360">
        <v>360</v>
      </c>
      <c r="O2321" s="217">
        <v>45742</v>
      </c>
      <c r="P2321" s="218">
        <v>0.626840277778683</v>
      </c>
      <c r="Q2321" s="361" t="s">
        <v>13034</v>
      </c>
      <c r="R2321" s="344" t="s">
        <v>4659</v>
      </c>
    </row>
    <row r="2322" spans="1:18">
      <c r="A2322" s="140" t="s"/>
      <c r="B2322" s="140" t="s">
        <v>12649</v>
      </c>
      <c r="C2322" s="140" t="s"/>
      <c r="D2322" s="219" t="s">
        <v>4567</v>
      </c>
      <c r="E2322" s="362">
        <v>12239</v>
      </c>
      <c r="F2322" s="219" t="s">
        <v>12650</v>
      </c>
      <c r="G2322" s="219" t="s">
        <v>4518</v>
      </c>
      <c r="H2322" s="219">
        <v>18201463211</v>
      </c>
      <c r="I2322" s="356">
        <v>500</v>
      </c>
      <c r="J2322" s="356">
        <v>430</v>
      </c>
      <c r="K2322" s="356">
        <v>70</v>
      </c>
      <c r="L2322" s="356">
        <v>0</v>
      </c>
      <c r="M2322" s="356">
        <v>70</v>
      </c>
      <c r="O2322" s="221">
        <v>45742</v>
      </c>
      <c r="P2322" s="222">
        <v>0.644293981480587</v>
      </c>
      <c r="Q2322" s="358" t="s">
        <v>4498</v>
      </c>
      <c r="R2322" s="344" t="s">
        <v>8517</v>
      </c>
    </row>
    <row r="2323" spans="1:18">
      <c r="A2323" s="140" t="s"/>
      <c r="B2323" s="140" t="s">
        <v>12649</v>
      </c>
      <c r="C2323" s="140" t="s"/>
      <c r="D2323" s="219" t="s">
        <v>4567</v>
      </c>
      <c r="E2323" s="362">
        <v>12241</v>
      </c>
      <c r="F2323" s="219" t="s">
        <v>12650</v>
      </c>
      <c r="G2323" s="219" t="s">
        <v>13044</v>
      </c>
      <c r="H2323" s="219">
        <v>15110118046</v>
      </c>
      <c r="I2323" s="356">
        <v>5000</v>
      </c>
      <c r="J2323" s="356">
        <v>4820</v>
      </c>
      <c r="K2323" s="356">
        <v>180</v>
      </c>
      <c r="L2323" s="356">
        <v>0</v>
      </c>
      <c r="M2323" s="356">
        <v>180</v>
      </c>
      <c r="O2323" s="221">
        <v>45742</v>
      </c>
      <c r="P2323" s="222">
        <v>0.690520833333722</v>
      </c>
      <c r="Q2323" s="358" t="s">
        <v>13034</v>
      </c>
      <c r="R2323" s="344" t="s">
        <v>4659</v>
      </c>
    </row>
    <row r="2324" spans="1:18">
      <c r="A2324" s="135" t="s"/>
      <c r="B2324" s="135" t="s">
        <v>12649</v>
      </c>
      <c r="C2324" s="135" t="s"/>
      <c r="D2324" s="215" t="s">
        <v>4567</v>
      </c>
      <c r="E2324" s="359">
        <v>12242</v>
      </c>
      <c r="F2324" s="215" t="s">
        <v>12650</v>
      </c>
      <c r="G2324" s="215" t="s">
        <v>4621</v>
      </c>
      <c r="H2324" s="215">
        <v>13701203601</v>
      </c>
      <c r="I2324" s="360">
        <v>8000</v>
      </c>
      <c r="J2324" s="360">
        <v>8000</v>
      </c>
      <c r="K2324" s="360">
        <v>0</v>
      </c>
      <c r="L2324" s="360">
        <v>0</v>
      </c>
      <c r="M2324" s="360">
        <v>0</v>
      </c>
      <c r="O2324" s="217">
        <v>45742</v>
      </c>
      <c r="P2324" s="218">
        <v>0.439062500001455</v>
      </c>
      <c r="Q2324" s="361" t="s">
        <v>13028</v>
      </c>
      <c r="R2324" s="344" t="s">
        <v>4004</v>
      </c>
    </row>
    <row r="2325" spans="1:18">
      <c r="A2325" s="140" t="s"/>
      <c r="B2325" s="140" t="s">
        <v>12649</v>
      </c>
      <c r="C2325" s="140" t="s"/>
      <c r="D2325" s="219" t="s">
        <v>4567</v>
      </c>
      <c r="E2325" s="362">
        <v>12243</v>
      </c>
      <c r="F2325" s="219" t="s">
        <v>12650</v>
      </c>
      <c r="G2325" s="219" t="s">
        <v>12979</v>
      </c>
      <c r="H2325" s="219">
        <v>15313007610</v>
      </c>
      <c r="I2325" s="356">
        <v>3000</v>
      </c>
      <c r="J2325" s="356">
        <v>2790</v>
      </c>
      <c r="K2325" s="356">
        <v>210</v>
      </c>
      <c r="L2325" s="356">
        <v>0</v>
      </c>
      <c r="M2325" s="356">
        <v>210</v>
      </c>
      <c r="O2325" s="221">
        <v>45742</v>
      </c>
      <c r="P2325" s="222">
        <v>0.696527777778101</v>
      </c>
      <c r="Q2325" s="358" t="s">
        <v>4498</v>
      </c>
      <c r="R2325" s="344" t="s">
        <v>8517</v>
      </c>
    </row>
    <row r="2326" spans="1:18">
      <c r="A2326" s="140" t="s"/>
      <c r="B2326" s="140" t="s">
        <v>12649</v>
      </c>
      <c r="C2326" s="140" t="s"/>
      <c r="D2326" s="219" t="s">
        <v>4567</v>
      </c>
      <c r="E2326" s="362">
        <v>12230</v>
      </c>
      <c r="F2326" s="219" t="s">
        <v>12650</v>
      </c>
      <c r="G2326" s="219" t="s">
        <v>4515</v>
      </c>
      <c r="H2326" s="219">
        <v>15701510329</v>
      </c>
      <c r="I2326" s="356">
        <v>3000</v>
      </c>
      <c r="J2326" s="356">
        <v>2500</v>
      </c>
      <c r="K2326" s="356">
        <v>500</v>
      </c>
      <c r="L2326" s="356">
        <v>0</v>
      </c>
      <c r="M2326" s="363">
        <v>150</v>
      </c>
      <c r="O2326" s="221">
        <v>45743</v>
      </c>
      <c r="P2326" s="222">
        <v>0.606944444443798</v>
      </c>
      <c r="Q2326" s="358" t="s">
        <v>13027</v>
      </c>
      <c r="R2326" s="344" t="s">
        <v>4521</v>
      </c>
    </row>
    <row r="2327" spans="1:18">
      <c r="A2327" s="135" t="s"/>
      <c r="B2327" s="135" t="s">
        <v>12649</v>
      </c>
      <c r="C2327" s="135" t="s"/>
      <c r="D2327" s="215" t="s">
        <v>4567</v>
      </c>
      <c r="E2327" s="359">
        <v>12240</v>
      </c>
      <c r="F2327" s="215" t="s">
        <v>12650</v>
      </c>
      <c r="G2327" s="215" t="s">
        <v>4574</v>
      </c>
      <c r="H2327" s="215">
        <v>15132329944</v>
      </c>
      <c r="I2327" s="360">
        <v>200</v>
      </c>
      <c r="J2327" s="360">
        <v>100</v>
      </c>
      <c r="K2327" s="360">
        <v>100</v>
      </c>
      <c r="L2327" s="360">
        <v>0</v>
      </c>
      <c r="M2327" s="360">
        <v>100</v>
      </c>
      <c r="O2327" s="217">
        <v>45743</v>
      </c>
      <c r="P2327" s="218">
        <v>0.624479166664969</v>
      </c>
      <c r="Q2327" s="361" t="s">
        <v>13027</v>
      </c>
      <c r="R2327" s="344" t="s">
        <v>4521</v>
      </c>
    </row>
    <row r="2328" spans="1:18">
      <c r="A2328" s="140" t="s"/>
      <c r="B2328" s="140" t="s">
        <v>12649</v>
      </c>
      <c r="C2328" s="140" t="s"/>
      <c r="D2328" s="219" t="s">
        <v>4567</v>
      </c>
      <c r="E2328" s="362">
        <v>12245</v>
      </c>
      <c r="F2328" s="219" t="s">
        <v>12650</v>
      </c>
      <c r="G2328" s="219" t="s">
        <v>13045</v>
      </c>
      <c r="H2328" s="219">
        <v>18574146157</v>
      </c>
      <c r="I2328" s="356">
        <v>3000</v>
      </c>
      <c r="J2328" s="356">
        <v>2540</v>
      </c>
      <c r="K2328" s="356">
        <v>460</v>
      </c>
      <c r="L2328" s="356">
        <v>0</v>
      </c>
      <c r="M2328" s="356">
        <v>460</v>
      </c>
      <c r="O2328" s="221">
        <v>45743</v>
      </c>
      <c r="P2328" s="222">
        <v>0.726423611111386</v>
      </c>
      <c r="Q2328" s="358" t="s">
        <v>13027</v>
      </c>
      <c r="R2328" s="344" t="s">
        <v>4521</v>
      </c>
    </row>
    <row r="2329" spans="1:18">
      <c r="A2329" s="135" t="s"/>
      <c r="B2329" s="135" t="s">
        <v>12649</v>
      </c>
      <c r="C2329" s="135" t="s"/>
      <c r="D2329" s="215" t="s">
        <v>4567</v>
      </c>
      <c r="E2329" s="359">
        <v>12246</v>
      </c>
      <c r="F2329" s="215" t="s">
        <v>12650</v>
      </c>
      <c r="G2329" s="215" t="s">
        <v>12748</v>
      </c>
      <c r="H2329" s="215">
        <v>15895962620</v>
      </c>
      <c r="I2329" s="360">
        <v>3000</v>
      </c>
      <c r="J2329" s="360">
        <v>2850</v>
      </c>
      <c r="K2329" s="360">
        <v>150</v>
      </c>
      <c r="L2329" s="360">
        <v>0</v>
      </c>
      <c r="M2329" s="360">
        <v>150</v>
      </c>
      <c r="O2329" s="217">
        <v>45743</v>
      </c>
      <c r="P2329" s="218">
        <v>0.650960648148612</v>
      </c>
      <c r="Q2329" s="361" t="s">
        <v>13027</v>
      </c>
      <c r="R2329" s="344" t="s">
        <v>4521</v>
      </c>
    </row>
    <row r="2330" spans="1:18">
      <c r="A2330" s="140" t="s"/>
      <c r="B2330" s="140" t="s">
        <v>12649</v>
      </c>
      <c r="C2330" s="140" t="s"/>
      <c r="D2330" s="219" t="s">
        <v>4567</v>
      </c>
      <c r="E2330" s="362">
        <v>12247</v>
      </c>
      <c r="F2330" s="219" t="s">
        <v>12650</v>
      </c>
      <c r="G2330" s="219" t="s">
        <v>4515</v>
      </c>
      <c r="H2330" s="219">
        <v>15701510329</v>
      </c>
      <c r="I2330" s="356">
        <v>3000</v>
      </c>
      <c r="J2330" s="356">
        <v>2870</v>
      </c>
      <c r="K2330" s="356">
        <v>130</v>
      </c>
      <c r="L2330" s="356">
        <v>0</v>
      </c>
      <c r="M2330" s="356">
        <v>130</v>
      </c>
      <c r="O2330" s="221">
        <v>45743</v>
      </c>
      <c r="P2330" s="222">
        <v>0.553668981479859</v>
      </c>
      <c r="Q2330" s="358" t="s">
        <v>13027</v>
      </c>
      <c r="R2330" s="344" t="s">
        <v>4521</v>
      </c>
    </row>
    <row r="2331" spans="1:18">
      <c r="A2331" s="140" t="s"/>
      <c r="B2331" s="140" t="s">
        <v>12649</v>
      </c>
      <c r="C2331" s="140" t="s"/>
      <c r="D2331" s="219" t="s">
        <v>4567</v>
      </c>
      <c r="E2331" s="362">
        <v>12250</v>
      </c>
      <c r="F2331" s="219" t="s">
        <v>12650</v>
      </c>
      <c r="G2331" s="219" t="s">
        <v>12663</v>
      </c>
      <c r="H2331" s="219">
        <v>13051065389</v>
      </c>
      <c r="I2331" s="356">
        <v>5000</v>
      </c>
      <c r="J2331" s="356">
        <v>5000</v>
      </c>
      <c r="K2331" s="356">
        <v>0</v>
      </c>
      <c r="L2331" s="356">
        <v>0</v>
      </c>
      <c r="M2331" s="356">
        <v>0</v>
      </c>
      <c r="O2331" s="221">
        <v>45743</v>
      </c>
      <c r="P2331" s="222">
        <v>0.456701388888178</v>
      </c>
      <c r="Q2331" s="358" t="s">
        <v>13028</v>
      </c>
      <c r="R2331" s="344" t="s">
        <v>4004</v>
      </c>
    </row>
    <row r="2332" spans="1:18">
      <c r="A2332" s="135" t="s"/>
      <c r="B2332" s="135" t="s">
        <v>12649</v>
      </c>
      <c r="C2332" s="135" t="s"/>
      <c r="D2332" s="215" t="s">
        <v>4567</v>
      </c>
      <c r="E2332" s="359">
        <v>12251</v>
      </c>
      <c r="F2332" s="215" t="s">
        <v>12650</v>
      </c>
      <c r="G2332" s="215" t="s">
        <v>4582</v>
      </c>
      <c r="H2332" s="215">
        <v>13439195727</v>
      </c>
      <c r="I2332" s="360">
        <v>6000</v>
      </c>
      <c r="J2332" s="360">
        <v>5460</v>
      </c>
      <c r="K2332" s="360">
        <v>540</v>
      </c>
      <c r="L2332" s="360">
        <v>0</v>
      </c>
      <c r="M2332" s="360">
        <v>540</v>
      </c>
      <c r="O2332" s="217">
        <v>45743</v>
      </c>
      <c r="P2332" s="218">
        <v>0.673437500001455</v>
      </c>
      <c r="Q2332" s="361" t="s">
        <v>4498</v>
      </c>
      <c r="R2332" s="344" t="s">
        <v>8517</v>
      </c>
    </row>
    <row r="2333" spans="1:18">
      <c r="A2333" s="140" t="s"/>
      <c r="B2333" s="140" t="s">
        <v>12649</v>
      </c>
      <c r="C2333" s="140" t="s"/>
      <c r="D2333" s="219" t="s">
        <v>4567</v>
      </c>
      <c r="E2333" s="362">
        <v>12252</v>
      </c>
      <c r="F2333" s="219" t="s">
        <v>12650</v>
      </c>
      <c r="G2333" s="219" t="s">
        <v>4604</v>
      </c>
      <c r="H2333" s="219">
        <v>15011450025</v>
      </c>
      <c r="I2333" s="356">
        <v>5000</v>
      </c>
      <c r="J2333" s="356">
        <v>4730</v>
      </c>
      <c r="K2333" s="356">
        <v>270</v>
      </c>
      <c r="L2333" s="356">
        <v>0</v>
      </c>
      <c r="M2333" s="356">
        <v>270</v>
      </c>
      <c r="O2333" s="221">
        <v>45743</v>
      </c>
      <c r="P2333" s="222">
        <v>0.676226851850515</v>
      </c>
      <c r="Q2333" s="358" t="s">
        <v>4498</v>
      </c>
      <c r="R2333" s="344" t="s">
        <v>8517</v>
      </c>
    </row>
    <row r="2334" spans="1:18">
      <c r="A2334" s="135" t="s"/>
      <c r="B2334" s="135" t="s">
        <v>12649</v>
      </c>
      <c r="C2334" s="135" t="s"/>
      <c r="D2334" s="215" t="s">
        <v>4567</v>
      </c>
      <c r="E2334" s="359">
        <v>12253</v>
      </c>
      <c r="F2334" s="215" t="s">
        <v>12650</v>
      </c>
      <c r="G2334" s="215" t="s">
        <v>4508</v>
      </c>
      <c r="H2334" s="215">
        <v>15993639073</v>
      </c>
      <c r="I2334" s="360">
        <v>2000</v>
      </c>
      <c r="J2334" s="360">
        <v>1900</v>
      </c>
      <c r="K2334" s="360">
        <v>100</v>
      </c>
      <c r="L2334" s="360">
        <v>0</v>
      </c>
      <c r="M2334" s="360">
        <v>100</v>
      </c>
      <c r="O2334" s="217">
        <v>45743</v>
      </c>
      <c r="P2334" s="218">
        <v>0.693657407406136</v>
      </c>
      <c r="Q2334" s="361" t="s">
        <v>4498</v>
      </c>
      <c r="R2334" s="344" t="s">
        <v>8517</v>
      </c>
    </row>
    <row r="2335" spans="1:18">
      <c r="A2335" s="140" t="s"/>
      <c r="B2335" s="140" t="s">
        <v>12649</v>
      </c>
      <c r="C2335" s="140" t="s"/>
      <c r="D2335" s="219" t="s">
        <v>4567</v>
      </c>
      <c r="E2335" s="362">
        <v>12254</v>
      </c>
      <c r="F2335" s="219" t="s">
        <v>12650</v>
      </c>
      <c r="G2335" s="219" t="s">
        <v>4582</v>
      </c>
      <c r="H2335" s="219">
        <v>18601100220</v>
      </c>
      <c r="I2335" s="356">
        <v>5000</v>
      </c>
      <c r="J2335" s="356">
        <v>4820</v>
      </c>
      <c r="K2335" s="356">
        <v>180</v>
      </c>
      <c r="L2335" s="356">
        <v>0</v>
      </c>
      <c r="M2335" s="356">
        <v>180</v>
      </c>
      <c r="O2335" s="221">
        <v>45743</v>
      </c>
      <c r="P2335" s="222">
        <v>0.692627314816491</v>
      </c>
      <c r="Q2335" s="358" t="s">
        <v>13034</v>
      </c>
      <c r="R2335" s="344" t="s">
        <v>4659</v>
      </c>
    </row>
    <row r="2336" spans="1:18">
      <c r="A2336" s="135" t="s"/>
      <c r="B2336" s="135" t="s">
        <v>12649</v>
      </c>
      <c r="C2336" s="135" t="s"/>
      <c r="D2336" s="215" t="s">
        <v>4567</v>
      </c>
      <c r="E2336" s="359">
        <v>12235</v>
      </c>
      <c r="F2336" s="215" t="s">
        <v>12650</v>
      </c>
      <c r="G2336" s="215" t="s">
        <v>13046</v>
      </c>
      <c r="H2336" s="215">
        <v>15037139382</v>
      </c>
      <c r="I2336" s="360">
        <v>5000</v>
      </c>
      <c r="J2336" s="360">
        <v>4460</v>
      </c>
      <c r="K2336" s="360">
        <v>540</v>
      </c>
      <c r="L2336" s="360">
        <v>0</v>
      </c>
      <c r="M2336" s="360">
        <v>540</v>
      </c>
      <c r="O2336" s="217">
        <v>45744</v>
      </c>
      <c r="P2336" s="218">
        <v>0.637766203704814</v>
      </c>
      <c r="Q2336" s="361" t="s">
        <v>13034</v>
      </c>
      <c r="R2336" s="344" t="s">
        <v>4659</v>
      </c>
    </row>
    <row r="2337" spans="1:18">
      <c r="A2337" s="135" t="s"/>
      <c r="B2337" s="135" t="s">
        <v>12649</v>
      </c>
      <c r="C2337" s="135" t="s"/>
      <c r="D2337" s="215" t="s">
        <v>4567</v>
      </c>
      <c r="E2337" s="359">
        <v>12249</v>
      </c>
      <c r="F2337" s="215" t="s">
        <v>12650</v>
      </c>
      <c r="G2337" s="215" t="s">
        <v>4582</v>
      </c>
      <c r="H2337" s="215">
        <v>18710170813</v>
      </c>
      <c r="I2337" s="360">
        <v>500</v>
      </c>
      <c r="J2337" s="360">
        <v>360</v>
      </c>
      <c r="K2337" s="360">
        <v>140</v>
      </c>
      <c r="L2337" s="360">
        <v>0</v>
      </c>
      <c r="M2337" s="360">
        <v>140</v>
      </c>
      <c r="O2337" s="217">
        <v>45744</v>
      </c>
      <c r="P2337" s="218">
        <v>0.368703703705251</v>
      </c>
      <c r="Q2337" s="361" t="s">
        <v>13027</v>
      </c>
      <c r="R2337" s="344" t="s">
        <v>4521</v>
      </c>
    </row>
    <row r="2338" spans="1:18">
      <c r="A2338" s="135" t="s"/>
      <c r="B2338" s="135" t="s">
        <v>12649</v>
      </c>
      <c r="C2338" s="135" t="s"/>
      <c r="D2338" s="215" t="s">
        <v>4567</v>
      </c>
      <c r="E2338" s="359">
        <v>12256</v>
      </c>
      <c r="F2338" s="215" t="s">
        <v>12650</v>
      </c>
      <c r="G2338" s="215" t="s">
        <v>13047</v>
      </c>
      <c r="H2338" s="215">
        <v>13053799931</v>
      </c>
      <c r="I2338" s="360">
        <v>5000</v>
      </c>
      <c r="J2338" s="360">
        <v>5000</v>
      </c>
      <c r="K2338" s="360">
        <v>0</v>
      </c>
      <c r="L2338" s="360">
        <v>0</v>
      </c>
      <c r="M2338" s="360">
        <v>0</v>
      </c>
      <c r="O2338" s="217">
        <v>45744</v>
      </c>
      <c r="P2338" s="218">
        <v>0.375729166666133</v>
      </c>
      <c r="Q2338" s="361" t="s">
        <v>13028</v>
      </c>
      <c r="R2338" s="344" t="s">
        <v>4004</v>
      </c>
    </row>
    <row r="2339" spans="1:18">
      <c r="A2339" s="140" t="s"/>
      <c r="B2339" s="140" t="s">
        <v>12649</v>
      </c>
      <c r="C2339" s="140" t="s"/>
      <c r="D2339" s="219" t="s">
        <v>4567</v>
      </c>
      <c r="E2339" s="362">
        <v>12257</v>
      </c>
      <c r="F2339" s="219" t="s">
        <v>12650</v>
      </c>
      <c r="G2339" s="219" t="s">
        <v>12691</v>
      </c>
      <c r="H2339" s="219">
        <v>18246159234</v>
      </c>
      <c r="I2339" s="356">
        <v>1000</v>
      </c>
      <c r="J2339" s="356">
        <v>880</v>
      </c>
      <c r="K2339" s="356">
        <v>120</v>
      </c>
      <c r="L2339" s="356">
        <v>0</v>
      </c>
      <c r="M2339" s="356">
        <v>120</v>
      </c>
      <c r="O2339" s="221">
        <v>45744</v>
      </c>
      <c r="P2339" s="222">
        <v>0.537013888890215</v>
      </c>
      <c r="Q2339" s="358" t="s">
        <v>4498</v>
      </c>
      <c r="R2339" s="344" t="s">
        <v>8517</v>
      </c>
    </row>
    <row r="2340" spans="1:18">
      <c r="A2340" s="135" t="s"/>
      <c r="B2340" s="135" t="s">
        <v>12649</v>
      </c>
      <c r="C2340" s="135" t="s"/>
      <c r="D2340" s="215" t="s">
        <v>4567</v>
      </c>
      <c r="E2340" s="359">
        <v>12258</v>
      </c>
      <c r="F2340" s="215" t="s">
        <v>12650</v>
      </c>
      <c r="G2340" s="215" t="s">
        <v>4516</v>
      </c>
      <c r="H2340" s="215">
        <v>18940977984</v>
      </c>
      <c r="I2340" s="360">
        <v>5000</v>
      </c>
      <c r="J2340" s="360">
        <v>4780</v>
      </c>
      <c r="K2340" s="360">
        <v>220</v>
      </c>
      <c r="L2340" s="360">
        <v>0</v>
      </c>
      <c r="M2340" s="360">
        <v>220</v>
      </c>
      <c r="O2340" s="217">
        <v>45744</v>
      </c>
      <c r="P2340" s="218">
        <v>0.472499999999855</v>
      </c>
      <c r="Q2340" s="361" t="s">
        <v>13028</v>
      </c>
      <c r="R2340" s="344" t="s">
        <v>4004</v>
      </c>
    </row>
    <row r="2341" spans="1:18">
      <c r="A2341" s="140" t="s"/>
      <c r="B2341" s="140" t="s">
        <v>12649</v>
      </c>
      <c r="C2341" s="140" t="s"/>
      <c r="D2341" s="219" t="s">
        <v>4567</v>
      </c>
      <c r="E2341" s="362">
        <v>12259</v>
      </c>
      <c r="F2341" s="219" t="s">
        <v>12650</v>
      </c>
      <c r="G2341" s="219" t="s">
        <v>4609</v>
      </c>
      <c r="H2341" s="219">
        <v>13716095198</v>
      </c>
      <c r="I2341" s="356">
        <v>2000</v>
      </c>
      <c r="J2341" s="356">
        <v>1850</v>
      </c>
      <c r="K2341" s="356">
        <v>150</v>
      </c>
      <c r="L2341" s="356">
        <v>0</v>
      </c>
      <c r="M2341" s="356">
        <v>150</v>
      </c>
      <c r="O2341" s="221">
        <v>45744</v>
      </c>
      <c r="P2341" s="222">
        <v>0.553611111110513</v>
      </c>
      <c r="Q2341" s="358" t="s">
        <v>4498</v>
      </c>
      <c r="R2341" s="344" t="s">
        <v>8517</v>
      </c>
    </row>
    <row r="2342" spans="1:18">
      <c r="A2342" s="135" t="s"/>
      <c r="B2342" s="135" t="s">
        <v>12649</v>
      </c>
      <c r="C2342" s="135" t="s"/>
      <c r="D2342" s="215" t="s">
        <v>4567</v>
      </c>
      <c r="E2342" s="359">
        <v>12261</v>
      </c>
      <c r="F2342" s="215" t="s">
        <v>12650</v>
      </c>
      <c r="G2342" s="215" t="s">
        <v>12754</v>
      </c>
      <c r="H2342" s="215">
        <v>18929857156</v>
      </c>
      <c r="I2342" s="360">
        <v>5000</v>
      </c>
      <c r="J2342" s="360">
        <v>4780</v>
      </c>
      <c r="K2342" s="360">
        <v>220</v>
      </c>
      <c r="L2342" s="360">
        <v>0</v>
      </c>
      <c r="M2342" s="360">
        <v>220</v>
      </c>
      <c r="O2342" s="217">
        <v>45744</v>
      </c>
      <c r="P2342" s="218">
        <v>0.671226851853135</v>
      </c>
      <c r="Q2342" s="361" t="s">
        <v>13028</v>
      </c>
      <c r="R2342" s="344" t="s">
        <v>4004</v>
      </c>
    </row>
    <row r="2343" spans="1:18">
      <c r="A2343" s="140" t="s"/>
      <c r="B2343" s="140" t="s">
        <v>12649</v>
      </c>
      <c r="C2343" s="140" t="s"/>
      <c r="D2343" s="219" t="s">
        <v>4567</v>
      </c>
      <c r="E2343" s="362">
        <v>12262</v>
      </c>
      <c r="F2343" s="219" t="s">
        <v>12650</v>
      </c>
      <c r="G2343" s="219" t="s">
        <v>12788</v>
      </c>
      <c r="H2343" s="219">
        <v>15650733318</v>
      </c>
      <c r="I2343" s="356">
        <v>8000</v>
      </c>
      <c r="J2343" s="356">
        <v>8000</v>
      </c>
      <c r="K2343" s="356">
        <v>0</v>
      </c>
      <c r="L2343" s="356">
        <v>0</v>
      </c>
      <c r="M2343" s="356">
        <v>0</v>
      </c>
      <c r="O2343" s="221">
        <v>45744</v>
      </c>
      <c r="P2343" s="222">
        <v>0.460578703703504</v>
      </c>
      <c r="Q2343" s="358" t="s">
        <v>13028</v>
      </c>
      <c r="R2343" s="344" t="s">
        <v>4004</v>
      </c>
    </row>
    <row r="2344" spans="1:18">
      <c r="A2344" s="135" t="s"/>
      <c r="B2344" s="135" t="s">
        <v>12649</v>
      </c>
      <c r="C2344" s="135" t="s"/>
      <c r="D2344" s="215" t="s">
        <v>4567</v>
      </c>
      <c r="E2344" s="359">
        <v>12263</v>
      </c>
      <c r="F2344" s="215" t="s">
        <v>12650</v>
      </c>
      <c r="G2344" s="215" t="s">
        <v>12736</v>
      </c>
      <c r="H2344" s="215">
        <v>13901037642</v>
      </c>
      <c r="I2344" s="360">
        <v>8000</v>
      </c>
      <c r="J2344" s="360">
        <v>8000</v>
      </c>
      <c r="K2344" s="360">
        <v>0</v>
      </c>
      <c r="L2344" s="360">
        <v>0</v>
      </c>
      <c r="M2344" s="360">
        <v>0</v>
      </c>
      <c r="O2344" s="217">
        <v>45744</v>
      </c>
      <c r="P2344" s="218">
        <v>0.444583333333867</v>
      </c>
      <c r="Q2344" s="361" t="s">
        <v>13028</v>
      </c>
      <c r="R2344" s="344" t="s">
        <v>4004</v>
      </c>
    </row>
    <row r="2345" spans="1:18">
      <c r="A2345" s="140" t="s"/>
      <c r="B2345" s="140" t="s">
        <v>12649</v>
      </c>
      <c r="C2345" s="140" t="s"/>
      <c r="D2345" s="219" t="s">
        <v>4567</v>
      </c>
      <c r="E2345" s="362">
        <v>12264</v>
      </c>
      <c r="F2345" s="219" t="s">
        <v>12650</v>
      </c>
      <c r="G2345" s="219" t="s">
        <v>4515</v>
      </c>
      <c r="H2345" s="219">
        <v>13924005019</v>
      </c>
      <c r="I2345" s="356">
        <v>1000</v>
      </c>
      <c r="J2345" s="356">
        <v>880</v>
      </c>
      <c r="K2345" s="356">
        <v>120</v>
      </c>
      <c r="L2345" s="356">
        <v>0</v>
      </c>
      <c r="M2345" s="356">
        <v>120</v>
      </c>
      <c r="O2345" s="221">
        <v>45744</v>
      </c>
      <c r="P2345" s="222">
        <v>0.686481481479859</v>
      </c>
      <c r="Q2345" s="358" t="s">
        <v>13027</v>
      </c>
      <c r="R2345" s="344" t="s">
        <v>4521</v>
      </c>
    </row>
    <row r="2346" spans="1:18">
      <c r="A2346" s="135" t="s"/>
      <c r="B2346" s="135" t="s">
        <v>12649</v>
      </c>
      <c r="C2346" s="135" t="s"/>
      <c r="D2346" s="215" t="s">
        <v>4567</v>
      </c>
      <c r="E2346" s="359">
        <v>12265</v>
      </c>
      <c r="F2346" s="215" t="s">
        <v>12650</v>
      </c>
      <c r="G2346" s="215" t="s">
        <v>13048</v>
      </c>
      <c r="H2346" s="215">
        <v>13483222883</v>
      </c>
      <c r="I2346" s="360">
        <v>200</v>
      </c>
      <c r="J2346" s="360">
        <v>140</v>
      </c>
      <c r="K2346" s="360">
        <v>60</v>
      </c>
      <c r="L2346" s="360">
        <v>0</v>
      </c>
      <c r="M2346" s="360">
        <v>60</v>
      </c>
      <c r="O2346" s="217">
        <v>45744</v>
      </c>
      <c r="P2346" s="218">
        <v>0.52923611110964</v>
      </c>
      <c r="Q2346" s="361" t="s">
        <v>4498</v>
      </c>
      <c r="R2346" s="344" t="s">
        <v>8517</v>
      </c>
    </row>
    <row r="2347" spans="1:18">
      <c r="A2347" s="140" t="s"/>
      <c r="B2347" s="140" t="s">
        <v>12649</v>
      </c>
      <c r="C2347" s="140" t="s"/>
      <c r="D2347" s="219" t="s">
        <v>4567</v>
      </c>
      <c r="E2347" s="362">
        <v>12266</v>
      </c>
      <c r="F2347" s="219" t="s">
        <v>12650</v>
      </c>
      <c r="G2347" s="219" t="s">
        <v>13049</v>
      </c>
      <c r="H2347" s="219">
        <v>18600935625</v>
      </c>
      <c r="I2347" s="356">
        <v>8000</v>
      </c>
      <c r="J2347" s="356">
        <v>8000</v>
      </c>
      <c r="K2347" s="356">
        <v>0</v>
      </c>
      <c r="L2347" s="356">
        <v>0</v>
      </c>
      <c r="M2347" s="356">
        <v>0</v>
      </c>
      <c r="O2347" s="221">
        <v>45744</v>
      </c>
      <c r="P2347" s="222">
        <v>0.693287037036498</v>
      </c>
      <c r="Q2347" s="358" t="s">
        <v>13028</v>
      </c>
      <c r="R2347" s="344" t="s">
        <v>4004</v>
      </c>
    </row>
    <row r="2348" spans="1:18">
      <c r="A2348" s="135" t="s"/>
      <c r="B2348" s="135" t="s">
        <v>12649</v>
      </c>
      <c r="C2348" s="135" t="s"/>
      <c r="D2348" s="215" t="s">
        <v>4567</v>
      </c>
      <c r="E2348" s="359">
        <v>12269</v>
      </c>
      <c r="F2348" s="215" t="s">
        <v>12650</v>
      </c>
      <c r="G2348" s="215" t="s">
        <v>4582</v>
      </c>
      <c r="H2348" s="215">
        <v>15757113044</v>
      </c>
      <c r="I2348" s="360">
        <v>150</v>
      </c>
      <c r="J2348" s="360">
        <v>0</v>
      </c>
      <c r="K2348" s="360">
        <v>150</v>
      </c>
      <c r="L2348" s="360">
        <v>0</v>
      </c>
      <c r="M2348" s="360">
        <v>150</v>
      </c>
      <c r="O2348" s="217">
        <v>45744</v>
      </c>
      <c r="P2348" s="218">
        <v>0.876539351851534</v>
      </c>
      <c r="Q2348" s="361" t="s">
        <v>13027</v>
      </c>
      <c r="R2348" s="344" t="s">
        <v>4521</v>
      </c>
    </row>
    <row r="2349" spans="1:18">
      <c r="A2349" s="140" t="s"/>
      <c r="B2349" s="140" t="s">
        <v>12649</v>
      </c>
      <c r="C2349" s="140" t="s"/>
      <c r="D2349" s="219" t="s">
        <v>4567</v>
      </c>
      <c r="E2349" s="362">
        <v>12271</v>
      </c>
      <c r="F2349" s="219" t="s">
        <v>12650</v>
      </c>
      <c r="G2349" s="219" t="s">
        <v>4582</v>
      </c>
      <c r="H2349" s="219">
        <v>15757113044</v>
      </c>
      <c r="I2349" s="356">
        <v>150</v>
      </c>
      <c r="J2349" s="356">
        <v>0</v>
      </c>
      <c r="K2349" s="356">
        <v>150</v>
      </c>
      <c r="L2349" s="356">
        <v>0</v>
      </c>
      <c r="M2349" s="363">
        <v>300</v>
      </c>
      <c r="O2349" s="221">
        <v>45745</v>
      </c>
      <c r="P2349" s="222">
        <v>0.548842592594156</v>
      </c>
      <c r="Q2349" s="358" t="s">
        <v>13030</v>
      </c>
      <c r="R2349" s="344" t="s">
        <v>4509</v>
      </c>
    </row>
    <row r="2350" spans="1:18">
      <c r="A2350" s="135" t="s"/>
      <c r="B2350" s="135" t="s">
        <v>12649</v>
      </c>
      <c r="C2350" s="135" t="s"/>
      <c r="D2350" s="215" t="s">
        <v>4567</v>
      </c>
      <c r="E2350" s="359">
        <v>12272</v>
      </c>
      <c r="F2350" s="215" t="s">
        <v>12650</v>
      </c>
      <c r="G2350" s="215" t="s">
        <v>4596</v>
      </c>
      <c r="H2350" s="215">
        <v>18210343635</v>
      </c>
      <c r="I2350" s="360">
        <v>200</v>
      </c>
      <c r="J2350" s="360">
        <v>150</v>
      </c>
      <c r="K2350" s="360">
        <v>50</v>
      </c>
      <c r="L2350" s="360">
        <v>0</v>
      </c>
      <c r="M2350" s="360">
        <v>50</v>
      </c>
      <c r="O2350" s="217">
        <v>45745</v>
      </c>
      <c r="P2350" s="218">
        <v>0.651886574072705</v>
      </c>
      <c r="Q2350" s="361" t="s">
        <v>13027</v>
      </c>
      <c r="R2350" s="344" t="s">
        <v>4521</v>
      </c>
    </row>
    <row r="2351" spans="1:18">
      <c r="A2351" s="140" t="s"/>
      <c r="B2351" s="140" t="s">
        <v>12649</v>
      </c>
      <c r="C2351" s="140" t="s"/>
      <c r="D2351" s="219" t="s">
        <v>4567</v>
      </c>
      <c r="E2351" s="362">
        <v>12273</v>
      </c>
      <c r="F2351" s="219" t="s">
        <v>12650</v>
      </c>
      <c r="G2351" s="219" t="s">
        <v>4508</v>
      </c>
      <c r="H2351" s="219">
        <v>13810606971</v>
      </c>
      <c r="I2351" s="356">
        <v>1000</v>
      </c>
      <c r="J2351" s="356">
        <v>880</v>
      </c>
      <c r="K2351" s="356">
        <v>120</v>
      </c>
      <c r="L2351" s="356">
        <v>0</v>
      </c>
      <c r="M2351" s="356">
        <v>120</v>
      </c>
      <c r="O2351" s="221">
        <v>45745</v>
      </c>
      <c r="P2351" s="222">
        <v>0.711041666665551</v>
      </c>
      <c r="Q2351" s="358" t="s">
        <v>13027</v>
      </c>
      <c r="R2351" s="344" t="s">
        <v>4521</v>
      </c>
    </row>
    <row r="2352" spans="1:18">
      <c r="A2352" s="135" t="s"/>
      <c r="B2352" s="135" t="s">
        <v>12649</v>
      </c>
      <c r="C2352" s="135" t="s"/>
      <c r="D2352" s="215" t="s">
        <v>4567</v>
      </c>
      <c r="E2352" s="359">
        <v>12274</v>
      </c>
      <c r="F2352" s="215" t="s">
        <v>12650</v>
      </c>
      <c r="G2352" s="215" t="s">
        <v>4515</v>
      </c>
      <c r="H2352" s="215">
        <v>13811890566</v>
      </c>
      <c r="I2352" s="360">
        <v>1000</v>
      </c>
      <c r="J2352" s="360">
        <v>880</v>
      </c>
      <c r="K2352" s="360">
        <v>120</v>
      </c>
      <c r="L2352" s="360">
        <v>0</v>
      </c>
      <c r="M2352" s="360">
        <v>120</v>
      </c>
      <c r="O2352" s="217">
        <v>45745</v>
      </c>
      <c r="P2352" s="218">
        <v>0.670983796295332</v>
      </c>
      <c r="Q2352" s="361" t="s">
        <v>4498</v>
      </c>
      <c r="R2352" s="344" t="s">
        <v>8517</v>
      </c>
    </row>
    <row r="2353" spans="1:18">
      <c r="A2353" s="140" t="s"/>
      <c r="B2353" s="140" t="s">
        <v>12649</v>
      </c>
      <c r="C2353" s="140" t="s"/>
      <c r="D2353" s="219" t="s">
        <v>4567</v>
      </c>
      <c r="E2353" s="362">
        <v>12275</v>
      </c>
      <c r="F2353" s="219" t="s">
        <v>12650</v>
      </c>
      <c r="G2353" s="219" t="s">
        <v>12754</v>
      </c>
      <c r="H2353" s="219">
        <v>18929857156</v>
      </c>
      <c r="I2353" s="356">
        <v>5000</v>
      </c>
      <c r="J2353" s="356">
        <v>5000</v>
      </c>
      <c r="K2353" s="356">
        <v>0</v>
      </c>
      <c r="L2353" s="356">
        <v>0</v>
      </c>
      <c r="M2353" s="356">
        <v>0</v>
      </c>
      <c r="O2353" s="221">
        <v>45745</v>
      </c>
      <c r="P2353" s="222">
        <v>0.405763888888032</v>
      </c>
      <c r="Q2353" s="358" t="s">
        <v>13028</v>
      </c>
      <c r="R2353" s="344" t="s">
        <v>4004</v>
      </c>
    </row>
    <row r="2354" spans="1:18">
      <c r="A2354" s="135" t="s"/>
      <c r="B2354" s="135" t="s">
        <v>12649</v>
      </c>
      <c r="C2354" s="135" t="s"/>
      <c r="D2354" s="215" t="s">
        <v>4567</v>
      </c>
      <c r="E2354" s="359">
        <v>12276</v>
      </c>
      <c r="F2354" s="215" t="s">
        <v>12650</v>
      </c>
      <c r="G2354" s="215" t="s">
        <v>13050</v>
      </c>
      <c r="H2354" s="215">
        <v>18616860921</v>
      </c>
      <c r="I2354" s="360">
        <v>5000</v>
      </c>
      <c r="J2354" s="360">
        <v>4820</v>
      </c>
      <c r="K2354" s="360">
        <v>180</v>
      </c>
      <c r="L2354" s="360">
        <v>0</v>
      </c>
      <c r="M2354" s="360">
        <v>180</v>
      </c>
      <c r="O2354" s="217">
        <v>45745</v>
      </c>
      <c r="P2354" s="218">
        <v>0.616435185183946</v>
      </c>
      <c r="Q2354" s="361" t="s">
        <v>13027</v>
      </c>
      <c r="R2354" s="344" t="s">
        <v>4521</v>
      </c>
    </row>
    <row r="2355" spans="1:18">
      <c r="A2355" s="135" t="s"/>
      <c r="B2355" s="135" t="s">
        <v>12649</v>
      </c>
      <c r="C2355" s="135" t="s"/>
      <c r="D2355" s="215" t="s">
        <v>4567</v>
      </c>
      <c r="E2355" s="359">
        <v>12278</v>
      </c>
      <c r="F2355" s="215" t="s">
        <v>12650</v>
      </c>
      <c r="G2355" s="215" t="s">
        <v>4511</v>
      </c>
      <c r="H2355" s="215">
        <v>15314248016</v>
      </c>
      <c r="I2355" s="360">
        <v>1000</v>
      </c>
      <c r="J2355" s="360">
        <v>880</v>
      </c>
      <c r="K2355" s="360">
        <v>120</v>
      </c>
      <c r="L2355" s="360">
        <v>0</v>
      </c>
      <c r="M2355" s="360">
        <v>120</v>
      </c>
      <c r="O2355" s="217">
        <v>45745</v>
      </c>
      <c r="P2355" s="218">
        <v>0.568356481482624</v>
      </c>
      <c r="Q2355" s="361" t="s">
        <v>13027</v>
      </c>
      <c r="R2355" s="344" t="s">
        <v>4521</v>
      </c>
    </row>
    <row r="2356" spans="1:18">
      <c r="A2356" s="140" t="s"/>
      <c r="B2356" s="140" t="s">
        <v>12649</v>
      </c>
      <c r="C2356" s="140" t="s"/>
      <c r="D2356" s="219" t="s">
        <v>4567</v>
      </c>
      <c r="E2356" s="362">
        <v>12284</v>
      </c>
      <c r="F2356" s="219" t="s">
        <v>12650</v>
      </c>
      <c r="G2356" s="219" t="s">
        <v>13008</v>
      </c>
      <c r="H2356" s="219">
        <v>13520283211</v>
      </c>
      <c r="I2356" s="356">
        <v>5000</v>
      </c>
      <c r="J2356" s="356">
        <v>4780</v>
      </c>
      <c r="K2356" s="356">
        <v>220</v>
      </c>
      <c r="L2356" s="356">
        <v>0</v>
      </c>
      <c r="M2356" s="356">
        <v>220</v>
      </c>
      <c r="O2356" s="221">
        <v>45745</v>
      </c>
      <c r="P2356" s="222">
        <v>0.695439814815473</v>
      </c>
      <c r="Q2356" s="358" t="s">
        <v>13028</v>
      </c>
      <c r="R2356" s="344" t="s">
        <v>4004</v>
      </c>
    </row>
    <row r="2357" spans="1:18">
      <c r="A2357" s="135" t="s"/>
      <c r="B2357" s="135" t="s">
        <v>12649</v>
      </c>
      <c r="C2357" s="135" t="s"/>
      <c r="D2357" s="215" t="s">
        <v>4567</v>
      </c>
      <c r="E2357" s="359">
        <v>12285</v>
      </c>
      <c r="F2357" s="215" t="s">
        <v>12650</v>
      </c>
      <c r="G2357" s="215" t="s">
        <v>4608</v>
      </c>
      <c r="H2357" s="215">
        <v>17713268393</v>
      </c>
      <c r="I2357" s="360">
        <v>5000</v>
      </c>
      <c r="J2357" s="360">
        <v>4700</v>
      </c>
      <c r="K2357" s="360">
        <v>300</v>
      </c>
      <c r="L2357" s="360">
        <v>0</v>
      </c>
      <c r="M2357" s="360">
        <v>300</v>
      </c>
      <c r="O2357" s="217">
        <v>45745</v>
      </c>
      <c r="P2357" s="218">
        <v>0.691284722222918</v>
      </c>
      <c r="Q2357" s="361" t="s">
        <v>4498</v>
      </c>
      <c r="R2357" s="344" t="s">
        <v>8517</v>
      </c>
    </row>
    <row r="2358" spans="1:18">
      <c r="A2358" s="140" t="s"/>
      <c r="B2358" s="140" t="s">
        <v>12649</v>
      </c>
      <c r="C2358" s="140" t="s"/>
      <c r="D2358" s="219" t="s">
        <v>4567</v>
      </c>
      <c r="E2358" s="362">
        <v>12286</v>
      </c>
      <c r="F2358" s="219" t="s">
        <v>12650</v>
      </c>
      <c r="G2358" s="219" t="s">
        <v>4582</v>
      </c>
      <c r="H2358" s="219">
        <v>15981875178</v>
      </c>
      <c r="I2358" s="356">
        <v>5000</v>
      </c>
      <c r="J2358" s="356">
        <v>4700</v>
      </c>
      <c r="K2358" s="356">
        <v>300</v>
      </c>
      <c r="L2358" s="356">
        <v>0</v>
      </c>
      <c r="M2358" s="356">
        <v>300</v>
      </c>
      <c r="O2358" s="221">
        <v>45745</v>
      </c>
      <c r="P2358" s="222">
        <v>0.709965277776064</v>
      </c>
      <c r="Q2358" s="358" t="s">
        <v>13027</v>
      </c>
      <c r="R2358" s="344" t="s">
        <v>4521</v>
      </c>
    </row>
    <row r="2359" spans="1:18">
      <c r="A2359" s="135" t="s"/>
      <c r="B2359" s="135" t="s">
        <v>12649</v>
      </c>
      <c r="C2359" s="135" t="s"/>
      <c r="D2359" s="215" t="s">
        <v>4567</v>
      </c>
      <c r="E2359" s="359">
        <v>12287</v>
      </c>
      <c r="F2359" s="215" t="s">
        <v>12650</v>
      </c>
      <c r="G2359" s="215" t="s">
        <v>4613</v>
      </c>
      <c r="H2359" s="215">
        <v>17692406593</v>
      </c>
      <c r="I2359" s="360">
        <v>200</v>
      </c>
      <c r="J2359" s="360">
        <v>160</v>
      </c>
      <c r="K2359" s="360">
        <v>40</v>
      </c>
      <c r="L2359" s="360">
        <v>0</v>
      </c>
      <c r="M2359" s="360">
        <v>40</v>
      </c>
      <c r="O2359" s="217">
        <v>45745</v>
      </c>
      <c r="P2359" s="218">
        <v>0.548020833331975</v>
      </c>
      <c r="Q2359" s="361" t="s">
        <v>4498</v>
      </c>
      <c r="R2359" s="344" t="s">
        <v>8517</v>
      </c>
    </row>
    <row r="2360" spans="1:18">
      <c r="A2360" s="135" t="s"/>
      <c r="B2360" s="135" t="s">
        <v>12649</v>
      </c>
      <c r="C2360" s="135" t="s"/>
      <c r="D2360" s="215" t="s">
        <v>4567</v>
      </c>
      <c r="E2360" s="359">
        <v>12289</v>
      </c>
      <c r="F2360" s="215" t="s">
        <v>12650</v>
      </c>
      <c r="G2360" s="215" t="s">
        <v>4525</v>
      </c>
      <c r="H2360" s="215">
        <v>18600669373</v>
      </c>
      <c r="I2360" s="360">
        <v>1000</v>
      </c>
      <c r="J2360" s="360">
        <v>920</v>
      </c>
      <c r="K2360" s="360">
        <v>80</v>
      </c>
      <c r="L2360" s="360">
        <v>0</v>
      </c>
      <c r="M2360" s="360">
        <v>80</v>
      </c>
      <c r="O2360" s="217">
        <v>45745</v>
      </c>
      <c r="P2360" s="218">
        <v>0.707002314815327</v>
      </c>
      <c r="Q2360" s="361" t="s">
        <v>4498</v>
      </c>
      <c r="R2360" s="344" t="s">
        <v>8517</v>
      </c>
    </row>
    <row r="2361" spans="1:18">
      <c r="A2361" s="135" t="s"/>
      <c r="B2361" s="135" t="s">
        <v>12649</v>
      </c>
      <c r="C2361" s="135" t="s"/>
      <c r="D2361" s="215" t="s">
        <v>4567</v>
      </c>
      <c r="E2361" s="359">
        <v>12299</v>
      </c>
      <c r="F2361" s="215" t="s">
        <v>12650</v>
      </c>
      <c r="G2361" s="215" t="s">
        <v>4582</v>
      </c>
      <c r="H2361" s="215">
        <v>15311489161</v>
      </c>
      <c r="I2361" s="360">
        <v>5000</v>
      </c>
      <c r="J2361" s="360">
        <v>4820</v>
      </c>
      <c r="K2361" s="360">
        <v>180</v>
      </c>
      <c r="L2361" s="360">
        <v>0</v>
      </c>
      <c r="M2361" s="360">
        <v>180</v>
      </c>
      <c r="O2361" s="217">
        <v>45745</v>
      </c>
      <c r="P2361" s="218">
        <v>0.65905092592584</v>
      </c>
      <c r="Q2361" s="361" t="s">
        <v>13034</v>
      </c>
      <c r="R2361" s="344" t="s">
        <v>4659</v>
      </c>
    </row>
    <row r="2362" spans="1:18">
      <c r="A2362" s="140" t="s"/>
      <c r="B2362" s="140" t="s">
        <v>12649</v>
      </c>
      <c r="C2362" s="140" t="s"/>
      <c r="D2362" s="219" t="s">
        <v>4567</v>
      </c>
      <c r="E2362" s="362">
        <v>12300</v>
      </c>
      <c r="F2362" s="219" t="s">
        <v>12650</v>
      </c>
      <c r="G2362" s="219" t="s">
        <v>12766</v>
      </c>
      <c r="H2362" s="219">
        <v>13942632056</v>
      </c>
      <c r="I2362" s="356">
        <v>200</v>
      </c>
      <c r="J2362" s="356">
        <v>150</v>
      </c>
      <c r="K2362" s="356">
        <v>50</v>
      </c>
      <c r="L2362" s="356">
        <v>0</v>
      </c>
      <c r="M2362" s="356">
        <v>50</v>
      </c>
      <c r="O2362" s="221">
        <v>45745</v>
      </c>
      <c r="P2362" s="222">
        <v>0.680451388889196</v>
      </c>
      <c r="Q2362" s="358" t="s">
        <v>4498</v>
      </c>
      <c r="R2362" s="344" t="s">
        <v>8517</v>
      </c>
    </row>
    <row r="2363" spans="1:18">
      <c r="A2363" s="135" t="s"/>
      <c r="B2363" s="135" t="s">
        <v>12649</v>
      </c>
      <c r="C2363" s="135" t="s"/>
      <c r="D2363" s="215" t="s">
        <v>4567</v>
      </c>
      <c r="E2363" s="359">
        <v>12301</v>
      </c>
      <c r="F2363" s="215" t="s">
        <v>12650</v>
      </c>
      <c r="G2363" s="215" t="s">
        <v>4505</v>
      </c>
      <c r="H2363" s="215">
        <v>18601926689</v>
      </c>
      <c r="I2363" s="360">
        <v>200</v>
      </c>
      <c r="J2363" s="360">
        <v>150</v>
      </c>
      <c r="K2363" s="360">
        <v>50</v>
      </c>
      <c r="L2363" s="360">
        <v>0</v>
      </c>
      <c r="M2363" s="360">
        <v>50</v>
      </c>
      <c r="O2363" s="217">
        <v>45745</v>
      </c>
      <c r="P2363" s="218">
        <v>0.64403935185328</v>
      </c>
      <c r="Q2363" s="361" t="s">
        <v>4498</v>
      </c>
      <c r="R2363" s="344" t="s">
        <v>8517</v>
      </c>
    </row>
    <row r="2364" spans="1:18">
      <c r="A2364" s="140" t="s"/>
      <c r="B2364" s="140" t="s">
        <v>12649</v>
      </c>
      <c r="C2364" s="140" t="s"/>
      <c r="D2364" s="219" t="s">
        <v>4567</v>
      </c>
      <c r="E2364" s="362">
        <v>12305</v>
      </c>
      <c r="F2364" s="219" t="s">
        <v>12650</v>
      </c>
      <c r="G2364" s="219" t="s">
        <v>12754</v>
      </c>
      <c r="H2364" s="219">
        <v>13903333713</v>
      </c>
      <c r="I2364" s="356">
        <v>1000</v>
      </c>
      <c r="J2364" s="356">
        <v>890</v>
      </c>
      <c r="K2364" s="356">
        <v>110</v>
      </c>
      <c r="L2364" s="356">
        <v>0</v>
      </c>
      <c r="M2364" s="356">
        <v>110</v>
      </c>
      <c r="O2364" s="221">
        <v>45745</v>
      </c>
      <c r="P2364" s="222">
        <v>0.700046296296932</v>
      </c>
      <c r="Q2364" s="358" t="s">
        <v>13027</v>
      </c>
      <c r="R2364" s="344" t="s">
        <v>4521</v>
      </c>
    </row>
    <row r="2365" spans="1:18">
      <c r="A2365" s="140" t="s"/>
      <c r="B2365" s="140" t="s">
        <v>12649</v>
      </c>
      <c r="C2365" s="140" t="s"/>
      <c r="D2365" s="219" t="s">
        <v>4567</v>
      </c>
      <c r="E2365" s="362">
        <v>12307</v>
      </c>
      <c r="F2365" s="219" t="s">
        <v>12650</v>
      </c>
      <c r="G2365" s="219" t="s">
        <v>12701</v>
      </c>
      <c r="H2365" s="219">
        <v>16634129619</v>
      </c>
      <c r="I2365" s="356">
        <v>3000</v>
      </c>
      <c r="J2365" s="356">
        <v>2800</v>
      </c>
      <c r="K2365" s="356">
        <v>200</v>
      </c>
      <c r="L2365" s="356">
        <v>0</v>
      </c>
      <c r="M2365" s="356">
        <v>200</v>
      </c>
      <c r="O2365" s="221">
        <v>45745</v>
      </c>
      <c r="P2365" s="222">
        <v>0.705752314814163</v>
      </c>
      <c r="Q2365" s="358" t="s">
        <v>4498</v>
      </c>
      <c r="R2365" s="344" t="s">
        <v>8517</v>
      </c>
    </row>
    <row r="2366" spans="1:18">
      <c r="A2366" s="140" t="s"/>
      <c r="B2366" s="140" t="s">
        <v>12649</v>
      </c>
      <c r="C2366" s="140" t="s"/>
      <c r="D2366" s="219" t="s">
        <v>4567</v>
      </c>
      <c r="E2366" s="362">
        <v>12309</v>
      </c>
      <c r="F2366" s="219" t="s">
        <v>12650</v>
      </c>
      <c r="G2366" s="219" t="s">
        <v>4516</v>
      </c>
      <c r="H2366" s="219">
        <v>13910244777</v>
      </c>
      <c r="I2366" s="356">
        <v>3000</v>
      </c>
      <c r="J2366" s="356">
        <v>2640</v>
      </c>
      <c r="K2366" s="356">
        <v>360</v>
      </c>
      <c r="L2366" s="356">
        <v>0</v>
      </c>
      <c r="M2366" s="356">
        <v>360</v>
      </c>
      <c r="O2366" s="221">
        <v>45745</v>
      </c>
      <c r="P2366" s="222">
        <v>0.92557870370365</v>
      </c>
      <c r="Q2366" s="358" t="s">
        <v>13027</v>
      </c>
      <c r="R2366" s="344" t="s">
        <v>4521</v>
      </c>
    </row>
    <row r="2367" spans="1:18">
      <c r="A2367" s="135" t="s"/>
      <c r="B2367" s="135" t="s">
        <v>12649</v>
      </c>
      <c r="C2367" s="135" t="s"/>
      <c r="D2367" s="215" t="s">
        <v>4567</v>
      </c>
      <c r="E2367" s="359">
        <v>12244</v>
      </c>
      <c r="F2367" s="215" t="s">
        <v>12650</v>
      </c>
      <c r="G2367" s="215" t="s">
        <v>4613</v>
      </c>
      <c r="H2367" s="215">
        <v>17205951968</v>
      </c>
      <c r="I2367" s="360">
        <v>3000</v>
      </c>
      <c r="J2367" s="360">
        <v>2270</v>
      </c>
      <c r="K2367" s="360">
        <v>730</v>
      </c>
      <c r="L2367" s="360">
        <v>0</v>
      </c>
      <c r="M2367" s="360">
        <v>730</v>
      </c>
      <c r="O2367" s="217">
        <v>45746</v>
      </c>
      <c r="P2367" s="218">
        <v>0.509699074074888</v>
      </c>
      <c r="Q2367" s="361" t="s">
        <v>4498</v>
      </c>
      <c r="R2367" s="344" t="s">
        <v>8517</v>
      </c>
    </row>
    <row r="2368" spans="1:18">
      <c r="A2368" s="140" t="s"/>
      <c r="B2368" s="140" t="s">
        <v>12649</v>
      </c>
      <c r="C2368" s="140" t="s"/>
      <c r="D2368" s="219" t="s">
        <v>4567</v>
      </c>
      <c r="E2368" s="362">
        <v>12277</v>
      </c>
      <c r="F2368" s="219" t="s">
        <v>4648</v>
      </c>
      <c r="G2368" s="219" t="s">
        <v>4582</v>
      </c>
      <c r="H2368" s="219">
        <v>13331888220</v>
      </c>
      <c r="I2368" s="356">
        <v>5000</v>
      </c>
      <c r="J2368" s="356">
        <v>4640</v>
      </c>
      <c r="K2368" s="356">
        <v>360</v>
      </c>
      <c r="L2368" s="356">
        <v>0</v>
      </c>
      <c r="M2368" s="356">
        <v>360</v>
      </c>
      <c r="O2368" s="221">
        <v>45746</v>
      </c>
      <c r="P2368" s="222">
        <v>0.462766203701904</v>
      </c>
      <c r="Q2368" s="358" t="s">
        <v>13030</v>
      </c>
      <c r="R2368" s="344" t="s">
        <v>4509</v>
      </c>
    </row>
    <row r="2369" spans="1:18">
      <c r="A2369" s="140" t="s"/>
      <c r="B2369" s="140" t="s">
        <v>12649</v>
      </c>
      <c r="C2369" s="140" t="s"/>
      <c r="D2369" s="219" t="s">
        <v>4567</v>
      </c>
      <c r="E2369" s="362">
        <v>12288</v>
      </c>
      <c r="F2369" s="219" t="s">
        <v>12650</v>
      </c>
      <c r="G2369" s="219" t="s">
        <v>12865</v>
      </c>
      <c r="H2369" s="219">
        <v>18647064000</v>
      </c>
      <c r="I2369" s="356">
        <v>5000</v>
      </c>
      <c r="J2369" s="356">
        <v>4640</v>
      </c>
      <c r="K2369" s="356">
        <v>360</v>
      </c>
      <c r="L2369" s="356">
        <v>0</v>
      </c>
      <c r="M2369" s="356">
        <v>360</v>
      </c>
      <c r="O2369" s="221">
        <v>45746</v>
      </c>
      <c r="P2369" s="222">
        <v>0.593032407407009</v>
      </c>
      <c r="Q2369" s="358" t="s">
        <v>13028</v>
      </c>
      <c r="R2369" s="344" t="s">
        <v>4004</v>
      </c>
    </row>
    <row r="2370" spans="1:18">
      <c r="A2370" s="140" t="s"/>
      <c r="B2370" s="140" t="s">
        <v>12649</v>
      </c>
      <c r="C2370" s="140" t="s"/>
      <c r="D2370" s="219" t="s">
        <v>4567</v>
      </c>
      <c r="E2370" s="362">
        <v>12290</v>
      </c>
      <c r="F2370" s="219" t="s">
        <v>12650</v>
      </c>
      <c r="G2370" s="219" t="s">
        <v>12716</v>
      </c>
      <c r="H2370" s="219">
        <v>13261910530</v>
      </c>
      <c r="I2370" s="356">
        <v>5000</v>
      </c>
      <c r="J2370" s="356">
        <v>4640</v>
      </c>
      <c r="K2370" s="356">
        <v>360</v>
      </c>
      <c r="L2370" s="356">
        <v>0</v>
      </c>
      <c r="M2370" s="356">
        <v>360</v>
      </c>
      <c r="O2370" s="221">
        <v>45746</v>
      </c>
      <c r="P2370" s="222">
        <v>0.501076388889487</v>
      </c>
      <c r="Q2370" s="358" t="s">
        <v>13034</v>
      </c>
      <c r="R2370" s="344" t="s">
        <v>4659</v>
      </c>
    </row>
    <row r="2371" spans="1:18">
      <c r="A2371" s="135" t="s"/>
      <c r="B2371" s="135" t="s">
        <v>12649</v>
      </c>
      <c r="C2371" s="135" t="s"/>
      <c r="D2371" s="215" t="s">
        <v>4567</v>
      </c>
      <c r="E2371" s="359">
        <v>12297</v>
      </c>
      <c r="F2371" s="215" t="s">
        <v>12650</v>
      </c>
      <c r="G2371" s="215" t="s">
        <v>12805</v>
      </c>
      <c r="H2371" s="215">
        <v>13283674888</v>
      </c>
      <c r="I2371" s="360">
        <v>2000</v>
      </c>
      <c r="J2371" s="360">
        <v>1770</v>
      </c>
      <c r="K2371" s="360">
        <v>230</v>
      </c>
      <c r="L2371" s="360">
        <v>0</v>
      </c>
      <c r="M2371" s="360">
        <v>230</v>
      </c>
      <c r="O2371" s="217">
        <v>45746</v>
      </c>
      <c r="P2371" s="218">
        <v>0.629004629630799</v>
      </c>
      <c r="Q2371" s="361" t="s">
        <v>13027</v>
      </c>
      <c r="R2371" s="344" t="s">
        <v>4521</v>
      </c>
    </row>
    <row r="2372" spans="1:18">
      <c r="A2372" s="140" t="s"/>
      <c r="B2372" s="140" t="s">
        <v>12649</v>
      </c>
      <c r="C2372" s="140" t="s"/>
      <c r="D2372" s="219" t="s">
        <v>4567</v>
      </c>
      <c r="E2372" s="362">
        <v>12298</v>
      </c>
      <c r="F2372" s="219" t="s">
        <v>12650</v>
      </c>
      <c r="G2372" s="219" t="s">
        <v>4508</v>
      </c>
      <c r="H2372" s="219">
        <v>13811898627</v>
      </c>
      <c r="I2372" s="356">
        <v>3000</v>
      </c>
      <c r="J2372" s="356">
        <v>2720</v>
      </c>
      <c r="K2372" s="356">
        <v>280</v>
      </c>
      <c r="L2372" s="356">
        <v>0</v>
      </c>
      <c r="M2372" s="356">
        <v>280</v>
      </c>
      <c r="O2372" s="221">
        <v>45746</v>
      </c>
      <c r="P2372" s="222">
        <v>0.635138888890651</v>
      </c>
      <c r="Q2372" s="358" t="s">
        <v>13027</v>
      </c>
      <c r="R2372" s="344" t="s">
        <v>4521</v>
      </c>
    </row>
    <row r="2373" spans="1:18">
      <c r="A2373" s="140" t="s"/>
      <c r="B2373" s="140" t="s">
        <v>12649</v>
      </c>
      <c r="C2373" s="140" t="s"/>
      <c r="D2373" s="219" t="s">
        <v>4567</v>
      </c>
      <c r="E2373" s="362">
        <v>12302</v>
      </c>
      <c r="F2373" s="219" t="s">
        <v>12650</v>
      </c>
      <c r="G2373" s="219" t="s">
        <v>4582</v>
      </c>
      <c r="H2373" s="219">
        <v>18221415829</v>
      </c>
      <c r="I2373" s="356">
        <v>2000</v>
      </c>
      <c r="J2373" s="356">
        <v>1780</v>
      </c>
      <c r="K2373" s="356">
        <v>220</v>
      </c>
      <c r="L2373" s="356">
        <v>0</v>
      </c>
      <c r="M2373" s="356">
        <v>220</v>
      </c>
      <c r="O2373" s="221">
        <v>45746</v>
      </c>
      <c r="P2373" s="222">
        <v>0.534618055557076</v>
      </c>
      <c r="Q2373" s="358" t="s">
        <v>4498</v>
      </c>
      <c r="R2373" s="344" t="s">
        <v>8517</v>
      </c>
    </row>
    <row r="2374" spans="1:18">
      <c r="A2374" s="135" t="s"/>
      <c r="B2374" s="135" t="s">
        <v>12649</v>
      </c>
      <c r="C2374" s="135" t="s"/>
      <c r="D2374" s="215" t="s">
        <v>4567</v>
      </c>
      <c r="E2374" s="359">
        <v>12303</v>
      </c>
      <c r="F2374" s="215" t="s">
        <v>12650</v>
      </c>
      <c r="G2374" s="215" t="s">
        <v>4510</v>
      </c>
      <c r="H2374" s="215">
        <v>15905610815</v>
      </c>
      <c r="I2374" s="360">
        <v>3000</v>
      </c>
      <c r="J2374" s="360">
        <v>2640</v>
      </c>
      <c r="K2374" s="360">
        <v>360</v>
      </c>
      <c r="L2374" s="360">
        <v>0</v>
      </c>
      <c r="M2374" s="360">
        <v>360</v>
      </c>
      <c r="O2374" s="217">
        <v>45746</v>
      </c>
      <c r="P2374" s="218">
        <v>0.408275462963502</v>
      </c>
      <c r="Q2374" s="361" t="s">
        <v>13027</v>
      </c>
      <c r="R2374" s="344" t="s">
        <v>4521</v>
      </c>
    </row>
    <row r="2375" spans="1:18">
      <c r="A2375" s="135" t="s"/>
      <c r="B2375" s="135" t="s">
        <v>12649</v>
      </c>
      <c r="C2375" s="135" t="s"/>
      <c r="D2375" s="215" t="s">
        <v>4567</v>
      </c>
      <c r="E2375" s="359">
        <v>12306</v>
      </c>
      <c r="F2375" s="215" t="s">
        <v>12650</v>
      </c>
      <c r="G2375" s="215" t="s">
        <v>13051</v>
      </c>
      <c r="H2375" s="215">
        <v>18910399921</v>
      </c>
      <c r="I2375" s="360">
        <v>5000</v>
      </c>
      <c r="J2375" s="360">
        <v>4640</v>
      </c>
      <c r="K2375" s="360">
        <v>360</v>
      </c>
      <c r="L2375" s="360">
        <v>0</v>
      </c>
      <c r="M2375" s="360">
        <v>360</v>
      </c>
      <c r="O2375" s="217">
        <v>45746</v>
      </c>
      <c r="P2375" s="218">
        <v>0.649803240739857</v>
      </c>
      <c r="Q2375" s="361" t="s">
        <v>13028</v>
      </c>
      <c r="R2375" s="344" t="s">
        <v>4004</v>
      </c>
    </row>
    <row r="2376" spans="1:18">
      <c r="A2376" s="135" t="s"/>
      <c r="B2376" s="135" t="s">
        <v>12649</v>
      </c>
      <c r="C2376" s="135" t="s"/>
      <c r="D2376" s="215" t="s">
        <v>4567</v>
      </c>
      <c r="E2376" s="359">
        <v>12308</v>
      </c>
      <c r="F2376" s="215" t="s">
        <v>12650</v>
      </c>
      <c r="G2376" s="215" t="s">
        <v>4505</v>
      </c>
      <c r="H2376" s="215">
        <v>13917190394</v>
      </c>
      <c r="I2376" s="360">
        <v>5000</v>
      </c>
      <c r="J2376" s="360">
        <v>4730</v>
      </c>
      <c r="K2376" s="360">
        <v>270</v>
      </c>
      <c r="L2376" s="360">
        <v>0</v>
      </c>
      <c r="M2376" s="360">
        <v>270</v>
      </c>
      <c r="O2376" s="217">
        <v>45746</v>
      </c>
      <c r="P2376" s="218">
        <v>0.696342592593283</v>
      </c>
      <c r="Q2376" s="361" t="s">
        <v>4498</v>
      </c>
      <c r="R2376" s="344" t="s">
        <v>8517</v>
      </c>
    </row>
    <row r="2377" spans="1:18">
      <c r="A2377" s="135" t="s"/>
      <c r="B2377" s="135" t="s">
        <v>12649</v>
      </c>
      <c r="C2377" s="135" t="s"/>
      <c r="D2377" s="215" t="s">
        <v>4567</v>
      </c>
      <c r="E2377" s="359">
        <v>12310</v>
      </c>
      <c r="F2377" s="215" t="s">
        <v>12650</v>
      </c>
      <c r="G2377" s="215" t="s">
        <v>12710</v>
      </c>
      <c r="H2377" s="215">
        <v>15210056001</v>
      </c>
      <c r="I2377" s="360">
        <v>5000</v>
      </c>
      <c r="J2377" s="360">
        <v>4820</v>
      </c>
      <c r="K2377" s="360">
        <v>180</v>
      </c>
      <c r="L2377" s="360">
        <v>0</v>
      </c>
      <c r="M2377" s="360">
        <v>180</v>
      </c>
      <c r="O2377" s="217">
        <v>45746</v>
      </c>
      <c r="P2377" s="218">
        <v>0.647268518518104</v>
      </c>
      <c r="Q2377" s="361" t="s">
        <v>13034</v>
      </c>
      <c r="R2377" s="344" t="s">
        <v>4659</v>
      </c>
    </row>
    <row r="2378" spans="1:18">
      <c r="A2378" s="140" t="s"/>
      <c r="B2378" s="140" t="s">
        <v>12649</v>
      </c>
      <c r="C2378" s="140" t="s"/>
      <c r="D2378" s="219" t="s">
        <v>4567</v>
      </c>
      <c r="E2378" s="362">
        <v>12312</v>
      </c>
      <c r="F2378" s="219" t="s">
        <v>12650</v>
      </c>
      <c r="G2378" s="219" t="s">
        <v>4613</v>
      </c>
      <c r="H2378" s="219">
        <v>13161568300</v>
      </c>
      <c r="I2378" s="356">
        <v>500</v>
      </c>
      <c r="J2378" s="356">
        <v>430</v>
      </c>
      <c r="K2378" s="356">
        <v>70</v>
      </c>
      <c r="L2378" s="356">
        <v>0</v>
      </c>
      <c r="M2378" s="356">
        <v>70</v>
      </c>
      <c r="O2378" s="221">
        <v>45746</v>
      </c>
      <c r="P2378" s="222">
        <v>0.477418981481606</v>
      </c>
      <c r="Q2378" s="358" t="s">
        <v>4498</v>
      </c>
      <c r="R2378" s="344" t="s">
        <v>8517</v>
      </c>
    </row>
    <row r="2379" spans="1:18">
      <c r="A2379" s="135" t="s"/>
      <c r="B2379" s="135" t="s">
        <v>12649</v>
      </c>
      <c r="C2379" s="135" t="s"/>
      <c r="D2379" s="215" t="s">
        <v>4567</v>
      </c>
      <c r="E2379" s="359">
        <v>12313</v>
      </c>
      <c r="F2379" s="215" t="s">
        <v>12650</v>
      </c>
      <c r="G2379" s="215" t="s">
        <v>4596</v>
      </c>
      <c r="H2379" s="215">
        <v>18210343635</v>
      </c>
      <c r="I2379" s="360">
        <v>200</v>
      </c>
      <c r="J2379" s="360">
        <v>150</v>
      </c>
      <c r="K2379" s="360">
        <v>50</v>
      </c>
      <c r="L2379" s="360">
        <v>0</v>
      </c>
      <c r="M2379" s="360">
        <v>50</v>
      </c>
      <c r="O2379" s="217">
        <v>45746</v>
      </c>
      <c r="P2379" s="218">
        <v>0.424629629629635</v>
      </c>
      <c r="Q2379" s="361" t="s">
        <v>13027</v>
      </c>
      <c r="R2379" s="344" t="s">
        <v>4521</v>
      </c>
    </row>
    <row r="2380" spans="1:18">
      <c r="A2380" s="140" t="s"/>
      <c r="B2380" s="140" t="s">
        <v>12649</v>
      </c>
      <c r="C2380" s="140" t="s"/>
      <c r="D2380" s="219" t="s">
        <v>4567</v>
      </c>
      <c r="E2380" s="362">
        <v>12314</v>
      </c>
      <c r="F2380" s="219" t="s">
        <v>12650</v>
      </c>
      <c r="G2380" s="219" t="s">
        <v>4516</v>
      </c>
      <c r="H2380" s="219">
        <v>15315135100</v>
      </c>
      <c r="I2380" s="356">
        <v>200</v>
      </c>
      <c r="J2380" s="356">
        <v>150</v>
      </c>
      <c r="K2380" s="356">
        <v>50</v>
      </c>
      <c r="L2380" s="356">
        <v>0</v>
      </c>
      <c r="M2380" s="356">
        <v>50</v>
      </c>
      <c r="O2380" s="221">
        <v>45746</v>
      </c>
      <c r="P2380" s="222">
        <v>0.588437499998691</v>
      </c>
      <c r="Q2380" s="358" t="s">
        <v>13027</v>
      </c>
      <c r="R2380" s="344" t="s">
        <v>4521</v>
      </c>
    </row>
    <row r="2381" spans="1:18">
      <c r="A2381" s="135" t="s"/>
      <c r="B2381" s="135" t="s">
        <v>12649</v>
      </c>
      <c r="C2381" s="135" t="s"/>
      <c r="D2381" s="215" t="s">
        <v>4567</v>
      </c>
      <c r="E2381" s="359">
        <v>12317</v>
      </c>
      <c r="F2381" s="215" t="s">
        <v>12650</v>
      </c>
      <c r="G2381" s="215" t="s">
        <v>13052</v>
      </c>
      <c r="H2381" s="215">
        <v>15810602258</v>
      </c>
      <c r="I2381" s="360">
        <v>1000</v>
      </c>
      <c r="J2381" s="360">
        <v>880</v>
      </c>
      <c r="K2381" s="360">
        <v>120</v>
      </c>
      <c r="L2381" s="360">
        <v>0</v>
      </c>
      <c r="M2381" s="360">
        <v>120</v>
      </c>
      <c r="O2381" s="217">
        <v>45746</v>
      </c>
      <c r="P2381" s="218">
        <v>0.67817129629475</v>
      </c>
      <c r="Q2381" s="361" t="s">
        <v>13027</v>
      </c>
      <c r="R2381" s="344" t="s">
        <v>4521</v>
      </c>
    </row>
    <row r="2382" spans="1:18">
      <c r="A2382" s="140" t="s"/>
      <c r="B2382" s="140" t="s">
        <v>12649</v>
      </c>
      <c r="C2382" s="140" t="s"/>
      <c r="D2382" s="219" t="s">
        <v>4567</v>
      </c>
      <c r="E2382" s="362">
        <v>12319</v>
      </c>
      <c r="F2382" s="219" t="s">
        <v>12650</v>
      </c>
      <c r="G2382" s="219" t="s">
        <v>4495</v>
      </c>
      <c r="H2382" s="219">
        <v>18518172998</v>
      </c>
      <c r="I2382" s="356">
        <v>5000</v>
      </c>
      <c r="J2382" s="356">
        <v>4780</v>
      </c>
      <c r="K2382" s="356">
        <v>220</v>
      </c>
      <c r="L2382" s="356">
        <v>0</v>
      </c>
      <c r="M2382" s="356">
        <v>220</v>
      </c>
      <c r="O2382" s="221">
        <v>45746</v>
      </c>
      <c r="P2382" s="222">
        <v>0.547245370369638</v>
      </c>
      <c r="Q2382" s="358" t="s">
        <v>13028</v>
      </c>
      <c r="R2382" s="344" t="s">
        <v>4004</v>
      </c>
    </row>
    <row r="2383" spans="1:18">
      <c r="A2383" s="135" t="s"/>
      <c r="B2383" s="135" t="s">
        <v>12649</v>
      </c>
      <c r="C2383" s="135" t="s"/>
      <c r="D2383" s="215" t="s">
        <v>4567</v>
      </c>
      <c r="E2383" s="359">
        <v>12320</v>
      </c>
      <c r="F2383" s="215" t="s">
        <v>12650</v>
      </c>
      <c r="G2383" s="215" t="s">
        <v>4495</v>
      </c>
      <c r="H2383" s="215">
        <v>18518172998</v>
      </c>
      <c r="I2383" s="360">
        <v>5000</v>
      </c>
      <c r="J2383" s="360">
        <v>4780</v>
      </c>
      <c r="K2383" s="360">
        <v>220</v>
      </c>
      <c r="L2383" s="360">
        <v>0</v>
      </c>
      <c r="M2383" s="360">
        <v>220</v>
      </c>
      <c r="O2383" s="217">
        <v>45746</v>
      </c>
      <c r="P2383" s="218">
        <v>0.534143518518249</v>
      </c>
      <c r="Q2383" s="361" t="s">
        <v>13028</v>
      </c>
      <c r="R2383" s="344" t="s">
        <v>4004</v>
      </c>
    </row>
    <row r="2384" spans="1:18">
      <c r="A2384" s="140" t="s"/>
      <c r="B2384" s="140" t="s">
        <v>12649</v>
      </c>
      <c r="C2384" s="140" t="s"/>
      <c r="D2384" s="219" t="s">
        <v>4567</v>
      </c>
      <c r="E2384" s="362">
        <v>12325</v>
      </c>
      <c r="F2384" s="219" t="s">
        <v>12650</v>
      </c>
      <c r="G2384" s="219" t="s">
        <v>4495</v>
      </c>
      <c r="H2384" s="219">
        <v>15600610169</v>
      </c>
      <c r="I2384" s="356">
        <v>1000</v>
      </c>
      <c r="J2384" s="356">
        <v>880</v>
      </c>
      <c r="K2384" s="356">
        <v>120</v>
      </c>
      <c r="L2384" s="356">
        <v>0</v>
      </c>
      <c r="M2384" s="356">
        <v>120</v>
      </c>
      <c r="O2384" s="221">
        <v>45746</v>
      </c>
      <c r="P2384" s="222">
        <v>0.651331018518249</v>
      </c>
      <c r="Q2384" s="358" t="s">
        <v>4498</v>
      </c>
      <c r="R2384" s="344" t="s">
        <v>8517</v>
      </c>
    </row>
    <row r="2385" spans="1:18">
      <c r="A2385" s="135" t="s"/>
      <c r="B2385" s="135" t="s">
        <v>12649</v>
      </c>
      <c r="C2385" s="135" t="s"/>
      <c r="D2385" s="215" t="s">
        <v>4567</v>
      </c>
      <c r="E2385" s="359">
        <v>12327</v>
      </c>
      <c r="F2385" s="215" t="s">
        <v>12650</v>
      </c>
      <c r="G2385" s="215" t="s">
        <v>4495</v>
      </c>
      <c r="H2385" s="215">
        <v>15600610169</v>
      </c>
      <c r="I2385" s="360">
        <v>5000</v>
      </c>
      <c r="J2385" s="360">
        <v>4820</v>
      </c>
      <c r="K2385" s="360">
        <v>180</v>
      </c>
      <c r="L2385" s="360">
        <v>0</v>
      </c>
      <c r="M2385" s="360">
        <v>180</v>
      </c>
      <c r="O2385" s="217">
        <v>45746</v>
      </c>
      <c r="P2385" s="218">
        <v>0.654189814813435</v>
      </c>
      <c r="Q2385" s="361" t="s">
        <v>13034</v>
      </c>
      <c r="R2385" s="344" t="s">
        <v>4659</v>
      </c>
    </row>
    <row r="2386" spans="1:18">
      <c r="A2386" s="140" t="s"/>
      <c r="B2386" s="140" t="s">
        <v>12649</v>
      </c>
      <c r="C2386" s="140" t="s"/>
      <c r="D2386" s="219" t="s">
        <v>4567</v>
      </c>
      <c r="E2386" s="362">
        <v>12330</v>
      </c>
      <c r="F2386" s="219" t="s">
        <v>12650</v>
      </c>
      <c r="G2386" s="219" t="s">
        <v>4574</v>
      </c>
      <c r="H2386" s="219">
        <v>18810989789</v>
      </c>
      <c r="I2386" s="356">
        <v>1000</v>
      </c>
      <c r="J2386" s="356">
        <v>880</v>
      </c>
      <c r="K2386" s="356">
        <v>120</v>
      </c>
      <c r="L2386" s="356">
        <v>0</v>
      </c>
      <c r="M2386" s="356">
        <v>120</v>
      </c>
      <c r="O2386" s="221">
        <v>45746</v>
      </c>
      <c r="P2386" s="222">
        <v>0.622893518517231</v>
      </c>
      <c r="Q2386" s="358" t="s">
        <v>13027</v>
      </c>
      <c r="R2386" s="344" t="s">
        <v>4521</v>
      </c>
    </row>
    <row r="2387" spans="1:18">
      <c r="A2387" s="135" t="s"/>
      <c r="B2387" s="135" t="s">
        <v>12649</v>
      </c>
      <c r="C2387" s="135" t="s"/>
      <c r="D2387" s="215" t="s">
        <v>4567</v>
      </c>
      <c r="E2387" s="359">
        <v>12334</v>
      </c>
      <c r="F2387" s="215" t="s">
        <v>12650</v>
      </c>
      <c r="G2387" s="215" t="s">
        <v>13053</v>
      </c>
      <c r="H2387" s="215">
        <v>17858854708</v>
      </c>
      <c r="I2387" s="360">
        <v>200</v>
      </c>
      <c r="J2387" s="360">
        <v>150</v>
      </c>
      <c r="K2387" s="360">
        <v>50</v>
      </c>
      <c r="L2387" s="360">
        <v>0</v>
      </c>
      <c r="M2387" s="360">
        <v>50</v>
      </c>
      <c r="O2387" s="217">
        <v>45746</v>
      </c>
      <c r="P2387" s="218">
        <v>0.679513888888323</v>
      </c>
      <c r="Q2387" s="361" t="s">
        <v>13027</v>
      </c>
      <c r="R2387" s="344" t="s">
        <v>4521</v>
      </c>
    </row>
    <row r="2388" spans="1:18">
      <c r="A2388" s="140" t="s"/>
      <c r="B2388" s="140" t="s">
        <v>12649</v>
      </c>
      <c r="C2388" s="140" t="s"/>
      <c r="D2388" s="219" t="s">
        <v>4567</v>
      </c>
      <c r="E2388" s="362">
        <v>12335</v>
      </c>
      <c r="F2388" s="219" t="s">
        <v>12650</v>
      </c>
      <c r="G2388" s="219" t="s">
        <v>4495</v>
      </c>
      <c r="H2388" s="219">
        <v>13450620735</v>
      </c>
      <c r="I2388" s="356">
        <v>3000</v>
      </c>
      <c r="J2388" s="356">
        <v>2820</v>
      </c>
      <c r="K2388" s="356">
        <v>180</v>
      </c>
      <c r="L2388" s="356">
        <v>0</v>
      </c>
      <c r="M2388" s="356">
        <v>180</v>
      </c>
      <c r="O2388" s="221">
        <v>45746</v>
      </c>
      <c r="P2388" s="222">
        <v>0.582152777777083</v>
      </c>
      <c r="Q2388" s="358" t="s">
        <v>4498</v>
      </c>
      <c r="R2388" s="344" t="s">
        <v>8517</v>
      </c>
    </row>
    <row r="2389" spans="1:18">
      <c r="A2389" s="135" t="s"/>
      <c r="B2389" s="135" t="s">
        <v>12649</v>
      </c>
      <c r="C2389" s="135" t="s"/>
      <c r="D2389" s="215" t="s">
        <v>4567</v>
      </c>
      <c r="E2389" s="359">
        <v>12336</v>
      </c>
      <c r="F2389" s="215" t="s">
        <v>12650</v>
      </c>
      <c r="G2389" s="215" t="s">
        <v>12821</v>
      </c>
      <c r="H2389" s="215">
        <v>17600360996</v>
      </c>
      <c r="I2389" s="360">
        <v>2000</v>
      </c>
      <c r="J2389" s="360">
        <v>1820</v>
      </c>
      <c r="K2389" s="360">
        <v>180</v>
      </c>
      <c r="L2389" s="360">
        <v>0</v>
      </c>
      <c r="M2389" s="360">
        <v>180</v>
      </c>
      <c r="O2389" s="217">
        <v>45746</v>
      </c>
      <c r="P2389" s="218">
        <v>0.673009259258834</v>
      </c>
      <c r="Q2389" s="361" t="s">
        <v>13027</v>
      </c>
      <c r="R2389" s="344" t="s">
        <v>4521</v>
      </c>
    </row>
    <row r="2390" spans="1:18">
      <c r="A2390" s="140" t="s"/>
      <c r="B2390" s="140" t="s">
        <v>12649</v>
      </c>
      <c r="C2390" s="140" t="s"/>
      <c r="D2390" s="219" t="s">
        <v>4567</v>
      </c>
      <c r="E2390" s="362">
        <v>12342</v>
      </c>
      <c r="F2390" s="219" t="s">
        <v>12650</v>
      </c>
      <c r="G2390" s="219" t="s">
        <v>4574</v>
      </c>
      <c r="H2390" s="219">
        <v>13501130973</v>
      </c>
      <c r="I2390" s="356">
        <v>10000</v>
      </c>
      <c r="J2390" s="356">
        <v>9550</v>
      </c>
      <c r="K2390" s="356">
        <v>450</v>
      </c>
      <c r="L2390" s="356">
        <v>0</v>
      </c>
      <c r="M2390" s="356">
        <v>450</v>
      </c>
      <c r="O2390" s="221">
        <v>45746</v>
      </c>
      <c r="P2390" s="222">
        <v>0.90424768518642</v>
      </c>
      <c r="Q2390" s="358" t="s">
        <v>13028</v>
      </c>
      <c r="R2390" s="344" t="s">
        <v>4004</v>
      </c>
    </row>
    <row r="2391" spans="1:18">
      <c r="A2391" s="135" t="s"/>
      <c r="B2391" s="135" t="s">
        <v>12649</v>
      </c>
      <c r="C2391" s="135" t="s"/>
      <c r="D2391" s="215" t="s">
        <v>4567</v>
      </c>
      <c r="E2391" s="359">
        <v>12348</v>
      </c>
      <c r="F2391" s="215" t="s">
        <v>12650</v>
      </c>
      <c r="G2391" s="215" t="s">
        <v>13037</v>
      </c>
      <c r="H2391" s="215">
        <v>13521713571</v>
      </c>
      <c r="I2391" s="360">
        <v>4000</v>
      </c>
      <c r="J2391" s="360">
        <v>3820</v>
      </c>
      <c r="K2391" s="360">
        <v>180</v>
      </c>
      <c r="L2391" s="360">
        <v>0</v>
      </c>
      <c r="M2391" s="360">
        <v>180</v>
      </c>
      <c r="O2391" s="217">
        <v>45747</v>
      </c>
      <c r="P2391" s="218">
        <v>0.650810185186856</v>
      </c>
      <c r="Q2391" s="361" t="s">
        <v>4498</v>
      </c>
      <c r="R2391" s="344" t="s">
        <v>8517</v>
      </c>
    </row>
    <row r="2392" spans="1:18">
      <c r="A2392" s="140" t="s"/>
      <c r="B2392" s="140" t="s">
        <v>12649</v>
      </c>
      <c r="C2392" s="140" t="s"/>
      <c r="D2392" s="219" t="s">
        <v>4567</v>
      </c>
      <c r="E2392" s="362">
        <v>12349</v>
      </c>
      <c r="F2392" s="219" t="s">
        <v>12650</v>
      </c>
      <c r="G2392" s="219" t="s">
        <v>4525</v>
      </c>
      <c r="H2392" s="219">
        <v>13370119796</v>
      </c>
      <c r="I2392" s="356">
        <v>5000</v>
      </c>
      <c r="J2392" s="356">
        <v>4820</v>
      </c>
      <c r="K2392" s="356">
        <v>180</v>
      </c>
      <c r="L2392" s="356">
        <v>0</v>
      </c>
      <c r="M2392" s="356">
        <v>180</v>
      </c>
      <c r="O2392" s="221">
        <v>45747</v>
      </c>
      <c r="P2392" s="222">
        <v>0.657673611112841</v>
      </c>
      <c r="Q2392" s="358" t="s">
        <v>13028</v>
      </c>
      <c r="R2392" s="344" t="s">
        <v>4004</v>
      </c>
    </row>
    <row r="2393" spans="1:18">
      <c r="A2393" s="135" t="s"/>
      <c r="B2393" s="135" t="s">
        <v>12649</v>
      </c>
      <c r="C2393" s="135" t="s"/>
      <c r="D2393" s="215" t="s">
        <v>4567</v>
      </c>
      <c r="E2393" s="359">
        <v>12350</v>
      </c>
      <c r="F2393" s="215" t="s">
        <v>12650</v>
      </c>
      <c r="G2393" s="215" t="s">
        <v>13006</v>
      </c>
      <c r="H2393" s="215">
        <v>18612832730</v>
      </c>
      <c r="I2393" s="360">
        <v>2000</v>
      </c>
      <c r="J2393" s="360">
        <v>1670</v>
      </c>
      <c r="K2393" s="360">
        <v>330</v>
      </c>
      <c r="L2393" s="360">
        <v>0</v>
      </c>
      <c r="M2393" s="360">
        <v>330</v>
      </c>
      <c r="O2393" s="217">
        <v>45747</v>
      </c>
      <c r="P2393" s="218">
        <v>0.721446759260289</v>
      </c>
      <c r="Q2393" s="361" t="s">
        <v>4498</v>
      </c>
      <c r="R2393" s="344" t="s">
        <v>8517</v>
      </c>
    </row>
    <row r="2394" spans="1:18">
      <c r="A2394" s="140" t="s"/>
      <c r="B2394" s="140" t="s">
        <v>12649</v>
      </c>
      <c r="C2394" s="140" t="s"/>
      <c r="D2394" s="219" t="s">
        <v>4567</v>
      </c>
      <c r="E2394" s="362">
        <v>12351</v>
      </c>
      <c r="F2394" s="219" t="s">
        <v>12650</v>
      </c>
      <c r="G2394" s="219" t="s"/>
      <c r="H2394" s="219">
        <v>18001360972</v>
      </c>
      <c r="I2394" s="356">
        <v>5000</v>
      </c>
      <c r="J2394" s="356">
        <v>5000</v>
      </c>
      <c r="K2394" s="356">
        <v>0</v>
      </c>
      <c r="L2394" s="356">
        <v>0</v>
      </c>
      <c r="M2394" s="356">
        <v>0</v>
      </c>
      <c r="O2394" s="221">
        <v>45747</v>
      </c>
      <c r="P2394" s="222">
        <v>0.662210648148175</v>
      </c>
      <c r="Q2394" s="358" t="s">
        <v>13028</v>
      </c>
      <c r="R2394" s="344" t="s">
        <v>4004</v>
      </c>
    </row>
    <row r="2395" spans="1:18">
      <c r="A2395" s="365" t="s"/>
      <c r="B2395" s="365" t="s">
        <v>12649</v>
      </c>
      <c r="C2395" s="365" t="s"/>
      <c r="D2395" s="159" t="s">
        <v>4567</v>
      </c>
      <c r="E2395" s="365">
        <v>12357</v>
      </c>
      <c r="F2395" s="365" t="s">
        <v>12650</v>
      </c>
      <c r="G2395" s="365" t="s">
        <v>12666</v>
      </c>
      <c r="H2395" s="365">
        <v>15680685001</v>
      </c>
      <c r="I2395" s="366">
        <v>3500</v>
      </c>
      <c r="J2395" s="366">
        <v>3200</v>
      </c>
      <c r="K2395" s="366">
        <v>300</v>
      </c>
      <c r="L2395" s="367">
        <v>0</v>
      </c>
      <c r="M2395" s="366">
        <v>300</v>
      </c>
      <c r="O2395" s="368">
        <v>45748</v>
      </c>
      <c r="P2395" s="369">
        <v>0.674537037037226</v>
      </c>
      <c r="Q2395" s="370" t="s">
        <v>13027</v>
      </c>
      <c r="R2395" s="344" t="s">
        <v>4521</v>
      </c>
    </row>
    <row r="2396" spans="1:18">
      <c r="A2396" s="371" t="s"/>
      <c r="B2396" s="371" t="s">
        <v>12649</v>
      </c>
      <c r="C2396" s="371" t="s"/>
      <c r="D2396" s="164" t="s">
        <v>4567</v>
      </c>
      <c r="E2396" s="372">
        <v>12356</v>
      </c>
      <c r="F2396" s="372" t="s">
        <v>12650</v>
      </c>
      <c r="G2396" s="372" t="s">
        <v>13049</v>
      </c>
      <c r="H2396" s="372">
        <v>18600935625</v>
      </c>
      <c r="I2396" s="373">
        <v>8000</v>
      </c>
      <c r="J2396" s="373">
        <v>8000</v>
      </c>
      <c r="K2396" s="373">
        <v>0</v>
      </c>
      <c r="L2396" s="373">
        <v>0</v>
      </c>
      <c r="M2396" s="373">
        <v>0</v>
      </c>
      <c r="O2396" s="374">
        <v>45748</v>
      </c>
      <c r="P2396" s="375">
        <v>0.636770833334595</v>
      </c>
      <c r="Q2396" s="376" t="s">
        <v>13028</v>
      </c>
      <c r="R2396" s="344" t="s">
        <v>4004</v>
      </c>
    </row>
    <row r="2397" spans="1:18">
      <c r="A2397" s="365" t="s"/>
      <c r="B2397" s="365" t="s">
        <v>12649</v>
      </c>
      <c r="C2397" s="365" t="s"/>
      <c r="D2397" s="159" t="s">
        <v>4567</v>
      </c>
      <c r="E2397" s="377">
        <v>12355</v>
      </c>
      <c r="F2397" s="377" t="s">
        <v>12650</v>
      </c>
      <c r="G2397" s="377" t="s">
        <v>13054</v>
      </c>
      <c r="H2397" s="377">
        <v>15811109110</v>
      </c>
      <c r="I2397" s="367">
        <v>4000</v>
      </c>
      <c r="J2397" s="367">
        <v>3650</v>
      </c>
      <c r="K2397" s="367">
        <v>350</v>
      </c>
      <c r="L2397" s="367">
        <v>0</v>
      </c>
      <c r="M2397" s="367">
        <v>350</v>
      </c>
      <c r="O2397" s="378">
        <v>45748</v>
      </c>
      <c r="P2397" s="379">
        <v>0.714270833334013</v>
      </c>
      <c r="Q2397" s="380" t="s">
        <v>13027</v>
      </c>
      <c r="R2397" s="344" t="s">
        <v>4521</v>
      </c>
    </row>
    <row r="2398" spans="1:18">
      <c r="A2398" s="371" t="s"/>
      <c r="B2398" s="371" t="s">
        <v>12649</v>
      </c>
      <c r="C2398" s="371" t="s"/>
      <c r="D2398" s="164" t="s">
        <v>4567</v>
      </c>
      <c r="E2398" s="372">
        <v>12353</v>
      </c>
      <c r="F2398" s="372" t="s">
        <v>12650</v>
      </c>
      <c r="G2398" s="372" t="s"/>
      <c r="H2398" s="372">
        <v>18858592568</v>
      </c>
      <c r="I2398" s="373">
        <v>5000</v>
      </c>
      <c r="J2398" s="373">
        <v>4820</v>
      </c>
      <c r="K2398" s="373">
        <v>180</v>
      </c>
      <c r="L2398" s="373">
        <v>0</v>
      </c>
      <c r="M2398" s="373">
        <v>180</v>
      </c>
      <c r="O2398" s="374">
        <v>45748</v>
      </c>
      <c r="P2398" s="375">
        <v>0.501458333332266</v>
      </c>
      <c r="Q2398" s="376" t="s">
        <v>13027</v>
      </c>
      <c r="R2398" s="344" t="s">
        <v>4521</v>
      </c>
    </row>
    <row r="2399" spans="1:18">
      <c r="A2399" s="365" t="s"/>
      <c r="B2399" s="365" t="s">
        <v>12649</v>
      </c>
      <c r="C2399" s="365" t="s"/>
      <c r="D2399" s="159" t="s">
        <v>4567</v>
      </c>
      <c r="E2399" s="377">
        <v>12352</v>
      </c>
      <c r="F2399" s="377" t="s">
        <v>12650</v>
      </c>
      <c r="G2399" s="377" t="s">
        <v>4574</v>
      </c>
      <c r="H2399" s="377">
        <v>16675368760</v>
      </c>
      <c r="I2399" s="367">
        <v>2000</v>
      </c>
      <c r="J2399" s="367">
        <v>1850</v>
      </c>
      <c r="K2399" s="367">
        <v>150</v>
      </c>
      <c r="L2399" s="367">
        <v>0</v>
      </c>
      <c r="M2399" s="367">
        <v>150</v>
      </c>
      <c r="O2399" s="378">
        <v>45748</v>
      </c>
      <c r="P2399" s="379">
        <v>0.64663194444438</v>
      </c>
      <c r="Q2399" s="380" t="s">
        <v>13027</v>
      </c>
      <c r="R2399" s="344" t="s">
        <v>4521</v>
      </c>
    </row>
    <row r="2400" spans="1:18">
      <c r="A2400" s="371" t="s"/>
      <c r="B2400" s="371" t="s">
        <v>12649</v>
      </c>
      <c r="C2400" s="371" t="s"/>
      <c r="D2400" s="164" t="s">
        <v>4567</v>
      </c>
      <c r="E2400" s="372">
        <v>12238</v>
      </c>
      <c r="F2400" s="372" t="s">
        <v>12650</v>
      </c>
      <c r="G2400" s="372" t="s">
        <v>12767</v>
      </c>
      <c r="H2400" s="372">
        <v>18511430975</v>
      </c>
      <c r="I2400" s="373">
        <v>8000</v>
      </c>
      <c r="J2400" s="373">
        <v>7480</v>
      </c>
      <c r="K2400" s="373">
        <v>520</v>
      </c>
      <c r="L2400" s="373">
        <v>0</v>
      </c>
      <c r="M2400" s="373">
        <v>520</v>
      </c>
      <c r="O2400" s="374">
        <v>45748</v>
      </c>
      <c r="P2400" s="375">
        <v>0.632013888887741</v>
      </c>
      <c r="Q2400" s="376" t="s">
        <v>13031</v>
      </c>
      <c r="R2400" s="344" t="s">
        <v>12697</v>
      </c>
    </row>
    <row r="2401" spans="1:18">
      <c r="A2401" s="365" t="s"/>
      <c r="B2401" s="365" t="s">
        <v>12649</v>
      </c>
      <c r="C2401" s="365" t="s"/>
      <c r="D2401" s="159" t="s">
        <v>4567</v>
      </c>
      <c r="E2401" s="377">
        <v>13358</v>
      </c>
      <c r="F2401" s="377" t="s">
        <v>12650</v>
      </c>
      <c r="G2401" s="377" t="s">
        <v>12788</v>
      </c>
      <c r="H2401" s="377">
        <v>13021228230</v>
      </c>
      <c r="I2401" s="367">
        <v>5000</v>
      </c>
      <c r="J2401" s="367">
        <v>5000</v>
      </c>
      <c r="K2401" s="367">
        <v>0</v>
      </c>
      <c r="L2401" s="367">
        <v>0</v>
      </c>
      <c r="M2401" s="367">
        <v>0</v>
      </c>
      <c r="O2401" s="378">
        <v>45749</v>
      </c>
      <c r="P2401" s="379">
        <v>0.529131944444089</v>
      </c>
      <c r="Q2401" s="380" t="s">
        <v>13028</v>
      </c>
      <c r="R2401" s="344" t="s">
        <v>4004</v>
      </c>
    </row>
    <row r="2402" spans="1:18">
      <c r="A2402" s="371" t="s"/>
      <c r="B2402" s="371" t="s">
        <v>12649</v>
      </c>
      <c r="C2402" s="371" t="s"/>
      <c r="D2402" s="164" t="s">
        <v>4567</v>
      </c>
      <c r="E2402" s="372">
        <v>12358</v>
      </c>
      <c r="F2402" s="372" t="s">
        <v>12650</v>
      </c>
      <c r="G2402" s="372" t="s">
        <v>12787</v>
      </c>
      <c r="H2402" s="372">
        <v>13466673604</v>
      </c>
      <c r="I2402" s="373">
        <v>5000</v>
      </c>
      <c r="J2402" s="373">
        <v>4780</v>
      </c>
      <c r="K2402" s="373">
        <v>220</v>
      </c>
      <c r="L2402" s="373">
        <v>0</v>
      </c>
      <c r="M2402" s="373">
        <v>220</v>
      </c>
      <c r="O2402" s="374">
        <v>45749</v>
      </c>
      <c r="P2402" s="375">
        <v>0.507372685184237</v>
      </c>
      <c r="Q2402" s="376" t="s">
        <v>13028</v>
      </c>
      <c r="R2402" s="344" t="s">
        <v>4004</v>
      </c>
    </row>
    <row r="2403" spans="1:18">
      <c r="A2403" s="365" t="s"/>
      <c r="B2403" s="365" t="s">
        <v>12649</v>
      </c>
      <c r="C2403" s="365" t="s"/>
      <c r="D2403" s="159" t="s">
        <v>4567</v>
      </c>
      <c r="E2403" s="377">
        <v>13375</v>
      </c>
      <c r="F2403" s="377" t="s">
        <v>12650</v>
      </c>
      <c r="G2403" s="377" t="s">
        <v>13055</v>
      </c>
      <c r="H2403" s="377">
        <v>13932353662</v>
      </c>
      <c r="I2403" s="367">
        <v>180</v>
      </c>
      <c r="J2403" s="367">
        <v>0</v>
      </c>
      <c r="K2403" s="367">
        <v>180</v>
      </c>
      <c r="L2403" s="367">
        <v>0</v>
      </c>
      <c r="M2403" s="367">
        <v>180</v>
      </c>
      <c r="O2403" s="378">
        <v>45751</v>
      </c>
      <c r="P2403" s="379">
        <v>0.661481481482042</v>
      </c>
      <c r="Q2403" s="380" t="s">
        <v>13034</v>
      </c>
      <c r="R2403" s="344" t="s">
        <v>4659</v>
      </c>
    </row>
    <row r="2404" spans="1:18">
      <c r="A2404" s="371" t="s"/>
      <c r="B2404" s="371" t="s">
        <v>12649</v>
      </c>
      <c r="C2404" s="371" t="s"/>
      <c r="D2404" s="164" t="s">
        <v>4567</v>
      </c>
      <c r="E2404" s="372">
        <v>13374</v>
      </c>
      <c r="F2404" s="372" t="s">
        <v>12650</v>
      </c>
      <c r="G2404" s="372" t="s">
        <v>12730</v>
      </c>
      <c r="H2404" s="372">
        <v>18656353955</v>
      </c>
      <c r="I2404" s="373">
        <v>200</v>
      </c>
      <c r="J2404" s="373">
        <v>160</v>
      </c>
      <c r="K2404" s="373">
        <v>40</v>
      </c>
      <c r="L2404" s="373">
        <v>0</v>
      </c>
      <c r="M2404" s="373">
        <v>40</v>
      </c>
      <c r="O2404" s="374">
        <v>45751</v>
      </c>
      <c r="P2404" s="375">
        <v>0.683055555557076</v>
      </c>
      <c r="Q2404" s="376" t="s">
        <v>13031</v>
      </c>
      <c r="R2404" s="344" t="s">
        <v>12697</v>
      </c>
    </row>
    <row r="2405" spans="1:18">
      <c r="A2405" s="365" t="s"/>
      <c r="B2405" s="365" t="s">
        <v>12649</v>
      </c>
      <c r="C2405" s="365" t="s"/>
      <c r="D2405" s="159" t="s">
        <v>4567</v>
      </c>
      <c r="E2405" s="377">
        <v>13369</v>
      </c>
      <c r="F2405" s="377" t="s">
        <v>12650</v>
      </c>
      <c r="G2405" s="377" t="s">
        <v>12722</v>
      </c>
      <c r="H2405" s="377">
        <v>18232343048</v>
      </c>
      <c r="I2405" s="367">
        <v>5000</v>
      </c>
      <c r="J2405" s="367">
        <v>5000</v>
      </c>
      <c r="K2405" s="367">
        <v>0</v>
      </c>
      <c r="L2405" s="367">
        <v>0</v>
      </c>
      <c r="M2405" s="367">
        <v>0</v>
      </c>
      <c r="O2405" s="378">
        <v>45751</v>
      </c>
      <c r="P2405" s="379">
        <v>0.484791666665842</v>
      </c>
      <c r="Q2405" s="380" t="s">
        <v>13034</v>
      </c>
      <c r="R2405" s="344" t="s">
        <v>4659</v>
      </c>
    </row>
    <row r="2406" spans="1:18">
      <c r="A2406" s="371" t="s"/>
      <c r="B2406" s="371" t="s">
        <v>12649</v>
      </c>
      <c r="C2406" s="371" t="s"/>
      <c r="D2406" s="164" t="s">
        <v>4567</v>
      </c>
      <c r="E2406" s="372">
        <v>13368</v>
      </c>
      <c r="F2406" s="372" t="s">
        <v>12650</v>
      </c>
      <c r="G2406" s="372" t="s">
        <v>13056</v>
      </c>
      <c r="H2406" s="372">
        <v>18616742338</v>
      </c>
      <c r="I2406" s="373">
        <v>5000</v>
      </c>
      <c r="J2406" s="373">
        <v>5000</v>
      </c>
      <c r="K2406" s="373">
        <v>0</v>
      </c>
      <c r="L2406" s="373">
        <v>0</v>
      </c>
      <c r="M2406" s="373">
        <v>0</v>
      </c>
      <c r="O2406" s="374">
        <v>45751</v>
      </c>
      <c r="P2406" s="375">
        <v>0.484351851850079</v>
      </c>
      <c r="Q2406" s="376" t="s">
        <v>13034</v>
      </c>
      <c r="R2406" s="344" t="s">
        <v>4659</v>
      </c>
    </row>
    <row r="2407" spans="1:18">
      <c r="A2407" s="371" t="s"/>
      <c r="B2407" s="371" t="s">
        <v>12649</v>
      </c>
      <c r="C2407" s="371" t="s"/>
      <c r="D2407" s="164" t="s">
        <v>4567</v>
      </c>
      <c r="E2407" s="372">
        <v>13366</v>
      </c>
      <c r="F2407" s="372" t="s">
        <v>12650</v>
      </c>
      <c r="G2407" s="372" t="s">
        <v>13049</v>
      </c>
      <c r="H2407" s="372">
        <v>18600935625</v>
      </c>
      <c r="I2407" s="373">
        <v>6000</v>
      </c>
      <c r="J2407" s="373">
        <v>5680</v>
      </c>
      <c r="K2407" s="373">
        <v>320</v>
      </c>
      <c r="L2407" s="373">
        <v>0</v>
      </c>
      <c r="M2407" s="373">
        <v>320</v>
      </c>
      <c r="O2407" s="374">
        <v>45751</v>
      </c>
      <c r="P2407" s="375">
        <v>0.698784722222627</v>
      </c>
      <c r="Q2407" s="376" t="s">
        <v>4498</v>
      </c>
      <c r="R2407" s="344" t="s">
        <v>8517</v>
      </c>
    </row>
    <row r="2408" spans="1:18">
      <c r="A2408" s="365" t="s"/>
      <c r="B2408" s="365" t="s">
        <v>12649</v>
      </c>
      <c r="C2408" s="365" t="s"/>
      <c r="D2408" s="159" t="s">
        <v>4567</v>
      </c>
      <c r="E2408" s="377">
        <v>13364</v>
      </c>
      <c r="F2408" s="377" t="s">
        <v>12650</v>
      </c>
      <c r="G2408" s="377" t="s">
        <v>12657</v>
      </c>
      <c r="H2408" s="377">
        <v>13391993243</v>
      </c>
      <c r="I2408" s="367">
        <v>300</v>
      </c>
      <c r="J2408" s="367">
        <v>250</v>
      </c>
      <c r="K2408" s="367">
        <v>50</v>
      </c>
      <c r="L2408" s="367">
        <v>0</v>
      </c>
      <c r="M2408" s="367">
        <v>50</v>
      </c>
      <c r="O2408" s="378">
        <v>45751</v>
      </c>
      <c r="P2408" s="379">
        <v>0.531620370369638</v>
      </c>
      <c r="Q2408" s="380" t="s">
        <v>4498</v>
      </c>
      <c r="R2408" s="344" t="s">
        <v>8517</v>
      </c>
    </row>
    <row r="2409" spans="1:18">
      <c r="A2409" s="365" t="s"/>
      <c r="B2409" s="365" t="s">
        <v>12649</v>
      </c>
      <c r="C2409" s="365" t="s"/>
      <c r="D2409" s="159" t="s">
        <v>4567</v>
      </c>
      <c r="E2409" s="377">
        <v>13362</v>
      </c>
      <c r="F2409" s="377" t="s">
        <v>12650</v>
      </c>
      <c r="G2409" s="377" t="s">
        <v>4574</v>
      </c>
      <c r="H2409" s="377">
        <v>13910337189</v>
      </c>
      <c r="I2409" s="367">
        <v>5000</v>
      </c>
      <c r="J2409" s="367">
        <v>4060</v>
      </c>
      <c r="K2409" s="367">
        <v>940</v>
      </c>
      <c r="L2409" s="367">
        <v>0</v>
      </c>
      <c r="M2409" s="367">
        <v>940</v>
      </c>
      <c r="O2409" s="378">
        <v>45751</v>
      </c>
      <c r="P2409" s="379">
        <v>0.518692129629926</v>
      </c>
      <c r="Q2409" s="380" t="s">
        <v>13030</v>
      </c>
      <c r="R2409" s="344" t="s">
        <v>4509</v>
      </c>
    </row>
    <row r="2410" spans="1:18">
      <c r="A2410" s="365" t="s"/>
      <c r="B2410" s="365" t="s">
        <v>12649</v>
      </c>
      <c r="C2410" s="365" t="s"/>
      <c r="D2410" s="159" t="s">
        <v>4567</v>
      </c>
      <c r="E2410" s="377">
        <v>13377</v>
      </c>
      <c r="F2410" s="377" t="s">
        <v>12650</v>
      </c>
      <c r="G2410" s="377" t="s">
        <v>12657</v>
      </c>
      <c r="H2410" s="377">
        <v>13910808822</v>
      </c>
      <c r="I2410" s="367">
        <v>5000</v>
      </c>
      <c r="J2410" s="367">
        <v>4820</v>
      </c>
      <c r="K2410" s="367">
        <v>180</v>
      </c>
      <c r="L2410" s="367">
        <v>0</v>
      </c>
      <c r="M2410" s="367">
        <v>180</v>
      </c>
      <c r="O2410" s="378">
        <v>45752</v>
      </c>
      <c r="P2410" s="379">
        <v>0.606828703705105</v>
      </c>
      <c r="Q2410" s="380" t="s">
        <v>13034</v>
      </c>
      <c r="R2410" s="344" t="s">
        <v>4659</v>
      </c>
    </row>
    <row r="2411" spans="1:18">
      <c r="A2411" s="371" t="s"/>
      <c r="B2411" s="371" t="s">
        <v>12649</v>
      </c>
      <c r="C2411" s="371" t="s"/>
      <c r="D2411" s="164" t="s">
        <v>4567</v>
      </c>
      <c r="E2411" s="372">
        <v>13376</v>
      </c>
      <c r="F2411" s="372" t="s">
        <v>12650</v>
      </c>
      <c r="G2411" s="372" t="s">
        <v>13057</v>
      </c>
      <c r="H2411" s="372">
        <v>13850175811</v>
      </c>
      <c r="I2411" s="373">
        <v>5000</v>
      </c>
      <c r="J2411" s="373">
        <v>4770</v>
      </c>
      <c r="K2411" s="373">
        <v>230</v>
      </c>
      <c r="L2411" s="373">
        <v>0</v>
      </c>
      <c r="M2411" s="373">
        <v>230</v>
      </c>
      <c r="O2411" s="374">
        <v>45752</v>
      </c>
      <c r="P2411" s="375">
        <v>0.642418981482479</v>
      </c>
      <c r="Q2411" s="376" t="s">
        <v>13027</v>
      </c>
      <c r="R2411" s="344" t="s">
        <v>4521</v>
      </c>
    </row>
    <row r="2412" spans="1:18">
      <c r="A2412" s="365" t="s"/>
      <c r="B2412" s="365" t="s">
        <v>12649</v>
      </c>
      <c r="C2412" s="365" t="s"/>
      <c r="D2412" s="159" t="s">
        <v>4567</v>
      </c>
      <c r="E2412" s="377">
        <v>13367</v>
      </c>
      <c r="F2412" s="377" t="s">
        <v>12650</v>
      </c>
      <c r="G2412" s="377" t="s">
        <v>4523</v>
      </c>
      <c r="H2412" s="377">
        <v>18611845191</v>
      </c>
      <c r="I2412" s="367">
        <v>8000</v>
      </c>
      <c r="J2412" s="367">
        <v>7380</v>
      </c>
      <c r="K2412" s="367">
        <v>620</v>
      </c>
      <c r="L2412" s="367">
        <v>0</v>
      </c>
      <c r="M2412" s="367">
        <v>620</v>
      </c>
      <c r="O2412" s="378">
        <v>45752</v>
      </c>
      <c r="P2412" s="379">
        <v>0.555844907408755</v>
      </c>
      <c r="Q2412" s="380" t="s">
        <v>4498</v>
      </c>
      <c r="R2412" s="344" t="s">
        <v>8517</v>
      </c>
    </row>
    <row r="2413" spans="1:18">
      <c r="A2413" s="371" t="s"/>
      <c r="B2413" s="371" t="s">
        <v>12649</v>
      </c>
      <c r="C2413" s="371" t="s"/>
      <c r="D2413" s="164" t="s">
        <v>4567</v>
      </c>
      <c r="E2413" s="372">
        <v>13363</v>
      </c>
      <c r="F2413" s="372" t="s">
        <v>12650</v>
      </c>
      <c r="G2413" s="372" t="s">
        <v>4574</v>
      </c>
      <c r="H2413" s="372">
        <v>18500987186</v>
      </c>
      <c r="I2413" s="373">
        <v>3000</v>
      </c>
      <c r="J2413" s="373">
        <v>2700</v>
      </c>
      <c r="K2413" s="373">
        <v>300</v>
      </c>
      <c r="L2413" s="373">
        <v>0</v>
      </c>
      <c r="M2413" s="373">
        <v>300</v>
      </c>
      <c r="O2413" s="374">
        <v>45752</v>
      </c>
      <c r="P2413" s="375">
        <v>0.465648148147011</v>
      </c>
      <c r="Q2413" s="376" t="s">
        <v>4498</v>
      </c>
      <c r="R2413" s="344" t="s">
        <v>8517</v>
      </c>
    </row>
    <row r="2414" spans="1:18">
      <c r="A2414" s="371" t="s"/>
      <c r="B2414" s="371" t="s">
        <v>12649</v>
      </c>
      <c r="C2414" s="371" t="s"/>
      <c r="D2414" s="164" t="s">
        <v>4567</v>
      </c>
      <c r="E2414" s="372">
        <v>13360</v>
      </c>
      <c r="F2414" s="372" t="s">
        <v>12650</v>
      </c>
      <c r="G2414" s="372" t="s">
        <v>4506</v>
      </c>
      <c r="H2414" s="372">
        <v>13918865410</v>
      </c>
      <c r="I2414" s="373">
        <v>4000</v>
      </c>
      <c r="J2414" s="373">
        <v>3040</v>
      </c>
      <c r="K2414" s="373">
        <v>960</v>
      </c>
      <c r="L2414" s="373">
        <v>0</v>
      </c>
      <c r="M2414" s="373">
        <v>960</v>
      </c>
      <c r="O2414" s="374">
        <v>45752</v>
      </c>
      <c r="P2414" s="375">
        <v>0.574988425927586</v>
      </c>
      <c r="Q2414" s="376" t="s">
        <v>4498</v>
      </c>
      <c r="R2414" s="344" t="s">
        <v>8517</v>
      </c>
    </row>
    <row r="2415" spans="1:18">
      <c r="A2415" s="365" t="s"/>
      <c r="B2415" s="365" t="s">
        <v>12649</v>
      </c>
      <c r="C2415" s="365" t="s"/>
      <c r="D2415" s="159" t="s">
        <v>4567</v>
      </c>
      <c r="E2415" s="377">
        <v>13383</v>
      </c>
      <c r="F2415" s="377" t="s">
        <v>12650</v>
      </c>
      <c r="G2415" s="377" t="s">
        <v>4506</v>
      </c>
      <c r="H2415" s="377">
        <v>18612964688</v>
      </c>
      <c r="I2415" s="367">
        <v>1000</v>
      </c>
      <c r="J2415" s="367">
        <v>890</v>
      </c>
      <c r="K2415" s="367">
        <v>110</v>
      </c>
      <c r="L2415" s="367">
        <v>0</v>
      </c>
      <c r="M2415" s="367">
        <v>110</v>
      </c>
      <c r="O2415" s="378">
        <v>45753</v>
      </c>
      <c r="P2415" s="379">
        <v>0.666111111109785</v>
      </c>
      <c r="Q2415" s="380" t="s">
        <v>4498</v>
      </c>
      <c r="R2415" s="344" t="s">
        <v>8517</v>
      </c>
    </row>
    <row r="2416" spans="1:18">
      <c r="A2416" s="371" t="s"/>
      <c r="B2416" s="371" t="s">
        <v>12649</v>
      </c>
      <c r="C2416" s="371" t="s"/>
      <c r="D2416" s="164" t="s">
        <v>4567</v>
      </c>
      <c r="E2416" s="372">
        <v>13382</v>
      </c>
      <c r="F2416" s="372" t="s">
        <v>12650</v>
      </c>
      <c r="G2416" s="372" t="s">
        <v>4535</v>
      </c>
      <c r="H2416" s="372">
        <v>18500231776</v>
      </c>
      <c r="I2416" s="373">
        <v>5000</v>
      </c>
      <c r="J2416" s="373">
        <v>5000</v>
      </c>
      <c r="K2416" s="373">
        <v>0</v>
      </c>
      <c r="L2416" s="373">
        <v>0</v>
      </c>
      <c r="M2416" s="373">
        <v>0</v>
      </c>
      <c r="O2416" s="374">
        <v>45753</v>
      </c>
      <c r="P2416" s="375">
        <v>0.485902777778392</v>
      </c>
      <c r="Q2416" s="376" t="s">
        <v>13030</v>
      </c>
      <c r="R2416" s="344" t="s">
        <v>4509</v>
      </c>
    </row>
    <row r="2417" spans="1:18">
      <c r="A2417" s="365" t="s"/>
      <c r="B2417" s="365" t="s">
        <v>12649</v>
      </c>
      <c r="C2417" s="365" t="s"/>
      <c r="D2417" s="159" t="s">
        <v>4567</v>
      </c>
      <c r="E2417" s="377">
        <v>13381</v>
      </c>
      <c r="F2417" s="377" t="s">
        <v>12650</v>
      </c>
      <c r="G2417" s="377" t="s">
        <v>12713</v>
      </c>
      <c r="H2417" s="377">
        <v>18600547404</v>
      </c>
      <c r="I2417" s="367">
        <v>200</v>
      </c>
      <c r="J2417" s="367">
        <v>150</v>
      </c>
      <c r="K2417" s="367">
        <v>50</v>
      </c>
      <c r="L2417" s="367">
        <v>0</v>
      </c>
      <c r="M2417" s="367">
        <v>50</v>
      </c>
      <c r="O2417" s="378">
        <v>45753</v>
      </c>
      <c r="P2417" s="379">
        <v>0.510439814814163</v>
      </c>
      <c r="Q2417" s="380" t="s">
        <v>4498</v>
      </c>
      <c r="R2417" s="344" t="s">
        <v>8517</v>
      </c>
    </row>
    <row r="2418" spans="1:18">
      <c r="A2418" s="371" t="s"/>
      <c r="B2418" s="371" t="s">
        <v>12649</v>
      </c>
      <c r="C2418" s="371" t="s"/>
      <c r="D2418" s="164" t="s">
        <v>4567</v>
      </c>
      <c r="E2418" s="372">
        <v>13380</v>
      </c>
      <c r="F2418" s="372" t="s">
        <v>12650</v>
      </c>
      <c r="G2418" s="372" t="s">
        <v>12920</v>
      </c>
      <c r="H2418" s="372">
        <v>13366319167</v>
      </c>
      <c r="I2418" s="373">
        <v>10000</v>
      </c>
      <c r="J2418" s="373">
        <v>9700</v>
      </c>
      <c r="K2418" s="373">
        <v>300</v>
      </c>
      <c r="L2418" s="373">
        <v>0</v>
      </c>
      <c r="M2418" s="373">
        <v>300</v>
      </c>
      <c r="O2418" s="374">
        <v>45753</v>
      </c>
      <c r="P2418" s="375">
        <v>0.49078703703708</v>
      </c>
      <c r="Q2418" s="376" t="s">
        <v>13034</v>
      </c>
      <c r="R2418" s="344" t="s">
        <v>4659</v>
      </c>
    </row>
    <row r="2419" spans="1:18">
      <c r="A2419" s="365" t="s"/>
      <c r="B2419" s="365" t="s">
        <v>12649</v>
      </c>
      <c r="C2419" s="365" t="s"/>
      <c r="D2419" s="159" t="s">
        <v>4567</v>
      </c>
      <c r="E2419" s="377">
        <v>13379</v>
      </c>
      <c r="F2419" s="377" t="s">
        <v>12650</v>
      </c>
      <c r="G2419" s="377" t="s">
        <v>4518</v>
      </c>
      <c r="H2419" s="377">
        <v>15993013130</v>
      </c>
      <c r="I2419" s="367">
        <v>3000</v>
      </c>
      <c r="J2419" s="367">
        <v>2820</v>
      </c>
      <c r="K2419" s="367">
        <v>180</v>
      </c>
      <c r="L2419" s="367">
        <v>0</v>
      </c>
      <c r="M2419" s="367">
        <v>180</v>
      </c>
      <c r="O2419" s="378">
        <v>45753</v>
      </c>
      <c r="P2419" s="379">
        <v>0.605590277777083</v>
      </c>
      <c r="Q2419" s="380" t="s">
        <v>4498</v>
      </c>
      <c r="R2419" s="344" t="s">
        <v>8517</v>
      </c>
    </row>
    <row r="2420" spans="1:18">
      <c r="A2420" s="371" t="s"/>
      <c r="B2420" s="371" t="s">
        <v>12649</v>
      </c>
      <c r="C2420" s="371" t="s"/>
      <c r="D2420" s="164" t="s">
        <v>4567</v>
      </c>
      <c r="E2420" s="372">
        <v>13378</v>
      </c>
      <c r="F2420" s="372" t="s">
        <v>12650</v>
      </c>
      <c r="G2420" s="372" t="s">
        <v>4536</v>
      </c>
      <c r="H2420" s="372">
        <v>13853382168</v>
      </c>
      <c r="I2420" s="373">
        <v>5000</v>
      </c>
      <c r="J2420" s="373">
        <v>4420</v>
      </c>
      <c r="K2420" s="373">
        <v>580</v>
      </c>
      <c r="L2420" s="373">
        <v>0</v>
      </c>
      <c r="M2420" s="373">
        <v>580</v>
      </c>
      <c r="O2420" s="374">
        <v>45754</v>
      </c>
      <c r="P2420" s="375">
        <v>0.512731481481751</v>
      </c>
      <c r="Q2420" s="376" t="s">
        <v>13034</v>
      </c>
      <c r="R2420" s="344" t="s">
        <v>4659</v>
      </c>
    </row>
    <row r="2421" spans="1:18">
      <c r="A2421" s="371" t="s"/>
      <c r="B2421" s="371" t="s">
        <v>12649</v>
      </c>
      <c r="C2421" s="371" t="s"/>
      <c r="D2421" s="164" t="s">
        <v>4567</v>
      </c>
      <c r="E2421" s="372">
        <v>13384</v>
      </c>
      <c r="F2421" s="372" t="s">
        <v>12650</v>
      </c>
      <c r="G2421" s="372" t="s">
        <v>4516</v>
      </c>
      <c r="H2421" s="372">
        <v>17502383445</v>
      </c>
      <c r="I2421" s="373">
        <v>300</v>
      </c>
      <c r="J2421" s="373">
        <v>250</v>
      </c>
      <c r="K2421" s="373">
        <v>50</v>
      </c>
      <c r="L2421" s="373">
        <v>0</v>
      </c>
      <c r="M2421" s="373">
        <v>50</v>
      </c>
      <c r="O2421" s="374">
        <v>45755</v>
      </c>
      <c r="P2421" s="375">
        <v>0.615335648148175</v>
      </c>
      <c r="Q2421" s="376" t="s">
        <v>4498</v>
      </c>
      <c r="R2421" s="344" t="s">
        <v>8517</v>
      </c>
    </row>
    <row r="2422" spans="1:18">
      <c r="A2422" s="365" t="s"/>
      <c r="B2422" s="365" t="s">
        <v>12649</v>
      </c>
      <c r="C2422" s="365" t="s"/>
      <c r="D2422" s="159" t="s">
        <v>4567</v>
      </c>
      <c r="E2422" s="377">
        <v>13385</v>
      </c>
      <c r="F2422" s="377" t="s">
        <v>12650</v>
      </c>
      <c r="G2422" s="377" t="s">
        <v>4591</v>
      </c>
      <c r="H2422" s="377">
        <v>15810615882</v>
      </c>
      <c r="I2422" s="367">
        <v>5000</v>
      </c>
      <c r="J2422" s="367">
        <v>4540</v>
      </c>
      <c r="K2422" s="367">
        <v>460</v>
      </c>
      <c r="L2422" s="367">
        <v>0</v>
      </c>
      <c r="M2422" s="367">
        <v>460</v>
      </c>
      <c r="O2422" s="378">
        <v>45756</v>
      </c>
      <c r="P2422" s="379">
        <v>0.565219907406572</v>
      </c>
      <c r="Q2422" s="380" t="s">
        <v>13031</v>
      </c>
      <c r="R2422" s="344" t="s">
        <v>12697</v>
      </c>
    </row>
    <row r="2423" spans="1:18">
      <c r="A2423" s="371" t="s"/>
      <c r="B2423" s="371" t="s">
        <v>12649</v>
      </c>
      <c r="C2423" s="371" t="s"/>
      <c r="D2423" s="164" t="s">
        <v>4567</v>
      </c>
      <c r="E2423" s="372">
        <v>14386</v>
      </c>
      <c r="F2423" s="372" t="s">
        <v>12650</v>
      </c>
      <c r="G2423" s="372" t="s">
        <v>13058</v>
      </c>
      <c r="H2423" s="372">
        <v>19539744401</v>
      </c>
      <c r="I2423" s="373">
        <v>200</v>
      </c>
      <c r="J2423" s="373">
        <v>140</v>
      </c>
      <c r="K2423" s="373">
        <v>60</v>
      </c>
      <c r="L2423" s="373">
        <v>0</v>
      </c>
      <c r="M2423" s="373">
        <v>60</v>
      </c>
      <c r="O2423" s="374">
        <v>45758</v>
      </c>
      <c r="P2423" s="375">
        <v>0.612604166668462</v>
      </c>
      <c r="Q2423" s="376" t="s">
        <v>13031</v>
      </c>
      <c r="R2423" s="344" t="s">
        <v>12697</v>
      </c>
    </row>
    <row r="2424" spans="1:18">
      <c r="A2424" s="365" t="s"/>
      <c r="B2424" s="365" t="s">
        <v>12649</v>
      </c>
      <c r="C2424" s="365" t="s"/>
      <c r="D2424" s="159" t="s">
        <v>4567</v>
      </c>
      <c r="E2424" s="377">
        <v>14385</v>
      </c>
      <c r="F2424" s="377" t="s">
        <v>12650</v>
      </c>
      <c r="G2424" s="377" t="s">
        <v>12735</v>
      </c>
      <c r="H2424" s="377">
        <v>17695511057</v>
      </c>
      <c r="I2424" s="367">
        <v>1000</v>
      </c>
      <c r="J2424" s="367">
        <v>880</v>
      </c>
      <c r="K2424" s="367">
        <v>120</v>
      </c>
      <c r="L2424" s="367">
        <v>0</v>
      </c>
      <c r="M2424" s="367">
        <v>120</v>
      </c>
      <c r="O2424" s="378">
        <v>45758</v>
      </c>
      <c r="P2424" s="379">
        <v>0.631666666668025</v>
      </c>
      <c r="Q2424" s="380" t="s">
        <v>13031</v>
      </c>
      <c r="R2424" s="344" t="s">
        <v>12697</v>
      </c>
    </row>
    <row r="2425" spans="1:18">
      <c r="A2425" s="371" t="s"/>
      <c r="B2425" s="371" t="s">
        <v>12649</v>
      </c>
      <c r="C2425" s="371" t="s"/>
      <c r="D2425" s="164" t="s">
        <v>4567</v>
      </c>
      <c r="E2425" s="372">
        <v>14384</v>
      </c>
      <c r="F2425" s="372" t="s">
        <v>12650</v>
      </c>
      <c r="G2425" s="372" t="s">
        <v>4495</v>
      </c>
      <c r="H2425" s="372">
        <v>13901052044</v>
      </c>
      <c r="I2425" s="373">
        <v>5000</v>
      </c>
      <c r="J2425" s="373">
        <v>4820</v>
      </c>
      <c r="K2425" s="373">
        <v>180</v>
      </c>
      <c r="L2425" s="373">
        <v>0</v>
      </c>
      <c r="M2425" s="373">
        <v>180</v>
      </c>
      <c r="O2425" s="374">
        <v>45758</v>
      </c>
      <c r="P2425" s="375">
        <v>0.459039351851971</v>
      </c>
      <c r="Q2425" s="376" t="s">
        <v>13028</v>
      </c>
      <c r="R2425" s="344" t="s">
        <v>4004</v>
      </c>
    </row>
    <row r="2426" spans="1:18">
      <c r="A2426" s="365" t="s"/>
      <c r="B2426" s="365" t="s">
        <v>12649</v>
      </c>
      <c r="C2426" s="365" t="s"/>
      <c r="D2426" s="159" t="s">
        <v>4567</v>
      </c>
      <c r="E2426" s="377">
        <v>6290</v>
      </c>
      <c r="F2426" s="377" t="s">
        <v>12650</v>
      </c>
      <c r="G2426" s="377" t="s">
        <v>4508</v>
      </c>
      <c r="H2426" s="377">
        <v>13298191900</v>
      </c>
      <c r="I2426" s="367">
        <v>200</v>
      </c>
      <c r="J2426" s="367">
        <v>0</v>
      </c>
      <c r="K2426" s="367">
        <v>200</v>
      </c>
      <c r="L2426" s="367">
        <v>0</v>
      </c>
      <c r="M2426" s="381">
        <v>0</v>
      </c>
      <c r="O2426" s="378">
        <v>45758</v>
      </c>
      <c r="P2426" s="379">
        <v>0.66287037037182</v>
      </c>
      <c r="Q2426" s="380" t="s">
        <v>4498</v>
      </c>
      <c r="R2426" s="344" t="s">
        <v>8517</v>
      </c>
    </row>
  </sheetData>
  <customSheetViews>
    <customSheetView guid="{0A91FD30-1ACB-451A-BDAC-F3EB41F155E5}" filter="0" showAutoFilter="1" hiddenColumns="1">
      <autoFilter ref="E1:Q1087">
        <sortState ref="E2:Q1087"/>
      </autoFilter>
    </customSheetView>
  </customSheetViews>
</worksheet>
</file>

<file path=xl/worksheets/sheet4.xml><?xml version="1.0" encoding="utf-8"?>
<worksheet xmlns="http://schemas.openxmlformats.org/spreadsheetml/2006/main">
  <sheetPr codeName="旗舰租赁">
    <tabColor rgb="FFFFFFFF"/>
  </sheetPr>
  <dimension ref="M61"/>
  <sheetViews>
    <sheetView showGridLines="1" workbookViewId="0"/>
  </sheetViews>
  <cols>
    <col min="1" max="1" width="10.793" customWidth="1"/>
    <col min="3" max="3" width="12.6836" customWidth="1"/>
    <col min="13" max="13" width="19.0117" customWidth="1"/>
  </cols>
  <sheetData>
    <row r="1" spans="1:13">
      <c r="A1" s="61" t="s">
        <v>4479</v>
      </c>
      <c r="B1" s="61" t="s">
        <v>4480</v>
      </c>
      <c r="C1" s="61" t="s">
        <v>2</v>
      </c>
      <c r="D1" s="61" t="s">
        <v>3</v>
      </c>
      <c r="E1" s="61" t="s">
        <v>4481</v>
      </c>
      <c r="F1" s="61" t="s">
        <v>4482</v>
      </c>
      <c r="G1" s="61" t="s">
        <v>4483</v>
      </c>
      <c r="H1" s="61" t="s">
        <v>4484</v>
      </c>
      <c r="I1" s="61" t="s">
        <v>4485</v>
      </c>
      <c r="J1" s="61" t="s">
        <v>4486</v>
      </c>
      <c r="K1" s="61" t="s">
        <v>4487</v>
      </c>
      <c r="L1" s="61" t="s">
        <v>4488</v>
      </c>
      <c r="M1" s="61" t="s">
        <v>4489</v>
      </c>
    </row>
    <row r="2" spans="1:13">
      <c r="A2" s="62">
        <v>4831</v>
      </c>
      <c r="B2" s="62" t="s">
        <v>3888</v>
      </c>
      <c r="C2" s="62" t="s">
        <v>4490</v>
      </c>
      <c r="D2" s="62">
        <v>18614055589</v>
      </c>
      <c r="E2" s="63">
        <v>3000</v>
      </c>
      <c r="F2" s="63">
        <v>2840</v>
      </c>
      <c r="G2" s="63">
        <v>160</v>
      </c>
      <c r="H2" s="63">
        <v>0</v>
      </c>
      <c r="I2" s="63">
        <v>160</v>
      </c>
      <c r="J2" s="62" t="s">
        <v>4491</v>
      </c>
      <c r="K2" s="64">
        <v>45613</v>
      </c>
      <c r="L2" s="65">
        <v>0.808483796296059</v>
      </c>
      <c r="M2" s="62" t="s">
        <v>4492</v>
      </c>
    </row>
    <row r="3" spans="1:13" hidden="1">
      <c r="A3" s="62">
        <v>5350</v>
      </c>
      <c r="B3" s="62" t="s">
        <v>3888</v>
      </c>
      <c r="C3" s="62" t="s">
        <v>4493</v>
      </c>
      <c r="D3" s="62">
        <v>15198919768</v>
      </c>
      <c r="E3" s="63">
        <v>400</v>
      </c>
      <c r="F3" s="63">
        <v>320</v>
      </c>
      <c r="G3" s="63">
        <v>80</v>
      </c>
      <c r="H3" s="63">
        <v>0</v>
      </c>
      <c r="I3" s="63">
        <v>80</v>
      </c>
      <c r="J3" s="62" t="s"/>
      <c r="K3" s="64">
        <v>45634</v>
      </c>
      <c r="L3" s="65">
        <v>0.588726851852698</v>
      </c>
      <c r="M3" s="62" t="s">
        <v>4494</v>
      </c>
    </row>
    <row r="4" spans="1:13" hidden="1">
      <c r="A4" s="62">
        <v>5397</v>
      </c>
      <c r="B4" s="62" t="s">
        <v>3888</v>
      </c>
      <c r="C4" s="62" t="s">
        <v>4495</v>
      </c>
      <c r="D4" s="62">
        <v>18611380822</v>
      </c>
      <c r="E4" s="63">
        <v>3000</v>
      </c>
      <c r="F4" s="63">
        <v>2700</v>
      </c>
      <c r="G4" s="63">
        <v>300</v>
      </c>
      <c r="H4" s="63">
        <v>0</v>
      </c>
      <c r="I4" s="63">
        <v>300</v>
      </c>
      <c r="J4" s="62" t="s"/>
      <c r="K4" s="64">
        <v>45637</v>
      </c>
      <c r="L4" s="65">
        <v>0.50078703703548</v>
      </c>
      <c r="M4" s="62" t="s">
        <v>4496</v>
      </c>
    </row>
    <row r="5" spans="1:13" hidden="1">
      <c r="A5" s="62">
        <v>5417</v>
      </c>
      <c r="B5" s="62" t="s">
        <v>3888</v>
      </c>
      <c r="C5" s="62" t="s">
        <v>4497</v>
      </c>
      <c r="D5" s="62">
        <v>13357737705</v>
      </c>
      <c r="E5" s="63">
        <v>6000</v>
      </c>
      <c r="F5" s="63">
        <v>4900</v>
      </c>
      <c r="G5" s="63">
        <v>1100</v>
      </c>
      <c r="H5" s="63">
        <v>0</v>
      </c>
      <c r="I5" s="63">
        <v>1100</v>
      </c>
      <c r="J5" s="62" t="s"/>
      <c r="K5" s="64">
        <v>45646</v>
      </c>
      <c r="L5" s="65">
        <v>0.716689814813435</v>
      </c>
      <c r="M5" s="62" t="s">
        <v>4498</v>
      </c>
    </row>
    <row r="6" spans="1:13" hidden="1">
      <c r="A6" s="62">
        <v>5436</v>
      </c>
      <c r="B6" s="62" t="s">
        <v>3888</v>
      </c>
      <c r="C6" s="62" t="s">
        <v>4499</v>
      </c>
      <c r="D6" s="62">
        <v>13581616818</v>
      </c>
      <c r="E6" s="63">
        <v>3000</v>
      </c>
      <c r="F6" s="63">
        <v>3000</v>
      </c>
      <c r="G6" s="63">
        <v>0</v>
      </c>
      <c r="H6" s="63">
        <v>0</v>
      </c>
      <c r="I6" s="63">
        <v>0</v>
      </c>
      <c r="J6" s="62" t="s"/>
      <c r="K6" s="64">
        <v>45637</v>
      </c>
      <c r="L6" s="65">
        <v>0.483460648149048</v>
      </c>
      <c r="M6" s="62" t="s">
        <v>4494</v>
      </c>
    </row>
    <row r="7" spans="1:13" hidden="1">
      <c r="A7" s="62">
        <v>5454</v>
      </c>
      <c r="B7" s="62" t="s">
        <v>3888</v>
      </c>
      <c r="C7" s="62" t="s">
        <v>4500</v>
      </c>
      <c r="D7" s="62">
        <v>13323031637</v>
      </c>
      <c r="E7" s="63">
        <v>2500</v>
      </c>
      <c r="F7" s="63">
        <v>2150</v>
      </c>
      <c r="G7" s="63">
        <v>350</v>
      </c>
      <c r="H7" s="63">
        <v>0</v>
      </c>
      <c r="I7" s="63">
        <v>350</v>
      </c>
      <c r="J7" s="62" t="s"/>
      <c r="K7" s="64">
        <v>45642</v>
      </c>
      <c r="L7" s="65">
        <v>0.41245370370234</v>
      </c>
      <c r="M7" s="62" t="s">
        <v>4494</v>
      </c>
    </row>
    <row r="8" spans="1:13" hidden="1">
      <c r="A8" s="62">
        <v>5701</v>
      </c>
      <c r="B8" s="62" t="s">
        <v>3888</v>
      </c>
      <c r="C8" s="62" t="s">
        <v>4501</v>
      </c>
      <c r="D8" s="62">
        <v>15001229880</v>
      </c>
      <c r="E8" s="63">
        <v>2000</v>
      </c>
      <c r="F8" s="63">
        <v>1760</v>
      </c>
      <c r="G8" s="63">
        <v>240</v>
      </c>
      <c r="H8" s="63">
        <v>0</v>
      </c>
      <c r="I8" s="63">
        <v>240</v>
      </c>
      <c r="J8" s="62" t="s"/>
      <c r="K8" s="64">
        <v>45648</v>
      </c>
      <c r="L8" s="65">
        <v>0.713958333333722</v>
      </c>
      <c r="M8" s="62" t="s">
        <v>4498</v>
      </c>
    </row>
    <row r="9" spans="1:13" hidden="1">
      <c r="A9" s="62">
        <v>5705</v>
      </c>
      <c r="B9" s="62" t="s">
        <v>3888</v>
      </c>
      <c r="C9" s="62" t="s">
        <v>4502</v>
      </c>
      <c r="D9" s="62">
        <v>13811145027</v>
      </c>
      <c r="E9" s="63">
        <v>12000</v>
      </c>
      <c r="F9" s="63">
        <v>11540</v>
      </c>
      <c r="G9" s="63">
        <v>460</v>
      </c>
      <c r="H9" s="63">
        <v>0</v>
      </c>
      <c r="I9" s="63">
        <v>460</v>
      </c>
      <c r="J9" s="62" t="s"/>
      <c r="K9" s="64">
        <v>45648</v>
      </c>
      <c r="L9" s="65">
        <v>0.774236111112259</v>
      </c>
      <c r="M9" s="62" t="s">
        <v>4494</v>
      </c>
    </row>
    <row r="10" spans="1:13" hidden="1">
      <c r="A10" s="62">
        <v>5707</v>
      </c>
      <c r="B10" s="62" t="s">
        <v>3888</v>
      </c>
      <c r="C10" s="62" t="s">
        <v>4503</v>
      </c>
      <c r="D10" s="62">
        <v>18001263600</v>
      </c>
      <c r="E10" s="63">
        <v>3780</v>
      </c>
      <c r="F10" s="63">
        <v>0</v>
      </c>
      <c r="G10" s="63">
        <v>3780</v>
      </c>
      <c r="H10" s="63">
        <v>0</v>
      </c>
      <c r="I10" s="63">
        <v>3780</v>
      </c>
      <c r="J10" s="62" t="s"/>
      <c r="K10" s="64">
        <v>45650</v>
      </c>
      <c r="L10" s="65">
        <v>0.467592592591245</v>
      </c>
      <c r="M10" s="62" t="s">
        <v>4494</v>
      </c>
    </row>
    <row r="11" spans="1:13" hidden="1">
      <c r="A11" s="62">
        <v>5774</v>
      </c>
      <c r="B11" s="62" t="s">
        <v>3888</v>
      </c>
      <c r="C11" s="62" t="s">
        <v>4504</v>
      </c>
      <c r="D11" s="62">
        <v>15810752278</v>
      </c>
      <c r="E11" s="63">
        <v>3000</v>
      </c>
      <c r="F11" s="63">
        <v>2900</v>
      </c>
      <c r="G11" s="63">
        <v>100</v>
      </c>
      <c r="H11" s="63">
        <v>0</v>
      </c>
      <c r="I11" s="63">
        <v>100</v>
      </c>
      <c r="J11" s="62" t="s"/>
      <c r="K11" s="64">
        <v>45648</v>
      </c>
      <c r="L11" s="65">
        <v>0.532928240740148</v>
      </c>
      <c r="M11" s="62" t="s">
        <v>4494</v>
      </c>
    </row>
    <row r="12" spans="1:13" hidden="1">
      <c r="A12" s="62">
        <v>5783</v>
      </c>
      <c r="B12" s="62" t="s">
        <v>3888</v>
      </c>
      <c r="C12" s="62" t="s">
        <v>4505</v>
      </c>
      <c r="D12" s="62">
        <v>13002386145</v>
      </c>
      <c r="E12" s="63">
        <v>5000</v>
      </c>
      <c r="F12" s="63">
        <v>3650</v>
      </c>
      <c r="G12" s="63">
        <v>1350</v>
      </c>
      <c r="H12" s="63">
        <v>0</v>
      </c>
      <c r="I12" s="63">
        <v>1350</v>
      </c>
      <c r="J12" s="62" t="s"/>
      <c r="K12" s="64">
        <v>45656</v>
      </c>
      <c r="L12" s="65">
        <v>0.597905092592555</v>
      </c>
      <c r="M12" s="62" t="s">
        <v>4494</v>
      </c>
    </row>
    <row r="13" spans="1:13" hidden="1">
      <c r="A13" s="62">
        <v>5965</v>
      </c>
      <c r="B13" s="62" t="s">
        <v>3888</v>
      </c>
      <c r="C13" s="62" t="s">
        <v>4506</v>
      </c>
      <c r="D13" s="62">
        <v>13810103141</v>
      </c>
      <c r="E13" s="63">
        <v>8000</v>
      </c>
      <c r="F13" s="63">
        <v>7700</v>
      </c>
      <c r="G13" s="63">
        <v>300</v>
      </c>
      <c r="H13" s="63">
        <v>0</v>
      </c>
      <c r="I13" s="63">
        <v>300</v>
      </c>
      <c r="J13" s="62" t="s"/>
      <c r="K13" s="64">
        <v>45654</v>
      </c>
      <c r="L13" s="65">
        <v>0.699340277777083</v>
      </c>
      <c r="M13" s="62" t="s">
        <v>4494</v>
      </c>
    </row>
    <row r="14" spans="1:13" hidden="1">
      <c r="A14" s="62">
        <v>6021</v>
      </c>
      <c r="B14" s="62" t="s">
        <v>3888</v>
      </c>
      <c r="C14" s="62" t="s">
        <v>4495</v>
      </c>
      <c r="D14" s="62">
        <v>13161872447</v>
      </c>
      <c r="E14" s="63">
        <v>1000</v>
      </c>
      <c r="F14" s="63">
        <v>0</v>
      </c>
      <c r="G14" s="63">
        <v>1000</v>
      </c>
      <c r="H14" s="63">
        <v>0</v>
      </c>
      <c r="I14" s="66">
        <v>900</v>
      </c>
      <c r="J14" s="62" t="s">
        <v>3267</v>
      </c>
      <c r="K14" s="64">
        <v>45658</v>
      </c>
      <c r="L14" s="65">
        <v>0.679861111111677</v>
      </c>
      <c r="M14" s="62" t="s">
        <v>4492</v>
      </c>
    </row>
    <row r="15" spans="1:13" hidden="1">
      <c r="A15" s="62">
        <v>6037</v>
      </c>
      <c r="B15" s="62" t="s">
        <v>3888</v>
      </c>
      <c r="C15" s="62" t="s">
        <v>4507</v>
      </c>
      <c r="D15" s="62">
        <v>13663235345</v>
      </c>
      <c r="E15" s="63">
        <v>3000</v>
      </c>
      <c r="F15" s="63">
        <v>2250</v>
      </c>
      <c r="G15" s="63">
        <v>750</v>
      </c>
      <c r="H15" s="63">
        <v>0</v>
      </c>
      <c r="I15" s="63">
        <v>750</v>
      </c>
      <c r="J15" s="62" t="s"/>
      <c r="K15" s="64">
        <v>45659</v>
      </c>
      <c r="L15" s="65">
        <v>0.780868055557221</v>
      </c>
      <c r="M15" s="62" t="s">
        <v>4494</v>
      </c>
    </row>
    <row r="16" spans="1:13" hidden="1">
      <c r="A16" s="62">
        <v>6102</v>
      </c>
      <c r="B16" s="62" t="s">
        <v>3888</v>
      </c>
      <c r="C16" s="62" t="s">
        <v>4508</v>
      </c>
      <c r="D16" s="62">
        <v>18518021266</v>
      </c>
      <c r="E16" s="63">
        <v>4500</v>
      </c>
      <c r="F16" s="63">
        <v>4350</v>
      </c>
      <c r="G16" s="63">
        <v>150</v>
      </c>
      <c r="H16" s="63">
        <v>0</v>
      </c>
      <c r="I16" s="63">
        <v>150</v>
      </c>
      <c r="J16" s="62" t="s"/>
      <c r="K16" s="64">
        <v>45656</v>
      </c>
      <c r="L16" s="65">
        <v>0.594004629630945</v>
      </c>
      <c r="M16" s="62" t="s">
        <v>4509</v>
      </c>
    </row>
    <row r="17" spans="1:13" hidden="1">
      <c r="A17" s="62">
        <v>6103</v>
      </c>
      <c r="B17" s="62" t="s">
        <v>3888</v>
      </c>
      <c r="C17" s="62" t="s">
        <v>4510</v>
      </c>
      <c r="D17" s="62">
        <v>18666290357</v>
      </c>
      <c r="E17" s="63">
        <v>9000</v>
      </c>
      <c r="F17" s="63">
        <v>8460</v>
      </c>
      <c r="G17" s="63">
        <v>540</v>
      </c>
      <c r="H17" s="63">
        <v>0</v>
      </c>
      <c r="I17" s="63">
        <v>540</v>
      </c>
      <c r="J17" s="62" t="s"/>
      <c r="K17" s="64">
        <v>45658</v>
      </c>
      <c r="L17" s="65">
        <v>0.361261574074888</v>
      </c>
      <c r="M17" s="62" t="s">
        <v>4492</v>
      </c>
    </row>
    <row r="18" spans="1:13" hidden="1">
      <c r="A18" s="62">
        <v>6131</v>
      </c>
      <c r="B18" s="62" t="s">
        <v>3888</v>
      </c>
      <c r="C18" s="62" t="s">
        <v>4511</v>
      </c>
      <c r="D18" s="62">
        <v>18618237080</v>
      </c>
      <c r="E18" s="63">
        <v>3000</v>
      </c>
      <c r="F18" s="63">
        <v>2800</v>
      </c>
      <c r="G18" s="63">
        <v>200</v>
      </c>
      <c r="H18" s="63">
        <v>0</v>
      </c>
      <c r="I18" s="63">
        <v>200</v>
      </c>
      <c r="J18" s="62" t="s"/>
      <c r="K18" s="64">
        <v>45658</v>
      </c>
      <c r="L18" s="65">
        <v>0.549756944445108</v>
      </c>
      <c r="M18" s="62" t="s">
        <v>4512</v>
      </c>
    </row>
    <row r="19" spans="1:13" hidden="1">
      <c r="A19" s="62">
        <v>6155</v>
      </c>
      <c r="B19" s="62" t="s">
        <v>3888</v>
      </c>
      <c r="C19" s="62" t="s">
        <v>4507</v>
      </c>
      <c r="D19" s="62">
        <v>13663235345</v>
      </c>
      <c r="E19" s="63">
        <v>3000</v>
      </c>
      <c r="F19" s="63">
        <v>2400</v>
      </c>
      <c r="G19" s="63">
        <v>600</v>
      </c>
      <c r="H19" s="63">
        <v>0</v>
      </c>
      <c r="I19" s="63">
        <v>600</v>
      </c>
      <c r="J19" s="62" t="s"/>
      <c r="K19" s="64">
        <v>45661</v>
      </c>
      <c r="L19" s="65">
        <v>0.833298611112696</v>
      </c>
      <c r="M19" s="62" t="s">
        <v>4494</v>
      </c>
    </row>
    <row r="20" spans="1:13" hidden="1">
      <c r="A20" s="62">
        <v>6176</v>
      </c>
      <c r="B20" s="62" t="s">
        <v>3888</v>
      </c>
      <c r="C20" s="62" t="s">
        <v>4513</v>
      </c>
      <c r="D20" s="62">
        <v>15921485281</v>
      </c>
      <c r="E20" s="63">
        <v>5000</v>
      </c>
      <c r="F20" s="63">
        <v>4400</v>
      </c>
      <c r="G20" s="63">
        <v>600</v>
      </c>
      <c r="H20" s="63">
        <v>0</v>
      </c>
      <c r="I20" s="63">
        <v>600</v>
      </c>
      <c r="J20" s="62" t="s"/>
      <c r="K20" s="64">
        <v>45661</v>
      </c>
      <c r="L20" s="65">
        <v>0.870243055556785</v>
      </c>
      <c r="M20" s="62" t="s">
        <v>4494</v>
      </c>
    </row>
    <row r="21" spans="1:13" hidden="1">
      <c r="A21" s="62">
        <v>6177</v>
      </c>
      <c r="B21" s="62" t="s">
        <v>3888</v>
      </c>
      <c r="C21" s="62" t="s">
        <v>4514</v>
      </c>
      <c r="D21" s="62">
        <v>13524724162</v>
      </c>
      <c r="E21" s="63">
        <v>3000</v>
      </c>
      <c r="F21" s="63">
        <v>2820</v>
      </c>
      <c r="G21" s="63">
        <v>180</v>
      </c>
      <c r="H21" s="63">
        <v>0</v>
      </c>
      <c r="I21" s="63">
        <v>180</v>
      </c>
      <c r="J21" s="62" t="s"/>
      <c r="K21" s="64">
        <v>45661</v>
      </c>
      <c r="L21" s="65">
        <v>0.871354166665697</v>
      </c>
      <c r="M21" s="62" t="s">
        <v>4494</v>
      </c>
    </row>
    <row r="22" spans="1:13" hidden="1">
      <c r="A22" s="62">
        <v>6191</v>
      </c>
      <c r="B22" s="62" t="s">
        <v>3888</v>
      </c>
      <c r="C22" s="62" t="s">
        <v>4508</v>
      </c>
      <c r="D22" s="62">
        <v>18519119280</v>
      </c>
      <c r="E22" s="63">
        <v>5000</v>
      </c>
      <c r="F22" s="63">
        <v>4700</v>
      </c>
      <c r="G22" s="63">
        <v>300</v>
      </c>
      <c r="H22" s="63">
        <v>0</v>
      </c>
      <c r="I22" s="63">
        <v>300</v>
      </c>
      <c r="J22" s="62" t="s"/>
      <c r="K22" s="64">
        <v>45662</v>
      </c>
      <c r="L22" s="65">
        <v>0.697337962963502</v>
      </c>
      <c r="M22" s="62" t="s">
        <v>4494</v>
      </c>
    </row>
    <row r="23" spans="1:13" hidden="1">
      <c r="A23" s="62">
        <v>6212</v>
      </c>
      <c r="B23" s="62" t="s">
        <v>3888</v>
      </c>
      <c r="C23" s="62" t="s">
        <v>4515</v>
      </c>
      <c r="D23" s="62">
        <v>18611616181</v>
      </c>
      <c r="E23" s="63">
        <v>3000</v>
      </c>
      <c r="F23" s="63">
        <v>2740</v>
      </c>
      <c r="G23" s="63">
        <v>260</v>
      </c>
      <c r="H23" s="63">
        <v>0</v>
      </c>
      <c r="I23" s="63">
        <v>260</v>
      </c>
      <c r="J23" s="62" t="s"/>
      <c r="K23" s="64">
        <v>45662</v>
      </c>
      <c r="L23" s="65">
        <v>0.635162037036935</v>
      </c>
      <c r="M23" s="62" t="s">
        <v>4494</v>
      </c>
    </row>
    <row r="24" spans="1:13" hidden="1">
      <c r="A24" s="62">
        <v>6214</v>
      </c>
      <c r="B24" s="62" t="s">
        <v>3888</v>
      </c>
      <c r="C24" s="62" t="s">
        <v>4495</v>
      </c>
      <c r="D24" s="62">
        <v>15647775777</v>
      </c>
      <c r="E24" s="63">
        <v>6000</v>
      </c>
      <c r="F24" s="63">
        <v>5760</v>
      </c>
      <c r="G24" s="63">
        <v>240</v>
      </c>
      <c r="H24" s="63">
        <v>0</v>
      </c>
      <c r="I24" s="63">
        <v>240</v>
      </c>
      <c r="J24" s="62" t="s"/>
      <c r="K24" s="64">
        <v>45664</v>
      </c>
      <c r="L24" s="65">
        <v>0.415416666666715</v>
      </c>
      <c r="M24" s="62" t="s">
        <v>4494</v>
      </c>
    </row>
    <row r="25" spans="1:13" hidden="1">
      <c r="A25" s="62">
        <v>6225</v>
      </c>
      <c r="B25" s="62" t="s">
        <v>3888</v>
      </c>
      <c r="C25" s="62" t="s">
        <v>4516</v>
      </c>
      <c r="D25" s="62">
        <v>15602131444</v>
      </c>
      <c r="E25" s="63">
        <v>4000</v>
      </c>
      <c r="F25" s="63">
        <v>3600</v>
      </c>
      <c r="G25" s="63">
        <v>400</v>
      </c>
      <c r="H25" s="63">
        <v>0</v>
      </c>
      <c r="I25" s="63">
        <v>400</v>
      </c>
      <c r="J25" s="62" t="s"/>
      <c r="K25" s="64">
        <v>45662</v>
      </c>
      <c r="L25" s="65">
        <v>0.714664351853571</v>
      </c>
      <c r="M25" s="62" t="s">
        <v>4517</v>
      </c>
    </row>
    <row r="26" spans="1:13" hidden="1">
      <c r="A26" s="62">
        <v>6345</v>
      </c>
      <c r="B26" s="62" t="s">
        <v>3888</v>
      </c>
      <c r="C26" s="62" t="s">
        <v>4518</v>
      </c>
      <c r="D26" s="62">
        <v>18734136185</v>
      </c>
      <c r="E26" s="63">
        <v>5200</v>
      </c>
      <c r="F26" s="63">
        <v>4920</v>
      </c>
      <c r="G26" s="63">
        <v>280</v>
      </c>
      <c r="H26" s="63">
        <v>0</v>
      </c>
      <c r="I26" s="63">
        <v>280</v>
      </c>
      <c r="J26" s="62" t="s"/>
      <c r="K26" s="64">
        <v>45663</v>
      </c>
      <c r="L26" s="65">
        <v>0.728298611109494</v>
      </c>
      <c r="M26" s="62" t="s">
        <v>4494</v>
      </c>
    </row>
    <row r="27" spans="1:13" hidden="1">
      <c r="A27" s="62">
        <v>6358</v>
      </c>
      <c r="B27" s="62" t="s">
        <v>3888</v>
      </c>
      <c r="C27" s="62" t="s">
        <v>4519</v>
      </c>
      <c r="D27" s="62">
        <v>15146106877</v>
      </c>
      <c r="E27" s="63">
        <v>3000</v>
      </c>
      <c r="F27" s="63">
        <v>2800</v>
      </c>
      <c r="G27" s="63">
        <v>200</v>
      </c>
      <c r="H27" s="63">
        <v>0</v>
      </c>
      <c r="I27" s="63">
        <v>200</v>
      </c>
      <c r="J27" s="62" t="s"/>
      <c r="K27" s="64">
        <v>45664</v>
      </c>
      <c r="L27" s="65">
        <v>0.882245370368764</v>
      </c>
      <c r="M27" s="62" t="s">
        <v>4494</v>
      </c>
    </row>
    <row r="28" spans="1:13" hidden="1">
      <c r="A28" s="62">
        <v>6363</v>
      </c>
      <c r="B28" s="62" t="s">
        <v>3888</v>
      </c>
      <c r="C28" s="62" t="s">
        <v>4520</v>
      </c>
      <c r="D28" s="62">
        <v>18522142487</v>
      </c>
      <c r="E28" s="63">
        <v>3000</v>
      </c>
      <c r="F28" s="63">
        <v>2430</v>
      </c>
      <c r="G28" s="63">
        <v>570</v>
      </c>
      <c r="H28" s="63">
        <v>0</v>
      </c>
      <c r="I28" s="63">
        <v>570</v>
      </c>
      <c r="J28" s="62" t="s"/>
      <c r="K28" s="64">
        <v>45667</v>
      </c>
      <c r="L28" s="65">
        <v>0.524583333331975</v>
      </c>
      <c r="M28" s="62" t="s">
        <v>4521</v>
      </c>
    </row>
    <row r="29" spans="1:13" hidden="1">
      <c r="A29" s="62">
        <v>6382</v>
      </c>
      <c r="B29" s="62" t="s">
        <v>3888</v>
      </c>
      <c r="C29" s="62" t="s">
        <v>4522</v>
      </c>
      <c r="D29" s="62">
        <v>18610500386</v>
      </c>
      <c r="E29" s="63">
        <v>5000</v>
      </c>
      <c r="F29" s="63">
        <v>5000</v>
      </c>
      <c r="G29" s="63">
        <v>0</v>
      </c>
      <c r="H29" s="63">
        <v>0</v>
      </c>
      <c r="I29" s="63">
        <v>0</v>
      </c>
      <c r="J29" s="62" t="s"/>
      <c r="K29" s="64">
        <v>45666</v>
      </c>
      <c r="L29" s="65">
        <v>0.707500000000437</v>
      </c>
      <c r="M29" s="62" t="s">
        <v>4494</v>
      </c>
    </row>
    <row r="30" spans="1:13" hidden="1">
      <c r="A30" s="62">
        <v>6383</v>
      </c>
      <c r="B30" s="62" t="s">
        <v>3888</v>
      </c>
      <c r="C30" s="62" t="s">
        <v>4506</v>
      </c>
      <c r="D30" s="62">
        <v>18611057462</v>
      </c>
      <c r="E30" s="63">
        <v>3000</v>
      </c>
      <c r="F30" s="63">
        <v>2880</v>
      </c>
      <c r="G30" s="63">
        <v>120</v>
      </c>
      <c r="H30" s="63">
        <v>0</v>
      </c>
      <c r="I30" s="63">
        <v>120</v>
      </c>
      <c r="J30" s="62" t="s"/>
      <c r="K30" s="64">
        <v>45666</v>
      </c>
      <c r="L30" s="65">
        <v>0.751909722221171</v>
      </c>
      <c r="M30" s="62" t="s">
        <v>4517</v>
      </c>
    </row>
    <row r="31" spans="1:13" hidden="1">
      <c r="A31" s="62">
        <v>6384</v>
      </c>
      <c r="B31" s="62" t="s">
        <v>3888</v>
      </c>
      <c r="C31" s="62" t="s">
        <v>4519</v>
      </c>
      <c r="D31" s="62">
        <v>15146106877</v>
      </c>
      <c r="E31" s="63">
        <v>3000</v>
      </c>
      <c r="F31" s="63">
        <v>2880</v>
      </c>
      <c r="G31" s="63">
        <v>120</v>
      </c>
      <c r="H31" s="63">
        <v>0</v>
      </c>
      <c r="I31" s="63">
        <v>120</v>
      </c>
      <c r="J31" s="62" t="s"/>
      <c r="K31" s="64">
        <v>45666</v>
      </c>
      <c r="L31" s="65">
        <v>0.782685185185983</v>
      </c>
      <c r="M31" s="62" t="s">
        <v>4517</v>
      </c>
    </row>
    <row r="32" spans="1:13" hidden="1">
      <c r="A32" s="62">
        <v>6385</v>
      </c>
      <c r="B32" s="62" t="s">
        <v>3888</v>
      </c>
      <c r="C32" s="62" t="s">
        <v>4506</v>
      </c>
      <c r="D32" s="62">
        <v>13920393989</v>
      </c>
      <c r="E32" s="63">
        <v>3000</v>
      </c>
      <c r="F32" s="63">
        <v>2480</v>
      </c>
      <c r="G32" s="63">
        <v>520</v>
      </c>
      <c r="H32" s="63">
        <v>0</v>
      </c>
      <c r="I32" s="63">
        <v>520</v>
      </c>
      <c r="J32" s="62" t="s"/>
      <c r="K32" s="64">
        <v>45667</v>
      </c>
      <c r="L32" s="65">
        <v>0.626122685185692</v>
      </c>
      <c r="M32" s="62" t="s">
        <v>4494</v>
      </c>
    </row>
    <row r="33" spans="1:13" hidden="1">
      <c r="A33" s="62">
        <v>6399</v>
      </c>
      <c r="B33" s="62" t="s">
        <v>3888</v>
      </c>
      <c r="C33" s="62" t="s">
        <v>4506</v>
      </c>
      <c r="D33" s="62">
        <v>18611057462</v>
      </c>
      <c r="E33" s="63">
        <v>6000</v>
      </c>
      <c r="F33" s="63">
        <v>5800</v>
      </c>
      <c r="G33" s="63">
        <v>200</v>
      </c>
      <c r="H33" s="63">
        <v>0</v>
      </c>
      <c r="I33" s="63">
        <v>200</v>
      </c>
      <c r="J33" s="62" t="s"/>
      <c r="K33" s="64">
        <v>45666</v>
      </c>
      <c r="L33" s="65">
        <v>0.75</v>
      </c>
      <c r="M33" s="62" t="s">
        <v>4512</v>
      </c>
    </row>
    <row r="34" spans="1:13" hidden="1">
      <c r="A34" s="62">
        <v>6433</v>
      </c>
      <c r="B34" s="62" t="s">
        <v>3888</v>
      </c>
      <c r="C34" s="62" t="s">
        <v>4519</v>
      </c>
      <c r="D34" s="62">
        <v>15146106877</v>
      </c>
      <c r="E34" s="63">
        <v>3000</v>
      </c>
      <c r="F34" s="63">
        <v>2300</v>
      </c>
      <c r="G34" s="63">
        <v>700</v>
      </c>
      <c r="H34" s="63">
        <v>0</v>
      </c>
      <c r="I34" s="63">
        <v>700</v>
      </c>
      <c r="J34" s="62" t="s"/>
      <c r="K34" s="64">
        <v>45672</v>
      </c>
      <c r="L34" s="65">
        <v>0.723865740739712</v>
      </c>
      <c r="M34" s="62" t="s">
        <v>4494</v>
      </c>
    </row>
    <row r="35" spans="1:13" hidden="1">
      <c r="A35" s="62">
        <v>6438</v>
      </c>
      <c r="B35" s="62" t="s">
        <v>3888</v>
      </c>
      <c r="C35" s="62" t="s">
        <v>4523</v>
      </c>
      <c r="D35" s="62">
        <v>13581762113</v>
      </c>
      <c r="E35" s="63">
        <v>6000</v>
      </c>
      <c r="F35" s="63">
        <v>5720</v>
      </c>
      <c r="G35" s="63">
        <v>280</v>
      </c>
      <c r="H35" s="63">
        <v>0</v>
      </c>
      <c r="I35" s="63">
        <v>280</v>
      </c>
      <c r="J35" s="62" t="s"/>
      <c r="K35" s="64">
        <v>45668</v>
      </c>
      <c r="L35" s="65">
        <v>0.644965277777374</v>
      </c>
      <c r="M35" s="62" t="s">
        <v>4512</v>
      </c>
    </row>
    <row r="36" spans="1:13" hidden="1">
      <c r="A36" s="62">
        <v>6500</v>
      </c>
      <c r="B36" s="62" t="s">
        <v>3888</v>
      </c>
      <c r="C36" s="62" t="s">
        <v>4504</v>
      </c>
      <c r="D36" s="62">
        <v>15810752278</v>
      </c>
      <c r="E36" s="63">
        <v>3000</v>
      </c>
      <c r="F36" s="63">
        <v>2900</v>
      </c>
      <c r="G36" s="63">
        <v>100</v>
      </c>
      <c r="H36" s="63">
        <v>0</v>
      </c>
      <c r="I36" s="63">
        <v>100</v>
      </c>
      <c r="J36" s="62" t="s"/>
      <c r="K36" s="64">
        <v>45669</v>
      </c>
      <c r="L36" s="65">
        <v>0.522499999999127</v>
      </c>
      <c r="M36" s="62" t="s">
        <v>4494</v>
      </c>
    </row>
    <row r="37" spans="1:13" s="683" customFormat="1" hidden="1">
      <c r="A37" s="67">
        <v>6556</v>
      </c>
      <c r="B37" s="67" t="s">
        <v>3888</v>
      </c>
      <c r="C37" s="67" t="s">
        <v>4508</v>
      </c>
      <c r="D37" s="67">
        <v>18901147209</v>
      </c>
      <c r="E37" s="68">
        <v>9000</v>
      </c>
      <c r="F37" s="68">
        <v>7200</v>
      </c>
      <c r="G37" s="68">
        <v>1800</v>
      </c>
      <c r="H37" s="68">
        <v>0</v>
      </c>
      <c r="I37" s="68">
        <v>1800</v>
      </c>
      <c r="J37" s="67" t="s"/>
      <c r="K37" s="69">
        <v>45675</v>
      </c>
      <c r="L37" s="70">
        <v>0.685868055556057</v>
      </c>
      <c r="M37" s="67" t="s">
        <v>4494</v>
      </c>
    </row>
    <row r="38" spans="1:13" hidden="1">
      <c r="A38" s="62">
        <v>6559</v>
      </c>
      <c r="B38" s="62" t="s">
        <v>3888</v>
      </c>
      <c r="C38" s="62" t="s">
        <v>4514</v>
      </c>
      <c r="D38" s="62">
        <v>13918206855</v>
      </c>
      <c r="E38" s="63">
        <v>3500</v>
      </c>
      <c r="F38" s="63">
        <v>3040</v>
      </c>
      <c r="G38" s="63">
        <v>460</v>
      </c>
      <c r="H38" s="63">
        <v>0</v>
      </c>
      <c r="I38" s="63">
        <v>460</v>
      </c>
      <c r="J38" s="62" t="s"/>
      <c r="K38" s="64">
        <v>45672</v>
      </c>
      <c r="L38" s="65">
        <v>0.876990740740439</v>
      </c>
      <c r="M38" s="62" t="s">
        <v>4494</v>
      </c>
    </row>
    <row r="39" spans="1:13" hidden="1">
      <c r="A39" s="62">
        <v>6579</v>
      </c>
      <c r="B39" s="62" t="s">
        <v>3888</v>
      </c>
      <c r="C39" s="62" t="s">
        <v>4524</v>
      </c>
      <c r="D39" s="62">
        <v>13910998233</v>
      </c>
      <c r="E39" s="63">
        <v>5000</v>
      </c>
      <c r="F39" s="63">
        <v>5000</v>
      </c>
      <c r="G39" s="63">
        <v>0</v>
      </c>
      <c r="H39" s="63">
        <v>0</v>
      </c>
      <c r="I39" s="63">
        <v>0</v>
      </c>
      <c r="J39" s="62" t="s"/>
      <c r="K39" s="64">
        <v>45670</v>
      </c>
      <c r="L39" s="65">
        <v>0.661921296297806</v>
      </c>
      <c r="M39" s="62" t="s">
        <v>4004</v>
      </c>
    </row>
    <row r="40" spans="1:13" hidden="1">
      <c r="A40" s="62">
        <v>6589</v>
      </c>
      <c r="B40" s="62" t="s">
        <v>3888</v>
      </c>
      <c r="C40" s="62" t="s">
        <v>4525</v>
      </c>
      <c r="D40" s="62">
        <v>13357723377</v>
      </c>
      <c r="E40" s="63">
        <v>16400</v>
      </c>
      <c r="F40" s="63">
        <v>14540</v>
      </c>
      <c r="G40" s="63">
        <v>1860</v>
      </c>
      <c r="H40" s="63">
        <v>0</v>
      </c>
      <c r="I40" s="63">
        <v>1860</v>
      </c>
      <c r="J40" s="62" t="s"/>
      <c r="K40" s="64">
        <v>45673</v>
      </c>
      <c r="L40" s="65">
        <v>0.889548611110513</v>
      </c>
      <c r="M40" s="62" t="s">
        <v>4517</v>
      </c>
    </row>
    <row r="41" spans="1:13" hidden="1">
      <c r="A41" s="62">
        <v>6590</v>
      </c>
      <c r="B41" s="62" t="s">
        <v>3888</v>
      </c>
      <c r="C41" s="62" t="s">
        <v>4514</v>
      </c>
      <c r="D41" s="62">
        <v>18612507333</v>
      </c>
      <c r="E41" s="63">
        <v>3500</v>
      </c>
      <c r="F41" s="63">
        <v>3400</v>
      </c>
      <c r="G41" s="63">
        <v>100</v>
      </c>
      <c r="H41" s="63">
        <v>0</v>
      </c>
      <c r="I41" s="63">
        <v>100</v>
      </c>
      <c r="J41" s="62" t="s"/>
      <c r="K41" s="64">
        <v>45671</v>
      </c>
      <c r="L41" s="65">
        <v>0.746412037038681</v>
      </c>
      <c r="M41" s="62" t="s">
        <v>4526</v>
      </c>
    </row>
    <row r="42" spans="1:13" hidden="1">
      <c r="A42" s="62">
        <v>6600</v>
      </c>
      <c r="B42" s="62" t="s">
        <v>3888</v>
      </c>
      <c r="C42" s="62" t="s">
        <v>4527</v>
      </c>
      <c r="D42" s="62">
        <v>13559529810</v>
      </c>
      <c r="E42" s="63">
        <v>5000</v>
      </c>
      <c r="F42" s="63">
        <v>3800</v>
      </c>
      <c r="G42" s="63">
        <v>1200</v>
      </c>
      <c r="H42" s="63">
        <v>0</v>
      </c>
      <c r="I42" s="63">
        <v>1200</v>
      </c>
      <c r="J42" s="62" t="s"/>
      <c r="K42" s="64">
        <v>45675</v>
      </c>
      <c r="L42" s="65">
        <v>0.722962962961901</v>
      </c>
      <c r="M42" s="62" t="s">
        <v>4512</v>
      </c>
    </row>
    <row r="43" spans="1:13" hidden="1">
      <c r="A43" s="62">
        <v>6622</v>
      </c>
      <c r="B43" s="62" t="s">
        <v>3888</v>
      </c>
      <c r="C43" s="62" t="s">
        <v>4511</v>
      </c>
      <c r="D43" s="62">
        <v>18618237080</v>
      </c>
      <c r="E43" s="63">
        <v>3000</v>
      </c>
      <c r="F43" s="63">
        <v>2840</v>
      </c>
      <c r="G43" s="63">
        <v>160</v>
      </c>
      <c r="H43" s="63">
        <v>0</v>
      </c>
      <c r="I43" s="63">
        <v>160</v>
      </c>
      <c r="J43" s="62" t="s"/>
      <c r="K43" s="64">
        <v>45674</v>
      </c>
      <c r="L43" s="65">
        <v>0.641203703704378</v>
      </c>
      <c r="M43" s="62" t="s">
        <v>4494</v>
      </c>
    </row>
    <row r="44" spans="1:13" hidden="1">
      <c r="A44" s="62">
        <v>6643</v>
      </c>
      <c r="B44" s="62" t="s">
        <v>3888</v>
      </c>
      <c r="C44" s="62" t="s">
        <v>4528</v>
      </c>
      <c r="D44" s="62">
        <v>18611380822</v>
      </c>
      <c r="E44" s="63">
        <v>3000</v>
      </c>
      <c r="F44" s="63">
        <v>2800</v>
      </c>
      <c r="G44" s="63">
        <v>200</v>
      </c>
      <c r="H44" s="63">
        <v>0</v>
      </c>
      <c r="I44" s="63">
        <v>200</v>
      </c>
      <c r="J44" s="62" t="s"/>
      <c r="K44" s="64">
        <v>45676</v>
      </c>
      <c r="L44" s="65">
        <v>0.968425925926567</v>
      </c>
      <c r="M44" s="62" t="s">
        <v>4517</v>
      </c>
    </row>
    <row r="45" spans="1:13" hidden="1">
      <c r="A45" s="62">
        <v>6647</v>
      </c>
      <c r="B45" s="62" t="s">
        <v>3888</v>
      </c>
      <c r="C45" s="62" t="s">
        <v>4529</v>
      </c>
      <c r="D45" s="62">
        <v>13910228351</v>
      </c>
      <c r="E45" s="63">
        <v>191</v>
      </c>
      <c r="F45" s="63">
        <v>1</v>
      </c>
      <c r="G45" s="63">
        <v>190</v>
      </c>
      <c r="H45" s="63">
        <v>0</v>
      </c>
      <c r="I45" s="63">
        <v>190</v>
      </c>
      <c r="J45" s="62" t="s"/>
      <c r="K45" s="64">
        <v>45674</v>
      </c>
      <c r="L45" s="65">
        <v>0.913831018518977</v>
      </c>
      <c r="M45" s="62" t="s">
        <v>4494</v>
      </c>
    </row>
    <row r="46" spans="1:13" hidden="1">
      <c r="A46" s="62">
        <v>6701</v>
      </c>
      <c r="B46" s="62" t="s">
        <v>3888</v>
      </c>
      <c r="C46" s="62" t="s">
        <v>4530</v>
      </c>
      <c r="D46" s="62">
        <v>18611616181</v>
      </c>
      <c r="E46" s="63">
        <v>3000</v>
      </c>
      <c r="F46" s="63">
        <v>2870</v>
      </c>
      <c r="G46" s="63">
        <v>130</v>
      </c>
      <c r="H46" s="63">
        <v>0</v>
      </c>
      <c r="I46" s="63">
        <v>130</v>
      </c>
      <c r="J46" s="62" t="s"/>
      <c r="K46" s="64">
        <v>45676</v>
      </c>
      <c r="L46" s="65">
        <v>0.68759259259241</v>
      </c>
      <c r="M46" s="62" t="s">
        <v>4494</v>
      </c>
    </row>
    <row r="47" spans="1:13" hidden="1">
      <c r="A47" s="62">
        <v>6702</v>
      </c>
      <c r="B47" s="62" t="s">
        <v>3888</v>
      </c>
      <c r="C47" s="62" t="s">
        <v>4508</v>
      </c>
      <c r="D47" s="62">
        <v>18901147209</v>
      </c>
      <c r="E47" s="63">
        <v>3000</v>
      </c>
      <c r="F47" s="63">
        <v>2900</v>
      </c>
      <c r="G47" s="63">
        <v>100</v>
      </c>
      <c r="H47" s="63">
        <v>0</v>
      </c>
      <c r="I47" s="63">
        <v>100</v>
      </c>
      <c r="J47" s="62" t="s"/>
      <c r="K47" s="64">
        <v>45676</v>
      </c>
      <c r="L47" s="65">
        <v>0.509039351851243</v>
      </c>
      <c r="M47" s="62" t="s">
        <v>4494</v>
      </c>
    </row>
    <row r="48" spans="1:13" hidden="1">
      <c r="A48" s="62">
        <v>6791</v>
      </c>
      <c r="B48" s="62" t="s">
        <v>3888</v>
      </c>
      <c r="C48" s="62" t="s">
        <v>4508</v>
      </c>
      <c r="D48" s="62">
        <v>13705167777</v>
      </c>
      <c r="E48" s="63">
        <v>14000</v>
      </c>
      <c r="F48" s="63">
        <v>13040</v>
      </c>
      <c r="G48" s="63">
        <v>960</v>
      </c>
      <c r="H48" s="63">
        <v>0</v>
      </c>
      <c r="I48" s="63">
        <v>960</v>
      </c>
      <c r="J48" s="62" t="s"/>
      <c r="K48" s="64">
        <v>45679</v>
      </c>
      <c r="L48" s="65">
        <v>0.86027777777781</v>
      </c>
      <c r="M48" s="62" t="s">
        <v>4494</v>
      </c>
    </row>
    <row r="49" spans="1:13" hidden="1">
      <c r="A49" s="62">
        <v>6814</v>
      </c>
      <c r="B49" s="62" t="s">
        <v>3888</v>
      </c>
      <c r="C49" s="62" t="s">
        <v>4531</v>
      </c>
      <c r="D49" s="62">
        <v>13901047663</v>
      </c>
      <c r="E49" s="63">
        <v>9000</v>
      </c>
      <c r="F49" s="63">
        <v>8700</v>
      </c>
      <c r="G49" s="63">
        <v>300</v>
      </c>
      <c r="H49" s="63">
        <v>0</v>
      </c>
      <c r="I49" s="63">
        <v>300</v>
      </c>
      <c r="J49" s="62" t="s"/>
      <c r="K49" s="64">
        <v>45679</v>
      </c>
      <c r="L49" s="65">
        <v>0.471724537037517</v>
      </c>
      <c r="M49" s="62" t="s">
        <v>4494</v>
      </c>
    </row>
    <row r="50" spans="1:13" hidden="1">
      <c r="A50" s="62">
        <v>6815</v>
      </c>
      <c r="B50" s="62" t="s">
        <v>3888</v>
      </c>
      <c r="C50" s="62" t="s">
        <v>4532</v>
      </c>
      <c r="D50" s="62">
        <v>13488896718</v>
      </c>
      <c r="E50" s="63">
        <v>6000</v>
      </c>
      <c r="F50" s="63">
        <v>4980</v>
      </c>
      <c r="G50" s="63">
        <v>1020</v>
      </c>
      <c r="H50" s="63">
        <v>0</v>
      </c>
      <c r="I50" s="63">
        <v>1020</v>
      </c>
      <c r="J50" s="62" t="s"/>
      <c r="K50" s="64">
        <v>45684</v>
      </c>
      <c r="L50" s="65">
        <v>0.618842592593865</v>
      </c>
      <c r="M50" s="62" t="s">
        <v>4494</v>
      </c>
    </row>
    <row r="51" spans="1:13" hidden="1">
      <c r="A51" s="62">
        <v>6817</v>
      </c>
      <c r="B51" s="62" t="s">
        <v>3888</v>
      </c>
      <c r="C51" s="62" t="s">
        <v>4511</v>
      </c>
      <c r="D51" s="62">
        <v>13911080636</v>
      </c>
      <c r="E51" s="63">
        <v>3000</v>
      </c>
      <c r="F51" s="63">
        <v>2820</v>
      </c>
      <c r="G51" s="63">
        <v>180</v>
      </c>
      <c r="H51" s="63">
        <v>0</v>
      </c>
      <c r="I51" s="63">
        <v>180</v>
      </c>
      <c r="J51" s="62" t="s"/>
      <c r="K51" s="64">
        <v>45681</v>
      </c>
      <c r="L51" s="65">
        <v>0.667997685184673</v>
      </c>
      <c r="M51" s="62" t="s">
        <v>4494</v>
      </c>
    </row>
    <row r="52" spans="1:13" hidden="1">
      <c r="A52" s="62">
        <v>7821</v>
      </c>
      <c r="B52" s="62" t="s">
        <v>3888</v>
      </c>
      <c r="C52" s="62" t="s">
        <v>4533</v>
      </c>
      <c r="D52" s="62">
        <v>13276577871</v>
      </c>
      <c r="E52" s="63">
        <v>9000</v>
      </c>
      <c r="F52" s="63">
        <v>8700</v>
      </c>
      <c r="G52" s="63">
        <v>300</v>
      </c>
      <c r="H52" s="63">
        <v>0</v>
      </c>
      <c r="I52" s="63">
        <v>300</v>
      </c>
      <c r="J52" s="62" t="s"/>
      <c r="K52" s="64">
        <v>45681</v>
      </c>
      <c r="L52" s="65">
        <v>0.921886574073142</v>
      </c>
      <c r="M52" s="62" t="s">
        <v>4494</v>
      </c>
    </row>
    <row r="53" spans="1:13" hidden="1">
      <c r="A53" s="62">
        <v>7841</v>
      </c>
      <c r="B53" s="62" t="s">
        <v>3888</v>
      </c>
      <c r="C53" s="62" t="s">
        <v>4534</v>
      </c>
      <c r="D53" s="62">
        <v>13922759113</v>
      </c>
      <c r="E53" s="63">
        <v>9000</v>
      </c>
      <c r="F53" s="63">
        <v>8550</v>
      </c>
      <c r="G53" s="63">
        <v>450</v>
      </c>
      <c r="H53" s="63">
        <v>0</v>
      </c>
      <c r="I53" s="63">
        <v>450</v>
      </c>
      <c r="J53" s="62" t="s"/>
      <c r="K53" s="64">
        <v>45682</v>
      </c>
      <c r="L53" s="65">
        <v>0.52443287037022</v>
      </c>
      <c r="M53" s="62" t="s">
        <v>4494</v>
      </c>
    </row>
    <row r="54" spans="1:13" hidden="1">
      <c r="A54" s="62">
        <v>7875</v>
      </c>
      <c r="B54" s="62" t="s">
        <v>3888</v>
      </c>
      <c r="C54" s="62" t="s">
        <v>4535</v>
      </c>
      <c r="D54" s="62">
        <v>18515231239</v>
      </c>
      <c r="E54" s="63">
        <v>3000</v>
      </c>
      <c r="F54" s="63">
        <v>2780</v>
      </c>
      <c r="G54" s="63">
        <v>220</v>
      </c>
      <c r="H54" s="63">
        <v>0</v>
      </c>
      <c r="I54" s="63">
        <v>220</v>
      </c>
      <c r="J54" s="62" t="s"/>
      <c r="K54" s="64">
        <v>45682</v>
      </c>
      <c r="L54" s="65">
        <v>0.601516203703796</v>
      </c>
      <c r="M54" s="62" t="s">
        <v>4512</v>
      </c>
    </row>
    <row r="55" spans="1:13" hidden="1">
      <c r="A55" s="62">
        <v>7876</v>
      </c>
      <c r="B55" s="62" t="s">
        <v>3888</v>
      </c>
      <c r="C55" s="62" t="s">
        <v>4536</v>
      </c>
      <c r="D55" s="62">
        <v>13621060582</v>
      </c>
      <c r="E55" s="63">
        <v>3000</v>
      </c>
      <c r="F55" s="63">
        <v>2600</v>
      </c>
      <c r="G55" s="63">
        <v>400</v>
      </c>
      <c r="H55" s="63">
        <v>0</v>
      </c>
      <c r="I55" s="63">
        <v>400</v>
      </c>
      <c r="J55" s="62" t="s"/>
      <c r="K55" s="64">
        <v>45684</v>
      </c>
      <c r="L55" s="65">
        <v>0.789444444442779</v>
      </c>
      <c r="M55" s="62" t="s">
        <v>4494</v>
      </c>
    </row>
    <row r="56" spans="1:13" hidden="1">
      <c r="A56" s="62">
        <v>7879</v>
      </c>
      <c r="B56" s="62" t="s">
        <v>3888</v>
      </c>
      <c r="C56" s="62" t="s">
        <v>4537</v>
      </c>
      <c r="D56" s="62">
        <v>15810180012</v>
      </c>
      <c r="E56" s="63">
        <v>5000</v>
      </c>
      <c r="F56" s="63">
        <v>4820</v>
      </c>
      <c r="G56" s="63">
        <v>180</v>
      </c>
      <c r="H56" s="63">
        <v>0</v>
      </c>
      <c r="I56" s="63">
        <v>180</v>
      </c>
      <c r="J56" s="62" t="s"/>
      <c r="K56" s="64">
        <v>45682</v>
      </c>
      <c r="L56" s="65">
        <v>0.733842592591827</v>
      </c>
      <c r="M56" s="62" t="s">
        <v>4494</v>
      </c>
    </row>
    <row r="57" spans="1:13" hidden="1">
      <c r="A57" s="62">
        <v>7962</v>
      </c>
      <c r="B57" s="62" t="s">
        <v>3888</v>
      </c>
      <c r="C57" s="62" t="s">
        <v>4538</v>
      </c>
      <c r="D57" s="62">
        <v>13818621132</v>
      </c>
      <c r="E57" s="63">
        <v>5000</v>
      </c>
      <c r="F57" s="63">
        <v>4640</v>
      </c>
      <c r="G57" s="63">
        <v>360</v>
      </c>
      <c r="H57" s="63">
        <v>0</v>
      </c>
      <c r="I57" s="63">
        <v>360</v>
      </c>
      <c r="J57" s="62" t="s"/>
      <c r="K57" s="64">
        <v>45688</v>
      </c>
      <c r="L57" s="65">
        <v>0.796886574073142</v>
      </c>
      <c r="M57" s="62" t="s">
        <v>4526</v>
      </c>
    </row>
    <row r="58" spans="1:13" hidden="1">
      <c r="A58" s="62">
        <v>7978</v>
      </c>
      <c r="B58" s="62" t="s">
        <v>3888</v>
      </c>
      <c r="C58" s="62" t="s">
        <v>4539</v>
      </c>
      <c r="D58" s="62">
        <v>18632345124</v>
      </c>
      <c r="E58" s="63">
        <v>5000</v>
      </c>
      <c r="F58" s="63">
        <v>4310</v>
      </c>
      <c r="G58" s="63">
        <v>690</v>
      </c>
      <c r="H58" s="63">
        <v>0</v>
      </c>
      <c r="I58" s="63">
        <v>690</v>
      </c>
      <c r="J58" s="62" t="s"/>
      <c r="K58" s="64">
        <v>45684</v>
      </c>
      <c r="L58" s="65">
        <v>0.905532407407009</v>
      </c>
      <c r="M58" s="62" t="s">
        <v>4517</v>
      </c>
    </row>
    <row r="59" spans="1:13" hidden="1">
      <c r="A59" s="62">
        <v>8022</v>
      </c>
      <c r="B59" s="62" t="s">
        <v>3888</v>
      </c>
      <c r="C59" s="62" t="s">
        <v>4536</v>
      </c>
      <c r="D59" s="62">
        <v>13810180175</v>
      </c>
      <c r="E59" s="63">
        <v>11000</v>
      </c>
      <c r="F59" s="63">
        <v>10430</v>
      </c>
      <c r="G59" s="63">
        <v>570</v>
      </c>
      <c r="H59" s="63">
        <v>0</v>
      </c>
      <c r="I59" s="63">
        <v>570</v>
      </c>
      <c r="J59" s="62" t="s"/>
      <c r="K59" s="64">
        <v>45688</v>
      </c>
      <c r="L59" s="65">
        <v>0.724421296297806</v>
      </c>
      <c r="M59" s="62" t="s">
        <v>4494</v>
      </c>
    </row>
    <row r="60" spans="1:13" hidden="1">
      <c r="A60" s="62">
        <v>8025</v>
      </c>
      <c r="B60" s="62" t="s">
        <v>3888</v>
      </c>
      <c r="C60" s="62" t="s">
        <v>4540</v>
      </c>
      <c r="D60" s="62">
        <v>13601215958</v>
      </c>
      <c r="E60" s="63">
        <v>3000</v>
      </c>
      <c r="F60" s="63">
        <v>2880</v>
      </c>
      <c r="G60" s="63">
        <v>120</v>
      </c>
      <c r="H60" s="63">
        <v>0</v>
      </c>
      <c r="I60" s="63">
        <v>120</v>
      </c>
      <c r="J60" s="62" t="s"/>
      <c r="K60" s="64">
        <v>45688</v>
      </c>
      <c r="L60" s="65">
        <v>0.790497685185983</v>
      </c>
      <c r="M60" s="62" t="s">
        <v>4494</v>
      </c>
    </row>
    <row r="61" spans="1:13" hidden="1">
      <c r="A61" s="62">
        <v>8028</v>
      </c>
      <c r="B61" s="62" t="s">
        <v>3888</v>
      </c>
      <c r="C61" s="62" t="s">
        <v>4508</v>
      </c>
      <c r="D61" s="62">
        <v>13910814974</v>
      </c>
      <c r="E61" s="63">
        <v>11000</v>
      </c>
      <c r="F61" s="63">
        <v>10620</v>
      </c>
      <c r="G61" s="63">
        <v>380</v>
      </c>
      <c r="H61" s="63">
        <v>0</v>
      </c>
      <c r="I61" s="63">
        <v>380</v>
      </c>
      <c r="J61" s="62" t="s"/>
      <c r="K61" s="64">
        <v>45688</v>
      </c>
      <c r="L61" s="65">
        <v>0.751770833332557</v>
      </c>
      <c r="M61" s="62" t="s">
        <v>4494</v>
      </c>
    </row>
  </sheetData>
  <autoFilter ref="A1:M61">
    <filterColumn colId="10">
      <filters blank="0">
        <dateGroupItem year="2024" month="11" day="17" hour="0" minute="0" second="0" dateTimeGrouping="second"/>
      </filters>
    </filterColumn>
    <sortState ref="A2:M61"/>
  </autoFilter>
</worksheet>
</file>

<file path=xl/worksheets/sheet5.xml><?xml version="1.0" encoding="utf-8"?>
<worksheet xmlns="http://schemas.openxmlformats.org/spreadsheetml/2006/main">
  <sheetPr codeName="南山租赁">
    <tabColor rgb="FFFFFFFF"/>
  </sheetPr>
  <dimension ref="M153"/>
  <sheetViews>
    <sheetView showGridLines="1" workbookViewId="0"/>
  </sheetViews>
  <cols>
    <col min="1" max="1" width="9.71094" customWidth="1"/>
    <col min="2" max="3" width="13.7109" customWidth="1"/>
    <col min="4" max="4" width="19.7109" customWidth="1"/>
    <col min="5" max="12" width="13.7109" customWidth="1"/>
    <col min="13" max="13" width="16.5938" customWidth="1"/>
  </cols>
  <sheetData>
    <row r="1" spans="1:13">
      <c r="A1" s="61" t="s">
        <v>4479</v>
      </c>
      <c r="B1" s="61" t="s">
        <v>4480</v>
      </c>
      <c r="C1" s="61" t="s">
        <v>2</v>
      </c>
      <c r="D1" s="61" t="s">
        <v>3</v>
      </c>
      <c r="E1" s="61" t="s">
        <v>4481</v>
      </c>
      <c r="F1" s="61" t="s">
        <v>4482</v>
      </c>
      <c r="G1" s="61" t="s">
        <v>4483</v>
      </c>
      <c r="H1" s="61" t="s">
        <v>4484</v>
      </c>
      <c r="I1" s="61" t="s">
        <v>4485</v>
      </c>
      <c r="J1" s="61" t="s">
        <v>4486</v>
      </c>
      <c r="K1" s="61" t="s">
        <v>4487</v>
      </c>
      <c r="L1" s="61" t="s">
        <v>4488</v>
      </c>
      <c r="M1" s="61" t="s">
        <v>4489</v>
      </c>
    </row>
    <row r="2" spans="1:13">
      <c r="A2" s="62">
        <v>5466</v>
      </c>
      <c r="B2" s="62" t="s">
        <v>4569</v>
      </c>
      <c r="C2" s="62" t="s">
        <v>4506</v>
      </c>
      <c r="D2" s="62">
        <v>18500557654</v>
      </c>
      <c r="E2" s="63">
        <v>300</v>
      </c>
      <c r="F2" s="63">
        <v>220</v>
      </c>
      <c r="G2" s="63">
        <v>80</v>
      </c>
      <c r="H2" s="63">
        <v>0</v>
      </c>
      <c r="I2" s="63">
        <v>80</v>
      </c>
      <c r="J2" s="62" t="s"/>
      <c r="K2" s="64">
        <v>45638</v>
      </c>
      <c r="L2" s="65">
        <v>0.915706018517085</v>
      </c>
      <c r="M2" s="62" t="s">
        <v>4570</v>
      </c>
    </row>
    <row r="3" spans="1:13">
      <c r="A3" s="62">
        <v>5500</v>
      </c>
      <c r="B3" s="62" t="s">
        <v>4569</v>
      </c>
      <c r="C3" s="62" t="s">
        <v>4571</v>
      </c>
      <c r="D3" s="62">
        <v>13801234117</v>
      </c>
      <c r="E3" s="63">
        <v>5000</v>
      </c>
      <c r="F3" s="63">
        <v>4850</v>
      </c>
      <c r="G3" s="63">
        <v>150</v>
      </c>
      <c r="H3" s="63">
        <v>0</v>
      </c>
      <c r="I3" s="66">
        <v>75</v>
      </c>
      <c r="J3" s="62" t="s"/>
      <c r="K3" s="64">
        <v>45640</v>
      </c>
      <c r="L3" s="65">
        <v>0.695300925926858</v>
      </c>
      <c r="M3" s="62" t="s">
        <v>4572</v>
      </c>
    </row>
    <row r="4" spans="1:13">
      <c r="A4" s="62">
        <v>5532</v>
      </c>
      <c r="B4" s="62" t="s">
        <v>4569</v>
      </c>
      <c r="C4" s="62" t="s">
        <v>4573</v>
      </c>
      <c r="D4" s="62">
        <v>18612441206</v>
      </c>
      <c r="E4" s="63">
        <v>300</v>
      </c>
      <c r="F4" s="63">
        <v>250</v>
      </c>
      <c r="G4" s="63">
        <v>50</v>
      </c>
      <c r="H4" s="63">
        <v>0</v>
      </c>
      <c r="I4" s="63">
        <v>50</v>
      </c>
      <c r="J4" s="62" t="s"/>
      <c r="K4" s="64">
        <v>45640</v>
      </c>
      <c r="L4" s="65">
        <v>0.686655092591536</v>
      </c>
      <c r="M4" s="62" t="s">
        <v>4570</v>
      </c>
    </row>
    <row r="5" spans="1:13">
      <c r="A5" s="62">
        <v>5583</v>
      </c>
      <c r="B5" s="62" t="s">
        <v>4569</v>
      </c>
      <c r="C5" s="62" t="s">
        <v>4574</v>
      </c>
      <c r="D5" s="62">
        <v>18810793067</v>
      </c>
      <c r="E5" s="63">
        <v>300</v>
      </c>
      <c r="F5" s="63">
        <v>240</v>
      </c>
      <c r="G5" s="63">
        <v>60</v>
      </c>
      <c r="H5" s="63">
        <v>0</v>
      </c>
      <c r="I5" s="66">
        <v>30</v>
      </c>
      <c r="J5" s="62" t="s"/>
      <c r="K5" s="64">
        <v>45641</v>
      </c>
      <c r="L5" s="65">
        <v>0.861076388890069</v>
      </c>
      <c r="M5" s="62" t="s">
        <v>4570</v>
      </c>
    </row>
    <row r="6" spans="1:13">
      <c r="A6" s="62">
        <v>5596</v>
      </c>
      <c r="B6" s="62" t="s">
        <v>4569</v>
      </c>
      <c r="C6" s="62" t="s">
        <v>4575</v>
      </c>
      <c r="D6" s="62">
        <v>13621077659</v>
      </c>
      <c r="E6" s="63">
        <v>3000</v>
      </c>
      <c r="F6" s="63">
        <v>2800</v>
      </c>
      <c r="G6" s="63">
        <v>200</v>
      </c>
      <c r="H6" s="63">
        <v>0</v>
      </c>
      <c r="I6" s="63">
        <v>200</v>
      </c>
      <c r="J6" s="62" t="s"/>
      <c r="K6" s="64">
        <v>45641</v>
      </c>
      <c r="L6" s="65">
        <v>0.728634259259707</v>
      </c>
      <c r="M6" s="62" t="s">
        <v>4570</v>
      </c>
    </row>
    <row r="7" spans="1:13">
      <c r="A7" s="62">
        <v>5630</v>
      </c>
      <c r="B7" s="62" t="s">
        <v>4569</v>
      </c>
      <c r="C7" s="62" t="s">
        <v>4515</v>
      </c>
      <c r="D7" s="62">
        <v>18519890880</v>
      </c>
      <c r="E7" s="63">
        <v>200</v>
      </c>
      <c r="F7" s="63">
        <v>170</v>
      </c>
      <c r="G7" s="63">
        <v>30</v>
      </c>
      <c r="H7" s="63">
        <v>0</v>
      </c>
      <c r="I7" s="63">
        <v>30</v>
      </c>
      <c r="J7" s="62" t="s"/>
      <c r="K7" s="64">
        <v>45642</v>
      </c>
      <c r="L7" s="65">
        <v>0.897118055556348</v>
      </c>
      <c r="M7" s="62" t="s">
        <v>4570</v>
      </c>
    </row>
    <row r="8" spans="1:13">
      <c r="A8" s="62">
        <v>5675</v>
      </c>
      <c r="B8" s="62" t="s">
        <v>4569</v>
      </c>
      <c r="C8" s="62" t="s">
        <v>4495</v>
      </c>
      <c r="D8" s="62">
        <v>13911461009</v>
      </c>
      <c r="E8" s="63">
        <v>600</v>
      </c>
      <c r="F8" s="63">
        <v>450</v>
      </c>
      <c r="G8" s="63">
        <v>150</v>
      </c>
      <c r="H8" s="63">
        <v>0</v>
      </c>
      <c r="I8" s="66">
        <v>75</v>
      </c>
      <c r="J8" s="62" t="s"/>
      <c r="K8" s="64">
        <v>45645</v>
      </c>
      <c r="L8" s="65">
        <v>0.680173611111968</v>
      </c>
      <c r="M8" s="62" t="s">
        <v>4570</v>
      </c>
    </row>
    <row r="9" spans="1:13">
      <c r="A9" s="62">
        <v>5703</v>
      </c>
      <c r="B9" s="62" t="s">
        <v>4569</v>
      </c>
      <c r="C9" s="62" t="s">
        <v>4576</v>
      </c>
      <c r="D9" s="62">
        <v>13581809847</v>
      </c>
      <c r="E9" s="63">
        <v>200</v>
      </c>
      <c r="F9" s="63">
        <v>170</v>
      </c>
      <c r="G9" s="63">
        <v>30</v>
      </c>
      <c r="H9" s="63">
        <v>0</v>
      </c>
      <c r="I9" s="63">
        <v>30</v>
      </c>
      <c r="J9" s="62" t="s"/>
      <c r="K9" s="64">
        <v>45646</v>
      </c>
      <c r="L9" s="65">
        <v>0.899097222223645</v>
      </c>
      <c r="M9" s="62" t="s">
        <v>4570</v>
      </c>
    </row>
    <row r="10" spans="1:13">
      <c r="A10" s="62">
        <v>5739</v>
      </c>
      <c r="B10" s="62" t="s">
        <v>4569</v>
      </c>
      <c r="C10" s="62" t="s">
        <v>4518</v>
      </c>
      <c r="D10" s="62">
        <v>13810852246</v>
      </c>
      <c r="E10" s="63">
        <v>1000</v>
      </c>
      <c r="F10" s="63">
        <v>880</v>
      </c>
      <c r="G10" s="63">
        <v>120</v>
      </c>
      <c r="H10" s="63">
        <v>0</v>
      </c>
      <c r="I10" s="63">
        <v>120</v>
      </c>
      <c r="J10" s="62" t="s"/>
      <c r="K10" s="64">
        <v>45647</v>
      </c>
      <c r="L10" s="65">
        <v>0.7387847222235</v>
      </c>
      <c r="M10" s="62" t="s">
        <v>4570</v>
      </c>
    </row>
    <row r="11" spans="1:13">
      <c r="A11" s="62">
        <v>5785</v>
      </c>
      <c r="B11" s="62" t="s">
        <v>4569</v>
      </c>
      <c r="C11" s="62" t="s">
        <v>4515</v>
      </c>
      <c r="D11" s="62">
        <v>13910524531</v>
      </c>
      <c r="E11" s="63">
        <v>5000</v>
      </c>
      <c r="F11" s="63">
        <v>4600</v>
      </c>
      <c r="G11" s="63">
        <v>400</v>
      </c>
      <c r="H11" s="63">
        <v>0</v>
      </c>
      <c r="I11" s="63">
        <v>400</v>
      </c>
      <c r="J11" s="62" t="s"/>
      <c r="K11" s="64">
        <v>45647</v>
      </c>
      <c r="L11" s="65">
        <v>0.923333333332266</v>
      </c>
      <c r="M11" s="62" t="s">
        <v>4570</v>
      </c>
    </row>
    <row r="12" spans="1:13">
      <c r="A12" s="62">
        <v>5788</v>
      </c>
      <c r="B12" s="62" t="s">
        <v>4569</v>
      </c>
      <c r="C12" s="62" t="s">
        <v>4577</v>
      </c>
      <c r="D12" s="62">
        <v>18228644679</v>
      </c>
      <c r="E12" s="63">
        <v>30</v>
      </c>
      <c r="F12" s="63">
        <v>0</v>
      </c>
      <c r="G12" s="63">
        <v>30</v>
      </c>
      <c r="H12" s="63">
        <v>0</v>
      </c>
      <c r="I12" s="63">
        <v>30</v>
      </c>
      <c r="J12" s="62" t="s"/>
      <c r="K12" s="64">
        <v>45647</v>
      </c>
      <c r="L12" s="65">
        <v>0.836354166665842</v>
      </c>
      <c r="M12" s="62" t="s">
        <v>4570</v>
      </c>
    </row>
    <row r="13" spans="1:13">
      <c r="A13" s="62">
        <v>5802</v>
      </c>
      <c r="B13" s="62" t="s">
        <v>4569</v>
      </c>
      <c r="C13" s="62" t="s">
        <v>4501</v>
      </c>
      <c r="D13" s="62">
        <v>15160025952</v>
      </c>
      <c r="E13" s="63">
        <v>200</v>
      </c>
      <c r="F13" s="63">
        <v>160</v>
      </c>
      <c r="G13" s="63">
        <v>40</v>
      </c>
      <c r="H13" s="63">
        <v>0</v>
      </c>
      <c r="I13" s="63">
        <v>40</v>
      </c>
      <c r="J13" s="62" t="s"/>
      <c r="K13" s="64">
        <v>45648</v>
      </c>
      <c r="L13" s="65">
        <v>0.578923611112259</v>
      </c>
      <c r="M13" s="62" t="s">
        <v>4572</v>
      </c>
    </row>
    <row r="14" spans="1:13">
      <c r="A14" s="62">
        <v>5823</v>
      </c>
      <c r="B14" s="62" t="s">
        <v>4569</v>
      </c>
      <c r="C14" s="62" t="s">
        <v>4578</v>
      </c>
      <c r="D14" s="62">
        <v>18701183373</v>
      </c>
      <c r="E14" s="63">
        <v>300</v>
      </c>
      <c r="F14" s="63">
        <v>260</v>
      </c>
      <c r="G14" s="63">
        <v>40</v>
      </c>
      <c r="H14" s="63">
        <v>0</v>
      </c>
      <c r="I14" s="63">
        <v>40</v>
      </c>
      <c r="J14" s="62" t="s"/>
      <c r="K14" s="64">
        <v>45648</v>
      </c>
      <c r="L14" s="65">
        <v>0.715636574073869</v>
      </c>
      <c r="M14" s="62" t="s">
        <v>4579</v>
      </c>
    </row>
    <row r="15" spans="1:13">
      <c r="A15" s="62">
        <v>5830</v>
      </c>
      <c r="B15" s="62" t="s">
        <v>4569</v>
      </c>
      <c r="C15" s="62" t="s">
        <v>4580</v>
      </c>
      <c r="D15" s="62">
        <v>15810696018</v>
      </c>
      <c r="E15" s="63">
        <v>400</v>
      </c>
      <c r="F15" s="63">
        <v>0</v>
      </c>
      <c r="G15" s="63">
        <v>400</v>
      </c>
      <c r="H15" s="63">
        <v>0</v>
      </c>
      <c r="I15" s="63">
        <v>400</v>
      </c>
      <c r="J15" s="62" t="s"/>
      <c r="K15" s="64">
        <v>45648</v>
      </c>
      <c r="L15" s="65">
        <v>0.856967592593719</v>
      </c>
      <c r="M15" s="62" t="s">
        <v>4572</v>
      </c>
    </row>
    <row r="16" spans="1:13">
      <c r="A16" s="62">
        <v>5839</v>
      </c>
      <c r="B16" s="62" t="s">
        <v>4569</v>
      </c>
      <c r="C16" s="62" t="s">
        <v>4574</v>
      </c>
      <c r="D16" s="62">
        <v>18301618990</v>
      </c>
      <c r="E16" s="63">
        <v>300</v>
      </c>
      <c r="F16" s="63">
        <v>260</v>
      </c>
      <c r="G16" s="63">
        <v>40</v>
      </c>
      <c r="H16" s="63">
        <v>0</v>
      </c>
      <c r="I16" s="63">
        <v>40</v>
      </c>
      <c r="J16" s="62" t="s"/>
      <c r="K16" s="64">
        <v>45648</v>
      </c>
      <c r="L16" s="65">
        <v>0.920405092590954</v>
      </c>
      <c r="M16" s="62" t="s">
        <v>4570</v>
      </c>
    </row>
    <row r="17" spans="1:13">
      <c r="A17" s="62">
        <v>5844</v>
      </c>
      <c r="B17" s="62" t="s">
        <v>4569</v>
      </c>
      <c r="C17" s="62" t="s">
        <v>4524</v>
      </c>
      <c r="D17" s="62">
        <v>15585153864</v>
      </c>
      <c r="E17" s="63">
        <v>3000</v>
      </c>
      <c r="F17" s="63">
        <v>2800</v>
      </c>
      <c r="G17" s="63">
        <v>200</v>
      </c>
      <c r="H17" s="63">
        <v>0</v>
      </c>
      <c r="I17" s="63">
        <v>200</v>
      </c>
      <c r="J17" s="62" t="s"/>
      <c r="K17" s="64">
        <v>45649</v>
      </c>
      <c r="L17" s="65">
        <v>0.722604166665406</v>
      </c>
      <c r="M17" s="62" t="s">
        <v>4570</v>
      </c>
    </row>
    <row r="18" spans="1:13">
      <c r="A18" s="62">
        <v>5863</v>
      </c>
      <c r="B18" s="62" t="s">
        <v>4569</v>
      </c>
      <c r="C18" s="62" t="s">
        <v>4581</v>
      </c>
      <c r="D18" s="62">
        <v>13716283805</v>
      </c>
      <c r="E18" s="63">
        <v>6000</v>
      </c>
      <c r="F18" s="63">
        <v>5760</v>
      </c>
      <c r="G18" s="63">
        <v>240</v>
      </c>
      <c r="H18" s="63">
        <v>0</v>
      </c>
      <c r="I18" s="63">
        <v>240</v>
      </c>
      <c r="J18" s="62" t="s"/>
      <c r="K18" s="64">
        <v>45650</v>
      </c>
      <c r="L18" s="65">
        <v>0.717268518517813</v>
      </c>
      <c r="M18" s="62" t="s">
        <v>4572</v>
      </c>
    </row>
    <row r="19" spans="1:13">
      <c r="A19" s="62">
        <v>5874</v>
      </c>
      <c r="B19" s="62" t="s">
        <v>4569</v>
      </c>
      <c r="C19" s="62" t="s">
        <v>4508</v>
      </c>
      <c r="D19" s="62">
        <v>15389297426</v>
      </c>
      <c r="E19" s="63">
        <v>1000</v>
      </c>
      <c r="F19" s="63">
        <v>880</v>
      </c>
      <c r="G19" s="63">
        <v>120</v>
      </c>
      <c r="H19" s="63">
        <v>0</v>
      </c>
      <c r="I19" s="63">
        <v>120</v>
      </c>
      <c r="J19" s="62" t="s"/>
      <c r="K19" s="64">
        <v>45650</v>
      </c>
      <c r="L19" s="65">
        <v>0.840879629628034</v>
      </c>
      <c r="M19" s="62" t="s">
        <v>4570</v>
      </c>
    </row>
    <row r="20" spans="1:13">
      <c r="A20" s="62">
        <v>5897</v>
      </c>
      <c r="B20" s="62" t="s">
        <v>4569</v>
      </c>
      <c r="C20" s="62" t="s">
        <v>4582</v>
      </c>
      <c r="D20" s="62">
        <v>13718830825</v>
      </c>
      <c r="E20" s="63">
        <v>80</v>
      </c>
      <c r="F20" s="63">
        <v>0</v>
      </c>
      <c r="G20" s="63">
        <v>80</v>
      </c>
      <c r="H20" s="63">
        <v>0</v>
      </c>
      <c r="I20" s="63">
        <v>80</v>
      </c>
      <c r="J20" s="62" t="s"/>
      <c r="K20" s="64">
        <v>45652</v>
      </c>
      <c r="L20" s="65">
        <v>0.680173611111968</v>
      </c>
      <c r="M20" s="62" t="s">
        <v>4579</v>
      </c>
    </row>
    <row r="21" spans="1:13">
      <c r="A21" s="62">
        <v>5916</v>
      </c>
      <c r="B21" s="62" t="s">
        <v>4569</v>
      </c>
      <c r="C21" s="62" t="s">
        <v>4583</v>
      </c>
      <c r="D21" s="62">
        <v>18513758376</v>
      </c>
      <c r="E21" s="63">
        <v>3000</v>
      </c>
      <c r="F21" s="63">
        <v>2360</v>
      </c>
      <c r="G21" s="63">
        <v>640</v>
      </c>
      <c r="H21" s="63">
        <v>0</v>
      </c>
      <c r="I21" s="63">
        <v>640</v>
      </c>
      <c r="J21" s="62" t="s"/>
      <c r="K21" s="64">
        <v>45652</v>
      </c>
      <c r="L21" s="65">
        <v>0.643414351852698</v>
      </c>
      <c r="M21" s="62" t="s">
        <v>4579</v>
      </c>
    </row>
    <row r="22" spans="1:13">
      <c r="A22" s="62">
        <v>5924</v>
      </c>
      <c r="B22" s="62" t="s">
        <v>4569</v>
      </c>
      <c r="C22" s="62" t="s">
        <v>4584</v>
      </c>
      <c r="D22" s="62">
        <v>18601019082</v>
      </c>
      <c r="E22" s="63">
        <v>3000</v>
      </c>
      <c r="F22" s="63">
        <v>2850</v>
      </c>
      <c r="G22" s="63">
        <v>150</v>
      </c>
      <c r="H22" s="63">
        <v>0</v>
      </c>
      <c r="I22" s="63">
        <v>150</v>
      </c>
      <c r="J22" s="62" t="s"/>
      <c r="K22" s="64">
        <v>45652</v>
      </c>
      <c r="L22" s="65">
        <v>0.671284722222481</v>
      </c>
      <c r="M22" s="62" t="s">
        <v>4579</v>
      </c>
    </row>
    <row r="23" spans="1:13">
      <c r="A23" s="62">
        <v>5926</v>
      </c>
      <c r="B23" s="62" t="s">
        <v>4569</v>
      </c>
      <c r="C23" s="62" t="s">
        <v>4585</v>
      </c>
      <c r="D23" s="62">
        <v>13901009815</v>
      </c>
      <c r="E23" s="63">
        <v>300</v>
      </c>
      <c r="F23" s="63">
        <v>270</v>
      </c>
      <c r="G23" s="63">
        <v>30</v>
      </c>
      <c r="H23" s="63">
        <v>0</v>
      </c>
      <c r="I23" s="63">
        <v>30</v>
      </c>
      <c r="J23" s="62" t="s"/>
      <c r="K23" s="64">
        <v>45652</v>
      </c>
      <c r="L23" s="65">
        <v>0.835277777776355</v>
      </c>
      <c r="M23" s="62" t="s">
        <v>4570</v>
      </c>
    </row>
    <row r="24" spans="1:13">
      <c r="A24" s="62">
        <v>5935</v>
      </c>
      <c r="B24" s="62" t="s">
        <v>4569</v>
      </c>
      <c r="C24" s="62" t="s">
        <v>4586</v>
      </c>
      <c r="D24" s="62">
        <v>18911618295</v>
      </c>
      <c r="E24" s="63">
        <v>40</v>
      </c>
      <c r="F24" s="63">
        <v>0</v>
      </c>
      <c r="G24" s="63">
        <v>40</v>
      </c>
      <c r="H24" s="63">
        <v>0</v>
      </c>
      <c r="I24" s="63">
        <v>40</v>
      </c>
      <c r="J24" s="62" t="s"/>
      <c r="K24" s="64">
        <v>45652</v>
      </c>
      <c r="L24" s="65">
        <v>0.914826388889196</v>
      </c>
      <c r="M24" s="62" t="s">
        <v>4579</v>
      </c>
    </row>
    <row r="25" spans="1:13">
      <c r="A25" s="62">
        <v>5922</v>
      </c>
      <c r="B25" s="62" t="s">
        <v>4569</v>
      </c>
      <c r="C25" s="62" t="s">
        <v>4574</v>
      </c>
      <c r="D25" s="62">
        <v>18810898755</v>
      </c>
      <c r="E25" s="63">
        <v>160</v>
      </c>
      <c r="F25" s="63">
        <v>0</v>
      </c>
      <c r="G25" s="63">
        <v>160</v>
      </c>
      <c r="H25" s="63">
        <v>0</v>
      </c>
      <c r="I25" s="66">
        <v>320</v>
      </c>
      <c r="J25" s="62" t="s"/>
      <c r="K25" s="64">
        <v>45653</v>
      </c>
      <c r="L25" s="65">
        <v>0.71784722222219</v>
      </c>
      <c r="M25" s="62" t="s">
        <v>4579</v>
      </c>
    </row>
    <row r="26" spans="1:13">
      <c r="A26" s="62">
        <v>5947</v>
      </c>
      <c r="B26" s="62" t="s">
        <v>4569</v>
      </c>
      <c r="C26" s="62" t="s">
        <v>4514</v>
      </c>
      <c r="D26" s="62">
        <v>13960759796</v>
      </c>
      <c r="E26" s="63">
        <v>300</v>
      </c>
      <c r="F26" s="63">
        <v>260</v>
      </c>
      <c r="G26" s="63">
        <v>40</v>
      </c>
      <c r="H26" s="63">
        <v>0</v>
      </c>
      <c r="I26" s="63">
        <v>40</v>
      </c>
      <c r="J26" s="62" t="s"/>
      <c r="K26" s="64">
        <v>45653</v>
      </c>
      <c r="L26" s="65">
        <v>0.728344907405699</v>
      </c>
      <c r="M26" s="62" t="s">
        <v>4570</v>
      </c>
    </row>
    <row r="27" spans="1:13">
      <c r="A27" s="62">
        <v>5985</v>
      </c>
      <c r="B27" s="62" t="s">
        <v>4569</v>
      </c>
      <c r="C27" s="62" t="s">
        <v>4587</v>
      </c>
      <c r="D27" s="62">
        <v>18651873040</v>
      </c>
      <c r="E27" s="63">
        <v>300</v>
      </c>
      <c r="F27" s="63">
        <v>260</v>
      </c>
      <c r="G27" s="63">
        <v>40</v>
      </c>
      <c r="H27" s="63">
        <v>0</v>
      </c>
      <c r="I27" s="63">
        <v>40</v>
      </c>
      <c r="J27" s="62" t="s"/>
      <c r="K27" s="64">
        <v>45654</v>
      </c>
      <c r="L27" s="65">
        <v>0.861041666667006</v>
      </c>
      <c r="M27" s="62" t="s">
        <v>4570</v>
      </c>
    </row>
    <row r="28" spans="1:13">
      <c r="A28" s="62">
        <v>5991</v>
      </c>
      <c r="B28" s="62" t="s">
        <v>4569</v>
      </c>
      <c r="C28" s="62" t="s">
        <v>4588</v>
      </c>
      <c r="D28" s="62">
        <v>13911381968</v>
      </c>
      <c r="E28" s="63">
        <v>121</v>
      </c>
      <c r="F28" s="63">
        <v>1</v>
      </c>
      <c r="G28" s="63">
        <v>120</v>
      </c>
      <c r="H28" s="63">
        <v>0</v>
      </c>
      <c r="I28" s="63">
        <v>120</v>
      </c>
      <c r="J28" s="62" t="s"/>
      <c r="K28" s="64">
        <v>45654</v>
      </c>
      <c r="L28" s="65">
        <v>0.707337962961901</v>
      </c>
      <c r="M28" s="62" t="s">
        <v>4579</v>
      </c>
    </row>
    <row r="29" spans="1:13">
      <c r="A29" s="62">
        <v>6020</v>
      </c>
      <c r="B29" s="62" t="s">
        <v>4569</v>
      </c>
      <c r="C29" s="62" t="s">
        <v>4533</v>
      </c>
      <c r="D29" s="62">
        <v>15810526944</v>
      </c>
      <c r="E29" s="63">
        <v>2000</v>
      </c>
      <c r="F29" s="63">
        <v>1880</v>
      </c>
      <c r="G29" s="63">
        <v>120</v>
      </c>
      <c r="H29" s="63">
        <v>0</v>
      </c>
      <c r="I29" s="63">
        <v>120</v>
      </c>
      <c r="J29" s="62" t="s"/>
      <c r="K29" s="64">
        <v>45654</v>
      </c>
      <c r="L29" s="65">
        <v>0.877222222221462</v>
      </c>
      <c r="M29" s="62" t="s">
        <v>4579</v>
      </c>
    </row>
    <row r="30" spans="1:13">
      <c r="A30" s="62">
        <v>6024</v>
      </c>
      <c r="B30" s="62" t="s">
        <v>4569</v>
      </c>
      <c r="C30" s="62" t="s">
        <v>4577</v>
      </c>
      <c r="D30" s="62">
        <v>18228644679</v>
      </c>
      <c r="E30" s="63">
        <v>201</v>
      </c>
      <c r="F30" s="63">
        <v>1</v>
      </c>
      <c r="G30" s="63">
        <v>200</v>
      </c>
      <c r="H30" s="63">
        <v>0</v>
      </c>
      <c r="I30" s="63">
        <v>200</v>
      </c>
      <c r="J30" s="62" t="s"/>
      <c r="K30" s="64">
        <v>45654</v>
      </c>
      <c r="L30" s="65">
        <v>0.643182870371675</v>
      </c>
      <c r="M30" s="62" t="s">
        <v>4579</v>
      </c>
    </row>
    <row r="31" spans="1:13">
      <c r="A31" s="62">
        <v>6035</v>
      </c>
      <c r="B31" s="62" t="s">
        <v>4569</v>
      </c>
      <c r="C31" s="62" t="s">
        <v>4506</v>
      </c>
      <c r="D31" s="62">
        <v>15810290654</v>
      </c>
      <c r="E31" s="63">
        <v>5000</v>
      </c>
      <c r="F31" s="63">
        <v>4800</v>
      </c>
      <c r="G31" s="63">
        <v>200</v>
      </c>
      <c r="H31" s="63">
        <v>0</v>
      </c>
      <c r="I31" s="63">
        <v>200</v>
      </c>
      <c r="J31" s="62" t="s"/>
      <c r="K31" s="64">
        <v>45654</v>
      </c>
      <c r="L31" s="65">
        <v>0.904016203705396</v>
      </c>
      <c r="M31" s="62" t="s">
        <v>4572</v>
      </c>
    </row>
    <row r="32" spans="1:13">
      <c r="A32" s="62">
        <v>6080</v>
      </c>
      <c r="B32" s="62" t="s">
        <v>4569</v>
      </c>
      <c r="C32" s="62" t="s">
        <v>4508</v>
      </c>
      <c r="D32" s="62">
        <v>15155785736</v>
      </c>
      <c r="E32" s="63">
        <v>5000</v>
      </c>
      <c r="F32" s="63">
        <v>4800</v>
      </c>
      <c r="G32" s="63">
        <v>200</v>
      </c>
      <c r="H32" s="63">
        <v>0</v>
      </c>
      <c r="I32" s="63">
        <v>200</v>
      </c>
      <c r="J32" s="62" t="s"/>
      <c r="K32" s="64">
        <v>45655</v>
      </c>
      <c r="L32" s="65">
        <v>0.649444444443361</v>
      </c>
      <c r="M32" s="62" t="s">
        <v>4570</v>
      </c>
    </row>
    <row r="33" spans="1:13">
      <c r="A33" s="62">
        <v>6083</v>
      </c>
      <c r="B33" s="62" t="s">
        <v>4569</v>
      </c>
      <c r="C33" s="62" t="s">
        <v>4589</v>
      </c>
      <c r="D33" s="62">
        <v>13066878423</v>
      </c>
      <c r="E33" s="63">
        <v>5000</v>
      </c>
      <c r="F33" s="63">
        <v>4840</v>
      </c>
      <c r="G33" s="63">
        <v>160</v>
      </c>
      <c r="H33" s="63">
        <v>0</v>
      </c>
      <c r="I33" s="63">
        <v>160</v>
      </c>
      <c r="J33" s="62" t="s"/>
      <c r="K33" s="64">
        <v>45655</v>
      </c>
      <c r="L33" s="65">
        <v>0.693483796298097</v>
      </c>
      <c r="M33" s="62" t="s">
        <v>4570</v>
      </c>
    </row>
    <row r="34" spans="1:13">
      <c r="A34" s="62">
        <v>6087</v>
      </c>
      <c r="B34" s="62" t="s">
        <v>4569</v>
      </c>
      <c r="C34" s="62" t="s">
        <v>4590</v>
      </c>
      <c r="D34" s="62">
        <v>17601623602</v>
      </c>
      <c r="E34" s="63">
        <v>1000</v>
      </c>
      <c r="F34" s="63">
        <v>920</v>
      </c>
      <c r="G34" s="63">
        <v>80</v>
      </c>
      <c r="H34" s="63">
        <v>0</v>
      </c>
      <c r="I34" s="63">
        <v>80</v>
      </c>
      <c r="J34" s="62" t="s"/>
      <c r="K34" s="64">
        <v>45655</v>
      </c>
      <c r="L34" s="65">
        <v>0.796273148149339</v>
      </c>
      <c r="M34" s="62" t="s">
        <v>4570</v>
      </c>
    </row>
    <row r="35" spans="1:13">
      <c r="A35" s="62">
        <v>6132</v>
      </c>
      <c r="B35" s="62" t="s">
        <v>4569</v>
      </c>
      <c r="C35" s="62" t="s">
        <v>4577</v>
      </c>
      <c r="D35" s="62">
        <v>18228644679</v>
      </c>
      <c r="E35" s="63">
        <v>121</v>
      </c>
      <c r="F35" s="63">
        <v>1</v>
      </c>
      <c r="G35" s="63">
        <v>120</v>
      </c>
      <c r="H35" s="63">
        <v>0</v>
      </c>
      <c r="I35" s="63">
        <v>120</v>
      </c>
      <c r="J35" s="62" t="s"/>
      <c r="K35" s="64">
        <v>45656</v>
      </c>
      <c r="L35" s="65">
        <v>0.962118055555038</v>
      </c>
      <c r="M35" s="62" t="s">
        <v>4579</v>
      </c>
    </row>
    <row r="36" spans="1:13">
      <c r="A36" s="62">
        <v>6148</v>
      </c>
      <c r="B36" s="62" t="s">
        <v>4569</v>
      </c>
      <c r="C36" s="62" t="s">
        <v>4591</v>
      </c>
      <c r="D36" s="62">
        <v>13810759790</v>
      </c>
      <c r="E36" s="63">
        <v>3000</v>
      </c>
      <c r="F36" s="63">
        <v>2800</v>
      </c>
      <c r="G36" s="63">
        <v>200</v>
      </c>
      <c r="H36" s="63">
        <v>0</v>
      </c>
      <c r="I36" s="63">
        <v>200</v>
      </c>
      <c r="J36" s="62" t="s"/>
      <c r="K36" s="64">
        <v>45657</v>
      </c>
      <c r="L36" s="65">
        <v>0.692534722220444</v>
      </c>
      <c r="M36" s="62" t="s">
        <v>4570</v>
      </c>
    </row>
    <row r="37" spans="1:13">
      <c r="A37" s="62">
        <v>6151</v>
      </c>
      <c r="B37" s="62" t="s">
        <v>4569</v>
      </c>
      <c r="C37" s="62" t="s">
        <v>4592</v>
      </c>
      <c r="D37" s="62">
        <v>18210627715</v>
      </c>
      <c r="E37" s="63">
        <v>300</v>
      </c>
      <c r="F37" s="63">
        <v>250</v>
      </c>
      <c r="G37" s="63">
        <v>50</v>
      </c>
      <c r="H37" s="63">
        <v>0</v>
      </c>
      <c r="I37" s="63">
        <v>50</v>
      </c>
      <c r="J37" s="62" t="s"/>
      <c r="K37" s="64">
        <v>45657</v>
      </c>
      <c r="L37" s="65">
        <v>0.859618055554165</v>
      </c>
      <c r="M37" s="62" t="s">
        <v>4570</v>
      </c>
    </row>
    <row r="38" spans="1:13">
      <c r="A38" s="62">
        <v>6152</v>
      </c>
      <c r="B38" s="62" t="s">
        <v>4569</v>
      </c>
      <c r="C38" s="62" t="s">
        <v>4593</v>
      </c>
      <c r="D38" s="62">
        <v>15697842637</v>
      </c>
      <c r="E38" s="63">
        <v>3000</v>
      </c>
      <c r="F38" s="63">
        <v>2760</v>
      </c>
      <c r="G38" s="63">
        <v>240</v>
      </c>
      <c r="H38" s="63">
        <v>0</v>
      </c>
      <c r="I38" s="63">
        <v>240</v>
      </c>
      <c r="J38" s="62" t="s"/>
      <c r="K38" s="64">
        <v>45657</v>
      </c>
      <c r="L38" s="65">
        <v>0.926875000001019</v>
      </c>
      <c r="M38" s="62" t="s">
        <v>4570</v>
      </c>
    </row>
    <row r="39" spans="1:13">
      <c r="A39" s="62">
        <v>6154</v>
      </c>
      <c r="B39" s="62" t="s">
        <v>4569</v>
      </c>
      <c r="C39" s="62" t="s">
        <v>4594</v>
      </c>
      <c r="D39" s="62">
        <v>13860718782</v>
      </c>
      <c r="E39" s="63">
        <v>6000</v>
      </c>
      <c r="F39" s="63">
        <v>5720</v>
      </c>
      <c r="G39" s="63">
        <v>280</v>
      </c>
      <c r="H39" s="63">
        <v>0</v>
      </c>
      <c r="I39" s="63">
        <v>280</v>
      </c>
      <c r="J39" s="62" t="s"/>
      <c r="K39" s="64">
        <v>45657</v>
      </c>
      <c r="L39" s="65">
        <v>0.83783564814803</v>
      </c>
      <c r="M39" s="62" t="s">
        <v>4572</v>
      </c>
    </row>
    <row r="40" spans="1:14">
      <c r="A40" s="134">
        <v>5881</v>
      </c>
      <c r="B40" s="135" t="s">
        <v>4569</v>
      </c>
      <c r="C40" s="135" t="s">
        <v>4506</v>
      </c>
      <c r="D40" s="135">
        <v>15268360035</v>
      </c>
      <c r="E40" s="136">
        <v>80</v>
      </c>
      <c r="F40" s="136">
        <v>0</v>
      </c>
      <c r="G40" s="136">
        <v>80</v>
      </c>
      <c r="H40" s="136">
        <v>0</v>
      </c>
      <c r="I40" s="137">
        <v>80</v>
      </c>
      <c r="J40" s="135" t="s"/>
      <c r="K40" s="138">
        <v>45673</v>
      </c>
      <c r="L40" s="139">
        <v>0.66427083333474</v>
      </c>
      <c r="M40" s="135" t="s">
        <v>4579</v>
      </c>
      <c r="N40" t="s">
        <v>4595</v>
      </c>
    </row>
    <row r="41" spans="1:13">
      <c r="A41" s="140">
        <v>6167</v>
      </c>
      <c r="B41" s="140" t="s">
        <v>4569</v>
      </c>
      <c r="C41" s="140" t="s">
        <v>4508</v>
      </c>
      <c r="D41" s="140">
        <v>13811598328</v>
      </c>
      <c r="E41" s="141">
        <v>5000</v>
      </c>
      <c r="F41" s="141">
        <v>5000</v>
      </c>
      <c r="G41" s="141">
        <v>0</v>
      </c>
      <c r="H41" s="141">
        <v>0</v>
      </c>
      <c r="I41" s="141">
        <v>0</v>
      </c>
      <c r="J41" s="140" t="s"/>
      <c r="K41" s="142">
        <v>45658</v>
      </c>
      <c r="L41" s="143">
        <v>0.583113425924239</v>
      </c>
      <c r="M41" s="140" t="s">
        <v>4572</v>
      </c>
    </row>
    <row r="42" spans="1:13">
      <c r="A42" s="135">
        <v>6175</v>
      </c>
      <c r="B42" s="135" t="s">
        <v>4569</v>
      </c>
      <c r="C42" s="135" t="s">
        <v>4593</v>
      </c>
      <c r="D42" s="135">
        <v>15697842637</v>
      </c>
      <c r="E42" s="136">
        <v>3000</v>
      </c>
      <c r="F42" s="136">
        <v>2760</v>
      </c>
      <c r="G42" s="136">
        <v>240</v>
      </c>
      <c r="H42" s="136">
        <v>0</v>
      </c>
      <c r="I42" s="136">
        <v>240</v>
      </c>
      <c r="J42" s="135" t="s"/>
      <c r="K42" s="138">
        <v>45658</v>
      </c>
      <c r="L42" s="139">
        <v>0.921458333334158</v>
      </c>
      <c r="M42" s="135" t="s">
        <v>4570</v>
      </c>
    </row>
    <row r="43" spans="1:13">
      <c r="A43" s="140">
        <v>6188</v>
      </c>
      <c r="B43" s="140" t="s">
        <v>4569</v>
      </c>
      <c r="C43" s="140" t="s">
        <v>4596</v>
      </c>
      <c r="D43" s="140">
        <v>15652093999</v>
      </c>
      <c r="E43" s="141">
        <v>3000</v>
      </c>
      <c r="F43" s="141">
        <v>2880</v>
      </c>
      <c r="G43" s="141">
        <v>120</v>
      </c>
      <c r="H43" s="141">
        <v>0</v>
      </c>
      <c r="I43" s="141">
        <v>120</v>
      </c>
      <c r="J43" s="140" t="s"/>
      <c r="K43" s="142">
        <v>45659</v>
      </c>
      <c r="L43" s="143">
        <v>0.904282407405845</v>
      </c>
      <c r="M43" s="140" t="s">
        <v>4579</v>
      </c>
    </row>
    <row r="44" spans="1:13">
      <c r="A44" s="135">
        <v>6246</v>
      </c>
      <c r="B44" s="135" t="s">
        <v>4569</v>
      </c>
      <c r="C44" s="135" t="s">
        <v>4597</v>
      </c>
      <c r="D44" s="135">
        <v>13821177163</v>
      </c>
      <c r="E44" s="136">
        <v>2000</v>
      </c>
      <c r="F44" s="136">
        <v>1880</v>
      </c>
      <c r="G44" s="136">
        <v>120</v>
      </c>
      <c r="H44" s="136">
        <v>0</v>
      </c>
      <c r="I44" s="136">
        <v>120</v>
      </c>
      <c r="J44" s="135" t="s"/>
      <c r="K44" s="138">
        <v>45661</v>
      </c>
      <c r="L44" s="139">
        <v>0.717476851852553</v>
      </c>
      <c r="M44" s="135" t="s">
        <v>4572</v>
      </c>
    </row>
    <row r="45" spans="1:13">
      <c r="A45" s="140">
        <v>6249</v>
      </c>
      <c r="B45" s="140" t="s">
        <v>4569</v>
      </c>
      <c r="C45" s="140" t="s">
        <v>4524</v>
      </c>
      <c r="D45" s="140">
        <v>18210238697</v>
      </c>
      <c r="E45" s="141">
        <v>600</v>
      </c>
      <c r="F45" s="141">
        <v>520</v>
      </c>
      <c r="G45" s="141">
        <v>80</v>
      </c>
      <c r="H45" s="141">
        <v>0</v>
      </c>
      <c r="I45" s="141">
        <v>80</v>
      </c>
      <c r="J45" s="140" t="s"/>
      <c r="K45" s="142">
        <v>45661</v>
      </c>
      <c r="L45" s="143">
        <v>0.649537037035771</v>
      </c>
      <c r="M45" s="140" t="s">
        <v>4570</v>
      </c>
    </row>
    <row r="46" spans="1:13">
      <c r="A46" s="135">
        <v>6271</v>
      </c>
      <c r="B46" s="135" t="s">
        <v>4569</v>
      </c>
      <c r="C46" s="135" t="s">
        <v>4598</v>
      </c>
      <c r="D46" s="135">
        <v>13701681552</v>
      </c>
      <c r="E46" s="136">
        <v>10000</v>
      </c>
      <c r="F46" s="136">
        <v>9540</v>
      </c>
      <c r="G46" s="136">
        <v>460</v>
      </c>
      <c r="H46" s="136">
        <v>0</v>
      </c>
      <c r="I46" s="136">
        <v>460</v>
      </c>
      <c r="J46" s="135" t="s"/>
      <c r="K46" s="138">
        <v>45661</v>
      </c>
      <c r="L46" s="139">
        <v>0.879432870369783</v>
      </c>
      <c r="M46" s="135" t="s">
        <v>4572</v>
      </c>
    </row>
    <row r="47" spans="1:13">
      <c r="A47" s="140">
        <v>6287</v>
      </c>
      <c r="B47" s="140" t="s">
        <v>4569</v>
      </c>
      <c r="C47" s="140" t="s">
        <v>4505</v>
      </c>
      <c r="D47" s="140">
        <v>15100678165</v>
      </c>
      <c r="E47" s="141">
        <v>7000</v>
      </c>
      <c r="F47" s="141">
        <v>6440</v>
      </c>
      <c r="G47" s="141">
        <v>560</v>
      </c>
      <c r="H47" s="141">
        <v>0</v>
      </c>
      <c r="I47" s="141">
        <v>560</v>
      </c>
      <c r="J47" s="140" t="s"/>
      <c r="K47" s="142">
        <v>45661</v>
      </c>
      <c r="L47" s="143">
        <v>0.878182870368619</v>
      </c>
      <c r="M47" s="140" t="s">
        <v>4570</v>
      </c>
    </row>
    <row r="48" spans="1:13">
      <c r="A48" s="135">
        <v>6316</v>
      </c>
      <c r="B48" s="135" t="s">
        <v>4569</v>
      </c>
      <c r="C48" s="135" t="s">
        <v>4599</v>
      </c>
      <c r="D48" s="135">
        <v>18552254527</v>
      </c>
      <c r="E48" s="136">
        <v>3000</v>
      </c>
      <c r="F48" s="136">
        <v>2880</v>
      </c>
      <c r="G48" s="136">
        <v>120</v>
      </c>
      <c r="H48" s="136">
        <v>0</v>
      </c>
      <c r="I48" s="136">
        <v>120</v>
      </c>
      <c r="J48" s="135" t="s"/>
      <c r="K48" s="138">
        <v>45662</v>
      </c>
      <c r="L48" s="139">
        <v>0.724131944443798</v>
      </c>
      <c r="M48" s="135" t="s">
        <v>4570</v>
      </c>
    </row>
    <row r="49" spans="1:13">
      <c r="A49" s="140">
        <v>6337</v>
      </c>
      <c r="B49" s="140" t="s">
        <v>4569</v>
      </c>
      <c r="C49" s="140" t="s">
        <v>4600</v>
      </c>
      <c r="D49" s="140">
        <v>15077408044</v>
      </c>
      <c r="E49" s="141">
        <v>3000</v>
      </c>
      <c r="F49" s="141">
        <v>2880</v>
      </c>
      <c r="G49" s="141">
        <v>120</v>
      </c>
      <c r="H49" s="141">
        <v>0</v>
      </c>
      <c r="I49" s="141">
        <v>120</v>
      </c>
      <c r="J49" s="140" t="s"/>
      <c r="K49" s="142">
        <v>45662</v>
      </c>
      <c r="L49" s="143">
        <v>0.622349537035916</v>
      </c>
      <c r="M49" s="140" t="s">
        <v>4570</v>
      </c>
    </row>
    <row r="50" spans="1:13">
      <c r="A50" s="135">
        <v>6369</v>
      </c>
      <c r="B50" s="135" t="s">
        <v>4569</v>
      </c>
      <c r="C50" s="135" t="s">
        <v>4493</v>
      </c>
      <c r="D50" s="135">
        <v>18101254910</v>
      </c>
      <c r="E50" s="136">
        <v>600</v>
      </c>
      <c r="F50" s="136">
        <v>520</v>
      </c>
      <c r="G50" s="136">
        <v>80</v>
      </c>
      <c r="H50" s="136">
        <v>0</v>
      </c>
      <c r="I50" s="136">
        <v>80</v>
      </c>
      <c r="J50" s="135" t="s"/>
      <c r="K50" s="138">
        <v>45664</v>
      </c>
      <c r="L50" s="139">
        <v>0.70473379629766</v>
      </c>
      <c r="M50" s="135" t="s">
        <v>4570</v>
      </c>
    </row>
    <row r="51" spans="1:13">
      <c r="A51" s="140">
        <v>6377</v>
      </c>
      <c r="B51" s="140" t="s">
        <v>4569</v>
      </c>
      <c r="C51" s="140" t="s">
        <v>4493</v>
      </c>
      <c r="D51" s="140">
        <v>17600834429</v>
      </c>
      <c r="E51" s="141">
        <v>200</v>
      </c>
      <c r="F51" s="141">
        <v>170</v>
      </c>
      <c r="G51" s="141">
        <v>30</v>
      </c>
      <c r="H51" s="141">
        <v>0</v>
      </c>
      <c r="I51" s="141">
        <v>30</v>
      </c>
      <c r="J51" s="140" t="s"/>
      <c r="K51" s="142">
        <v>45664</v>
      </c>
      <c r="L51" s="143">
        <v>0.718680555553874</v>
      </c>
      <c r="M51" s="140" t="s">
        <v>4572</v>
      </c>
    </row>
    <row r="52" spans="1:13">
      <c r="A52" s="135">
        <v>6393</v>
      </c>
      <c r="B52" s="135" t="s">
        <v>4569</v>
      </c>
      <c r="C52" s="135" t="s">
        <v>4601</v>
      </c>
      <c r="D52" s="135">
        <v>13121928108</v>
      </c>
      <c r="E52" s="136">
        <v>121</v>
      </c>
      <c r="F52" s="136">
        <v>1</v>
      </c>
      <c r="G52" s="136">
        <v>120</v>
      </c>
      <c r="H52" s="136">
        <v>0</v>
      </c>
      <c r="I52" s="136">
        <v>120</v>
      </c>
      <c r="J52" s="135" t="s"/>
      <c r="K52" s="138">
        <v>45665</v>
      </c>
      <c r="L52" s="139">
        <v>0.679606481480733</v>
      </c>
      <c r="M52" s="135" t="s">
        <v>4572</v>
      </c>
    </row>
    <row r="53" spans="1:13">
      <c r="A53" s="140">
        <v>6398</v>
      </c>
      <c r="B53" s="140" t="s">
        <v>4569</v>
      </c>
      <c r="C53" s="140" t="s">
        <v>4505</v>
      </c>
      <c r="D53" s="140">
        <v>13802359299</v>
      </c>
      <c r="E53" s="141">
        <v>8000</v>
      </c>
      <c r="F53" s="141">
        <v>7780</v>
      </c>
      <c r="G53" s="141">
        <v>220</v>
      </c>
      <c r="H53" s="141">
        <v>0</v>
      </c>
      <c r="I53" s="141">
        <v>220</v>
      </c>
      <c r="J53" s="140" t="s"/>
      <c r="K53" s="142">
        <v>45665</v>
      </c>
      <c r="L53" s="143">
        <v>0.841180555555184</v>
      </c>
      <c r="M53" s="140" t="s">
        <v>4579</v>
      </c>
    </row>
    <row r="54" spans="1:13">
      <c r="A54" s="135">
        <v>6401</v>
      </c>
      <c r="B54" s="135" t="s">
        <v>4569</v>
      </c>
      <c r="C54" s="135" t="s">
        <v>4602</v>
      </c>
      <c r="D54" s="135">
        <v>13911102679</v>
      </c>
      <c r="E54" s="136">
        <v>500</v>
      </c>
      <c r="F54" s="136">
        <v>380</v>
      </c>
      <c r="G54" s="136">
        <v>120</v>
      </c>
      <c r="H54" s="136">
        <v>0</v>
      </c>
      <c r="I54" s="136">
        <v>120</v>
      </c>
      <c r="J54" s="135" t="s"/>
      <c r="K54" s="138">
        <v>45666</v>
      </c>
      <c r="L54" s="139">
        <v>0.720254629628471</v>
      </c>
      <c r="M54" s="135" t="s">
        <v>4579</v>
      </c>
    </row>
    <row r="55" spans="1:13">
      <c r="A55" s="140">
        <v>6412</v>
      </c>
      <c r="B55" s="140" t="s">
        <v>4569</v>
      </c>
      <c r="C55" s="140" t="s">
        <v>4603</v>
      </c>
      <c r="D55" s="140">
        <v>15801561233</v>
      </c>
      <c r="E55" s="141">
        <v>600</v>
      </c>
      <c r="F55" s="141">
        <v>520</v>
      </c>
      <c r="G55" s="141">
        <v>80</v>
      </c>
      <c r="H55" s="141">
        <v>0</v>
      </c>
      <c r="I55" s="141">
        <v>80</v>
      </c>
      <c r="J55" s="140" t="s"/>
      <c r="K55" s="142">
        <v>45666</v>
      </c>
      <c r="L55" s="143">
        <v>0.87931712963109</v>
      </c>
      <c r="M55" s="140" t="s">
        <v>4570</v>
      </c>
    </row>
    <row r="56" spans="1:13">
      <c r="A56" s="135">
        <v>6418</v>
      </c>
      <c r="B56" s="135" t="s">
        <v>4569</v>
      </c>
      <c r="C56" s="135" t="s">
        <v>4586</v>
      </c>
      <c r="D56" s="135">
        <v>18911618295</v>
      </c>
      <c r="E56" s="136">
        <v>101</v>
      </c>
      <c r="F56" s="136">
        <v>1</v>
      </c>
      <c r="G56" s="136">
        <v>100</v>
      </c>
      <c r="H56" s="136">
        <v>0</v>
      </c>
      <c r="I56" s="136">
        <v>100</v>
      </c>
      <c r="J56" s="135" t="s"/>
      <c r="K56" s="138">
        <v>45666</v>
      </c>
      <c r="L56" s="139">
        <v>0.879965277777956</v>
      </c>
      <c r="M56" s="135" t="s">
        <v>4570</v>
      </c>
    </row>
    <row r="57" spans="1:13">
      <c r="A57" s="140">
        <v>6420</v>
      </c>
      <c r="B57" s="140" t="s">
        <v>4569</v>
      </c>
      <c r="C57" s="140" t="s">
        <v>4604</v>
      </c>
      <c r="D57" s="140">
        <v>18310070118</v>
      </c>
      <c r="E57" s="141">
        <v>100</v>
      </c>
      <c r="F57" s="141">
        <v>80</v>
      </c>
      <c r="G57" s="141">
        <v>20</v>
      </c>
      <c r="H57" s="141">
        <v>0</v>
      </c>
      <c r="I57" s="141">
        <v>20</v>
      </c>
      <c r="J57" s="140" t="s"/>
      <c r="K57" s="142">
        <v>45666</v>
      </c>
      <c r="L57" s="143">
        <v>0.933692129630799</v>
      </c>
      <c r="M57" s="140" t="s">
        <v>4570</v>
      </c>
    </row>
    <row r="58" spans="1:13">
      <c r="A58" s="135">
        <v>6425</v>
      </c>
      <c r="B58" s="135" t="s">
        <v>4569</v>
      </c>
      <c r="C58" s="135" t="s">
        <v>4605</v>
      </c>
      <c r="D58" s="135">
        <v>13699222273</v>
      </c>
      <c r="E58" s="136">
        <v>3000</v>
      </c>
      <c r="F58" s="136">
        <v>2840</v>
      </c>
      <c r="G58" s="136">
        <v>160</v>
      </c>
      <c r="H58" s="136">
        <v>0</v>
      </c>
      <c r="I58" s="136">
        <v>160</v>
      </c>
      <c r="J58" s="135" t="s"/>
      <c r="K58" s="138">
        <v>45667</v>
      </c>
      <c r="L58" s="139">
        <v>0.611076388890069</v>
      </c>
      <c r="M58" s="135" t="s">
        <v>4570</v>
      </c>
    </row>
    <row r="59" spans="1:13">
      <c r="A59" s="140">
        <v>6431</v>
      </c>
      <c r="B59" s="140" t="s">
        <v>4569</v>
      </c>
      <c r="C59" s="140" t="s">
        <v>4606</v>
      </c>
      <c r="D59" s="140">
        <v>18611972861</v>
      </c>
      <c r="E59" s="141">
        <v>500</v>
      </c>
      <c r="F59" s="141">
        <v>380</v>
      </c>
      <c r="G59" s="141">
        <v>120</v>
      </c>
      <c r="H59" s="141">
        <v>0</v>
      </c>
      <c r="I59" s="141">
        <v>120</v>
      </c>
      <c r="J59" s="140" t="s"/>
      <c r="K59" s="142">
        <v>45667</v>
      </c>
      <c r="L59" s="143">
        <v>0.949837962962192</v>
      </c>
      <c r="M59" s="140" t="s">
        <v>4570</v>
      </c>
    </row>
    <row r="60" spans="1:13">
      <c r="A60" s="135">
        <v>6432</v>
      </c>
      <c r="B60" s="135" t="s">
        <v>4569</v>
      </c>
      <c r="C60" s="135" t="s">
        <v>4607</v>
      </c>
      <c r="D60" s="135">
        <v>13718773633</v>
      </c>
      <c r="E60" s="136">
        <v>200</v>
      </c>
      <c r="F60" s="136">
        <v>170</v>
      </c>
      <c r="G60" s="136">
        <v>30</v>
      </c>
      <c r="H60" s="136">
        <v>0</v>
      </c>
      <c r="I60" s="136">
        <v>30</v>
      </c>
      <c r="J60" s="135" t="s"/>
      <c r="K60" s="138">
        <v>45667</v>
      </c>
      <c r="L60" s="139">
        <v>0.921701388888323</v>
      </c>
      <c r="M60" s="135" t="s">
        <v>4579</v>
      </c>
    </row>
    <row r="61" spans="1:13">
      <c r="A61" s="140">
        <v>6435</v>
      </c>
      <c r="B61" s="140" t="s">
        <v>4569</v>
      </c>
      <c r="C61" s="140" t="s">
        <v>4533</v>
      </c>
      <c r="D61" s="140">
        <v>15900866288</v>
      </c>
      <c r="E61" s="141">
        <v>200</v>
      </c>
      <c r="F61" s="141">
        <v>140</v>
      </c>
      <c r="G61" s="141">
        <v>60</v>
      </c>
      <c r="H61" s="141">
        <v>0</v>
      </c>
      <c r="I61" s="141">
        <v>60</v>
      </c>
      <c r="J61" s="140" t="s"/>
      <c r="K61" s="142">
        <v>45669</v>
      </c>
      <c r="L61" s="143">
        <v>0.669907407405845</v>
      </c>
      <c r="M61" s="140" t="s">
        <v>4579</v>
      </c>
    </row>
    <row r="62" spans="1:13">
      <c r="A62" s="135">
        <v>6444</v>
      </c>
      <c r="B62" s="135" t="s">
        <v>4569</v>
      </c>
      <c r="C62" s="135" t="s">
        <v>4608</v>
      </c>
      <c r="D62" s="135">
        <v>18703727825</v>
      </c>
      <c r="E62" s="136">
        <v>5000</v>
      </c>
      <c r="F62" s="136">
        <v>4770</v>
      </c>
      <c r="G62" s="136">
        <v>230</v>
      </c>
      <c r="H62" s="136">
        <v>0</v>
      </c>
      <c r="I62" s="136">
        <v>230</v>
      </c>
      <c r="J62" s="135" t="s"/>
      <c r="K62" s="138">
        <v>45668</v>
      </c>
      <c r="L62" s="139">
        <v>0.54416666666657</v>
      </c>
      <c r="M62" s="135" t="s">
        <v>4570</v>
      </c>
    </row>
    <row r="63" spans="1:13">
      <c r="A63" s="140">
        <v>6452</v>
      </c>
      <c r="B63" s="140" t="s">
        <v>4569</v>
      </c>
      <c r="C63" s="140" t="s">
        <v>4516</v>
      </c>
      <c r="D63" s="140">
        <v>13084241695</v>
      </c>
      <c r="E63" s="141">
        <v>3000</v>
      </c>
      <c r="F63" s="141">
        <v>2720</v>
      </c>
      <c r="G63" s="141">
        <v>280</v>
      </c>
      <c r="H63" s="141">
        <v>0</v>
      </c>
      <c r="I63" s="141">
        <v>280</v>
      </c>
      <c r="J63" s="140" t="s"/>
      <c r="K63" s="142">
        <v>45668</v>
      </c>
      <c r="L63" s="143">
        <v>0.726122685184237</v>
      </c>
      <c r="M63" s="140" t="s">
        <v>4570</v>
      </c>
    </row>
    <row r="64" spans="1:13">
      <c r="A64" s="135">
        <v>6453</v>
      </c>
      <c r="B64" s="135" t="s">
        <v>4569</v>
      </c>
      <c r="C64" s="135" t="s">
        <v>4609</v>
      </c>
      <c r="D64" s="135">
        <v>13141275002</v>
      </c>
      <c r="E64" s="136">
        <v>5000</v>
      </c>
      <c r="F64" s="136">
        <v>4850</v>
      </c>
      <c r="G64" s="136">
        <v>150</v>
      </c>
      <c r="H64" s="136">
        <v>0</v>
      </c>
      <c r="I64" s="136">
        <v>150</v>
      </c>
      <c r="J64" s="135" t="s"/>
      <c r="K64" s="138">
        <v>45668</v>
      </c>
      <c r="L64" s="139">
        <v>0.609942129631236</v>
      </c>
      <c r="M64" s="135" t="s">
        <v>4572</v>
      </c>
    </row>
    <row r="65" spans="1:13">
      <c r="A65" s="140">
        <v>6467</v>
      </c>
      <c r="B65" s="140" t="s">
        <v>4569</v>
      </c>
      <c r="C65" s="140" t="s">
        <v>4490</v>
      </c>
      <c r="D65" s="140">
        <v>18614055589</v>
      </c>
      <c r="E65" s="141">
        <v>5000</v>
      </c>
      <c r="F65" s="141">
        <v>4800</v>
      </c>
      <c r="G65" s="141">
        <v>200</v>
      </c>
      <c r="H65" s="141">
        <v>0</v>
      </c>
      <c r="I65" s="141">
        <v>200</v>
      </c>
      <c r="J65" s="140" t="s"/>
      <c r="K65" s="142">
        <v>45668</v>
      </c>
      <c r="L65" s="143">
        <v>0.657569444443652</v>
      </c>
      <c r="M65" s="140" t="s">
        <v>4570</v>
      </c>
    </row>
    <row r="66" spans="1:13">
      <c r="A66" s="135">
        <v>6506</v>
      </c>
      <c r="B66" s="135" t="s">
        <v>4569</v>
      </c>
      <c r="C66" s="135" t="s">
        <v>4610</v>
      </c>
      <c r="D66" s="135">
        <v>13969855073</v>
      </c>
      <c r="E66" s="136">
        <v>1500</v>
      </c>
      <c r="F66" s="136">
        <v>1420</v>
      </c>
      <c r="G66" s="136">
        <v>80</v>
      </c>
      <c r="H66" s="136">
        <v>0</v>
      </c>
      <c r="I66" s="136">
        <v>80</v>
      </c>
      <c r="J66" s="135" t="s"/>
      <c r="K66" s="138">
        <v>45668</v>
      </c>
      <c r="L66" s="139">
        <v>0.881388888887159</v>
      </c>
      <c r="M66" s="135" t="s">
        <v>4570</v>
      </c>
    </row>
    <row r="67" spans="1:13">
      <c r="A67" s="140">
        <v>6510</v>
      </c>
      <c r="B67" s="140" t="s">
        <v>4569</v>
      </c>
      <c r="C67" s="140" t="s">
        <v>4611</v>
      </c>
      <c r="D67" s="140">
        <v>13717994853</v>
      </c>
      <c r="E67" s="141">
        <v>500</v>
      </c>
      <c r="F67" s="141">
        <v>420</v>
      </c>
      <c r="G67" s="141">
        <v>80</v>
      </c>
      <c r="H67" s="141">
        <v>0</v>
      </c>
      <c r="I67" s="141">
        <v>80</v>
      </c>
      <c r="J67" s="140" t="s"/>
      <c r="K67" s="142">
        <v>45668</v>
      </c>
      <c r="L67" s="143">
        <v>0.847638888888469</v>
      </c>
      <c r="M67" s="140" t="s">
        <v>4570</v>
      </c>
    </row>
    <row r="68" spans="1:13">
      <c r="A68" s="135">
        <v>6548</v>
      </c>
      <c r="B68" s="135" t="s">
        <v>4569</v>
      </c>
      <c r="C68" s="135" t="s">
        <v>4511</v>
      </c>
      <c r="D68" s="135">
        <v>15114139061</v>
      </c>
      <c r="E68" s="136">
        <v>1000</v>
      </c>
      <c r="F68" s="136">
        <v>880</v>
      </c>
      <c r="G68" s="136">
        <v>120</v>
      </c>
      <c r="H68" s="136">
        <v>0</v>
      </c>
      <c r="I68" s="136">
        <v>120</v>
      </c>
      <c r="J68" s="135" t="s"/>
      <c r="K68" s="138">
        <v>45669</v>
      </c>
      <c r="L68" s="139">
        <v>0.864236111112405</v>
      </c>
      <c r="M68" s="135" t="s">
        <v>4570</v>
      </c>
    </row>
    <row r="69" spans="1:13">
      <c r="A69" s="140">
        <v>6552</v>
      </c>
      <c r="B69" s="140" t="s">
        <v>4569</v>
      </c>
      <c r="C69" s="140" t="s">
        <v>4514</v>
      </c>
      <c r="D69" s="140">
        <v>17742855120</v>
      </c>
      <c r="E69" s="141">
        <v>300</v>
      </c>
      <c r="F69" s="141">
        <v>260</v>
      </c>
      <c r="G69" s="141">
        <v>40</v>
      </c>
      <c r="H69" s="141">
        <v>0</v>
      </c>
      <c r="I69" s="141">
        <v>40</v>
      </c>
      <c r="J69" s="140" t="s"/>
      <c r="K69" s="142">
        <v>45669</v>
      </c>
      <c r="L69" s="143">
        <v>0.920462962963939</v>
      </c>
      <c r="M69" s="140" t="s">
        <v>4570</v>
      </c>
    </row>
    <row r="70" spans="1:13">
      <c r="A70" s="135">
        <v>6560</v>
      </c>
      <c r="B70" s="135" t="s">
        <v>4569</v>
      </c>
      <c r="C70" s="135" t="s">
        <v>4612</v>
      </c>
      <c r="D70" s="135">
        <v>18618271062</v>
      </c>
      <c r="E70" s="136">
        <v>10000</v>
      </c>
      <c r="F70" s="136">
        <v>9540</v>
      </c>
      <c r="G70" s="136">
        <v>460</v>
      </c>
      <c r="H70" s="136">
        <v>0</v>
      </c>
      <c r="I70" s="136">
        <v>460</v>
      </c>
      <c r="J70" s="135" t="s"/>
      <c r="K70" s="138">
        <v>45669</v>
      </c>
      <c r="L70" s="139">
        <v>0.884791666667297</v>
      </c>
      <c r="M70" s="135" t="s">
        <v>4572</v>
      </c>
    </row>
    <row r="71" spans="1:13">
      <c r="A71" s="140">
        <v>6562</v>
      </c>
      <c r="B71" s="140" t="s">
        <v>4569</v>
      </c>
      <c r="C71" s="140" t="s">
        <v>4577</v>
      </c>
      <c r="D71" s="140">
        <v>18228644679</v>
      </c>
      <c r="E71" s="141">
        <v>322</v>
      </c>
      <c r="F71" s="141">
        <v>2</v>
      </c>
      <c r="G71" s="141">
        <v>320</v>
      </c>
      <c r="H71" s="141">
        <v>0</v>
      </c>
      <c r="I71" s="141">
        <v>320</v>
      </c>
      <c r="J71" s="140" t="s"/>
      <c r="K71" s="142">
        <v>45669</v>
      </c>
      <c r="L71" s="143">
        <v>0.8619675925911</v>
      </c>
      <c r="M71" s="140" t="s">
        <v>4579</v>
      </c>
    </row>
    <row r="72" spans="1:13">
      <c r="A72" s="135">
        <v>6563</v>
      </c>
      <c r="B72" s="135" t="s">
        <v>4569</v>
      </c>
      <c r="C72" s="135" t="s">
        <v>4577</v>
      </c>
      <c r="D72" s="135">
        <v>18228644679</v>
      </c>
      <c r="E72" s="136">
        <v>61</v>
      </c>
      <c r="F72" s="136">
        <v>1</v>
      </c>
      <c r="G72" s="136">
        <v>60</v>
      </c>
      <c r="H72" s="136">
        <v>0</v>
      </c>
      <c r="I72" s="136">
        <v>60</v>
      </c>
      <c r="J72" s="135" t="s"/>
      <c r="K72" s="138">
        <v>45669</v>
      </c>
      <c r="L72" s="139">
        <v>0.86167824074073</v>
      </c>
      <c r="M72" s="135" t="s">
        <v>4579</v>
      </c>
    </row>
    <row r="73" spans="1:13">
      <c r="A73" s="140">
        <v>6569</v>
      </c>
      <c r="B73" s="140" t="s">
        <v>4569</v>
      </c>
      <c r="C73" s="140" t="s">
        <v>4613</v>
      </c>
      <c r="D73" s="140">
        <v>13716293037</v>
      </c>
      <c r="E73" s="141">
        <v>300</v>
      </c>
      <c r="F73" s="141">
        <v>260</v>
      </c>
      <c r="G73" s="141">
        <v>40</v>
      </c>
      <c r="H73" s="141">
        <v>0</v>
      </c>
      <c r="I73" s="141">
        <v>40</v>
      </c>
      <c r="J73" s="140" t="s"/>
      <c r="K73" s="142">
        <v>45670</v>
      </c>
      <c r="L73" s="143">
        <v>0.476863425927149</v>
      </c>
      <c r="M73" s="140" t="s">
        <v>4570</v>
      </c>
    </row>
    <row r="74" spans="1:13">
      <c r="A74" s="135">
        <v>6570</v>
      </c>
      <c r="B74" s="135" t="s">
        <v>4569</v>
      </c>
      <c r="C74" s="135" t="s">
        <v>4525</v>
      </c>
      <c r="D74" s="135">
        <v>18688955053</v>
      </c>
      <c r="E74" s="136">
        <v>1000</v>
      </c>
      <c r="F74" s="136">
        <v>920</v>
      </c>
      <c r="G74" s="136">
        <v>80</v>
      </c>
      <c r="H74" s="136">
        <v>0</v>
      </c>
      <c r="I74" s="136">
        <v>80</v>
      </c>
      <c r="J74" s="135" t="s"/>
      <c r="K74" s="138">
        <v>45670</v>
      </c>
      <c r="L74" s="139">
        <v>0.67306712962818</v>
      </c>
      <c r="M74" s="135" t="s">
        <v>4570</v>
      </c>
    </row>
    <row r="75" spans="1:13">
      <c r="A75" s="140">
        <v>6572</v>
      </c>
      <c r="B75" s="140" t="s">
        <v>4569</v>
      </c>
      <c r="C75" s="140" t="s">
        <v>4515</v>
      </c>
      <c r="D75" s="140">
        <v>18501027116</v>
      </c>
      <c r="E75" s="141">
        <v>300</v>
      </c>
      <c r="F75" s="141">
        <v>260</v>
      </c>
      <c r="G75" s="141">
        <v>40</v>
      </c>
      <c r="H75" s="141">
        <v>0</v>
      </c>
      <c r="I75" s="141">
        <v>40</v>
      </c>
      <c r="J75" s="140" t="s"/>
      <c r="K75" s="142">
        <v>45670</v>
      </c>
      <c r="L75" s="143">
        <v>0.673182870370511</v>
      </c>
      <c r="M75" s="140" t="s">
        <v>4570</v>
      </c>
    </row>
    <row r="76" spans="1:13">
      <c r="A76" s="135">
        <v>6578</v>
      </c>
      <c r="B76" s="135" t="s">
        <v>4569</v>
      </c>
      <c r="C76" s="135" t="s">
        <v>4598</v>
      </c>
      <c r="D76" s="135">
        <v>13701681552</v>
      </c>
      <c r="E76" s="136">
        <v>2000</v>
      </c>
      <c r="F76" s="136">
        <v>1850</v>
      </c>
      <c r="G76" s="136">
        <v>150</v>
      </c>
      <c r="H76" s="136">
        <v>0</v>
      </c>
      <c r="I76" s="136">
        <v>150</v>
      </c>
      <c r="J76" s="135" t="s"/>
      <c r="K76" s="138">
        <v>45670</v>
      </c>
      <c r="L76" s="139">
        <v>0.91335648148015</v>
      </c>
      <c r="M76" s="135" t="s">
        <v>4570</v>
      </c>
    </row>
    <row r="77" spans="1:13">
      <c r="A77" s="140">
        <v>6581</v>
      </c>
      <c r="B77" s="140" t="s">
        <v>4569</v>
      </c>
      <c r="C77" s="140" t="s">
        <v>4574</v>
      </c>
      <c r="D77" s="140">
        <v>19850555170</v>
      </c>
      <c r="E77" s="141">
        <v>242</v>
      </c>
      <c r="F77" s="141">
        <v>2</v>
      </c>
      <c r="G77" s="141">
        <v>240</v>
      </c>
      <c r="H77" s="141">
        <v>0</v>
      </c>
      <c r="I77" s="141">
        <v>240</v>
      </c>
      <c r="J77" s="140" t="s"/>
      <c r="K77" s="142">
        <v>45670</v>
      </c>
      <c r="L77" s="143">
        <v>0.853148148147739</v>
      </c>
      <c r="M77" s="140" t="s">
        <v>4579</v>
      </c>
    </row>
    <row r="78" spans="1:13">
      <c r="A78" s="135">
        <v>6592</v>
      </c>
      <c r="B78" s="135" t="s">
        <v>4569</v>
      </c>
      <c r="C78" s="135" t="s">
        <v>4525</v>
      </c>
      <c r="D78" s="135">
        <v>18688955053</v>
      </c>
      <c r="E78" s="136">
        <v>1000</v>
      </c>
      <c r="F78" s="136">
        <v>920</v>
      </c>
      <c r="G78" s="136">
        <v>80</v>
      </c>
      <c r="H78" s="136">
        <v>0</v>
      </c>
      <c r="I78" s="136">
        <v>80</v>
      </c>
      <c r="J78" s="135" t="s"/>
      <c r="K78" s="138">
        <v>45671</v>
      </c>
      <c r="L78" s="139">
        <v>0.619849537037226</v>
      </c>
      <c r="M78" s="135" t="s">
        <v>4579</v>
      </c>
    </row>
    <row r="79" spans="1:13">
      <c r="A79" s="140">
        <v>6604</v>
      </c>
      <c r="B79" s="140" t="s">
        <v>4569</v>
      </c>
      <c r="C79" s="140" t="s">
        <v>4614</v>
      </c>
      <c r="D79" s="140">
        <v>18229613320</v>
      </c>
      <c r="E79" s="141">
        <v>6000</v>
      </c>
      <c r="F79" s="141">
        <v>5760</v>
      </c>
      <c r="G79" s="141">
        <v>240</v>
      </c>
      <c r="H79" s="141">
        <v>0</v>
      </c>
      <c r="I79" s="141">
        <v>240</v>
      </c>
      <c r="J79" s="140" t="s"/>
      <c r="K79" s="142">
        <v>45672</v>
      </c>
      <c r="L79" s="143">
        <v>0.71674768518642</v>
      </c>
      <c r="M79" s="140" t="s">
        <v>4572</v>
      </c>
    </row>
    <row r="80" spans="1:13">
      <c r="A80" s="135">
        <v>6606</v>
      </c>
      <c r="B80" s="135" t="s">
        <v>4569</v>
      </c>
      <c r="C80" s="135" t="s">
        <v>4598</v>
      </c>
      <c r="D80" s="135">
        <v>13701681552</v>
      </c>
      <c r="E80" s="136">
        <v>1000</v>
      </c>
      <c r="F80" s="136">
        <v>850</v>
      </c>
      <c r="G80" s="136">
        <v>150</v>
      </c>
      <c r="H80" s="136">
        <v>0</v>
      </c>
      <c r="I80" s="136">
        <v>150</v>
      </c>
      <c r="J80" s="135" t="s"/>
      <c r="K80" s="138">
        <v>45672</v>
      </c>
      <c r="L80" s="139">
        <v>0.883761574074015</v>
      </c>
      <c r="M80" s="135" t="s">
        <v>4570</v>
      </c>
    </row>
    <row r="81" spans="1:13">
      <c r="A81" s="140">
        <v>6608</v>
      </c>
      <c r="B81" s="140" t="s">
        <v>4569</v>
      </c>
      <c r="C81" s="140" t="s">
        <v>4615</v>
      </c>
      <c r="D81" s="140">
        <v>18601106079</v>
      </c>
      <c r="E81" s="141">
        <v>1000</v>
      </c>
      <c r="F81" s="141">
        <v>920</v>
      </c>
      <c r="G81" s="141">
        <v>80</v>
      </c>
      <c r="H81" s="141">
        <v>0</v>
      </c>
      <c r="I81" s="141">
        <v>80</v>
      </c>
      <c r="J81" s="140" t="s"/>
      <c r="K81" s="142">
        <v>45672</v>
      </c>
      <c r="L81" s="143">
        <v>0.912407407406136</v>
      </c>
      <c r="M81" s="140" t="s">
        <v>4570</v>
      </c>
    </row>
    <row r="82" spans="1:13">
      <c r="A82" s="135">
        <v>6612</v>
      </c>
      <c r="B82" s="135" t="s">
        <v>4569</v>
      </c>
      <c r="C82" s="135" t="s">
        <v>4524</v>
      </c>
      <c r="D82" s="135">
        <v>13701256865</v>
      </c>
      <c r="E82" s="136">
        <v>5000</v>
      </c>
      <c r="F82" s="136">
        <v>4850</v>
      </c>
      <c r="G82" s="136">
        <v>150</v>
      </c>
      <c r="H82" s="136">
        <v>0</v>
      </c>
      <c r="I82" s="136">
        <v>150</v>
      </c>
      <c r="J82" s="135" t="s"/>
      <c r="K82" s="138">
        <v>45673</v>
      </c>
      <c r="L82" s="139">
        <v>0.624467592591827</v>
      </c>
      <c r="M82" s="135" t="s">
        <v>4572</v>
      </c>
    </row>
    <row r="83" spans="1:13">
      <c r="A83" s="140">
        <v>6616</v>
      </c>
      <c r="B83" s="140" t="s">
        <v>4569</v>
      </c>
      <c r="C83" s="140" t="s">
        <v>4616</v>
      </c>
      <c r="D83" s="140">
        <v>18612472341</v>
      </c>
      <c r="E83" s="141">
        <v>460</v>
      </c>
      <c r="F83" s="141">
        <v>0</v>
      </c>
      <c r="G83" s="141">
        <v>460</v>
      </c>
      <c r="H83" s="141">
        <v>0</v>
      </c>
      <c r="I83" s="141">
        <v>460</v>
      </c>
      <c r="J83" s="140" t="s">
        <v>3267</v>
      </c>
      <c r="K83" s="142">
        <v>45673</v>
      </c>
      <c r="L83" s="143">
        <v>0.48877314814672</v>
      </c>
      <c r="M83" s="140" t="s">
        <v>4572</v>
      </c>
    </row>
    <row r="84" spans="1:13">
      <c r="A84" s="135">
        <v>6620</v>
      </c>
      <c r="B84" s="135" t="s">
        <v>4569</v>
      </c>
      <c r="C84" s="135" t="s">
        <v>4574</v>
      </c>
      <c r="D84" s="135">
        <v>19818321219</v>
      </c>
      <c r="E84" s="136">
        <v>300</v>
      </c>
      <c r="F84" s="136">
        <v>260</v>
      </c>
      <c r="G84" s="136">
        <v>40</v>
      </c>
      <c r="H84" s="136">
        <v>0</v>
      </c>
      <c r="I84" s="136">
        <v>40</v>
      </c>
      <c r="J84" s="135" t="s"/>
      <c r="K84" s="138">
        <v>45673</v>
      </c>
      <c r="L84" s="139">
        <v>0.869687499998691</v>
      </c>
      <c r="M84" s="135" t="s">
        <v>4570</v>
      </c>
    </row>
    <row r="85" spans="1:13">
      <c r="A85" s="140">
        <v>6621</v>
      </c>
      <c r="B85" s="140" t="s">
        <v>4569</v>
      </c>
      <c r="C85" s="140" t="s">
        <v>4617</v>
      </c>
      <c r="D85" s="140">
        <v>13329363952</v>
      </c>
      <c r="E85" s="141">
        <v>1000</v>
      </c>
      <c r="F85" s="141">
        <v>900</v>
      </c>
      <c r="G85" s="141">
        <v>100</v>
      </c>
      <c r="H85" s="141">
        <v>0</v>
      </c>
      <c r="I85" s="141">
        <v>100</v>
      </c>
      <c r="J85" s="140" t="s"/>
      <c r="K85" s="142">
        <v>45673</v>
      </c>
      <c r="L85" s="143">
        <v>0.934259259258397</v>
      </c>
      <c r="M85" s="140" t="s">
        <v>4570</v>
      </c>
    </row>
    <row r="86" spans="1:13">
      <c r="A86" s="135">
        <v>6629</v>
      </c>
      <c r="B86" s="135" t="s">
        <v>4569</v>
      </c>
      <c r="C86" s="135" t="s">
        <v>4571</v>
      </c>
      <c r="D86" s="135">
        <v>18604886880</v>
      </c>
      <c r="E86" s="136">
        <v>8000</v>
      </c>
      <c r="F86" s="136">
        <v>7630</v>
      </c>
      <c r="G86" s="136">
        <v>370</v>
      </c>
      <c r="H86" s="136">
        <v>0</v>
      </c>
      <c r="I86" s="136">
        <v>370</v>
      </c>
      <c r="J86" s="135" t="s"/>
      <c r="K86" s="138">
        <v>45674</v>
      </c>
      <c r="L86" s="139">
        <v>0.708032407408609</v>
      </c>
      <c r="M86" s="135" t="s">
        <v>4572</v>
      </c>
    </row>
    <row r="87" spans="1:13">
      <c r="A87" s="140">
        <v>6630</v>
      </c>
      <c r="B87" s="140" t="s">
        <v>4569</v>
      </c>
      <c r="C87" s="140" t="s">
        <v>4607</v>
      </c>
      <c r="D87" s="140">
        <v>18179143711</v>
      </c>
      <c r="E87" s="141">
        <v>3000</v>
      </c>
      <c r="F87" s="141">
        <v>2920</v>
      </c>
      <c r="G87" s="141">
        <v>80</v>
      </c>
      <c r="H87" s="141">
        <v>0</v>
      </c>
      <c r="I87" s="141">
        <v>80</v>
      </c>
      <c r="J87" s="140" t="s"/>
      <c r="K87" s="142">
        <v>45682</v>
      </c>
      <c r="L87" s="143">
        <v>0.564571759259707</v>
      </c>
      <c r="M87" s="140" t="s">
        <v>4572</v>
      </c>
    </row>
    <row r="88" spans="1:13">
      <c r="A88" s="135">
        <v>6641</v>
      </c>
      <c r="B88" s="135" t="s">
        <v>4569</v>
      </c>
      <c r="C88" s="135" t="s">
        <v>4598</v>
      </c>
      <c r="D88" s="135">
        <v>13701681552</v>
      </c>
      <c r="E88" s="136">
        <v>3000</v>
      </c>
      <c r="F88" s="136">
        <v>2470</v>
      </c>
      <c r="G88" s="136">
        <v>530</v>
      </c>
      <c r="H88" s="136">
        <v>0</v>
      </c>
      <c r="I88" s="136">
        <v>530</v>
      </c>
      <c r="J88" s="135" t="s"/>
      <c r="K88" s="138">
        <v>45674</v>
      </c>
      <c r="L88" s="139">
        <v>0.897974537037953</v>
      </c>
      <c r="M88" s="135" t="s">
        <v>4570</v>
      </c>
    </row>
    <row r="89" spans="1:13">
      <c r="A89" s="140">
        <v>6648</v>
      </c>
      <c r="B89" s="140" t="s">
        <v>4569</v>
      </c>
      <c r="C89" s="140" t="s">
        <v>4577</v>
      </c>
      <c r="D89" s="140">
        <v>18228644679</v>
      </c>
      <c r="E89" s="141">
        <v>121</v>
      </c>
      <c r="F89" s="141">
        <v>1</v>
      </c>
      <c r="G89" s="141">
        <v>120</v>
      </c>
      <c r="H89" s="141">
        <v>0</v>
      </c>
      <c r="I89" s="141">
        <v>120</v>
      </c>
      <c r="J89" s="140" t="s"/>
      <c r="K89" s="142">
        <v>45674</v>
      </c>
      <c r="L89" s="143">
        <v>0.938009259258252</v>
      </c>
      <c r="M89" s="140" t="s">
        <v>4579</v>
      </c>
    </row>
    <row r="90" spans="1:13">
      <c r="A90" s="135">
        <v>6685</v>
      </c>
      <c r="B90" s="135" t="s">
        <v>4569</v>
      </c>
      <c r="C90" s="135" t="s">
        <v>4571</v>
      </c>
      <c r="D90" s="135">
        <v>18301069131</v>
      </c>
      <c r="E90" s="136">
        <v>500</v>
      </c>
      <c r="F90" s="136">
        <v>380</v>
      </c>
      <c r="G90" s="136">
        <v>120</v>
      </c>
      <c r="H90" s="136">
        <v>0</v>
      </c>
      <c r="I90" s="136">
        <v>120</v>
      </c>
      <c r="J90" s="135" t="s"/>
      <c r="K90" s="138">
        <v>45675</v>
      </c>
      <c r="L90" s="139">
        <v>0.596226851852407</v>
      </c>
      <c r="M90" s="135" t="s">
        <v>4579</v>
      </c>
    </row>
    <row r="91" spans="1:13">
      <c r="A91" s="140">
        <v>6688</v>
      </c>
      <c r="B91" s="140" t="s">
        <v>4569</v>
      </c>
      <c r="C91" s="140" t="s">
        <v>4515</v>
      </c>
      <c r="D91" s="140">
        <v>18249100567</v>
      </c>
      <c r="E91" s="141">
        <v>5000</v>
      </c>
      <c r="F91" s="141">
        <v>4850</v>
      </c>
      <c r="G91" s="141">
        <v>150</v>
      </c>
      <c r="H91" s="141">
        <v>0</v>
      </c>
      <c r="I91" s="141">
        <v>150</v>
      </c>
      <c r="J91" s="140" t="s"/>
      <c r="K91" s="142">
        <v>45675</v>
      </c>
      <c r="L91" s="143">
        <v>0.925497685184382</v>
      </c>
      <c r="M91" s="140" t="s">
        <v>4572</v>
      </c>
    </row>
    <row r="92" spans="1:13">
      <c r="A92" s="135">
        <v>6694</v>
      </c>
      <c r="B92" s="135" t="s">
        <v>4569</v>
      </c>
      <c r="C92" s="135" t="s">
        <v>4598</v>
      </c>
      <c r="D92" s="135">
        <v>13701681552</v>
      </c>
      <c r="E92" s="136">
        <v>2000</v>
      </c>
      <c r="F92" s="136">
        <v>1700</v>
      </c>
      <c r="G92" s="136">
        <v>300</v>
      </c>
      <c r="H92" s="136">
        <v>0</v>
      </c>
      <c r="I92" s="136">
        <v>300</v>
      </c>
      <c r="J92" s="135" t="s"/>
      <c r="K92" s="138">
        <v>45675</v>
      </c>
      <c r="L92" s="139">
        <v>0.709710648148757</v>
      </c>
      <c r="M92" s="135" t="s">
        <v>4570</v>
      </c>
    </row>
    <row r="93" spans="1:13">
      <c r="A93" s="140">
        <v>6698</v>
      </c>
      <c r="B93" s="140" t="s">
        <v>4569</v>
      </c>
      <c r="C93" s="140" t="s">
        <v>4582</v>
      </c>
      <c r="D93" s="140">
        <v>15831600748</v>
      </c>
      <c r="E93" s="141">
        <v>200</v>
      </c>
      <c r="F93" s="141">
        <v>170</v>
      </c>
      <c r="G93" s="141">
        <v>30</v>
      </c>
      <c r="H93" s="141">
        <v>0</v>
      </c>
      <c r="I93" s="141">
        <v>30</v>
      </c>
      <c r="J93" s="140" t="s"/>
      <c r="K93" s="142">
        <v>45675</v>
      </c>
      <c r="L93" s="143">
        <v>0.66015046296161</v>
      </c>
      <c r="M93" s="140" t="s">
        <v>4572</v>
      </c>
    </row>
    <row r="94" spans="1:13">
      <c r="A94" s="135">
        <v>6704</v>
      </c>
      <c r="B94" s="135" t="s">
        <v>4569</v>
      </c>
      <c r="C94" s="135" t="s">
        <v>4618</v>
      </c>
      <c r="D94" s="135">
        <v>15901371387</v>
      </c>
      <c r="E94" s="136">
        <v>201</v>
      </c>
      <c r="F94" s="136">
        <v>1</v>
      </c>
      <c r="G94" s="136">
        <v>200</v>
      </c>
      <c r="H94" s="136">
        <v>0</v>
      </c>
      <c r="I94" s="136">
        <v>200</v>
      </c>
      <c r="J94" s="135" t="s"/>
      <c r="K94" s="138">
        <v>45675</v>
      </c>
      <c r="L94" s="139">
        <v>0.745173611110659</v>
      </c>
      <c r="M94" s="135" t="s">
        <v>4572</v>
      </c>
    </row>
    <row r="95" spans="1:13">
      <c r="A95" s="140">
        <v>6708</v>
      </c>
      <c r="B95" s="140" t="s">
        <v>4569</v>
      </c>
      <c r="C95" s="140" t="s">
        <v>4525</v>
      </c>
      <c r="D95" s="140">
        <v>15076920055</v>
      </c>
      <c r="E95" s="141">
        <v>5000</v>
      </c>
      <c r="F95" s="141">
        <v>4900</v>
      </c>
      <c r="G95" s="141">
        <v>100</v>
      </c>
      <c r="H95" s="141">
        <v>0</v>
      </c>
      <c r="I95" s="141">
        <v>100</v>
      </c>
      <c r="J95" s="140" t="s"/>
      <c r="K95" s="142">
        <v>45675</v>
      </c>
      <c r="L95" s="143">
        <v>0.924340277779265</v>
      </c>
      <c r="M95" s="140" t="s">
        <v>4572</v>
      </c>
    </row>
    <row r="96" spans="1:13">
      <c r="A96" s="135">
        <v>6710</v>
      </c>
      <c r="B96" s="135" t="s">
        <v>4569</v>
      </c>
      <c r="C96" s="135" t="s">
        <v>4619</v>
      </c>
      <c r="D96" s="135">
        <v>13693171170</v>
      </c>
      <c r="E96" s="136">
        <v>361</v>
      </c>
      <c r="F96" s="136">
        <v>1</v>
      </c>
      <c r="G96" s="136">
        <v>360</v>
      </c>
      <c r="H96" s="136">
        <v>0</v>
      </c>
      <c r="I96" s="136">
        <v>360</v>
      </c>
      <c r="J96" s="135" t="s"/>
      <c r="K96" s="138">
        <v>45675</v>
      </c>
      <c r="L96" s="139">
        <v>0.878483796295768</v>
      </c>
      <c r="M96" s="135" t="s">
        <v>4579</v>
      </c>
    </row>
    <row r="97" spans="1:13">
      <c r="A97" s="140">
        <v>6718</v>
      </c>
      <c r="B97" s="140" t="s">
        <v>4569</v>
      </c>
      <c r="C97" s="140" t="s">
        <v>4525</v>
      </c>
      <c r="D97" s="140">
        <v>15076920055</v>
      </c>
      <c r="E97" s="141">
        <v>2000</v>
      </c>
      <c r="F97" s="141">
        <v>1900</v>
      </c>
      <c r="G97" s="141">
        <v>100</v>
      </c>
      <c r="H97" s="141">
        <v>0</v>
      </c>
      <c r="I97" s="141">
        <v>100</v>
      </c>
      <c r="J97" s="140" t="s"/>
      <c r="K97" s="142">
        <v>45676</v>
      </c>
      <c r="L97" s="143">
        <v>0.648564814815473</v>
      </c>
      <c r="M97" s="140" t="s">
        <v>4579</v>
      </c>
    </row>
    <row r="98" spans="1:13">
      <c r="A98" s="135">
        <v>6719</v>
      </c>
      <c r="B98" s="135" t="s">
        <v>4569</v>
      </c>
      <c r="C98" s="135" t="s">
        <v>4616</v>
      </c>
      <c r="D98" s="135">
        <v>18612472341</v>
      </c>
      <c r="E98" s="136">
        <v>120</v>
      </c>
      <c r="F98" s="136">
        <v>0</v>
      </c>
      <c r="G98" s="136">
        <v>120</v>
      </c>
      <c r="H98" s="136">
        <v>0</v>
      </c>
      <c r="I98" s="136">
        <v>120</v>
      </c>
      <c r="J98" s="135" t="s"/>
      <c r="K98" s="138">
        <v>45676</v>
      </c>
      <c r="L98" s="139">
        <v>0.878425925926422</v>
      </c>
      <c r="M98" s="135" t="s">
        <v>4572</v>
      </c>
    </row>
    <row r="99" spans="1:13">
      <c r="A99" s="140">
        <v>6720</v>
      </c>
      <c r="B99" s="140" t="s">
        <v>4569</v>
      </c>
      <c r="C99" s="140" t="s">
        <v>4508</v>
      </c>
      <c r="D99" s="140">
        <v>13718078455</v>
      </c>
      <c r="E99" s="141">
        <v>1000</v>
      </c>
      <c r="F99" s="141">
        <v>800</v>
      </c>
      <c r="G99" s="141">
        <v>200</v>
      </c>
      <c r="H99" s="141">
        <v>0</v>
      </c>
      <c r="I99" s="141">
        <v>200</v>
      </c>
      <c r="J99" s="140" t="s"/>
      <c r="K99" s="142">
        <v>45676</v>
      </c>
      <c r="L99" s="143">
        <v>0.690555555556785</v>
      </c>
      <c r="M99" s="140" t="s">
        <v>4579</v>
      </c>
    </row>
    <row r="100" spans="1:13">
      <c r="A100" s="135">
        <v>6739</v>
      </c>
      <c r="B100" s="135" t="s">
        <v>4569</v>
      </c>
      <c r="C100" s="135" t="s">
        <v>4506</v>
      </c>
      <c r="D100" s="135">
        <v>13601299316</v>
      </c>
      <c r="E100" s="136">
        <v>3000</v>
      </c>
      <c r="F100" s="136">
        <v>2850</v>
      </c>
      <c r="G100" s="136">
        <v>150</v>
      </c>
      <c r="H100" s="136">
        <v>0</v>
      </c>
      <c r="I100" s="136">
        <v>150</v>
      </c>
      <c r="J100" s="135" t="s"/>
      <c r="K100" s="138">
        <v>45676</v>
      </c>
      <c r="L100" s="139">
        <v>0.877615740741021</v>
      </c>
      <c r="M100" s="135" t="s">
        <v>4570</v>
      </c>
    </row>
    <row r="101" spans="1:13">
      <c r="A101" s="140">
        <v>6758</v>
      </c>
      <c r="B101" s="140" t="s">
        <v>4569</v>
      </c>
      <c r="C101" s="140" t="s">
        <v>4598</v>
      </c>
      <c r="D101" s="140">
        <v>13701681552</v>
      </c>
      <c r="E101" s="141">
        <v>1000</v>
      </c>
      <c r="F101" s="141">
        <v>666</v>
      </c>
      <c r="G101" s="141">
        <v>334</v>
      </c>
      <c r="H101" s="141">
        <v>184</v>
      </c>
      <c r="I101" s="144">
        <v>150</v>
      </c>
      <c r="J101" s="140" t="s"/>
      <c r="K101" s="142">
        <v>45676</v>
      </c>
      <c r="L101" s="143">
        <v>0.908831018517958</v>
      </c>
      <c r="M101" s="140" t="s">
        <v>4570</v>
      </c>
    </row>
    <row r="102" spans="1:13">
      <c r="A102" s="135">
        <v>6763</v>
      </c>
      <c r="B102" s="135" t="s">
        <v>4569</v>
      </c>
      <c r="C102" s="135" t="s">
        <v>4620</v>
      </c>
      <c r="D102" s="135">
        <v>13833603020</v>
      </c>
      <c r="E102" s="136">
        <v>1000</v>
      </c>
      <c r="F102" s="136">
        <v>840</v>
      </c>
      <c r="G102" s="136">
        <v>160</v>
      </c>
      <c r="H102" s="136">
        <v>0</v>
      </c>
      <c r="I102" s="136">
        <v>160</v>
      </c>
      <c r="J102" s="135" t="s"/>
      <c r="K102" s="138">
        <v>45676</v>
      </c>
      <c r="L102" s="139">
        <v>0.862916666665115</v>
      </c>
      <c r="M102" s="135" t="s">
        <v>4579</v>
      </c>
    </row>
    <row r="103" spans="1:13">
      <c r="A103" s="140">
        <v>6777</v>
      </c>
      <c r="B103" s="140" t="s">
        <v>4569</v>
      </c>
      <c r="C103" s="140" t="s">
        <v>4511</v>
      </c>
      <c r="D103" s="140">
        <v>13366219935</v>
      </c>
      <c r="E103" s="141">
        <v>3000</v>
      </c>
      <c r="F103" s="141">
        <v>2740</v>
      </c>
      <c r="G103" s="141">
        <v>260</v>
      </c>
      <c r="H103" s="141">
        <v>0</v>
      </c>
      <c r="I103" s="141">
        <v>260</v>
      </c>
      <c r="J103" s="140" t="s"/>
      <c r="K103" s="142">
        <v>45677</v>
      </c>
      <c r="L103" s="143">
        <v>0.67068287037182</v>
      </c>
      <c r="M103" s="140" t="s">
        <v>4570</v>
      </c>
    </row>
    <row r="104" spans="1:13">
      <c r="A104" s="135">
        <v>6778</v>
      </c>
      <c r="B104" s="135" t="s">
        <v>4569</v>
      </c>
      <c r="C104" s="135" t="s">
        <v>4506</v>
      </c>
      <c r="D104" s="135">
        <v>13601299316</v>
      </c>
      <c r="E104" s="136">
        <v>3000</v>
      </c>
      <c r="F104" s="136">
        <v>2850</v>
      </c>
      <c r="G104" s="136">
        <v>150</v>
      </c>
      <c r="H104" s="136">
        <v>0</v>
      </c>
      <c r="I104" s="136">
        <v>150</v>
      </c>
      <c r="J104" s="135" t="s"/>
      <c r="K104" s="138">
        <v>45677</v>
      </c>
      <c r="L104" s="139">
        <v>0.619652777779265</v>
      </c>
      <c r="M104" s="135" t="s">
        <v>4570</v>
      </c>
    </row>
    <row r="105" spans="1:13">
      <c r="A105" s="140">
        <v>6786</v>
      </c>
      <c r="B105" s="140" t="s">
        <v>4569</v>
      </c>
      <c r="C105" s="140" t="s">
        <v>4585</v>
      </c>
      <c r="D105" s="140">
        <v>18600862262</v>
      </c>
      <c r="E105" s="141">
        <v>1000</v>
      </c>
      <c r="F105" s="141">
        <v>880</v>
      </c>
      <c r="G105" s="141">
        <v>120</v>
      </c>
      <c r="H105" s="141">
        <v>0</v>
      </c>
      <c r="I105" s="141">
        <v>120</v>
      </c>
      <c r="J105" s="140" t="s"/>
      <c r="K105" s="142">
        <v>45677</v>
      </c>
      <c r="L105" s="143">
        <v>0.867442129630945</v>
      </c>
      <c r="M105" s="140" t="s">
        <v>4579</v>
      </c>
    </row>
    <row r="106" spans="1:13">
      <c r="A106" s="135">
        <v>6808</v>
      </c>
      <c r="B106" s="135" t="s">
        <v>4569</v>
      </c>
      <c r="C106" s="135" t="s">
        <v>4621</v>
      </c>
      <c r="D106" s="135">
        <v>18939733266</v>
      </c>
      <c r="E106" s="136">
        <v>1000</v>
      </c>
      <c r="F106" s="136">
        <v>880</v>
      </c>
      <c r="G106" s="136">
        <v>120</v>
      </c>
      <c r="H106" s="136">
        <v>0</v>
      </c>
      <c r="I106" s="136">
        <v>120</v>
      </c>
      <c r="J106" s="135" t="s"/>
      <c r="K106" s="138">
        <v>45678</v>
      </c>
      <c r="L106" s="139">
        <v>0.879479166665988</v>
      </c>
      <c r="M106" s="135" t="s">
        <v>4579</v>
      </c>
    </row>
    <row r="107" spans="1:13">
      <c r="A107" s="140">
        <v>6809</v>
      </c>
      <c r="B107" s="140" t="s">
        <v>4569</v>
      </c>
      <c r="C107" s="140" t="s">
        <v>4515</v>
      </c>
      <c r="D107" s="140">
        <v>13720062756</v>
      </c>
      <c r="E107" s="141">
        <v>1000</v>
      </c>
      <c r="F107" s="141">
        <v>920</v>
      </c>
      <c r="G107" s="141">
        <v>80</v>
      </c>
      <c r="H107" s="141">
        <v>0</v>
      </c>
      <c r="I107" s="141">
        <v>80</v>
      </c>
      <c r="J107" s="140" t="s"/>
      <c r="K107" s="142">
        <v>45678</v>
      </c>
      <c r="L107" s="143">
        <v>0.799710648148903</v>
      </c>
      <c r="M107" s="140" t="s">
        <v>4572</v>
      </c>
    </row>
    <row r="108" spans="1:13">
      <c r="A108" s="135">
        <v>6825</v>
      </c>
      <c r="B108" s="135" t="s">
        <v>4569</v>
      </c>
      <c r="C108" s="135" t="s">
        <v>4497</v>
      </c>
      <c r="D108" s="135">
        <v>15881085737</v>
      </c>
      <c r="E108" s="136">
        <v>300</v>
      </c>
      <c r="F108" s="136">
        <v>260</v>
      </c>
      <c r="G108" s="136">
        <v>40</v>
      </c>
      <c r="H108" s="136">
        <v>0</v>
      </c>
      <c r="I108" s="136">
        <v>40</v>
      </c>
      <c r="J108" s="135" t="s"/>
      <c r="K108" s="138">
        <v>45679</v>
      </c>
      <c r="L108" s="139">
        <v>0.834699074075616</v>
      </c>
      <c r="M108" s="135" t="s">
        <v>4572</v>
      </c>
    </row>
    <row r="109" spans="1:13">
      <c r="A109" s="140">
        <v>6827</v>
      </c>
      <c r="B109" s="140" t="s">
        <v>4569</v>
      </c>
      <c r="C109" s="140" t="s">
        <v>4589</v>
      </c>
      <c r="D109" s="140">
        <v>18627200632</v>
      </c>
      <c r="E109" s="141">
        <v>1000</v>
      </c>
      <c r="F109" s="141">
        <v>850</v>
      </c>
      <c r="G109" s="141">
        <v>150</v>
      </c>
      <c r="H109" s="141">
        <v>0</v>
      </c>
      <c r="I109" s="141">
        <v>150</v>
      </c>
      <c r="J109" s="140" t="s"/>
      <c r="K109" s="142">
        <v>45679</v>
      </c>
      <c r="L109" s="143">
        <v>0.930219907408173</v>
      </c>
      <c r="M109" s="140" t="s">
        <v>4579</v>
      </c>
    </row>
    <row r="110" spans="1:13">
      <c r="A110" s="135">
        <v>7822</v>
      </c>
      <c r="B110" s="135" t="s">
        <v>4569</v>
      </c>
      <c r="C110" s="135" t="s">
        <v>4586</v>
      </c>
      <c r="D110" s="135">
        <v>18911618295</v>
      </c>
      <c r="E110" s="136">
        <v>121</v>
      </c>
      <c r="F110" s="136">
        <v>1</v>
      </c>
      <c r="G110" s="136">
        <v>120</v>
      </c>
      <c r="H110" s="136">
        <v>0</v>
      </c>
      <c r="I110" s="136">
        <v>120</v>
      </c>
      <c r="J110" s="135" t="s"/>
      <c r="K110" s="138">
        <v>45679</v>
      </c>
      <c r="L110" s="139">
        <v>0.909675925926422</v>
      </c>
      <c r="M110" s="135" t="s">
        <v>4570</v>
      </c>
    </row>
    <row r="111" spans="1:13">
      <c r="A111" s="140">
        <v>7823</v>
      </c>
      <c r="B111" s="140" t="s">
        <v>4569</v>
      </c>
      <c r="C111" s="140" t="s">
        <v>4586</v>
      </c>
      <c r="D111" s="140">
        <v>18911618295</v>
      </c>
      <c r="E111" s="141">
        <v>81</v>
      </c>
      <c r="F111" s="141">
        <v>1</v>
      </c>
      <c r="G111" s="141">
        <v>80</v>
      </c>
      <c r="H111" s="141">
        <v>0</v>
      </c>
      <c r="I111" s="141">
        <v>80</v>
      </c>
      <c r="J111" s="140" t="s"/>
      <c r="K111" s="142">
        <v>45679</v>
      </c>
      <c r="L111" s="143">
        <v>0.910543981481169</v>
      </c>
      <c r="M111" s="140" t="s">
        <v>4570</v>
      </c>
    </row>
    <row r="112" spans="1:13">
      <c r="A112" s="135">
        <v>7835</v>
      </c>
      <c r="B112" s="135" t="s">
        <v>4569</v>
      </c>
      <c r="C112" s="135" t="s">
        <v>4592</v>
      </c>
      <c r="D112" s="135">
        <v>18024667133</v>
      </c>
      <c r="E112" s="136">
        <v>5000</v>
      </c>
      <c r="F112" s="136">
        <v>4670</v>
      </c>
      <c r="G112" s="136">
        <v>330</v>
      </c>
      <c r="H112" s="136">
        <v>0</v>
      </c>
      <c r="I112" s="136">
        <v>330</v>
      </c>
      <c r="J112" s="135" t="s"/>
      <c r="K112" s="138">
        <v>45680</v>
      </c>
      <c r="L112" s="139">
        <v>0.711747685185401</v>
      </c>
      <c r="M112" s="135" t="s">
        <v>4572</v>
      </c>
    </row>
    <row r="113" spans="1:13">
      <c r="A113" s="140">
        <v>7837</v>
      </c>
      <c r="B113" s="140" t="s">
        <v>4569</v>
      </c>
      <c r="C113" s="140" t="s">
        <v>4495</v>
      </c>
      <c r="D113" s="140">
        <v>13671367707</v>
      </c>
      <c r="E113" s="141">
        <v>5000</v>
      </c>
      <c r="F113" s="141">
        <v>4850</v>
      </c>
      <c r="G113" s="141">
        <v>150</v>
      </c>
      <c r="H113" s="141">
        <v>0</v>
      </c>
      <c r="I113" s="141">
        <v>150</v>
      </c>
      <c r="J113" s="140" t="s"/>
      <c r="K113" s="142">
        <v>45680</v>
      </c>
      <c r="L113" s="143">
        <v>0.877824074075761</v>
      </c>
      <c r="M113" s="140" t="s">
        <v>4572</v>
      </c>
    </row>
    <row r="114" spans="1:13">
      <c r="A114" s="135">
        <v>7842</v>
      </c>
      <c r="B114" s="135" t="s">
        <v>4569</v>
      </c>
      <c r="C114" s="135" t="s">
        <v>4622</v>
      </c>
      <c r="D114" s="135">
        <v>15701184770</v>
      </c>
      <c r="E114" s="136">
        <v>3000</v>
      </c>
      <c r="F114" s="136">
        <v>2880</v>
      </c>
      <c r="G114" s="136">
        <v>120</v>
      </c>
      <c r="H114" s="136">
        <v>0</v>
      </c>
      <c r="I114" s="136">
        <v>120</v>
      </c>
      <c r="J114" s="135" t="s"/>
      <c r="K114" s="138">
        <v>45680</v>
      </c>
      <c r="L114" s="139">
        <v>0.892129629628471</v>
      </c>
      <c r="M114" s="135" t="s">
        <v>4572</v>
      </c>
    </row>
    <row r="115" spans="1:13">
      <c r="A115" s="140">
        <v>7848</v>
      </c>
      <c r="B115" s="140" t="s">
        <v>4569</v>
      </c>
      <c r="C115" s="140" t="s">
        <v>4574</v>
      </c>
      <c r="D115" s="140">
        <v>18920826276</v>
      </c>
      <c r="E115" s="141">
        <v>1000</v>
      </c>
      <c r="F115" s="141">
        <v>800</v>
      </c>
      <c r="G115" s="141">
        <v>200</v>
      </c>
      <c r="H115" s="141">
        <v>0</v>
      </c>
      <c r="I115" s="141">
        <v>200</v>
      </c>
      <c r="J115" s="140" t="s"/>
      <c r="K115" s="142">
        <v>45681</v>
      </c>
      <c r="L115" s="143">
        <v>0.725706018518395</v>
      </c>
      <c r="M115" s="140" t="s">
        <v>4579</v>
      </c>
    </row>
    <row r="116" spans="1:13">
      <c r="A116" s="135">
        <v>7851</v>
      </c>
      <c r="B116" s="135" t="s">
        <v>4569</v>
      </c>
      <c r="C116" s="135" t="s">
        <v>4623</v>
      </c>
      <c r="D116" s="135">
        <v>15618304195</v>
      </c>
      <c r="E116" s="136">
        <v>2000</v>
      </c>
      <c r="F116" s="136">
        <v>1400</v>
      </c>
      <c r="G116" s="136">
        <v>600</v>
      </c>
      <c r="H116" s="136">
        <v>0</v>
      </c>
      <c r="I116" s="136">
        <v>600</v>
      </c>
      <c r="J116" s="135" t="s"/>
      <c r="K116" s="138">
        <v>45681</v>
      </c>
      <c r="L116" s="139">
        <v>0.742361111111677</v>
      </c>
      <c r="M116" s="135" t="s">
        <v>4579</v>
      </c>
    </row>
    <row r="117" spans="1:13">
      <c r="A117" s="140">
        <v>7852</v>
      </c>
      <c r="B117" s="140" t="s">
        <v>4569</v>
      </c>
      <c r="C117" s="140" t="s">
        <v>4584</v>
      </c>
      <c r="D117" s="140">
        <v>18877220105</v>
      </c>
      <c r="E117" s="141">
        <v>3000</v>
      </c>
      <c r="F117" s="141">
        <v>2880</v>
      </c>
      <c r="G117" s="141">
        <v>120</v>
      </c>
      <c r="H117" s="141">
        <v>0</v>
      </c>
      <c r="I117" s="141">
        <v>120</v>
      </c>
      <c r="J117" s="140" t="s"/>
      <c r="K117" s="142">
        <v>45681</v>
      </c>
      <c r="L117" s="143">
        <v>0.52693287036891</v>
      </c>
      <c r="M117" s="140" t="s">
        <v>4572</v>
      </c>
    </row>
    <row r="118" spans="1:13">
      <c r="A118" s="135">
        <v>7853</v>
      </c>
      <c r="B118" s="135" t="s">
        <v>4569</v>
      </c>
      <c r="C118" s="135" t="s">
        <v>4607</v>
      </c>
      <c r="D118" s="135">
        <v>13824718049</v>
      </c>
      <c r="E118" s="136">
        <v>3000</v>
      </c>
      <c r="F118" s="136">
        <v>2880</v>
      </c>
      <c r="G118" s="136">
        <v>120</v>
      </c>
      <c r="H118" s="136">
        <v>0</v>
      </c>
      <c r="I118" s="136">
        <v>120</v>
      </c>
      <c r="J118" s="135" t="s"/>
      <c r="K118" s="138">
        <v>45681</v>
      </c>
      <c r="L118" s="139">
        <v>0.52614583333343</v>
      </c>
      <c r="M118" s="135" t="s">
        <v>4572</v>
      </c>
    </row>
    <row r="119" spans="1:13">
      <c r="A119" s="140">
        <v>7870</v>
      </c>
      <c r="B119" s="140" t="s">
        <v>4569</v>
      </c>
      <c r="C119" s="140" t="s">
        <v>4514</v>
      </c>
      <c r="D119" s="140">
        <v>13750830785</v>
      </c>
      <c r="E119" s="141">
        <v>5000</v>
      </c>
      <c r="F119" s="141">
        <v>4650</v>
      </c>
      <c r="G119" s="141">
        <v>350</v>
      </c>
      <c r="H119" s="141">
        <v>0</v>
      </c>
      <c r="I119" s="141">
        <v>350</v>
      </c>
      <c r="J119" s="140" t="s"/>
      <c r="K119" s="142">
        <v>45681</v>
      </c>
      <c r="L119" s="143">
        <v>0.738877314815909</v>
      </c>
      <c r="M119" s="140" t="s">
        <v>4572</v>
      </c>
    </row>
    <row r="120" spans="1:13">
      <c r="A120" s="135">
        <v>7872</v>
      </c>
      <c r="B120" s="135" t="s">
        <v>4569</v>
      </c>
      <c r="C120" s="135" t="s">
        <v>4586</v>
      </c>
      <c r="D120" s="135">
        <v>18911618295</v>
      </c>
      <c r="E120" s="136">
        <v>81</v>
      </c>
      <c r="F120" s="136">
        <v>1</v>
      </c>
      <c r="G120" s="136">
        <v>80</v>
      </c>
      <c r="H120" s="136">
        <v>0</v>
      </c>
      <c r="I120" s="136">
        <v>80</v>
      </c>
      <c r="J120" s="135" t="s"/>
      <c r="K120" s="138">
        <v>45681</v>
      </c>
      <c r="L120" s="139">
        <v>0.72706018518511</v>
      </c>
      <c r="M120" s="135" t="s">
        <v>4570</v>
      </c>
    </row>
    <row r="121" spans="1:13">
      <c r="A121" s="140">
        <v>7883</v>
      </c>
      <c r="B121" s="140" t="s">
        <v>4569</v>
      </c>
      <c r="C121" s="140" t="s">
        <v>4514</v>
      </c>
      <c r="D121" s="140">
        <v>13750830785</v>
      </c>
      <c r="E121" s="141">
        <v>5000</v>
      </c>
      <c r="F121" s="141">
        <v>4650</v>
      </c>
      <c r="G121" s="141">
        <v>350</v>
      </c>
      <c r="H121" s="141">
        <v>0</v>
      </c>
      <c r="I121" s="141">
        <v>350</v>
      </c>
      <c r="J121" s="140" t="s"/>
      <c r="K121" s="142">
        <v>45682</v>
      </c>
      <c r="L121" s="143">
        <v>0.72986111111095</v>
      </c>
      <c r="M121" s="140" t="s">
        <v>4572</v>
      </c>
    </row>
    <row r="122" spans="1:13">
      <c r="A122" s="135">
        <v>7897</v>
      </c>
      <c r="B122" s="135" t="s">
        <v>4569</v>
      </c>
      <c r="C122" s="135" t="s"/>
      <c r="D122" s="135">
        <v>18810505022</v>
      </c>
      <c r="E122" s="136">
        <v>50</v>
      </c>
      <c r="F122" s="136">
        <v>40</v>
      </c>
      <c r="G122" s="136">
        <v>10</v>
      </c>
      <c r="H122" s="136">
        <v>0</v>
      </c>
      <c r="I122" s="136">
        <v>10</v>
      </c>
      <c r="J122" s="135" t="s"/>
      <c r="K122" s="138">
        <v>45682</v>
      </c>
      <c r="L122" s="139">
        <v>0.868483796297369</v>
      </c>
      <c r="M122" s="135" t="s">
        <v>4570</v>
      </c>
    </row>
    <row r="123" spans="1:13">
      <c r="A123" s="140">
        <v>7902</v>
      </c>
      <c r="B123" s="140" t="s">
        <v>4569</v>
      </c>
      <c r="C123" s="140" t="s">
        <v>4624</v>
      </c>
      <c r="D123" s="140">
        <v>13811981446</v>
      </c>
      <c r="E123" s="141">
        <v>1000</v>
      </c>
      <c r="F123" s="141">
        <v>850</v>
      </c>
      <c r="G123" s="141">
        <v>150</v>
      </c>
      <c r="H123" s="141">
        <v>0</v>
      </c>
      <c r="I123" s="141">
        <v>150</v>
      </c>
      <c r="J123" s="140" t="s"/>
      <c r="K123" s="142">
        <v>45682</v>
      </c>
      <c r="L123" s="143">
        <v>0.69942129629635</v>
      </c>
      <c r="M123" s="140" t="s">
        <v>4570</v>
      </c>
    </row>
    <row r="124" spans="1:13">
      <c r="A124" s="135">
        <v>7940</v>
      </c>
      <c r="B124" s="135" t="s">
        <v>4569</v>
      </c>
      <c r="C124" s="135" t="s">
        <v>4619</v>
      </c>
      <c r="D124" s="135">
        <v>13693171170</v>
      </c>
      <c r="E124" s="136">
        <v>201</v>
      </c>
      <c r="F124" s="136">
        <v>1</v>
      </c>
      <c r="G124" s="136">
        <v>200</v>
      </c>
      <c r="H124" s="136">
        <v>0</v>
      </c>
      <c r="I124" s="136">
        <v>200</v>
      </c>
      <c r="J124" s="135" t="s"/>
      <c r="K124" s="138">
        <v>45682</v>
      </c>
      <c r="L124" s="139">
        <v>0.739236111112405</v>
      </c>
      <c r="M124" s="135" t="s">
        <v>4579</v>
      </c>
    </row>
    <row r="125" spans="1:13">
      <c r="A125" s="140">
        <v>7947</v>
      </c>
      <c r="B125" s="140" t="s">
        <v>4569</v>
      </c>
      <c r="C125" s="140" t="s">
        <v>4625</v>
      </c>
      <c r="D125" s="140">
        <v>15810868826</v>
      </c>
      <c r="E125" s="141">
        <v>1000</v>
      </c>
      <c r="F125" s="141">
        <v>680</v>
      </c>
      <c r="G125" s="141">
        <v>320</v>
      </c>
      <c r="H125" s="141">
        <v>0</v>
      </c>
      <c r="I125" s="141">
        <v>320</v>
      </c>
      <c r="J125" s="140" t="s"/>
      <c r="K125" s="142">
        <v>45682</v>
      </c>
      <c r="L125" s="143">
        <v>0.908368055555911</v>
      </c>
      <c r="M125" s="140" t="s">
        <v>4570</v>
      </c>
    </row>
    <row r="126" spans="1:13">
      <c r="A126" s="135">
        <v>7948</v>
      </c>
      <c r="B126" s="135" t="s">
        <v>4569</v>
      </c>
      <c r="C126" s="135" t="s">
        <v>4626</v>
      </c>
      <c r="D126" s="135">
        <v>13811163891</v>
      </c>
      <c r="E126" s="136">
        <v>1000</v>
      </c>
      <c r="F126" s="136">
        <v>920</v>
      </c>
      <c r="G126" s="136">
        <v>80</v>
      </c>
      <c r="H126" s="136">
        <v>0</v>
      </c>
      <c r="I126" s="136">
        <v>80</v>
      </c>
      <c r="J126" s="135" t="s"/>
      <c r="K126" s="138">
        <v>45682</v>
      </c>
      <c r="L126" s="139">
        <v>0.898668981481024</v>
      </c>
      <c r="M126" s="135" t="s">
        <v>4570</v>
      </c>
    </row>
    <row r="127" spans="1:13">
      <c r="A127" s="140">
        <v>7949</v>
      </c>
      <c r="B127" s="140" t="s">
        <v>4569</v>
      </c>
      <c r="C127" s="140" t="s">
        <v>4495</v>
      </c>
      <c r="D127" s="140">
        <v>18310327082</v>
      </c>
      <c r="E127" s="141">
        <v>500</v>
      </c>
      <c r="F127" s="141">
        <v>340</v>
      </c>
      <c r="G127" s="141">
        <v>160</v>
      </c>
      <c r="H127" s="141">
        <v>0</v>
      </c>
      <c r="I127" s="141">
        <v>160</v>
      </c>
      <c r="J127" s="140" t="s"/>
      <c r="K127" s="142">
        <v>45683</v>
      </c>
      <c r="L127" s="143">
        <v>0.691967592592846</v>
      </c>
      <c r="M127" s="140" t="s">
        <v>4572</v>
      </c>
    </row>
    <row r="128" spans="1:13">
      <c r="A128" s="135">
        <v>7950</v>
      </c>
      <c r="B128" s="135" t="s">
        <v>4569</v>
      </c>
      <c r="C128" s="135" t="s">
        <v>4627</v>
      </c>
      <c r="D128" s="135">
        <v>13901187330</v>
      </c>
      <c r="E128" s="136">
        <v>361</v>
      </c>
      <c r="F128" s="136">
        <v>1</v>
      </c>
      <c r="G128" s="136">
        <v>360</v>
      </c>
      <c r="H128" s="136">
        <v>0</v>
      </c>
      <c r="I128" s="136">
        <v>360</v>
      </c>
      <c r="J128" s="135" t="s"/>
      <c r="K128" s="138">
        <v>45682</v>
      </c>
      <c r="L128" s="139">
        <v>0.902569444442634</v>
      </c>
      <c r="M128" s="135" t="s">
        <v>4572</v>
      </c>
    </row>
    <row r="129" spans="1:13">
      <c r="A129" s="140">
        <v>7952</v>
      </c>
      <c r="B129" s="140" t="s">
        <v>4569</v>
      </c>
      <c r="C129" s="140" t="s">
        <v>4514</v>
      </c>
      <c r="D129" s="140">
        <v>13750830785</v>
      </c>
      <c r="E129" s="141">
        <v>5000</v>
      </c>
      <c r="F129" s="141">
        <v>4650</v>
      </c>
      <c r="G129" s="141">
        <v>350</v>
      </c>
      <c r="H129" s="141">
        <v>0</v>
      </c>
      <c r="I129" s="141">
        <v>350</v>
      </c>
      <c r="J129" s="140" t="s"/>
      <c r="K129" s="142">
        <v>45683</v>
      </c>
      <c r="L129" s="143">
        <v>0.735462962962629</v>
      </c>
      <c r="M129" s="140" t="s">
        <v>4570</v>
      </c>
    </row>
    <row r="130" spans="1:13">
      <c r="A130" s="135">
        <v>7958</v>
      </c>
      <c r="B130" s="135" t="s">
        <v>4569</v>
      </c>
      <c r="C130" s="135" t="s">
        <v>4628</v>
      </c>
      <c r="D130" s="135">
        <v>13811571806</v>
      </c>
      <c r="E130" s="136">
        <v>3000</v>
      </c>
      <c r="F130" s="136">
        <v>2770</v>
      </c>
      <c r="G130" s="136">
        <v>230</v>
      </c>
      <c r="H130" s="136">
        <v>0</v>
      </c>
      <c r="I130" s="136">
        <v>230</v>
      </c>
      <c r="J130" s="135" t="s"/>
      <c r="K130" s="138">
        <v>45683</v>
      </c>
      <c r="L130" s="139">
        <v>0.699872685185255</v>
      </c>
      <c r="M130" s="135" t="s">
        <v>4570</v>
      </c>
    </row>
    <row r="131" spans="1:13">
      <c r="A131" s="140">
        <v>7966</v>
      </c>
      <c r="B131" s="140" t="s">
        <v>4569</v>
      </c>
      <c r="C131" s="140" t="s">
        <v>4627</v>
      </c>
      <c r="D131" s="140">
        <v>13901187330</v>
      </c>
      <c r="E131" s="141">
        <v>471</v>
      </c>
      <c r="F131" s="141">
        <v>1</v>
      </c>
      <c r="G131" s="141">
        <v>470</v>
      </c>
      <c r="H131" s="141">
        <v>0</v>
      </c>
      <c r="I131" s="141">
        <v>470</v>
      </c>
      <c r="J131" s="140" t="s"/>
      <c r="K131" s="142">
        <v>45683</v>
      </c>
      <c r="L131" s="143">
        <v>0.897662037037662</v>
      </c>
      <c r="M131" s="140" t="s">
        <v>4572</v>
      </c>
    </row>
    <row r="132" spans="1:13">
      <c r="A132" s="135">
        <v>7967</v>
      </c>
      <c r="B132" s="135" t="s">
        <v>4569</v>
      </c>
      <c r="C132" s="135" t="s">
        <v>4629</v>
      </c>
      <c r="D132" s="135">
        <v>18810119302</v>
      </c>
      <c r="E132" s="136">
        <v>5000</v>
      </c>
      <c r="F132" s="136">
        <v>4850</v>
      </c>
      <c r="G132" s="136">
        <v>150</v>
      </c>
      <c r="H132" s="136">
        <v>0</v>
      </c>
      <c r="I132" s="136">
        <v>150</v>
      </c>
      <c r="J132" s="135" t="s"/>
      <c r="K132" s="138">
        <v>45684</v>
      </c>
      <c r="L132" s="139">
        <v>0.710462962961174</v>
      </c>
      <c r="M132" s="135" t="s">
        <v>4630</v>
      </c>
    </row>
    <row r="133" spans="1:13">
      <c r="A133" s="140">
        <v>7970</v>
      </c>
      <c r="B133" s="140" t="s">
        <v>4569</v>
      </c>
      <c r="C133" s="140" t="s">
        <v>4514</v>
      </c>
      <c r="D133" s="140">
        <v>13527632175</v>
      </c>
      <c r="E133" s="141">
        <v>1000</v>
      </c>
      <c r="F133" s="141">
        <v>680</v>
      </c>
      <c r="G133" s="141">
        <v>320</v>
      </c>
      <c r="H133" s="141">
        <v>0</v>
      </c>
      <c r="I133" s="141">
        <v>320</v>
      </c>
      <c r="J133" s="140" t="s"/>
      <c r="K133" s="142">
        <v>45684</v>
      </c>
      <c r="L133" s="143">
        <v>0.70103009259401</v>
      </c>
      <c r="M133" s="140" t="s">
        <v>4579</v>
      </c>
    </row>
    <row r="134" spans="1:13">
      <c r="A134" s="135">
        <v>7971</v>
      </c>
      <c r="B134" s="135" t="s">
        <v>4569</v>
      </c>
      <c r="C134" s="135" t="s">
        <v>4524</v>
      </c>
      <c r="D134" s="135">
        <v>13683520585</v>
      </c>
      <c r="E134" s="136">
        <v>5000</v>
      </c>
      <c r="F134" s="136">
        <v>4850</v>
      </c>
      <c r="G134" s="136">
        <v>150</v>
      </c>
      <c r="H134" s="136">
        <v>0</v>
      </c>
      <c r="I134" s="136">
        <v>150</v>
      </c>
      <c r="J134" s="135" t="s"/>
      <c r="K134" s="138">
        <v>45684</v>
      </c>
      <c r="L134" s="139">
        <v>0.539594907408173</v>
      </c>
      <c r="M134" s="135" t="s">
        <v>4572</v>
      </c>
    </row>
    <row r="135" spans="1:13">
      <c r="A135" s="140">
        <v>7972</v>
      </c>
      <c r="B135" s="140" t="s">
        <v>4569</v>
      </c>
      <c r="C135" s="140" t="s">
        <v>4631</v>
      </c>
      <c r="D135" s="140">
        <v>13718015587</v>
      </c>
      <c r="E135" s="141">
        <v>1000</v>
      </c>
      <c r="F135" s="141">
        <v>1000</v>
      </c>
      <c r="G135" s="141">
        <v>0</v>
      </c>
      <c r="H135" s="141">
        <v>0</v>
      </c>
      <c r="I135" s="141">
        <v>0</v>
      </c>
      <c r="J135" s="140" t="s"/>
      <c r="K135" s="142">
        <v>45684</v>
      </c>
      <c r="L135" s="143">
        <v>0.925428240741894</v>
      </c>
      <c r="M135" s="140" t="s">
        <v>4572</v>
      </c>
    </row>
    <row r="136" spans="1:13">
      <c r="A136" s="135">
        <v>7975</v>
      </c>
      <c r="B136" s="135" t="s">
        <v>4569</v>
      </c>
      <c r="C136" s="135" t="s">
        <v>4632</v>
      </c>
      <c r="D136" s="135">
        <v>18301308074</v>
      </c>
      <c r="E136" s="136">
        <v>1200</v>
      </c>
      <c r="F136" s="136">
        <v>1080</v>
      </c>
      <c r="G136" s="136">
        <v>120</v>
      </c>
      <c r="H136" s="136">
        <v>0</v>
      </c>
      <c r="I136" s="136">
        <v>120</v>
      </c>
      <c r="J136" s="135" t="s"/>
      <c r="K136" s="138">
        <v>45684</v>
      </c>
      <c r="L136" s="139">
        <v>0.621875000000728</v>
      </c>
      <c r="M136" s="135" t="s">
        <v>4572</v>
      </c>
    </row>
    <row r="137" spans="1:13">
      <c r="A137" s="140">
        <v>7979</v>
      </c>
      <c r="B137" s="140" t="s">
        <v>4569</v>
      </c>
      <c r="C137" s="140" t="s">
        <v>4633</v>
      </c>
      <c r="D137" s="140">
        <v>18618399813</v>
      </c>
      <c r="E137" s="141">
        <v>151</v>
      </c>
      <c r="F137" s="141">
        <v>1</v>
      </c>
      <c r="G137" s="141">
        <v>150</v>
      </c>
      <c r="H137" s="141">
        <v>0</v>
      </c>
      <c r="I137" s="141">
        <v>150</v>
      </c>
      <c r="J137" s="140" t="s"/>
      <c r="K137" s="142">
        <v>45684</v>
      </c>
      <c r="L137" s="143">
        <v>0.655092592591245</v>
      </c>
      <c r="M137" s="140" t="s">
        <v>4572</v>
      </c>
    </row>
    <row r="138" spans="1:13">
      <c r="A138" s="135">
        <v>7980</v>
      </c>
      <c r="B138" s="135" t="s">
        <v>4569</v>
      </c>
      <c r="C138" s="135" t="s">
        <v>4627</v>
      </c>
      <c r="D138" s="135">
        <v>13901187330</v>
      </c>
      <c r="E138" s="136">
        <v>471</v>
      </c>
      <c r="F138" s="136">
        <v>1</v>
      </c>
      <c r="G138" s="136">
        <v>470</v>
      </c>
      <c r="H138" s="136">
        <v>0</v>
      </c>
      <c r="I138" s="136">
        <v>470</v>
      </c>
      <c r="J138" s="135" t="s"/>
      <c r="K138" s="138">
        <v>45684</v>
      </c>
      <c r="L138" s="139">
        <v>0.91085648148146</v>
      </c>
      <c r="M138" s="135" t="s">
        <v>4570</v>
      </c>
    </row>
    <row r="139" spans="1:13">
      <c r="A139" s="140">
        <v>7982</v>
      </c>
      <c r="B139" s="140" t="s">
        <v>4569</v>
      </c>
      <c r="C139" s="140" t="s">
        <v>4629</v>
      </c>
      <c r="D139" s="140">
        <v>18810119302</v>
      </c>
      <c r="E139" s="141">
        <v>5000</v>
      </c>
      <c r="F139" s="141">
        <v>5000</v>
      </c>
      <c r="G139" s="141">
        <v>0</v>
      </c>
      <c r="H139" s="141">
        <v>0</v>
      </c>
      <c r="I139" s="141">
        <v>0</v>
      </c>
      <c r="J139" s="140" t="s"/>
      <c r="K139" s="142">
        <v>45685</v>
      </c>
      <c r="L139" s="143">
        <v>0.497939814813435</v>
      </c>
      <c r="M139" s="140" t="s">
        <v>4572</v>
      </c>
    </row>
    <row r="140" spans="1:13">
      <c r="A140" s="135">
        <v>7994</v>
      </c>
      <c r="B140" s="135" t="s">
        <v>4569</v>
      </c>
      <c r="C140" s="135" t="s">
        <v>4586</v>
      </c>
      <c r="D140" s="135">
        <v>18911618295</v>
      </c>
      <c r="E140" s="136">
        <v>121</v>
      </c>
      <c r="F140" s="136">
        <v>1</v>
      </c>
      <c r="G140" s="136">
        <v>120</v>
      </c>
      <c r="H140" s="136">
        <v>0</v>
      </c>
      <c r="I140" s="136">
        <v>120</v>
      </c>
      <c r="J140" s="135" t="s"/>
      <c r="K140" s="138">
        <v>45686</v>
      </c>
      <c r="L140" s="139">
        <v>0.531006944445835</v>
      </c>
      <c r="M140" s="135" t="s">
        <v>4570</v>
      </c>
    </row>
    <row r="141" spans="1:13">
      <c r="A141" s="140">
        <v>7995</v>
      </c>
      <c r="B141" s="140" t="s">
        <v>4569</v>
      </c>
      <c r="C141" s="140" t="s">
        <v>4586</v>
      </c>
      <c r="D141" s="140">
        <v>18911618295</v>
      </c>
      <c r="E141" s="141">
        <v>61</v>
      </c>
      <c r="F141" s="141">
        <v>1</v>
      </c>
      <c r="G141" s="141">
        <v>60</v>
      </c>
      <c r="H141" s="141">
        <v>0</v>
      </c>
      <c r="I141" s="141">
        <v>60</v>
      </c>
      <c r="J141" s="140" t="s"/>
      <c r="K141" s="142">
        <v>45686</v>
      </c>
      <c r="L141" s="143">
        <v>0.536736111109349</v>
      </c>
      <c r="M141" s="140" t="s">
        <v>4570</v>
      </c>
    </row>
    <row r="142" spans="1:13">
      <c r="A142" s="135">
        <v>7997</v>
      </c>
      <c r="B142" s="135" t="s">
        <v>4569</v>
      </c>
      <c r="C142" s="135" t="s">
        <v>4634</v>
      </c>
      <c r="D142" s="135">
        <v>13911125550</v>
      </c>
      <c r="E142" s="136">
        <v>500</v>
      </c>
      <c r="F142" s="136">
        <v>420</v>
      </c>
      <c r="G142" s="136">
        <v>80</v>
      </c>
      <c r="H142" s="136">
        <v>0</v>
      </c>
      <c r="I142" s="136">
        <v>80</v>
      </c>
      <c r="J142" s="135" t="s"/>
      <c r="K142" s="138">
        <v>45686</v>
      </c>
      <c r="L142" s="139">
        <v>0.715810185185546</v>
      </c>
      <c r="M142" s="135" t="s">
        <v>4570</v>
      </c>
    </row>
    <row r="143" spans="1:13">
      <c r="A143" s="140">
        <v>8002</v>
      </c>
      <c r="B143" s="140" t="s">
        <v>4569</v>
      </c>
      <c r="C143" s="140" t="s">
        <v>4495</v>
      </c>
      <c r="D143" s="140">
        <v>18310327082</v>
      </c>
      <c r="E143" s="141">
        <v>1000</v>
      </c>
      <c r="F143" s="141">
        <v>920</v>
      </c>
      <c r="G143" s="141">
        <v>80</v>
      </c>
      <c r="H143" s="141">
        <v>0</v>
      </c>
      <c r="I143" s="141">
        <v>80</v>
      </c>
      <c r="J143" s="140" t="s"/>
      <c r="K143" s="142">
        <v>45687</v>
      </c>
      <c r="L143" s="143">
        <v>0.701643518517813</v>
      </c>
      <c r="M143" s="140" t="s">
        <v>4570</v>
      </c>
    </row>
    <row r="144" spans="1:13">
      <c r="A144" s="135">
        <v>8006</v>
      </c>
      <c r="B144" s="135" t="s">
        <v>4569</v>
      </c>
      <c r="C144" s="135" t="s">
        <v>4616</v>
      </c>
      <c r="D144" s="135">
        <v>18612472341</v>
      </c>
      <c r="E144" s="136">
        <v>500</v>
      </c>
      <c r="F144" s="136">
        <v>150</v>
      </c>
      <c r="G144" s="136">
        <v>350</v>
      </c>
      <c r="H144" s="136">
        <v>0</v>
      </c>
      <c r="I144" s="136">
        <v>350</v>
      </c>
      <c r="J144" s="135" t="s"/>
      <c r="K144" s="138">
        <v>45687</v>
      </c>
      <c r="L144" s="139">
        <v>0.46295138889036</v>
      </c>
      <c r="M144" s="135" t="s">
        <v>4572</v>
      </c>
    </row>
    <row r="145" spans="1:13">
      <c r="A145" s="140">
        <v>8010</v>
      </c>
      <c r="B145" s="140" t="s">
        <v>4569</v>
      </c>
      <c r="C145" s="140" t="s">
        <v>4518</v>
      </c>
      <c r="D145" s="140">
        <v>13701385955</v>
      </c>
      <c r="E145" s="141">
        <v>1000</v>
      </c>
      <c r="F145" s="141">
        <v>920</v>
      </c>
      <c r="G145" s="141">
        <v>80</v>
      </c>
      <c r="H145" s="141">
        <v>0</v>
      </c>
      <c r="I145" s="141">
        <v>80</v>
      </c>
      <c r="J145" s="140" t="s"/>
      <c r="K145" s="142">
        <v>45687</v>
      </c>
      <c r="L145" s="143">
        <v>0.905439814814599</v>
      </c>
      <c r="M145" s="140" t="s">
        <v>4579</v>
      </c>
    </row>
    <row r="146" spans="1:13">
      <c r="A146" s="135">
        <v>8014</v>
      </c>
      <c r="B146" s="135" t="s">
        <v>4569</v>
      </c>
      <c r="C146" s="135" t="s">
        <v>4571</v>
      </c>
      <c r="D146" s="135">
        <v>18010288756</v>
      </c>
      <c r="E146" s="136">
        <v>200</v>
      </c>
      <c r="F146" s="136">
        <v>160</v>
      </c>
      <c r="G146" s="136">
        <v>40</v>
      </c>
      <c r="H146" s="136">
        <v>0</v>
      </c>
      <c r="I146" s="136">
        <v>40</v>
      </c>
      <c r="J146" s="135" t="s"/>
      <c r="K146" s="138">
        <v>45687</v>
      </c>
      <c r="L146" s="139">
        <v>0.86077546296292</v>
      </c>
      <c r="M146" s="135" t="s">
        <v>4579</v>
      </c>
    </row>
    <row r="147" spans="1:13">
      <c r="A147" s="140">
        <v>8015</v>
      </c>
      <c r="B147" s="140" t="s">
        <v>4569</v>
      </c>
      <c r="C147" s="140" t="s">
        <v>4634</v>
      </c>
      <c r="D147" s="140">
        <v>13911125550</v>
      </c>
      <c r="E147" s="141">
        <v>500</v>
      </c>
      <c r="F147" s="141">
        <v>0</v>
      </c>
      <c r="G147" s="141">
        <v>500</v>
      </c>
      <c r="H147" s="141">
        <v>0</v>
      </c>
      <c r="I147" s="144">
        <v>80</v>
      </c>
      <c r="J147" s="140" t="s">
        <v>3267</v>
      </c>
      <c r="K147" s="142">
        <v>45688</v>
      </c>
      <c r="L147" s="143">
        <v>0.848865740739712</v>
      </c>
      <c r="M147" s="140" t="s">
        <v>4572</v>
      </c>
    </row>
    <row r="148" spans="1:13">
      <c r="A148" s="135">
        <v>8016</v>
      </c>
      <c r="B148" s="135" t="s">
        <v>4569</v>
      </c>
      <c r="C148" s="135" t="s">
        <v>4634</v>
      </c>
      <c r="D148" s="135">
        <v>13911125550</v>
      </c>
      <c r="E148" s="136">
        <v>1500</v>
      </c>
      <c r="F148" s="136">
        <v>1260</v>
      </c>
      <c r="G148" s="136">
        <v>240</v>
      </c>
      <c r="H148" s="136">
        <v>0</v>
      </c>
      <c r="I148" s="136">
        <v>240</v>
      </c>
      <c r="J148" s="135" t="s"/>
      <c r="K148" s="138">
        <v>45687</v>
      </c>
      <c r="L148" s="139">
        <v>0.904201388890215</v>
      </c>
      <c r="M148" s="135" t="s">
        <v>4572</v>
      </c>
    </row>
    <row r="149" spans="1:13">
      <c r="A149" s="140">
        <v>8051</v>
      </c>
      <c r="B149" s="140" t="s">
        <v>4569</v>
      </c>
      <c r="C149" s="140" t="s">
        <v>4514</v>
      </c>
      <c r="D149" s="140">
        <v>13510612368</v>
      </c>
      <c r="E149" s="141">
        <v>6000</v>
      </c>
      <c r="F149" s="141">
        <v>5760</v>
      </c>
      <c r="G149" s="141">
        <v>240</v>
      </c>
      <c r="H149" s="141">
        <v>0</v>
      </c>
      <c r="I149" s="141">
        <v>240</v>
      </c>
      <c r="J149" s="140" t="s"/>
      <c r="K149" s="142">
        <v>45688</v>
      </c>
      <c r="L149" s="143">
        <v>0.83774305555562</v>
      </c>
      <c r="M149" s="140" t="s">
        <v>4572</v>
      </c>
    </row>
    <row r="150" spans="1:13">
      <c r="A150" s="135">
        <v>8052</v>
      </c>
      <c r="B150" s="135" t="s">
        <v>4569</v>
      </c>
      <c r="C150" s="135" t="s">
        <v>4634</v>
      </c>
      <c r="D150" s="135">
        <v>13910662633</v>
      </c>
      <c r="E150" s="136">
        <v>2000</v>
      </c>
      <c r="F150" s="136">
        <v>1760</v>
      </c>
      <c r="G150" s="136">
        <v>240</v>
      </c>
      <c r="H150" s="136">
        <v>0</v>
      </c>
      <c r="I150" s="136">
        <v>240</v>
      </c>
      <c r="J150" s="135" t="s"/>
      <c r="K150" s="138">
        <v>45688</v>
      </c>
      <c r="L150" s="139">
        <v>0.910949074073869</v>
      </c>
      <c r="M150" s="135" t="s">
        <v>4570</v>
      </c>
    </row>
    <row r="151" spans="1:13">
      <c r="A151" s="140">
        <v>8053</v>
      </c>
      <c r="B151" s="140" t="s">
        <v>4569</v>
      </c>
      <c r="C151" s="140" t="s">
        <v>4589</v>
      </c>
      <c r="D151" s="140">
        <v>18677013098</v>
      </c>
      <c r="E151" s="141">
        <v>1000</v>
      </c>
      <c r="F151" s="141">
        <v>640</v>
      </c>
      <c r="G151" s="141">
        <v>360</v>
      </c>
      <c r="H151" s="141">
        <v>0</v>
      </c>
      <c r="I151" s="141">
        <v>360</v>
      </c>
      <c r="J151" s="140" t="s"/>
      <c r="K151" s="142">
        <v>45688</v>
      </c>
      <c r="L151" s="143">
        <v>0.80810185185328</v>
      </c>
      <c r="M151" s="140" t="s">
        <v>4570</v>
      </c>
    </row>
    <row r="152" spans="1:13">
      <c r="A152" s="135">
        <v>8055</v>
      </c>
      <c r="B152" s="135" t="s">
        <v>4569</v>
      </c>
      <c r="C152" s="135" t="s">
        <v>4587</v>
      </c>
      <c r="D152" s="135">
        <v>18707921256</v>
      </c>
      <c r="E152" s="136">
        <v>2000</v>
      </c>
      <c r="F152" s="136">
        <v>1760</v>
      </c>
      <c r="G152" s="136">
        <v>240</v>
      </c>
      <c r="H152" s="136">
        <v>0</v>
      </c>
      <c r="I152" s="136">
        <v>240</v>
      </c>
      <c r="J152" s="135" t="s"/>
      <c r="K152" s="138">
        <v>45688</v>
      </c>
      <c r="L152" s="139">
        <v>0.808495370369201</v>
      </c>
      <c r="M152" s="135" t="s">
        <v>4572</v>
      </c>
    </row>
    <row r="153" spans="1:13">
      <c r="A153" s="62" t="s"/>
      <c r="B153" s="62" t="s"/>
      <c r="C153" s="62" t="s"/>
      <c r="D153" s="62" t="s"/>
      <c r="E153" s="63" t="s"/>
      <c r="F153" s="63" t="s"/>
      <c r="G153" s="63" t="s"/>
      <c r="H153" s="63" t="s"/>
      <c r="I153" s="63" t="s"/>
      <c r="J153" s="62" t="s"/>
      <c r="K153" s="64" t="s"/>
      <c r="L153" s="65" t="s"/>
      <c r="M153" s="62" t="s"/>
    </row>
  </sheetData>
</worksheet>
</file>

<file path=xl/worksheets/sheet6.xml><?xml version="1.0" encoding="utf-8"?>
<worksheet xmlns="http://schemas.openxmlformats.org/spreadsheetml/2006/main">
  <sheetPr codeName="养护日报表">
    <tabColor rgb="FFFFFFFF"/>
  </sheetPr>
  <dimension ref="U3896"/>
  <sheetViews>
    <sheetView showGridLines="1" workbookViewId="0"/>
  </sheetViews>
  <cols>
    <col min="1" max="1" width="14.0234" style="157" customWidth="1"/>
    <col min="2" max="2" width="24.6836" style="157" customWidth="1"/>
    <col min="3" max="3" width="14.0234" style="157" customWidth="1"/>
    <col min="4" max="4" width="23.2031" style="157" customWidth="1"/>
    <col min="5" max="5" width="14.0234" style="157" customWidth="1"/>
    <col min="6" max="10" width="14.0234" style="157" customWidth="1"/>
    <col min="11" max="11" width="29.4023" style="157" customWidth="1"/>
    <col min="12" max="18" width="14.0234" style="157" customWidth="1"/>
    <col min="19" max="25" width="14.0234" style="156" customWidth="1"/>
  </cols>
  <sheetData>
    <row r="1" spans="1:25" s="130" ht="20.25" customHeight="1">
      <c r="A1" s="145" t="s">
        <v>4544</v>
      </c>
      <c r="B1" s="4" t="s"/>
      <c r="C1" s="4" t="s"/>
      <c r="D1" s="4" t="s"/>
      <c r="E1" s="4" t="s"/>
      <c r="F1" s="4" t="s"/>
      <c r="G1" s="4" t="s"/>
      <c r="H1" s="4" t="s"/>
      <c r="I1" s="4" t="s"/>
      <c r="J1" s="4" t="s"/>
      <c r="K1" s="4" t="s"/>
      <c r="L1" s="4" t="s"/>
      <c r="M1" s="4" t="s"/>
      <c r="N1" s="4" t="s"/>
      <c r="O1" s="4" t="s"/>
      <c r="P1" s="4" t="s"/>
      <c r="Q1" s="4" t="s"/>
      <c r="R1" s="4" t="s"/>
      <c r="S1" s="146" t="s"/>
      <c r="T1" s="146" t="s"/>
      <c r="U1" s="146" t="s"/>
      <c r="V1" s="146" t="s"/>
      <c r="W1" s="146" t="s"/>
      <c r="X1" s="146" t="s"/>
      <c r="Y1" s="146" t="s"/>
    </row>
    <row r="2" spans="1:25" s="130" ht="20.25" customHeight="1">
      <c r="A2" s="147" t="s">
        <v>4480</v>
      </c>
      <c r="B2" s="147" t="s">
        <v>4635</v>
      </c>
      <c r="C2" s="147" t="s">
        <v>4636</v>
      </c>
      <c r="D2" s="147" t="s">
        <v>4637</v>
      </c>
      <c r="E2" s="147" t="s">
        <v>4638</v>
      </c>
      <c r="F2" s="147" t="s">
        <v>4639</v>
      </c>
      <c r="G2" s="147" t="s">
        <v>4640</v>
      </c>
      <c r="H2" s="147" t="s">
        <v>4641</v>
      </c>
      <c r="I2" s="147" t="s">
        <v>4642</v>
      </c>
      <c r="J2" s="147" t="s">
        <v>4643</v>
      </c>
      <c r="K2" s="147" t="s">
        <v>2967</v>
      </c>
      <c r="L2" s="147" t="s">
        <v>4644</v>
      </c>
      <c r="M2" s="147" t="s">
        <v>4645</v>
      </c>
      <c r="N2" s="147" t="s">
        <v>4489</v>
      </c>
      <c r="O2" s="147" t="s">
        <v>4487</v>
      </c>
      <c r="P2" s="147" t="s">
        <v>4488</v>
      </c>
      <c r="Q2" s="147" t="s">
        <v>4646</v>
      </c>
      <c r="R2" s="148" t="s">
        <v>4647</v>
      </c>
      <c r="S2" s="149" t="s"/>
      <c r="T2" s="149" t="s"/>
      <c r="U2" s="149" t="s"/>
      <c r="V2" s="149" t="s"/>
      <c r="W2" s="149" t="s"/>
      <c r="X2" s="149" t="s"/>
      <c r="Y2" s="149" t="s"/>
    </row>
    <row r="3" spans="1:25" s="133" ht="20.25" customHeight="1">
      <c r="A3" s="150" t="s">
        <v>4648</v>
      </c>
      <c r="B3" s="150" t="s">
        <v>4649</v>
      </c>
      <c r="C3" s="150" t="s">
        <v>4650</v>
      </c>
      <c r="D3" s="150" t="s">
        <v>4651</v>
      </c>
      <c r="E3" s="150">
        <v>148</v>
      </c>
      <c r="F3" s="150">
        <v>0</v>
      </c>
      <c r="G3" s="150" t="s">
        <v>4652</v>
      </c>
      <c r="H3" s="150" t="s">
        <v>4652</v>
      </c>
      <c r="I3" s="150" t="s">
        <v>4652</v>
      </c>
      <c r="J3" s="150" t="s">
        <v>4653</v>
      </c>
      <c r="K3" s="150" t="s"/>
      <c r="L3" s="150" t="s">
        <v>4654</v>
      </c>
      <c r="M3" s="151">
        <v>200</v>
      </c>
      <c r="N3" s="150" t="s">
        <v>4654</v>
      </c>
      <c r="O3" s="152">
        <v>45626</v>
      </c>
      <c r="P3" s="153">
        <v>0.899675925924385</v>
      </c>
      <c r="Q3" s="150">
        <v>41452</v>
      </c>
      <c r="R3" s="151">
        <v>200</v>
      </c>
      <c r="S3" s="146" t="s"/>
      <c r="T3" s="146" t="s"/>
      <c r="U3" s="146" t="s"/>
      <c r="V3" s="146" t="s"/>
      <c r="W3" s="146" t="s"/>
      <c r="X3" s="146" t="s"/>
      <c r="Y3" s="146" t="s"/>
    </row>
    <row r="4" spans="1:25" s="133" ht="20.25" customHeight="1">
      <c r="A4" s="150" t="s">
        <v>4648</v>
      </c>
      <c r="B4" s="150" t="s">
        <v>4655</v>
      </c>
      <c r="C4" s="150" t="s">
        <v>4656</v>
      </c>
      <c r="D4" s="150" t="s">
        <v>4657</v>
      </c>
      <c r="E4" s="150">
        <v>165</v>
      </c>
      <c r="F4" s="150">
        <v>0</v>
      </c>
      <c r="G4" s="150" t="s">
        <v>4652</v>
      </c>
      <c r="H4" s="150" t="s">
        <v>4654</v>
      </c>
      <c r="I4" s="150" t="s">
        <v>4654</v>
      </c>
      <c r="J4" s="150" t="s"/>
      <c r="K4" s="150" t="s"/>
      <c r="L4" s="150" t="s">
        <v>4652</v>
      </c>
      <c r="M4" s="151">
        <v>0</v>
      </c>
      <c r="N4" s="150" t="s">
        <v>4654</v>
      </c>
      <c r="O4" s="152">
        <v>45626</v>
      </c>
      <c r="P4" s="153">
        <v>0.853680555555911</v>
      </c>
      <c r="Q4" s="150">
        <v>41449</v>
      </c>
      <c r="R4" s="151">
        <v>150</v>
      </c>
      <c r="S4" s="146" t="s"/>
      <c r="T4" s="146" t="s"/>
      <c r="U4" s="146" t="s"/>
      <c r="V4" s="146" t="s"/>
      <c r="W4" s="146" t="s"/>
      <c r="X4" s="146" t="s"/>
      <c r="Y4" s="146" t="s"/>
    </row>
    <row r="5" spans="1:25" s="133" ht="20.25" customHeight="1">
      <c r="A5" s="150" t="s">
        <v>4648</v>
      </c>
      <c r="B5" s="150" t="s">
        <v>4658</v>
      </c>
      <c r="C5" s="150" t="s">
        <v>4650</v>
      </c>
      <c r="D5" s="150" t="s">
        <v>4651</v>
      </c>
      <c r="E5" s="150">
        <v>160</v>
      </c>
      <c r="F5" s="150">
        <v>0</v>
      </c>
      <c r="G5" s="150" t="s">
        <v>4652</v>
      </c>
      <c r="H5" s="150" t="s">
        <v>4659</v>
      </c>
      <c r="I5" s="150" t="s">
        <v>4659</v>
      </c>
      <c r="J5" s="150" t="s"/>
      <c r="K5" s="150" t="s">
        <v>4660</v>
      </c>
      <c r="L5" s="150" t="s">
        <v>4652</v>
      </c>
      <c r="M5" s="151">
        <v>0</v>
      </c>
      <c r="N5" s="150" t="s">
        <v>4661</v>
      </c>
      <c r="O5" s="152">
        <v>45626</v>
      </c>
      <c r="P5" s="153">
        <v>0.756111111109931</v>
      </c>
      <c r="Q5" s="150">
        <v>0</v>
      </c>
      <c r="R5" s="151">
        <v>0</v>
      </c>
      <c r="S5" s="146" t="s"/>
      <c r="T5" s="146" t="s"/>
      <c r="U5" s="146" t="s"/>
      <c r="V5" s="146" t="s"/>
      <c r="W5" s="146" t="s"/>
      <c r="X5" s="146" t="s"/>
      <c r="Y5" s="146" t="s"/>
    </row>
    <row r="6" spans="1:25" s="133" ht="20.25" customHeight="1">
      <c r="A6" s="150" t="s">
        <v>4648</v>
      </c>
      <c r="B6" s="150" t="s">
        <v>4662</v>
      </c>
      <c r="C6" s="150" t="s">
        <v>4650</v>
      </c>
      <c r="D6" s="150" t="s">
        <v>4663</v>
      </c>
      <c r="E6" s="150">
        <v>153</v>
      </c>
      <c r="F6" s="150">
        <v>89</v>
      </c>
      <c r="G6" s="150" t="s">
        <v>4654</v>
      </c>
      <c r="H6" s="150" t="s">
        <v>4652</v>
      </c>
      <c r="I6" s="150" t="s">
        <v>4652</v>
      </c>
      <c r="J6" s="150" t="s">
        <v>4643</v>
      </c>
      <c r="K6" s="150" t="s">
        <v>4664</v>
      </c>
      <c r="L6" s="150" t="s">
        <v>4654</v>
      </c>
      <c r="M6" s="151">
        <v>150</v>
      </c>
      <c r="N6" s="150" t="s">
        <v>4654</v>
      </c>
      <c r="O6" s="152">
        <v>45626</v>
      </c>
      <c r="P6" s="153">
        <v>0.723252314815909</v>
      </c>
      <c r="Q6" s="150">
        <v>41437</v>
      </c>
      <c r="R6" s="151">
        <v>300</v>
      </c>
      <c r="S6" s="146" t="s"/>
      <c r="T6" s="146" t="s"/>
      <c r="U6" s="146" t="s"/>
      <c r="V6" s="146" t="s"/>
      <c r="W6" s="146" t="s"/>
      <c r="X6" s="146" t="s"/>
      <c r="Y6" s="146" t="s"/>
    </row>
    <row r="7" spans="1:25" s="133" ht="20.25" customHeight="1">
      <c r="A7" s="150" t="s">
        <v>4648</v>
      </c>
      <c r="B7" s="150" t="s">
        <v>4665</v>
      </c>
      <c r="C7" s="150" t="s">
        <v>4656</v>
      </c>
      <c r="D7" s="150" t="s">
        <v>4666</v>
      </c>
      <c r="E7" s="150">
        <v>165</v>
      </c>
      <c r="F7" s="150">
        <v>0</v>
      </c>
      <c r="G7" s="150" t="s">
        <v>4652</v>
      </c>
      <c r="H7" s="150" t="s">
        <v>4652</v>
      </c>
      <c r="I7" s="150" t="s">
        <v>4652</v>
      </c>
      <c r="J7" s="150" t="s">
        <v>4653</v>
      </c>
      <c r="K7" s="150" t="s"/>
      <c r="L7" s="150" t="s">
        <v>4654</v>
      </c>
      <c r="M7" s="151">
        <v>100</v>
      </c>
      <c r="N7" s="150" t="s">
        <v>4654</v>
      </c>
      <c r="O7" s="152">
        <v>45626</v>
      </c>
      <c r="P7" s="153">
        <v>0.721886574072414</v>
      </c>
      <c r="Q7" s="150">
        <v>41436</v>
      </c>
      <c r="R7" s="151">
        <v>100</v>
      </c>
      <c r="S7" s="146" t="s"/>
      <c r="T7" s="146" t="s"/>
      <c r="U7" s="146" t="s"/>
      <c r="V7" s="146" t="s"/>
      <c r="W7" s="146" t="s"/>
      <c r="X7" s="146" t="s"/>
      <c r="Y7" s="146" t="s"/>
    </row>
    <row r="8" spans="1:25" s="133" ht="20.25" customHeight="1">
      <c r="A8" s="150" t="s">
        <v>4648</v>
      </c>
      <c r="B8" s="150" t="s">
        <v>4667</v>
      </c>
      <c r="C8" s="150" t="s">
        <v>4650</v>
      </c>
      <c r="D8" s="150" t="s">
        <v>4668</v>
      </c>
      <c r="E8" s="150">
        <v>140</v>
      </c>
      <c r="F8" s="150">
        <v>0</v>
      </c>
      <c r="G8" s="150" t="s">
        <v>4652</v>
      </c>
      <c r="H8" s="150" t="s">
        <v>4652</v>
      </c>
      <c r="I8" s="150" t="s">
        <v>4652</v>
      </c>
      <c r="J8" s="150" t="s">
        <v>4669</v>
      </c>
      <c r="K8" s="150" t="s"/>
      <c r="L8" s="150" t="s">
        <v>4654</v>
      </c>
      <c r="M8" s="151">
        <v>200</v>
      </c>
      <c r="N8" s="150" t="s">
        <v>4659</v>
      </c>
      <c r="O8" s="152">
        <v>45626</v>
      </c>
      <c r="P8" s="153">
        <v>0.710254629630072</v>
      </c>
      <c r="Q8" s="150">
        <v>41435</v>
      </c>
      <c r="R8" s="151">
        <v>200</v>
      </c>
      <c r="S8" s="146" t="s"/>
      <c r="T8" s="146" t="s"/>
      <c r="U8" s="146" t="s"/>
      <c r="V8" s="146" t="s"/>
      <c r="W8" s="146" t="s"/>
      <c r="X8" s="146" t="s"/>
      <c r="Y8" s="146" t="s"/>
    </row>
    <row r="9" spans="1:25" s="130" ht="20.25" customHeight="1">
      <c r="A9" s="150" t="s">
        <v>4648</v>
      </c>
      <c r="B9" s="150" t="s">
        <v>4670</v>
      </c>
      <c r="C9" s="150" t="s">
        <v>4650</v>
      </c>
      <c r="D9" s="150" t="s">
        <v>4668</v>
      </c>
      <c r="E9" s="150">
        <v>165</v>
      </c>
      <c r="F9" s="150">
        <v>0</v>
      </c>
      <c r="G9" s="150" t="s">
        <v>4652</v>
      </c>
      <c r="H9" s="150" t="s">
        <v>4654</v>
      </c>
      <c r="I9" s="150" t="s">
        <v>4654</v>
      </c>
      <c r="J9" s="150" t="s"/>
      <c r="K9" s="150" t="s"/>
      <c r="L9" s="150" t="s">
        <v>4652</v>
      </c>
      <c r="M9" s="151">
        <v>0</v>
      </c>
      <c r="N9" s="150" t="s">
        <v>4654</v>
      </c>
      <c r="O9" s="152">
        <v>45626</v>
      </c>
      <c r="P9" s="153">
        <v>0.705486111110076</v>
      </c>
      <c r="Q9" s="150">
        <v>41433</v>
      </c>
      <c r="R9" s="151">
        <v>150</v>
      </c>
      <c r="S9" s="146" t="s"/>
      <c r="T9" s="146" t="s"/>
      <c r="U9" s="146" t="s"/>
      <c r="V9" s="146" t="s"/>
      <c r="W9" s="146" t="s"/>
      <c r="X9" s="146" t="s"/>
      <c r="Y9" s="146" t="s"/>
    </row>
    <row r="10" spans="1:25" s="130" ht="20.25" customHeight="1">
      <c r="A10" s="150" t="s">
        <v>4648</v>
      </c>
      <c r="B10" s="150" t="s">
        <v>4671</v>
      </c>
      <c r="C10" s="150" t="s">
        <v>4650</v>
      </c>
      <c r="D10" s="150" t="s">
        <v>4651</v>
      </c>
      <c r="E10" s="150">
        <v>170</v>
      </c>
      <c r="F10" s="150">
        <v>89</v>
      </c>
      <c r="G10" s="150" t="s">
        <v>4004</v>
      </c>
      <c r="H10" s="150" t="s">
        <v>4004</v>
      </c>
      <c r="I10" s="150" t="s">
        <v>4004</v>
      </c>
      <c r="J10" s="150" t="s">
        <v>4653</v>
      </c>
      <c r="K10" s="150" t="s"/>
      <c r="L10" s="150" t="s">
        <v>4004</v>
      </c>
      <c r="M10" s="151">
        <v>100</v>
      </c>
      <c r="N10" s="150" t="s">
        <v>4004</v>
      </c>
      <c r="O10" s="152">
        <v>45626</v>
      </c>
      <c r="P10" s="153">
        <v>0.704386574074306</v>
      </c>
      <c r="Q10" s="150">
        <v>41432</v>
      </c>
      <c r="R10" s="151">
        <v>330</v>
      </c>
      <c r="S10" s="146" t="s"/>
      <c r="T10" s="146" t="s"/>
      <c r="U10" s="146" t="s"/>
      <c r="V10" s="146" t="s"/>
      <c r="W10" s="146" t="s"/>
      <c r="X10" s="146" t="s"/>
      <c r="Y10" s="146" t="s"/>
    </row>
    <row r="11" spans="1:25" s="133" ht="20.25" customHeight="1">
      <c r="A11" s="150" t="s">
        <v>4648</v>
      </c>
      <c r="B11" s="150" t="s">
        <v>4672</v>
      </c>
      <c r="C11" s="150" t="s">
        <v>4656</v>
      </c>
      <c r="D11" s="150" t="s">
        <v>4657</v>
      </c>
      <c r="E11" s="150">
        <v>165</v>
      </c>
      <c r="F11" s="150">
        <v>89</v>
      </c>
      <c r="G11" s="150" t="s">
        <v>4659</v>
      </c>
      <c r="H11" s="150" t="s">
        <v>4659</v>
      </c>
      <c r="I11" s="150" t="s">
        <v>4659</v>
      </c>
      <c r="J11" s="150" t="s"/>
      <c r="K11" s="150" t="s"/>
      <c r="L11" s="150" t="s">
        <v>4652</v>
      </c>
      <c r="M11" s="151">
        <v>0</v>
      </c>
      <c r="N11" s="150" t="s">
        <v>4659</v>
      </c>
      <c r="O11" s="152">
        <v>45626</v>
      </c>
      <c r="P11" s="153">
        <v>0.701284722221317</v>
      </c>
      <c r="Q11" s="150">
        <v>41431</v>
      </c>
      <c r="R11" s="151">
        <v>430</v>
      </c>
      <c r="S11" s="146" t="s"/>
      <c r="T11" s="146" t="s"/>
      <c r="U11" s="146" t="s"/>
      <c r="V11" s="146" t="s"/>
      <c r="W11" s="146" t="s"/>
      <c r="X11" s="146" t="s"/>
      <c r="Y11" s="146" t="s"/>
    </row>
    <row r="12" spans="1:25" s="133" ht="20.25" customHeight="1">
      <c r="A12" s="150" t="s">
        <v>4648</v>
      </c>
      <c r="B12" s="150" t="s">
        <v>4673</v>
      </c>
      <c r="C12" s="150" t="s">
        <v>4650</v>
      </c>
      <c r="D12" s="150" t="s">
        <v>4674</v>
      </c>
      <c r="E12" s="150">
        <v>155</v>
      </c>
      <c r="F12" s="150">
        <v>89</v>
      </c>
      <c r="G12" s="150" t="s">
        <v>4654</v>
      </c>
      <c r="H12" s="150" t="s">
        <v>4654</v>
      </c>
      <c r="I12" s="150" t="s">
        <v>4654</v>
      </c>
      <c r="J12" s="150" t="s"/>
      <c r="K12" s="150" t="s"/>
      <c r="L12" s="150" t="s">
        <v>4652</v>
      </c>
      <c r="M12" s="151">
        <v>0</v>
      </c>
      <c r="N12" s="150" t="s">
        <v>4659</v>
      </c>
      <c r="O12" s="152">
        <v>45626</v>
      </c>
      <c r="P12" s="153">
        <v>0.700347222220444</v>
      </c>
      <c r="Q12" s="154" t="s"/>
      <c r="R12" s="155" t="s"/>
      <c r="S12" s="146" t="s"/>
      <c r="T12" s="146" t="s"/>
      <c r="U12" s="146" t="s"/>
      <c r="V12" s="146" t="s"/>
      <c r="W12" s="146" t="s"/>
      <c r="X12" s="146" t="s"/>
      <c r="Y12" s="146" t="s"/>
    </row>
    <row r="13" spans="1:25" s="133" ht="20.25" customHeight="1">
      <c r="A13" s="150" t="s">
        <v>4648</v>
      </c>
      <c r="B13" s="150" t="s">
        <v>4675</v>
      </c>
      <c r="C13" s="150" t="s">
        <v>4656</v>
      </c>
      <c r="D13" s="150" t="s">
        <v>4676</v>
      </c>
      <c r="E13" s="150">
        <v>157</v>
      </c>
      <c r="F13" s="150">
        <v>89</v>
      </c>
      <c r="G13" s="150" t="s">
        <v>4659</v>
      </c>
      <c r="H13" s="150" t="s">
        <v>4659</v>
      </c>
      <c r="I13" s="150" t="s">
        <v>4659</v>
      </c>
      <c r="J13" s="150" t="s"/>
      <c r="K13" s="150" t="s"/>
      <c r="L13" s="150" t="s">
        <v>4652</v>
      </c>
      <c r="M13" s="151">
        <v>0</v>
      </c>
      <c r="N13" s="150" t="s">
        <v>4659</v>
      </c>
      <c r="O13" s="152">
        <v>45626</v>
      </c>
      <c r="P13" s="153">
        <v>0.691736111111823</v>
      </c>
      <c r="Q13" s="150">
        <v>41430</v>
      </c>
      <c r="R13" s="151">
        <v>200</v>
      </c>
      <c r="S13" s="146" t="s"/>
      <c r="T13" s="146" t="s"/>
      <c r="U13" s="146" t="s"/>
      <c r="V13" s="146" t="s"/>
      <c r="W13" s="146" t="s"/>
      <c r="X13" s="146" t="s"/>
      <c r="Y13" s="146" t="s"/>
    </row>
    <row r="14" spans="1:25" s="133" ht="20.25" customHeight="1">
      <c r="A14" s="150" t="s">
        <v>4648</v>
      </c>
      <c r="B14" s="150" t="s">
        <v>4677</v>
      </c>
      <c r="C14" s="150" t="s">
        <v>4650</v>
      </c>
      <c r="D14" s="150" t="s">
        <v>4668</v>
      </c>
      <c r="E14" s="150">
        <v>150</v>
      </c>
      <c r="F14" s="150">
        <v>0</v>
      </c>
      <c r="G14" s="150" t="s">
        <v>4652</v>
      </c>
      <c r="H14" s="150" t="s">
        <v>4659</v>
      </c>
      <c r="I14" s="150" t="s">
        <v>4659</v>
      </c>
      <c r="J14" s="150" t="s"/>
      <c r="K14" s="150" t="s"/>
      <c r="L14" s="150" t="s">
        <v>4652</v>
      </c>
      <c r="M14" s="151">
        <v>0</v>
      </c>
      <c r="N14" s="150" t="s">
        <v>4659</v>
      </c>
      <c r="O14" s="152">
        <v>45626</v>
      </c>
      <c r="P14" s="153">
        <v>0.681273148147739</v>
      </c>
      <c r="Q14" s="150">
        <v>41429</v>
      </c>
      <c r="R14" s="151">
        <v>150</v>
      </c>
      <c r="S14" s="146" t="s"/>
      <c r="T14" s="146" t="s"/>
      <c r="U14" s="146" t="s"/>
      <c r="V14" s="146" t="s"/>
      <c r="W14" s="146" t="s"/>
      <c r="X14" s="146" t="s"/>
      <c r="Y14" s="146" t="s"/>
    </row>
    <row r="15" spans="1:25" s="130" ht="20.25" customHeight="1">
      <c r="A15" s="150" t="s">
        <v>4648</v>
      </c>
      <c r="B15" s="150" t="s">
        <v>4678</v>
      </c>
      <c r="C15" s="150" t="s">
        <v>4650</v>
      </c>
      <c r="D15" s="150" t="s">
        <v>4668</v>
      </c>
      <c r="E15" s="150">
        <v>155</v>
      </c>
      <c r="F15" s="150">
        <v>89</v>
      </c>
      <c r="G15" s="150" t="s">
        <v>4004</v>
      </c>
      <c r="H15" s="150" t="s">
        <v>4004</v>
      </c>
      <c r="I15" s="150" t="s">
        <v>4004</v>
      </c>
      <c r="J15" s="150" t="s"/>
      <c r="K15" s="150" t="s"/>
      <c r="L15" s="150" t="s">
        <v>4652</v>
      </c>
      <c r="M15" s="151">
        <v>0</v>
      </c>
      <c r="N15" s="150" t="s">
        <v>4659</v>
      </c>
      <c r="O15" s="152">
        <v>45626</v>
      </c>
      <c r="P15" s="153">
        <v>0.677430555555475</v>
      </c>
      <c r="Q15" s="150">
        <v>41428</v>
      </c>
      <c r="R15" s="151">
        <v>230</v>
      </c>
      <c r="S15" s="146" t="s"/>
      <c r="T15" s="146" t="s"/>
      <c r="U15" s="146" t="s"/>
      <c r="V15" s="146" t="s"/>
      <c r="W15" s="146" t="s"/>
      <c r="X15" s="146" t="s"/>
      <c r="Y15" s="146" t="s"/>
    </row>
    <row r="16" spans="1:25" s="133" ht="20.25" customHeight="1">
      <c r="A16" s="150" t="s">
        <v>4648</v>
      </c>
      <c r="B16" s="150" t="s">
        <v>4679</v>
      </c>
      <c r="C16" s="150" t="s">
        <v>4650</v>
      </c>
      <c r="D16" s="150" t="s">
        <v>4668</v>
      </c>
      <c r="E16" s="150">
        <v>145</v>
      </c>
      <c r="F16" s="150">
        <v>0</v>
      </c>
      <c r="G16" s="150" t="s">
        <v>4652</v>
      </c>
      <c r="H16" s="150" t="s">
        <v>4004</v>
      </c>
      <c r="I16" s="150" t="s">
        <v>4004</v>
      </c>
      <c r="J16" s="150" t="s"/>
      <c r="K16" s="150" t="s"/>
      <c r="L16" s="150" t="s">
        <v>4652</v>
      </c>
      <c r="M16" s="151">
        <v>0</v>
      </c>
      <c r="N16" s="150" t="s">
        <v>4004</v>
      </c>
      <c r="O16" s="152">
        <v>45626</v>
      </c>
      <c r="P16" s="153">
        <v>0.669328703705105</v>
      </c>
      <c r="Q16" s="150">
        <v>41427</v>
      </c>
      <c r="R16" s="151">
        <v>150</v>
      </c>
      <c r="S16" s="146" t="s"/>
      <c r="T16" s="146" t="s"/>
      <c r="U16" s="146" t="s"/>
      <c r="V16" s="146" t="s"/>
      <c r="W16" s="146" t="s"/>
      <c r="X16" s="146" t="s"/>
      <c r="Y16" s="146" t="s"/>
    </row>
    <row r="17" spans="1:25" s="133" ht="20.25" customHeight="1">
      <c r="A17" s="150" t="s">
        <v>4648</v>
      </c>
      <c r="B17" s="150" t="s">
        <v>4680</v>
      </c>
      <c r="C17" s="150" t="s">
        <v>4650</v>
      </c>
      <c r="D17" s="150" t="s">
        <v>4681</v>
      </c>
      <c r="E17" s="150">
        <v>150</v>
      </c>
      <c r="F17" s="150">
        <v>0</v>
      </c>
      <c r="G17" s="150" t="s">
        <v>4652</v>
      </c>
      <c r="H17" s="150" t="s">
        <v>4652</v>
      </c>
      <c r="I17" s="150" t="s">
        <v>4652</v>
      </c>
      <c r="J17" s="150" t="s">
        <v>4682</v>
      </c>
      <c r="K17" s="150" t="s"/>
      <c r="L17" s="150" t="s">
        <v>4004</v>
      </c>
      <c r="M17" s="151">
        <v>100</v>
      </c>
      <c r="N17" s="150" t="s">
        <v>4004</v>
      </c>
      <c r="O17" s="152">
        <v>45626</v>
      </c>
      <c r="P17" s="153">
        <v>0.659699074072705</v>
      </c>
      <c r="Q17" s="150">
        <v>41425</v>
      </c>
      <c r="R17" s="151">
        <v>100</v>
      </c>
      <c r="S17" s="146" t="s"/>
      <c r="T17" s="146" t="s"/>
      <c r="U17" s="146" t="s"/>
      <c r="V17" s="146" t="s"/>
      <c r="W17" s="146" t="s"/>
      <c r="X17" s="146" t="s"/>
      <c r="Y17" s="146" t="s"/>
    </row>
    <row r="18" spans="1:25" s="133" ht="20.25" customHeight="1">
      <c r="A18" s="150" t="s">
        <v>4648</v>
      </c>
      <c r="B18" s="150" t="s">
        <v>4683</v>
      </c>
      <c r="C18" s="150" t="s">
        <v>4656</v>
      </c>
      <c r="D18" s="150" t="s">
        <v>4684</v>
      </c>
      <c r="E18" s="150">
        <v>183</v>
      </c>
      <c r="F18" s="150">
        <v>0</v>
      </c>
      <c r="G18" s="150" t="s">
        <v>4652</v>
      </c>
      <c r="H18" s="150" t="s">
        <v>4004</v>
      </c>
      <c r="I18" s="150" t="s">
        <v>4004</v>
      </c>
      <c r="J18" s="150" t="s">
        <v>4685</v>
      </c>
      <c r="K18" s="150" t="s"/>
      <c r="L18" s="150" t="s">
        <v>4004</v>
      </c>
      <c r="M18" s="151">
        <v>100</v>
      </c>
      <c r="N18" s="150" t="s">
        <v>4004</v>
      </c>
      <c r="O18" s="152">
        <v>45626</v>
      </c>
      <c r="P18" s="153">
        <v>0.653634259258979</v>
      </c>
      <c r="Q18" s="150">
        <v>41424</v>
      </c>
      <c r="R18" s="151">
        <v>270</v>
      </c>
      <c r="S18" s="146" t="s"/>
      <c r="T18" s="146" t="s"/>
      <c r="U18" s="146" t="s"/>
      <c r="V18" s="146" t="s"/>
      <c r="W18" s="146" t="s"/>
      <c r="X18" s="146" t="s"/>
      <c r="Y18" s="146" t="s"/>
    </row>
    <row r="19" spans="1:25" s="133" ht="20.25" customHeight="1">
      <c r="A19" s="150" t="s">
        <v>4648</v>
      </c>
      <c r="B19" s="150" t="s">
        <v>4686</v>
      </c>
      <c r="C19" s="150" t="s">
        <v>4650</v>
      </c>
      <c r="D19" s="150" t="s">
        <v>4668</v>
      </c>
      <c r="E19" s="150">
        <v>150</v>
      </c>
      <c r="F19" s="150">
        <v>89</v>
      </c>
      <c r="G19" s="150" t="s">
        <v>4004</v>
      </c>
      <c r="H19" s="150" t="s">
        <v>4004</v>
      </c>
      <c r="I19" s="150" t="s">
        <v>4004</v>
      </c>
      <c r="J19" s="150" t="s"/>
      <c r="K19" s="150" t="s"/>
      <c r="L19" s="150" t="s">
        <v>4652</v>
      </c>
      <c r="M19" s="151">
        <v>0</v>
      </c>
      <c r="N19" s="150" t="s">
        <v>4659</v>
      </c>
      <c r="O19" s="152">
        <v>45626</v>
      </c>
      <c r="P19" s="153">
        <v>0.651481481480005</v>
      </c>
      <c r="Q19" s="150">
        <v>41423</v>
      </c>
      <c r="R19" s="151">
        <v>230</v>
      </c>
      <c r="S19" s="146" t="s"/>
      <c r="T19" s="146" t="s"/>
      <c r="U19" s="146" t="s"/>
      <c r="V19" s="146" t="s"/>
      <c r="W19" s="146" t="s"/>
      <c r="X19" s="146" t="s"/>
      <c r="Y19" s="146" t="s"/>
    </row>
    <row r="20" spans="1:25" s="133" ht="20.25" customHeight="1">
      <c r="A20" s="150" t="s"/>
      <c r="B20" s="150" t="s">
        <v>4687</v>
      </c>
      <c r="C20" s="150" t="s">
        <v>4656</v>
      </c>
      <c r="D20" s="150" t="s">
        <v>4666</v>
      </c>
      <c r="E20" s="150">
        <v>165</v>
      </c>
      <c r="F20" s="150">
        <v>87</v>
      </c>
      <c r="G20" s="150" t="s">
        <v>4652</v>
      </c>
      <c r="H20" s="150" t="s">
        <v>4652</v>
      </c>
      <c r="I20" s="150" t="s">
        <v>4652</v>
      </c>
      <c r="J20" s="150" t="s"/>
      <c r="K20" s="150" t="s"/>
      <c r="L20" s="150" t="s">
        <v>4652</v>
      </c>
      <c r="M20" s="151">
        <v>0</v>
      </c>
      <c r="N20" s="150" t="s">
        <v>4004</v>
      </c>
      <c r="O20" s="152">
        <v>45626</v>
      </c>
      <c r="P20" s="153">
        <v>0.650567129629053</v>
      </c>
      <c r="Q20" s="150">
        <v>0</v>
      </c>
      <c r="R20" s="151">
        <v>0</v>
      </c>
      <c r="S20" s="146" t="s"/>
      <c r="T20" s="146" t="s"/>
      <c r="U20" s="146" t="s"/>
      <c r="V20" s="146" t="s"/>
      <c r="W20" s="146" t="s"/>
      <c r="X20" s="146" t="s"/>
      <c r="Y20" s="146" t="s"/>
    </row>
    <row r="21" spans="1:25" s="133" ht="20.25" customHeight="1">
      <c r="A21" s="150" t="s">
        <v>4648</v>
      </c>
      <c r="B21" s="150" t="s">
        <v>4688</v>
      </c>
      <c r="C21" s="150" t="s">
        <v>4656</v>
      </c>
      <c r="D21" s="150" t="s">
        <v>4666</v>
      </c>
      <c r="E21" s="150">
        <v>160</v>
      </c>
      <c r="F21" s="150">
        <v>88</v>
      </c>
      <c r="G21" s="150" t="s">
        <v>4659</v>
      </c>
      <c r="H21" s="150" t="s">
        <v>4659</v>
      </c>
      <c r="I21" s="150" t="s">
        <v>4659</v>
      </c>
      <c r="J21" s="150" t="s"/>
      <c r="K21" s="150" t="s"/>
      <c r="L21" s="150" t="s">
        <v>4652</v>
      </c>
      <c r="M21" s="151">
        <v>0</v>
      </c>
      <c r="N21" s="150" t="s">
        <v>4004</v>
      </c>
      <c r="O21" s="152">
        <v>45626</v>
      </c>
      <c r="P21" s="153">
        <v>0.621550925927295</v>
      </c>
      <c r="Q21" s="150">
        <v>41420</v>
      </c>
      <c r="R21" s="151">
        <v>200</v>
      </c>
      <c r="S21" s="146" t="s"/>
      <c r="T21" s="146" t="s"/>
      <c r="U21" s="146" t="s"/>
      <c r="V21" s="146" t="s"/>
      <c r="W21" s="146" t="s"/>
      <c r="X21" s="146" t="s"/>
      <c r="Y21" s="146" t="s"/>
    </row>
    <row r="22" spans="1:25" s="133" ht="20.25" customHeight="1">
      <c r="A22" s="150" t="s">
        <v>4648</v>
      </c>
      <c r="B22" s="150" t="s">
        <v>4689</v>
      </c>
      <c r="C22" s="150" t="s">
        <v>4656</v>
      </c>
      <c r="D22" s="150" t="s">
        <v>4690</v>
      </c>
      <c r="E22" s="150">
        <v>162</v>
      </c>
      <c r="F22" s="150">
        <v>88</v>
      </c>
      <c r="G22" s="150" t="s">
        <v>4659</v>
      </c>
      <c r="H22" s="150" t="s">
        <v>4659</v>
      </c>
      <c r="I22" s="150" t="s">
        <v>4659</v>
      </c>
      <c r="J22" s="150" t="s"/>
      <c r="K22" s="150" t="s"/>
      <c r="L22" s="150" t="s">
        <v>4652</v>
      </c>
      <c r="M22" s="151">
        <v>0</v>
      </c>
      <c r="N22" s="150" t="s">
        <v>4004</v>
      </c>
      <c r="O22" s="152">
        <v>45626</v>
      </c>
      <c r="P22" s="153">
        <v>0.614143518519995</v>
      </c>
      <c r="Q22" s="150">
        <v>41419</v>
      </c>
      <c r="R22" s="151">
        <v>200</v>
      </c>
      <c r="S22" s="146" t="s"/>
      <c r="T22" s="146" t="s"/>
      <c r="U22" s="146" t="s"/>
      <c r="V22" s="146" t="s"/>
      <c r="W22" s="146" t="s"/>
      <c r="X22" s="146" t="s"/>
      <c r="Y22" s="146" t="s"/>
    </row>
    <row r="23" spans="1:25" s="133" ht="20.25" customHeight="1">
      <c r="A23" s="150" t="s">
        <v>4648</v>
      </c>
      <c r="B23" s="150" t="s">
        <v>4691</v>
      </c>
      <c r="C23" s="150" t="s">
        <v>4650</v>
      </c>
      <c r="D23" s="150" t="s">
        <v>4668</v>
      </c>
      <c r="E23" s="150">
        <v>150</v>
      </c>
      <c r="F23" s="150">
        <v>0</v>
      </c>
      <c r="G23" s="150" t="s">
        <v>4652</v>
      </c>
      <c r="H23" s="150" t="s">
        <v>4652</v>
      </c>
      <c r="I23" s="150" t="s">
        <v>4652</v>
      </c>
      <c r="J23" s="150" t="s">
        <v>4692</v>
      </c>
      <c r="K23" s="150" t="s"/>
      <c r="L23" s="150" t="s">
        <v>4659</v>
      </c>
      <c r="M23" s="151">
        <v>50</v>
      </c>
      <c r="N23" s="150" t="s">
        <v>4659</v>
      </c>
      <c r="O23" s="152">
        <v>45626</v>
      </c>
      <c r="P23" s="153">
        <v>0.610358796297078</v>
      </c>
      <c r="Q23" s="150">
        <v>41418</v>
      </c>
      <c r="R23" s="151">
        <v>50</v>
      </c>
      <c r="S23" s="146" t="s"/>
      <c r="T23" s="146" t="s"/>
      <c r="U23" s="146" t="s"/>
      <c r="V23" s="146" t="s"/>
      <c r="W23" s="146" t="s"/>
      <c r="X23" s="146" t="s"/>
      <c r="Y23" s="146" t="s"/>
    </row>
    <row r="24" spans="1:25" s="133" ht="20.25" customHeight="1">
      <c r="A24" s="150" t="s">
        <v>4648</v>
      </c>
      <c r="B24" s="150" t="s">
        <v>4693</v>
      </c>
      <c r="C24" s="150" t="s">
        <v>4656</v>
      </c>
      <c r="D24" s="150" t="s">
        <v>4694</v>
      </c>
      <c r="E24" s="150">
        <v>150</v>
      </c>
      <c r="F24" s="150">
        <v>88</v>
      </c>
      <c r="G24" s="150" t="s">
        <v>4659</v>
      </c>
      <c r="H24" s="150" t="s">
        <v>4652</v>
      </c>
      <c r="I24" s="150" t="s">
        <v>4652</v>
      </c>
      <c r="J24" s="150" t="s"/>
      <c r="K24" s="150" t="s"/>
      <c r="L24" s="150" t="s">
        <v>4652</v>
      </c>
      <c r="M24" s="151">
        <v>0</v>
      </c>
      <c r="N24" s="150" t="s">
        <v>4004</v>
      </c>
      <c r="O24" s="152">
        <v>45626</v>
      </c>
      <c r="P24" s="153">
        <v>0.606770833332121</v>
      </c>
      <c r="Q24" s="150">
        <v>41416</v>
      </c>
      <c r="R24" s="151">
        <v>170</v>
      </c>
      <c r="S24" s="146" t="s"/>
      <c r="T24" s="146" t="s"/>
      <c r="U24" s="146" t="s"/>
      <c r="V24" s="146" t="s"/>
      <c r="W24" s="146" t="s"/>
      <c r="X24" s="146" t="s"/>
      <c r="Y24" s="146" t="s"/>
    </row>
    <row r="25" spans="1:25" s="133" ht="20.25" customHeight="1">
      <c r="A25" s="150" t="s">
        <v>4648</v>
      </c>
      <c r="B25" s="150" t="s">
        <v>4695</v>
      </c>
      <c r="C25" s="150" t="s">
        <v>4656</v>
      </c>
      <c r="D25" s="150" t="s">
        <v>4696</v>
      </c>
      <c r="E25" s="150">
        <v>165</v>
      </c>
      <c r="F25" s="150">
        <v>88</v>
      </c>
      <c r="G25" s="150" t="s">
        <v>4659</v>
      </c>
      <c r="H25" s="150" t="s">
        <v>4652</v>
      </c>
      <c r="I25" s="150" t="s">
        <v>4652</v>
      </c>
      <c r="J25" s="150" t="s"/>
      <c r="K25" s="150" t="s"/>
      <c r="L25" s="150" t="s">
        <v>4652</v>
      </c>
      <c r="M25" s="151">
        <v>0</v>
      </c>
      <c r="N25" s="150" t="s">
        <v>4659</v>
      </c>
      <c r="O25" s="152">
        <v>45626</v>
      </c>
      <c r="P25" s="153">
        <v>0.605370370369201</v>
      </c>
      <c r="Q25" s="150">
        <v>41414</v>
      </c>
      <c r="R25" s="151">
        <v>150</v>
      </c>
      <c r="S25" s="146" t="s"/>
      <c r="T25" s="146" t="s"/>
      <c r="U25" s="146" t="s"/>
      <c r="V25" s="146" t="s"/>
      <c r="W25" s="146" t="s"/>
      <c r="X25" s="146" t="s"/>
      <c r="Y25" s="146" t="s"/>
    </row>
    <row r="26" spans="1:25" s="133" ht="20.25" customHeight="1">
      <c r="A26" s="150" t="s">
        <v>4648</v>
      </c>
      <c r="B26" s="150" t="s">
        <v>4697</v>
      </c>
      <c r="C26" s="150" t="s">
        <v>4650</v>
      </c>
      <c r="D26" s="150" t="s">
        <v>4663</v>
      </c>
      <c r="E26" s="150">
        <v>150</v>
      </c>
      <c r="F26" s="150">
        <v>0</v>
      </c>
      <c r="G26" s="150" t="s">
        <v>4652</v>
      </c>
      <c r="H26" s="150" t="s">
        <v>4659</v>
      </c>
      <c r="I26" s="150" t="s">
        <v>4659</v>
      </c>
      <c r="J26" s="150" t="s"/>
      <c r="K26" s="150" t="s"/>
      <c r="L26" s="150" t="s">
        <v>4652</v>
      </c>
      <c r="M26" s="151">
        <v>0</v>
      </c>
      <c r="N26" s="150" t="s">
        <v>4659</v>
      </c>
      <c r="O26" s="152">
        <v>45626</v>
      </c>
      <c r="P26" s="153">
        <v>0.597916666665697</v>
      </c>
      <c r="Q26" s="150">
        <v>41413</v>
      </c>
      <c r="R26" s="151">
        <v>170</v>
      </c>
      <c r="S26" s="146" t="s"/>
      <c r="T26" s="146" t="s"/>
      <c r="U26" s="146" t="s"/>
      <c r="V26" s="146" t="s"/>
      <c r="W26" s="146" t="s"/>
      <c r="X26" s="146" t="s"/>
      <c r="Y26" s="146" t="s"/>
    </row>
    <row r="27" spans="1:25" s="133" ht="20.25" customHeight="1">
      <c r="A27" s="150" t="s">
        <v>4648</v>
      </c>
      <c r="B27" s="150" t="s">
        <v>4698</v>
      </c>
      <c r="C27" s="150" t="s">
        <v>4650</v>
      </c>
      <c r="D27" s="150" t="s">
        <v>4668</v>
      </c>
      <c r="E27" s="150">
        <v>150</v>
      </c>
      <c r="F27" s="150">
        <v>0</v>
      </c>
      <c r="G27" s="150" t="s">
        <v>4652</v>
      </c>
      <c r="H27" s="150" t="s">
        <v>4659</v>
      </c>
      <c r="I27" s="150" t="s">
        <v>4659</v>
      </c>
      <c r="J27" s="150" t="s"/>
      <c r="K27" s="150" t="s"/>
      <c r="L27" s="150" t="s">
        <v>4652</v>
      </c>
      <c r="M27" s="151">
        <v>0</v>
      </c>
      <c r="N27" s="150" t="s">
        <v>4659</v>
      </c>
      <c r="O27" s="152">
        <v>45626</v>
      </c>
      <c r="P27" s="153">
        <v>0.593148148149339</v>
      </c>
      <c r="Q27" s="150">
        <v>41409</v>
      </c>
      <c r="R27" s="151">
        <v>170</v>
      </c>
      <c r="S27" s="146" t="s"/>
      <c r="T27" s="146" t="s"/>
      <c r="U27" s="146" t="s"/>
      <c r="V27" s="146" t="s"/>
      <c r="W27" s="146" t="s"/>
      <c r="X27" s="146" t="s"/>
      <c r="Y27" s="146" t="s"/>
    </row>
    <row r="28" spans="1:25" s="133" ht="20.25" customHeight="1">
      <c r="A28" s="150" t="s">
        <v>4648</v>
      </c>
      <c r="B28" s="150" t="s">
        <v>4699</v>
      </c>
      <c r="C28" s="150" t="s">
        <v>4656</v>
      </c>
      <c r="D28" s="150" t="s">
        <v>4700</v>
      </c>
      <c r="E28" s="150">
        <v>165</v>
      </c>
      <c r="F28" s="150">
        <v>88</v>
      </c>
      <c r="G28" s="150" t="s">
        <v>4004</v>
      </c>
      <c r="H28" s="150" t="s">
        <v>4652</v>
      </c>
      <c r="I28" s="150" t="s">
        <v>4652</v>
      </c>
      <c r="J28" s="150" t="s"/>
      <c r="K28" s="150" t="s"/>
      <c r="L28" s="150" t="s">
        <v>4652</v>
      </c>
      <c r="M28" s="151">
        <v>0</v>
      </c>
      <c r="N28" s="150" t="s">
        <v>4004</v>
      </c>
      <c r="O28" s="152">
        <v>45626</v>
      </c>
      <c r="P28" s="153">
        <v>0.571157407408464</v>
      </c>
      <c r="Q28" s="150">
        <v>41407</v>
      </c>
      <c r="R28" s="151">
        <v>170</v>
      </c>
      <c r="S28" s="146" t="s"/>
      <c r="T28" s="146" t="s"/>
      <c r="U28" s="146" t="s"/>
      <c r="V28" s="146" t="s"/>
      <c r="W28" s="146" t="s"/>
      <c r="X28" s="146" t="s"/>
      <c r="Y28" s="146" t="s"/>
    </row>
    <row r="29" spans="1:25" s="130" ht="20.25" customHeight="1">
      <c r="A29" s="150" t="s">
        <v>4648</v>
      </c>
      <c r="B29" s="150" t="s">
        <v>4701</v>
      </c>
      <c r="C29" s="150" t="s">
        <v>4656</v>
      </c>
      <c r="D29" s="150" t="s">
        <v>4700</v>
      </c>
      <c r="E29" s="150">
        <v>155</v>
      </c>
      <c r="F29" s="150">
        <v>89</v>
      </c>
      <c r="G29" s="150" t="s">
        <v>4652</v>
      </c>
      <c r="H29" s="150" t="s">
        <v>4652</v>
      </c>
      <c r="I29" s="150" t="s">
        <v>4652</v>
      </c>
      <c r="J29" s="150" t="s"/>
      <c r="K29" s="150" t="s"/>
      <c r="L29" s="150" t="s">
        <v>4652</v>
      </c>
      <c r="M29" s="151">
        <v>0</v>
      </c>
      <c r="N29" s="150" t="s">
        <v>4004</v>
      </c>
      <c r="O29" s="152">
        <v>45626</v>
      </c>
      <c r="P29" s="153">
        <v>0.553645833333576</v>
      </c>
      <c r="Q29" s="150">
        <v>41401</v>
      </c>
      <c r="R29" s="151">
        <v>230</v>
      </c>
      <c r="S29" s="146" t="s"/>
      <c r="T29" s="146" t="s"/>
      <c r="U29" s="146" t="s"/>
      <c r="V29" s="146" t="s"/>
      <c r="W29" s="146" t="s"/>
      <c r="X29" s="146" t="s"/>
      <c r="Y29" s="146" t="s"/>
    </row>
    <row r="30" spans="1:25" s="130" ht="20.25" customHeight="1">
      <c r="A30" s="150" t="s">
        <v>4648</v>
      </c>
      <c r="B30" s="150" t="s">
        <v>4702</v>
      </c>
      <c r="C30" s="150" t="s">
        <v>4656</v>
      </c>
      <c r="D30" s="150" t="s">
        <v>4703</v>
      </c>
      <c r="E30" s="150">
        <v>165</v>
      </c>
      <c r="F30" s="150">
        <v>88</v>
      </c>
      <c r="G30" s="150" t="s">
        <v>4659</v>
      </c>
      <c r="H30" s="150" t="s">
        <v>4652</v>
      </c>
      <c r="I30" s="150" t="s">
        <v>4652</v>
      </c>
      <c r="J30" s="150" t="s"/>
      <c r="K30" s="150" t="s"/>
      <c r="L30" s="150" t="s">
        <v>4652</v>
      </c>
      <c r="M30" s="151">
        <v>0</v>
      </c>
      <c r="N30" s="150" t="s">
        <v>4004</v>
      </c>
      <c r="O30" s="152">
        <v>45626</v>
      </c>
      <c r="P30" s="153">
        <v>0.52203703703708</v>
      </c>
      <c r="Q30" s="150">
        <v>41385</v>
      </c>
      <c r="R30" s="151">
        <v>170</v>
      </c>
      <c r="S30" s="146" t="s"/>
      <c r="T30" s="146" t="s"/>
      <c r="U30" s="146" t="s"/>
      <c r="V30" s="146" t="s"/>
      <c r="W30" s="146" t="s"/>
      <c r="X30" s="146" t="s"/>
      <c r="Y30" s="146" t="s"/>
    </row>
    <row r="31" spans="1:25" s="130" ht="20.25" customHeight="1">
      <c r="A31" s="150" t="s">
        <v>4648</v>
      </c>
      <c r="B31" s="150" t="s">
        <v>4704</v>
      </c>
      <c r="C31" s="150" t="s">
        <v>4656</v>
      </c>
      <c r="D31" s="150" t="s">
        <v>4694</v>
      </c>
      <c r="E31" s="150">
        <v>178</v>
      </c>
      <c r="F31" s="150">
        <v>87</v>
      </c>
      <c r="G31" s="150" t="s">
        <v>4659</v>
      </c>
      <c r="H31" s="150" t="s">
        <v>4659</v>
      </c>
      <c r="I31" s="150" t="s">
        <v>4659</v>
      </c>
      <c r="J31" s="150" t="s"/>
      <c r="K31" s="150" t="s"/>
      <c r="L31" s="150" t="s">
        <v>4652</v>
      </c>
      <c r="M31" s="151">
        <v>0</v>
      </c>
      <c r="N31" s="150" t="s">
        <v>4004</v>
      </c>
      <c r="O31" s="152">
        <v>45626</v>
      </c>
      <c r="P31" s="153">
        <v>0.514861111110804</v>
      </c>
      <c r="Q31" s="150">
        <v>41380</v>
      </c>
      <c r="R31" s="151">
        <v>230</v>
      </c>
      <c r="S31" s="146" t="s"/>
      <c r="T31" s="146" t="s"/>
      <c r="U31" s="146" t="s"/>
      <c r="V31" s="146" t="s"/>
      <c r="W31" s="146" t="s"/>
      <c r="X31" s="146" t="s"/>
      <c r="Y31" s="146" t="s"/>
    </row>
    <row r="32" spans="1:25" s="130" ht="20.25" customHeight="1">
      <c r="A32" s="150" t="s">
        <v>4648</v>
      </c>
      <c r="B32" s="150" t="s">
        <v>4705</v>
      </c>
      <c r="C32" s="150" t="s">
        <v>4650</v>
      </c>
      <c r="D32" s="150" t="s">
        <v>4663</v>
      </c>
      <c r="E32" s="150">
        <v>157</v>
      </c>
      <c r="F32" s="150">
        <v>0</v>
      </c>
      <c r="G32" s="150" t="s">
        <v>4652</v>
      </c>
      <c r="H32" s="150" t="s">
        <v>4004</v>
      </c>
      <c r="I32" s="150" t="s">
        <v>4004</v>
      </c>
      <c r="J32" s="150" t="s"/>
      <c r="K32" s="150" t="s"/>
      <c r="L32" s="150" t="s">
        <v>4652</v>
      </c>
      <c r="M32" s="151">
        <v>0</v>
      </c>
      <c r="N32" s="150" t="s">
        <v>4004</v>
      </c>
      <c r="O32" s="152">
        <v>45626</v>
      </c>
      <c r="P32" s="153">
        <v>0.512951388889633</v>
      </c>
      <c r="Q32" s="150">
        <v>41379</v>
      </c>
      <c r="R32" s="151">
        <v>150</v>
      </c>
      <c r="S32" s="146" t="s"/>
      <c r="T32" s="146" t="s"/>
      <c r="U32" s="146" t="s"/>
      <c r="V32" s="146" t="s"/>
      <c r="W32" s="146" t="s"/>
      <c r="X32" s="146" t="s"/>
      <c r="Y32" s="146" t="s"/>
    </row>
    <row r="33" spans="1:25" s="133" ht="20.25" customHeight="1">
      <c r="A33" s="150" t="s">
        <v>4648</v>
      </c>
      <c r="B33" s="150" t="s">
        <v>4706</v>
      </c>
      <c r="C33" s="150" t="s">
        <v>4656</v>
      </c>
      <c r="D33" s="150" t="s">
        <v>4657</v>
      </c>
      <c r="E33" s="150">
        <v>165</v>
      </c>
      <c r="F33" s="150">
        <v>88</v>
      </c>
      <c r="G33" s="150" t="s">
        <v>4004</v>
      </c>
      <c r="H33" s="150" t="s">
        <v>4004</v>
      </c>
      <c r="I33" s="150" t="s">
        <v>4004</v>
      </c>
      <c r="J33" s="150" t="s"/>
      <c r="K33" s="150" t="s"/>
      <c r="L33" s="150" t="s">
        <v>4652</v>
      </c>
      <c r="M33" s="151">
        <v>0</v>
      </c>
      <c r="N33" s="150" t="s">
        <v>4004</v>
      </c>
      <c r="O33" s="152">
        <v>45626</v>
      </c>
      <c r="P33" s="153">
        <v>0.505428240740003</v>
      </c>
      <c r="Q33" s="150">
        <v>41322</v>
      </c>
      <c r="R33" s="151">
        <v>200</v>
      </c>
      <c r="S33" s="146" t="s"/>
      <c r="T33" s="146" t="s"/>
      <c r="U33" s="146" t="s"/>
      <c r="V33" s="146" t="s"/>
      <c r="W33" s="146" t="s"/>
      <c r="X33" s="146" t="s"/>
      <c r="Y33" s="146" t="s"/>
    </row>
    <row r="34" spans="1:25" s="133" ht="20.25" customHeight="1">
      <c r="A34" s="150" t="s">
        <v>4648</v>
      </c>
      <c r="B34" s="150" t="s">
        <v>4707</v>
      </c>
      <c r="C34" s="150" t="s">
        <v>4650</v>
      </c>
      <c r="D34" s="150" t="s">
        <v>4668</v>
      </c>
      <c r="E34" s="150">
        <v>150</v>
      </c>
      <c r="F34" s="150">
        <v>0</v>
      </c>
      <c r="G34" s="150" t="s">
        <v>4652</v>
      </c>
      <c r="H34" s="150" t="s">
        <v>4004</v>
      </c>
      <c r="I34" s="150" t="s">
        <v>4004</v>
      </c>
      <c r="J34" s="150" t="s"/>
      <c r="K34" s="150" t="s"/>
      <c r="L34" s="150" t="s">
        <v>4652</v>
      </c>
      <c r="M34" s="151">
        <v>0</v>
      </c>
      <c r="N34" s="150" t="s">
        <v>4004</v>
      </c>
      <c r="O34" s="152">
        <v>45626</v>
      </c>
      <c r="P34" s="153">
        <v>0.488715277777374</v>
      </c>
      <c r="Q34" s="150">
        <v>41318</v>
      </c>
      <c r="R34" s="151">
        <v>170</v>
      </c>
      <c r="S34" s="146" t="s"/>
      <c r="T34" s="146" t="s"/>
      <c r="U34" s="146" t="s"/>
      <c r="V34" s="146" t="s"/>
      <c r="W34" s="146" t="s"/>
      <c r="X34" s="146" t="s"/>
      <c r="Y34" s="146" t="s"/>
    </row>
    <row r="35" spans="1:25" s="133" ht="20.25" customHeight="1">
      <c r="A35" s="150" t="s">
        <v>4648</v>
      </c>
      <c r="B35" s="150" t="s">
        <v>4708</v>
      </c>
      <c r="C35" s="150" t="s">
        <v>4650</v>
      </c>
      <c r="D35" s="150" t="s">
        <v>4681</v>
      </c>
      <c r="E35" s="150">
        <v>165</v>
      </c>
      <c r="F35" s="150">
        <v>0</v>
      </c>
      <c r="G35" s="150" t="s">
        <v>4652</v>
      </c>
      <c r="H35" s="150" t="s">
        <v>4004</v>
      </c>
      <c r="I35" s="150" t="s">
        <v>4004</v>
      </c>
      <c r="J35" s="150" t="s"/>
      <c r="K35" s="150" t="s"/>
      <c r="L35" s="150" t="s">
        <v>4652</v>
      </c>
      <c r="M35" s="151">
        <v>0</v>
      </c>
      <c r="N35" s="150" t="s">
        <v>4659</v>
      </c>
      <c r="O35" s="152">
        <v>45626</v>
      </c>
      <c r="P35" s="153">
        <v>0.48408564814963</v>
      </c>
      <c r="Q35" s="150">
        <v>41316</v>
      </c>
      <c r="R35" s="151">
        <v>170</v>
      </c>
      <c r="S35" s="146" t="s"/>
      <c r="T35" s="146" t="s"/>
      <c r="U35" s="146" t="s"/>
      <c r="V35" s="146" t="s"/>
      <c r="W35" s="146" t="s"/>
      <c r="X35" s="146" t="s"/>
      <c r="Y35" s="146" t="s"/>
    </row>
    <row r="36" spans="1:25" s="133" ht="20.25" customHeight="1">
      <c r="A36" s="150" t="s">
        <v>4648</v>
      </c>
      <c r="B36" s="150" t="s">
        <v>4709</v>
      </c>
      <c r="C36" s="150" t="s">
        <v>4656</v>
      </c>
      <c r="D36" s="150" t="s">
        <v>4666</v>
      </c>
      <c r="E36" s="150">
        <v>165</v>
      </c>
      <c r="F36" s="150">
        <v>89</v>
      </c>
      <c r="G36" s="150" t="s">
        <v>4659</v>
      </c>
      <c r="H36" s="150" t="s">
        <v>4659</v>
      </c>
      <c r="I36" s="150" t="s">
        <v>4659</v>
      </c>
      <c r="J36" s="150" t="s"/>
      <c r="K36" s="150" t="s"/>
      <c r="L36" s="150" t="s">
        <v>4652</v>
      </c>
      <c r="M36" s="151">
        <v>0</v>
      </c>
      <c r="N36" s="150" t="s">
        <v>4659</v>
      </c>
      <c r="O36" s="152">
        <v>45626</v>
      </c>
      <c r="P36" s="153">
        <v>0.478182870370802</v>
      </c>
      <c r="Q36" s="150">
        <v>41314</v>
      </c>
      <c r="R36" s="151">
        <v>230</v>
      </c>
      <c r="S36" s="146" t="s"/>
      <c r="T36" s="146" t="s"/>
      <c r="U36" s="146" t="s"/>
      <c r="V36" s="146" t="s"/>
      <c r="W36" s="146" t="s"/>
      <c r="X36" s="146" t="s"/>
      <c r="Y36" s="146" t="s"/>
    </row>
    <row r="37" spans="1:25" s="133" ht="20.25" customHeight="1">
      <c r="A37" s="150" t="s">
        <v>4648</v>
      </c>
      <c r="B37" s="150" t="s">
        <v>4710</v>
      </c>
      <c r="C37" s="150" t="s">
        <v>4656</v>
      </c>
      <c r="D37" s="150" t="s">
        <v>4700</v>
      </c>
      <c r="E37" s="150">
        <v>165</v>
      </c>
      <c r="F37" s="150">
        <v>0</v>
      </c>
      <c r="G37" s="150" t="s">
        <v>4652</v>
      </c>
      <c r="H37" s="150" t="s">
        <v>4652</v>
      </c>
      <c r="I37" s="150" t="s">
        <v>4652</v>
      </c>
      <c r="J37" s="150" t="s">
        <v>4711</v>
      </c>
      <c r="K37" s="150" t="s"/>
      <c r="L37" s="150" t="s">
        <v>4004</v>
      </c>
      <c r="M37" s="151">
        <v>200</v>
      </c>
      <c r="N37" s="150" t="s">
        <v>4659</v>
      </c>
      <c r="O37" s="152">
        <v>45626</v>
      </c>
      <c r="P37" s="153">
        <v>0.472141203703359</v>
      </c>
      <c r="Q37" s="150">
        <v>41311</v>
      </c>
      <c r="R37" s="151">
        <v>200</v>
      </c>
      <c r="S37" s="146" t="s"/>
      <c r="T37" s="146" t="s"/>
      <c r="U37" s="146" t="s"/>
      <c r="V37" s="146" t="s"/>
      <c r="W37" s="146" t="s"/>
      <c r="X37" s="146" t="s"/>
      <c r="Y37" s="146" t="s"/>
    </row>
    <row r="38" spans="1:25" s="133" ht="20.25" customHeight="1">
      <c r="A38" s="150" t="s">
        <v>4648</v>
      </c>
      <c r="B38" s="150" t="s">
        <v>4712</v>
      </c>
      <c r="C38" s="150" t="s">
        <v>4650</v>
      </c>
      <c r="D38" s="150" t="s">
        <v>4651</v>
      </c>
      <c r="E38" s="150">
        <v>150</v>
      </c>
      <c r="F38" s="150">
        <v>0</v>
      </c>
      <c r="G38" s="150" t="s">
        <v>4652</v>
      </c>
      <c r="H38" s="150" t="s">
        <v>4652</v>
      </c>
      <c r="I38" s="150" t="s">
        <v>4652</v>
      </c>
      <c r="J38" s="150" t="s">
        <v>4643</v>
      </c>
      <c r="K38" s="150" t="s">
        <v>4713</v>
      </c>
      <c r="L38" s="150" t="s">
        <v>4659</v>
      </c>
      <c r="M38" s="151">
        <v>50</v>
      </c>
      <c r="N38" s="150" t="s">
        <v>4659</v>
      </c>
      <c r="O38" s="152">
        <v>45626</v>
      </c>
      <c r="P38" s="153">
        <v>0.462986111109785</v>
      </c>
      <c r="Q38" s="150">
        <v>41307</v>
      </c>
      <c r="R38" s="151">
        <v>50</v>
      </c>
      <c r="S38" s="146" t="s"/>
      <c r="T38" s="146" t="s"/>
      <c r="U38" s="146" t="s"/>
      <c r="V38" s="146" t="s"/>
      <c r="W38" s="146" t="s"/>
      <c r="X38" s="146" t="s"/>
      <c r="Y38" s="146" t="s"/>
    </row>
    <row r="39" spans="1:25" s="133" ht="20.25" customHeight="1">
      <c r="A39" s="150" t="s">
        <v>4648</v>
      </c>
      <c r="B39" s="150" t="s">
        <v>4714</v>
      </c>
      <c r="C39" s="150" t="s">
        <v>4650</v>
      </c>
      <c r="D39" s="150" t="s">
        <v>4668</v>
      </c>
      <c r="E39" s="150">
        <v>155</v>
      </c>
      <c r="F39" s="150">
        <v>0</v>
      </c>
      <c r="G39" s="150" t="s">
        <v>4652</v>
      </c>
      <c r="H39" s="150" t="s">
        <v>4652</v>
      </c>
      <c r="I39" s="150" t="s">
        <v>4652</v>
      </c>
      <c r="J39" s="150" t="s">
        <v>4715</v>
      </c>
      <c r="K39" s="150" t="s"/>
      <c r="L39" s="150" t="s">
        <v>4004</v>
      </c>
      <c r="M39" s="151">
        <v>50</v>
      </c>
      <c r="N39" s="150" t="s">
        <v>4004</v>
      </c>
      <c r="O39" s="152">
        <v>45626</v>
      </c>
      <c r="P39" s="153">
        <v>0.462384259259125</v>
      </c>
      <c r="Q39" s="150">
        <v>41305</v>
      </c>
      <c r="R39" s="151">
        <v>50</v>
      </c>
      <c r="S39" s="146" t="s"/>
      <c r="T39" s="146" t="s"/>
      <c r="U39" s="146" t="s"/>
      <c r="V39" s="146" t="s"/>
      <c r="W39" s="146" t="s"/>
      <c r="X39" s="146" t="s"/>
      <c r="Y39" s="146" t="s"/>
    </row>
    <row r="40" spans="1:25" s="133" ht="20.25" customHeight="1">
      <c r="A40" s="150" t="s">
        <v>4648</v>
      </c>
      <c r="B40" s="150" t="s">
        <v>4716</v>
      </c>
      <c r="C40" s="150" t="s">
        <v>4650</v>
      </c>
      <c r="D40" s="150" t="s">
        <v>4668</v>
      </c>
      <c r="E40" s="150">
        <v>150</v>
      </c>
      <c r="F40" s="150">
        <v>0</v>
      </c>
      <c r="G40" s="150" t="s">
        <v>4652</v>
      </c>
      <c r="H40" s="150" t="s">
        <v>4652</v>
      </c>
      <c r="I40" s="150" t="s">
        <v>4652</v>
      </c>
      <c r="J40" s="150" t="s">
        <v>4717</v>
      </c>
      <c r="K40" s="150" t="s"/>
      <c r="L40" s="150" t="s">
        <v>4004</v>
      </c>
      <c r="M40" s="151">
        <v>130</v>
      </c>
      <c r="N40" s="150" t="s">
        <v>4004</v>
      </c>
      <c r="O40" s="152">
        <v>45626</v>
      </c>
      <c r="P40" s="153">
        <v>0.41085648148146</v>
      </c>
      <c r="Q40" s="150">
        <v>41283</v>
      </c>
      <c r="R40" s="151">
        <v>130</v>
      </c>
      <c r="S40" s="146" t="s"/>
      <c r="T40" s="146" t="s"/>
      <c r="U40" s="146" t="s"/>
      <c r="V40" s="146" t="s"/>
      <c r="W40" s="146" t="s"/>
      <c r="X40" s="146" t="s"/>
      <c r="Y40" s="146" t="s"/>
    </row>
    <row r="41" spans="1:25" s="133" ht="20.25" customHeight="1">
      <c r="A41" s="150" t="s">
        <v>4648</v>
      </c>
      <c r="B41" s="150" t="s">
        <v>4718</v>
      </c>
      <c r="C41" s="150" t="s">
        <v>4656</v>
      </c>
      <c r="D41" s="150" t="s">
        <v>4700</v>
      </c>
      <c r="E41" s="150">
        <v>165</v>
      </c>
      <c r="F41" s="150">
        <v>88</v>
      </c>
      <c r="G41" s="150" t="s">
        <v>4659</v>
      </c>
      <c r="H41" s="150" t="s">
        <v>4659</v>
      </c>
      <c r="I41" s="150" t="s">
        <v>4659</v>
      </c>
      <c r="J41" s="150" t="s"/>
      <c r="K41" s="150" t="s"/>
      <c r="L41" s="150" t="s">
        <v>4652</v>
      </c>
      <c r="M41" s="151">
        <v>0</v>
      </c>
      <c r="N41" s="150" t="s">
        <v>4659</v>
      </c>
      <c r="O41" s="152">
        <v>45626</v>
      </c>
      <c r="P41" s="153">
        <v>0.41015046296161</v>
      </c>
      <c r="Q41" s="150">
        <v>41282</v>
      </c>
      <c r="R41" s="151">
        <v>230</v>
      </c>
      <c r="S41" s="146" t="s"/>
      <c r="T41" s="146" t="s"/>
      <c r="U41" s="146" t="s"/>
      <c r="V41" s="146" t="s"/>
      <c r="W41" s="146" t="s"/>
      <c r="X41" s="146" t="s"/>
      <c r="Y41" s="146" t="s"/>
    </row>
    <row r="42" spans="1:25" s="133" ht="20.25" customHeight="1">
      <c r="A42" s="150" t="s">
        <v>4648</v>
      </c>
      <c r="B42" s="150" t="s">
        <v>4719</v>
      </c>
      <c r="C42" s="150" t="s">
        <v>4650</v>
      </c>
      <c r="D42" s="150" t="s">
        <v>4663</v>
      </c>
      <c r="E42" s="150">
        <v>155</v>
      </c>
      <c r="F42" s="150">
        <v>0</v>
      </c>
      <c r="G42" s="150" t="s">
        <v>4652</v>
      </c>
      <c r="H42" s="150" t="s">
        <v>4004</v>
      </c>
      <c r="I42" s="150" t="s">
        <v>4004</v>
      </c>
      <c r="J42" s="150" t="s"/>
      <c r="K42" s="150" t="s"/>
      <c r="L42" s="150" t="s">
        <v>4652</v>
      </c>
      <c r="M42" s="151">
        <v>0</v>
      </c>
      <c r="N42" s="150" t="s">
        <v>4004</v>
      </c>
      <c r="O42" s="152">
        <v>45626</v>
      </c>
      <c r="P42" s="153">
        <v>0.394444444445981</v>
      </c>
      <c r="Q42" s="150">
        <v>41275</v>
      </c>
      <c r="R42" s="151">
        <v>150</v>
      </c>
      <c r="S42" s="146" t="s"/>
      <c r="T42" s="146" t="s"/>
      <c r="U42" s="146" t="s"/>
      <c r="V42" s="146" t="s"/>
      <c r="W42" s="146" t="s"/>
      <c r="X42" s="146" t="s"/>
      <c r="Y42" s="146" t="s"/>
    </row>
    <row r="43" spans="1:18" ht="20.25" customHeight="1">
      <c r="A43" s="150" t="s">
        <v>4648</v>
      </c>
      <c r="B43" s="150" t="s">
        <v>4720</v>
      </c>
      <c r="C43" s="150" t="s">
        <v>4656</v>
      </c>
      <c r="D43" s="150" t="s">
        <v>4668</v>
      </c>
      <c r="E43" s="150">
        <v>150</v>
      </c>
      <c r="F43" s="150">
        <v>0</v>
      </c>
      <c r="G43" s="150" t="s">
        <v>4652</v>
      </c>
      <c r="H43" s="150" t="s">
        <v>4659</v>
      </c>
      <c r="I43" s="150" t="s">
        <v>4659</v>
      </c>
      <c r="J43" s="150" t="s"/>
      <c r="K43" s="150" t="s"/>
      <c r="L43" s="150" t="s">
        <v>4652</v>
      </c>
      <c r="M43" s="151">
        <v>0</v>
      </c>
      <c r="N43" s="150" t="s">
        <v>4659</v>
      </c>
      <c r="O43" s="152">
        <v>45626</v>
      </c>
      <c r="P43" s="153">
        <v>0.3872222222235</v>
      </c>
      <c r="Q43" s="150">
        <v>41271</v>
      </c>
      <c r="R43" s="151">
        <v>170</v>
      </c>
    </row>
    <row r="44" spans="1:18" ht="20.25" customHeight="1">
      <c r="A44" s="150" t="s">
        <v>4648</v>
      </c>
      <c r="B44" s="150" t="s">
        <v>4721</v>
      </c>
      <c r="C44" s="150" t="s">
        <v>4650</v>
      </c>
      <c r="D44" s="150" t="s">
        <v>4668</v>
      </c>
      <c r="E44" s="150">
        <v>141</v>
      </c>
      <c r="F44" s="150">
        <v>89</v>
      </c>
      <c r="G44" s="150" t="s">
        <v>4652</v>
      </c>
      <c r="H44" s="150" t="s">
        <v>4652</v>
      </c>
      <c r="I44" s="150" t="s">
        <v>4652</v>
      </c>
      <c r="J44" s="150" t="s"/>
      <c r="K44" s="150" t="s"/>
      <c r="L44" s="150" t="s">
        <v>4652</v>
      </c>
      <c r="M44" s="151">
        <v>0</v>
      </c>
      <c r="N44" s="150" t="s">
        <v>4004</v>
      </c>
      <c r="O44" s="152">
        <v>45626</v>
      </c>
      <c r="P44" s="153">
        <v>0.383472222223645</v>
      </c>
      <c r="Q44" s="150">
        <v>41269</v>
      </c>
      <c r="R44" s="151">
        <v>230</v>
      </c>
    </row>
    <row r="45" spans="1:25" s="185" ht="20.25" customHeight="1">
      <c r="A45" s="150" t="s">
        <v>4648</v>
      </c>
      <c r="B45" s="150" t="s">
        <v>4722</v>
      </c>
      <c r="C45" s="150" t="s">
        <v>4650</v>
      </c>
      <c r="D45" s="150" t="s">
        <v>4668</v>
      </c>
      <c r="E45" s="150">
        <v>140</v>
      </c>
      <c r="F45" s="150">
        <v>89</v>
      </c>
      <c r="G45" s="150" t="s">
        <v>4004</v>
      </c>
      <c r="H45" s="150" t="s">
        <v>4004</v>
      </c>
      <c r="I45" s="150" t="s">
        <v>4004</v>
      </c>
      <c r="J45" s="150" t="s"/>
      <c r="K45" s="150" t="s"/>
      <c r="L45" s="150" t="s">
        <v>4652</v>
      </c>
      <c r="M45" s="151">
        <v>0</v>
      </c>
      <c r="N45" s="150" t="s">
        <v>4659</v>
      </c>
      <c r="O45" s="152">
        <v>45626</v>
      </c>
      <c r="P45" s="153">
        <v>0.380810185186419</v>
      </c>
      <c r="Q45" s="150">
        <v>41267</v>
      </c>
      <c r="R45" s="151">
        <v>230</v>
      </c>
      <c r="S45" s="156" t="s"/>
      <c r="T45" s="157" t="s"/>
      <c r="U45" s="157" t="s"/>
      <c r="V45" s="157" t="s"/>
      <c r="W45" s="157" t="s"/>
      <c r="X45" s="157" t="s"/>
      <c r="Y45" s="157" t="s"/>
    </row>
    <row r="46" spans="1:18" ht="20.25" customHeight="1">
      <c r="A46" s="150" t="s">
        <v>4648</v>
      </c>
      <c r="B46" s="150" t="s">
        <v>4723</v>
      </c>
      <c r="C46" s="150" t="s">
        <v>4650</v>
      </c>
      <c r="D46" s="150" t="s">
        <v>4663</v>
      </c>
      <c r="E46" s="150">
        <v>157</v>
      </c>
      <c r="F46" s="150">
        <v>0</v>
      </c>
      <c r="G46" s="150" t="s">
        <v>4652</v>
      </c>
      <c r="H46" s="150" t="s">
        <v>4004</v>
      </c>
      <c r="I46" s="150" t="s">
        <v>4004</v>
      </c>
      <c r="J46" s="150" t="s"/>
      <c r="K46" s="150" t="s"/>
      <c r="L46" s="150" t="s">
        <v>4652</v>
      </c>
      <c r="M46" s="151">
        <v>0</v>
      </c>
      <c r="N46" s="150" t="s">
        <v>4004</v>
      </c>
      <c r="O46" s="152">
        <v>45626</v>
      </c>
      <c r="P46" s="153">
        <v>0.378553240741894</v>
      </c>
      <c r="Q46" s="150">
        <v>41265</v>
      </c>
      <c r="R46" s="151">
        <v>170</v>
      </c>
    </row>
    <row r="47" spans="1:18" ht="20.25" customHeight="1">
      <c r="A47" s="150" t="s">
        <v>4648</v>
      </c>
      <c r="B47" s="150" t="s">
        <v>4724</v>
      </c>
      <c r="C47" s="150" t="s">
        <v>4650</v>
      </c>
      <c r="D47" s="150" t="s">
        <v>4668</v>
      </c>
      <c r="E47" s="150">
        <v>155</v>
      </c>
      <c r="F47" s="150">
        <v>89</v>
      </c>
      <c r="G47" s="150" t="s">
        <v>4659</v>
      </c>
      <c r="H47" s="150" t="s">
        <v>4659</v>
      </c>
      <c r="I47" s="150" t="s">
        <v>4659</v>
      </c>
      <c r="J47" s="150" t="s"/>
      <c r="K47" s="150" t="s"/>
      <c r="L47" s="150" t="s">
        <v>4652</v>
      </c>
      <c r="M47" s="151">
        <v>0</v>
      </c>
      <c r="N47" s="150" t="s">
        <v>4659</v>
      </c>
      <c r="O47" s="152">
        <v>45626</v>
      </c>
      <c r="P47" s="153">
        <v>0.376886574074888</v>
      </c>
      <c r="Q47" s="150">
        <v>41263</v>
      </c>
      <c r="R47" s="151">
        <v>200</v>
      </c>
    </row>
    <row r="48" spans="1:18" ht="20.25" customHeight="1">
      <c r="A48" s="150" t="s">
        <v>4648</v>
      </c>
      <c r="B48" s="150" t="s">
        <v>4725</v>
      </c>
      <c r="C48" s="150" t="s">
        <v>4650</v>
      </c>
      <c r="D48" s="150" t="s">
        <v>4674</v>
      </c>
      <c r="E48" s="150">
        <v>160</v>
      </c>
      <c r="F48" s="150">
        <v>0</v>
      </c>
      <c r="G48" s="150" t="s">
        <v>4652</v>
      </c>
      <c r="H48" s="150" t="s">
        <v>4004</v>
      </c>
      <c r="I48" s="150" t="s">
        <v>4004</v>
      </c>
      <c r="J48" s="150" t="s"/>
      <c r="K48" s="150" t="s"/>
      <c r="L48" s="150" t="s">
        <v>4652</v>
      </c>
      <c r="M48" s="151">
        <v>0</v>
      </c>
      <c r="N48" s="150" t="s">
        <v>4004</v>
      </c>
      <c r="O48" s="152">
        <v>45626</v>
      </c>
      <c r="P48" s="153">
        <v>0.352164351850661</v>
      </c>
      <c r="Q48" s="150">
        <v>41252</v>
      </c>
      <c r="R48" s="151">
        <v>170</v>
      </c>
    </row>
    <row r="49" spans="1:18" ht="20.25" customHeight="1">
      <c r="A49" s="150" t="s">
        <v>4648</v>
      </c>
      <c r="B49" s="150" t="s">
        <v>4726</v>
      </c>
      <c r="C49" s="150" t="s">
        <v>4656</v>
      </c>
      <c r="D49" s="150" t="s">
        <v>4694</v>
      </c>
      <c r="E49" s="150">
        <v>165</v>
      </c>
      <c r="F49" s="150">
        <v>89</v>
      </c>
      <c r="G49" s="150" t="s">
        <v>4659</v>
      </c>
      <c r="H49" s="150" t="s">
        <v>4659</v>
      </c>
      <c r="I49" s="150" t="s">
        <v>4659</v>
      </c>
      <c r="J49" s="150" t="s"/>
      <c r="K49" s="150" t="s"/>
      <c r="L49" s="150" t="s">
        <v>4652</v>
      </c>
      <c r="M49" s="151">
        <v>0</v>
      </c>
      <c r="N49" s="150" t="s">
        <v>4004</v>
      </c>
      <c r="O49" s="152">
        <v>45626</v>
      </c>
      <c r="P49" s="153">
        <v>0.31480324074073</v>
      </c>
      <c r="Q49" s="150">
        <v>41251</v>
      </c>
      <c r="R49" s="151">
        <v>200</v>
      </c>
    </row>
    <row r="50" spans="1:18" ht="20.25" customHeight="1">
      <c r="A50" s="150" t="s">
        <v>4648</v>
      </c>
      <c r="B50" s="150" t="s">
        <v>4727</v>
      </c>
      <c r="C50" s="150" t="s">
        <v>4650</v>
      </c>
      <c r="D50" s="150" t="s">
        <v>4668</v>
      </c>
      <c r="E50" s="150">
        <v>148</v>
      </c>
      <c r="F50" s="150">
        <v>0</v>
      </c>
      <c r="G50" s="150" t="s">
        <v>4652</v>
      </c>
      <c r="H50" s="150" t="s">
        <v>4004</v>
      </c>
      <c r="I50" s="150" t="s">
        <v>4004</v>
      </c>
      <c r="J50" s="150" t="s"/>
      <c r="K50" s="150" t="s"/>
      <c r="L50" s="150" t="s">
        <v>4652</v>
      </c>
      <c r="M50" s="151">
        <v>0</v>
      </c>
      <c r="N50" s="150" t="s">
        <v>4004</v>
      </c>
      <c r="O50" s="152">
        <v>45626</v>
      </c>
      <c r="P50" s="153">
        <v>0.309398148147011</v>
      </c>
      <c r="Q50" s="150">
        <v>41250</v>
      </c>
      <c r="R50" s="151">
        <v>170</v>
      </c>
    </row>
    <row r="51" spans="1:18" ht="20.25" customHeight="1">
      <c r="A51" s="150" t="s">
        <v>4648</v>
      </c>
      <c r="B51" s="150" t="s">
        <v>4728</v>
      </c>
      <c r="C51" s="150" t="s">
        <v>4650</v>
      </c>
      <c r="D51" s="150" t="s">
        <v>4668</v>
      </c>
      <c r="E51" s="150">
        <v>155</v>
      </c>
      <c r="F51" s="150">
        <v>0</v>
      </c>
      <c r="G51" s="150" t="s">
        <v>4652</v>
      </c>
      <c r="H51" s="150" t="s">
        <v>4652</v>
      </c>
      <c r="I51" s="150" t="s">
        <v>4652</v>
      </c>
      <c r="J51" s="150" t="s"/>
      <c r="K51" s="150" t="s"/>
      <c r="L51" s="150" t="s">
        <v>4652</v>
      </c>
      <c r="M51" s="151">
        <v>0</v>
      </c>
      <c r="N51" s="150" t="s">
        <v>4659</v>
      </c>
      <c r="O51" s="152">
        <v>45625</v>
      </c>
      <c r="P51" s="153">
        <v>0.891215277777519</v>
      </c>
      <c r="Q51" s="150">
        <v>41249</v>
      </c>
      <c r="R51" s="151">
        <v>170</v>
      </c>
    </row>
    <row r="52" spans="1:18" ht="20.25" customHeight="1">
      <c r="A52" s="150" t="s">
        <v>4648</v>
      </c>
      <c r="B52" s="150" t="s">
        <v>4729</v>
      </c>
      <c r="C52" s="150" t="s">
        <v>4656</v>
      </c>
      <c r="D52" s="150" t="s">
        <v>4730</v>
      </c>
      <c r="E52" s="150">
        <v>165</v>
      </c>
      <c r="F52" s="150">
        <v>0</v>
      </c>
      <c r="G52" s="150" t="s">
        <v>4652</v>
      </c>
      <c r="H52" s="150" t="s">
        <v>4652</v>
      </c>
      <c r="I52" s="150" t="s">
        <v>4652</v>
      </c>
      <c r="J52" s="150" t="s"/>
      <c r="K52" s="150" t="s"/>
      <c r="L52" s="150" t="s">
        <v>4652</v>
      </c>
      <c r="M52" s="151">
        <v>0</v>
      </c>
      <c r="N52" s="150" t="s">
        <v>4659</v>
      </c>
      <c r="O52" s="152">
        <v>45625</v>
      </c>
      <c r="P52" s="153">
        <v>0.880347222220735</v>
      </c>
      <c r="Q52" s="150">
        <v>41247</v>
      </c>
      <c r="R52" s="151">
        <v>150</v>
      </c>
    </row>
    <row r="53" spans="1:18" ht="20.25" customHeight="1">
      <c r="A53" s="150" t="s">
        <v>4648</v>
      </c>
      <c r="B53" s="150" t="s">
        <v>4731</v>
      </c>
      <c r="C53" s="150" t="s">
        <v>4650</v>
      </c>
      <c r="D53" s="150" t="s">
        <v>4668</v>
      </c>
      <c r="E53" s="150">
        <v>150</v>
      </c>
      <c r="F53" s="150">
        <v>0</v>
      </c>
      <c r="G53" s="150" t="s">
        <v>4652</v>
      </c>
      <c r="H53" s="150" t="s">
        <v>4652</v>
      </c>
      <c r="I53" s="150" t="s">
        <v>4652</v>
      </c>
      <c r="J53" s="150" t="s">
        <v>4732</v>
      </c>
      <c r="K53" s="150" t="s"/>
      <c r="L53" s="150" t="s">
        <v>4652</v>
      </c>
      <c r="M53" s="151">
        <v>80</v>
      </c>
      <c r="N53" s="150" t="s">
        <v>4659</v>
      </c>
      <c r="O53" s="152">
        <v>45625</v>
      </c>
      <c r="P53" s="153">
        <v>0.857245370370947</v>
      </c>
      <c r="Q53" s="150">
        <v>41246</v>
      </c>
      <c r="R53" s="151">
        <v>80</v>
      </c>
    </row>
    <row r="54" spans="1:18" ht="20.25" customHeight="1">
      <c r="A54" s="150" t="s">
        <v>4648</v>
      </c>
      <c r="B54" s="150" t="s">
        <v>4733</v>
      </c>
      <c r="C54" s="150" t="s">
        <v>4656</v>
      </c>
      <c r="D54" s="150" t="s">
        <v>4734</v>
      </c>
      <c r="E54" s="150">
        <v>165</v>
      </c>
      <c r="F54" s="150">
        <v>89</v>
      </c>
      <c r="G54" s="150" t="s">
        <v>4652</v>
      </c>
      <c r="H54" s="150" t="s">
        <v>4659</v>
      </c>
      <c r="I54" s="150" t="s">
        <v>4659</v>
      </c>
      <c r="J54" s="150" t="s"/>
      <c r="K54" s="150" t="s">
        <v>4660</v>
      </c>
      <c r="L54" s="150" t="s">
        <v>4652</v>
      </c>
      <c r="M54" s="151">
        <v>0</v>
      </c>
      <c r="N54" s="150" t="s">
        <v>4659</v>
      </c>
      <c r="O54" s="152">
        <v>45625</v>
      </c>
      <c r="P54" s="153">
        <v>0.780613425926276</v>
      </c>
      <c r="Q54" s="150">
        <v>0</v>
      </c>
      <c r="R54" s="151">
        <v>0</v>
      </c>
    </row>
    <row r="55" spans="1:18" ht="20.25" customHeight="1">
      <c r="A55" s="150" t="s">
        <v>4648</v>
      </c>
      <c r="B55" s="150" t="s">
        <v>4735</v>
      </c>
      <c r="C55" s="150" t="s">
        <v>4656</v>
      </c>
      <c r="D55" s="150" t="s">
        <v>4730</v>
      </c>
      <c r="E55" s="150">
        <v>170</v>
      </c>
      <c r="F55" s="150">
        <v>0</v>
      </c>
      <c r="G55" s="150" t="s">
        <v>4652</v>
      </c>
      <c r="H55" s="150" t="s">
        <v>4659</v>
      </c>
      <c r="I55" s="150" t="s">
        <v>4659</v>
      </c>
      <c r="J55" s="150" t="s"/>
      <c r="K55" s="150" t="s">
        <v>4660</v>
      </c>
      <c r="L55" s="150" t="s">
        <v>4652</v>
      </c>
      <c r="M55" s="151">
        <v>0</v>
      </c>
      <c r="N55" s="150" t="s">
        <v>4659</v>
      </c>
      <c r="O55" s="152">
        <v>45625</v>
      </c>
      <c r="P55" s="153">
        <v>0.777673611111823</v>
      </c>
      <c r="Q55" s="150">
        <v>0</v>
      </c>
      <c r="R55" s="151">
        <v>0</v>
      </c>
    </row>
    <row r="56" spans="1:25" s="185" ht="20.25" customHeight="1">
      <c r="A56" s="150" t="s">
        <v>4648</v>
      </c>
      <c r="B56" s="150" t="s">
        <v>4736</v>
      </c>
      <c r="C56" s="150" t="s">
        <v>4650</v>
      </c>
      <c r="D56" s="150" t="s">
        <v>4674</v>
      </c>
      <c r="E56" s="150">
        <v>160</v>
      </c>
      <c r="F56" s="150">
        <v>89</v>
      </c>
      <c r="G56" s="150" t="s">
        <v>4659</v>
      </c>
      <c r="H56" s="150" t="s">
        <v>4659</v>
      </c>
      <c r="I56" s="150" t="s">
        <v>4659</v>
      </c>
      <c r="J56" s="150" t="s"/>
      <c r="K56" s="150" t="s">
        <v>4737</v>
      </c>
      <c r="L56" s="150" t="s">
        <v>4652</v>
      </c>
      <c r="M56" s="151">
        <v>0</v>
      </c>
      <c r="N56" s="150" t="s">
        <v>4659</v>
      </c>
      <c r="O56" s="152">
        <v>45625</v>
      </c>
      <c r="P56" s="153">
        <v>0.775347222221171</v>
      </c>
      <c r="Q56" s="150">
        <v>0</v>
      </c>
      <c r="R56" s="151">
        <v>0</v>
      </c>
      <c r="S56" s="156" t="s"/>
      <c r="T56" s="157" t="s"/>
      <c r="U56" s="157" t="s"/>
      <c r="V56" s="157" t="s"/>
      <c r="W56" s="157" t="s"/>
      <c r="X56" s="157" t="s"/>
      <c r="Y56" s="157" t="s"/>
    </row>
    <row r="57" spans="1:18" ht="20.25" customHeight="1">
      <c r="A57" s="150" t="s">
        <v>4648</v>
      </c>
      <c r="B57" s="150" t="s">
        <v>4738</v>
      </c>
      <c r="C57" s="150" t="s">
        <v>4650</v>
      </c>
      <c r="D57" s="150" t="s">
        <v>4668</v>
      </c>
      <c r="E57" s="150">
        <v>140</v>
      </c>
      <c r="F57" s="150">
        <v>89</v>
      </c>
      <c r="G57" s="150" t="s">
        <v>4659</v>
      </c>
      <c r="H57" s="150" t="s">
        <v>4652</v>
      </c>
      <c r="I57" s="150" t="s">
        <v>4652</v>
      </c>
      <c r="J57" s="150" t="s"/>
      <c r="K57" s="150" t="s"/>
      <c r="L57" s="150" t="s">
        <v>4652</v>
      </c>
      <c r="M57" s="151">
        <v>0</v>
      </c>
      <c r="N57" s="150" t="s">
        <v>4659</v>
      </c>
      <c r="O57" s="152">
        <v>45625</v>
      </c>
      <c r="P57" s="153">
        <v>0.673402777778392</v>
      </c>
      <c r="Q57" s="150">
        <v>41239</v>
      </c>
      <c r="R57" s="151">
        <v>170</v>
      </c>
    </row>
    <row r="58" spans="1:18" ht="20.25" customHeight="1">
      <c r="A58" s="150" t="s">
        <v>4648</v>
      </c>
      <c r="B58" s="150" t="s">
        <v>4739</v>
      </c>
      <c r="C58" s="150" t="s">
        <v>4650</v>
      </c>
      <c r="D58" s="150" t="s">
        <v>4668</v>
      </c>
      <c r="E58" s="150">
        <v>155</v>
      </c>
      <c r="F58" s="150">
        <v>89</v>
      </c>
      <c r="G58" s="150" t="s">
        <v>4659</v>
      </c>
      <c r="H58" s="150" t="s">
        <v>4659</v>
      </c>
      <c r="I58" s="150" t="s">
        <v>4659</v>
      </c>
      <c r="J58" s="150" t="s"/>
      <c r="K58" s="150" t="s"/>
      <c r="L58" s="150" t="s">
        <v>4652</v>
      </c>
      <c r="M58" s="151">
        <v>0</v>
      </c>
      <c r="N58" s="150" t="s">
        <v>4659</v>
      </c>
      <c r="O58" s="152">
        <v>45625</v>
      </c>
      <c r="P58" s="153">
        <v>0.661342592593428</v>
      </c>
      <c r="Q58" s="150">
        <v>41238</v>
      </c>
      <c r="R58" s="151">
        <v>230</v>
      </c>
    </row>
    <row r="59" spans="1:25" s="185" ht="20.25" customHeight="1">
      <c r="A59" s="150" t="s">
        <v>4648</v>
      </c>
      <c r="B59" s="150" t="s">
        <v>4740</v>
      </c>
      <c r="C59" s="150" t="s">
        <v>4656</v>
      </c>
      <c r="D59" s="150" t="s">
        <v>4700</v>
      </c>
      <c r="E59" s="150">
        <v>170</v>
      </c>
      <c r="F59" s="150">
        <v>89</v>
      </c>
      <c r="G59" s="150" t="s">
        <v>4659</v>
      </c>
      <c r="H59" s="150" t="s">
        <v>4659</v>
      </c>
      <c r="I59" s="150" t="s">
        <v>4659</v>
      </c>
      <c r="J59" s="150" t="s"/>
      <c r="K59" s="150" t="s"/>
      <c r="L59" s="150" t="s">
        <v>4652</v>
      </c>
      <c r="M59" s="151">
        <v>0</v>
      </c>
      <c r="N59" s="150" t="s">
        <v>4659</v>
      </c>
      <c r="O59" s="152">
        <v>45625</v>
      </c>
      <c r="P59" s="153">
        <v>0.656898148146866</v>
      </c>
      <c r="Q59" s="150">
        <v>41237</v>
      </c>
      <c r="R59" s="151">
        <v>200</v>
      </c>
      <c r="S59" s="156" t="s"/>
      <c r="T59" s="157" t="s"/>
      <c r="U59" s="157" t="s"/>
      <c r="V59" s="157" t="s"/>
      <c r="W59" s="157" t="s"/>
      <c r="X59" s="157" t="s"/>
      <c r="Y59" s="157" t="s"/>
    </row>
    <row r="60" spans="1:18" ht="20.25" customHeight="1">
      <c r="A60" s="150" t="s">
        <v>4648</v>
      </c>
      <c r="B60" s="150" t="s">
        <v>4741</v>
      </c>
      <c r="C60" s="150" t="s">
        <v>4656</v>
      </c>
      <c r="D60" s="150" t="s">
        <v>4703</v>
      </c>
      <c r="E60" s="150">
        <v>165</v>
      </c>
      <c r="F60" s="150">
        <v>89</v>
      </c>
      <c r="G60" s="150" t="s">
        <v>4659</v>
      </c>
      <c r="H60" s="150" t="s">
        <v>4652</v>
      </c>
      <c r="I60" s="150" t="s">
        <v>4652</v>
      </c>
      <c r="J60" s="150" t="s"/>
      <c r="K60" s="150" t="s"/>
      <c r="L60" s="150" t="s">
        <v>4652</v>
      </c>
      <c r="M60" s="151">
        <v>0</v>
      </c>
      <c r="N60" s="150" t="s">
        <v>4659</v>
      </c>
      <c r="O60" s="152">
        <v>45625</v>
      </c>
      <c r="P60" s="153">
        <v>0.64001157407256</v>
      </c>
      <c r="Q60" s="150">
        <v>41236</v>
      </c>
      <c r="R60" s="151">
        <v>150</v>
      </c>
    </row>
    <row r="61" spans="1:18" ht="20.25" customHeight="1">
      <c r="A61" s="150" t="s">
        <v>4648</v>
      </c>
      <c r="B61" s="150" t="s">
        <v>4742</v>
      </c>
      <c r="C61" s="150" t="s">
        <v>4656</v>
      </c>
      <c r="D61" s="150" t="s">
        <v>4703</v>
      </c>
      <c r="E61" s="150">
        <v>165</v>
      </c>
      <c r="F61" s="150">
        <v>88</v>
      </c>
      <c r="G61" s="150" t="s">
        <v>4659</v>
      </c>
      <c r="H61" s="150" t="s">
        <v>4659</v>
      </c>
      <c r="I61" s="150" t="s">
        <v>4659</v>
      </c>
      <c r="J61" s="150" t="s"/>
      <c r="K61" s="150" t="s"/>
      <c r="L61" s="150" t="s">
        <v>4652</v>
      </c>
      <c r="M61" s="151">
        <v>0</v>
      </c>
      <c r="N61" s="150" t="s">
        <v>4659</v>
      </c>
      <c r="O61" s="152">
        <v>45625</v>
      </c>
      <c r="P61" s="153">
        <v>0.634965277778974</v>
      </c>
      <c r="Q61" s="150">
        <v>41235</v>
      </c>
      <c r="R61" s="151">
        <v>200</v>
      </c>
    </row>
    <row r="62" spans="1:18" ht="20.25" customHeight="1">
      <c r="A62" s="150" t="s">
        <v>4648</v>
      </c>
      <c r="B62" s="150" t="s">
        <v>4743</v>
      </c>
      <c r="C62" s="150" t="s">
        <v>4650</v>
      </c>
      <c r="D62" s="150" t="s">
        <v>4668</v>
      </c>
      <c r="E62" s="150">
        <v>150</v>
      </c>
      <c r="F62" s="150">
        <v>0</v>
      </c>
      <c r="G62" s="150" t="s">
        <v>4652</v>
      </c>
      <c r="H62" s="150" t="s">
        <v>4659</v>
      </c>
      <c r="I62" s="150" t="s">
        <v>4659</v>
      </c>
      <c r="J62" s="150" t="s"/>
      <c r="K62" s="150" t="s"/>
      <c r="L62" s="150" t="s">
        <v>4652</v>
      </c>
      <c r="M62" s="151">
        <v>0</v>
      </c>
      <c r="N62" s="150" t="s">
        <v>4659</v>
      </c>
      <c r="O62" s="152">
        <v>45625</v>
      </c>
      <c r="P62" s="153">
        <v>0.611377314813581</v>
      </c>
      <c r="Q62" s="150">
        <v>41234</v>
      </c>
      <c r="R62" s="151">
        <v>150</v>
      </c>
    </row>
    <row r="63" spans="1:18" ht="20.25" customHeight="1">
      <c r="A63" s="150" t="s">
        <v>4648</v>
      </c>
      <c r="B63" s="150" t="s">
        <v>4744</v>
      </c>
      <c r="C63" s="150" t="s">
        <v>4656</v>
      </c>
      <c r="D63" s="150" t="s">
        <v>4668</v>
      </c>
      <c r="E63" s="150">
        <v>155</v>
      </c>
      <c r="F63" s="150">
        <v>89</v>
      </c>
      <c r="G63" s="150" t="s">
        <v>4659</v>
      </c>
      <c r="H63" s="150" t="s">
        <v>4659</v>
      </c>
      <c r="I63" s="150" t="s">
        <v>4659</v>
      </c>
      <c r="J63" s="150" t="s"/>
      <c r="K63" s="150" t="s"/>
      <c r="L63" s="150" t="s">
        <v>4652</v>
      </c>
      <c r="M63" s="151">
        <v>0</v>
      </c>
      <c r="N63" s="150" t="s">
        <v>4659</v>
      </c>
      <c r="O63" s="152">
        <v>45625</v>
      </c>
      <c r="P63" s="153">
        <v>0.546793981480732</v>
      </c>
      <c r="Q63" s="150">
        <v>41228</v>
      </c>
      <c r="R63" s="151">
        <v>230</v>
      </c>
    </row>
    <row r="64" spans="1:18" ht="20.25" customHeight="1">
      <c r="A64" s="150" t="s">
        <v>4648</v>
      </c>
      <c r="B64" s="150" t="s">
        <v>4745</v>
      </c>
      <c r="C64" s="150" t="s">
        <v>4650</v>
      </c>
      <c r="D64" s="150" t="s">
        <v>4668</v>
      </c>
      <c r="E64" s="150">
        <v>150</v>
      </c>
      <c r="F64" s="150">
        <v>0</v>
      </c>
      <c r="G64" s="150" t="s">
        <v>4652</v>
      </c>
      <c r="H64" s="150" t="s">
        <v>4652</v>
      </c>
      <c r="I64" s="150" t="s">
        <v>4652</v>
      </c>
      <c r="J64" s="150" t="s">
        <v>4643</v>
      </c>
      <c r="K64" s="150" t="s">
        <v>4746</v>
      </c>
      <c r="L64" s="150" t="s">
        <v>4659</v>
      </c>
      <c r="M64" s="151">
        <v>50</v>
      </c>
      <c r="N64" s="150" t="s">
        <v>4659</v>
      </c>
      <c r="O64" s="152">
        <v>45625</v>
      </c>
      <c r="P64" s="153">
        <v>0.51833333333343</v>
      </c>
      <c r="Q64" s="150">
        <v>41227</v>
      </c>
      <c r="R64" s="151">
        <v>50</v>
      </c>
    </row>
    <row r="65" spans="1:18" ht="20.25" customHeight="1">
      <c r="A65" s="150" t="s">
        <v>4648</v>
      </c>
      <c r="B65" s="150" t="s">
        <v>4747</v>
      </c>
      <c r="C65" s="150" t="s">
        <v>4656</v>
      </c>
      <c r="D65" s="150" t="s">
        <v>4666</v>
      </c>
      <c r="E65" s="150">
        <v>160</v>
      </c>
      <c r="F65" s="150">
        <v>89</v>
      </c>
      <c r="G65" s="150" t="s">
        <v>4659</v>
      </c>
      <c r="H65" s="150" t="s">
        <v>4652</v>
      </c>
      <c r="I65" s="150" t="s">
        <v>4652</v>
      </c>
      <c r="J65" s="150" t="s"/>
      <c r="K65" s="150" t="s"/>
      <c r="L65" s="150" t="s">
        <v>4652</v>
      </c>
      <c r="M65" s="151">
        <v>0</v>
      </c>
      <c r="N65" s="150" t="s">
        <v>4659</v>
      </c>
      <c r="O65" s="152">
        <v>45625</v>
      </c>
      <c r="P65" s="153">
        <v>0.508217592592701</v>
      </c>
      <c r="Q65" s="150">
        <v>41226</v>
      </c>
      <c r="R65" s="151">
        <v>150</v>
      </c>
    </row>
    <row r="66" spans="1:18" ht="20.25" customHeight="1">
      <c r="A66" s="150" t="s">
        <v>4648</v>
      </c>
      <c r="B66" s="150" t="s">
        <v>4748</v>
      </c>
      <c r="C66" s="150" t="s">
        <v>4650</v>
      </c>
      <c r="D66" s="150" t="s">
        <v>4668</v>
      </c>
      <c r="E66" s="150">
        <v>140</v>
      </c>
      <c r="F66" s="150">
        <v>0</v>
      </c>
      <c r="G66" s="150" t="s">
        <v>4652</v>
      </c>
      <c r="H66" s="150" t="s">
        <v>4659</v>
      </c>
      <c r="I66" s="150" t="s">
        <v>4659</v>
      </c>
      <c r="J66" s="150" t="s"/>
      <c r="K66" s="150" t="s"/>
      <c r="L66" s="150" t="s">
        <v>4652</v>
      </c>
      <c r="M66" s="151">
        <v>0</v>
      </c>
      <c r="N66" s="150" t="s">
        <v>4659</v>
      </c>
      <c r="O66" s="152">
        <v>45625</v>
      </c>
      <c r="P66" s="153">
        <v>0.484131944445835</v>
      </c>
      <c r="Q66" s="150">
        <v>41224</v>
      </c>
      <c r="R66" s="151">
        <v>170</v>
      </c>
    </row>
    <row r="67" spans="1:18" ht="20.25" customHeight="1">
      <c r="A67" s="150" t="s">
        <v>4648</v>
      </c>
      <c r="B67" s="150" t="s">
        <v>4749</v>
      </c>
      <c r="C67" s="150" t="s">
        <v>4650</v>
      </c>
      <c r="D67" s="150" t="s">
        <v>4668</v>
      </c>
      <c r="E67" s="150">
        <v>150</v>
      </c>
      <c r="F67" s="150">
        <v>0</v>
      </c>
      <c r="G67" s="150" t="s">
        <v>4652</v>
      </c>
      <c r="H67" s="150" t="s">
        <v>4652</v>
      </c>
      <c r="I67" s="150" t="s">
        <v>4652</v>
      </c>
      <c r="J67" s="150" t="s">
        <v>4750</v>
      </c>
      <c r="K67" s="150" t="s"/>
      <c r="L67" s="150" t="s">
        <v>4659</v>
      </c>
      <c r="M67" s="151">
        <v>100</v>
      </c>
      <c r="N67" s="150" t="s">
        <v>4659</v>
      </c>
      <c r="O67" s="152">
        <v>45625</v>
      </c>
      <c r="P67" s="153">
        <v>0.400196759259416</v>
      </c>
      <c r="Q67" s="150">
        <v>41220</v>
      </c>
      <c r="R67" s="151">
        <v>100</v>
      </c>
    </row>
    <row r="68" spans="1:18" ht="20.25" customHeight="1">
      <c r="A68" s="150" t="s">
        <v>4648</v>
      </c>
      <c r="B68" s="150" t="s">
        <v>4751</v>
      </c>
      <c r="C68" s="150" t="s">
        <v>4650</v>
      </c>
      <c r="D68" s="150" t="s">
        <v>4752</v>
      </c>
      <c r="E68" s="150">
        <v>140</v>
      </c>
      <c r="F68" s="150">
        <v>0</v>
      </c>
      <c r="G68" s="150" t="s">
        <v>4652</v>
      </c>
      <c r="H68" s="150" t="s">
        <v>4652</v>
      </c>
      <c r="I68" s="150" t="s">
        <v>4652</v>
      </c>
      <c r="J68" s="150" t="s"/>
      <c r="K68" s="150" t="s"/>
      <c r="L68" s="150" t="s">
        <v>4652</v>
      </c>
      <c r="M68" s="151">
        <v>0</v>
      </c>
      <c r="N68" s="150" t="s">
        <v>4659</v>
      </c>
      <c r="O68" s="152">
        <v>45624</v>
      </c>
      <c r="P68" s="153">
        <v>0.864907407409192</v>
      </c>
      <c r="Q68" s="150">
        <v>41214</v>
      </c>
      <c r="R68" s="151">
        <v>170</v>
      </c>
    </row>
    <row r="69" spans="1:18" ht="20.25" customHeight="1">
      <c r="A69" s="150" t="s">
        <v>4648</v>
      </c>
      <c r="B69" s="150" t="s">
        <v>4753</v>
      </c>
      <c r="C69" s="150" t="s">
        <v>4650</v>
      </c>
      <c r="D69" s="150" t="s">
        <v>4668</v>
      </c>
      <c r="E69" s="150">
        <v>155</v>
      </c>
      <c r="F69" s="150">
        <v>89</v>
      </c>
      <c r="G69" s="150" t="s">
        <v>4659</v>
      </c>
      <c r="H69" s="150" t="s">
        <v>4659</v>
      </c>
      <c r="I69" s="150" t="s">
        <v>4659</v>
      </c>
      <c r="J69" s="150" t="s"/>
      <c r="K69" s="150" t="s"/>
      <c r="L69" s="150" t="s">
        <v>4652</v>
      </c>
      <c r="M69" s="151">
        <v>0</v>
      </c>
      <c r="N69" s="150" t="s">
        <v>4659</v>
      </c>
      <c r="O69" s="152">
        <v>45624</v>
      </c>
      <c r="P69" s="153">
        <v>0.722870370369492</v>
      </c>
      <c r="Q69" s="150">
        <v>41211</v>
      </c>
      <c r="R69" s="151">
        <v>200</v>
      </c>
    </row>
    <row r="70" spans="1:18" ht="20.25" customHeight="1">
      <c r="A70" s="150" t="s">
        <v>4648</v>
      </c>
      <c r="B70" s="150" t="s">
        <v>4754</v>
      </c>
      <c r="C70" s="150" t="s">
        <v>4650</v>
      </c>
      <c r="D70" s="150" t="s">
        <v>4676</v>
      </c>
      <c r="E70" s="150">
        <v>155</v>
      </c>
      <c r="F70" s="150">
        <v>0</v>
      </c>
      <c r="G70" s="150" t="s">
        <v>4652</v>
      </c>
      <c r="H70" s="150" t="s">
        <v>4004</v>
      </c>
      <c r="I70" s="150" t="s">
        <v>4004</v>
      </c>
      <c r="J70" s="150" t="s"/>
      <c r="K70" s="150" t="s"/>
      <c r="L70" s="150" t="s">
        <v>4652</v>
      </c>
      <c r="M70" s="151">
        <v>0</v>
      </c>
      <c r="N70" s="150" t="s">
        <v>4004</v>
      </c>
      <c r="O70" s="152">
        <v>45624</v>
      </c>
      <c r="P70" s="153">
        <v>0.69140046296161</v>
      </c>
      <c r="Q70" s="150">
        <v>41210</v>
      </c>
      <c r="R70" s="151">
        <v>170</v>
      </c>
    </row>
    <row r="71" spans="1:18" ht="20.25" customHeight="1">
      <c r="A71" s="150" t="s">
        <v>4648</v>
      </c>
      <c r="B71" s="150" t="s">
        <v>4755</v>
      </c>
      <c r="C71" s="150" t="s">
        <v>4656</v>
      </c>
      <c r="D71" s="150" t="s">
        <v>4756</v>
      </c>
      <c r="E71" s="150">
        <v>170</v>
      </c>
      <c r="F71" s="150">
        <v>89</v>
      </c>
      <c r="G71" s="150" t="s">
        <v>4659</v>
      </c>
      <c r="H71" s="150" t="s">
        <v>4652</v>
      </c>
      <c r="I71" s="150" t="s">
        <v>4652</v>
      </c>
      <c r="J71" s="150" t="s"/>
      <c r="K71" s="150" t="s"/>
      <c r="L71" s="150" t="s">
        <v>4652</v>
      </c>
      <c r="M71" s="151">
        <v>0</v>
      </c>
      <c r="N71" s="150" t="s">
        <v>4659</v>
      </c>
      <c r="O71" s="152">
        <v>45624</v>
      </c>
      <c r="P71" s="153">
        <v>0.673634259259416</v>
      </c>
      <c r="Q71" s="150">
        <v>41209</v>
      </c>
      <c r="R71" s="151">
        <v>150</v>
      </c>
    </row>
    <row r="72" spans="1:25" s="185" ht="20.25" customHeight="1">
      <c r="A72" s="150" t="s">
        <v>4648</v>
      </c>
      <c r="B72" s="150" t="s">
        <v>4757</v>
      </c>
      <c r="C72" s="150" t="s">
        <v>4656</v>
      </c>
      <c r="D72" s="150" t="s">
        <v>4676</v>
      </c>
      <c r="E72" s="150">
        <v>157</v>
      </c>
      <c r="F72" s="150">
        <v>89</v>
      </c>
      <c r="G72" s="150" t="s">
        <v>4659</v>
      </c>
      <c r="H72" s="150" t="s">
        <v>4659</v>
      </c>
      <c r="I72" s="150" t="s">
        <v>4659</v>
      </c>
      <c r="J72" s="150" t="s"/>
      <c r="K72" s="150" t="s">
        <v>4758</v>
      </c>
      <c r="L72" s="150" t="s">
        <v>4652</v>
      </c>
      <c r="M72" s="151">
        <v>0</v>
      </c>
      <c r="N72" s="150" t="s">
        <v>4004</v>
      </c>
      <c r="O72" s="152">
        <v>45624</v>
      </c>
      <c r="P72" s="153">
        <v>0.664525462962047</v>
      </c>
      <c r="Q72" s="150">
        <v>0</v>
      </c>
      <c r="R72" s="151">
        <v>0</v>
      </c>
      <c r="S72" s="156" t="s"/>
      <c r="T72" s="157" t="s"/>
      <c r="U72" s="157" t="s"/>
      <c r="V72" s="157" t="s"/>
      <c r="W72" s="157" t="s"/>
      <c r="X72" s="157" t="s"/>
      <c r="Y72" s="157" t="s"/>
    </row>
    <row r="73" spans="1:18" ht="20.25" customHeight="1">
      <c r="A73" s="150" t="s">
        <v>4648</v>
      </c>
      <c r="B73" s="150" t="s">
        <v>4759</v>
      </c>
      <c r="C73" s="150" t="s">
        <v>4650</v>
      </c>
      <c r="D73" s="150" t="s">
        <v>4674</v>
      </c>
      <c r="E73" s="150">
        <v>140</v>
      </c>
      <c r="F73" s="150">
        <v>0</v>
      </c>
      <c r="G73" s="150" t="s">
        <v>4652</v>
      </c>
      <c r="H73" s="150" t="s">
        <v>4659</v>
      </c>
      <c r="I73" s="150" t="s">
        <v>4659</v>
      </c>
      <c r="J73" s="150" t="s"/>
      <c r="K73" s="150" t="s"/>
      <c r="L73" s="150" t="s">
        <v>4652</v>
      </c>
      <c r="M73" s="151">
        <v>0</v>
      </c>
      <c r="N73" s="150" t="s">
        <v>4659</v>
      </c>
      <c r="O73" s="152">
        <v>45624</v>
      </c>
      <c r="P73" s="153">
        <v>0.659166666668171</v>
      </c>
      <c r="Q73" s="150">
        <v>41208</v>
      </c>
      <c r="R73" s="151">
        <v>320</v>
      </c>
    </row>
    <row r="74" spans="1:18" ht="20.25" customHeight="1">
      <c r="A74" s="150" t="s">
        <v>4648</v>
      </c>
      <c r="B74" s="150" t="s">
        <v>4760</v>
      </c>
      <c r="C74" s="150" t="s">
        <v>4650</v>
      </c>
      <c r="D74" s="150" t="s">
        <v>4668</v>
      </c>
      <c r="E74" s="150">
        <v>140</v>
      </c>
      <c r="F74" s="150">
        <v>0</v>
      </c>
      <c r="G74" s="150" t="s">
        <v>4652</v>
      </c>
      <c r="H74" s="150" t="s">
        <v>4659</v>
      </c>
      <c r="I74" s="150" t="s">
        <v>4659</v>
      </c>
      <c r="J74" s="150" t="s"/>
      <c r="K74" s="150" t="s"/>
      <c r="L74" s="150" t="s">
        <v>4652</v>
      </c>
      <c r="M74" s="151">
        <v>0</v>
      </c>
      <c r="N74" s="150" t="s">
        <v>4659</v>
      </c>
      <c r="O74" s="152">
        <v>45624</v>
      </c>
      <c r="P74" s="153">
        <v>0.659166666668171</v>
      </c>
      <c r="Q74" s="154" t="s"/>
      <c r="R74" s="155" t="s"/>
    </row>
    <row r="75" spans="1:25" s="130" ht="20.25" customHeight="1">
      <c r="A75" s="150" t="s">
        <v>4648</v>
      </c>
      <c r="B75" s="150" t="s">
        <v>4761</v>
      </c>
      <c r="C75" s="150" t="s">
        <v>4656</v>
      </c>
      <c r="D75" s="150" t="s">
        <v>4734</v>
      </c>
      <c r="E75" s="150">
        <v>165</v>
      </c>
      <c r="F75" s="150">
        <v>0</v>
      </c>
      <c r="G75" s="150" t="s">
        <v>4652</v>
      </c>
      <c r="H75" s="150" t="s">
        <v>4659</v>
      </c>
      <c r="I75" s="150" t="s">
        <v>4659</v>
      </c>
      <c r="J75" s="150" t="s"/>
      <c r="K75" s="150" t="s">
        <v>4762</v>
      </c>
      <c r="L75" s="150" t="s">
        <v>4652</v>
      </c>
      <c r="M75" s="151">
        <v>0</v>
      </c>
      <c r="N75" s="150" t="s">
        <v>4659</v>
      </c>
      <c r="O75" s="152">
        <v>45624</v>
      </c>
      <c r="P75" s="153">
        <v>0.634953703702195</v>
      </c>
      <c r="Q75" s="150">
        <v>0</v>
      </c>
      <c r="R75" s="151">
        <v>0</v>
      </c>
      <c r="S75" s="156" t="s"/>
      <c r="T75" s="157" t="s"/>
      <c r="U75" s="157" t="s"/>
      <c r="V75" s="157" t="s"/>
      <c r="W75" s="157" t="s"/>
      <c r="X75" s="157" t="s"/>
      <c r="Y75" s="157" t="s"/>
    </row>
    <row r="76" spans="1:25" s="130" ht="20.25" customHeight="1">
      <c r="A76" s="150" t="s">
        <v>4648</v>
      </c>
      <c r="B76" s="150" t="s">
        <v>4763</v>
      </c>
      <c r="C76" s="150" t="s">
        <v>4650</v>
      </c>
      <c r="D76" s="150" t="s">
        <v>4663</v>
      </c>
      <c r="E76" s="150">
        <v>138</v>
      </c>
      <c r="F76" s="150">
        <v>0</v>
      </c>
      <c r="G76" s="150" t="s">
        <v>4652</v>
      </c>
      <c r="H76" s="150" t="s">
        <v>4004</v>
      </c>
      <c r="I76" s="150" t="s">
        <v>4004</v>
      </c>
      <c r="J76" s="150" t="s"/>
      <c r="K76" s="150" t="s"/>
      <c r="L76" s="150" t="s">
        <v>4652</v>
      </c>
      <c r="M76" s="151">
        <v>0</v>
      </c>
      <c r="N76" s="150" t="s">
        <v>4004</v>
      </c>
      <c r="O76" s="152">
        <v>45624</v>
      </c>
      <c r="P76" s="153">
        <v>0.634571759259416</v>
      </c>
      <c r="Q76" s="150">
        <v>41207</v>
      </c>
      <c r="R76" s="151">
        <v>170</v>
      </c>
      <c r="S76" s="156" t="s"/>
      <c r="T76" s="157" t="s"/>
      <c r="U76" s="157" t="s"/>
      <c r="V76" s="157" t="s"/>
      <c r="W76" s="157" t="s"/>
      <c r="X76" s="157" t="s"/>
      <c r="Y76" s="157" t="s"/>
    </row>
    <row r="77" spans="1:18" ht="20.25" customHeight="1">
      <c r="A77" s="150" t="s">
        <v>4648</v>
      </c>
      <c r="B77" s="150" t="s">
        <v>4764</v>
      </c>
      <c r="C77" s="150" t="s">
        <v>4656</v>
      </c>
      <c r="D77" s="150" t="s">
        <v>4730</v>
      </c>
      <c r="E77" s="150">
        <v>170</v>
      </c>
      <c r="F77" s="150">
        <v>0</v>
      </c>
      <c r="G77" s="150" t="s">
        <v>4652</v>
      </c>
      <c r="H77" s="150" t="s">
        <v>4659</v>
      </c>
      <c r="I77" s="150" t="s">
        <v>4659</v>
      </c>
      <c r="J77" s="150" t="s"/>
      <c r="K77" s="150" t="s">
        <v>4762</v>
      </c>
      <c r="L77" s="150" t="s">
        <v>4652</v>
      </c>
      <c r="M77" s="151">
        <v>0</v>
      </c>
      <c r="N77" s="150" t="s">
        <v>4659</v>
      </c>
      <c r="O77" s="152">
        <v>45624</v>
      </c>
      <c r="P77" s="153">
        <v>0.634027777778101</v>
      </c>
      <c r="Q77" s="150">
        <v>0</v>
      </c>
      <c r="R77" s="151">
        <v>0</v>
      </c>
    </row>
    <row r="78" spans="1:18" ht="20.25" customHeight="1">
      <c r="A78" s="150" t="s">
        <v>4648</v>
      </c>
      <c r="B78" s="150" t="s">
        <v>4765</v>
      </c>
      <c r="C78" s="150" t="s">
        <v>4656</v>
      </c>
      <c r="D78" s="150" t="s">
        <v>4657</v>
      </c>
      <c r="E78" s="150">
        <v>165</v>
      </c>
      <c r="F78" s="150">
        <v>87</v>
      </c>
      <c r="G78" s="150" t="s">
        <v>4659</v>
      </c>
      <c r="H78" s="150" t="s">
        <v>4659</v>
      </c>
      <c r="I78" s="150" t="s">
        <v>4659</v>
      </c>
      <c r="J78" s="150" t="s"/>
      <c r="K78" s="150" t="s"/>
      <c r="L78" s="150" t="s">
        <v>4652</v>
      </c>
      <c r="M78" s="151">
        <v>0</v>
      </c>
      <c r="N78" s="150" t="s">
        <v>4659</v>
      </c>
      <c r="O78" s="152">
        <v>45624</v>
      </c>
      <c r="P78" s="153">
        <v>0.593576388888323</v>
      </c>
      <c r="Q78" s="150">
        <v>41205</v>
      </c>
      <c r="R78" s="151">
        <v>200</v>
      </c>
    </row>
    <row r="79" spans="1:18" ht="20.25" customHeight="1">
      <c r="A79" s="150" t="s">
        <v>4648</v>
      </c>
      <c r="B79" s="150" t="s">
        <v>4766</v>
      </c>
      <c r="C79" s="150" t="s">
        <v>4656</v>
      </c>
      <c r="D79" s="150" t="s">
        <v>4767</v>
      </c>
      <c r="E79" s="150">
        <v>155</v>
      </c>
      <c r="F79" s="150">
        <v>89</v>
      </c>
      <c r="G79" s="150" t="s">
        <v>4659</v>
      </c>
      <c r="H79" s="150" t="s">
        <v>4659</v>
      </c>
      <c r="I79" s="150" t="s">
        <v>4659</v>
      </c>
      <c r="J79" s="150" t="s"/>
      <c r="K79" s="150" t="s"/>
      <c r="L79" s="150" t="s">
        <v>4652</v>
      </c>
      <c r="M79" s="151">
        <v>0</v>
      </c>
      <c r="N79" s="150" t="s">
        <v>4659</v>
      </c>
      <c r="O79" s="152">
        <v>45624</v>
      </c>
      <c r="P79" s="153">
        <v>0.523599537038535</v>
      </c>
      <c r="Q79" s="150">
        <v>41202</v>
      </c>
      <c r="R79" s="151">
        <v>200</v>
      </c>
    </row>
    <row r="80" spans="1:25" s="185" ht="20.25" customHeight="1">
      <c r="A80" s="150" t="s">
        <v>4648</v>
      </c>
      <c r="B80" s="150" t="s">
        <v>4768</v>
      </c>
      <c r="C80" s="150" t="s">
        <v>4656</v>
      </c>
      <c r="D80" s="150" t="s">
        <v>4734</v>
      </c>
      <c r="E80" s="150">
        <v>155</v>
      </c>
      <c r="F80" s="150">
        <v>89</v>
      </c>
      <c r="G80" s="150" t="s">
        <v>4004</v>
      </c>
      <c r="H80" s="150" t="s">
        <v>4004</v>
      </c>
      <c r="I80" s="150" t="s">
        <v>4004</v>
      </c>
      <c r="J80" s="150" t="s">
        <v>4685</v>
      </c>
      <c r="K80" s="150" t="s"/>
      <c r="L80" s="150" t="s">
        <v>4004</v>
      </c>
      <c r="M80" s="151">
        <v>100</v>
      </c>
      <c r="N80" s="150" t="s">
        <v>4004</v>
      </c>
      <c r="O80" s="152">
        <v>45624</v>
      </c>
      <c r="P80" s="153">
        <v>0.476990740738984</v>
      </c>
      <c r="Q80" s="150">
        <v>41200</v>
      </c>
      <c r="R80" s="151">
        <v>330</v>
      </c>
      <c r="S80" s="156" t="s"/>
      <c r="T80" s="157" t="s"/>
      <c r="U80" s="157" t="s"/>
      <c r="V80" s="157" t="s"/>
      <c r="W80" s="157" t="s"/>
      <c r="X80" s="157" t="s"/>
      <c r="Y80" s="157" t="s"/>
    </row>
    <row r="81" spans="1:18" ht="20.25" customHeight="1">
      <c r="A81" s="150" t="s">
        <v>4648</v>
      </c>
      <c r="B81" s="150" t="s">
        <v>4769</v>
      </c>
      <c r="C81" s="150" t="s">
        <v>4650</v>
      </c>
      <c r="D81" s="150" t="s">
        <v>4734</v>
      </c>
      <c r="E81" s="150">
        <v>150</v>
      </c>
      <c r="F81" s="150">
        <v>89</v>
      </c>
      <c r="G81" s="150" t="s">
        <v>4004</v>
      </c>
      <c r="H81" s="150" t="s">
        <v>4004</v>
      </c>
      <c r="I81" s="150" t="s">
        <v>4004</v>
      </c>
      <c r="J81" s="150" t="s"/>
      <c r="K81" s="150" t="s"/>
      <c r="L81" s="150" t="s">
        <v>4652</v>
      </c>
      <c r="M81" s="151">
        <v>0</v>
      </c>
      <c r="N81" s="150" t="s">
        <v>4004</v>
      </c>
      <c r="O81" s="152">
        <v>45623</v>
      </c>
      <c r="P81" s="153">
        <v>0.700590277778247</v>
      </c>
      <c r="Q81" s="150">
        <v>41196</v>
      </c>
      <c r="R81" s="151">
        <v>200</v>
      </c>
    </row>
    <row r="82" spans="1:18" ht="20.25" customHeight="1">
      <c r="A82" s="150" t="s">
        <v>4648</v>
      </c>
      <c r="B82" s="150" t="s">
        <v>4770</v>
      </c>
      <c r="C82" s="150" t="s">
        <v>4656</v>
      </c>
      <c r="D82" s="150" t="s">
        <v>4676</v>
      </c>
      <c r="E82" s="150">
        <v>167</v>
      </c>
      <c r="F82" s="150">
        <v>88</v>
      </c>
      <c r="G82" s="150" t="s">
        <v>4004</v>
      </c>
      <c r="H82" s="150" t="s">
        <v>4652</v>
      </c>
      <c r="I82" s="150" t="s">
        <v>4652</v>
      </c>
      <c r="J82" s="150" t="s"/>
      <c r="K82" s="150" t="s"/>
      <c r="L82" s="150" t="s">
        <v>4652</v>
      </c>
      <c r="M82" s="151">
        <v>0</v>
      </c>
      <c r="N82" s="150" t="s">
        <v>4004</v>
      </c>
      <c r="O82" s="152">
        <v>45623</v>
      </c>
      <c r="P82" s="153">
        <v>0.699791666665988</v>
      </c>
      <c r="Q82" s="150">
        <v>41195</v>
      </c>
      <c r="R82" s="151">
        <v>150</v>
      </c>
    </row>
    <row r="83" spans="1:18" ht="20.25" customHeight="1">
      <c r="A83" s="150" t="s">
        <v>4648</v>
      </c>
      <c r="B83" s="150" t="s">
        <v>4771</v>
      </c>
      <c r="C83" s="150" t="s">
        <v>4656</v>
      </c>
      <c r="D83" s="150" t="s">
        <v>4730</v>
      </c>
      <c r="E83" s="150">
        <v>170</v>
      </c>
      <c r="F83" s="150">
        <v>0</v>
      </c>
      <c r="G83" s="150" t="s">
        <v>4652</v>
      </c>
      <c r="H83" s="150" t="s">
        <v>4652</v>
      </c>
      <c r="I83" s="150" t="s">
        <v>4652</v>
      </c>
      <c r="J83" s="150" t="s">
        <v>4643</v>
      </c>
      <c r="K83" s="150" t="s">
        <v>4772</v>
      </c>
      <c r="L83" s="150" t="s">
        <v>4004</v>
      </c>
      <c r="M83" s="151">
        <v>800</v>
      </c>
      <c r="N83" s="150" t="s">
        <v>4004</v>
      </c>
      <c r="O83" s="152">
        <v>45623</v>
      </c>
      <c r="P83" s="153">
        <v>0.691620370369492</v>
      </c>
      <c r="Q83" s="150">
        <v>41194</v>
      </c>
      <c r="R83" s="151">
        <v>800</v>
      </c>
    </row>
    <row r="84" spans="1:25" s="185" ht="20.25" customHeight="1">
      <c r="A84" s="150" t="s">
        <v>4648</v>
      </c>
      <c r="B84" s="150" t="s">
        <v>4773</v>
      </c>
      <c r="C84" s="150" t="s">
        <v>4656</v>
      </c>
      <c r="D84" s="150" t="s">
        <v>4734</v>
      </c>
      <c r="E84" s="150">
        <v>165</v>
      </c>
      <c r="F84" s="150">
        <v>0</v>
      </c>
      <c r="G84" s="150" t="s">
        <v>4652</v>
      </c>
      <c r="H84" s="150" t="s">
        <v>4652</v>
      </c>
      <c r="I84" s="150" t="s">
        <v>4652</v>
      </c>
      <c r="J84" s="150" t="s">
        <v>4643</v>
      </c>
      <c r="K84" s="150" t="s">
        <v>4774</v>
      </c>
      <c r="L84" s="150" t="s">
        <v>4004</v>
      </c>
      <c r="M84" s="151">
        <v>0</v>
      </c>
      <c r="N84" s="150" t="s">
        <v>4004</v>
      </c>
      <c r="O84" s="152">
        <v>45623</v>
      </c>
      <c r="P84" s="153">
        <v>0.672418981481315</v>
      </c>
      <c r="Q84" s="150">
        <v>0</v>
      </c>
      <c r="R84" s="151">
        <v>0</v>
      </c>
      <c r="S84" s="156" t="s"/>
      <c r="T84" s="157" t="s"/>
      <c r="U84" s="157" t="s"/>
      <c r="V84" s="157" t="s"/>
      <c r="W84" s="157" t="s"/>
      <c r="X84" s="157" t="s"/>
      <c r="Y84" s="157" t="s"/>
    </row>
    <row r="85" spans="1:18" ht="20.25" customHeight="1">
      <c r="A85" s="150" t="s">
        <v>4648</v>
      </c>
      <c r="B85" s="150" t="s">
        <v>4775</v>
      </c>
      <c r="C85" s="150" t="s">
        <v>4656</v>
      </c>
      <c r="D85" s="150" t="s">
        <v>4676</v>
      </c>
      <c r="E85" s="150">
        <v>165</v>
      </c>
      <c r="F85" s="150">
        <v>89</v>
      </c>
      <c r="G85" s="150" t="s">
        <v>4004</v>
      </c>
      <c r="H85" s="150" t="s">
        <v>4652</v>
      </c>
      <c r="I85" s="150" t="s">
        <v>4652</v>
      </c>
      <c r="J85" s="150" t="s"/>
      <c r="K85" s="150" t="s"/>
      <c r="L85" s="150" t="s">
        <v>4652</v>
      </c>
      <c r="M85" s="151">
        <v>0</v>
      </c>
      <c r="N85" s="150" t="s">
        <v>4004</v>
      </c>
      <c r="O85" s="152">
        <v>45623</v>
      </c>
      <c r="P85" s="153">
        <v>0.636157407407154</v>
      </c>
      <c r="Q85" s="150">
        <v>41193</v>
      </c>
      <c r="R85" s="151">
        <v>170</v>
      </c>
    </row>
    <row r="86" spans="1:18" ht="20.25" customHeight="1">
      <c r="A86" s="150" t="s">
        <v>4648</v>
      </c>
      <c r="B86" s="150" t="s">
        <v>4776</v>
      </c>
      <c r="C86" s="150" t="s">
        <v>4656</v>
      </c>
      <c r="D86" s="150" t="s">
        <v>4694</v>
      </c>
      <c r="E86" s="150">
        <v>171</v>
      </c>
      <c r="F86" s="150">
        <v>88</v>
      </c>
      <c r="G86" s="150" t="s">
        <v>4004</v>
      </c>
      <c r="H86" s="150" t="s">
        <v>4004</v>
      </c>
      <c r="I86" s="150" t="s">
        <v>4004</v>
      </c>
      <c r="J86" s="150" t="s"/>
      <c r="K86" s="150" t="s"/>
      <c r="L86" s="150" t="s">
        <v>4652</v>
      </c>
      <c r="M86" s="151">
        <v>0</v>
      </c>
      <c r="N86" s="150" t="s">
        <v>4004</v>
      </c>
      <c r="O86" s="152">
        <v>45623</v>
      </c>
      <c r="P86" s="153">
        <v>0.632384259261016</v>
      </c>
      <c r="Q86" s="150">
        <v>41192</v>
      </c>
      <c r="R86" s="151">
        <v>230</v>
      </c>
    </row>
    <row r="87" spans="1:18" ht="20.25" customHeight="1">
      <c r="A87" s="150" t="s">
        <v>4648</v>
      </c>
      <c r="B87" s="150" t="s">
        <v>4777</v>
      </c>
      <c r="C87" s="150" t="s">
        <v>4650</v>
      </c>
      <c r="D87" s="150" t="s">
        <v>4668</v>
      </c>
      <c r="E87" s="150">
        <v>150</v>
      </c>
      <c r="F87" s="150">
        <v>0</v>
      </c>
      <c r="G87" s="150" t="s">
        <v>4652</v>
      </c>
      <c r="H87" s="150" t="s">
        <v>4004</v>
      </c>
      <c r="I87" s="150" t="s">
        <v>4004</v>
      </c>
      <c r="J87" s="150" t="s"/>
      <c r="K87" s="150" t="s"/>
      <c r="L87" s="150" t="s">
        <v>4652</v>
      </c>
      <c r="M87" s="151">
        <v>0</v>
      </c>
      <c r="N87" s="150" t="s">
        <v>4004</v>
      </c>
      <c r="O87" s="152">
        <v>45623</v>
      </c>
      <c r="P87" s="153">
        <v>0.631087962963648</v>
      </c>
      <c r="Q87" s="150">
        <v>41191</v>
      </c>
      <c r="R87" s="151">
        <v>170</v>
      </c>
    </row>
    <row r="88" spans="1:18" ht="20.25" customHeight="1">
      <c r="A88" s="150" t="s">
        <v>4648</v>
      </c>
      <c r="B88" s="150" t="s">
        <v>4778</v>
      </c>
      <c r="C88" s="150" t="s">
        <v>4650</v>
      </c>
      <c r="D88" s="150" t="s">
        <v>4663</v>
      </c>
      <c r="E88" s="150">
        <v>150</v>
      </c>
      <c r="F88" s="150">
        <v>0</v>
      </c>
      <c r="G88" s="150" t="s">
        <v>4652</v>
      </c>
      <c r="H88" s="150" t="s">
        <v>4652</v>
      </c>
      <c r="I88" s="150" t="s">
        <v>4652</v>
      </c>
      <c r="J88" s="150" t="s">
        <v>4715</v>
      </c>
      <c r="K88" s="150" t="s"/>
      <c r="L88" s="150" t="s">
        <v>4004</v>
      </c>
      <c r="M88" s="151">
        <v>50</v>
      </c>
      <c r="N88" s="150" t="s">
        <v>4004</v>
      </c>
      <c r="O88" s="152">
        <v>45623</v>
      </c>
      <c r="P88" s="153">
        <v>0.591574074074743</v>
      </c>
      <c r="Q88" s="150">
        <v>41190</v>
      </c>
      <c r="R88" s="151">
        <v>50</v>
      </c>
    </row>
    <row r="89" spans="1:18" ht="20.25" customHeight="1">
      <c r="A89" s="150" t="s">
        <v>4648</v>
      </c>
      <c r="B89" s="150" t="s">
        <v>4779</v>
      </c>
      <c r="C89" s="150" t="s">
        <v>4656</v>
      </c>
      <c r="D89" s="150" t="s">
        <v>4700</v>
      </c>
      <c r="E89" s="150">
        <v>165</v>
      </c>
      <c r="F89" s="150">
        <v>88</v>
      </c>
      <c r="G89" s="150" t="s">
        <v>4004</v>
      </c>
      <c r="H89" s="150" t="s">
        <v>4652</v>
      </c>
      <c r="I89" s="150" t="s">
        <v>4652</v>
      </c>
      <c r="J89" s="150" t="s"/>
      <c r="K89" s="150" t="s"/>
      <c r="L89" s="150" t="s">
        <v>4652</v>
      </c>
      <c r="M89" s="151">
        <v>0</v>
      </c>
      <c r="N89" s="150" t="s">
        <v>4004</v>
      </c>
      <c r="O89" s="152">
        <v>45623</v>
      </c>
      <c r="P89" s="153">
        <v>0.526782407407154</v>
      </c>
      <c r="Q89" s="150">
        <v>41187</v>
      </c>
      <c r="R89" s="151">
        <v>150</v>
      </c>
    </row>
    <row r="90" spans="1:18" ht="20.25" customHeight="1">
      <c r="A90" s="150" t="s">
        <v>4648</v>
      </c>
      <c r="B90" s="150" t="s">
        <v>4780</v>
      </c>
      <c r="C90" s="150" t="s">
        <v>4650</v>
      </c>
      <c r="D90" s="150" t="s">
        <v>4668</v>
      </c>
      <c r="E90" s="150">
        <v>150</v>
      </c>
      <c r="F90" s="150">
        <v>89</v>
      </c>
      <c r="G90" s="150" t="s">
        <v>4004</v>
      </c>
      <c r="H90" s="150" t="s">
        <v>4004</v>
      </c>
      <c r="I90" s="150" t="s">
        <v>4004</v>
      </c>
      <c r="J90" s="150" t="s"/>
      <c r="K90" s="150" t="s"/>
      <c r="L90" s="150" t="s">
        <v>4652</v>
      </c>
      <c r="M90" s="151">
        <v>0</v>
      </c>
      <c r="N90" s="150" t="s">
        <v>4004</v>
      </c>
      <c r="O90" s="152">
        <v>45623</v>
      </c>
      <c r="P90" s="153">
        <v>0.50350694444569</v>
      </c>
      <c r="Q90" s="150">
        <v>41186</v>
      </c>
      <c r="R90" s="151">
        <v>200</v>
      </c>
    </row>
    <row r="91" spans="1:25" s="185" ht="20.25" customHeight="1">
      <c r="A91" s="150" t="s">
        <v>4648</v>
      </c>
      <c r="B91" s="150" t="s">
        <v>4781</v>
      </c>
      <c r="C91" s="150" t="s">
        <v>4650</v>
      </c>
      <c r="D91" s="150" t="s">
        <v>4782</v>
      </c>
      <c r="E91" s="150">
        <v>139</v>
      </c>
      <c r="F91" s="150">
        <v>0</v>
      </c>
      <c r="G91" s="150" t="s">
        <v>4652</v>
      </c>
      <c r="H91" s="150" t="s">
        <v>4004</v>
      </c>
      <c r="I91" s="150" t="s">
        <v>4004</v>
      </c>
      <c r="J91" s="150" t="s"/>
      <c r="K91" s="150" t="s"/>
      <c r="L91" s="150" t="s">
        <v>4652</v>
      </c>
      <c r="M91" s="151">
        <v>0</v>
      </c>
      <c r="N91" s="150" t="s">
        <v>4004</v>
      </c>
      <c r="O91" s="152">
        <v>45623</v>
      </c>
      <c r="P91" s="153">
        <v>0.453252314815472</v>
      </c>
      <c r="Q91" s="150">
        <v>41183</v>
      </c>
      <c r="R91" s="151">
        <v>150</v>
      </c>
      <c r="S91" s="156" t="s"/>
      <c r="T91" s="157" t="s"/>
      <c r="U91" s="157" t="s"/>
      <c r="V91" s="157" t="s"/>
      <c r="W91" s="157" t="s"/>
      <c r="X91" s="157" t="s"/>
      <c r="Y91" s="157" t="s"/>
    </row>
    <row r="92" spans="1:18" ht="20.25" customHeight="1">
      <c r="A92" s="150" t="s">
        <v>4648</v>
      </c>
      <c r="B92" s="150" t="s">
        <v>4783</v>
      </c>
      <c r="C92" s="150" t="s">
        <v>4650</v>
      </c>
      <c r="D92" s="150" t="s">
        <v>4668</v>
      </c>
      <c r="E92" s="150">
        <v>155</v>
      </c>
      <c r="F92" s="150">
        <v>0</v>
      </c>
      <c r="G92" s="150" t="s">
        <v>4652</v>
      </c>
      <c r="H92" s="150" t="s">
        <v>4652</v>
      </c>
      <c r="I92" s="150" t="s">
        <v>4652</v>
      </c>
      <c r="J92" s="150" t="s">
        <v>4643</v>
      </c>
      <c r="K92" s="150" t="s">
        <v>4784</v>
      </c>
      <c r="L92" s="150" t="s">
        <v>4004</v>
      </c>
      <c r="M92" s="151">
        <v>130</v>
      </c>
      <c r="N92" s="150" t="s">
        <v>4004</v>
      </c>
      <c r="O92" s="152">
        <v>45623</v>
      </c>
      <c r="P92" s="153">
        <v>0.427893518517522</v>
      </c>
      <c r="Q92" s="150">
        <v>41182</v>
      </c>
      <c r="R92" s="151">
        <v>130</v>
      </c>
    </row>
    <row r="93" spans="1:18" ht="20.25" customHeight="1">
      <c r="A93" s="150" t="s">
        <v>4648</v>
      </c>
      <c r="B93" s="150" t="s">
        <v>4785</v>
      </c>
      <c r="C93" s="150" t="s">
        <v>4650</v>
      </c>
      <c r="D93" s="150" t="s">
        <v>4786</v>
      </c>
      <c r="E93" s="150" t="s">
        <v>4787</v>
      </c>
      <c r="F93" s="150">
        <v>89</v>
      </c>
      <c r="G93" s="150" t="s">
        <v>4004</v>
      </c>
      <c r="H93" s="150" t="s">
        <v>4652</v>
      </c>
      <c r="I93" s="150" t="s">
        <v>4652</v>
      </c>
      <c r="J93" s="150" t="s"/>
      <c r="K93" s="150" t="s"/>
      <c r="L93" s="150" t="s">
        <v>4652</v>
      </c>
      <c r="M93" s="151">
        <v>0</v>
      </c>
      <c r="N93" s="150" t="s">
        <v>4004</v>
      </c>
      <c r="O93" s="152">
        <v>45623</v>
      </c>
      <c r="P93" s="153">
        <v>0.409999999999855</v>
      </c>
      <c r="Q93" s="150">
        <v>41181</v>
      </c>
      <c r="R93" s="151">
        <v>170</v>
      </c>
    </row>
    <row r="94" spans="1:18" ht="20.25" customHeight="1">
      <c r="A94" s="150" t="s">
        <v>4648</v>
      </c>
      <c r="B94" s="150" t="s">
        <v>4788</v>
      </c>
      <c r="C94" s="150" t="s">
        <v>4650</v>
      </c>
      <c r="D94" s="150" t="s">
        <v>4786</v>
      </c>
      <c r="E94" s="150">
        <v>155</v>
      </c>
      <c r="F94" s="150">
        <v>0</v>
      </c>
      <c r="G94" s="150" t="s">
        <v>4652</v>
      </c>
      <c r="H94" s="150" t="s">
        <v>4004</v>
      </c>
      <c r="I94" s="150" t="s">
        <v>4004</v>
      </c>
      <c r="J94" s="150" t="s"/>
      <c r="K94" s="150" t="s">
        <v>4664</v>
      </c>
      <c r="L94" s="150" t="s">
        <v>4652</v>
      </c>
      <c r="M94" s="151">
        <v>150</v>
      </c>
      <c r="N94" s="150" t="s">
        <v>4004</v>
      </c>
      <c r="O94" s="152">
        <v>45622</v>
      </c>
      <c r="P94" s="153">
        <v>0.893287037037226</v>
      </c>
      <c r="Q94" s="150">
        <v>41179</v>
      </c>
      <c r="R94" s="151">
        <v>320</v>
      </c>
    </row>
    <row r="95" spans="1:25" s="130" ht="20.25" customHeight="1">
      <c r="A95" s="150" t="s">
        <v>4648</v>
      </c>
      <c r="B95" s="150" t="s">
        <v>4789</v>
      </c>
      <c r="C95" s="150" t="s">
        <v>4656</v>
      </c>
      <c r="D95" s="150" t="s">
        <v>4694</v>
      </c>
      <c r="E95" s="150">
        <v>155</v>
      </c>
      <c r="F95" s="150">
        <v>89</v>
      </c>
      <c r="G95" s="150" t="s">
        <v>4004</v>
      </c>
      <c r="H95" s="150" t="s">
        <v>4004</v>
      </c>
      <c r="I95" s="150" t="s">
        <v>4004</v>
      </c>
      <c r="J95" s="150" t="s"/>
      <c r="K95" s="150" t="s"/>
      <c r="L95" s="150" t="s">
        <v>4652</v>
      </c>
      <c r="M95" s="151">
        <v>0</v>
      </c>
      <c r="N95" s="150" t="s">
        <v>4004</v>
      </c>
      <c r="O95" s="152">
        <v>45622</v>
      </c>
      <c r="P95" s="153">
        <v>0.733831018518686</v>
      </c>
      <c r="Q95" s="150">
        <v>41177</v>
      </c>
      <c r="R95" s="151">
        <v>230</v>
      </c>
      <c r="S95" s="156" t="s"/>
      <c r="T95" s="157" t="s"/>
      <c r="U95" s="157" t="s"/>
      <c r="V95" s="157" t="s"/>
      <c r="W95" s="157" t="s"/>
      <c r="X95" s="157" t="s"/>
      <c r="Y95" s="157" t="s"/>
    </row>
    <row r="96" spans="1:18" ht="20.25" customHeight="1">
      <c r="A96" s="150" t="s">
        <v>4648</v>
      </c>
      <c r="B96" s="150" t="s">
        <v>4790</v>
      </c>
      <c r="C96" s="150" t="s">
        <v>4656</v>
      </c>
      <c r="D96" s="150" t="s">
        <v>4694</v>
      </c>
      <c r="E96" s="150">
        <v>165</v>
      </c>
      <c r="F96" s="150">
        <v>0</v>
      </c>
      <c r="G96" s="150" t="s">
        <v>4652</v>
      </c>
      <c r="H96" s="150" t="s">
        <v>4654</v>
      </c>
      <c r="I96" s="150" t="s">
        <v>4654</v>
      </c>
      <c r="J96" s="150" t="s"/>
      <c r="K96" s="150" t="s"/>
      <c r="L96" s="150" t="s">
        <v>4652</v>
      </c>
      <c r="M96" s="151">
        <v>0</v>
      </c>
      <c r="N96" s="150" t="s">
        <v>4654</v>
      </c>
      <c r="O96" s="152">
        <v>45622</v>
      </c>
      <c r="P96" s="153">
        <v>0.716828703702049</v>
      </c>
      <c r="Q96" s="150">
        <v>41176</v>
      </c>
      <c r="R96" s="151">
        <v>150</v>
      </c>
    </row>
    <row r="97" spans="1:25" s="130" ht="20.25" customHeight="1">
      <c r="A97" s="150" t="s">
        <v>4648</v>
      </c>
      <c r="B97" s="150" t="s">
        <v>4791</v>
      </c>
      <c r="C97" s="150" t="s">
        <v>4650</v>
      </c>
      <c r="D97" s="150" t="s">
        <v>4681</v>
      </c>
      <c r="E97" s="150">
        <v>140</v>
      </c>
      <c r="F97" s="150">
        <v>89</v>
      </c>
      <c r="G97" s="150" t="s">
        <v>4659</v>
      </c>
      <c r="H97" s="150" t="s">
        <v>4652</v>
      </c>
      <c r="I97" s="150" t="s">
        <v>4652</v>
      </c>
      <c r="J97" s="150" t="s"/>
      <c r="K97" s="150" t="s"/>
      <c r="L97" s="150" t="s">
        <v>4652</v>
      </c>
      <c r="M97" s="151">
        <v>0</v>
      </c>
      <c r="N97" s="150" t="s">
        <v>4659</v>
      </c>
      <c r="O97" s="152">
        <v>45622</v>
      </c>
      <c r="P97" s="153">
        <v>0.673171296297369</v>
      </c>
      <c r="Q97" s="150">
        <v>41175</v>
      </c>
      <c r="R97" s="151">
        <v>430</v>
      </c>
      <c r="S97" s="156" t="s"/>
      <c r="T97" s="157" t="s"/>
      <c r="U97" s="157" t="s"/>
      <c r="V97" s="157" t="s"/>
      <c r="W97" s="157" t="s"/>
      <c r="X97" s="157" t="s"/>
      <c r="Y97" s="157" t="s"/>
    </row>
    <row r="98" spans="1:18" ht="20.25" customHeight="1">
      <c r="A98" s="150" t="s">
        <v>4648</v>
      </c>
      <c r="B98" s="150" t="s">
        <v>4792</v>
      </c>
      <c r="C98" s="150" t="s">
        <v>4650</v>
      </c>
      <c r="D98" s="150" t="s">
        <v>4668</v>
      </c>
      <c r="E98" s="150">
        <v>140</v>
      </c>
      <c r="F98" s="150">
        <v>89</v>
      </c>
      <c r="G98" s="150" t="s">
        <v>4659</v>
      </c>
      <c r="H98" s="150" t="s">
        <v>4652</v>
      </c>
      <c r="I98" s="150" t="s">
        <v>4652</v>
      </c>
      <c r="J98" s="150" t="s"/>
      <c r="K98" s="150" t="s"/>
      <c r="L98" s="150" t="s">
        <v>4652</v>
      </c>
      <c r="M98" s="151">
        <v>0</v>
      </c>
      <c r="N98" s="150" t="s">
        <v>4659</v>
      </c>
      <c r="O98" s="152">
        <v>45622</v>
      </c>
      <c r="P98" s="153">
        <v>0.673171296297369</v>
      </c>
      <c r="Q98" s="154" t="s"/>
      <c r="R98" s="155" t="s"/>
    </row>
    <row r="99" spans="1:18" ht="20.25" customHeight="1">
      <c r="A99" s="150" t="s">
        <v>4648</v>
      </c>
      <c r="B99" s="150" t="s">
        <v>4793</v>
      </c>
      <c r="C99" s="150" t="s">
        <v>4656</v>
      </c>
      <c r="D99" s="150" t="s">
        <v>4657</v>
      </c>
      <c r="E99" s="150">
        <v>165</v>
      </c>
      <c r="F99" s="150">
        <v>0</v>
      </c>
      <c r="G99" s="150" t="s">
        <v>4652</v>
      </c>
      <c r="H99" s="150" t="s">
        <v>4652</v>
      </c>
      <c r="I99" s="150" t="s">
        <v>4652</v>
      </c>
      <c r="J99" s="150" t="s">
        <v>4750</v>
      </c>
      <c r="K99" s="150" t="s">
        <v>4794</v>
      </c>
      <c r="L99" s="150" t="s">
        <v>4659</v>
      </c>
      <c r="M99" s="151">
        <v>0</v>
      </c>
      <c r="N99" s="150" t="s">
        <v>4659</v>
      </c>
      <c r="O99" s="152">
        <v>45622</v>
      </c>
      <c r="P99" s="153">
        <v>0.670717592591245</v>
      </c>
      <c r="Q99" s="150">
        <v>0</v>
      </c>
      <c r="R99" s="151">
        <v>0</v>
      </c>
    </row>
    <row r="100" spans="1:18" ht="20.25" customHeight="1">
      <c r="A100" s="150" t="s">
        <v>4648</v>
      </c>
      <c r="B100" s="150" t="s">
        <v>4795</v>
      </c>
      <c r="C100" s="150" t="s">
        <v>4650</v>
      </c>
      <c r="D100" s="150" t="s">
        <v>4681</v>
      </c>
      <c r="E100" s="150">
        <v>157</v>
      </c>
      <c r="F100" s="150">
        <v>89</v>
      </c>
      <c r="G100" s="150" t="s">
        <v>4004</v>
      </c>
      <c r="H100" s="150" t="s">
        <v>4004</v>
      </c>
      <c r="I100" s="150" t="s">
        <v>4004</v>
      </c>
      <c r="J100" s="150" t="s"/>
      <c r="K100" s="150" t="s"/>
      <c r="L100" s="150" t="s">
        <v>4652</v>
      </c>
      <c r="M100" s="151">
        <v>0</v>
      </c>
      <c r="N100" s="150" t="s">
        <v>4654</v>
      </c>
      <c r="O100" s="152">
        <v>45622</v>
      </c>
      <c r="P100" s="153">
        <v>0.655208333333576</v>
      </c>
      <c r="Q100" s="150">
        <v>41174</v>
      </c>
      <c r="R100" s="151">
        <v>230</v>
      </c>
    </row>
    <row r="101" spans="1:18" ht="20.25" customHeight="1">
      <c r="A101" s="150" t="s">
        <v>4648</v>
      </c>
      <c r="B101" s="150" t="s">
        <v>4796</v>
      </c>
      <c r="C101" s="150" t="s">
        <v>4656</v>
      </c>
      <c r="D101" s="150" t="s">
        <v>4767</v>
      </c>
      <c r="E101" s="150">
        <v>160</v>
      </c>
      <c r="F101" s="150">
        <v>89</v>
      </c>
      <c r="G101" s="150" t="s">
        <v>4659</v>
      </c>
      <c r="H101" s="150" t="s">
        <v>4659</v>
      </c>
      <c r="I101" s="150" t="s">
        <v>4659</v>
      </c>
      <c r="J101" s="150" t="s"/>
      <c r="K101" s="150" t="s"/>
      <c r="L101" s="150" t="s">
        <v>4652</v>
      </c>
      <c r="M101" s="151">
        <v>0</v>
      </c>
      <c r="N101" s="150" t="s">
        <v>4659</v>
      </c>
      <c r="O101" s="152">
        <v>45622</v>
      </c>
      <c r="P101" s="153">
        <v>0.566851851850515</v>
      </c>
      <c r="Q101" s="150">
        <v>41173</v>
      </c>
      <c r="R101" s="151">
        <v>200</v>
      </c>
    </row>
    <row r="102" spans="1:18" ht="20.25" customHeight="1">
      <c r="A102" s="150" t="s">
        <v>4648</v>
      </c>
      <c r="B102" s="150" t="s">
        <v>4797</v>
      </c>
      <c r="C102" s="150" t="s">
        <v>4656</v>
      </c>
      <c r="D102" s="150" t="s">
        <v>4700</v>
      </c>
      <c r="E102" s="150">
        <v>170</v>
      </c>
      <c r="F102" s="150">
        <v>0</v>
      </c>
      <c r="G102" s="150" t="s">
        <v>4652</v>
      </c>
      <c r="H102" s="150" t="s">
        <v>4004</v>
      </c>
      <c r="I102" s="150" t="s">
        <v>4004</v>
      </c>
      <c r="J102" s="150" t="s"/>
      <c r="K102" s="150" t="s"/>
      <c r="L102" s="150" t="s">
        <v>4652</v>
      </c>
      <c r="M102" s="151">
        <v>0</v>
      </c>
      <c r="N102" s="150" t="s">
        <v>4004</v>
      </c>
      <c r="O102" s="152">
        <v>45622</v>
      </c>
      <c r="P102" s="153">
        <v>0.560416666667152</v>
      </c>
      <c r="Q102" s="150">
        <v>41172</v>
      </c>
      <c r="R102" s="151">
        <v>170</v>
      </c>
    </row>
    <row r="103" spans="1:25" s="185" ht="20.25" customHeight="1">
      <c r="A103" s="150" t="s">
        <v>4648</v>
      </c>
      <c r="B103" s="150" t="s">
        <v>4798</v>
      </c>
      <c r="C103" s="150" t="s">
        <v>4656</v>
      </c>
      <c r="D103" s="150" t="s">
        <v>4734</v>
      </c>
      <c r="E103" s="150">
        <v>165</v>
      </c>
      <c r="F103" s="150">
        <v>0</v>
      </c>
      <c r="G103" s="150" t="s">
        <v>4652</v>
      </c>
      <c r="H103" s="150" t="s">
        <v>4652</v>
      </c>
      <c r="I103" s="150" t="s">
        <v>4652</v>
      </c>
      <c r="J103" s="150" t="s">
        <v>4643</v>
      </c>
      <c r="K103" s="150" t="s">
        <v>4772</v>
      </c>
      <c r="L103" s="150" t="s">
        <v>4004</v>
      </c>
      <c r="M103" s="151">
        <v>800</v>
      </c>
      <c r="N103" s="150" t="s">
        <v>4004</v>
      </c>
      <c r="O103" s="152">
        <v>45622</v>
      </c>
      <c r="P103" s="153">
        <v>0.551712962962483</v>
      </c>
      <c r="Q103" s="150">
        <v>41171</v>
      </c>
      <c r="R103" s="151">
        <v>800</v>
      </c>
      <c r="S103" s="156" t="s"/>
      <c r="T103" s="157" t="s"/>
      <c r="U103" s="157" t="s"/>
      <c r="V103" s="157" t="s"/>
      <c r="W103" s="157" t="s"/>
      <c r="X103" s="157" t="s"/>
      <c r="Y103" s="157" t="s"/>
    </row>
    <row r="104" spans="1:18" ht="20.25" customHeight="1">
      <c r="A104" s="150" t="s">
        <v>4648</v>
      </c>
      <c r="B104" s="150" t="s">
        <v>4799</v>
      </c>
      <c r="C104" s="150" t="s">
        <v>4650</v>
      </c>
      <c r="D104" s="150" t="s">
        <v>4663</v>
      </c>
      <c r="E104" s="150">
        <v>154</v>
      </c>
      <c r="F104" s="150">
        <v>0</v>
      </c>
      <c r="G104" s="150" t="s">
        <v>4652</v>
      </c>
      <c r="H104" s="150" t="s">
        <v>4659</v>
      </c>
      <c r="I104" s="150" t="s">
        <v>4659</v>
      </c>
      <c r="J104" s="150" t="s"/>
      <c r="K104" s="150" t="s"/>
      <c r="L104" s="150" t="s">
        <v>4652</v>
      </c>
      <c r="M104" s="151">
        <v>0</v>
      </c>
      <c r="N104" s="150" t="s">
        <v>4659</v>
      </c>
      <c r="O104" s="152">
        <v>45622</v>
      </c>
      <c r="P104" s="153">
        <v>0.545509259260143</v>
      </c>
      <c r="Q104" s="150">
        <v>41170</v>
      </c>
      <c r="R104" s="151">
        <v>150</v>
      </c>
    </row>
    <row r="105" spans="1:18" ht="20.25" customHeight="1">
      <c r="A105" s="150" t="s">
        <v>4648</v>
      </c>
      <c r="B105" s="150" t="s">
        <v>4800</v>
      </c>
      <c r="C105" s="150" t="s">
        <v>4656</v>
      </c>
      <c r="D105" s="150" t="s">
        <v>4657</v>
      </c>
      <c r="E105" s="150">
        <v>165</v>
      </c>
      <c r="F105" s="150">
        <v>0</v>
      </c>
      <c r="G105" s="150" t="s">
        <v>4652</v>
      </c>
      <c r="H105" s="150" t="s">
        <v>4652</v>
      </c>
      <c r="I105" s="150" t="s">
        <v>4652</v>
      </c>
      <c r="J105" s="150" t="s">
        <v>4643</v>
      </c>
      <c r="K105" s="150" t="s">
        <v>4801</v>
      </c>
      <c r="L105" s="150" t="s">
        <v>4004</v>
      </c>
      <c r="M105" s="151">
        <v>800</v>
      </c>
      <c r="N105" s="150" t="s">
        <v>4004</v>
      </c>
      <c r="O105" s="152">
        <v>45622</v>
      </c>
      <c r="P105" s="153">
        <v>0.533993055556493</v>
      </c>
      <c r="Q105" s="150">
        <v>41169</v>
      </c>
      <c r="R105" s="151">
        <v>800</v>
      </c>
    </row>
    <row r="106" spans="1:18" ht="20.25" customHeight="1">
      <c r="A106" s="150" t="s">
        <v>4648</v>
      </c>
      <c r="B106" s="150" t="s">
        <v>4802</v>
      </c>
      <c r="C106" s="150" t="s">
        <v>4650</v>
      </c>
      <c r="D106" s="150" t="s">
        <v>4668</v>
      </c>
      <c r="E106" s="150">
        <v>150</v>
      </c>
      <c r="F106" s="150">
        <v>0</v>
      </c>
      <c r="G106" s="150" t="s">
        <v>4652</v>
      </c>
      <c r="H106" s="150" t="s">
        <v>4659</v>
      </c>
      <c r="I106" s="150" t="s">
        <v>4659</v>
      </c>
      <c r="J106" s="150" t="s"/>
      <c r="K106" s="150" t="s"/>
      <c r="L106" s="150" t="s">
        <v>4652</v>
      </c>
      <c r="M106" s="151">
        <v>0</v>
      </c>
      <c r="N106" s="150" t="s">
        <v>4659</v>
      </c>
      <c r="O106" s="152">
        <v>45622</v>
      </c>
      <c r="P106" s="153">
        <v>0.527997685185255</v>
      </c>
      <c r="Q106" s="150">
        <v>41168</v>
      </c>
      <c r="R106" s="151">
        <v>170</v>
      </c>
    </row>
    <row r="107" spans="1:18" ht="20.25" customHeight="1">
      <c r="A107" s="150" t="s">
        <v>4648</v>
      </c>
      <c r="B107" s="150" t="s">
        <v>4803</v>
      </c>
      <c r="C107" s="150" t="s">
        <v>4656</v>
      </c>
      <c r="D107" s="150" t="s">
        <v>4676</v>
      </c>
      <c r="E107" s="150">
        <v>162</v>
      </c>
      <c r="F107" s="150">
        <v>89</v>
      </c>
      <c r="G107" s="150" t="s">
        <v>4004</v>
      </c>
      <c r="H107" s="150" t="s">
        <v>4652</v>
      </c>
      <c r="I107" s="150" t="s">
        <v>4652</v>
      </c>
      <c r="J107" s="150" t="s"/>
      <c r="K107" s="150" t="s"/>
      <c r="L107" s="150" t="s">
        <v>4652</v>
      </c>
      <c r="M107" s="151">
        <v>0</v>
      </c>
      <c r="N107" s="150" t="s">
        <v>4654</v>
      </c>
      <c r="O107" s="152">
        <v>45622</v>
      </c>
      <c r="P107" s="153">
        <v>0.480312499999855</v>
      </c>
      <c r="Q107" s="150">
        <v>41166</v>
      </c>
      <c r="R107" s="151">
        <v>150</v>
      </c>
    </row>
    <row r="108" spans="1:18" ht="20.25" customHeight="1">
      <c r="A108" s="150" t="s">
        <v>4648</v>
      </c>
      <c r="B108" s="150" t="s">
        <v>4804</v>
      </c>
      <c r="C108" s="150" t="s">
        <v>4650</v>
      </c>
      <c r="D108" s="150" t="s">
        <v>4663</v>
      </c>
      <c r="E108" s="150">
        <v>140</v>
      </c>
      <c r="F108" s="150">
        <v>89</v>
      </c>
      <c r="G108" s="150" t="s">
        <v>4659</v>
      </c>
      <c r="H108" s="150" t="s">
        <v>4659</v>
      </c>
      <c r="I108" s="150" t="s">
        <v>4659</v>
      </c>
      <c r="J108" s="150" t="s"/>
      <c r="K108" s="150" t="s"/>
      <c r="L108" s="150" t="s">
        <v>4652</v>
      </c>
      <c r="M108" s="151">
        <v>0</v>
      </c>
      <c r="N108" s="150" t="s">
        <v>4659</v>
      </c>
      <c r="O108" s="152">
        <v>45622</v>
      </c>
      <c r="P108" s="153">
        <v>0.47406250000131</v>
      </c>
      <c r="Q108" s="150">
        <v>41164</v>
      </c>
      <c r="R108" s="151">
        <v>200</v>
      </c>
    </row>
    <row r="109" spans="1:18" ht="20.25" customHeight="1">
      <c r="A109" s="150" t="s">
        <v>4648</v>
      </c>
      <c r="B109" s="150" t="s">
        <v>4805</v>
      </c>
      <c r="C109" s="150" t="s">
        <v>4656</v>
      </c>
      <c r="D109" s="150" t="s">
        <v>4734</v>
      </c>
      <c r="E109" s="150">
        <v>165</v>
      </c>
      <c r="F109" s="150">
        <v>0</v>
      </c>
      <c r="G109" s="150" t="s">
        <v>4652</v>
      </c>
      <c r="H109" s="150" t="s">
        <v>4004</v>
      </c>
      <c r="I109" s="150" t="s">
        <v>4004</v>
      </c>
      <c r="J109" s="150" t="s"/>
      <c r="K109" s="150" t="s"/>
      <c r="L109" s="150" t="s">
        <v>4652</v>
      </c>
      <c r="M109" s="151">
        <v>0</v>
      </c>
      <c r="N109" s="150" t="s">
        <v>4661</v>
      </c>
      <c r="O109" s="152">
        <v>45622</v>
      </c>
      <c r="P109" s="153">
        <v>0.384444444443943</v>
      </c>
      <c r="Q109" s="150">
        <v>41160</v>
      </c>
      <c r="R109" s="151">
        <v>170</v>
      </c>
    </row>
    <row r="110" spans="1:18" ht="20.25" customHeight="1">
      <c r="A110" s="150" t="s">
        <v>4648</v>
      </c>
      <c r="B110" s="150" t="s">
        <v>4806</v>
      </c>
      <c r="C110" s="150" t="s">
        <v>4650</v>
      </c>
      <c r="D110" s="150" t="s">
        <v>4674</v>
      </c>
      <c r="E110" s="150">
        <v>150</v>
      </c>
      <c r="F110" s="150">
        <v>0</v>
      </c>
      <c r="G110" s="150" t="s">
        <v>4652</v>
      </c>
      <c r="H110" s="150" t="s">
        <v>4661</v>
      </c>
      <c r="I110" s="150" t="s">
        <v>4661</v>
      </c>
      <c r="J110" s="150" t="s"/>
      <c r="K110" s="150" t="s"/>
      <c r="L110" s="150" t="s">
        <v>4652</v>
      </c>
      <c r="M110" s="151">
        <v>0</v>
      </c>
      <c r="N110" s="150" t="s">
        <v>4661</v>
      </c>
      <c r="O110" s="152">
        <v>45622</v>
      </c>
      <c r="P110" s="153">
        <v>0.362627314814745</v>
      </c>
      <c r="Q110" s="150">
        <v>41157</v>
      </c>
      <c r="R110" s="151">
        <v>150</v>
      </c>
    </row>
    <row r="111" spans="1:18" ht="20.25" customHeight="1">
      <c r="A111" s="150" t="s">
        <v>4648</v>
      </c>
      <c r="B111" s="150" t="s">
        <v>4807</v>
      </c>
      <c r="C111" s="150" t="s">
        <v>4656</v>
      </c>
      <c r="D111" s="150" t="s">
        <v>4700</v>
      </c>
      <c r="E111" s="150">
        <v>165</v>
      </c>
      <c r="F111" s="150">
        <v>0</v>
      </c>
      <c r="G111" s="150" t="s">
        <v>4652</v>
      </c>
      <c r="H111" s="150" t="s">
        <v>4661</v>
      </c>
      <c r="I111" s="150" t="s">
        <v>4661</v>
      </c>
      <c r="J111" s="150" t="s">
        <v>4750</v>
      </c>
      <c r="K111" s="150" t="s"/>
      <c r="L111" s="150" t="s">
        <v>4661</v>
      </c>
      <c r="M111" s="151">
        <v>100</v>
      </c>
      <c r="N111" s="150" t="s">
        <v>4661</v>
      </c>
      <c r="O111" s="152">
        <v>45621</v>
      </c>
      <c r="P111" s="153">
        <v>0.855208333334304</v>
      </c>
      <c r="Q111" s="150">
        <v>41156</v>
      </c>
      <c r="R111" s="151">
        <v>470</v>
      </c>
    </row>
    <row r="112" spans="1:18" ht="20.25" customHeight="1">
      <c r="A112" s="150" t="s">
        <v>4648</v>
      </c>
      <c r="B112" s="150" t="s">
        <v>4808</v>
      </c>
      <c r="C112" s="150" t="s">
        <v>4656</v>
      </c>
      <c r="D112" s="150" t="s">
        <v>4676</v>
      </c>
      <c r="E112" s="150">
        <v>170</v>
      </c>
      <c r="F112" s="150">
        <v>88</v>
      </c>
      <c r="G112" s="150" t="s">
        <v>4661</v>
      </c>
      <c r="H112" s="150" t="s">
        <v>4661</v>
      </c>
      <c r="I112" s="150" t="s">
        <v>4661</v>
      </c>
      <c r="J112" s="150" t="s"/>
      <c r="K112" s="150" t="s"/>
      <c r="L112" s="150" t="s">
        <v>4652</v>
      </c>
      <c r="M112" s="151">
        <v>0</v>
      </c>
      <c r="N112" s="150" t="s">
        <v>4661</v>
      </c>
      <c r="O112" s="152">
        <v>45621</v>
      </c>
      <c r="P112" s="153">
        <v>0.855208333334304</v>
      </c>
      <c r="Q112" s="154" t="s"/>
      <c r="R112" s="155" t="s"/>
    </row>
    <row r="113" spans="1:25" s="130" ht="20.25" customHeight="1">
      <c r="A113" s="150" t="s">
        <v>4648</v>
      </c>
      <c r="B113" s="150" t="s">
        <v>4809</v>
      </c>
      <c r="C113" s="150" t="s">
        <v>4650</v>
      </c>
      <c r="D113" s="150" t="s">
        <v>4668</v>
      </c>
      <c r="E113" s="150">
        <v>150</v>
      </c>
      <c r="F113" s="150">
        <v>89</v>
      </c>
      <c r="G113" s="150" t="s">
        <v>4661</v>
      </c>
      <c r="H113" s="150" t="s">
        <v>4661</v>
      </c>
      <c r="I113" s="150" t="s">
        <v>4661</v>
      </c>
      <c r="J113" s="150" t="s"/>
      <c r="K113" s="150" t="s"/>
      <c r="L113" s="150" t="s">
        <v>4652</v>
      </c>
      <c r="M113" s="151">
        <v>0</v>
      </c>
      <c r="N113" s="150" t="s">
        <v>4661</v>
      </c>
      <c r="O113" s="152">
        <v>45621</v>
      </c>
      <c r="P113" s="153">
        <v>0.708414351851389</v>
      </c>
      <c r="Q113" s="150">
        <v>41153</v>
      </c>
      <c r="R113" s="151">
        <v>230</v>
      </c>
      <c r="S113" s="156" t="s"/>
      <c r="T113" s="157" t="s"/>
      <c r="U113" s="157" t="s"/>
      <c r="V113" s="157" t="s"/>
      <c r="W113" s="157" t="s"/>
      <c r="X113" s="157" t="s"/>
      <c r="Y113" s="157" t="s"/>
    </row>
    <row r="114" spans="1:18" ht="20.25" customHeight="1">
      <c r="A114" s="150" t="s">
        <v>4648</v>
      </c>
      <c r="B114" s="150" t="s">
        <v>4810</v>
      </c>
      <c r="C114" s="150" t="s">
        <v>4656</v>
      </c>
      <c r="D114" s="150" t="s">
        <v>4668</v>
      </c>
      <c r="E114" s="150">
        <v>150</v>
      </c>
      <c r="F114" s="150">
        <v>0</v>
      </c>
      <c r="G114" s="150" t="s">
        <v>4652</v>
      </c>
      <c r="H114" s="150" t="s">
        <v>4661</v>
      </c>
      <c r="I114" s="150" t="s">
        <v>4661</v>
      </c>
      <c r="J114" s="150" t="s"/>
      <c r="K114" s="150" t="s"/>
      <c r="L114" s="150" t="s">
        <v>4652</v>
      </c>
      <c r="M114" s="151">
        <v>0</v>
      </c>
      <c r="N114" s="150" t="s">
        <v>4661</v>
      </c>
      <c r="O114" s="152">
        <v>45621</v>
      </c>
      <c r="P114" s="153">
        <v>0.685578703702049</v>
      </c>
      <c r="Q114" s="150">
        <v>41152</v>
      </c>
      <c r="R114" s="151">
        <v>150</v>
      </c>
    </row>
    <row r="115" spans="1:25" s="185" ht="20.25" customHeight="1">
      <c r="A115" s="150" t="s">
        <v>4648</v>
      </c>
      <c r="B115" s="150" t="s">
        <v>4811</v>
      </c>
      <c r="C115" s="150" t="s">
        <v>4650</v>
      </c>
      <c r="D115" s="150" t="s">
        <v>4734</v>
      </c>
      <c r="E115" s="150">
        <v>155</v>
      </c>
      <c r="F115" s="150">
        <v>89</v>
      </c>
      <c r="G115" s="150" t="s">
        <v>4661</v>
      </c>
      <c r="H115" s="150" t="s">
        <v>4661</v>
      </c>
      <c r="I115" s="150" t="s">
        <v>4661</v>
      </c>
      <c r="J115" s="150" t="s"/>
      <c r="K115" s="150" t="s"/>
      <c r="L115" s="150" t="s">
        <v>4652</v>
      </c>
      <c r="M115" s="151">
        <v>0</v>
      </c>
      <c r="N115" s="150" t="s">
        <v>4661</v>
      </c>
      <c r="O115" s="152">
        <v>45621</v>
      </c>
      <c r="P115" s="153">
        <v>0.683993055554311</v>
      </c>
      <c r="Q115" s="150">
        <v>41151</v>
      </c>
      <c r="R115" s="151">
        <v>200</v>
      </c>
      <c r="S115" s="156" t="s"/>
      <c r="T115" s="157" t="s"/>
      <c r="U115" s="157" t="s"/>
      <c r="V115" s="157" t="s"/>
      <c r="W115" s="157" t="s"/>
      <c r="X115" s="157" t="s"/>
      <c r="Y115" s="157" t="s"/>
    </row>
    <row r="116" spans="1:25" s="185" ht="20.25" customHeight="1">
      <c r="A116" s="150" t="s">
        <v>4648</v>
      </c>
      <c r="B116" s="150" t="s">
        <v>4812</v>
      </c>
      <c r="C116" s="150" t="s">
        <v>4656</v>
      </c>
      <c r="D116" s="150" t="s">
        <v>4676</v>
      </c>
      <c r="E116" s="150">
        <v>162</v>
      </c>
      <c r="F116" s="150">
        <v>87</v>
      </c>
      <c r="G116" s="150" t="s">
        <v>4661</v>
      </c>
      <c r="H116" s="150" t="s">
        <v>4661</v>
      </c>
      <c r="I116" s="150" t="s">
        <v>4661</v>
      </c>
      <c r="J116" s="150" t="s"/>
      <c r="K116" s="150" t="s"/>
      <c r="L116" s="150" t="s">
        <v>4652</v>
      </c>
      <c r="M116" s="151">
        <v>0</v>
      </c>
      <c r="N116" s="150" t="s">
        <v>4661</v>
      </c>
      <c r="O116" s="152">
        <v>45621</v>
      </c>
      <c r="P116" s="153">
        <v>0.682581018518249</v>
      </c>
      <c r="Q116" s="150">
        <v>41150</v>
      </c>
      <c r="R116" s="151">
        <v>200</v>
      </c>
      <c r="S116" s="156" t="s"/>
      <c r="T116" s="157" t="s"/>
      <c r="U116" s="157" t="s"/>
      <c r="V116" s="157" t="s"/>
      <c r="W116" s="157" t="s"/>
      <c r="X116" s="157" t="s"/>
      <c r="Y116" s="157" t="s"/>
    </row>
    <row r="117" spans="1:18" ht="20.25" customHeight="1">
      <c r="A117" s="150" t="s">
        <v>4648</v>
      </c>
      <c r="B117" s="150" t="s">
        <v>4813</v>
      </c>
      <c r="C117" s="150" t="s">
        <v>4650</v>
      </c>
      <c r="D117" s="150" t="s">
        <v>4663</v>
      </c>
      <c r="E117" s="150">
        <v>150</v>
      </c>
      <c r="F117" s="150">
        <v>89</v>
      </c>
      <c r="G117" s="150" t="s">
        <v>4661</v>
      </c>
      <c r="H117" s="150" t="s">
        <v>4661</v>
      </c>
      <c r="I117" s="150" t="s">
        <v>4661</v>
      </c>
      <c r="J117" s="150" t="s"/>
      <c r="K117" s="150" t="s"/>
      <c r="L117" s="150" t="s">
        <v>4652</v>
      </c>
      <c r="M117" s="151">
        <v>0</v>
      </c>
      <c r="N117" s="150" t="s">
        <v>4661</v>
      </c>
      <c r="O117" s="152">
        <v>45621</v>
      </c>
      <c r="P117" s="153">
        <v>0.593900462961756</v>
      </c>
      <c r="Q117" s="150">
        <v>41149</v>
      </c>
      <c r="R117" s="151">
        <v>200</v>
      </c>
    </row>
    <row r="118" spans="1:18" ht="20.25" customHeight="1">
      <c r="A118" s="150" t="s">
        <v>4648</v>
      </c>
      <c r="B118" s="150" t="s">
        <v>4814</v>
      </c>
      <c r="C118" s="150" t="s">
        <v>4656</v>
      </c>
      <c r="D118" s="150" t="s">
        <v>4676</v>
      </c>
      <c r="E118" s="150">
        <v>160</v>
      </c>
      <c r="F118" s="150">
        <v>89</v>
      </c>
      <c r="G118" s="150" t="s">
        <v>4661</v>
      </c>
      <c r="H118" s="150" t="s">
        <v>4661</v>
      </c>
      <c r="I118" s="150" t="s">
        <v>4661</v>
      </c>
      <c r="J118" s="150" t="s"/>
      <c r="K118" s="150" t="s"/>
      <c r="L118" s="150" t="s">
        <v>4652</v>
      </c>
      <c r="M118" s="151">
        <v>0</v>
      </c>
      <c r="N118" s="150" t="s">
        <v>4661</v>
      </c>
      <c r="O118" s="152">
        <v>45621</v>
      </c>
      <c r="P118" s="153">
        <v>0.580659722221754</v>
      </c>
      <c r="Q118" s="150">
        <v>41148</v>
      </c>
      <c r="R118" s="151">
        <v>230</v>
      </c>
    </row>
    <row r="119" spans="1:18" ht="20.25" customHeight="1">
      <c r="A119" s="150" t="s">
        <v>4648</v>
      </c>
      <c r="B119" s="150" t="s">
        <v>4815</v>
      </c>
      <c r="C119" s="150" t="s">
        <v>4656</v>
      </c>
      <c r="D119" s="150" t="s">
        <v>4666</v>
      </c>
      <c r="E119" s="150">
        <v>165</v>
      </c>
      <c r="F119" s="150">
        <v>89</v>
      </c>
      <c r="G119" s="150" t="s">
        <v>4661</v>
      </c>
      <c r="H119" s="150" t="s">
        <v>4661</v>
      </c>
      <c r="I119" s="150" t="s">
        <v>4661</v>
      </c>
      <c r="J119" s="150" t="s"/>
      <c r="K119" s="150" t="s"/>
      <c r="L119" s="150" t="s">
        <v>4652</v>
      </c>
      <c r="M119" s="151">
        <v>0</v>
      </c>
      <c r="N119" s="150" t="s">
        <v>4661</v>
      </c>
      <c r="O119" s="152">
        <v>45621</v>
      </c>
      <c r="P119" s="153">
        <v>0.571967592593865</v>
      </c>
      <c r="Q119" s="150">
        <v>41147</v>
      </c>
      <c r="R119" s="151">
        <v>200</v>
      </c>
    </row>
    <row r="120" spans="1:18" ht="20.25" customHeight="1">
      <c r="A120" s="150" t="s">
        <v>4648</v>
      </c>
      <c r="B120" s="150" t="s">
        <v>4816</v>
      </c>
      <c r="C120" s="150" t="s">
        <v>4650</v>
      </c>
      <c r="D120" s="150" t="s">
        <v>4668</v>
      </c>
      <c r="E120" s="150">
        <v>150</v>
      </c>
      <c r="F120" s="150">
        <v>0</v>
      </c>
      <c r="G120" s="150" t="s">
        <v>4652</v>
      </c>
      <c r="H120" s="150" t="s">
        <v>4661</v>
      </c>
      <c r="I120" s="150" t="s">
        <v>4661</v>
      </c>
      <c r="J120" s="150" t="s"/>
      <c r="K120" s="150" t="s"/>
      <c r="L120" s="150" t="s">
        <v>4652</v>
      </c>
      <c r="M120" s="151">
        <v>0</v>
      </c>
      <c r="N120" s="150" t="s">
        <v>4661</v>
      </c>
      <c r="O120" s="152">
        <v>45621</v>
      </c>
      <c r="P120" s="153">
        <v>0.484629629630945</v>
      </c>
      <c r="Q120" s="150">
        <v>41145</v>
      </c>
      <c r="R120" s="151">
        <v>170</v>
      </c>
    </row>
    <row r="121" spans="1:18" ht="20.25" customHeight="1">
      <c r="A121" s="150" t="s">
        <v>4648</v>
      </c>
      <c r="B121" s="150" t="s">
        <v>4817</v>
      </c>
      <c r="C121" s="150" t="s">
        <v>4650</v>
      </c>
      <c r="D121" s="150" t="s">
        <v>4668</v>
      </c>
      <c r="E121" s="150">
        <v>155</v>
      </c>
      <c r="F121" s="150">
        <v>0</v>
      </c>
      <c r="G121" s="150" t="s">
        <v>4652</v>
      </c>
      <c r="H121" s="150" t="s">
        <v>4652</v>
      </c>
      <c r="I121" s="150" t="s">
        <v>4652</v>
      </c>
      <c r="J121" s="150" t="s">
        <v>4643</v>
      </c>
      <c r="K121" s="150" t="s">
        <v>4642</v>
      </c>
      <c r="L121" s="150" t="s">
        <v>4661</v>
      </c>
      <c r="M121" s="151">
        <v>80</v>
      </c>
      <c r="N121" s="150" t="s">
        <v>4661</v>
      </c>
      <c r="O121" s="152">
        <v>45621</v>
      </c>
      <c r="P121" s="153">
        <v>0.463321759259998</v>
      </c>
      <c r="Q121" s="150">
        <v>41143</v>
      </c>
      <c r="R121" s="151">
        <v>80</v>
      </c>
    </row>
    <row r="122" spans="1:18" ht="20.25" customHeight="1">
      <c r="A122" s="150" t="s">
        <v>4648</v>
      </c>
      <c r="B122" s="150" t="s">
        <v>4818</v>
      </c>
      <c r="C122" s="150" t="s">
        <v>4656</v>
      </c>
      <c r="D122" s="150" t="s">
        <v>4700</v>
      </c>
      <c r="E122" s="150">
        <v>160</v>
      </c>
      <c r="F122" s="150">
        <v>88</v>
      </c>
      <c r="G122" s="150" t="s">
        <v>4652</v>
      </c>
      <c r="H122" s="150" t="s">
        <v>4652</v>
      </c>
      <c r="I122" s="150" t="s">
        <v>4652</v>
      </c>
      <c r="J122" s="150" t="s"/>
      <c r="K122" s="150" t="s"/>
      <c r="L122" s="150" t="s">
        <v>4652</v>
      </c>
      <c r="M122" s="151">
        <v>0</v>
      </c>
      <c r="N122" s="150" t="s">
        <v>4661</v>
      </c>
      <c r="O122" s="152">
        <v>45620</v>
      </c>
      <c r="P122" s="153">
        <v>0.831874999999855</v>
      </c>
      <c r="Q122" s="150">
        <v>41131</v>
      </c>
      <c r="R122" s="151">
        <v>230</v>
      </c>
    </row>
    <row r="123" spans="1:18" ht="20.25" customHeight="1">
      <c r="A123" s="150" t="s">
        <v>4648</v>
      </c>
      <c r="B123" s="150" t="s">
        <v>4819</v>
      </c>
      <c r="C123" s="150" t="s">
        <v>4650</v>
      </c>
      <c r="D123" s="150" t="s">
        <v>4674</v>
      </c>
      <c r="E123" s="150">
        <v>155</v>
      </c>
      <c r="F123" s="150">
        <v>0</v>
      </c>
      <c r="G123" s="150" t="s">
        <v>4652</v>
      </c>
      <c r="H123" s="150" t="s">
        <v>4661</v>
      </c>
      <c r="I123" s="150" t="s">
        <v>4661</v>
      </c>
      <c r="J123" s="150" t="s">
        <v>4715</v>
      </c>
      <c r="K123" s="150" t="s"/>
      <c r="L123" s="150" t="s">
        <v>4661</v>
      </c>
      <c r="M123" s="151">
        <v>190</v>
      </c>
      <c r="N123" s="150" t="s">
        <v>4661</v>
      </c>
      <c r="O123" s="152">
        <v>45620</v>
      </c>
      <c r="P123" s="153">
        <v>0.747395833332121</v>
      </c>
      <c r="Q123" s="150">
        <v>41129</v>
      </c>
      <c r="R123" s="151">
        <v>340</v>
      </c>
    </row>
    <row r="124" spans="1:18" ht="20.25" customHeight="1">
      <c r="A124" s="150" t="s">
        <v>4648</v>
      </c>
      <c r="B124" s="150" t="s">
        <v>4820</v>
      </c>
      <c r="C124" s="150" t="s">
        <v>4650</v>
      </c>
      <c r="D124" s="150" t="s">
        <v>4734</v>
      </c>
      <c r="E124" s="150">
        <v>155</v>
      </c>
      <c r="F124" s="150">
        <v>0</v>
      </c>
      <c r="G124" s="150" t="s">
        <v>4652</v>
      </c>
      <c r="H124" s="150" t="s">
        <v>4652</v>
      </c>
      <c r="I124" s="150" t="s">
        <v>4652</v>
      </c>
      <c r="J124" s="150" t="s">
        <v>4715</v>
      </c>
      <c r="K124" s="150" t="s">
        <v>4821</v>
      </c>
      <c r="L124" s="150" t="s">
        <v>4654</v>
      </c>
      <c r="M124" s="151">
        <v>190</v>
      </c>
      <c r="N124" s="150" t="s">
        <v>4654</v>
      </c>
      <c r="O124" s="152">
        <v>45620</v>
      </c>
      <c r="P124" s="153">
        <v>0.721354166667879</v>
      </c>
      <c r="Q124" s="150">
        <v>41127</v>
      </c>
      <c r="R124" s="151">
        <v>190</v>
      </c>
    </row>
    <row r="125" spans="1:25" s="185" ht="20.25" customHeight="1">
      <c r="A125" s="150" t="s">
        <v>4648</v>
      </c>
      <c r="B125" s="150" t="s">
        <v>4822</v>
      </c>
      <c r="C125" s="150" t="s">
        <v>4650</v>
      </c>
      <c r="D125" s="150" t="s">
        <v>4674</v>
      </c>
      <c r="E125" s="150">
        <v>154</v>
      </c>
      <c r="F125" s="150">
        <v>89</v>
      </c>
      <c r="G125" s="150" t="s">
        <v>4661</v>
      </c>
      <c r="H125" s="150" t="s">
        <v>4661</v>
      </c>
      <c r="I125" s="150" t="s">
        <v>4661</v>
      </c>
      <c r="J125" s="150" t="s"/>
      <c r="K125" s="150" t="s">
        <v>4737</v>
      </c>
      <c r="L125" s="150" t="s">
        <v>4652</v>
      </c>
      <c r="M125" s="151">
        <v>0</v>
      </c>
      <c r="N125" s="150" t="s">
        <v>4661</v>
      </c>
      <c r="O125" s="152">
        <v>45620</v>
      </c>
      <c r="P125" s="153">
        <v>0.713726851852698</v>
      </c>
      <c r="Q125" s="150">
        <v>0</v>
      </c>
      <c r="R125" s="151">
        <v>0</v>
      </c>
      <c r="S125" s="156" t="s"/>
      <c r="T125" s="157" t="s"/>
      <c r="U125" s="157" t="s"/>
      <c r="V125" s="157" t="s"/>
      <c r="W125" s="157" t="s"/>
      <c r="X125" s="157" t="s"/>
      <c r="Y125" s="157" t="s"/>
    </row>
    <row r="126" spans="1:18" ht="20.25" customHeight="1">
      <c r="A126" s="150" t="s">
        <v>4648</v>
      </c>
      <c r="B126" s="150" t="s">
        <v>4823</v>
      </c>
      <c r="C126" s="150" t="s">
        <v>4656</v>
      </c>
      <c r="D126" s="150" t="s">
        <v>4730</v>
      </c>
      <c r="E126" s="150">
        <v>160</v>
      </c>
      <c r="F126" s="150">
        <v>0</v>
      </c>
      <c r="G126" s="150" t="s">
        <v>4652</v>
      </c>
      <c r="H126" s="150" t="s">
        <v>4654</v>
      </c>
      <c r="I126" s="150" t="s">
        <v>4654</v>
      </c>
      <c r="J126" s="150" t="s"/>
      <c r="K126" s="150" t="s"/>
      <c r="L126" s="150" t="s">
        <v>4652</v>
      </c>
      <c r="M126" s="151">
        <v>0</v>
      </c>
      <c r="N126" s="150" t="s">
        <v>4661</v>
      </c>
      <c r="O126" s="152">
        <v>45620</v>
      </c>
      <c r="P126" s="153">
        <v>0.696724537036062</v>
      </c>
      <c r="Q126" s="150">
        <v>41126</v>
      </c>
      <c r="R126" s="151">
        <v>320</v>
      </c>
    </row>
    <row r="127" spans="1:18" ht="20.25" customHeight="1">
      <c r="A127" s="150" t="s">
        <v>4648</v>
      </c>
      <c r="B127" s="150" t="s">
        <v>4824</v>
      </c>
      <c r="C127" s="150" t="s">
        <v>4656</v>
      </c>
      <c r="D127" s="150" t="s">
        <v>4767</v>
      </c>
      <c r="E127" s="150">
        <v>165</v>
      </c>
      <c r="F127" s="150">
        <v>0</v>
      </c>
      <c r="G127" s="150" t="s">
        <v>4652</v>
      </c>
      <c r="H127" s="150" t="s">
        <v>4654</v>
      </c>
      <c r="I127" s="150" t="s">
        <v>4654</v>
      </c>
      <c r="J127" s="150" t="s"/>
      <c r="K127" s="150" t="s"/>
      <c r="L127" s="150" t="s">
        <v>4652</v>
      </c>
      <c r="M127" s="151">
        <v>0</v>
      </c>
      <c r="N127" s="150" t="s">
        <v>4661</v>
      </c>
      <c r="O127" s="152">
        <v>45620</v>
      </c>
      <c r="P127" s="153">
        <v>0.696724537036062</v>
      </c>
      <c r="Q127" s="154" t="s"/>
      <c r="R127" s="155" t="s"/>
    </row>
    <row r="128" spans="1:18" ht="20.25" customHeight="1">
      <c r="A128" s="150" t="s">
        <v>4648</v>
      </c>
      <c r="B128" s="150" t="s">
        <v>4825</v>
      </c>
      <c r="C128" s="150" t="s">
        <v>4656</v>
      </c>
      <c r="D128" s="150" t="s">
        <v>4730</v>
      </c>
      <c r="E128" s="150">
        <v>150</v>
      </c>
      <c r="F128" s="150">
        <v>0</v>
      </c>
      <c r="G128" s="150" t="s">
        <v>4652</v>
      </c>
      <c r="H128" s="150" t="s">
        <v>4654</v>
      </c>
      <c r="I128" s="150" t="s">
        <v>4654</v>
      </c>
      <c r="J128" s="150" t="s"/>
      <c r="K128" s="150" t="s"/>
      <c r="L128" s="150" t="s">
        <v>4652</v>
      </c>
      <c r="M128" s="151">
        <v>0</v>
      </c>
      <c r="N128" s="150" t="s">
        <v>4661</v>
      </c>
      <c r="O128" s="152">
        <v>45620</v>
      </c>
      <c r="P128" s="153">
        <v>0.694629629630072</v>
      </c>
      <c r="Q128" s="150">
        <v>41125</v>
      </c>
      <c r="R128" s="151">
        <v>170</v>
      </c>
    </row>
    <row r="129" spans="1:25" s="185" ht="20.25" customHeight="1">
      <c r="A129" s="150" t="s">
        <v>4648</v>
      </c>
      <c r="B129" s="150" t="s">
        <v>4826</v>
      </c>
      <c r="C129" s="150" t="s">
        <v>4650</v>
      </c>
      <c r="D129" s="150" t="s">
        <v>4674</v>
      </c>
      <c r="E129" s="150">
        <v>155</v>
      </c>
      <c r="F129" s="150">
        <v>0</v>
      </c>
      <c r="G129" s="150" t="s">
        <v>4652</v>
      </c>
      <c r="H129" s="150" t="s">
        <v>4661</v>
      </c>
      <c r="I129" s="150" t="s">
        <v>4661</v>
      </c>
      <c r="J129" s="150" t="s"/>
      <c r="K129" s="150" t="s"/>
      <c r="L129" s="150" t="s">
        <v>4652</v>
      </c>
      <c r="M129" s="151">
        <v>0</v>
      </c>
      <c r="N129" s="150" t="s">
        <v>4654</v>
      </c>
      <c r="O129" s="152">
        <v>45620</v>
      </c>
      <c r="P129" s="153">
        <v>0.680115740738984</v>
      </c>
      <c r="Q129" s="150">
        <v>41124</v>
      </c>
      <c r="R129" s="151">
        <v>170</v>
      </c>
      <c r="S129" s="156" t="s"/>
      <c r="T129" s="157" t="s"/>
      <c r="U129" s="157" t="s"/>
      <c r="V129" s="157" t="s"/>
      <c r="W129" s="157" t="s"/>
      <c r="X129" s="157" t="s"/>
      <c r="Y129" s="157" t="s"/>
    </row>
    <row r="130" spans="1:25" s="185" ht="20.25" customHeight="1">
      <c r="A130" s="150" t="s">
        <v>4648</v>
      </c>
      <c r="B130" s="150" t="s">
        <v>4827</v>
      </c>
      <c r="C130" s="150" t="s">
        <v>4656</v>
      </c>
      <c r="D130" s="150" t="s">
        <v>4734</v>
      </c>
      <c r="E130" s="150">
        <v>165</v>
      </c>
      <c r="F130" s="150">
        <v>0</v>
      </c>
      <c r="G130" s="150" t="s">
        <v>4652</v>
      </c>
      <c r="H130" s="150" t="s">
        <v>4654</v>
      </c>
      <c r="I130" s="150" t="s">
        <v>4654</v>
      </c>
      <c r="J130" s="150" t="s"/>
      <c r="K130" s="150" t="s"/>
      <c r="L130" s="150" t="s">
        <v>4652</v>
      </c>
      <c r="M130" s="151">
        <v>0</v>
      </c>
      <c r="N130" s="150" t="s">
        <v>4654</v>
      </c>
      <c r="O130" s="152">
        <v>45620</v>
      </c>
      <c r="P130" s="153">
        <v>0.668599537035334</v>
      </c>
      <c r="Q130" s="150">
        <v>41123</v>
      </c>
      <c r="R130" s="151">
        <v>170</v>
      </c>
      <c r="S130" s="156" t="s"/>
      <c r="T130" s="157" t="s"/>
      <c r="U130" s="157" t="s"/>
      <c r="V130" s="157" t="s"/>
      <c r="W130" s="157" t="s"/>
      <c r="X130" s="157" t="s"/>
      <c r="Y130" s="157" t="s"/>
    </row>
    <row r="131" spans="1:18" ht="20.25" customHeight="1">
      <c r="A131" s="150" t="s">
        <v>4648</v>
      </c>
      <c r="B131" s="150" t="s">
        <v>4828</v>
      </c>
      <c r="C131" s="150" t="s">
        <v>4650</v>
      </c>
      <c r="D131" s="150" t="s">
        <v>4663</v>
      </c>
      <c r="E131" s="150">
        <v>155</v>
      </c>
      <c r="F131" s="150">
        <v>89</v>
      </c>
      <c r="G131" s="150" t="s">
        <v>4661</v>
      </c>
      <c r="H131" s="150" t="s">
        <v>4652</v>
      </c>
      <c r="I131" s="150" t="s">
        <v>4652</v>
      </c>
      <c r="J131" s="150" t="s"/>
      <c r="K131" s="150" t="s"/>
      <c r="L131" s="150" t="s">
        <v>4652</v>
      </c>
      <c r="M131" s="151">
        <v>0</v>
      </c>
      <c r="N131" s="150" t="s">
        <v>4661</v>
      </c>
      <c r="O131" s="152">
        <v>45620</v>
      </c>
      <c r="P131" s="153">
        <v>0.665937500001746</v>
      </c>
      <c r="Q131" s="150">
        <v>41122</v>
      </c>
      <c r="R131" s="151">
        <v>150</v>
      </c>
    </row>
    <row r="132" spans="1:18" ht="20.25" customHeight="1">
      <c r="A132" s="150" t="s">
        <v>4648</v>
      </c>
      <c r="B132" s="150" t="s">
        <v>4829</v>
      </c>
      <c r="C132" s="150" t="s">
        <v>4656</v>
      </c>
      <c r="D132" s="150" t="s">
        <v>4730</v>
      </c>
      <c r="E132" s="150">
        <v>155</v>
      </c>
      <c r="F132" s="150">
        <v>89</v>
      </c>
      <c r="G132" s="150" t="s">
        <v>4654</v>
      </c>
      <c r="H132" s="150" t="s">
        <v>4652</v>
      </c>
      <c r="I132" s="150" t="s">
        <v>4652</v>
      </c>
      <c r="J132" s="150" t="s"/>
      <c r="K132" s="150" t="s"/>
      <c r="L132" s="150" t="s">
        <v>4652</v>
      </c>
      <c r="M132" s="151">
        <v>0</v>
      </c>
      <c r="N132" s="150" t="s">
        <v>4661</v>
      </c>
      <c r="O132" s="152">
        <v>45620</v>
      </c>
      <c r="P132" s="153">
        <v>0.652824074073578</v>
      </c>
      <c r="Q132" s="150">
        <v>41120</v>
      </c>
      <c r="R132" s="151">
        <v>170</v>
      </c>
    </row>
    <row r="133" spans="1:25" s="185" ht="20.25" customHeight="1">
      <c r="A133" s="150" t="s">
        <v>4648</v>
      </c>
      <c r="B133" s="150" t="s">
        <v>4830</v>
      </c>
      <c r="C133" s="150" t="s">
        <v>4650</v>
      </c>
      <c r="D133" s="150" t="s">
        <v>4668</v>
      </c>
      <c r="E133" s="150">
        <v>155</v>
      </c>
      <c r="F133" s="150">
        <v>89</v>
      </c>
      <c r="G133" s="150" t="s">
        <v>4661</v>
      </c>
      <c r="H133" s="150" t="s">
        <v>4661</v>
      </c>
      <c r="I133" s="150" t="s">
        <v>4661</v>
      </c>
      <c r="J133" s="150" t="s">
        <v>4643</v>
      </c>
      <c r="K133" s="150" t="s">
        <v>4831</v>
      </c>
      <c r="L133" s="150" t="s">
        <v>4661</v>
      </c>
      <c r="M133" s="151">
        <v>130</v>
      </c>
      <c r="N133" s="150" t="s">
        <v>4661</v>
      </c>
      <c r="O133" s="152">
        <v>45620</v>
      </c>
      <c r="P133" s="153">
        <v>0.62068287036891</v>
      </c>
      <c r="Q133" s="150">
        <v>41116</v>
      </c>
      <c r="R133" s="151">
        <v>330</v>
      </c>
      <c r="S133" s="156" t="s"/>
      <c r="T133" s="157" t="s"/>
      <c r="U133" s="157" t="s"/>
      <c r="V133" s="157" t="s"/>
      <c r="W133" s="157" t="s"/>
      <c r="X133" s="157" t="s"/>
      <c r="Y133" s="157" t="s"/>
    </row>
    <row r="134" spans="1:18" ht="20.25" customHeight="1">
      <c r="A134" s="150" t="s">
        <v>4648</v>
      </c>
      <c r="B134" s="150" t="s">
        <v>4832</v>
      </c>
      <c r="C134" s="150" t="s">
        <v>4656</v>
      </c>
      <c r="D134" s="150" t="s">
        <v>4730</v>
      </c>
      <c r="E134" s="150">
        <v>165</v>
      </c>
      <c r="F134" s="150">
        <v>88</v>
      </c>
      <c r="G134" s="150" t="s">
        <v>4654</v>
      </c>
      <c r="H134" s="150" t="s">
        <v>4652</v>
      </c>
      <c r="I134" s="150" t="s">
        <v>4652</v>
      </c>
      <c r="J134" s="150" t="s"/>
      <c r="K134" s="150" t="s"/>
      <c r="L134" s="150" t="s">
        <v>4652</v>
      </c>
      <c r="M134" s="151">
        <v>0</v>
      </c>
      <c r="N134" s="150" t="s">
        <v>4661</v>
      </c>
      <c r="O134" s="152">
        <v>45620</v>
      </c>
      <c r="P134" s="153">
        <v>0.609143518518977</v>
      </c>
      <c r="Q134" s="150">
        <v>41113</v>
      </c>
      <c r="R134" s="151">
        <v>150</v>
      </c>
    </row>
    <row r="135" spans="1:18" ht="20.25" customHeight="1">
      <c r="A135" s="150" t="s">
        <v>4648</v>
      </c>
      <c r="B135" s="150" t="s">
        <v>4833</v>
      </c>
      <c r="C135" s="150" t="s">
        <v>4650</v>
      </c>
      <c r="D135" s="150" t="s">
        <v>4668</v>
      </c>
      <c r="E135" s="150">
        <v>151</v>
      </c>
      <c r="F135" s="150">
        <v>89</v>
      </c>
      <c r="G135" s="150" t="s">
        <v>4661</v>
      </c>
      <c r="H135" s="150" t="s">
        <v>4661</v>
      </c>
      <c r="I135" s="150" t="s">
        <v>4661</v>
      </c>
      <c r="J135" s="150" t="s"/>
      <c r="K135" s="150" t="s"/>
      <c r="L135" s="150" t="s">
        <v>4652</v>
      </c>
      <c r="M135" s="151">
        <v>0</v>
      </c>
      <c r="N135" s="150" t="s">
        <v>4654</v>
      </c>
      <c r="O135" s="152">
        <v>45620</v>
      </c>
      <c r="P135" s="153">
        <v>0.591574074074743</v>
      </c>
      <c r="Q135" s="150">
        <v>41109</v>
      </c>
      <c r="R135" s="151">
        <v>230</v>
      </c>
    </row>
    <row r="136" spans="1:18" ht="20.25" customHeight="1">
      <c r="A136" s="150" t="s">
        <v>4648</v>
      </c>
      <c r="B136" s="150" t="s">
        <v>4834</v>
      </c>
      <c r="C136" s="150" t="s">
        <v>4656</v>
      </c>
      <c r="D136" s="150" t="s">
        <v>4657</v>
      </c>
      <c r="E136" s="150">
        <v>155</v>
      </c>
      <c r="F136" s="150">
        <v>0</v>
      </c>
      <c r="G136" s="150" t="s">
        <v>4652</v>
      </c>
      <c r="H136" s="150" t="s">
        <v>4661</v>
      </c>
      <c r="I136" s="150" t="s">
        <v>4661</v>
      </c>
      <c r="J136" s="150" t="s"/>
      <c r="K136" s="150" t="s"/>
      <c r="L136" s="150" t="s">
        <v>4652</v>
      </c>
      <c r="M136" s="151">
        <v>0</v>
      </c>
      <c r="N136" s="150" t="s">
        <v>4661</v>
      </c>
      <c r="O136" s="152">
        <v>45620</v>
      </c>
      <c r="P136" s="153">
        <v>0.573287037037517</v>
      </c>
      <c r="Q136" s="150">
        <v>41106</v>
      </c>
      <c r="R136" s="151">
        <v>150</v>
      </c>
    </row>
    <row r="137" spans="1:18" ht="20.25" customHeight="1">
      <c r="A137" s="150" t="s">
        <v>4648</v>
      </c>
      <c r="B137" s="150" t="s">
        <v>4835</v>
      </c>
      <c r="C137" s="150" t="s">
        <v>4650</v>
      </c>
      <c r="D137" s="150" t="s">
        <v>4651</v>
      </c>
      <c r="E137" s="150">
        <v>155</v>
      </c>
      <c r="F137" s="150">
        <v>0</v>
      </c>
      <c r="G137" s="150" t="s">
        <v>4652</v>
      </c>
      <c r="H137" s="150" t="s">
        <v>4652</v>
      </c>
      <c r="I137" s="150" t="s">
        <v>4652</v>
      </c>
      <c r="J137" s="150" t="s">
        <v>4643</v>
      </c>
      <c r="K137" s="150" t="s">
        <v>4784</v>
      </c>
      <c r="L137" s="150" t="s">
        <v>4654</v>
      </c>
      <c r="M137" s="151">
        <v>130</v>
      </c>
      <c r="N137" s="150" t="s">
        <v>4661</v>
      </c>
      <c r="O137" s="152">
        <v>45620</v>
      </c>
      <c r="P137" s="153">
        <v>0.553275462963939</v>
      </c>
      <c r="Q137" s="150">
        <v>41104</v>
      </c>
      <c r="R137" s="151">
        <v>130</v>
      </c>
    </row>
    <row r="138" spans="1:18" ht="20.25" customHeight="1">
      <c r="A138" s="150" t="s">
        <v>4648</v>
      </c>
      <c r="B138" s="150" t="s">
        <v>4836</v>
      </c>
      <c r="C138" s="150" t="s">
        <v>4650</v>
      </c>
      <c r="D138" s="150" t="s">
        <v>4663</v>
      </c>
      <c r="E138" s="150">
        <v>150</v>
      </c>
      <c r="F138" s="150">
        <v>0</v>
      </c>
      <c r="G138" s="150" t="s">
        <v>4652</v>
      </c>
      <c r="H138" s="150" t="s">
        <v>4652</v>
      </c>
      <c r="I138" s="150" t="s">
        <v>4652</v>
      </c>
      <c r="J138" s="150" t="s">
        <v>4643</v>
      </c>
      <c r="K138" s="150" t="s">
        <v>4837</v>
      </c>
      <c r="L138" s="150" t="s">
        <v>4661</v>
      </c>
      <c r="M138" s="151">
        <v>50</v>
      </c>
      <c r="N138" s="150" t="s">
        <v>4654</v>
      </c>
      <c r="O138" s="152">
        <v>45620</v>
      </c>
      <c r="P138" s="153">
        <v>0.541828703702777</v>
      </c>
      <c r="Q138" s="150">
        <v>41103</v>
      </c>
      <c r="R138" s="151">
        <v>50</v>
      </c>
    </row>
    <row r="139" spans="1:18" ht="20.25" customHeight="1">
      <c r="A139" s="150" t="s">
        <v>4648</v>
      </c>
      <c r="B139" s="150" t="s">
        <v>4838</v>
      </c>
      <c r="C139" s="150" t="s">
        <v>4656</v>
      </c>
      <c r="D139" s="150" t="s">
        <v>4700</v>
      </c>
      <c r="E139" s="150">
        <v>165</v>
      </c>
      <c r="F139" s="150">
        <v>89</v>
      </c>
      <c r="G139" s="150" t="s">
        <v>4661</v>
      </c>
      <c r="H139" s="150" t="s">
        <v>4661</v>
      </c>
      <c r="I139" s="150" t="s">
        <v>4661</v>
      </c>
      <c r="J139" s="150" t="s"/>
      <c r="K139" s="150" t="s"/>
      <c r="L139" s="150" t="s">
        <v>4652</v>
      </c>
      <c r="M139" s="151">
        <v>0</v>
      </c>
      <c r="N139" s="150" t="s">
        <v>4661</v>
      </c>
      <c r="O139" s="152">
        <v>45620</v>
      </c>
      <c r="P139" s="153">
        <v>0.528506944443507</v>
      </c>
      <c r="Q139" s="150">
        <v>41100</v>
      </c>
      <c r="R139" s="151">
        <v>430</v>
      </c>
    </row>
    <row r="140" spans="1:18" ht="20.25" customHeight="1">
      <c r="A140" s="150" t="s">
        <v>4648</v>
      </c>
      <c r="B140" s="150" t="s">
        <v>4839</v>
      </c>
      <c r="C140" s="150" t="s">
        <v>4656</v>
      </c>
      <c r="D140" s="150" t="s">
        <v>4700</v>
      </c>
      <c r="E140" s="150">
        <v>150</v>
      </c>
      <c r="F140" s="150">
        <v>89</v>
      </c>
      <c r="G140" s="150" t="s">
        <v>4661</v>
      </c>
      <c r="H140" s="150" t="s">
        <v>4661</v>
      </c>
      <c r="I140" s="150" t="s">
        <v>4661</v>
      </c>
      <c r="J140" s="150" t="s"/>
      <c r="K140" s="150" t="s"/>
      <c r="L140" s="150" t="s">
        <v>4652</v>
      </c>
      <c r="M140" s="151">
        <v>0</v>
      </c>
      <c r="N140" s="150" t="s">
        <v>4661</v>
      </c>
      <c r="O140" s="152">
        <v>45620</v>
      </c>
      <c r="P140" s="153">
        <v>0.528506944443507</v>
      </c>
      <c r="Q140" s="154" t="s"/>
      <c r="R140" s="155" t="s"/>
    </row>
    <row r="141" spans="1:18" ht="20.25" customHeight="1">
      <c r="A141" s="150" t="s">
        <v>4648</v>
      </c>
      <c r="B141" s="150" t="s">
        <v>4840</v>
      </c>
      <c r="C141" s="150" t="s">
        <v>4650</v>
      </c>
      <c r="D141" s="150" t="s">
        <v>4734</v>
      </c>
      <c r="E141" s="150">
        <v>155</v>
      </c>
      <c r="F141" s="150">
        <v>0</v>
      </c>
      <c r="G141" s="150" t="s">
        <v>4652</v>
      </c>
      <c r="H141" s="150" t="s">
        <v>4652</v>
      </c>
      <c r="I141" s="150" t="s">
        <v>4652</v>
      </c>
      <c r="J141" s="150" t="s">
        <v>4692</v>
      </c>
      <c r="K141" s="150" t="s"/>
      <c r="L141" s="150" t="s">
        <v>4661</v>
      </c>
      <c r="M141" s="151">
        <v>80</v>
      </c>
      <c r="N141" s="150" t="s">
        <v>4661</v>
      </c>
      <c r="O141" s="152">
        <v>45620</v>
      </c>
      <c r="P141" s="153">
        <v>0.52693287036891</v>
      </c>
      <c r="Q141" s="150">
        <v>41099</v>
      </c>
      <c r="R141" s="151">
        <v>80</v>
      </c>
    </row>
    <row r="142" spans="1:18" ht="20.25" customHeight="1">
      <c r="A142" s="150" t="s">
        <v>4648</v>
      </c>
      <c r="B142" s="150" t="s">
        <v>4841</v>
      </c>
      <c r="C142" s="150" t="s">
        <v>4656</v>
      </c>
      <c r="D142" s="150" t="s">
        <v>4694</v>
      </c>
      <c r="E142" s="150">
        <v>170</v>
      </c>
      <c r="F142" s="150">
        <v>88</v>
      </c>
      <c r="G142" s="150" t="s">
        <v>4654</v>
      </c>
      <c r="H142" s="150" t="s">
        <v>4654</v>
      </c>
      <c r="I142" s="150" t="s">
        <v>4654</v>
      </c>
      <c r="J142" s="150" t="s"/>
      <c r="K142" s="150" t="s"/>
      <c r="L142" s="150" t="s">
        <v>4652</v>
      </c>
      <c r="M142" s="151">
        <v>0</v>
      </c>
      <c r="N142" s="150" t="s">
        <v>4654</v>
      </c>
      <c r="O142" s="152">
        <v>45620</v>
      </c>
      <c r="P142" s="153">
        <v>0.487951388888178</v>
      </c>
      <c r="Q142" s="150">
        <v>41096</v>
      </c>
      <c r="R142" s="151">
        <v>230</v>
      </c>
    </row>
    <row r="143" spans="1:18" ht="20.25" customHeight="1">
      <c r="A143" s="150" t="s">
        <v>4648</v>
      </c>
      <c r="B143" s="150" t="s">
        <v>4842</v>
      </c>
      <c r="C143" s="150" t="s">
        <v>4656</v>
      </c>
      <c r="D143" s="150" t="s">
        <v>4700</v>
      </c>
      <c r="E143" s="150">
        <v>165</v>
      </c>
      <c r="F143" s="150">
        <v>88</v>
      </c>
      <c r="G143" s="150" t="s">
        <v>4654</v>
      </c>
      <c r="H143" s="150" t="s">
        <v>4654</v>
      </c>
      <c r="I143" s="150" t="s">
        <v>4654</v>
      </c>
      <c r="J143" s="150" t="s"/>
      <c r="K143" s="150" t="s"/>
      <c r="L143" s="150" t="s">
        <v>4652</v>
      </c>
      <c r="M143" s="151">
        <v>0</v>
      </c>
      <c r="N143" s="150" t="s">
        <v>4654</v>
      </c>
      <c r="O143" s="152">
        <v>45620</v>
      </c>
      <c r="P143" s="153">
        <v>0.486516203702195</v>
      </c>
      <c r="Q143" s="150">
        <v>41095</v>
      </c>
      <c r="R143" s="151">
        <v>200</v>
      </c>
    </row>
    <row r="144" spans="1:18" ht="20.25" customHeight="1">
      <c r="A144" s="150" t="s">
        <v>4648</v>
      </c>
      <c r="B144" s="150" t="s">
        <v>4843</v>
      </c>
      <c r="C144" s="150" t="s">
        <v>4650</v>
      </c>
      <c r="D144" s="150" t="s">
        <v>4663</v>
      </c>
      <c r="E144" s="150">
        <v>146</v>
      </c>
      <c r="F144" s="150">
        <v>0</v>
      </c>
      <c r="G144" s="150" t="s">
        <v>4652</v>
      </c>
      <c r="H144" s="150" t="s">
        <v>4654</v>
      </c>
      <c r="I144" s="150" t="s">
        <v>4654</v>
      </c>
      <c r="J144" s="150" t="s"/>
      <c r="K144" s="150" t="s"/>
      <c r="L144" s="150" t="s">
        <v>4652</v>
      </c>
      <c r="M144" s="151">
        <v>0</v>
      </c>
      <c r="N144" s="150" t="s">
        <v>4654</v>
      </c>
      <c r="O144" s="152">
        <v>45620</v>
      </c>
      <c r="P144" s="153">
        <v>0.467685185183655</v>
      </c>
      <c r="Q144" s="150">
        <v>41090</v>
      </c>
      <c r="R144" s="151">
        <v>150</v>
      </c>
    </row>
    <row r="145" spans="1:18" ht="20.25" customHeight="1">
      <c r="A145" s="150" t="s">
        <v>4648</v>
      </c>
      <c r="B145" s="150" t="s">
        <v>4844</v>
      </c>
      <c r="C145" s="150" t="s">
        <v>4650</v>
      </c>
      <c r="D145" s="150" t="s">
        <v>4663</v>
      </c>
      <c r="E145" s="150">
        <v>155</v>
      </c>
      <c r="F145" s="150">
        <v>0</v>
      </c>
      <c r="G145" s="150" t="s">
        <v>4652</v>
      </c>
      <c r="H145" s="150" t="s">
        <v>4661</v>
      </c>
      <c r="I145" s="150" t="s">
        <v>4661</v>
      </c>
      <c r="J145" s="150" t="s"/>
      <c r="K145" s="150" t="s"/>
      <c r="L145" s="150" t="s">
        <v>4652</v>
      </c>
      <c r="M145" s="151">
        <v>0</v>
      </c>
      <c r="N145" s="150" t="s">
        <v>4661</v>
      </c>
      <c r="O145" s="152">
        <v>45620</v>
      </c>
      <c r="P145" s="153">
        <v>0.465868055554893</v>
      </c>
      <c r="Q145" s="150">
        <v>41089</v>
      </c>
      <c r="R145" s="151">
        <v>150</v>
      </c>
    </row>
    <row r="146" spans="1:18" ht="20.25" customHeight="1">
      <c r="A146" s="150" t="s">
        <v>4648</v>
      </c>
      <c r="B146" s="150" t="s">
        <v>4845</v>
      </c>
      <c r="C146" s="150" t="s">
        <v>4656</v>
      </c>
      <c r="D146" s="150" t="s">
        <v>4700</v>
      </c>
      <c r="E146" s="150">
        <v>165</v>
      </c>
      <c r="F146" s="150">
        <v>88</v>
      </c>
      <c r="G146" s="150" t="s">
        <v>4661</v>
      </c>
      <c r="H146" s="150" t="s">
        <v>4661</v>
      </c>
      <c r="I146" s="150" t="s">
        <v>4661</v>
      </c>
      <c r="J146" s="150" t="s"/>
      <c r="K146" s="150" t="s"/>
      <c r="L146" s="150" t="s">
        <v>4652</v>
      </c>
      <c r="M146" s="151">
        <v>0</v>
      </c>
      <c r="N146" s="150" t="s">
        <v>4661</v>
      </c>
      <c r="O146" s="152">
        <v>45620</v>
      </c>
      <c r="P146" s="153">
        <v>0.464178240741603</v>
      </c>
      <c r="Q146" s="150">
        <v>41088</v>
      </c>
      <c r="R146" s="151">
        <v>430</v>
      </c>
    </row>
    <row r="147" spans="1:18" ht="20.25" customHeight="1">
      <c r="A147" s="150" t="s">
        <v>4648</v>
      </c>
      <c r="B147" s="150" t="s">
        <v>4846</v>
      </c>
      <c r="C147" s="150" t="s">
        <v>4650</v>
      </c>
      <c r="D147" s="150" t="s">
        <v>4668</v>
      </c>
      <c r="E147" s="150">
        <v>140</v>
      </c>
      <c r="F147" s="150">
        <v>89</v>
      </c>
      <c r="G147" s="150" t="s">
        <v>4661</v>
      </c>
      <c r="H147" s="150" t="s">
        <v>4661</v>
      </c>
      <c r="I147" s="150" t="s">
        <v>4661</v>
      </c>
      <c r="J147" s="150" t="s"/>
      <c r="K147" s="150" t="s"/>
      <c r="L147" s="150" t="s">
        <v>4652</v>
      </c>
      <c r="M147" s="151">
        <v>0</v>
      </c>
      <c r="N147" s="150" t="s">
        <v>4661</v>
      </c>
      <c r="O147" s="152">
        <v>45620</v>
      </c>
      <c r="P147" s="153">
        <v>0.464178240741603</v>
      </c>
      <c r="Q147" s="154" t="s"/>
      <c r="R147" s="155" t="s"/>
    </row>
    <row r="148" spans="1:18" ht="20.25" customHeight="1">
      <c r="A148" s="150" t="s">
        <v>4648</v>
      </c>
      <c r="B148" s="150" t="s">
        <v>4847</v>
      </c>
      <c r="C148" s="150" t="s">
        <v>4656</v>
      </c>
      <c r="D148" s="150" t="s">
        <v>4734</v>
      </c>
      <c r="E148" s="150">
        <v>165</v>
      </c>
      <c r="F148" s="150">
        <v>0</v>
      </c>
      <c r="G148" s="150" t="s">
        <v>4652</v>
      </c>
      <c r="H148" s="150" t="s">
        <v>4661</v>
      </c>
      <c r="I148" s="150" t="s">
        <v>4661</v>
      </c>
      <c r="J148" s="150" t="s"/>
      <c r="K148" s="150" t="s"/>
      <c r="L148" s="150" t="s">
        <v>4652</v>
      </c>
      <c r="M148" s="151">
        <v>0</v>
      </c>
      <c r="N148" s="150" t="s">
        <v>4661</v>
      </c>
      <c r="O148" s="152">
        <v>45620</v>
      </c>
      <c r="P148" s="153">
        <v>0.400196759259416</v>
      </c>
      <c r="Q148" s="150">
        <v>41086</v>
      </c>
      <c r="R148" s="151">
        <v>150</v>
      </c>
    </row>
    <row r="149" spans="1:18" ht="20.25" customHeight="1">
      <c r="A149" s="150" t="s">
        <v>4648</v>
      </c>
      <c r="B149" s="150" t="s">
        <v>4848</v>
      </c>
      <c r="C149" s="150" t="s">
        <v>4656</v>
      </c>
      <c r="D149" s="150" t="s">
        <v>4849</v>
      </c>
      <c r="E149" s="150">
        <v>176</v>
      </c>
      <c r="F149" s="150">
        <v>89</v>
      </c>
      <c r="G149" s="150" t="s">
        <v>4654</v>
      </c>
      <c r="H149" s="150" t="s">
        <v>4654</v>
      </c>
      <c r="I149" s="150" t="s">
        <v>4654</v>
      </c>
      <c r="J149" s="150" t="s"/>
      <c r="K149" s="150" t="s"/>
      <c r="L149" s="150" t="s">
        <v>4652</v>
      </c>
      <c r="M149" s="151">
        <v>0</v>
      </c>
      <c r="N149" s="150" t="s">
        <v>4654</v>
      </c>
      <c r="O149" s="152">
        <v>45620</v>
      </c>
      <c r="P149" s="153">
        <v>0.381643518518104</v>
      </c>
      <c r="Q149" s="150">
        <v>41085</v>
      </c>
      <c r="R149" s="151">
        <v>200</v>
      </c>
    </row>
    <row r="150" spans="1:25" s="185" ht="20.25" customHeight="1">
      <c r="A150" s="150" t="s">
        <v>4648</v>
      </c>
      <c r="B150" s="150" t="s">
        <v>4850</v>
      </c>
      <c r="C150" s="150" t="s">
        <v>4650</v>
      </c>
      <c r="D150" s="150" t="s">
        <v>4734</v>
      </c>
      <c r="E150" s="150">
        <v>155</v>
      </c>
      <c r="F150" s="150">
        <v>0</v>
      </c>
      <c r="G150" s="150" t="s">
        <v>4652</v>
      </c>
      <c r="H150" s="150" t="s">
        <v>4654</v>
      </c>
      <c r="I150" s="150" t="s">
        <v>4654</v>
      </c>
      <c r="J150" s="150" t="s"/>
      <c r="K150" s="150" t="s"/>
      <c r="L150" s="150" t="s">
        <v>4652</v>
      </c>
      <c r="M150" s="151">
        <v>0</v>
      </c>
      <c r="N150" s="150" t="s">
        <v>4661</v>
      </c>
      <c r="O150" s="152">
        <v>45620</v>
      </c>
      <c r="P150" s="153">
        <v>0.362731481480296</v>
      </c>
      <c r="Q150" s="150">
        <v>41083</v>
      </c>
      <c r="R150" s="151">
        <v>170</v>
      </c>
      <c r="S150" s="156" t="s"/>
      <c r="T150" s="157" t="s"/>
      <c r="U150" s="157" t="s"/>
      <c r="V150" s="157" t="s"/>
      <c r="W150" s="157" t="s"/>
      <c r="X150" s="157" t="s"/>
      <c r="Y150" s="157" t="s"/>
    </row>
    <row r="151" spans="1:18" ht="20.25" customHeight="1">
      <c r="A151" s="150" t="s">
        <v>4648</v>
      </c>
      <c r="B151" s="150" t="s">
        <v>4851</v>
      </c>
      <c r="C151" s="150" t="s">
        <v>4650</v>
      </c>
      <c r="D151" s="150" t="s">
        <v>4786</v>
      </c>
      <c r="E151" s="150">
        <v>142</v>
      </c>
      <c r="F151" s="150">
        <v>0</v>
      </c>
      <c r="G151" s="150" t="s">
        <v>4652</v>
      </c>
      <c r="H151" s="150" t="s">
        <v>4654</v>
      </c>
      <c r="I151" s="150" t="s">
        <v>4654</v>
      </c>
      <c r="J151" s="150" t="s"/>
      <c r="K151" s="150" t="s"/>
      <c r="L151" s="150" t="s">
        <v>4652</v>
      </c>
      <c r="M151" s="151">
        <v>0</v>
      </c>
      <c r="N151" s="150" t="s">
        <v>4654</v>
      </c>
      <c r="O151" s="152">
        <v>45619</v>
      </c>
      <c r="P151" s="153">
        <v>0.868553240739857</v>
      </c>
      <c r="Q151" s="150">
        <v>41077</v>
      </c>
      <c r="R151" s="151">
        <v>170</v>
      </c>
    </row>
    <row r="152" spans="1:18" ht="20.25" customHeight="1">
      <c r="A152" s="150" t="s">
        <v>4648</v>
      </c>
      <c r="B152" s="150" t="s">
        <v>4852</v>
      </c>
      <c r="C152" s="150" t="s">
        <v>4650</v>
      </c>
      <c r="D152" s="150" t="s">
        <v>4668</v>
      </c>
      <c r="E152" s="150">
        <v>151</v>
      </c>
      <c r="F152" s="150">
        <v>0</v>
      </c>
      <c r="G152" s="150" t="s">
        <v>4652</v>
      </c>
      <c r="H152" s="150" t="s">
        <v>4654</v>
      </c>
      <c r="I152" s="150" t="s">
        <v>4654</v>
      </c>
      <c r="J152" s="150" t="s"/>
      <c r="K152" s="150" t="s"/>
      <c r="L152" s="150" t="s">
        <v>4652</v>
      </c>
      <c r="M152" s="151">
        <v>0</v>
      </c>
      <c r="N152" s="150" t="s">
        <v>4654</v>
      </c>
      <c r="O152" s="152">
        <v>45619</v>
      </c>
      <c r="P152" s="153">
        <v>0.858287037037371</v>
      </c>
      <c r="Q152" s="150">
        <v>41076</v>
      </c>
      <c r="R152" s="151">
        <v>170</v>
      </c>
    </row>
    <row r="153" spans="1:18" ht="20.25" customHeight="1">
      <c r="A153" s="150" t="s">
        <v>4648</v>
      </c>
      <c r="B153" s="150" t="s">
        <v>4853</v>
      </c>
      <c r="C153" s="150" t="s">
        <v>4650</v>
      </c>
      <c r="D153" s="150" t="s">
        <v>4668</v>
      </c>
      <c r="E153" s="150">
        <v>155</v>
      </c>
      <c r="F153" s="150">
        <v>89</v>
      </c>
      <c r="G153" s="150" t="s">
        <v>4661</v>
      </c>
      <c r="H153" s="150" t="s">
        <v>4661</v>
      </c>
      <c r="I153" s="150" t="s">
        <v>4661</v>
      </c>
      <c r="J153" s="150" t="s"/>
      <c r="K153" s="150" t="s"/>
      <c r="L153" s="150" t="s">
        <v>4652</v>
      </c>
      <c r="M153" s="151">
        <v>0</v>
      </c>
      <c r="N153" s="150" t="s">
        <v>4661</v>
      </c>
      <c r="O153" s="152">
        <v>45619</v>
      </c>
      <c r="P153" s="153">
        <v>0.78685185185168</v>
      </c>
      <c r="Q153" s="150">
        <v>41075</v>
      </c>
      <c r="R153" s="151">
        <v>400</v>
      </c>
    </row>
    <row r="154" spans="1:18" ht="20.25" customHeight="1">
      <c r="A154" s="150" t="s">
        <v>4648</v>
      </c>
      <c r="B154" s="150" t="s">
        <v>4854</v>
      </c>
      <c r="C154" s="150" t="s">
        <v>4650</v>
      </c>
      <c r="D154" s="150" t="s">
        <v>4668</v>
      </c>
      <c r="E154" s="150">
        <v>150</v>
      </c>
      <c r="F154" s="150">
        <v>89</v>
      </c>
      <c r="G154" s="150" t="s">
        <v>4661</v>
      </c>
      <c r="H154" s="150" t="s">
        <v>4661</v>
      </c>
      <c r="I154" s="150" t="s">
        <v>4661</v>
      </c>
      <c r="J154" s="150" t="s"/>
      <c r="K154" s="150" t="s"/>
      <c r="L154" s="150" t="s">
        <v>4652</v>
      </c>
      <c r="M154" s="151">
        <v>0</v>
      </c>
      <c r="N154" s="150" t="s">
        <v>4661</v>
      </c>
      <c r="O154" s="152">
        <v>45619</v>
      </c>
      <c r="P154" s="153">
        <v>0.78685185185168</v>
      </c>
      <c r="Q154" s="154" t="s"/>
      <c r="R154" s="155" t="s"/>
    </row>
    <row r="155" spans="1:18" ht="20.25" customHeight="1">
      <c r="A155" s="150" t="s">
        <v>4648</v>
      </c>
      <c r="B155" s="150" t="s">
        <v>4855</v>
      </c>
      <c r="C155" s="150" t="s">
        <v>4650</v>
      </c>
      <c r="D155" s="150" t="s">
        <v>4663</v>
      </c>
      <c r="E155" s="150">
        <v>152</v>
      </c>
      <c r="F155" s="150">
        <v>0</v>
      </c>
      <c r="G155" s="150" t="s">
        <v>4652</v>
      </c>
      <c r="H155" s="150" t="s">
        <v>4654</v>
      </c>
      <c r="I155" s="150" t="s">
        <v>4654</v>
      </c>
      <c r="J155" s="150" t="s"/>
      <c r="K155" s="150" t="s"/>
      <c r="L155" s="150" t="s">
        <v>4652</v>
      </c>
      <c r="M155" s="151">
        <v>0</v>
      </c>
      <c r="N155" s="150" t="s">
        <v>4654</v>
      </c>
      <c r="O155" s="152">
        <v>45619</v>
      </c>
      <c r="P155" s="153">
        <v>0.776782407407154</v>
      </c>
      <c r="Q155" s="150">
        <v>41073</v>
      </c>
      <c r="R155" s="151">
        <v>150</v>
      </c>
    </row>
    <row r="156" spans="1:18" ht="20.25" customHeight="1">
      <c r="A156" s="150" t="s">
        <v>4648</v>
      </c>
      <c r="B156" s="150" t="s">
        <v>4856</v>
      </c>
      <c r="C156" s="150" t="s">
        <v>4650</v>
      </c>
      <c r="D156" s="150" t="s">
        <v>4668</v>
      </c>
      <c r="E156" s="150">
        <v>160</v>
      </c>
      <c r="F156" s="150">
        <v>88</v>
      </c>
      <c r="G156" s="150" t="s">
        <v>4661</v>
      </c>
      <c r="H156" s="150" t="s">
        <v>4652</v>
      </c>
      <c r="I156" s="150" t="s">
        <v>4652</v>
      </c>
      <c r="J156" s="150" t="s"/>
      <c r="K156" s="150" t="s"/>
      <c r="L156" s="150" t="s">
        <v>4652</v>
      </c>
      <c r="M156" s="151">
        <v>0</v>
      </c>
      <c r="N156" s="150" t="s">
        <v>4661</v>
      </c>
      <c r="O156" s="152">
        <v>45619</v>
      </c>
      <c r="P156" s="153">
        <v>0.74589120370365</v>
      </c>
      <c r="Q156" s="150">
        <v>41071</v>
      </c>
      <c r="R156" s="151">
        <v>170</v>
      </c>
    </row>
    <row r="157" spans="1:18" ht="20.25" customHeight="1">
      <c r="A157" s="150" t="s">
        <v>4648</v>
      </c>
      <c r="B157" s="150" t="s">
        <v>4857</v>
      </c>
      <c r="C157" s="150" t="s">
        <v>4650</v>
      </c>
      <c r="D157" s="150" t="s">
        <v>4663</v>
      </c>
      <c r="E157" s="150">
        <v>150</v>
      </c>
      <c r="F157" s="150">
        <v>89</v>
      </c>
      <c r="G157" s="150" t="s">
        <v>4654</v>
      </c>
      <c r="H157" s="150" t="s">
        <v>4654</v>
      </c>
      <c r="I157" s="150" t="s">
        <v>4654</v>
      </c>
      <c r="J157" s="150" t="s"/>
      <c r="K157" s="150" t="s"/>
      <c r="L157" s="150" t="s">
        <v>4652</v>
      </c>
      <c r="M157" s="151">
        <v>0</v>
      </c>
      <c r="N157" s="150" t="s">
        <v>4654</v>
      </c>
      <c r="O157" s="152">
        <v>45619</v>
      </c>
      <c r="P157" s="153">
        <v>0.744108796297951</v>
      </c>
      <c r="Q157" s="150">
        <v>41070</v>
      </c>
      <c r="R157" s="151">
        <v>200</v>
      </c>
    </row>
    <row r="158" spans="1:18" ht="20.25" customHeight="1">
      <c r="A158" s="150" t="s">
        <v>4648</v>
      </c>
      <c r="B158" s="150" t="s">
        <v>4858</v>
      </c>
      <c r="C158" s="150" t="s">
        <v>4650</v>
      </c>
      <c r="D158" s="150" t="s">
        <v>4668</v>
      </c>
      <c r="E158" s="150">
        <v>138</v>
      </c>
      <c r="F158" s="150">
        <v>0</v>
      </c>
      <c r="G158" s="150" t="s">
        <v>4652</v>
      </c>
      <c r="H158" s="150" t="s">
        <v>4652</v>
      </c>
      <c r="I158" s="150" t="s">
        <v>4652</v>
      </c>
      <c r="J158" s="150" t="s">
        <v>4715</v>
      </c>
      <c r="K158" s="150" t="s"/>
      <c r="L158" s="150" t="s">
        <v>4654</v>
      </c>
      <c r="M158" s="151">
        <v>50</v>
      </c>
      <c r="N158" s="150" t="s">
        <v>4654</v>
      </c>
      <c r="O158" s="152">
        <v>45619</v>
      </c>
      <c r="P158" s="153">
        <v>0.719976851851243</v>
      </c>
      <c r="Q158" s="150">
        <v>41067</v>
      </c>
      <c r="R158" s="151">
        <v>50</v>
      </c>
    </row>
    <row r="159" spans="1:18" ht="20.25" customHeight="1">
      <c r="A159" s="150" t="s">
        <v>4648</v>
      </c>
      <c r="B159" s="150" t="s">
        <v>4859</v>
      </c>
      <c r="C159" s="150" t="s">
        <v>4650</v>
      </c>
      <c r="D159" s="150" t="s">
        <v>4663</v>
      </c>
      <c r="E159" s="150">
        <v>149</v>
      </c>
      <c r="F159" s="150">
        <v>89</v>
      </c>
      <c r="G159" s="150" t="s">
        <v>4661</v>
      </c>
      <c r="H159" s="150" t="s">
        <v>4661</v>
      </c>
      <c r="I159" s="150" t="s">
        <v>4661</v>
      </c>
      <c r="J159" s="150" t="s"/>
      <c r="K159" s="150" t="s"/>
      <c r="L159" s="150" t="s">
        <v>4652</v>
      </c>
      <c r="M159" s="151">
        <v>0</v>
      </c>
      <c r="N159" s="150" t="s">
        <v>4661</v>
      </c>
      <c r="O159" s="152">
        <v>45619</v>
      </c>
      <c r="P159" s="153">
        <v>0.71484953703839</v>
      </c>
      <c r="Q159" s="150">
        <v>41066</v>
      </c>
      <c r="R159" s="151">
        <v>200</v>
      </c>
    </row>
    <row r="160" spans="1:18" ht="20.25" customHeight="1">
      <c r="A160" s="150" t="s">
        <v>4648</v>
      </c>
      <c r="B160" s="150" t="s">
        <v>4860</v>
      </c>
      <c r="C160" s="150" t="s">
        <v>4650</v>
      </c>
      <c r="D160" s="150" t="s">
        <v>4668</v>
      </c>
      <c r="E160" s="150">
        <v>150</v>
      </c>
      <c r="F160" s="150">
        <v>89</v>
      </c>
      <c r="G160" s="150" t="s">
        <v>4661</v>
      </c>
      <c r="H160" s="150" t="s">
        <v>4661</v>
      </c>
      <c r="I160" s="150" t="s">
        <v>4661</v>
      </c>
      <c r="J160" s="150" t="s"/>
      <c r="K160" s="150" t="s"/>
      <c r="L160" s="150" t="s">
        <v>4652</v>
      </c>
      <c r="M160" s="151">
        <v>0</v>
      </c>
      <c r="N160" s="150" t="s">
        <v>4661</v>
      </c>
      <c r="O160" s="152">
        <v>45619</v>
      </c>
      <c r="P160" s="153">
        <v>0.71164351851985</v>
      </c>
      <c r="Q160" s="150">
        <v>41065</v>
      </c>
      <c r="R160" s="151">
        <v>230</v>
      </c>
    </row>
    <row r="161" spans="1:18" ht="20.25" customHeight="1">
      <c r="A161" s="150" t="s">
        <v>4648</v>
      </c>
      <c r="B161" s="150" t="s">
        <v>4861</v>
      </c>
      <c r="C161" s="150" t="s">
        <v>4656</v>
      </c>
      <c r="D161" s="150" t="s">
        <v>4694</v>
      </c>
      <c r="E161" s="150">
        <v>165</v>
      </c>
      <c r="F161" s="150">
        <v>88</v>
      </c>
      <c r="G161" s="150" t="s">
        <v>4654</v>
      </c>
      <c r="H161" s="150" t="s">
        <v>4654</v>
      </c>
      <c r="I161" s="150" t="s">
        <v>4654</v>
      </c>
      <c r="J161" s="150" t="s"/>
      <c r="K161" s="150" t="s"/>
      <c r="L161" s="150" t="s">
        <v>4652</v>
      </c>
      <c r="M161" s="151">
        <v>0</v>
      </c>
      <c r="N161" s="150" t="s">
        <v>4654</v>
      </c>
      <c r="O161" s="152">
        <v>45619</v>
      </c>
      <c r="P161" s="153">
        <v>0.700173611112405</v>
      </c>
      <c r="Q161" s="150">
        <v>41064</v>
      </c>
      <c r="R161" s="151">
        <v>230</v>
      </c>
    </row>
    <row r="162" spans="1:18" ht="20.25" customHeight="1">
      <c r="A162" s="150" t="s">
        <v>4648</v>
      </c>
      <c r="B162" s="150" t="s">
        <v>4862</v>
      </c>
      <c r="C162" s="150" t="s">
        <v>4656</v>
      </c>
      <c r="D162" s="150" t="s">
        <v>4694</v>
      </c>
      <c r="E162" s="150">
        <v>180</v>
      </c>
      <c r="F162" s="150">
        <v>89</v>
      </c>
      <c r="G162" s="150" t="s">
        <v>4654</v>
      </c>
      <c r="H162" s="150" t="s">
        <v>4652</v>
      </c>
      <c r="I162" s="150" t="s">
        <v>4652</v>
      </c>
      <c r="J162" s="150" t="s"/>
      <c r="K162" s="150" t="s"/>
      <c r="L162" s="150" t="s">
        <v>4652</v>
      </c>
      <c r="M162" s="151">
        <v>0</v>
      </c>
      <c r="N162" s="150" t="s">
        <v>4661</v>
      </c>
      <c r="O162" s="152">
        <v>45619</v>
      </c>
      <c r="P162" s="153">
        <v>0.685879629629199</v>
      </c>
      <c r="Q162" s="150">
        <v>41063</v>
      </c>
      <c r="R162" s="151">
        <v>170</v>
      </c>
    </row>
    <row r="163" spans="1:18" ht="20.25" customHeight="1">
      <c r="A163" s="150" t="s">
        <v>4648</v>
      </c>
      <c r="B163" s="150" t="s">
        <v>4863</v>
      </c>
      <c r="C163" s="150" t="s">
        <v>4656</v>
      </c>
      <c r="D163" s="150" t="s">
        <v>4700</v>
      </c>
      <c r="E163" s="150">
        <v>165</v>
      </c>
      <c r="F163" s="150">
        <v>88</v>
      </c>
      <c r="G163" s="150" t="s">
        <v>4654</v>
      </c>
      <c r="H163" s="150" t="s">
        <v>4654</v>
      </c>
      <c r="I163" s="150" t="s">
        <v>4654</v>
      </c>
      <c r="J163" s="150" t="s"/>
      <c r="K163" s="150" t="s"/>
      <c r="L163" s="150" t="s">
        <v>4652</v>
      </c>
      <c r="M163" s="151">
        <v>0</v>
      </c>
      <c r="N163" s="150" t="s">
        <v>4661</v>
      </c>
      <c r="O163" s="152">
        <v>45619</v>
      </c>
      <c r="P163" s="153">
        <v>0.680081018519559</v>
      </c>
      <c r="Q163" s="150">
        <v>41061</v>
      </c>
      <c r="R163" s="151">
        <v>200</v>
      </c>
    </row>
    <row r="164" spans="1:18" ht="20.25" customHeight="1">
      <c r="A164" s="150" t="s">
        <v>4648</v>
      </c>
      <c r="B164" s="150" t="s">
        <v>4864</v>
      </c>
      <c r="C164" s="150" t="s">
        <v>4650</v>
      </c>
      <c r="D164" s="150" t="s">
        <v>4734</v>
      </c>
      <c r="E164" s="150">
        <v>136</v>
      </c>
      <c r="F164" s="150">
        <v>89</v>
      </c>
      <c r="G164" s="150" t="s">
        <v>4654</v>
      </c>
      <c r="H164" s="150" t="s">
        <v>4654</v>
      </c>
      <c r="I164" s="150" t="s">
        <v>4654</v>
      </c>
      <c r="J164" s="150" t="s"/>
      <c r="K164" s="150" t="s"/>
      <c r="L164" s="150" t="s">
        <v>4652</v>
      </c>
      <c r="M164" s="151">
        <v>0</v>
      </c>
      <c r="N164" s="150" t="s">
        <v>4654</v>
      </c>
      <c r="O164" s="152">
        <v>45619</v>
      </c>
      <c r="P164" s="153">
        <v>0.678310185187002</v>
      </c>
      <c r="Q164" s="150">
        <v>41059</v>
      </c>
      <c r="R164" s="151">
        <v>200</v>
      </c>
    </row>
    <row r="165" spans="1:25" s="185" ht="20.25" customHeight="1">
      <c r="A165" s="150" t="s">
        <v>4648</v>
      </c>
      <c r="B165" s="150" t="s">
        <v>4865</v>
      </c>
      <c r="C165" s="150" t="s">
        <v>4650</v>
      </c>
      <c r="D165" s="150" t="s">
        <v>4668</v>
      </c>
      <c r="E165" s="150">
        <v>150</v>
      </c>
      <c r="F165" s="150">
        <v>0</v>
      </c>
      <c r="G165" s="150" t="s">
        <v>4652</v>
      </c>
      <c r="H165" s="150" t="s">
        <v>4661</v>
      </c>
      <c r="I165" s="150" t="s">
        <v>4661</v>
      </c>
      <c r="J165" s="150" t="s"/>
      <c r="K165" s="150" t="s"/>
      <c r="L165" s="150" t="s">
        <v>4652</v>
      </c>
      <c r="M165" s="151">
        <v>0</v>
      </c>
      <c r="N165" s="150" t="s">
        <v>4661</v>
      </c>
      <c r="O165" s="152">
        <v>45619</v>
      </c>
      <c r="P165" s="153">
        <v>0.670995370372111</v>
      </c>
      <c r="Q165" s="150">
        <v>41058</v>
      </c>
      <c r="R165" s="151">
        <v>170</v>
      </c>
      <c r="S165" s="156" t="s"/>
      <c r="T165" s="157" t="s"/>
      <c r="U165" s="157" t="s"/>
      <c r="V165" s="157" t="s"/>
      <c r="W165" s="157" t="s"/>
      <c r="X165" s="157" t="s"/>
      <c r="Y165" s="157" t="s"/>
    </row>
    <row r="166" spans="1:25" s="185" ht="20.25" customHeight="1">
      <c r="A166" s="150" t="s">
        <v>4648</v>
      </c>
      <c r="B166" s="150" t="s">
        <v>4866</v>
      </c>
      <c r="C166" s="150" t="s">
        <v>4650</v>
      </c>
      <c r="D166" s="150" t="s">
        <v>4867</v>
      </c>
      <c r="E166" s="150">
        <v>161</v>
      </c>
      <c r="F166" s="150">
        <v>0</v>
      </c>
      <c r="G166" s="150" t="s">
        <v>4652</v>
      </c>
      <c r="H166" s="150" t="s">
        <v>4661</v>
      </c>
      <c r="I166" s="150" t="s">
        <v>4661</v>
      </c>
      <c r="J166" s="150" t="s"/>
      <c r="K166" s="150" t="s">
        <v>4774</v>
      </c>
      <c r="L166" s="150" t="s">
        <v>4652</v>
      </c>
      <c r="M166" s="151">
        <v>0</v>
      </c>
      <c r="N166" s="150" t="s">
        <v>4654</v>
      </c>
      <c r="O166" s="152">
        <v>45619</v>
      </c>
      <c r="P166" s="153">
        <v>0.670219907406136</v>
      </c>
      <c r="Q166" s="150">
        <v>0</v>
      </c>
      <c r="R166" s="151">
        <v>0</v>
      </c>
      <c r="S166" s="156" t="s"/>
      <c r="T166" s="157" t="s"/>
      <c r="U166" s="157" t="s"/>
      <c r="V166" s="157" t="s"/>
      <c r="W166" s="157" t="s"/>
      <c r="X166" s="157" t="s"/>
      <c r="Y166" s="157" t="s"/>
    </row>
    <row r="167" spans="1:18" ht="20.25" customHeight="1">
      <c r="A167" s="150" t="s">
        <v>4648</v>
      </c>
      <c r="B167" s="150" t="s">
        <v>4868</v>
      </c>
      <c r="C167" s="150" t="s">
        <v>4656</v>
      </c>
      <c r="D167" s="150" t="s">
        <v>4684</v>
      </c>
      <c r="E167" s="150">
        <v>165</v>
      </c>
      <c r="F167" s="150">
        <v>0</v>
      </c>
      <c r="G167" s="150" t="s">
        <v>4652</v>
      </c>
      <c r="H167" s="150" t="s">
        <v>4661</v>
      </c>
      <c r="I167" s="150" t="s">
        <v>4661</v>
      </c>
      <c r="J167" s="150" t="s"/>
      <c r="K167" s="150" t="s">
        <v>4869</v>
      </c>
      <c r="L167" s="150" t="s">
        <v>4652</v>
      </c>
      <c r="M167" s="151">
        <v>0</v>
      </c>
      <c r="N167" s="150" t="s">
        <v>4661</v>
      </c>
      <c r="O167" s="152">
        <v>45619</v>
      </c>
      <c r="P167" s="153">
        <v>0.666643518517958</v>
      </c>
      <c r="Q167" s="150">
        <v>0</v>
      </c>
      <c r="R167" s="151">
        <v>0</v>
      </c>
    </row>
    <row r="168" spans="1:18" ht="20.25" customHeight="1">
      <c r="A168" s="150" t="s">
        <v>4648</v>
      </c>
      <c r="B168" s="150" t="s">
        <v>4870</v>
      </c>
      <c r="C168" s="150" t="s">
        <v>4650</v>
      </c>
      <c r="D168" s="150" t="s">
        <v>4663</v>
      </c>
      <c r="E168" s="150">
        <v>150</v>
      </c>
      <c r="F168" s="150">
        <v>89</v>
      </c>
      <c r="G168" s="150" t="s">
        <v>4661</v>
      </c>
      <c r="H168" s="150" t="s">
        <v>4661</v>
      </c>
      <c r="I168" s="150" t="s">
        <v>4661</v>
      </c>
      <c r="J168" s="150" t="s"/>
      <c r="K168" s="150" t="s"/>
      <c r="L168" s="150" t="s">
        <v>4652</v>
      </c>
      <c r="M168" s="151">
        <v>0</v>
      </c>
      <c r="N168" s="150" t="s">
        <v>4661</v>
      </c>
      <c r="O168" s="152">
        <v>45619</v>
      </c>
      <c r="P168" s="153">
        <v>0.664409722223354</v>
      </c>
      <c r="Q168" s="150">
        <v>41057</v>
      </c>
      <c r="R168" s="151">
        <v>230</v>
      </c>
    </row>
    <row r="169" spans="1:18" ht="20.25" customHeight="1">
      <c r="A169" s="150" t="s">
        <v>4648</v>
      </c>
      <c r="B169" s="150" t="s">
        <v>4871</v>
      </c>
      <c r="C169" s="150" t="s">
        <v>4656</v>
      </c>
      <c r="D169" s="150" t="s">
        <v>4730</v>
      </c>
      <c r="E169" s="150">
        <v>165</v>
      </c>
      <c r="F169" s="150">
        <v>0</v>
      </c>
      <c r="G169" s="150" t="s">
        <v>4652</v>
      </c>
      <c r="H169" s="150" t="s">
        <v>4654</v>
      </c>
      <c r="I169" s="150" t="s">
        <v>4654</v>
      </c>
      <c r="J169" s="150" t="s"/>
      <c r="K169" s="150" t="s"/>
      <c r="L169" s="150" t="s">
        <v>4652</v>
      </c>
      <c r="M169" s="151">
        <v>0</v>
      </c>
      <c r="N169" s="150" t="s">
        <v>4654</v>
      </c>
      <c r="O169" s="152">
        <v>45619</v>
      </c>
      <c r="P169" s="153">
        <v>0.639953703703213</v>
      </c>
      <c r="Q169" s="150">
        <v>41054</v>
      </c>
      <c r="R169" s="151">
        <v>150</v>
      </c>
    </row>
    <row r="170" spans="1:18" ht="20.25" customHeight="1">
      <c r="A170" s="150" t="s">
        <v>4648</v>
      </c>
      <c r="B170" s="150" t="s">
        <v>4872</v>
      </c>
      <c r="C170" s="150" t="s">
        <v>4656</v>
      </c>
      <c r="D170" s="150" t="s">
        <v>4694</v>
      </c>
      <c r="E170" s="150">
        <v>157</v>
      </c>
      <c r="F170" s="150">
        <v>88</v>
      </c>
      <c r="G170" s="150" t="s">
        <v>4654</v>
      </c>
      <c r="H170" s="150" t="s">
        <v>4652</v>
      </c>
      <c r="I170" s="150" t="s">
        <v>4652</v>
      </c>
      <c r="J170" s="150" t="s"/>
      <c r="K170" s="150" t="s"/>
      <c r="L170" s="150" t="s">
        <v>4652</v>
      </c>
      <c r="M170" s="151">
        <v>0</v>
      </c>
      <c r="N170" s="150" t="s">
        <v>4654</v>
      </c>
      <c r="O170" s="152">
        <v>45619</v>
      </c>
      <c r="P170" s="153">
        <v>0.623749999998836</v>
      </c>
      <c r="Q170" s="150">
        <v>41051</v>
      </c>
      <c r="R170" s="151">
        <v>150</v>
      </c>
    </row>
    <row r="171" spans="1:18" ht="20.25" customHeight="1">
      <c r="A171" s="150" t="s">
        <v>4648</v>
      </c>
      <c r="B171" s="150" t="s">
        <v>4873</v>
      </c>
      <c r="C171" s="150" t="s">
        <v>4650</v>
      </c>
      <c r="D171" s="150" t="s">
        <v>4668</v>
      </c>
      <c r="E171" s="150">
        <v>147</v>
      </c>
      <c r="F171" s="150">
        <v>89</v>
      </c>
      <c r="G171" s="150" t="s">
        <v>4654</v>
      </c>
      <c r="H171" s="150" t="s">
        <v>4654</v>
      </c>
      <c r="I171" s="150" t="s">
        <v>4654</v>
      </c>
      <c r="J171" s="150" t="s"/>
      <c r="K171" s="150" t="s"/>
      <c r="L171" s="150" t="s">
        <v>4652</v>
      </c>
      <c r="M171" s="151">
        <v>0</v>
      </c>
      <c r="N171" s="150" t="s">
        <v>4654</v>
      </c>
      <c r="O171" s="152">
        <v>45619</v>
      </c>
      <c r="P171" s="153">
        <v>0.6201851851838</v>
      </c>
      <c r="Q171" s="150">
        <v>41049</v>
      </c>
      <c r="R171" s="151">
        <v>200</v>
      </c>
    </row>
    <row r="172" spans="1:25" s="185" ht="20.25" customHeight="1">
      <c r="A172" s="150" t="s">
        <v>4648</v>
      </c>
      <c r="B172" s="150" t="s">
        <v>4874</v>
      </c>
      <c r="C172" s="150" t="s">
        <v>4650</v>
      </c>
      <c r="D172" s="150" t="s">
        <v>4668</v>
      </c>
      <c r="E172" s="150">
        <v>150</v>
      </c>
      <c r="F172" s="150">
        <v>89</v>
      </c>
      <c r="G172" s="150" t="s">
        <v>4654</v>
      </c>
      <c r="H172" s="150" t="s">
        <v>4654</v>
      </c>
      <c r="I172" s="150" t="s">
        <v>4654</v>
      </c>
      <c r="J172" s="150" t="s"/>
      <c r="K172" s="150" t="s">
        <v>4875</v>
      </c>
      <c r="L172" s="150" t="s">
        <v>4652</v>
      </c>
      <c r="M172" s="151">
        <v>200</v>
      </c>
      <c r="N172" s="150" t="s">
        <v>4654</v>
      </c>
      <c r="O172" s="152">
        <v>45619</v>
      </c>
      <c r="P172" s="153">
        <v>0.615219907405845</v>
      </c>
      <c r="Q172" s="150">
        <v>41046</v>
      </c>
      <c r="R172" s="151">
        <v>370</v>
      </c>
      <c r="S172" s="156" t="s"/>
      <c r="T172" s="157" t="s"/>
      <c r="U172" s="157" t="s"/>
      <c r="V172" s="157" t="s"/>
      <c r="W172" s="157" t="s"/>
      <c r="X172" s="157" t="s"/>
      <c r="Y172" s="157" t="s"/>
    </row>
    <row r="173" spans="1:18" ht="20.25" customHeight="1">
      <c r="A173" s="150" t="s">
        <v>4648</v>
      </c>
      <c r="B173" s="150" t="s">
        <v>4876</v>
      </c>
      <c r="C173" s="150" t="s">
        <v>4656</v>
      </c>
      <c r="D173" s="150" t="s">
        <v>4730</v>
      </c>
      <c r="E173" s="150">
        <v>145</v>
      </c>
      <c r="F173" s="150">
        <v>0</v>
      </c>
      <c r="G173" s="150" t="s">
        <v>4652</v>
      </c>
      <c r="H173" s="150" t="s">
        <v>4652</v>
      </c>
      <c r="I173" s="150" t="s">
        <v>4652</v>
      </c>
      <c r="J173" s="150" t="s">
        <v>4877</v>
      </c>
      <c r="K173" s="150" t="s"/>
      <c r="L173" s="150" t="s">
        <v>4654</v>
      </c>
      <c r="M173" s="151">
        <v>200</v>
      </c>
      <c r="N173" s="150" t="s">
        <v>4654</v>
      </c>
      <c r="O173" s="152">
        <v>45619</v>
      </c>
      <c r="P173" s="153">
        <v>0.609791666665842</v>
      </c>
      <c r="Q173" s="150">
        <v>41044</v>
      </c>
      <c r="R173" s="151">
        <v>200</v>
      </c>
    </row>
    <row r="174" spans="1:25" s="185" ht="20.25" customHeight="1">
      <c r="A174" s="150" t="s">
        <v>4878</v>
      </c>
      <c r="B174" s="150" t="s">
        <v>4879</v>
      </c>
      <c r="C174" s="150" t="s">
        <v>4656</v>
      </c>
      <c r="D174" s="150" t="s">
        <v>4880</v>
      </c>
      <c r="E174" s="150">
        <v>180</v>
      </c>
      <c r="F174" s="150">
        <v>0</v>
      </c>
      <c r="G174" s="150" t="s">
        <v>4652</v>
      </c>
      <c r="H174" s="150" t="s">
        <v>4652</v>
      </c>
      <c r="I174" s="150" t="s">
        <v>4652</v>
      </c>
      <c r="J174" s="150" t="s">
        <v>4643</v>
      </c>
      <c r="K174" s="150" t="s"/>
      <c r="L174" s="150" t="s">
        <v>4652</v>
      </c>
      <c r="M174" s="151">
        <v>0.01</v>
      </c>
      <c r="N174" s="150" t="s">
        <v>4881</v>
      </c>
      <c r="O174" s="152">
        <v>45619</v>
      </c>
      <c r="P174" s="153">
        <v>0.604236111110368</v>
      </c>
      <c r="Q174" s="150">
        <v>41043</v>
      </c>
      <c r="R174" s="151">
        <v>0.01</v>
      </c>
      <c r="S174" s="156" t="s"/>
      <c r="T174" s="157" t="s"/>
      <c r="U174" s="157" t="s"/>
      <c r="V174" s="157" t="s"/>
      <c r="W174" s="157" t="s"/>
      <c r="X174" s="157" t="s"/>
      <c r="Y174" s="157" t="s"/>
    </row>
    <row r="175" spans="1:18" ht="20.25" customHeight="1">
      <c r="A175" s="150" t="s">
        <v>4648</v>
      </c>
      <c r="B175" s="150" t="s">
        <v>4882</v>
      </c>
      <c r="C175" s="150" t="s">
        <v>4650</v>
      </c>
      <c r="D175" s="150" t="s">
        <v>4668</v>
      </c>
      <c r="E175" s="150">
        <v>152</v>
      </c>
      <c r="F175" s="150">
        <v>89</v>
      </c>
      <c r="G175" s="150" t="s">
        <v>4661</v>
      </c>
      <c r="H175" s="150" t="s">
        <v>4654</v>
      </c>
      <c r="I175" s="150" t="s">
        <v>4654</v>
      </c>
      <c r="J175" s="150" t="s"/>
      <c r="K175" s="150" t="s"/>
      <c r="L175" s="150" t="s">
        <v>4652</v>
      </c>
      <c r="M175" s="151">
        <v>0</v>
      </c>
      <c r="N175" s="150" t="s">
        <v>4661</v>
      </c>
      <c r="O175" s="152">
        <v>45619</v>
      </c>
      <c r="P175" s="153">
        <v>0.602800925924385</v>
      </c>
      <c r="Q175" s="150">
        <v>41042</v>
      </c>
      <c r="R175" s="151">
        <v>430</v>
      </c>
    </row>
    <row r="176" spans="1:18" ht="20.25" customHeight="1">
      <c r="A176" s="150" t="s">
        <v>4648</v>
      </c>
      <c r="B176" s="150" t="s">
        <v>4883</v>
      </c>
      <c r="C176" s="150" t="s">
        <v>4650</v>
      </c>
      <c r="D176" s="150" t="s">
        <v>4668</v>
      </c>
      <c r="E176" s="150">
        <v>146</v>
      </c>
      <c r="F176" s="150">
        <v>89</v>
      </c>
      <c r="G176" s="150" t="s">
        <v>4661</v>
      </c>
      <c r="H176" s="150" t="s">
        <v>4652</v>
      </c>
      <c r="I176" s="150" t="s">
        <v>4652</v>
      </c>
      <c r="J176" s="150" t="s"/>
      <c r="K176" s="150" t="s"/>
      <c r="L176" s="150" t="s">
        <v>4652</v>
      </c>
      <c r="M176" s="151">
        <v>0</v>
      </c>
      <c r="N176" s="150" t="s">
        <v>4661</v>
      </c>
      <c r="O176" s="152">
        <v>45619</v>
      </c>
      <c r="P176" s="153">
        <v>0.602800925924385</v>
      </c>
      <c r="Q176" s="154" t="s"/>
      <c r="R176" s="155" t="s"/>
    </row>
    <row r="177" spans="1:25" s="130" ht="20.25" customHeight="1">
      <c r="A177" s="150" t="s">
        <v>4648</v>
      </c>
      <c r="B177" s="150" t="s">
        <v>4884</v>
      </c>
      <c r="C177" s="150" t="s">
        <v>4656</v>
      </c>
      <c r="D177" s="150" t="s">
        <v>4734</v>
      </c>
      <c r="E177" s="150">
        <v>160</v>
      </c>
      <c r="F177" s="150">
        <v>88</v>
      </c>
      <c r="G177" s="150" t="s">
        <v>4661</v>
      </c>
      <c r="H177" s="150" t="s">
        <v>4661</v>
      </c>
      <c r="I177" s="150" t="s">
        <v>4661</v>
      </c>
      <c r="J177" s="150" t="s"/>
      <c r="K177" s="150" t="s"/>
      <c r="L177" s="150" t="s">
        <v>4652</v>
      </c>
      <c r="M177" s="151">
        <v>0</v>
      </c>
      <c r="N177" s="150" t="s">
        <v>4661</v>
      </c>
      <c r="O177" s="152">
        <v>45619</v>
      </c>
      <c r="P177" s="153">
        <v>0.600381944444962</v>
      </c>
      <c r="Q177" s="150">
        <v>41041</v>
      </c>
      <c r="R177" s="151">
        <v>230</v>
      </c>
      <c r="S177" s="156" t="s"/>
      <c r="T177" s="157" t="s"/>
      <c r="U177" s="157" t="s"/>
      <c r="V177" s="157" t="s"/>
      <c r="W177" s="157" t="s"/>
      <c r="X177" s="157" t="s"/>
      <c r="Y177" s="157" t="s"/>
    </row>
    <row r="178" spans="1:25" s="185" ht="20.25" customHeight="1">
      <c r="A178" s="150" t="s">
        <v>4648</v>
      </c>
      <c r="B178" s="150" t="s">
        <v>4885</v>
      </c>
      <c r="C178" s="150" t="s">
        <v>4656</v>
      </c>
      <c r="D178" s="150" t="s">
        <v>4734</v>
      </c>
      <c r="E178" s="150">
        <v>165</v>
      </c>
      <c r="F178" s="150">
        <v>0</v>
      </c>
      <c r="G178" s="150" t="s">
        <v>4652</v>
      </c>
      <c r="H178" s="150" t="s">
        <v>4654</v>
      </c>
      <c r="I178" s="150" t="s">
        <v>4654</v>
      </c>
      <c r="J178" s="150" t="s"/>
      <c r="K178" s="150" t="s">
        <v>4664</v>
      </c>
      <c r="L178" s="150" t="s">
        <v>4652</v>
      </c>
      <c r="M178" s="151">
        <v>150</v>
      </c>
      <c r="N178" s="150" t="s">
        <v>4654</v>
      </c>
      <c r="O178" s="152">
        <v>45619</v>
      </c>
      <c r="P178" s="153">
        <v>0.580613425925549</v>
      </c>
      <c r="Q178" s="150">
        <v>41038</v>
      </c>
      <c r="R178" s="151">
        <v>320</v>
      </c>
      <c r="S178" s="156" t="s"/>
      <c r="T178" s="157" t="s"/>
      <c r="U178" s="157" t="s"/>
      <c r="V178" s="157" t="s"/>
      <c r="W178" s="157" t="s"/>
      <c r="X178" s="157" t="s"/>
      <c r="Y178" s="157" t="s"/>
    </row>
    <row r="179" spans="1:25" s="185" ht="20.25" customHeight="1">
      <c r="A179" s="150" t="s">
        <v>4648</v>
      </c>
      <c r="B179" s="150" t="s">
        <v>4886</v>
      </c>
      <c r="C179" s="150" t="s">
        <v>4656</v>
      </c>
      <c r="D179" s="150" t="s">
        <v>4730</v>
      </c>
      <c r="E179" s="150">
        <v>165</v>
      </c>
      <c r="F179" s="150">
        <v>0</v>
      </c>
      <c r="G179" s="150" t="s">
        <v>4652</v>
      </c>
      <c r="H179" s="150" t="s">
        <v>4661</v>
      </c>
      <c r="I179" s="150" t="s">
        <v>4661</v>
      </c>
      <c r="J179" s="150" t="s"/>
      <c r="K179" s="150" t="s">
        <v>4887</v>
      </c>
      <c r="L179" s="150" t="s">
        <v>4652</v>
      </c>
      <c r="M179" s="151">
        <v>830</v>
      </c>
      <c r="N179" s="150" t="s">
        <v>4661</v>
      </c>
      <c r="O179" s="152">
        <v>45619</v>
      </c>
      <c r="P179" s="153">
        <v>0.572997685183509</v>
      </c>
      <c r="Q179" s="150">
        <v>41037</v>
      </c>
      <c r="R179" s="151">
        <v>1000</v>
      </c>
      <c r="S179" s="156" t="s"/>
      <c r="T179" s="157" t="s"/>
      <c r="U179" s="157" t="s"/>
      <c r="V179" s="157" t="s"/>
      <c r="W179" s="157" t="s"/>
      <c r="X179" s="157" t="s"/>
      <c r="Y179" s="157" t="s"/>
    </row>
    <row r="180" spans="1:25" s="185" ht="20.25" customHeight="1">
      <c r="A180" s="150" t="s">
        <v>4648</v>
      </c>
      <c r="B180" s="150" t="s">
        <v>4888</v>
      </c>
      <c r="C180" s="150" t="s">
        <v>4656</v>
      </c>
      <c r="D180" s="150" t="s">
        <v>4657</v>
      </c>
      <c r="E180" s="150">
        <v>165</v>
      </c>
      <c r="F180" s="150">
        <v>0</v>
      </c>
      <c r="G180" s="150" t="s">
        <v>4652</v>
      </c>
      <c r="H180" s="150" t="s">
        <v>4652</v>
      </c>
      <c r="I180" s="150" t="s">
        <v>4652</v>
      </c>
      <c r="J180" s="150" t="s">
        <v>4711</v>
      </c>
      <c r="K180" s="150" t="s"/>
      <c r="L180" s="150" t="s">
        <v>4654</v>
      </c>
      <c r="M180" s="151">
        <v>200</v>
      </c>
      <c r="N180" s="150" t="s">
        <v>4661</v>
      </c>
      <c r="O180" s="152">
        <v>45619</v>
      </c>
      <c r="P180" s="153">
        <v>0.552546296297806</v>
      </c>
      <c r="Q180" s="150">
        <v>41036</v>
      </c>
      <c r="R180" s="151">
        <v>200</v>
      </c>
      <c r="S180" s="156" t="s"/>
      <c r="T180" s="157" t="s"/>
      <c r="U180" s="157" t="s"/>
      <c r="V180" s="157" t="s"/>
      <c r="W180" s="157" t="s"/>
      <c r="X180" s="157" t="s"/>
      <c r="Y180" s="157" t="s"/>
    </row>
    <row r="181" spans="1:25" s="185" ht="20.25" customHeight="1">
      <c r="A181" s="150" t="s">
        <v>4648</v>
      </c>
      <c r="B181" s="150" t="s">
        <v>4889</v>
      </c>
      <c r="C181" s="150" t="s">
        <v>4650</v>
      </c>
      <c r="D181" s="150" t="s">
        <v>4668</v>
      </c>
      <c r="E181" s="150">
        <v>150</v>
      </c>
      <c r="F181" s="150">
        <v>0</v>
      </c>
      <c r="G181" s="150" t="s">
        <v>4652</v>
      </c>
      <c r="H181" s="150" t="s">
        <v>4661</v>
      </c>
      <c r="I181" s="150" t="s">
        <v>4661</v>
      </c>
      <c r="J181" s="150" t="s"/>
      <c r="K181" s="150" t="s"/>
      <c r="L181" s="150" t="s">
        <v>4652</v>
      </c>
      <c r="M181" s="151">
        <v>0</v>
      </c>
      <c r="N181" s="150" t="s">
        <v>4661</v>
      </c>
      <c r="O181" s="152">
        <v>45619</v>
      </c>
      <c r="P181" s="153">
        <v>0.499004629629781</v>
      </c>
      <c r="Q181" s="150">
        <v>41035</v>
      </c>
      <c r="R181" s="151">
        <v>150</v>
      </c>
      <c r="S181" s="156" t="s"/>
      <c r="T181" s="157" t="s"/>
      <c r="U181" s="157" t="s"/>
      <c r="V181" s="157" t="s"/>
      <c r="W181" s="157" t="s"/>
      <c r="X181" s="157" t="s"/>
      <c r="Y181" s="157" t="s"/>
    </row>
    <row r="182" spans="1:18" ht="20.25" customHeight="1">
      <c r="A182" s="150" t="s">
        <v>4648</v>
      </c>
      <c r="B182" s="150" t="s">
        <v>4890</v>
      </c>
      <c r="C182" s="150" t="s">
        <v>4650</v>
      </c>
      <c r="D182" s="150" t="s">
        <v>4668</v>
      </c>
      <c r="E182" s="150">
        <v>150</v>
      </c>
      <c r="F182" s="150">
        <v>0</v>
      </c>
      <c r="G182" s="150" t="s">
        <v>4652</v>
      </c>
      <c r="H182" s="150" t="s">
        <v>4652</v>
      </c>
      <c r="I182" s="150" t="s">
        <v>4652</v>
      </c>
      <c r="J182" s="150" t="s">
        <v>4643</v>
      </c>
      <c r="K182" s="150" t="s">
        <v>4891</v>
      </c>
      <c r="L182" s="150" t="s">
        <v>4661</v>
      </c>
      <c r="M182" s="151">
        <v>50</v>
      </c>
      <c r="N182" s="150" t="s">
        <v>4661</v>
      </c>
      <c r="O182" s="152">
        <v>45619</v>
      </c>
      <c r="P182" s="153">
        <v>0.484942129631236</v>
      </c>
      <c r="Q182" s="150">
        <v>41032</v>
      </c>
      <c r="R182" s="151">
        <v>50</v>
      </c>
    </row>
    <row r="183" spans="1:18" ht="20.25" customHeight="1">
      <c r="A183" s="150" t="s">
        <v>4648</v>
      </c>
      <c r="B183" s="150" t="s">
        <v>4892</v>
      </c>
      <c r="C183" s="150" t="s">
        <v>4656</v>
      </c>
      <c r="D183" s="150" t="s">
        <v>4730</v>
      </c>
      <c r="E183" s="150">
        <v>165</v>
      </c>
      <c r="F183" s="150">
        <v>89</v>
      </c>
      <c r="G183" s="150" t="s">
        <v>4661</v>
      </c>
      <c r="H183" s="150" t="s">
        <v>4652</v>
      </c>
      <c r="I183" s="150" t="s">
        <v>4652</v>
      </c>
      <c r="J183" s="150" t="s"/>
      <c r="K183" s="150" t="s"/>
      <c r="L183" s="150" t="s">
        <v>4652</v>
      </c>
      <c r="M183" s="151">
        <v>0</v>
      </c>
      <c r="N183" s="150" t="s">
        <v>4654</v>
      </c>
      <c r="O183" s="152">
        <v>45619</v>
      </c>
      <c r="P183" s="153">
        <v>0.451087962963356</v>
      </c>
      <c r="Q183" s="150">
        <v>41027</v>
      </c>
      <c r="R183" s="151">
        <v>170</v>
      </c>
    </row>
    <row r="184" spans="1:18" ht="20.25" customHeight="1">
      <c r="A184" s="150" t="s">
        <v>4648</v>
      </c>
      <c r="B184" s="150" t="s">
        <v>4893</v>
      </c>
      <c r="C184" s="150" t="s">
        <v>4650</v>
      </c>
      <c r="D184" s="150" t="s">
        <v>4668</v>
      </c>
      <c r="E184" s="150">
        <v>150</v>
      </c>
      <c r="F184" s="150">
        <v>0</v>
      </c>
      <c r="G184" s="150" t="s">
        <v>4652</v>
      </c>
      <c r="H184" s="150" t="s">
        <v>4661</v>
      </c>
      <c r="I184" s="150" t="s">
        <v>4661</v>
      </c>
      <c r="J184" s="150" t="s"/>
      <c r="K184" s="150" t="s"/>
      <c r="L184" s="150" t="s">
        <v>4652</v>
      </c>
      <c r="M184" s="151">
        <v>0</v>
      </c>
      <c r="N184" s="150" t="s">
        <v>4661</v>
      </c>
      <c r="O184" s="152">
        <v>45619</v>
      </c>
      <c r="P184" s="153">
        <v>0.450069444443216</v>
      </c>
      <c r="Q184" s="150">
        <v>41026</v>
      </c>
      <c r="R184" s="151">
        <v>170</v>
      </c>
    </row>
    <row r="185" spans="1:18" ht="20.25" customHeight="1">
      <c r="A185" s="150" t="s">
        <v>4648</v>
      </c>
      <c r="B185" s="150" t="s">
        <v>4894</v>
      </c>
      <c r="C185" s="150" t="s">
        <v>4656</v>
      </c>
      <c r="D185" s="150" t="s">
        <v>4730</v>
      </c>
      <c r="E185" s="150">
        <v>180</v>
      </c>
      <c r="F185" s="150">
        <v>0</v>
      </c>
      <c r="G185" s="150" t="s">
        <v>4652</v>
      </c>
      <c r="H185" s="150" t="s">
        <v>4652</v>
      </c>
      <c r="I185" s="150" t="s">
        <v>4652</v>
      </c>
      <c r="J185" s="150" t="s">
        <v>4643</v>
      </c>
      <c r="K185" s="150" t="s">
        <v>4642</v>
      </c>
      <c r="L185" s="150" t="s">
        <v>4661</v>
      </c>
      <c r="M185" s="151">
        <v>80</v>
      </c>
      <c r="N185" s="150" t="s">
        <v>4654</v>
      </c>
      <c r="O185" s="152">
        <v>45619</v>
      </c>
      <c r="P185" s="153">
        <v>0.419317129628325</v>
      </c>
      <c r="Q185" s="150">
        <v>41015</v>
      </c>
      <c r="R185" s="151">
        <v>80</v>
      </c>
    </row>
    <row r="186" spans="1:18" ht="20.25" customHeight="1">
      <c r="A186" s="150" t="s">
        <v>4648</v>
      </c>
      <c r="B186" s="150" t="s">
        <v>4895</v>
      </c>
      <c r="C186" s="150" t="s">
        <v>4656</v>
      </c>
      <c r="D186" s="150" t="s">
        <v>4694</v>
      </c>
      <c r="E186" s="150">
        <v>155</v>
      </c>
      <c r="F186" s="150">
        <v>0</v>
      </c>
      <c r="G186" s="150" t="s">
        <v>4652</v>
      </c>
      <c r="H186" s="150" t="s">
        <v>4652</v>
      </c>
      <c r="I186" s="150" t="s">
        <v>4652</v>
      </c>
      <c r="J186" s="150" t="s">
        <v>4877</v>
      </c>
      <c r="K186" s="150" t="s"/>
      <c r="L186" s="150" t="s">
        <v>4654</v>
      </c>
      <c r="M186" s="151">
        <v>50</v>
      </c>
      <c r="N186" s="150" t="s">
        <v>4654</v>
      </c>
      <c r="O186" s="152">
        <v>45619</v>
      </c>
      <c r="P186" s="153">
        <v>0.412696759260143</v>
      </c>
      <c r="Q186" s="150">
        <v>41012</v>
      </c>
      <c r="R186" s="151">
        <v>50</v>
      </c>
    </row>
    <row r="187" spans="1:18" ht="20.25" customHeight="1">
      <c r="A187" s="150" t="s">
        <v>4648</v>
      </c>
      <c r="B187" s="150" t="s">
        <v>4896</v>
      </c>
      <c r="C187" s="150" t="s">
        <v>4650</v>
      </c>
      <c r="D187" s="150" t="s">
        <v>4668</v>
      </c>
      <c r="E187" s="150">
        <v>155</v>
      </c>
      <c r="F187" s="150">
        <v>0</v>
      </c>
      <c r="G187" s="150" t="s">
        <v>4652</v>
      </c>
      <c r="H187" s="150" t="s">
        <v>4652</v>
      </c>
      <c r="I187" s="150" t="s">
        <v>4652</v>
      </c>
      <c r="J187" s="150" t="s">
        <v>4643</v>
      </c>
      <c r="K187" s="150" t="s">
        <v>4897</v>
      </c>
      <c r="L187" s="150" t="s">
        <v>4661</v>
      </c>
      <c r="M187" s="151">
        <v>50</v>
      </c>
      <c r="N187" s="150" t="s">
        <v>4661</v>
      </c>
      <c r="O187" s="152">
        <v>45619</v>
      </c>
      <c r="P187" s="153">
        <v>0.402476851850224</v>
      </c>
      <c r="Q187" s="150">
        <v>41010</v>
      </c>
      <c r="R187" s="151">
        <v>50</v>
      </c>
    </row>
    <row r="188" spans="1:18" ht="20.25" customHeight="1">
      <c r="A188" s="150" t="s">
        <v>4648</v>
      </c>
      <c r="B188" s="150" t="s">
        <v>4898</v>
      </c>
      <c r="C188" s="150" t="s">
        <v>4650</v>
      </c>
      <c r="D188" s="150" t="s">
        <v>4663</v>
      </c>
      <c r="E188" s="150">
        <v>150</v>
      </c>
      <c r="F188" s="150">
        <v>0</v>
      </c>
      <c r="G188" s="150" t="s">
        <v>4652</v>
      </c>
      <c r="H188" s="150" t="s">
        <v>4652</v>
      </c>
      <c r="I188" s="150" t="s">
        <v>4652</v>
      </c>
      <c r="J188" s="150" t="s">
        <v>4643</v>
      </c>
      <c r="K188" s="150" t="s">
        <v>4891</v>
      </c>
      <c r="L188" s="150" t="s">
        <v>4661</v>
      </c>
      <c r="M188" s="151">
        <v>50</v>
      </c>
      <c r="N188" s="150" t="s">
        <v>4654</v>
      </c>
      <c r="O188" s="152">
        <v>45619</v>
      </c>
      <c r="P188" s="153">
        <v>0.397199074075616</v>
      </c>
      <c r="Q188" s="150">
        <v>41008</v>
      </c>
      <c r="R188" s="151">
        <v>50</v>
      </c>
    </row>
    <row r="189" spans="1:18" ht="20.25" customHeight="1">
      <c r="A189" s="150" t="s">
        <v>4648</v>
      </c>
      <c r="B189" s="150" t="s">
        <v>4899</v>
      </c>
      <c r="C189" s="150" t="s">
        <v>4650</v>
      </c>
      <c r="D189" s="150" t="s">
        <v>4668</v>
      </c>
      <c r="E189" s="150">
        <v>150</v>
      </c>
      <c r="F189" s="150">
        <v>0</v>
      </c>
      <c r="G189" s="150" t="s">
        <v>4652</v>
      </c>
      <c r="H189" s="150" t="s">
        <v>4652</v>
      </c>
      <c r="I189" s="150" t="s">
        <v>4652</v>
      </c>
      <c r="J189" s="150" t="s">
        <v>4669</v>
      </c>
      <c r="K189" s="150" t="s"/>
      <c r="L189" s="150" t="s">
        <v>4661</v>
      </c>
      <c r="M189" s="151">
        <v>50</v>
      </c>
      <c r="N189" s="150" t="s">
        <v>4661</v>
      </c>
      <c r="O189" s="152">
        <v>45619</v>
      </c>
      <c r="P189" s="153">
        <v>0.367546296296496</v>
      </c>
      <c r="Q189" s="150">
        <v>41001</v>
      </c>
      <c r="R189" s="151">
        <v>50</v>
      </c>
    </row>
    <row r="190" spans="1:18" ht="20.25" customHeight="1">
      <c r="A190" s="150" t="s">
        <v>4648</v>
      </c>
      <c r="B190" s="150" t="s">
        <v>4900</v>
      </c>
      <c r="C190" s="150" t="s">
        <v>4650</v>
      </c>
      <c r="D190" s="150" t="s">
        <v>4668</v>
      </c>
      <c r="E190" s="150">
        <v>155</v>
      </c>
      <c r="F190" s="150">
        <v>0</v>
      </c>
      <c r="G190" s="150" t="s">
        <v>4652</v>
      </c>
      <c r="H190" s="150" t="s">
        <v>4661</v>
      </c>
      <c r="I190" s="150" t="s">
        <v>4661</v>
      </c>
      <c r="J190" s="150" t="s"/>
      <c r="K190" s="150" t="s"/>
      <c r="L190" s="150" t="s">
        <v>4652</v>
      </c>
      <c r="M190" s="151">
        <v>0</v>
      </c>
      <c r="N190" s="150" t="s">
        <v>4661</v>
      </c>
      <c r="O190" s="152">
        <v>45618</v>
      </c>
      <c r="P190" s="153">
        <v>0.859884259258252</v>
      </c>
      <c r="Q190" s="150">
        <v>40995</v>
      </c>
      <c r="R190" s="151">
        <v>170</v>
      </c>
    </row>
    <row r="191" spans="1:18" ht="20.25" customHeight="1">
      <c r="A191" s="150" t="s">
        <v>4648</v>
      </c>
      <c r="B191" s="150" t="s">
        <v>4901</v>
      </c>
      <c r="C191" s="150" t="s">
        <v>4650</v>
      </c>
      <c r="D191" s="150" t="s">
        <v>4668</v>
      </c>
      <c r="E191" s="150">
        <v>153</v>
      </c>
      <c r="F191" s="150">
        <v>89</v>
      </c>
      <c r="G191" s="150" t="s">
        <v>4654</v>
      </c>
      <c r="H191" s="150" t="s">
        <v>4654</v>
      </c>
      <c r="I191" s="150" t="s">
        <v>4654</v>
      </c>
      <c r="J191" s="150" t="s"/>
      <c r="K191" s="150" t="s"/>
      <c r="L191" s="150" t="s">
        <v>4652</v>
      </c>
      <c r="M191" s="151">
        <v>0</v>
      </c>
      <c r="N191" s="150" t="s">
        <v>4654</v>
      </c>
      <c r="O191" s="152">
        <v>45618</v>
      </c>
      <c r="P191" s="153">
        <v>0.721087962963793</v>
      </c>
      <c r="Q191" s="150">
        <v>40994</v>
      </c>
      <c r="R191" s="151">
        <v>230</v>
      </c>
    </row>
    <row r="192" spans="1:18" ht="20.25" customHeight="1">
      <c r="A192" s="150" t="s">
        <v>4648</v>
      </c>
      <c r="B192" s="150" t="s">
        <v>4902</v>
      </c>
      <c r="C192" s="150" t="s">
        <v>4656</v>
      </c>
      <c r="D192" s="150" t="s">
        <v>4903</v>
      </c>
      <c r="E192" s="150">
        <v>165</v>
      </c>
      <c r="F192" s="150">
        <v>88</v>
      </c>
      <c r="G192" s="150" t="s">
        <v>4661</v>
      </c>
      <c r="H192" s="150" t="s">
        <v>4652</v>
      </c>
      <c r="I192" s="150" t="s">
        <v>4652</v>
      </c>
      <c r="J192" s="150" t="s"/>
      <c r="K192" s="150" t="s"/>
      <c r="L192" s="150" t="s">
        <v>4652</v>
      </c>
      <c r="M192" s="151">
        <v>0</v>
      </c>
      <c r="N192" s="150" t="s">
        <v>4661</v>
      </c>
      <c r="O192" s="152">
        <v>45618</v>
      </c>
      <c r="P192" s="153">
        <v>0.682233796294895</v>
      </c>
      <c r="Q192" s="150">
        <v>40993</v>
      </c>
      <c r="R192" s="151">
        <v>170</v>
      </c>
    </row>
    <row r="193" spans="1:18" ht="20.25" customHeight="1">
      <c r="A193" s="150" t="s">
        <v>4648</v>
      </c>
      <c r="B193" s="150" t="s">
        <v>4904</v>
      </c>
      <c r="C193" s="150" t="s">
        <v>4656</v>
      </c>
      <c r="D193" s="150" t="s">
        <v>4700</v>
      </c>
      <c r="E193" s="150">
        <v>165</v>
      </c>
      <c r="F193" s="150">
        <v>88</v>
      </c>
      <c r="G193" s="150" t="s">
        <v>4661</v>
      </c>
      <c r="H193" s="150" t="s">
        <v>4661</v>
      </c>
      <c r="I193" s="150" t="s">
        <v>4661</v>
      </c>
      <c r="J193" s="150" t="s"/>
      <c r="K193" s="150" t="s"/>
      <c r="L193" s="150" t="s">
        <v>4652</v>
      </c>
      <c r="M193" s="151">
        <v>0</v>
      </c>
      <c r="N193" s="150" t="s">
        <v>4661</v>
      </c>
      <c r="O193" s="152">
        <v>45618</v>
      </c>
      <c r="P193" s="153">
        <v>0.67118055555693</v>
      </c>
      <c r="Q193" s="150">
        <v>40992</v>
      </c>
      <c r="R193" s="151">
        <v>200</v>
      </c>
    </row>
    <row r="194" spans="1:18" ht="20.25" customHeight="1">
      <c r="A194" s="150" t="s">
        <v>4648</v>
      </c>
      <c r="B194" s="150" t="s">
        <v>4905</v>
      </c>
      <c r="C194" s="150" t="s">
        <v>4656</v>
      </c>
      <c r="D194" s="150" t="s">
        <v>4730</v>
      </c>
      <c r="E194" s="150">
        <v>160</v>
      </c>
      <c r="F194" s="150">
        <v>88</v>
      </c>
      <c r="G194" s="150" t="s">
        <v>4661</v>
      </c>
      <c r="H194" s="150" t="s">
        <v>4661</v>
      </c>
      <c r="I194" s="150" t="s">
        <v>4661</v>
      </c>
      <c r="J194" s="150" t="s"/>
      <c r="K194" s="150" t="s"/>
      <c r="L194" s="150" t="s">
        <v>4652</v>
      </c>
      <c r="M194" s="151">
        <v>0</v>
      </c>
      <c r="N194" s="150" t="s">
        <v>4661</v>
      </c>
      <c r="O194" s="152">
        <v>45618</v>
      </c>
      <c r="P194" s="153">
        <v>0.664375000000291</v>
      </c>
      <c r="Q194" s="150">
        <v>40991</v>
      </c>
      <c r="R194" s="151">
        <v>230</v>
      </c>
    </row>
    <row r="195" spans="1:25" s="185" ht="20.25" customHeight="1">
      <c r="A195" s="150" t="s">
        <v>4648</v>
      </c>
      <c r="B195" s="150" t="s">
        <v>4906</v>
      </c>
      <c r="C195" s="150" t="s">
        <v>4656</v>
      </c>
      <c r="D195" s="150" t="s">
        <v>4700</v>
      </c>
      <c r="E195" s="150">
        <v>160</v>
      </c>
      <c r="F195" s="150">
        <v>88</v>
      </c>
      <c r="G195" s="150" t="s">
        <v>4661</v>
      </c>
      <c r="H195" s="150" t="s">
        <v>4661</v>
      </c>
      <c r="I195" s="150" t="s">
        <v>4661</v>
      </c>
      <c r="J195" s="150" t="s"/>
      <c r="K195" s="150" t="s"/>
      <c r="L195" s="150" t="s">
        <v>4652</v>
      </c>
      <c r="M195" s="151">
        <v>0</v>
      </c>
      <c r="N195" s="150" t="s">
        <v>4661</v>
      </c>
      <c r="O195" s="152">
        <v>45618</v>
      </c>
      <c r="P195" s="153">
        <v>0.650185185186274</v>
      </c>
      <c r="Q195" s="150">
        <v>40990</v>
      </c>
      <c r="R195" s="151">
        <v>200</v>
      </c>
      <c r="S195" s="156" t="s"/>
      <c r="T195" s="157" t="s"/>
      <c r="U195" s="157" t="s"/>
      <c r="V195" s="157" t="s"/>
      <c r="W195" s="157" t="s"/>
      <c r="X195" s="157" t="s"/>
      <c r="Y195" s="157" t="s"/>
    </row>
    <row r="196" spans="1:18" ht="20.25" customHeight="1">
      <c r="A196" s="150" t="s">
        <v>4648</v>
      </c>
      <c r="B196" s="150" t="s">
        <v>4907</v>
      </c>
      <c r="C196" s="150" t="s">
        <v>4656</v>
      </c>
      <c r="D196" s="150" t="s">
        <v>4734</v>
      </c>
      <c r="E196" s="150">
        <v>165</v>
      </c>
      <c r="F196" s="150">
        <v>88</v>
      </c>
      <c r="G196" s="150" t="s">
        <v>4661</v>
      </c>
      <c r="H196" s="150" t="s">
        <v>4652</v>
      </c>
      <c r="I196" s="150" t="s">
        <v>4652</v>
      </c>
      <c r="J196" s="150" t="s"/>
      <c r="K196" s="150" t="s"/>
      <c r="L196" s="150" t="s">
        <v>4652</v>
      </c>
      <c r="M196" s="151">
        <v>0</v>
      </c>
      <c r="N196" s="150" t="s">
        <v>4661</v>
      </c>
      <c r="O196" s="152">
        <v>45618</v>
      </c>
      <c r="P196" s="153">
        <v>0.608703703703213</v>
      </c>
      <c r="Q196" s="150">
        <v>40989</v>
      </c>
      <c r="R196" s="151">
        <v>170</v>
      </c>
    </row>
    <row r="197" spans="1:25" s="185" ht="20.25" customHeight="1">
      <c r="A197" s="150" t="s">
        <v>4648</v>
      </c>
      <c r="B197" s="150" t="s">
        <v>4908</v>
      </c>
      <c r="C197" s="150" t="s">
        <v>4656</v>
      </c>
      <c r="D197" s="150" t="s">
        <v>4700</v>
      </c>
      <c r="E197" s="150">
        <v>163</v>
      </c>
      <c r="F197" s="150">
        <v>89</v>
      </c>
      <c r="G197" s="150" t="s">
        <v>4661</v>
      </c>
      <c r="H197" s="150" t="s">
        <v>4661</v>
      </c>
      <c r="I197" s="150" t="s">
        <v>4661</v>
      </c>
      <c r="J197" s="150" t="s"/>
      <c r="K197" s="150" t="s"/>
      <c r="L197" s="150" t="s">
        <v>4652</v>
      </c>
      <c r="M197" s="151">
        <v>0</v>
      </c>
      <c r="N197" s="150" t="s">
        <v>4661</v>
      </c>
      <c r="O197" s="152">
        <v>45618</v>
      </c>
      <c r="P197" s="153">
        <v>0.594340277777519</v>
      </c>
      <c r="Q197" s="150">
        <v>40987</v>
      </c>
      <c r="R197" s="151">
        <v>200</v>
      </c>
      <c r="S197" s="156" t="s"/>
      <c r="T197" s="157" t="s"/>
      <c r="U197" s="157" t="s"/>
      <c r="V197" s="157" t="s"/>
      <c r="W197" s="157" t="s"/>
      <c r="X197" s="157" t="s"/>
      <c r="Y197" s="157" t="s"/>
    </row>
    <row r="198" spans="1:25" s="185" ht="20.25" customHeight="1">
      <c r="A198" s="150" t="s">
        <v>4648</v>
      </c>
      <c r="B198" s="150" t="s">
        <v>4909</v>
      </c>
      <c r="C198" s="150" t="s">
        <v>4656</v>
      </c>
      <c r="D198" s="150" t="s">
        <v>4903</v>
      </c>
      <c r="E198" s="150">
        <v>165</v>
      </c>
      <c r="F198" s="150">
        <v>0</v>
      </c>
      <c r="G198" s="150" t="s">
        <v>4652</v>
      </c>
      <c r="H198" s="150" t="s">
        <v>4661</v>
      </c>
      <c r="I198" s="150" t="s">
        <v>4661</v>
      </c>
      <c r="J198" s="150" t="s"/>
      <c r="K198" s="150" t="s">
        <v>4910</v>
      </c>
      <c r="L198" s="150" t="s">
        <v>4652</v>
      </c>
      <c r="M198" s="151">
        <v>0</v>
      </c>
      <c r="N198" s="150" t="s">
        <v>4661</v>
      </c>
      <c r="O198" s="152">
        <v>45618</v>
      </c>
      <c r="P198" s="153">
        <v>0.580185185186565</v>
      </c>
      <c r="Q198" s="150">
        <v>0</v>
      </c>
      <c r="R198" s="151">
        <v>0</v>
      </c>
      <c r="S198" s="156" t="s"/>
      <c r="T198" s="157" t="s"/>
      <c r="U198" s="157" t="s"/>
      <c r="V198" s="157" t="s"/>
      <c r="W198" s="157" t="s"/>
      <c r="X198" s="157" t="s"/>
      <c r="Y198" s="157" t="s"/>
    </row>
    <row r="199" spans="1:18" ht="20.25" customHeight="1">
      <c r="A199" s="150" t="s">
        <v>4648</v>
      </c>
      <c r="B199" s="150" t="s">
        <v>4911</v>
      </c>
      <c r="C199" s="150" t="s">
        <v>4650</v>
      </c>
      <c r="D199" s="150" t="s">
        <v>4668</v>
      </c>
      <c r="E199" s="150">
        <v>155</v>
      </c>
      <c r="F199" s="150">
        <v>0</v>
      </c>
      <c r="G199" s="150" t="s">
        <v>4652</v>
      </c>
      <c r="H199" s="150" t="s">
        <v>4661</v>
      </c>
      <c r="I199" s="150" t="s">
        <v>4661</v>
      </c>
      <c r="J199" s="150" t="s"/>
      <c r="K199" s="150" t="s"/>
      <c r="L199" s="150" t="s">
        <v>4652</v>
      </c>
      <c r="M199" s="151">
        <v>0</v>
      </c>
      <c r="N199" s="150" t="s">
        <v>4661</v>
      </c>
      <c r="O199" s="152">
        <v>45618</v>
      </c>
      <c r="P199" s="153">
        <v>0.565416666668171</v>
      </c>
      <c r="Q199" s="150">
        <v>40986</v>
      </c>
      <c r="R199" s="151">
        <v>170</v>
      </c>
    </row>
    <row r="200" spans="1:18" ht="20.25" customHeight="1">
      <c r="A200" s="150" t="s">
        <v>4648</v>
      </c>
      <c r="B200" s="150" t="s">
        <v>4912</v>
      </c>
      <c r="C200" s="150" t="s">
        <v>4650</v>
      </c>
      <c r="D200" s="150" t="s">
        <v>4663</v>
      </c>
      <c r="E200" s="150">
        <v>142</v>
      </c>
      <c r="F200" s="150">
        <v>89</v>
      </c>
      <c r="G200" s="150" t="s">
        <v>4654</v>
      </c>
      <c r="H200" s="150" t="s">
        <v>4652</v>
      </c>
      <c r="I200" s="150" t="s">
        <v>4652</v>
      </c>
      <c r="J200" s="150" t="s"/>
      <c r="K200" s="150" t="s"/>
      <c r="L200" s="150" t="s">
        <v>4652</v>
      </c>
      <c r="M200" s="151">
        <v>0</v>
      </c>
      <c r="N200" s="150" t="s">
        <v>4654</v>
      </c>
      <c r="O200" s="152">
        <v>45618</v>
      </c>
      <c r="P200" s="153">
        <v>0.488460648146429</v>
      </c>
      <c r="Q200" s="150">
        <v>40984</v>
      </c>
      <c r="R200" s="151">
        <v>150</v>
      </c>
    </row>
    <row r="201" spans="1:18" ht="20.25" customHeight="1">
      <c r="A201" s="150" t="s">
        <v>4648</v>
      </c>
      <c r="B201" s="150" t="s">
        <v>4913</v>
      </c>
      <c r="C201" s="150" t="s">
        <v>4650</v>
      </c>
      <c r="D201" s="150" t="s">
        <v>4663</v>
      </c>
      <c r="E201" s="150">
        <v>154</v>
      </c>
      <c r="F201" s="150">
        <v>89</v>
      </c>
      <c r="G201" s="150" t="s">
        <v>4654</v>
      </c>
      <c r="H201" s="150" t="s">
        <v>4654</v>
      </c>
      <c r="I201" s="150" t="s">
        <v>4654</v>
      </c>
      <c r="J201" s="150" t="s"/>
      <c r="K201" s="150" t="s"/>
      <c r="L201" s="150" t="s">
        <v>4652</v>
      </c>
      <c r="M201" s="151">
        <v>0</v>
      </c>
      <c r="N201" s="150" t="s">
        <v>4654</v>
      </c>
      <c r="O201" s="152">
        <v>45618</v>
      </c>
      <c r="P201" s="153">
        <v>0.470902777778974</v>
      </c>
      <c r="Q201" s="150">
        <v>40983</v>
      </c>
      <c r="R201" s="151">
        <v>200</v>
      </c>
    </row>
    <row r="202" spans="1:18" ht="20.25" customHeight="1">
      <c r="A202" s="150" t="s">
        <v>4648</v>
      </c>
      <c r="B202" s="150" t="s">
        <v>4914</v>
      </c>
      <c r="C202" s="150" t="s">
        <v>4650</v>
      </c>
      <c r="D202" s="150" t="s">
        <v>4668</v>
      </c>
      <c r="E202" s="150">
        <v>140</v>
      </c>
      <c r="F202" s="150">
        <v>0</v>
      </c>
      <c r="G202" s="150" t="s">
        <v>4652</v>
      </c>
      <c r="H202" s="150" t="s">
        <v>4661</v>
      </c>
      <c r="I202" s="150" t="s">
        <v>4661</v>
      </c>
      <c r="J202" s="150" t="s"/>
      <c r="K202" s="150" t="s"/>
      <c r="L202" s="150" t="s">
        <v>4652</v>
      </c>
      <c r="M202" s="151">
        <v>0</v>
      </c>
      <c r="N202" s="150" t="s">
        <v>4661</v>
      </c>
      <c r="O202" s="152">
        <v>45618</v>
      </c>
      <c r="P202" s="153">
        <v>0.459155092594301</v>
      </c>
      <c r="Q202" s="150">
        <v>40982</v>
      </c>
      <c r="R202" s="151">
        <v>150</v>
      </c>
    </row>
    <row r="203" spans="1:25" s="185" ht="20.25" customHeight="1">
      <c r="A203" s="150" t="s">
        <v>4648</v>
      </c>
      <c r="B203" s="150" t="s">
        <v>4915</v>
      </c>
      <c r="C203" s="150" t="s">
        <v>4650</v>
      </c>
      <c r="D203" s="150" t="s">
        <v>4668</v>
      </c>
      <c r="E203" s="150">
        <v>150</v>
      </c>
      <c r="F203" s="150">
        <v>0</v>
      </c>
      <c r="G203" s="150" t="s">
        <v>4652</v>
      </c>
      <c r="H203" s="150" t="s">
        <v>4652</v>
      </c>
      <c r="I203" s="150" t="s">
        <v>4652</v>
      </c>
      <c r="J203" s="150" t="s">
        <v>4715</v>
      </c>
      <c r="K203" s="150" t="s"/>
      <c r="L203" s="150" t="s">
        <v>4654</v>
      </c>
      <c r="M203" s="151">
        <v>190</v>
      </c>
      <c r="N203" s="150" t="s">
        <v>4654</v>
      </c>
      <c r="O203" s="152">
        <v>45618</v>
      </c>
      <c r="P203" s="153">
        <v>0.437048611111095</v>
      </c>
      <c r="Q203" s="150">
        <v>40979</v>
      </c>
      <c r="R203" s="151">
        <v>190</v>
      </c>
      <c r="S203" s="156" t="s"/>
      <c r="T203" s="157" t="s"/>
      <c r="U203" s="157" t="s"/>
      <c r="V203" s="157" t="s"/>
      <c r="W203" s="157" t="s"/>
      <c r="X203" s="157" t="s"/>
      <c r="Y203" s="157" t="s"/>
    </row>
    <row r="204" spans="1:25" s="185" ht="20.25" customHeight="1">
      <c r="A204" s="150" t="s">
        <v>4648</v>
      </c>
      <c r="B204" s="150" t="s">
        <v>4916</v>
      </c>
      <c r="C204" s="150" t="s">
        <v>4656</v>
      </c>
      <c r="D204" s="150" t="s">
        <v>4694</v>
      </c>
      <c r="E204" s="150" t="s">
        <v>4917</v>
      </c>
      <c r="F204" s="150">
        <v>89</v>
      </c>
      <c r="G204" s="150" t="s">
        <v>4661</v>
      </c>
      <c r="H204" s="150" t="s">
        <v>4652</v>
      </c>
      <c r="I204" s="150" t="s">
        <v>4652</v>
      </c>
      <c r="J204" s="150" t="s"/>
      <c r="K204" s="150" t="s"/>
      <c r="L204" s="150" t="s">
        <v>4652</v>
      </c>
      <c r="M204" s="151">
        <v>0</v>
      </c>
      <c r="N204" s="150" t="s">
        <v>4661</v>
      </c>
      <c r="O204" s="152">
        <v>45618</v>
      </c>
      <c r="P204" s="153">
        <v>0.43137731481329</v>
      </c>
      <c r="Q204" s="150">
        <v>40978</v>
      </c>
      <c r="R204" s="151">
        <v>150</v>
      </c>
      <c r="S204" s="156" t="s"/>
      <c r="T204" s="157" t="s"/>
      <c r="U204" s="157" t="s"/>
      <c r="V204" s="157" t="s"/>
      <c r="W204" s="157" t="s"/>
      <c r="X204" s="157" t="s"/>
      <c r="Y204" s="157" t="s"/>
    </row>
    <row r="205" spans="1:18" ht="20.25" customHeight="1">
      <c r="A205" s="150" t="s">
        <v>4648</v>
      </c>
      <c r="B205" s="150" t="s">
        <v>4918</v>
      </c>
      <c r="C205" s="150" t="s">
        <v>4650</v>
      </c>
      <c r="D205" s="150" t="s">
        <v>4674</v>
      </c>
      <c r="E205" s="150">
        <v>154</v>
      </c>
      <c r="F205" s="150">
        <v>0</v>
      </c>
      <c r="G205" s="150" t="s">
        <v>4652</v>
      </c>
      <c r="H205" s="150" t="s">
        <v>4652</v>
      </c>
      <c r="I205" s="150" t="s">
        <v>4652</v>
      </c>
      <c r="J205" s="150" t="s">
        <v>4653</v>
      </c>
      <c r="K205" s="150" t="s">
        <v>4919</v>
      </c>
      <c r="L205" s="150" t="s">
        <v>4654</v>
      </c>
      <c r="M205" s="151">
        <v>0</v>
      </c>
      <c r="N205" s="150" t="s">
        <v>4654</v>
      </c>
      <c r="O205" s="152">
        <v>45618</v>
      </c>
      <c r="P205" s="153">
        <v>0.413333333333867</v>
      </c>
      <c r="Q205" s="150">
        <v>0</v>
      </c>
      <c r="R205" s="151">
        <v>0</v>
      </c>
    </row>
    <row r="206" spans="1:18" ht="20.25" customHeight="1">
      <c r="A206" s="150" t="s">
        <v>4648</v>
      </c>
      <c r="B206" s="150" t="s">
        <v>4920</v>
      </c>
      <c r="C206" s="150" t="s">
        <v>4650</v>
      </c>
      <c r="D206" s="150" t="s">
        <v>4668</v>
      </c>
      <c r="E206" s="150">
        <v>150</v>
      </c>
      <c r="F206" s="150">
        <v>0</v>
      </c>
      <c r="G206" s="150" t="s">
        <v>4652</v>
      </c>
      <c r="H206" s="150" t="s">
        <v>4652</v>
      </c>
      <c r="I206" s="150" t="s">
        <v>4652</v>
      </c>
      <c r="J206" s="150" t="s">
        <v>4717</v>
      </c>
      <c r="K206" s="150" t="s"/>
      <c r="L206" s="150" t="s">
        <v>4654</v>
      </c>
      <c r="M206" s="151">
        <v>130</v>
      </c>
      <c r="N206" s="150" t="s">
        <v>4654</v>
      </c>
      <c r="O206" s="152">
        <v>45618</v>
      </c>
      <c r="P206" s="153">
        <v>0.411018518519995</v>
      </c>
      <c r="Q206" s="150">
        <v>40976</v>
      </c>
      <c r="R206" s="151">
        <v>130</v>
      </c>
    </row>
    <row r="207" spans="1:25" s="185" ht="20.25" customHeight="1">
      <c r="A207" s="150" t="s">
        <v>4648</v>
      </c>
      <c r="B207" s="150" t="s">
        <v>4921</v>
      </c>
      <c r="C207" s="150" t="s">
        <v>4656</v>
      </c>
      <c r="D207" s="150" t="s">
        <v>4700</v>
      </c>
      <c r="E207" s="150">
        <v>165</v>
      </c>
      <c r="F207" s="150">
        <v>88</v>
      </c>
      <c r="G207" s="150" t="s">
        <v>4654</v>
      </c>
      <c r="H207" s="150" t="s">
        <v>4654</v>
      </c>
      <c r="I207" s="150" t="s">
        <v>4654</v>
      </c>
      <c r="J207" s="150" t="s"/>
      <c r="K207" s="150" t="s">
        <v>4664</v>
      </c>
      <c r="L207" s="150" t="s">
        <v>4652</v>
      </c>
      <c r="M207" s="151">
        <v>70</v>
      </c>
      <c r="N207" s="150" t="s">
        <v>4654</v>
      </c>
      <c r="O207" s="152">
        <v>45617</v>
      </c>
      <c r="P207" s="153">
        <v>0.701701388887159</v>
      </c>
      <c r="Q207" s="150">
        <v>40970</v>
      </c>
      <c r="R207" s="151">
        <v>300</v>
      </c>
      <c r="S207" s="156" t="s"/>
      <c r="T207" s="157" t="s"/>
      <c r="U207" s="157" t="s"/>
      <c r="V207" s="157" t="s"/>
      <c r="W207" s="157" t="s"/>
      <c r="X207" s="157" t="s"/>
      <c r="Y207" s="157" t="s"/>
    </row>
    <row r="208" spans="1:25" s="185" ht="20.25" customHeight="1">
      <c r="A208" s="150" t="s">
        <v>4648</v>
      </c>
      <c r="B208" s="150" t="s">
        <v>4922</v>
      </c>
      <c r="C208" s="150" t="s">
        <v>4650</v>
      </c>
      <c r="D208" s="150" t="s">
        <v>4668</v>
      </c>
      <c r="E208" s="150">
        <v>160</v>
      </c>
      <c r="F208" s="150">
        <v>89</v>
      </c>
      <c r="G208" s="150" t="s">
        <v>4661</v>
      </c>
      <c r="H208" s="150" t="s">
        <v>4652</v>
      </c>
      <c r="I208" s="150" t="s">
        <v>4652</v>
      </c>
      <c r="J208" s="150" t="s"/>
      <c r="K208" s="150" t="s"/>
      <c r="L208" s="150" t="s">
        <v>4652</v>
      </c>
      <c r="M208" s="151">
        <v>0</v>
      </c>
      <c r="N208" s="150" t="s">
        <v>4661</v>
      </c>
      <c r="O208" s="152">
        <v>45617</v>
      </c>
      <c r="P208" s="153">
        <v>0.659722222222627</v>
      </c>
      <c r="Q208" s="150">
        <v>40968</v>
      </c>
      <c r="R208" s="151">
        <v>150</v>
      </c>
      <c r="S208" s="156" t="s"/>
      <c r="T208" s="157" t="s"/>
      <c r="U208" s="157" t="s"/>
      <c r="V208" s="157" t="s"/>
      <c r="W208" s="157" t="s"/>
      <c r="X208" s="157" t="s"/>
      <c r="Y208" s="157" t="s"/>
    </row>
    <row r="209" spans="1:25" s="185" ht="20.25" customHeight="1">
      <c r="A209" s="150" t="s">
        <v>4648</v>
      </c>
      <c r="B209" s="150" t="s">
        <v>4923</v>
      </c>
      <c r="C209" s="150" t="s">
        <v>4650</v>
      </c>
      <c r="D209" s="150" t="s">
        <v>4681</v>
      </c>
      <c r="E209" s="150">
        <v>150</v>
      </c>
      <c r="F209" s="150">
        <v>0</v>
      </c>
      <c r="G209" s="150" t="s">
        <v>4652</v>
      </c>
      <c r="H209" s="150" t="s">
        <v>4661</v>
      </c>
      <c r="I209" s="150" t="s">
        <v>4661</v>
      </c>
      <c r="J209" s="150" t="s"/>
      <c r="K209" s="150" t="s">
        <v>4924</v>
      </c>
      <c r="L209" s="150" t="s">
        <v>4652</v>
      </c>
      <c r="M209" s="151">
        <v>0</v>
      </c>
      <c r="N209" s="150" t="s">
        <v>4661</v>
      </c>
      <c r="O209" s="152">
        <v>45617</v>
      </c>
      <c r="P209" s="153">
        <v>0.596886574072414</v>
      </c>
      <c r="Q209" s="150">
        <v>0</v>
      </c>
      <c r="R209" s="151">
        <v>0</v>
      </c>
      <c r="S209" s="156" t="s"/>
      <c r="T209" s="157" t="s"/>
      <c r="U209" s="157" t="s"/>
      <c r="V209" s="157" t="s"/>
      <c r="W209" s="157" t="s"/>
      <c r="X209" s="157" t="s"/>
      <c r="Y209" s="157" t="s"/>
    </row>
    <row r="210" spans="1:18" ht="20.25" customHeight="1">
      <c r="A210" s="150" t="s">
        <v>4648</v>
      </c>
      <c r="B210" s="150" t="s">
        <v>4925</v>
      </c>
      <c r="C210" s="150" t="s">
        <v>4656</v>
      </c>
      <c r="D210" s="150" t="s">
        <v>4700</v>
      </c>
      <c r="E210" s="150">
        <v>170</v>
      </c>
      <c r="F210" s="150">
        <v>88</v>
      </c>
      <c r="G210" s="150" t="s">
        <v>4654</v>
      </c>
      <c r="H210" s="150" t="s">
        <v>4654</v>
      </c>
      <c r="I210" s="150" t="s">
        <v>4654</v>
      </c>
      <c r="J210" s="150" t="s"/>
      <c r="K210" s="150" t="s"/>
      <c r="L210" s="150" t="s">
        <v>4652</v>
      </c>
      <c r="M210" s="151">
        <v>0</v>
      </c>
      <c r="N210" s="150" t="s">
        <v>4654</v>
      </c>
      <c r="O210" s="152">
        <v>45617</v>
      </c>
      <c r="P210" s="153">
        <v>0.596087962963793</v>
      </c>
      <c r="Q210" s="150">
        <v>40965</v>
      </c>
      <c r="R210" s="151">
        <v>230</v>
      </c>
    </row>
    <row r="211" spans="1:18" ht="20.25" customHeight="1">
      <c r="A211" s="150" t="s">
        <v>4648</v>
      </c>
      <c r="B211" s="150" t="s">
        <v>4926</v>
      </c>
      <c r="C211" s="150" t="s">
        <v>4650</v>
      </c>
      <c r="D211" s="150" t="s">
        <v>4668</v>
      </c>
      <c r="E211" s="150">
        <v>150</v>
      </c>
      <c r="F211" s="150">
        <v>0</v>
      </c>
      <c r="G211" s="150" t="s">
        <v>4652</v>
      </c>
      <c r="H211" s="150" t="s">
        <v>4652</v>
      </c>
      <c r="I211" s="150" t="s">
        <v>4652</v>
      </c>
      <c r="J211" s="150" t="s">
        <v>4715</v>
      </c>
      <c r="K211" s="150" t="s"/>
      <c r="L211" s="150" t="s">
        <v>4654</v>
      </c>
      <c r="M211" s="151">
        <v>0</v>
      </c>
      <c r="N211" s="150" t="s">
        <v>4654</v>
      </c>
      <c r="O211" s="152">
        <v>45617</v>
      </c>
      <c r="P211" s="153">
        <v>0.593113425926276</v>
      </c>
      <c r="Q211" s="150">
        <v>0</v>
      </c>
      <c r="R211" s="151">
        <v>0</v>
      </c>
    </row>
    <row r="212" spans="1:18" ht="20.25" customHeight="1">
      <c r="A212" s="150" t="s">
        <v>4648</v>
      </c>
      <c r="B212" s="150" t="s">
        <v>4927</v>
      </c>
      <c r="C212" s="150" t="s">
        <v>4656</v>
      </c>
      <c r="D212" s="150" t="s">
        <v>4730</v>
      </c>
      <c r="E212" s="150">
        <v>165</v>
      </c>
      <c r="F212" s="150">
        <v>0</v>
      </c>
      <c r="G212" s="150" t="s">
        <v>4652</v>
      </c>
      <c r="H212" s="150" t="s">
        <v>4652</v>
      </c>
      <c r="I212" s="150" t="s">
        <v>4652</v>
      </c>
      <c r="J212" s="150" t="s">
        <v>4711</v>
      </c>
      <c r="K212" s="150" t="s"/>
      <c r="L212" s="150" t="s">
        <v>4654</v>
      </c>
      <c r="M212" s="151">
        <v>50</v>
      </c>
      <c r="N212" s="150" t="s">
        <v>4661</v>
      </c>
      <c r="O212" s="152">
        <v>45617</v>
      </c>
      <c r="P212" s="153">
        <v>0.514756944445253</v>
      </c>
      <c r="Q212" s="150">
        <v>40964</v>
      </c>
      <c r="R212" s="151">
        <v>50</v>
      </c>
    </row>
    <row r="213" spans="1:18" ht="20.25" customHeight="1">
      <c r="A213" s="150" t="s">
        <v>4648</v>
      </c>
      <c r="B213" s="150" t="s">
        <v>4928</v>
      </c>
      <c r="C213" s="150" t="s">
        <v>4650</v>
      </c>
      <c r="D213" s="150" t="s">
        <v>4674</v>
      </c>
      <c r="E213" s="150">
        <v>154</v>
      </c>
      <c r="F213" s="150">
        <v>89</v>
      </c>
      <c r="G213" s="150" t="s">
        <v>4661</v>
      </c>
      <c r="H213" s="150" t="s">
        <v>4661</v>
      </c>
      <c r="I213" s="150" t="s">
        <v>4661</v>
      </c>
      <c r="J213" s="150" t="s"/>
      <c r="K213" s="150" t="s">
        <v>4737</v>
      </c>
      <c r="L213" s="150" t="s">
        <v>4652</v>
      </c>
      <c r="M213" s="151">
        <v>0</v>
      </c>
      <c r="N213" s="150" t="s">
        <v>4661</v>
      </c>
      <c r="O213" s="152">
        <v>45617</v>
      </c>
      <c r="P213" s="153">
        <v>0.511342592591973</v>
      </c>
      <c r="Q213" s="150">
        <v>0</v>
      </c>
      <c r="R213" s="151">
        <v>0</v>
      </c>
    </row>
    <row r="214" spans="1:25" s="185" ht="20.25" customHeight="1">
      <c r="A214" s="150" t="s">
        <v>4648</v>
      </c>
      <c r="B214" s="150" t="s">
        <v>4929</v>
      </c>
      <c r="C214" s="150" t="s">
        <v>4656</v>
      </c>
      <c r="D214" s="150" t="s">
        <v>4730</v>
      </c>
      <c r="E214" s="150">
        <v>160</v>
      </c>
      <c r="F214" s="150">
        <v>88</v>
      </c>
      <c r="G214" s="150" t="s">
        <v>4654</v>
      </c>
      <c r="H214" s="150" t="s">
        <v>4652</v>
      </c>
      <c r="I214" s="150" t="s">
        <v>4652</v>
      </c>
      <c r="J214" s="150" t="s"/>
      <c r="K214" s="150" t="s"/>
      <c r="L214" s="150" t="s">
        <v>4652</v>
      </c>
      <c r="M214" s="151">
        <v>0</v>
      </c>
      <c r="N214" s="150" t="s">
        <v>4654</v>
      </c>
      <c r="O214" s="152">
        <v>45617</v>
      </c>
      <c r="P214" s="153">
        <v>0.482106481482333</v>
      </c>
      <c r="Q214" s="150">
        <v>40963</v>
      </c>
      <c r="R214" s="151">
        <v>150</v>
      </c>
      <c r="S214" s="156" t="s"/>
      <c r="T214" s="157" t="s"/>
      <c r="U214" s="157" t="s"/>
      <c r="V214" s="157" t="s"/>
      <c r="W214" s="157" t="s"/>
      <c r="X214" s="157" t="s"/>
      <c r="Y214" s="157" t="s"/>
    </row>
    <row r="215" spans="1:25" s="130" ht="20.25" customHeight="1">
      <c r="A215" s="150" t="s">
        <v>4648</v>
      </c>
      <c r="B215" s="150" t="s">
        <v>4930</v>
      </c>
      <c r="C215" s="150" t="s">
        <v>4650</v>
      </c>
      <c r="D215" s="150" t="s">
        <v>4663</v>
      </c>
      <c r="E215" s="150">
        <v>150</v>
      </c>
      <c r="F215" s="150">
        <v>0</v>
      </c>
      <c r="G215" s="150" t="s">
        <v>4652</v>
      </c>
      <c r="H215" s="150" t="s">
        <v>4652</v>
      </c>
      <c r="I215" s="150" t="s">
        <v>4652</v>
      </c>
      <c r="J215" s="150" t="s">
        <v>4643</v>
      </c>
      <c r="K215" s="150" t="s">
        <v>4784</v>
      </c>
      <c r="L215" s="150" t="s">
        <v>4654</v>
      </c>
      <c r="M215" s="151">
        <v>100</v>
      </c>
      <c r="N215" s="150" t="s">
        <v>4661</v>
      </c>
      <c r="O215" s="152">
        <v>45617</v>
      </c>
      <c r="P215" s="153">
        <v>0.458715277778538</v>
      </c>
      <c r="Q215" s="150">
        <v>40961</v>
      </c>
      <c r="R215" s="151">
        <v>100</v>
      </c>
      <c r="S215" s="156" t="s"/>
      <c r="T215" s="157" t="s"/>
      <c r="U215" s="157" t="s"/>
      <c r="V215" s="157" t="s"/>
      <c r="W215" s="157" t="s"/>
      <c r="X215" s="157" t="s"/>
      <c r="Y215" s="157" t="s"/>
    </row>
    <row r="216" spans="1:18" ht="20.25" customHeight="1">
      <c r="A216" s="150" t="s">
        <v>4648</v>
      </c>
      <c r="B216" s="150" t="s">
        <v>4931</v>
      </c>
      <c r="C216" s="150" t="s">
        <v>4656</v>
      </c>
      <c r="D216" s="150" t="s">
        <v>4700</v>
      </c>
      <c r="E216" s="150">
        <v>165</v>
      </c>
      <c r="F216" s="150">
        <v>0</v>
      </c>
      <c r="G216" s="150" t="s">
        <v>4652</v>
      </c>
      <c r="H216" s="150" t="s">
        <v>4652</v>
      </c>
      <c r="I216" s="150" t="s">
        <v>4652</v>
      </c>
      <c r="J216" s="150" t="s">
        <v>4711</v>
      </c>
      <c r="K216" s="150" t="s"/>
      <c r="L216" s="150" t="s">
        <v>4661</v>
      </c>
      <c r="M216" s="151">
        <v>200</v>
      </c>
      <c r="N216" s="150" t="s">
        <v>4661</v>
      </c>
      <c r="O216" s="152">
        <v>45617</v>
      </c>
      <c r="P216" s="153">
        <v>0.448067129629635</v>
      </c>
      <c r="Q216" s="150">
        <v>40959</v>
      </c>
      <c r="R216" s="151">
        <v>200</v>
      </c>
    </row>
    <row r="217" spans="1:18" ht="20.25" customHeight="1">
      <c r="A217" s="150" t="s">
        <v>4878</v>
      </c>
      <c r="B217" s="150" t="s">
        <v>4932</v>
      </c>
      <c r="C217" s="150" t="s">
        <v>4656</v>
      </c>
      <c r="D217" s="150" t="s">
        <v>4880</v>
      </c>
      <c r="E217" s="150">
        <v>180</v>
      </c>
      <c r="F217" s="150">
        <v>0</v>
      </c>
      <c r="G217" s="150" t="s">
        <v>4652</v>
      </c>
      <c r="H217" s="150" t="s">
        <v>4652</v>
      </c>
      <c r="I217" s="150" t="s">
        <v>4652</v>
      </c>
      <c r="J217" s="150" t="s">
        <v>4643</v>
      </c>
      <c r="K217" s="150" t="s"/>
      <c r="L217" s="150" t="s">
        <v>4652</v>
      </c>
      <c r="M217" s="151">
        <v>0.01</v>
      </c>
      <c r="N217" s="150" t="s">
        <v>4881</v>
      </c>
      <c r="O217" s="152">
        <v>45617</v>
      </c>
      <c r="P217" s="153">
        <v>0.414317129630945</v>
      </c>
      <c r="Q217" s="150">
        <v>40958</v>
      </c>
      <c r="R217" s="151">
        <v>0.01</v>
      </c>
    </row>
    <row r="218" spans="1:25" s="185" ht="20.25" customHeight="1">
      <c r="A218" s="150" t="s">
        <v>4648</v>
      </c>
      <c r="B218" s="150" t="s">
        <v>4933</v>
      </c>
      <c r="C218" s="150" t="s">
        <v>4656</v>
      </c>
      <c r="D218" s="150" t="s">
        <v>4657</v>
      </c>
      <c r="E218" s="150">
        <v>160</v>
      </c>
      <c r="F218" s="150">
        <v>87</v>
      </c>
      <c r="G218" s="150" t="s">
        <v>4661</v>
      </c>
      <c r="H218" s="150" t="s">
        <v>4652</v>
      </c>
      <c r="I218" s="150" t="s">
        <v>4652</v>
      </c>
      <c r="J218" s="150" t="s"/>
      <c r="K218" s="150" t="s"/>
      <c r="L218" s="150" t="s">
        <v>4652</v>
      </c>
      <c r="M218" s="151">
        <v>0</v>
      </c>
      <c r="N218" s="150" t="s">
        <v>4661</v>
      </c>
      <c r="O218" s="152">
        <v>45616</v>
      </c>
      <c r="P218" s="153">
        <v>0.685023148147593</v>
      </c>
      <c r="Q218" s="150">
        <v>40954</v>
      </c>
      <c r="R218" s="151">
        <v>150</v>
      </c>
      <c r="S218" s="156" t="s"/>
      <c r="T218" s="157" t="s"/>
      <c r="U218" s="157" t="s"/>
      <c r="V218" s="157" t="s"/>
      <c r="W218" s="157" t="s"/>
      <c r="X218" s="157" t="s"/>
      <c r="Y218" s="157" t="s"/>
    </row>
    <row r="219" spans="1:18" ht="20.25" customHeight="1">
      <c r="A219" s="150" t="s">
        <v>4648</v>
      </c>
      <c r="B219" s="150" t="s">
        <v>4934</v>
      </c>
      <c r="C219" s="150" t="s">
        <v>4656</v>
      </c>
      <c r="D219" s="150" t="s">
        <v>4730</v>
      </c>
      <c r="E219" s="150">
        <v>165</v>
      </c>
      <c r="F219" s="150">
        <v>88</v>
      </c>
      <c r="G219" s="150" t="s">
        <v>4661</v>
      </c>
      <c r="H219" s="150" t="s">
        <v>4661</v>
      </c>
      <c r="I219" s="150" t="s">
        <v>4661</v>
      </c>
      <c r="J219" s="150" t="s"/>
      <c r="K219" s="150" t="s"/>
      <c r="L219" s="150" t="s">
        <v>4652</v>
      </c>
      <c r="M219" s="151">
        <v>0</v>
      </c>
      <c r="N219" s="150" t="s">
        <v>4661</v>
      </c>
      <c r="O219" s="152">
        <v>45616</v>
      </c>
      <c r="P219" s="153">
        <v>0.682858796295477</v>
      </c>
      <c r="Q219" s="150">
        <v>40953</v>
      </c>
      <c r="R219" s="151">
        <v>200</v>
      </c>
    </row>
    <row r="220" spans="1:18" ht="20.25" customHeight="1">
      <c r="A220" s="150" t="s">
        <v>4648</v>
      </c>
      <c r="B220" s="150" t="s">
        <v>4935</v>
      </c>
      <c r="C220" s="150" t="s">
        <v>4650</v>
      </c>
      <c r="D220" s="150" t="s">
        <v>4668</v>
      </c>
      <c r="E220" s="150">
        <v>155</v>
      </c>
      <c r="F220" s="150">
        <v>89</v>
      </c>
      <c r="G220" s="150" t="s">
        <v>4661</v>
      </c>
      <c r="H220" s="150" t="s">
        <v>4661</v>
      </c>
      <c r="I220" s="150" t="s">
        <v>4661</v>
      </c>
      <c r="J220" s="150" t="s"/>
      <c r="K220" s="150" t="s"/>
      <c r="L220" s="150" t="s">
        <v>4652</v>
      </c>
      <c r="M220" s="151">
        <v>0</v>
      </c>
      <c r="N220" s="150" t="s">
        <v>4661</v>
      </c>
      <c r="O220" s="152">
        <v>45616</v>
      </c>
      <c r="P220" s="153">
        <v>0.582430555554311</v>
      </c>
      <c r="Q220" s="150">
        <v>40951</v>
      </c>
      <c r="R220" s="151">
        <v>200</v>
      </c>
    </row>
    <row r="221" spans="1:18" ht="20.25" customHeight="1">
      <c r="A221" s="150" t="s">
        <v>4648</v>
      </c>
      <c r="B221" s="150" t="s">
        <v>4936</v>
      </c>
      <c r="C221" s="150" t="s">
        <v>4650</v>
      </c>
      <c r="D221" s="150" t="s">
        <v>4668</v>
      </c>
      <c r="E221" s="150">
        <v>155</v>
      </c>
      <c r="F221" s="150">
        <v>89</v>
      </c>
      <c r="G221" s="150" t="s">
        <v>4661</v>
      </c>
      <c r="H221" s="150" t="s">
        <v>4652</v>
      </c>
      <c r="I221" s="150" t="s">
        <v>4652</v>
      </c>
      <c r="J221" s="150" t="s"/>
      <c r="K221" s="150" t="s">
        <v>4794</v>
      </c>
      <c r="L221" s="150" t="s">
        <v>4652</v>
      </c>
      <c r="M221" s="151">
        <v>0</v>
      </c>
      <c r="N221" s="150" t="s">
        <v>4661</v>
      </c>
      <c r="O221" s="152">
        <v>45616</v>
      </c>
      <c r="P221" s="153">
        <v>0.560520833332703</v>
      </c>
      <c r="Q221" s="150">
        <v>0</v>
      </c>
      <c r="R221" s="151">
        <v>0</v>
      </c>
    </row>
    <row r="222" spans="1:18" ht="20.25" customHeight="1">
      <c r="A222" s="150" t="s">
        <v>4648</v>
      </c>
      <c r="B222" s="150" t="s">
        <v>4937</v>
      </c>
      <c r="C222" s="150" t="s">
        <v>4656</v>
      </c>
      <c r="D222" s="150" t="s">
        <v>4700</v>
      </c>
      <c r="E222" s="150">
        <v>160</v>
      </c>
      <c r="F222" s="150">
        <v>0</v>
      </c>
      <c r="G222" s="150" t="s">
        <v>4652</v>
      </c>
      <c r="H222" s="150" t="s">
        <v>4652</v>
      </c>
      <c r="I222" s="150" t="s">
        <v>4652</v>
      </c>
      <c r="J222" s="150" t="s">
        <v>4643</v>
      </c>
      <c r="K222" s="150" t="s">
        <v>4938</v>
      </c>
      <c r="L222" s="150" t="s">
        <v>4661</v>
      </c>
      <c r="M222" s="151">
        <v>50</v>
      </c>
      <c r="N222" s="150" t="s">
        <v>4661</v>
      </c>
      <c r="O222" s="152">
        <v>45616</v>
      </c>
      <c r="P222" s="153">
        <v>0.556180555555329</v>
      </c>
      <c r="Q222" s="150">
        <v>40949</v>
      </c>
      <c r="R222" s="151">
        <v>50</v>
      </c>
    </row>
    <row r="223" spans="1:18" ht="20.25" customHeight="1">
      <c r="A223" s="150" t="s">
        <v>4648</v>
      </c>
      <c r="B223" s="150" t="s">
        <v>4939</v>
      </c>
      <c r="C223" s="150" t="s">
        <v>4650</v>
      </c>
      <c r="D223" s="150" t="s">
        <v>4674</v>
      </c>
      <c r="E223" s="150">
        <v>155</v>
      </c>
      <c r="F223" s="150">
        <v>0</v>
      </c>
      <c r="G223" s="150" t="s">
        <v>4652</v>
      </c>
      <c r="H223" s="150" t="s">
        <v>4652</v>
      </c>
      <c r="I223" s="150" t="s">
        <v>4652</v>
      </c>
      <c r="J223" s="150" t="s">
        <v>4643</v>
      </c>
      <c r="K223" s="150" t="s">
        <v>4642</v>
      </c>
      <c r="L223" s="150" t="s">
        <v>4661</v>
      </c>
      <c r="M223" s="151">
        <v>80</v>
      </c>
      <c r="N223" s="150" t="s">
        <v>4661</v>
      </c>
      <c r="O223" s="152">
        <v>45616</v>
      </c>
      <c r="P223" s="153">
        <v>0.527187499999855</v>
      </c>
      <c r="Q223" s="150">
        <v>40948</v>
      </c>
      <c r="R223" s="151">
        <v>80</v>
      </c>
    </row>
    <row r="224" spans="1:18" ht="20.25" customHeight="1">
      <c r="A224" s="150" t="s">
        <v>4648</v>
      </c>
      <c r="B224" s="150" t="s">
        <v>4940</v>
      </c>
      <c r="C224" s="150" t="s">
        <v>4650</v>
      </c>
      <c r="D224" s="150" t="s">
        <v>4668</v>
      </c>
      <c r="E224" s="150">
        <v>155</v>
      </c>
      <c r="F224" s="150">
        <v>89</v>
      </c>
      <c r="G224" s="150" t="s">
        <v>4661</v>
      </c>
      <c r="H224" s="150" t="s">
        <v>4652</v>
      </c>
      <c r="I224" s="150" t="s">
        <v>4652</v>
      </c>
      <c r="J224" s="150" t="s"/>
      <c r="K224" s="150" t="s"/>
      <c r="L224" s="150" t="s">
        <v>4652</v>
      </c>
      <c r="M224" s="151">
        <v>0</v>
      </c>
      <c r="N224" s="150" t="s">
        <v>4661</v>
      </c>
      <c r="O224" s="152">
        <v>45616</v>
      </c>
      <c r="P224" s="153">
        <v>0.446226851850952</v>
      </c>
      <c r="Q224" s="150">
        <v>40945</v>
      </c>
      <c r="R224" s="151">
        <v>150</v>
      </c>
    </row>
    <row r="225" spans="1:25" s="185" ht="20.25" customHeight="1">
      <c r="A225" s="150" t="s">
        <v>4648</v>
      </c>
      <c r="B225" s="150" t="s">
        <v>4941</v>
      </c>
      <c r="C225" s="150" t="s">
        <v>4650</v>
      </c>
      <c r="D225" s="150" t="s">
        <v>4668</v>
      </c>
      <c r="E225" s="150">
        <v>155</v>
      </c>
      <c r="F225" s="150">
        <v>89</v>
      </c>
      <c r="G225" s="150" t="s">
        <v>4661</v>
      </c>
      <c r="H225" s="150" t="s">
        <v>4652</v>
      </c>
      <c r="I225" s="150" t="s">
        <v>4652</v>
      </c>
      <c r="J225" s="150" t="s"/>
      <c r="K225" s="150" t="s"/>
      <c r="L225" s="150" t="s">
        <v>4652</v>
      </c>
      <c r="M225" s="151">
        <v>0</v>
      </c>
      <c r="N225" s="150" t="s">
        <v>4661</v>
      </c>
      <c r="O225" s="152">
        <v>45616</v>
      </c>
      <c r="P225" s="153">
        <v>0.426956018520286</v>
      </c>
      <c r="Q225" s="150">
        <v>40943</v>
      </c>
      <c r="R225" s="151">
        <v>170</v>
      </c>
      <c r="S225" s="156" t="s"/>
      <c r="T225" s="157" t="s"/>
      <c r="U225" s="157" t="s"/>
      <c r="V225" s="157" t="s"/>
      <c r="W225" s="157" t="s"/>
      <c r="X225" s="157" t="s"/>
      <c r="Y225" s="157" t="s"/>
    </row>
    <row r="226" spans="1:18" ht="20.25" customHeight="1">
      <c r="A226" s="150" t="s">
        <v>4648</v>
      </c>
      <c r="B226" s="150" t="s">
        <v>4942</v>
      </c>
      <c r="C226" s="150" t="s">
        <v>4650</v>
      </c>
      <c r="D226" s="150" t="s">
        <v>4786</v>
      </c>
      <c r="E226" s="150">
        <v>150</v>
      </c>
      <c r="F226" s="150">
        <v>0</v>
      </c>
      <c r="G226" s="150" t="s">
        <v>4652</v>
      </c>
      <c r="H226" s="150" t="s">
        <v>4652</v>
      </c>
      <c r="I226" s="150" t="s">
        <v>4652</v>
      </c>
      <c r="J226" s="150" t="s">
        <v>4643</v>
      </c>
      <c r="K226" s="150" t="s">
        <v>4837</v>
      </c>
      <c r="L226" s="150" t="s">
        <v>4661</v>
      </c>
      <c r="M226" s="151">
        <v>50</v>
      </c>
      <c r="N226" s="150" t="s">
        <v>4661</v>
      </c>
      <c r="O226" s="152">
        <v>45616</v>
      </c>
      <c r="P226" s="153">
        <v>0.410543981481169</v>
      </c>
      <c r="Q226" s="150">
        <v>40940</v>
      </c>
      <c r="R226" s="151">
        <v>50</v>
      </c>
    </row>
    <row r="227" spans="1:18" ht="20.25" customHeight="1">
      <c r="A227" s="150" t="s">
        <v>4648</v>
      </c>
      <c r="B227" s="150" t="s">
        <v>4943</v>
      </c>
      <c r="C227" s="150" t="s">
        <v>4656</v>
      </c>
      <c r="D227" s="150" t="s">
        <v>4700</v>
      </c>
      <c r="E227" s="150">
        <v>170</v>
      </c>
      <c r="F227" s="150">
        <v>0</v>
      </c>
      <c r="G227" s="150" t="s">
        <v>4652</v>
      </c>
      <c r="H227" s="150" t="s">
        <v>4654</v>
      </c>
      <c r="I227" s="150" t="s">
        <v>4654</v>
      </c>
      <c r="J227" s="150" t="s"/>
      <c r="K227" s="150" t="s"/>
      <c r="L227" s="150" t="s">
        <v>4652</v>
      </c>
      <c r="M227" s="151">
        <v>0</v>
      </c>
      <c r="N227" s="150" t="s">
        <v>4654</v>
      </c>
      <c r="O227" s="152">
        <v>45615</v>
      </c>
      <c r="P227" s="153">
        <v>0.668078703703941</v>
      </c>
      <c r="Q227" s="150">
        <v>40935</v>
      </c>
      <c r="R227" s="151">
        <v>150</v>
      </c>
    </row>
    <row r="228" spans="1:25" s="185" ht="20.25" customHeight="1">
      <c r="A228" s="150" t="s">
        <v>4648</v>
      </c>
      <c r="B228" s="150" t="s">
        <v>4944</v>
      </c>
      <c r="C228" s="150" t="s">
        <v>4650</v>
      </c>
      <c r="D228" s="150" t="s">
        <v>4734</v>
      </c>
      <c r="E228" s="150">
        <v>139</v>
      </c>
      <c r="F228" s="150">
        <v>89</v>
      </c>
      <c r="G228" s="150" t="s">
        <v>4654</v>
      </c>
      <c r="H228" s="150" t="s">
        <v>4654</v>
      </c>
      <c r="I228" s="150" t="s">
        <v>4654</v>
      </c>
      <c r="J228" s="150" t="s"/>
      <c r="K228" s="150" t="s">
        <v>4664</v>
      </c>
      <c r="L228" s="150" t="s">
        <v>4652</v>
      </c>
      <c r="M228" s="151">
        <v>200</v>
      </c>
      <c r="N228" s="150" t="s">
        <v>4654</v>
      </c>
      <c r="O228" s="152">
        <v>45615</v>
      </c>
      <c r="P228" s="153">
        <v>0.643206018517958</v>
      </c>
      <c r="Q228" s="150">
        <v>40933</v>
      </c>
      <c r="R228" s="151">
        <v>400</v>
      </c>
      <c r="S228" s="156" t="s"/>
      <c r="T228" s="157" t="s"/>
      <c r="U228" s="157" t="s"/>
      <c r="V228" s="157" t="s"/>
      <c r="W228" s="157" t="s"/>
      <c r="X228" s="157" t="s"/>
      <c r="Y228" s="157" t="s"/>
    </row>
    <row r="229" spans="1:18" ht="20.25" customHeight="1">
      <c r="A229" s="150" t="s">
        <v>4648</v>
      </c>
      <c r="B229" s="150" t="s">
        <v>4945</v>
      </c>
      <c r="C229" s="150" t="s">
        <v>4656</v>
      </c>
      <c r="D229" s="150" t="s">
        <v>4694</v>
      </c>
      <c r="E229" s="150">
        <v>165</v>
      </c>
      <c r="F229" s="150">
        <v>89</v>
      </c>
      <c r="G229" s="150" t="s">
        <v>4661</v>
      </c>
      <c r="H229" s="150" t="s">
        <v>4661</v>
      </c>
      <c r="I229" s="150" t="s">
        <v>4661</v>
      </c>
      <c r="J229" s="150" t="s"/>
      <c r="K229" s="150" t="s"/>
      <c r="L229" s="150" t="s">
        <v>4652</v>
      </c>
      <c r="M229" s="151">
        <v>0</v>
      </c>
      <c r="N229" s="150" t="s">
        <v>4661</v>
      </c>
      <c r="O229" s="152">
        <v>45615</v>
      </c>
      <c r="P229" s="153">
        <v>0.631631944444962</v>
      </c>
      <c r="Q229" s="150">
        <v>40932</v>
      </c>
      <c r="R229" s="151">
        <v>200</v>
      </c>
    </row>
    <row r="230" spans="1:18" ht="20.25" customHeight="1">
      <c r="A230" s="150" t="s">
        <v>4648</v>
      </c>
      <c r="B230" s="150" t="s">
        <v>4946</v>
      </c>
      <c r="C230" s="150" t="s">
        <v>4650</v>
      </c>
      <c r="D230" s="150" t="s">
        <v>4651</v>
      </c>
      <c r="E230" s="150">
        <v>155</v>
      </c>
      <c r="F230" s="150">
        <v>88</v>
      </c>
      <c r="G230" s="150" t="s">
        <v>4661</v>
      </c>
      <c r="H230" s="150" t="s">
        <v>4661</v>
      </c>
      <c r="I230" s="150" t="s">
        <v>4661</v>
      </c>
      <c r="J230" s="150" t="s"/>
      <c r="K230" s="150" t="s"/>
      <c r="L230" s="150" t="s">
        <v>4652</v>
      </c>
      <c r="M230" s="151">
        <v>0</v>
      </c>
      <c r="N230" s="150" t="s">
        <v>4661</v>
      </c>
      <c r="O230" s="152">
        <v>45615</v>
      </c>
      <c r="P230" s="153">
        <v>0.627569444444817</v>
      </c>
      <c r="Q230" s="150">
        <v>40931</v>
      </c>
      <c r="R230" s="151">
        <v>600</v>
      </c>
    </row>
    <row r="231" spans="1:18" ht="20.25" customHeight="1">
      <c r="A231" s="150" t="s">
        <v>4648</v>
      </c>
      <c r="B231" s="150" t="s">
        <v>4947</v>
      </c>
      <c r="C231" s="150" t="s">
        <v>4650</v>
      </c>
      <c r="D231" s="150" t="s">
        <v>4668</v>
      </c>
      <c r="E231" s="150">
        <v>155</v>
      </c>
      <c r="F231" s="150">
        <v>88</v>
      </c>
      <c r="G231" s="150" t="s">
        <v>4661</v>
      </c>
      <c r="H231" s="150" t="s">
        <v>4661</v>
      </c>
      <c r="I231" s="150" t="s">
        <v>4661</v>
      </c>
      <c r="J231" s="150" t="s"/>
      <c r="K231" s="150" t="s"/>
      <c r="L231" s="150" t="s">
        <v>4652</v>
      </c>
      <c r="M231" s="151">
        <v>0</v>
      </c>
      <c r="N231" s="150" t="s">
        <v>4661</v>
      </c>
      <c r="O231" s="152">
        <v>45615</v>
      </c>
      <c r="P231" s="153">
        <v>0.627569444444817</v>
      </c>
      <c r="Q231" s="154" t="s"/>
      <c r="R231" s="155" t="s"/>
    </row>
    <row r="232" spans="1:18" ht="20.25" customHeight="1">
      <c r="A232" s="150" t="s">
        <v>4648</v>
      </c>
      <c r="B232" s="150" t="s">
        <v>4948</v>
      </c>
      <c r="C232" s="150" t="s">
        <v>4650</v>
      </c>
      <c r="D232" s="150" t="s">
        <v>4651</v>
      </c>
      <c r="E232" s="150">
        <v>155</v>
      </c>
      <c r="F232" s="150">
        <v>89</v>
      </c>
      <c r="G232" s="150" t="s">
        <v>4661</v>
      </c>
      <c r="H232" s="150" t="s">
        <v>4661</v>
      </c>
      <c r="I232" s="150" t="s">
        <v>4661</v>
      </c>
      <c r="J232" s="150" t="s"/>
      <c r="K232" s="150" t="s"/>
      <c r="L232" s="150" t="s">
        <v>4652</v>
      </c>
      <c r="M232" s="151">
        <v>0</v>
      </c>
      <c r="N232" s="150" t="s">
        <v>4661</v>
      </c>
      <c r="O232" s="152">
        <v>45615</v>
      </c>
      <c r="P232" s="153">
        <v>0.626388888889778</v>
      </c>
      <c r="Q232" s="154" t="s"/>
      <c r="R232" s="155" t="s"/>
    </row>
    <row r="233" spans="1:18" ht="20.25" customHeight="1">
      <c r="A233" s="150" t="s">
        <v>4648</v>
      </c>
      <c r="B233" s="150" t="s">
        <v>4949</v>
      </c>
      <c r="C233" s="150" t="s">
        <v>4650</v>
      </c>
      <c r="D233" s="150" t="s">
        <v>4663</v>
      </c>
      <c r="E233" s="150">
        <v>152</v>
      </c>
      <c r="F233" s="150">
        <v>0</v>
      </c>
      <c r="G233" s="150" t="s">
        <v>4652</v>
      </c>
      <c r="H233" s="150" t="s">
        <v>4652</v>
      </c>
      <c r="I233" s="150" t="s">
        <v>4652</v>
      </c>
      <c r="J233" s="150" t="s">
        <v>4653</v>
      </c>
      <c r="K233" s="150" t="s">
        <v>4950</v>
      </c>
      <c r="L233" s="150" t="s">
        <v>4654</v>
      </c>
      <c r="M233" s="151">
        <v>0</v>
      </c>
      <c r="N233" s="150" t="s">
        <v>4654</v>
      </c>
      <c r="O233" s="152">
        <v>45615</v>
      </c>
      <c r="P233" s="153">
        <v>0.561157407406427</v>
      </c>
      <c r="Q233" s="150">
        <v>0</v>
      </c>
      <c r="R233" s="151">
        <v>0</v>
      </c>
    </row>
    <row r="234" spans="1:18" ht="20.25" customHeight="1">
      <c r="A234" s="150" t="s">
        <v>4648</v>
      </c>
      <c r="B234" s="150" t="s">
        <v>4951</v>
      </c>
      <c r="C234" s="150" t="s">
        <v>4650</v>
      </c>
      <c r="D234" s="150" t="s">
        <v>4668</v>
      </c>
      <c r="E234" s="150">
        <v>153</v>
      </c>
      <c r="F234" s="150">
        <v>0</v>
      </c>
      <c r="G234" s="150" t="s">
        <v>4652</v>
      </c>
      <c r="H234" s="150" t="s">
        <v>4654</v>
      </c>
      <c r="I234" s="150" t="s">
        <v>4654</v>
      </c>
      <c r="J234" s="150" t="s"/>
      <c r="K234" s="150" t="s">
        <v>4950</v>
      </c>
      <c r="L234" s="150" t="s">
        <v>4652</v>
      </c>
      <c r="M234" s="151">
        <v>0</v>
      </c>
      <c r="N234" s="150" t="s">
        <v>4654</v>
      </c>
      <c r="O234" s="152">
        <v>45615</v>
      </c>
      <c r="P234" s="153">
        <v>0.549861111110659</v>
      </c>
      <c r="Q234" s="150">
        <v>0</v>
      </c>
      <c r="R234" s="151">
        <v>0</v>
      </c>
    </row>
    <row r="235" spans="1:18" ht="20.25" customHeight="1">
      <c r="A235" s="150" t="s">
        <v>4648</v>
      </c>
      <c r="B235" s="150" t="s">
        <v>4952</v>
      </c>
      <c r="C235" s="150" t="s">
        <v>4656</v>
      </c>
      <c r="D235" s="150" t="s">
        <v>4703</v>
      </c>
      <c r="E235" s="150">
        <v>150</v>
      </c>
      <c r="F235" s="150">
        <v>88</v>
      </c>
      <c r="G235" s="150" t="s">
        <v>4654</v>
      </c>
      <c r="H235" s="150" t="s">
        <v>4654</v>
      </c>
      <c r="I235" s="150" t="s">
        <v>4654</v>
      </c>
      <c r="J235" s="150" t="s"/>
      <c r="K235" s="150" t="s"/>
      <c r="L235" s="150" t="s">
        <v>4652</v>
      </c>
      <c r="M235" s="151">
        <v>0</v>
      </c>
      <c r="N235" s="150" t="s">
        <v>4654</v>
      </c>
      <c r="O235" s="152">
        <v>45615</v>
      </c>
      <c r="P235" s="153">
        <v>0.413599537037953</v>
      </c>
      <c r="Q235" s="150">
        <v>40924</v>
      </c>
      <c r="R235" s="151">
        <v>230</v>
      </c>
    </row>
    <row r="236" spans="1:18" ht="20.25" customHeight="1">
      <c r="A236" s="150" t="s">
        <v>4648</v>
      </c>
      <c r="B236" s="150" t="s">
        <v>4953</v>
      </c>
      <c r="C236" s="150" t="s">
        <v>4656</v>
      </c>
      <c r="D236" s="150" t="s">
        <v>4700</v>
      </c>
      <c r="E236" s="150">
        <v>165</v>
      </c>
      <c r="F236" s="150">
        <v>0</v>
      </c>
      <c r="G236" s="150" t="s">
        <v>4652</v>
      </c>
      <c r="H236" s="150" t="s">
        <v>4652</v>
      </c>
      <c r="I236" s="150" t="s">
        <v>4652</v>
      </c>
      <c r="J236" s="150" t="s">
        <v>4653</v>
      </c>
      <c r="K236" s="150" t="s"/>
      <c r="L236" s="150" t="s">
        <v>4654</v>
      </c>
      <c r="M236" s="151">
        <v>200</v>
      </c>
      <c r="N236" s="150" t="s">
        <v>4654</v>
      </c>
      <c r="O236" s="152">
        <v>45614</v>
      </c>
      <c r="P236" s="153">
        <v>0.73828703703839</v>
      </c>
      <c r="Q236" s="150">
        <v>40922</v>
      </c>
      <c r="R236" s="151">
        <v>200</v>
      </c>
    </row>
    <row r="237" spans="1:18" ht="20.25" customHeight="1">
      <c r="A237" s="150" t="s">
        <v>4648</v>
      </c>
      <c r="B237" s="150" t="s">
        <v>4954</v>
      </c>
      <c r="C237" s="150" t="s">
        <v>4650</v>
      </c>
      <c r="D237" s="150" t="s">
        <v>4668</v>
      </c>
      <c r="E237" s="150">
        <v>146</v>
      </c>
      <c r="F237" s="150">
        <v>89</v>
      </c>
      <c r="G237" s="150" t="s">
        <v>4654</v>
      </c>
      <c r="H237" s="150" t="s">
        <v>4654</v>
      </c>
      <c r="I237" s="150" t="s">
        <v>4654</v>
      </c>
      <c r="J237" s="150" t="s"/>
      <c r="K237" s="150" t="s"/>
      <c r="L237" s="150" t="s">
        <v>4652</v>
      </c>
      <c r="M237" s="151">
        <v>0</v>
      </c>
      <c r="N237" s="150" t="s">
        <v>4654</v>
      </c>
      <c r="O237" s="152">
        <v>45614</v>
      </c>
      <c r="P237" s="153">
        <v>0.650196759259416</v>
      </c>
      <c r="Q237" s="150">
        <v>40921</v>
      </c>
      <c r="R237" s="151">
        <v>230</v>
      </c>
    </row>
    <row r="238" spans="1:18" ht="20.25" customHeight="1">
      <c r="A238" s="150" t="s">
        <v>4648</v>
      </c>
      <c r="B238" s="150" t="s">
        <v>4955</v>
      </c>
      <c r="C238" s="150" t="s">
        <v>4650</v>
      </c>
      <c r="D238" s="150" t="s">
        <v>4668</v>
      </c>
      <c r="E238" s="150">
        <v>160</v>
      </c>
      <c r="F238" s="150">
        <v>0</v>
      </c>
      <c r="G238" s="150" t="s">
        <v>4652</v>
      </c>
      <c r="H238" s="150" t="s">
        <v>4654</v>
      </c>
      <c r="I238" s="150" t="s">
        <v>4654</v>
      </c>
      <c r="J238" s="150" t="s"/>
      <c r="K238" s="150" t="s"/>
      <c r="L238" s="150" t="s">
        <v>4652</v>
      </c>
      <c r="M238" s="151">
        <v>0</v>
      </c>
      <c r="N238" s="150" t="s">
        <v>4654</v>
      </c>
      <c r="O238" s="152">
        <v>45614</v>
      </c>
      <c r="P238" s="153">
        <v>0.640856481481024</v>
      </c>
      <c r="Q238" s="150">
        <v>40919</v>
      </c>
      <c r="R238" s="151">
        <v>170</v>
      </c>
    </row>
    <row r="239" spans="1:18" ht="20.25" customHeight="1">
      <c r="A239" s="150" t="s">
        <v>4648</v>
      </c>
      <c r="B239" s="150" t="s">
        <v>4956</v>
      </c>
      <c r="C239" s="150" t="s">
        <v>4656</v>
      </c>
      <c r="D239" s="150" t="s">
        <v>4730</v>
      </c>
      <c r="E239" s="150">
        <v>165</v>
      </c>
      <c r="F239" s="150">
        <v>87</v>
      </c>
      <c r="G239" s="150" t="s">
        <v>4654</v>
      </c>
      <c r="H239" s="150" t="s">
        <v>4652</v>
      </c>
      <c r="I239" s="150" t="s">
        <v>4652</v>
      </c>
      <c r="J239" s="150" t="s"/>
      <c r="K239" s="150" t="s"/>
      <c r="L239" s="150" t="s">
        <v>4652</v>
      </c>
      <c r="M239" s="151">
        <v>0</v>
      </c>
      <c r="N239" s="150" t="s">
        <v>4654</v>
      </c>
      <c r="O239" s="152">
        <v>45614</v>
      </c>
      <c r="P239" s="153">
        <v>0.63943287037182</v>
      </c>
      <c r="Q239" s="150">
        <v>40918</v>
      </c>
      <c r="R239" s="151">
        <v>170</v>
      </c>
    </row>
    <row r="240" spans="1:18" ht="20.25" customHeight="1">
      <c r="A240" s="150" t="s">
        <v>4648</v>
      </c>
      <c r="B240" s="150" t="s">
        <v>4957</v>
      </c>
      <c r="C240" s="150" t="s">
        <v>4650</v>
      </c>
      <c r="D240" s="150" t="s">
        <v>4668</v>
      </c>
      <c r="E240" s="150">
        <v>150</v>
      </c>
      <c r="F240" s="150">
        <v>0</v>
      </c>
      <c r="G240" s="150" t="s">
        <v>4652</v>
      </c>
      <c r="H240" s="150" t="s">
        <v>4654</v>
      </c>
      <c r="I240" s="150" t="s">
        <v>4654</v>
      </c>
      <c r="J240" s="150" t="s"/>
      <c r="K240" s="150" t="s"/>
      <c r="L240" s="150" t="s">
        <v>4652</v>
      </c>
      <c r="M240" s="151">
        <v>0</v>
      </c>
      <c r="N240" s="150" t="s">
        <v>4654</v>
      </c>
      <c r="O240" s="152">
        <v>45614</v>
      </c>
      <c r="P240" s="153">
        <v>0.628344907407154</v>
      </c>
      <c r="Q240" s="150">
        <v>40917</v>
      </c>
      <c r="R240" s="151">
        <v>170</v>
      </c>
    </row>
    <row r="241" spans="1:18" ht="20.25" customHeight="1">
      <c r="A241" s="150" t="s">
        <v>4648</v>
      </c>
      <c r="B241" s="150" t="s">
        <v>4958</v>
      </c>
      <c r="C241" s="150" t="s">
        <v>4656</v>
      </c>
      <c r="D241" s="150" t="s">
        <v>4700</v>
      </c>
      <c r="E241" s="150">
        <v>165</v>
      </c>
      <c r="F241" s="150">
        <v>88</v>
      </c>
      <c r="G241" s="150" t="s">
        <v>4654</v>
      </c>
      <c r="H241" s="150" t="s">
        <v>4654</v>
      </c>
      <c r="I241" s="150" t="s">
        <v>4654</v>
      </c>
      <c r="J241" s="150" t="s"/>
      <c r="K241" s="150" t="s"/>
      <c r="L241" s="150" t="s">
        <v>4652</v>
      </c>
      <c r="M241" s="151">
        <v>0</v>
      </c>
      <c r="N241" s="150" t="s">
        <v>4654</v>
      </c>
      <c r="O241" s="152">
        <v>45614</v>
      </c>
      <c r="P241" s="153">
        <v>0.598009259258106</v>
      </c>
      <c r="Q241" s="150">
        <v>40914</v>
      </c>
      <c r="R241" s="151">
        <v>230</v>
      </c>
    </row>
    <row r="242" spans="1:18" ht="20.25" customHeight="1">
      <c r="A242" s="150" t="s">
        <v>4648</v>
      </c>
      <c r="B242" s="150" t="s">
        <v>4959</v>
      </c>
      <c r="C242" s="150" t="s">
        <v>4650</v>
      </c>
      <c r="D242" s="150" t="s">
        <v>4668</v>
      </c>
      <c r="E242" s="150">
        <v>160</v>
      </c>
      <c r="F242" s="150">
        <v>89</v>
      </c>
      <c r="G242" s="150" t="s">
        <v>4654</v>
      </c>
      <c r="H242" s="150" t="s">
        <v>4654</v>
      </c>
      <c r="I242" s="150" t="s">
        <v>4654</v>
      </c>
      <c r="J242" s="150" t="s"/>
      <c r="K242" s="150" t="s"/>
      <c r="L242" s="150" t="s">
        <v>4652</v>
      </c>
      <c r="M242" s="151">
        <v>0</v>
      </c>
      <c r="N242" s="150" t="s">
        <v>4654</v>
      </c>
      <c r="O242" s="152">
        <v>45614</v>
      </c>
      <c r="P242" s="153">
        <v>0.593356481480441</v>
      </c>
      <c r="Q242" s="150">
        <v>40913</v>
      </c>
      <c r="R242" s="151">
        <v>230</v>
      </c>
    </row>
    <row r="243" spans="1:18" ht="20.25" customHeight="1">
      <c r="A243" s="150" t="s">
        <v>4648</v>
      </c>
      <c r="B243" s="150" t="s">
        <v>4960</v>
      </c>
      <c r="C243" s="150" t="s">
        <v>4650</v>
      </c>
      <c r="D243" s="150" t="s">
        <v>4663</v>
      </c>
      <c r="E243" s="150">
        <v>138</v>
      </c>
      <c r="F243" s="150">
        <v>0</v>
      </c>
      <c r="G243" s="150" t="s">
        <v>4652</v>
      </c>
      <c r="H243" s="150" t="s">
        <v>4654</v>
      </c>
      <c r="I243" s="150" t="s">
        <v>4654</v>
      </c>
      <c r="J243" s="150" t="s"/>
      <c r="K243" s="150" t="s"/>
      <c r="L243" s="150" t="s">
        <v>4652</v>
      </c>
      <c r="M243" s="151">
        <v>0</v>
      </c>
      <c r="N243" s="150" t="s">
        <v>4654</v>
      </c>
      <c r="O243" s="152">
        <v>45614</v>
      </c>
      <c r="P243" s="153">
        <v>0.559178240739129</v>
      </c>
      <c r="Q243" s="150">
        <v>40909</v>
      </c>
      <c r="R243" s="151">
        <v>150</v>
      </c>
    </row>
    <row r="244" spans="1:25" s="185" ht="20.25" customHeight="1">
      <c r="A244" s="150" t="s">
        <v>4648</v>
      </c>
      <c r="B244" s="150" t="s">
        <v>4961</v>
      </c>
      <c r="C244" s="150" t="s">
        <v>4656</v>
      </c>
      <c r="D244" s="150" t="s">
        <v>4700</v>
      </c>
      <c r="E244" s="150">
        <v>163</v>
      </c>
      <c r="F244" s="150">
        <v>0</v>
      </c>
      <c r="G244" s="150" t="s">
        <v>4652</v>
      </c>
      <c r="H244" s="150" t="s">
        <v>4654</v>
      </c>
      <c r="I244" s="150" t="s">
        <v>4654</v>
      </c>
      <c r="J244" s="150" t="s"/>
      <c r="K244" s="150" t="s"/>
      <c r="L244" s="150" t="s">
        <v>4652</v>
      </c>
      <c r="M244" s="151">
        <v>0</v>
      </c>
      <c r="N244" s="150" t="s">
        <v>4654</v>
      </c>
      <c r="O244" s="152">
        <v>45614</v>
      </c>
      <c r="P244" s="153">
        <v>0.494999999998981</v>
      </c>
      <c r="Q244" s="150">
        <v>40906</v>
      </c>
      <c r="R244" s="151">
        <v>170</v>
      </c>
      <c r="S244" s="156" t="s"/>
      <c r="T244" s="157" t="s"/>
      <c r="U244" s="157" t="s"/>
      <c r="V244" s="157" t="s"/>
      <c r="W244" s="157" t="s"/>
      <c r="X244" s="157" t="s"/>
      <c r="Y244" s="157" t="s"/>
    </row>
    <row r="245" spans="1:25" s="185" ht="20.25" customHeight="1">
      <c r="A245" s="150" t="s">
        <v>4648</v>
      </c>
      <c r="B245" s="150" t="s">
        <v>4962</v>
      </c>
      <c r="C245" s="150" t="s">
        <v>4650</v>
      </c>
      <c r="D245" s="150" t="s">
        <v>4786</v>
      </c>
      <c r="E245" s="150">
        <v>159</v>
      </c>
      <c r="F245" s="150">
        <v>0</v>
      </c>
      <c r="G245" s="150" t="s">
        <v>4652</v>
      </c>
      <c r="H245" s="150" t="s">
        <v>4654</v>
      </c>
      <c r="I245" s="150" t="s">
        <v>4654</v>
      </c>
      <c r="J245" s="150" t="s"/>
      <c r="K245" s="150" t="s"/>
      <c r="L245" s="150" t="s">
        <v>4652</v>
      </c>
      <c r="M245" s="151">
        <v>0</v>
      </c>
      <c r="N245" s="150" t="s">
        <v>4654</v>
      </c>
      <c r="O245" s="152">
        <v>45614</v>
      </c>
      <c r="P245" s="153">
        <v>0.48767361111095</v>
      </c>
      <c r="Q245" s="150">
        <v>40905</v>
      </c>
      <c r="R245" s="151">
        <v>170</v>
      </c>
      <c r="S245" s="156" t="s"/>
      <c r="T245" s="157" t="s"/>
      <c r="U245" s="157" t="s"/>
      <c r="V245" s="157" t="s"/>
      <c r="W245" s="157" t="s"/>
      <c r="X245" s="157" t="s"/>
      <c r="Y245" s="157" t="s"/>
    </row>
    <row r="246" spans="1:18" ht="20.25" customHeight="1">
      <c r="A246" s="150" t="s">
        <v>4648</v>
      </c>
      <c r="B246" s="150" t="s">
        <v>4963</v>
      </c>
      <c r="C246" s="150" t="s">
        <v>4650</v>
      </c>
      <c r="D246" s="150" t="s">
        <v>4674</v>
      </c>
      <c r="E246" s="150">
        <v>153</v>
      </c>
      <c r="F246" s="150">
        <v>89</v>
      </c>
      <c r="G246" s="150" t="s">
        <v>4654</v>
      </c>
      <c r="H246" s="150" t="s">
        <v>4654</v>
      </c>
      <c r="I246" s="150" t="s">
        <v>4654</v>
      </c>
      <c r="J246" s="150" t="s"/>
      <c r="K246" s="150" t="s"/>
      <c r="L246" s="150" t="s">
        <v>4652</v>
      </c>
      <c r="M246" s="151">
        <v>0</v>
      </c>
      <c r="N246" s="150" t="s">
        <v>4654</v>
      </c>
      <c r="O246" s="152">
        <v>45614</v>
      </c>
      <c r="P246" s="153">
        <v>0.486215277778683</v>
      </c>
      <c r="Q246" s="150">
        <v>40904</v>
      </c>
      <c r="R246" s="151">
        <v>200</v>
      </c>
    </row>
    <row r="247" spans="1:18" ht="20.25" customHeight="1">
      <c r="A247" s="150" t="s">
        <v>4648</v>
      </c>
      <c r="B247" s="150" t="s">
        <v>4964</v>
      </c>
      <c r="C247" s="150" t="s">
        <v>4656</v>
      </c>
      <c r="D247" s="150" t="s">
        <v>4756</v>
      </c>
      <c r="E247" s="150">
        <v>165</v>
      </c>
      <c r="F247" s="150">
        <v>87</v>
      </c>
      <c r="G247" s="150" t="s">
        <v>4654</v>
      </c>
      <c r="H247" s="150" t="s">
        <v>4652</v>
      </c>
      <c r="I247" s="150" t="s">
        <v>4652</v>
      </c>
      <c r="J247" s="150" t="s"/>
      <c r="K247" s="150" t="s"/>
      <c r="L247" s="150" t="s">
        <v>4652</v>
      </c>
      <c r="M247" s="151">
        <v>0</v>
      </c>
      <c r="N247" s="150" t="s">
        <v>4654</v>
      </c>
      <c r="O247" s="152">
        <v>45614</v>
      </c>
      <c r="P247" s="153">
        <v>0.421354166664969</v>
      </c>
      <c r="Q247" s="150">
        <v>40902</v>
      </c>
      <c r="R247" s="151">
        <v>170</v>
      </c>
    </row>
    <row r="248" spans="1:18" ht="20.25" customHeight="1">
      <c r="A248" s="150" t="s">
        <v>4648</v>
      </c>
      <c r="B248" s="150" t="s">
        <v>4965</v>
      </c>
      <c r="C248" s="150" t="s">
        <v>4650</v>
      </c>
      <c r="D248" s="150" t="s">
        <v>4681</v>
      </c>
      <c r="E248" s="150">
        <v>156</v>
      </c>
      <c r="F248" s="150">
        <v>0</v>
      </c>
      <c r="G248" s="150" t="s">
        <v>4652</v>
      </c>
      <c r="H248" s="150" t="s">
        <v>4654</v>
      </c>
      <c r="I248" s="150" t="s">
        <v>4654</v>
      </c>
      <c r="J248" s="150" t="s"/>
      <c r="K248" s="150" t="s"/>
      <c r="L248" s="150" t="s">
        <v>4652</v>
      </c>
      <c r="M248" s="151">
        <v>0</v>
      </c>
      <c r="N248" s="150" t="s">
        <v>4654</v>
      </c>
      <c r="O248" s="152">
        <v>45614</v>
      </c>
      <c r="P248" s="153">
        <v>0.347476851853571</v>
      </c>
      <c r="Q248" s="150">
        <v>40899</v>
      </c>
      <c r="R248" s="151">
        <v>170</v>
      </c>
    </row>
    <row r="249" spans="1:18" ht="20.25" customHeight="1">
      <c r="A249" s="150" t="s">
        <v>4648</v>
      </c>
      <c r="B249" s="150" t="s">
        <v>4966</v>
      </c>
      <c r="C249" s="150" t="s">
        <v>4656</v>
      </c>
      <c r="D249" s="150" t="s">
        <v>4694</v>
      </c>
      <c r="E249" s="150">
        <v>185</v>
      </c>
      <c r="F249" s="150">
        <v>88</v>
      </c>
      <c r="G249" s="150" t="s">
        <v>4654</v>
      </c>
      <c r="H249" s="150" t="s">
        <v>4654</v>
      </c>
      <c r="I249" s="150" t="s">
        <v>4654</v>
      </c>
      <c r="J249" s="150" t="s"/>
      <c r="K249" s="150" t="s"/>
      <c r="L249" s="150" t="s">
        <v>4652</v>
      </c>
      <c r="M249" s="151">
        <v>0</v>
      </c>
      <c r="N249" s="150" t="s">
        <v>4654</v>
      </c>
      <c r="O249" s="152">
        <v>45613</v>
      </c>
      <c r="P249" s="153">
        <v>0.852233796296787</v>
      </c>
      <c r="Q249" s="150">
        <v>40898</v>
      </c>
      <c r="R249" s="151">
        <v>200</v>
      </c>
    </row>
    <row r="250" spans="1:18" ht="20.25" customHeight="1">
      <c r="A250" s="150" t="s">
        <v>4648</v>
      </c>
      <c r="B250" s="150" t="s">
        <v>4967</v>
      </c>
      <c r="C250" s="150" t="s">
        <v>4656</v>
      </c>
      <c r="D250" s="150" t="s">
        <v>4666</v>
      </c>
      <c r="E250" s="150">
        <v>170</v>
      </c>
      <c r="F250" s="150">
        <v>89</v>
      </c>
      <c r="G250" s="150" t="s">
        <v>4654</v>
      </c>
      <c r="H250" s="150" t="s">
        <v>4654</v>
      </c>
      <c r="I250" s="150" t="s">
        <v>4654</v>
      </c>
      <c r="J250" s="150" t="s"/>
      <c r="K250" s="150" t="s"/>
      <c r="L250" s="150" t="s">
        <v>4652</v>
      </c>
      <c r="M250" s="151">
        <v>0</v>
      </c>
      <c r="N250" s="150" t="s">
        <v>4509</v>
      </c>
      <c r="O250" s="152">
        <v>45613</v>
      </c>
      <c r="P250" s="153">
        <v>0.75982638889036</v>
      </c>
      <c r="Q250" s="150">
        <v>40895</v>
      </c>
      <c r="R250" s="151">
        <v>230</v>
      </c>
    </row>
    <row r="251" spans="1:18" ht="20.25" customHeight="1">
      <c r="A251" s="150" t="s">
        <v>4648</v>
      </c>
      <c r="B251" s="150" t="s">
        <v>4968</v>
      </c>
      <c r="C251" s="150" t="s">
        <v>4650</v>
      </c>
      <c r="D251" s="150" t="s">
        <v>4663</v>
      </c>
      <c r="E251" s="150">
        <v>155</v>
      </c>
      <c r="F251" s="150">
        <v>0</v>
      </c>
      <c r="G251" s="150" t="s">
        <v>4652</v>
      </c>
      <c r="H251" s="150" t="s">
        <v>4654</v>
      </c>
      <c r="I251" s="150" t="s">
        <v>4654</v>
      </c>
      <c r="J251" s="150" t="s"/>
      <c r="K251" s="150" t="s"/>
      <c r="L251" s="150" t="s">
        <v>4652</v>
      </c>
      <c r="M251" s="151">
        <v>0</v>
      </c>
      <c r="N251" s="150" t="s">
        <v>4654</v>
      </c>
      <c r="O251" s="152">
        <v>45613</v>
      </c>
      <c r="P251" s="153">
        <v>0.715069444442634</v>
      </c>
      <c r="Q251" s="150">
        <v>40891</v>
      </c>
      <c r="R251" s="151">
        <v>170</v>
      </c>
    </row>
    <row r="252" spans="1:18" ht="20.25" customHeight="1">
      <c r="A252" s="150" t="s">
        <v>4648</v>
      </c>
      <c r="B252" s="150" t="s">
        <v>4969</v>
      </c>
      <c r="C252" s="150" t="s">
        <v>4650</v>
      </c>
      <c r="D252" s="150" t="s">
        <v>4668</v>
      </c>
      <c r="E252" s="150">
        <v>150</v>
      </c>
      <c r="F252" s="150">
        <v>0</v>
      </c>
      <c r="G252" s="150" t="s">
        <v>4652</v>
      </c>
      <c r="H252" s="150" t="s">
        <v>4652</v>
      </c>
      <c r="I252" s="150" t="s">
        <v>4652</v>
      </c>
      <c r="J252" s="150" t="s">
        <v>4715</v>
      </c>
      <c r="K252" s="150" t="s"/>
      <c r="L252" s="150" t="s">
        <v>4654</v>
      </c>
      <c r="M252" s="151">
        <v>50</v>
      </c>
      <c r="N252" s="150" t="s">
        <v>4654</v>
      </c>
      <c r="O252" s="152">
        <v>45613</v>
      </c>
      <c r="P252" s="153">
        <v>0.713807870371966</v>
      </c>
      <c r="Q252" s="150">
        <v>40890</v>
      </c>
      <c r="R252" s="151">
        <v>50</v>
      </c>
    </row>
    <row r="253" spans="1:18" ht="20.25" customHeight="1">
      <c r="A253" s="150" t="s">
        <v>4648</v>
      </c>
      <c r="B253" s="150" t="s">
        <v>4970</v>
      </c>
      <c r="C253" s="150" t="s">
        <v>4650</v>
      </c>
      <c r="D253" s="150" t="s">
        <v>4734</v>
      </c>
      <c r="E253" s="150">
        <v>159</v>
      </c>
      <c r="F253" s="150">
        <v>0</v>
      </c>
      <c r="G253" s="150" t="s">
        <v>4652</v>
      </c>
      <c r="H253" s="150" t="s">
        <v>4652</v>
      </c>
      <c r="I253" s="150" t="s">
        <v>4652</v>
      </c>
      <c r="J253" s="150" t="s">
        <v>4653</v>
      </c>
      <c r="K253" s="150" t="s"/>
      <c r="L253" s="150" t="s">
        <v>4654</v>
      </c>
      <c r="M253" s="151">
        <v>100</v>
      </c>
      <c r="N253" s="150" t="s">
        <v>4654</v>
      </c>
      <c r="O253" s="152">
        <v>45613</v>
      </c>
      <c r="P253" s="153">
        <v>0.709756944444962</v>
      </c>
      <c r="Q253" s="150">
        <v>40889</v>
      </c>
      <c r="R253" s="151">
        <v>100</v>
      </c>
    </row>
    <row r="254" spans="1:18" ht="20.25" customHeight="1">
      <c r="A254" s="150" t="s">
        <v>4648</v>
      </c>
      <c r="B254" s="150" t="s">
        <v>4971</v>
      </c>
      <c r="C254" s="150" t="s">
        <v>4650</v>
      </c>
      <c r="D254" s="150" t="s">
        <v>4674</v>
      </c>
      <c r="E254" s="150">
        <v>160</v>
      </c>
      <c r="F254" s="150">
        <v>89</v>
      </c>
      <c r="G254" s="150" t="s">
        <v>4661</v>
      </c>
      <c r="H254" s="150" t="s">
        <v>4661</v>
      </c>
      <c r="I254" s="150" t="s">
        <v>4661</v>
      </c>
      <c r="J254" s="150" t="s"/>
      <c r="K254" s="150" t="s"/>
      <c r="L254" s="150" t="s">
        <v>4652</v>
      </c>
      <c r="M254" s="151">
        <v>0</v>
      </c>
      <c r="N254" s="150" t="s">
        <v>4661</v>
      </c>
      <c r="O254" s="152">
        <v>45613</v>
      </c>
      <c r="P254" s="153">
        <v>0.705277777778974</v>
      </c>
      <c r="Q254" s="150">
        <v>40887</v>
      </c>
      <c r="R254" s="151">
        <v>230</v>
      </c>
    </row>
    <row r="255" spans="1:25" s="185" ht="20.25" customHeight="1">
      <c r="A255" s="150" t="s">
        <v>4648</v>
      </c>
      <c r="B255" s="150" t="s">
        <v>4972</v>
      </c>
      <c r="C255" s="150" t="s">
        <v>4650</v>
      </c>
      <c r="D255" s="150" t="s">
        <v>4663</v>
      </c>
      <c r="E255" s="150">
        <v>148</v>
      </c>
      <c r="F255" s="150">
        <v>89</v>
      </c>
      <c r="G255" s="150" t="s">
        <v>4654</v>
      </c>
      <c r="H255" s="150" t="s">
        <v>4654</v>
      </c>
      <c r="I255" s="150" t="s">
        <v>4654</v>
      </c>
      <c r="J255" s="150" t="s"/>
      <c r="K255" s="150" t="s"/>
      <c r="L255" s="150" t="s">
        <v>4652</v>
      </c>
      <c r="M255" s="151">
        <v>0</v>
      </c>
      <c r="N255" s="150" t="s">
        <v>4654</v>
      </c>
      <c r="O255" s="152">
        <v>45613</v>
      </c>
      <c r="P255" s="153">
        <v>0.692002314815909</v>
      </c>
      <c r="Q255" s="150">
        <v>40886</v>
      </c>
      <c r="R255" s="151">
        <v>230</v>
      </c>
      <c r="S255" s="156" t="s"/>
      <c r="T255" s="157" t="s"/>
      <c r="U255" s="157" t="s"/>
      <c r="V255" s="157" t="s"/>
      <c r="W255" s="157" t="s"/>
      <c r="X255" s="157" t="s"/>
      <c r="Y255" s="157" t="s"/>
    </row>
    <row r="256" spans="1:18" ht="20.25" customHeight="1">
      <c r="A256" s="150" t="s">
        <v>4648</v>
      </c>
      <c r="B256" s="150" t="s">
        <v>4973</v>
      </c>
      <c r="C256" s="150" t="s">
        <v>4656</v>
      </c>
      <c r="D256" s="150" t="s">
        <v>4730</v>
      </c>
      <c r="E256" s="150">
        <v>155</v>
      </c>
      <c r="F256" s="150">
        <v>0</v>
      </c>
      <c r="G256" s="150" t="s">
        <v>4652</v>
      </c>
      <c r="H256" s="150" t="s">
        <v>4661</v>
      </c>
      <c r="I256" s="150" t="s">
        <v>4661</v>
      </c>
      <c r="J256" s="150" t="s"/>
      <c r="K256" s="150" t="s">
        <v>4974</v>
      </c>
      <c r="L256" s="150" t="s">
        <v>4652</v>
      </c>
      <c r="M256" s="151">
        <v>0</v>
      </c>
      <c r="N256" s="150" t="s">
        <v>4661</v>
      </c>
      <c r="O256" s="152">
        <v>45613</v>
      </c>
      <c r="P256" s="153">
        <v>0.688159722223645</v>
      </c>
      <c r="Q256" s="150">
        <v>0</v>
      </c>
      <c r="R256" s="151">
        <v>0</v>
      </c>
    </row>
    <row r="257" spans="1:18" ht="20.25" customHeight="1">
      <c r="A257" s="150" t="s">
        <v>4648</v>
      </c>
      <c r="B257" s="150" t="s">
        <v>4975</v>
      </c>
      <c r="C257" s="150" t="s">
        <v>4650</v>
      </c>
      <c r="D257" s="150" t="s">
        <v>4786</v>
      </c>
      <c r="E257" s="150">
        <v>155</v>
      </c>
      <c r="F257" s="150">
        <v>0</v>
      </c>
      <c r="G257" s="150" t="s">
        <v>4652</v>
      </c>
      <c r="H257" s="150" t="s">
        <v>4654</v>
      </c>
      <c r="I257" s="150" t="s">
        <v>4654</v>
      </c>
      <c r="J257" s="150" t="s"/>
      <c r="K257" s="150" t="s"/>
      <c r="L257" s="150" t="s">
        <v>4652</v>
      </c>
      <c r="M257" s="151">
        <v>0</v>
      </c>
      <c r="N257" s="150" t="s">
        <v>4654</v>
      </c>
      <c r="O257" s="152">
        <v>45613</v>
      </c>
      <c r="P257" s="153">
        <v>0.663483796295623</v>
      </c>
      <c r="Q257" s="150">
        <v>40885</v>
      </c>
      <c r="R257" s="151">
        <v>170</v>
      </c>
    </row>
    <row r="258" spans="1:18" ht="20.25" customHeight="1">
      <c r="A258" s="150" t="s">
        <v>4648</v>
      </c>
      <c r="B258" s="150" t="s">
        <v>4976</v>
      </c>
      <c r="C258" s="150" t="s">
        <v>4656</v>
      </c>
      <c r="D258" s="150" t="s">
        <v>4657</v>
      </c>
      <c r="E258" s="150">
        <v>165</v>
      </c>
      <c r="F258" s="150">
        <v>89</v>
      </c>
      <c r="G258" s="150" t="s">
        <v>4661</v>
      </c>
      <c r="H258" s="150" t="s">
        <v>4661</v>
      </c>
      <c r="I258" s="150" t="s">
        <v>4661</v>
      </c>
      <c r="J258" s="150" t="s"/>
      <c r="K258" s="150" t="s">
        <v>4977</v>
      </c>
      <c r="L258" s="150" t="s">
        <v>4652</v>
      </c>
      <c r="M258" s="151">
        <v>1570</v>
      </c>
      <c r="N258" s="150" t="s">
        <v>4661</v>
      </c>
      <c r="O258" s="152">
        <v>45613</v>
      </c>
      <c r="P258" s="153">
        <v>0.65275462963109</v>
      </c>
      <c r="Q258" s="150">
        <v>40884</v>
      </c>
      <c r="R258" s="151">
        <v>1800</v>
      </c>
    </row>
    <row r="259" spans="1:18" ht="20.25" customHeight="1">
      <c r="A259" s="150" t="s">
        <v>4648</v>
      </c>
      <c r="B259" s="150" t="s">
        <v>4978</v>
      </c>
      <c r="C259" s="150" t="s">
        <v>4650</v>
      </c>
      <c r="D259" s="150" t="s">
        <v>4668</v>
      </c>
      <c r="E259" s="150">
        <v>153</v>
      </c>
      <c r="F259" s="150">
        <v>89</v>
      </c>
      <c r="G259" s="150" t="s">
        <v>4652</v>
      </c>
      <c r="H259" s="150" t="s">
        <v>4652</v>
      </c>
      <c r="I259" s="150" t="s">
        <v>4652</v>
      </c>
      <c r="J259" s="150" t="s"/>
      <c r="K259" s="150" t="s"/>
      <c r="L259" s="150" t="s">
        <v>4652</v>
      </c>
      <c r="M259" s="151">
        <v>0</v>
      </c>
      <c r="N259" s="150" t="s">
        <v>4654</v>
      </c>
      <c r="O259" s="152">
        <v>45613</v>
      </c>
      <c r="P259" s="153">
        <v>0.649826388889778</v>
      </c>
      <c r="Q259" s="150">
        <v>40883</v>
      </c>
      <c r="R259" s="151">
        <v>230</v>
      </c>
    </row>
    <row r="260" spans="1:18" ht="20.25" customHeight="1">
      <c r="A260" s="150" t="s">
        <v>4648</v>
      </c>
      <c r="B260" s="150" t="s">
        <v>4979</v>
      </c>
      <c r="C260" s="150" t="s">
        <v>4650</v>
      </c>
      <c r="D260" s="150" t="s">
        <v>4668</v>
      </c>
      <c r="E260" s="150">
        <v>147</v>
      </c>
      <c r="F260" s="150">
        <v>89</v>
      </c>
      <c r="G260" s="150" t="s">
        <v>4652</v>
      </c>
      <c r="H260" s="150" t="s">
        <v>4654</v>
      </c>
      <c r="I260" s="150" t="s">
        <v>4654</v>
      </c>
      <c r="J260" s="150" t="s"/>
      <c r="K260" s="150" t="s"/>
      <c r="L260" s="150" t="s">
        <v>4652</v>
      </c>
      <c r="M260" s="151">
        <v>0</v>
      </c>
      <c r="N260" s="150" t="s">
        <v>4654</v>
      </c>
      <c r="O260" s="152">
        <v>45613</v>
      </c>
      <c r="P260" s="153">
        <v>0.6454398148162</v>
      </c>
      <c r="Q260" s="150">
        <v>40882</v>
      </c>
      <c r="R260" s="151">
        <v>170</v>
      </c>
    </row>
    <row r="261" spans="1:18" ht="20.25" customHeight="1">
      <c r="A261" s="150" t="s">
        <v>4648</v>
      </c>
      <c r="B261" s="150" t="s">
        <v>4980</v>
      </c>
      <c r="C261" s="150" t="s">
        <v>4650</v>
      </c>
      <c r="D261" s="150" t="s">
        <v>4668</v>
      </c>
      <c r="E261" s="150">
        <v>141</v>
      </c>
      <c r="F261" s="150">
        <v>89</v>
      </c>
      <c r="G261" s="150" t="s">
        <v>4654</v>
      </c>
      <c r="H261" s="150" t="s">
        <v>4654</v>
      </c>
      <c r="I261" s="150" t="s">
        <v>4654</v>
      </c>
      <c r="J261" s="150" t="s"/>
      <c r="K261" s="150" t="s"/>
      <c r="L261" s="150" t="s">
        <v>4652</v>
      </c>
      <c r="M261" s="151">
        <v>0</v>
      </c>
      <c r="N261" s="150" t="s">
        <v>4654</v>
      </c>
      <c r="O261" s="152">
        <v>45613</v>
      </c>
      <c r="P261" s="153">
        <v>0.643819444445399</v>
      </c>
      <c r="Q261" s="150">
        <v>40881</v>
      </c>
      <c r="R261" s="151">
        <v>230</v>
      </c>
    </row>
    <row r="262" spans="1:18" ht="20.25" customHeight="1">
      <c r="A262" s="150" t="s">
        <v>4648</v>
      </c>
      <c r="B262" s="150" t="s">
        <v>4981</v>
      </c>
      <c r="C262" s="150" t="s">
        <v>4650</v>
      </c>
      <c r="D262" s="150" t="s">
        <v>4674</v>
      </c>
      <c r="E262" s="150">
        <v>155</v>
      </c>
      <c r="F262" s="150">
        <v>0</v>
      </c>
      <c r="G262" s="150" t="s">
        <v>4652</v>
      </c>
      <c r="H262" s="150" t="s">
        <v>4661</v>
      </c>
      <c r="I262" s="150" t="s">
        <v>4661</v>
      </c>
      <c r="J262" s="150" t="s"/>
      <c r="K262" s="150" t="s"/>
      <c r="L262" s="150" t="s">
        <v>4652</v>
      </c>
      <c r="M262" s="151">
        <v>0</v>
      </c>
      <c r="N262" s="150" t="s">
        <v>4661</v>
      </c>
      <c r="O262" s="152">
        <v>45613</v>
      </c>
      <c r="P262" s="153">
        <v>0.639745370372111</v>
      </c>
      <c r="Q262" s="150">
        <v>40880</v>
      </c>
      <c r="R262" s="151">
        <v>170</v>
      </c>
    </row>
    <row r="263" spans="1:25" s="185" ht="20.25" customHeight="1">
      <c r="A263" s="150" t="s">
        <v>4648</v>
      </c>
      <c r="B263" s="150" t="s">
        <v>4982</v>
      </c>
      <c r="C263" s="150" t="s">
        <v>4656</v>
      </c>
      <c r="D263" s="150" t="s">
        <v>4700</v>
      </c>
      <c r="E263" s="150">
        <v>165</v>
      </c>
      <c r="F263" s="150">
        <v>0</v>
      </c>
      <c r="G263" s="150" t="s">
        <v>4652</v>
      </c>
      <c r="H263" s="150" t="s">
        <v>4652</v>
      </c>
      <c r="I263" s="150" t="s">
        <v>4652</v>
      </c>
      <c r="J263" s="150" t="s">
        <v>4643</v>
      </c>
      <c r="K263" s="150" t="s">
        <v>4938</v>
      </c>
      <c r="L263" s="150" t="s">
        <v>4661</v>
      </c>
      <c r="M263" s="151">
        <v>50</v>
      </c>
      <c r="N263" s="150" t="s">
        <v>4661</v>
      </c>
      <c r="O263" s="152">
        <v>45613</v>
      </c>
      <c r="P263" s="153">
        <v>0.634039351851243</v>
      </c>
      <c r="Q263" s="150">
        <v>40879</v>
      </c>
      <c r="R263" s="151">
        <v>50</v>
      </c>
      <c r="S263" s="156" t="s"/>
      <c r="T263" s="157" t="s"/>
      <c r="U263" s="157" t="s"/>
      <c r="V263" s="157" t="s"/>
      <c r="W263" s="157" t="s"/>
      <c r="X263" s="157" t="s"/>
      <c r="Y263" s="157" t="s"/>
    </row>
    <row r="264" spans="1:18" ht="20.25" customHeight="1">
      <c r="A264" s="150" t="s">
        <v>4648</v>
      </c>
      <c r="B264" s="150" t="s">
        <v>4983</v>
      </c>
      <c r="C264" s="150" t="s">
        <v>4650</v>
      </c>
      <c r="D264" s="150" t="s">
        <v>4786</v>
      </c>
      <c r="E264" s="150">
        <v>155</v>
      </c>
      <c r="F264" s="150">
        <v>0</v>
      </c>
      <c r="G264" s="150" t="s">
        <v>4652</v>
      </c>
      <c r="H264" s="150" t="s">
        <v>4661</v>
      </c>
      <c r="I264" s="150" t="s">
        <v>4661</v>
      </c>
      <c r="J264" s="150" t="s"/>
      <c r="K264" s="150" t="s"/>
      <c r="L264" s="150" t="s">
        <v>4652</v>
      </c>
      <c r="M264" s="151">
        <v>0</v>
      </c>
      <c r="N264" s="150" t="s">
        <v>4661</v>
      </c>
      <c r="O264" s="152">
        <v>45613</v>
      </c>
      <c r="P264" s="153">
        <v>0.631099537036789</v>
      </c>
      <c r="Q264" s="150">
        <v>40878</v>
      </c>
      <c r="R264" s="151">
        <v>170</v>
      </c>
    </row>
    <row r="265" spans="1:18" ht="20.25" customHeight="1">
      <c r="A265" s="150" t="s">
        <v>4648</v>
      </c>
      <c r="B265" s="150" t="s">
        <v>4984</v>
      </c>
      <c r="C265" s="150" t="s">
        <v>4656</v>
      </c>
      <c r="D265" s="150" t="s">
        <v>4676</v>
      </c>
      <c r="E265" s="150">
        <v>165</v>
      </c>
      <c r="F265" s="150">
        <v>0</v>
      </c>
      <c r="G265" s="150" t="s">
        <v>4652</v>
      </c>
      <c r="H265" s="150" t="s">
        <v>4661</v>
      </c>
      <c r="I265" s="150" t="s">
        <v>4661</v>
      </c>
      <c r="J265" s="150" t="s"/>
      <c r="K265" s="150" t="s"/>
      <c r="L265" s="150" t="s">
        <v>4652</v>
      </c>
      <c r="M265" s="151">
        <v>0</v>
      </c>
      <c r="N265" s="150" t="s">
        <v>4661</v>
      </c>
      <c r="O265" s="152">
        <v>45613</v>
      </c>
      <c r="P265" s="153">
        <v>0.617222222223063</v>
      </c>
      <c r="Q265" s="150">
        <v>40876</v>
      </c>
      <c r="R265" s="151">
        <v>150</v>
      </c>
    </row>
    <row r="266" spans="1:18" ht="20.25" customHeight="1">
      <c r="A266" s="150" t="s">
        <v>4648</v>
      </c>
      <c r="B266" s="150" t="s">
        <v>4985</v>
      </c>
      <c r="C266" s="150" t="s">
        <v>4650</v>
      </c>
      <c r="D266" s="150" t="s">
        <v>4663</v>
      </c>
      <c r="E266" s="150">
        <v>150</v>
      </c>
      <c r="F266" s="150">
        <v>89</v>
      </c>
      <c r="G266" s="150" t="s">
        <v>4654</v>
      </c>
      <c r="H266" s="150" t="s">
        <v>4654</v>
      </c>
      <c r="I266" s="150" t="s">
        <v>4654</v>
      </c>
      <c r="J266" s="150" t="s"/>
      <c r="K266" s="150" t="s"/>
      <c r="L266" s="150" t="s">
        <v>4652</v>
      </c>
      <c r="M266" s="151">
        <v>0</v>
      </c>
      <c r="N266" s="150" t="s">
        <v>4654</v>
      </c>
      <c r="O266" s="152">
        <v>45613</v>
      </c>
      <c r="P266" s="153">
        <v>0.597430555557367</v>
      </c>
      <c r="Q266" s="150">
        <v>40874</v>
      </c>
      <c r="R266" s="151">
        <v>230</v>
      </c>
    </row>
    <row r="267" spans="1:18" ht="20.25" customHeight="1">
      <c r="A267" s="150" t="s">
        <v>4648</v>
      </c>
      <c r="B267" s="150" t="s">
        <v>4986</v>
      </c>
      <c r="C267" s="150" t="s">
        <v>4650</v>
      </c>
      <c r="D267" s="150" t="s">
        <v>4987</v>
      </c>
      <c r="E267" s="150">
        <v>158</v>
      </c>
      <c r="F267" s="150">
        <v>89</v>
      </c>
      <c r="G267" s="150" t="s">
        <v>4654</v>
      </c>
      <c r="H267" s="150" t="s">
        <v>4654</v>
      </c>
      <c r="I267" s="150" t="s">
        <v>4654</v>
      </c>
      <c r="J267" s="150" t="s"/>
      <c r="K267" s="150" t="s"/>
      <c r="L267" s="150" t="s">
        <v>4652</v>
      </c>
      <c r="M267" s="151">
        <v>0</v>
      </c>
      <c r="N267" s="150" t="s">
        <v>4654</v>
      </c>
      <c r="O267" s="152">
        <v>45613</v>
      </c>
      <c r="P267" s="153">
        <v>0.591215277778247</v>
      </c>
      <c r="Q267" s="150">
        <v>40873</v>
      </c>
      <c r="R267" s="151">
        <v>200</v>
      </c>
    </row>
    <row r="268" spans="1:25" s="185" ht="20.25" customHeight="1">
      <c r="A268" s="150" t="s">
        <v>4648</v>
      </c>
      <c r="B268" s="150" t="s">
        <v>4988</v>
      </c>
      <c r="C268" s="150" t="s">
        <v>4656</v>
      </c>
      <c r="D268" s="150" t="s">
        <v>4730</v>
      </c>
      <c r="E268" s="150">
        <v>170</v>
      </c>
      <c r="F268" s="150">
        <v>88</v>
      </c>
      <c r="G268" s="150" t="s">
        <v>4661</v>
      </c>
      <c r="H268" s="150" t="s">
        <v>4652</v>
      </c>
      <c r="I268" s="150" t="s">
        <v>4652</v>
      </c>
      <c r="J268" s="150" t="s"/>
      <c r="K268" s="150" t="s"/>
      <c r="L268" s="150" t="s">
        <v>4652</v>
      </c>
      <c r="M268" s="151">
        <v>0</v>
      </c>
      <c r="N268" s="150" t="s">
        <v>4661</v>
      </c>
      <c r="O268" s="152">
        <v>45613</v>
      </c>
      <c r="P268" s="153">
        <v>0.58342592592453</v>
      </c>
      <c r="Q268" s="150">
        <v>40872</v>
      </c>
      <c r="R268" s="151">
        <v>170</v>
      </c>
      <c r="S268" s="156" t="s"/>
      <c r="T268" s="157" t="s"/>
      <c r="U268" s="157" t="s"/>
      <c r="V268" s="157" t="s"/>
      <c r="W268" s="157" t="s"/>
      <c r="X268" s="157" t="s"/>
      <c r="Y268" s="157" t="s"/>
    </row>
    <row r="269" spans="1:18" ht="20.25" customHeight="1">
      <c r="A269" s="150" t="s">
        <v>4648</v>
      </c>
      <c r="B269" s="150" t="s">
        <v>4989</v>
      </c>
      <c r="C269" s="150" t="s">
        <v>4656</v>
      </c>
      <c r="D269" s="150" t="s">
        <v>4730</v>
      </c>
      <c r="E269" s="150">
        <v>165</v>
      </c>
      <c r="F269" s="150">
        <v>88</v>
      </c>
      <c r="G269" s="150" t="s">
        <v>4661</v>
      </c>
      <c r="H269" s="150" t="s">
        <v>4661</v>
      </c>
      <c r="I269" s="150" t="s">
        <v>4661</v>
      </c>
      <c r="J269" s="150" t="s"/>
      <c r="K269" s="150" t="s"/>
      <c r="L269" s="150" t="s">
        <v>4652</v>
      </c>
      <c r="M269" s="151">
        <v>0</v>
      </c>
      <c r="N269" s="150" t="s">
        <v>4661</v>
      </c>
      <c r="O269" s="152">
        <v>45613</v>
      </c>
      <c r="P269" s="153">
        <v>0.576967592591245</v>
      </c>
      <c r="Q269" s="150">
        <v>40871</v>
      </c>
      <c r="R269" s="151">
        <v>400</v>
      </c>
    </row>
    <row r="270" spans="1:18" ht="20.25" customHeight="1">
      <c r="A270" s="150" t="s">
        <v>4648</v>
      </c>
      <c r="B270" s="150" t="s">
        <v>4990</v>
      </c>
      <c r="C270" s="150" t="s">
        <v>4656</v>
      </c>
      <c r="D270" s="150" t="s">
        <v>4700</v>
      </c>
      <c r="E270" s="150">
        <v>155</v>
      </c>
      <c r="F270" s="150">
        <v>88</v>
      </c>
      <c r="G270" s="150" t="s">
        <v>4661</v>
      </c>
      <c r="H270" s="150" t="s">
        <v>4661</v>
      </c>
      <c r="I270" s="150" t="s">
        <v>4661</v>
      </c>
      <c r="J270" s="150" t="s"/>
      <c r="K270" s="150" t="s"/>
      <c r="L270" s="150" t="s">
        <v>4652</v>
      </c>
      <c r="M270" s="151">
        <v>0</v>
      </c>
      <c r="N270" s="150" t="s">
        <v>4661</v>
      </c>
      <c r="O270" s="152">
        <v>45613</v>
      </c>
      <c r="P270" s="153">
        <v>0.576967592591245</v>
      </c>
      <c r="Q270" s="158" t="s"/>
      <c r="R270" s="158" t="s"/>
    </row>
    <row r="271" spans="1:25" s="185" ht="20.25" customHeight="1">
      <c r="A271" s="150" t="s">
        <v>4648</v>
      </c>
      <c r="B271" s="150" t="s">
        <v>4991</v>
      </c>
      <c r="C271" s="150" t="s">
        <v>4650</v>
      </c>
      <c r="D271" s="150" t="s">
        <v>4668</v>
      </c>
      <c r="E271" s="150">
        <v>135</v>
      </c>
      <c r="F271" s="150">
        <v>0</v>
      </c>
      <c r="G271" s="150" t="s">
        <v>4652</v>
      </c>
      <c r="H271" s="150" t="s">
        <v>4652</v>
      </c>
      <c r="I271" s="150" t="s">
        <v>4652</v>
      </c>
      <c r="J271" s="150" t="s">
        <v>4643</v>
      </c>
      <c r="K271" s="150" t="s">
        <v>4837</v>
      </c>
      <c r="L271" s="150" t="s">
        <v>4661</v>
      </c>
      <c r="M271" s="151">
        <v>50</v>
      </c>
      <c r="N271" s="150" t="s">
        <v>4661</v>
      </c>
      <c r="O271" s="152">
        <v>45613</v>
      </c>
      <c r="P271" s="153">
        <v>0.574062499999855</v>
      </c>
      <c r="Q271" s="150">
        <v>40870</v>
      </c>
      <c r="R271" s="151">
        <v>50</v>
      </c>
      <c r="S271" s="156" t="s"/>
      <c r="T271" s="157" t="s"/>
      <c r="U271" s="157" t="s"/>
      <c r="V271" s="157" t="s"/>
      <c r="W271" s="157" t="s"/>
      <c r="X271" s="157" t="s"/>
      <c r="Y271" s="157" t="s"/>
    </row>
    <row r="272" spans="1:25" s="130" ht="20.25" customHeight="1">
      <c r="A272" s="150" t="s">
        <v>4648</v>
      </c>
      <c r="B272" s="150" t="s">
        <v>4992</v>
      </c>
      <c r="C272" s="150" t="s">
        <v>4650</v>
      </c>
      <c r="D272" s="150" t="s">
        <v>4668</v>
      </c>
      <c r="E272" s="150">
        <v>160</v>
      </c>
      <c r="F272" s="150">
        <v>89</v>
      </c>
      <c r="G272" s="150" t="s">
        <v>4654</v>
      </c>
      <c r="H272" s="150" t="s">
        <v>4654</v>
      </c>
      <c r="I272" s="150" t="s">
        <v>4654</v>
      </c>
      <c r="J272" s="150" t="s"/>
      <c r="K272" s="150" t="s"/>
      <c r="L272" s="150" t="s">
        <v>4652</v>
      </c>
      <c r="M272" s="151">
        <v>0</v>
      </c>
      <c r="N272" s="150" t="s">
        <v>4654</v>
      </c>
      <c r="O272" s="152">
        <v>45613</v>
      </c>
      <c r="P272" s="153">
        <v>0.568634259259852</v>
      </c>
      <c r="Q272" s="150">
        <v>40869</v>
      </c>
      <c r="R272" s="151">
        <v>200</v>
      </c>
      <c r="S272" s="156" t="s"/>
      <c r="T272" s="157" t="s"/>
      <c r="U272" s="157" t="s"/>
      <c r="V272" s="157" t="s"/>
      <c r="W272" s="157" t="s"/>
      <c r="X272" s="157" t="s"/>
      <c r="Y272" s="157" t="s"/>
    </row>
    <row r="273" spans="1:25" s="185" ht="20.25" customHeight="1">
      <c r="A273" s="150" t="s">
        <v>4648</v>
      </c>
      <c r="B273" s="150" t="s">
        <v>4993</v>
      </c>
      <c r="C273" s="150" t="s">
        <v>4650</v>
      </c>
      <c r="D273" s="150" t="s">
        <v>4668</v>
      </c>
      <c r="E273" s="150">
        <v>160</v>
      </c>
      <c r="F273" s="150">
        <v>89</v>
      </c>
      <c r="G273" s="150" t="s">
        <v>4661</v>
      </c>
      <c r="H273" s="150" t="s">
        <v>4661</v>
      </c>
      <c r="I273" s="150" t="s">
        <v>4661</v>
      </c>
      <c r="J273" s="150" t="s"/>
      <c r="K273" s="150" t="s"/>
      <c r="L273" s="150" t="s">
        <v>4652</v>
      </c>
      <c r="M273" s="151">
        <v>0</v>
      </c>
      <c r="N273" s="150" t="s">
        <v>4661</v>
      </c>
      <c r="O273" s="152">
        <v>45613</v>
      </c>
      <c r="P273" s="153">
        <v>0.56670138888876</v>
      </c>
      <c r="Q273" s="150">
        <v>40868</v>
      </c>
      <c r="R273" s="151">
        <v>230</v>
      </c>
      <c r="S273" s="156" t="s"/>
      <c r="T273" s="157" t="s"/>
      <c r="U273" s="157" t="s"/>
      <c r="V273" s="157" t="s"/>
      <c r="W273" s="157" t="s"/>
      <c r="X273" s="157" t="s"/>
      <c r="Y273" s="157" t="s"/>
    </row>
    <row r="274" spans="1:18" ht="20.25" customHeight="1">
      <c r="A274" s="150" t="s">
        <v>4648</v>
      </c>
      <c r="B274" s="150" t="s">
        <v>4994</v>
      </c>
      <c r="C274" s="150" t="s">
        <v>4650</v>
      </c>
      <c r="D274" s="150" t="s">
        <v>4663</v>
      </c>
      <c r="E274" s="150">
        <v>154</v>
      </c>
      <c r="F274" s="150">
        <v>0</v>
      </c>
      <c r="G274" s="150" t="s">
        <v>4652</v>
      </c>
      <c r="H274" s="150" t="s">
        <v>4654</v>
      </c>
      <c r="I274" s="150" t="s">
        <v>4654</v>
      </c>
      <c r="J274" s="150" t="s"/>
      <c r="K274" s="150" t="s"/>
      <c r="L274" s="150" t="s">
        <v>4652</v>
      </c>
      <c r="M274" s="151">
        <v>0</v>
      </c>
      <c r="N274" s="150" t="s">
        <v>4654</v>
      </c>
      <c r="O274" s="152">
        <v>45613</v>
      </c>
      <c r="P274" s="153">
        <v>0.557268518517958</v>
      </c>
      <c r="Q274" s="150">
        <v>40866</v>
      </c>
      <c r="R274" s="151">
        <v>150</v>
      </c>
    </row>
    <row r="275" spans="1:18" ht="20.25" customHeight="1">
      <c r="A275" s="150" t="s">
        <v>4648</v>
      </c>
      <c r="B275" s="150" t="s">
        <v>4995</v>
      </c>
      <c r="C275" s="150" t="s">
        <v>4650</v>
      </c>
      <c r="D275" s="150" t="s">
        <v>4996</v>
      </c>
      <c r="E275" s="150">
        <v>160</v>
      </c>
      <c r="F275" s="150">
        <v>89</v>
      </c>
      <c r="G275" s="150" t="s">
        <v>4654</v>
      </c>
      <c r="H275" s="150" t="s">
        <v>4654</v>
      </c>
      <c r="I275" s="150" t="s">
        <v>4654</v>
      </c>
      <c r="J275" s="150" t="s"/>
      <c r="K275" s="150" t="s"/>
      <c r="L275" s="150" t="s">
        <v>4652</v>
      </c>
      <c r="M275" s="151">
        <v>0</v>
      </c>
      <c r="N275" s="150" t="s">
        <v>4654</v>
      </c>
      <c r="O275" s="152">
        <v>45613</v>
      </c>
      <c r="P275" s="153">
        <v>0.537997685183655</v>
      </c>
      <c r="Q275" s="150">
        <v>40864</v>
      </c>
      <c r="R275" s="151">
        <v>230</v>
      </c>
    </row>
    <row r="276" spans="1:18" ht="20.25" customHeight="1">
      <c r="A276" s="150" t="s">
        <v>4648</v>
      </c>
      <c r="B276" s="150" t="s">
        <v>4997</v>
      </c>
      <c r="C276" s="150" t="s">
        <v>4656</v>
      </c>
      <c r="D276" s="150" t="s">
        <v>4700</v>
      </c>
      <c r="E276" s="150">
        <v>155</v>
      </c>
      <c r="F276" s="150">
        <v>0</v>
      </c>
      <c r="G276" s="150" t="s">
        <v>4652</v>
      </c>
      <c r="H276" s="150" t="s">
        <v>4652</v>
      </c>
      <c r="I276" s="150" t="s">
        <v>4652</v>
      </c>
      <c r="J276" s="150" t="s">
        <v>4685</v>
      </c>
      <c r="K276" s="150" t="s"/>
      <c r="L276" s="150" t="s">
        <v>4654</v>
      </c>
      <c r="M276" s="151">
        <v>0</v>
      </c>
      <c r="N276" s="150" t="s">
        <v>4654</v>
      </c>
      <c r="O276" s="152">
        <v>45613</v>
      </c>
      <c r="P276" s="153">
        <v>0.527187499999855</v>
      </c>
      <c r="Q276" s="150">
        <v>0</v>
      </c>
      <c r="R276" s="151">
        <v>0</v>
      </c>
    </row>
    <row r="277" spans="1:25" s="185" ht="20.25" customHeight="1">
      <c r="A277" s="150" t="s">
        <v>4648</v>
      </c>
      <c r="B277" s="150" t="s">
        <v>4998</v>
      </c>
      <c r="C277" s="150" t="s">
        <v>4656</v>
      </c>
      <c r="D277" s="150" t="s">
        <v>4700</v>
      </c>
      <c r="E277" s="150">
        <v>155</v>
      </c>
      <c r="F277" s="150">
        <v>89</v>
      </c>
      <c r="G277" s="150" t="s">
        <v>4661</v>
      </c>
      <c r="H277" s="150" t="s">
        <v>4661</v>
      </c>
      <c r="I277" s="150" t="s">
        <v>4661</v>
      </c>
      <c r="J277" s="150" t="s"/>
      <c r="K277" s="150" t="s"/>
      <c r="L277" s="150" t="s">
        <v>4652</v>
      </c>
      <c r="M277" s="151">
        <v>0</v>
      </c>
      <c r="N277" s="150" t="s">
        <v>4661</v>
      </c>
      <c r="O277" s="152">
        <v>45613</v>
      </c>
      <c r="P277" s="153">
        <v>0.514699074072269</v>
      </c>
      <c r="Q277" s="150">
        <v>40861</v>
      </c>
      <c r="R277" s="151">
        <v>400</v>
      </c>
      <c r="S277" s="156" t="s"/>
      <c r="T277" s="157" t="s"/>
      <c r="U277" s="157" t="s"/>
      <c r="V277" s="157" t="s"/>
      <c r="W277" s="157" t="s"/>
      <c r="X277" s="157" t="s"/>
      <c r="Y277" s="157" t="s"/>
    </row>
    <row r="278" spans="1:25" s="185" ht="20.25" customHeight="1">
      <c r="A278" s="150" t="s">
        <v>4648</v>
      </c>
      <c r="B278" s="150" t="s">
        <v>4999</v>
      </c>
      <c r="C278" s="150" t="s">
        <v>4656</v>
      </c>
      <c r="D278" s="150" t="s">
        <v>4700</v>
      </c>
      <c r="E278" s="150">
        <v>163</v>
      </c>
      <c r="F278" s="150">
        <v>89</v>
      </c>
      <c r="G278" s="150" t="s">
        <v>4661</v>
      </c>
      <c r="H278" s="150" t="s">
        <v>4661</v>
      </c>
      <c r="I278" s="150" t="s">
        <v>4661</v>
      </c>
      <c r="J278" s="150" t="s"/>
      <c r="K278" s="150" t="s"/>
      <c r="L278" s="150" t="s">
        <v>4652</v>
      </c>
      <c r="M278" s="151">
        <v>0</v>
      </c>
      <c r="N278" s="150" t="s">
        <v>4661</v>
      </c>
      <c r="O278" s="152">
        <v>45613</v>
      </c>
      <c r="P278" s="153">
        <v>0.514039351852262</v>
      </c>
      <c r="Q278" s="154" t="s"/>
      <c r="R278" s="155" t="s"/>
      <c r="S278" s="156" t="s"/>
      <c r="T278" s="157" t="s"/>
      <c r="U278" s="157" t="s"/>
      <c r="V278" s="157" t="s"/>
      <c r="W278" s="157" t="s"/>
      <c r="X278" s="157" t="s"/>
      <c r="Y278" s="157" t="s"/>
    </row>
    <row r="279" spans="1:18" ht="20.25" customHeight="1">
      <c r="A279" s="150" t="s">
        <v>4648</v>
      </c>
      <c r="B279" s="150" t="s">
        <v>5000</v>
      </c>
      <c r="C279" s="150" t="s">
        <v>4650</v>
      </c>
      <c r="D279" s="150" t="s">
        <v>4668</v>
      </c>
      <c r="E279" s="150">
        <v>160</v>
      </c>
      <c r="F279" s="150">
        <v>0</v>
      </c>
      <c r="G279" s="150" t="s">
        <v>4652</v>
      </c>
      <c r="H279" s="150" t="s">
        <v>4652</v>
      </c>
      <c r="I279" s="150" t="s">
        <v>4652</v>
      </c>
      <c r="J279" s="150" t="s">
        <v>4643</v>
      </c>
      <c r="K279" s="150" t="s">
        <v>5001</v>
      </c>
      <c r="L279" s="150" t="s">
        <v>4654</v>
      </c>
      <c r="M279" s="151">
        <v>100</v>
      </c>
      <c r="N279" s="150" t="s">
        <v>4654</v>
      </c>
      <c r="O279" s="152">
        <v>45613</v>
      </c>
      <c r="P279" s="153">
        <v>0.458495370370656</v>
      </c>
      <c r="Q279" s="150">
        <v>40855</v>
      </c>
      <c r="R279" s="151">
        <v>100</v>
      </c>
    </row>
    <row r="280" spans="1:18" ht="20.25" customHeight="1">
      <c r="A280" s="150" t="s">
        <v>4648</v>
      </c>
      <c r="B280" s="150" t="s">
        <v>5002</v>
      </c>
      <c r="C280" s="150" t="s">
        <v>4656</v>
      </c>
      <c r="D280" s="150" t="s">
        <v>4700</v>
      </c>
      <c r="E280" s="150">
        <v>165</v>
      </c>
      <c r="F280" s="150">
        <v>0</v>
      </c>
      <c r="G280" s="150" t="s">
        <v>4652</v>
      </c>
      <c r="H280" s="150" t="s">
        <v>4652</v>
      </c>
      <c r="I280" s="150" t="s">
        <v>4652</v>
      </c>
      <c r="J280" s="150" t="s">
        <v>4643</v>
      </c>
      <c r="K280" s="150" t="s">
        <v>4642</v>
      </c>
      <c r="L280" s="150" t="s">
        <v>4661</v>
      </c>
      <c r="M280" s="151">
        <v>80</v>
      </c>
      <c r="N280" s="150" t="s">
        <v>4661</v>
      </c>
      <c r="O280" s="152">
        <v>45613</v>
      </c>
      <c r="P280" s="153">
        <v>0.441319444445981</v>
      </c>
      <c r="Q280" s="150">
        <v>40853</v>
      </c>
      <c r="R280" s="151">
        <v>80</v>
      </c>
    </row>
    <row r="281" spans="1:18" ht="20.25" customHeight="1">
      <c r="A281" s="150" t="s">
        <v>4648</v>
      </c>
      <c r="B281" s="150" t="s">
        <v>5003</v>
      </c>
      <c r="C281" s="150" t="s">
        <v>4650</v>
      </c>
      <c r="D281" s="150" t="s">
        <v>4668</v>
      </c>
      <c r="E281" s="150">
        <v>155</v>
      </c>
      <c r="F281" s="150">
        <v>0</v>
      </c>
      <c r="G281" s="150" t="s">
        <v>4652</v>
      </c>
      <c r="H281" s="150" t="s">
        <v>4652</v>
      </c>
      <c r="I281" s="150" t="s">
        <v>4652</v>
      </c>
      <c r="J281" s="150" t="s">
        <v>4669</v>
      </c>
      <c r="K281" s="150" t="s"/>
      <c r="L281" s="150" t="s">
        <v>4661</v>
      </c>
      <c r="M281" s="151">
        <v>100</v>
      </c>
      <c r="N281" s="150" t="s">
        <v>4661</v>
      </c>
      <c r="O281" s="152">
        <v>45612</v>
      </c>
      <c r="P281" s="153">
        <v>0.888101851851389</v>
      </c>
      <c r="Q281" s="150">
        <v>40846</v>
      </c>
      <c r="R281" s="151">
        <v>100</v>
      </c>
    </row>
    <row r="282" spans="1:18" ht="20.25" customHeight="1">
      <c r="A282" s="150" t="s">
        <v>4648</v>
      </c>
      <c r="B282" s="150" t="s">
        <v>5004</v>
      </c>
      <c r="C282" s="150" t="s">
        <v>4650</v>
      </c>
      <c r="D282" s="150" t="s">
        <v>4668</v>
      </c>
      <c r="E282" s="150">
        <v>160</v>
      </c>
      <c r="F282" s="150">
        <v>0</v>
      </c>
      <c r="G282" s="150" t="s">
        <v>4652</v>
      </c>
      <c r="H282" s="150" t="s">
        <v>4661</v>
      </c>
      <c r="I282" s="150" t="s">
        <v>4661</v>
      </c>
      <c r="J282" s="150" t="s"/>
      <c r="K282" s="150" t="s"/>
      <c r="L282" s="150" t="s">
        <v>4652</v>
      </c>
      <c r="M282" s="151">
        <v>0</v>
      </c>
      <c r="N282" s="150" t="s">
        <v>4661</v>
      </c>
      <c r="O282" s="152">
        <v>45612</v>
      </c>
      <c r="P282" s="153">
        <v>0.879293981481169</v>
      </c>
      <c r="Q282" s="150">
        <v>40845</v>
      </c>
      <c r="R282" s="151">
        <v>170</v>
      </c>
    </row>
    <row r="283" spans="1:18" ht="20.25" customHeight="1">
      <c r="A283" s="150" t="s">
        <v>4648</v>
      </c>
      <c r="B283" s="150" t="s">
        <v>5005</v>
      </c>
      <c r="C283" s="150" t="s">
        <v>4656</v>
      </c>
      <c r="D283" s="150" t="s">
        <v>4657</v>
      </c>
      <c r="E283" s="150">
        <v>165</v>
      </c>
      <c r="F283" s="150">
        <v>0</v>
      </c>
      <c r="G283" s="150" t="s">
        <v>4652</v>
      </c>
      <c r="H283" s="150" t="s">
        <v>4654</v>
      </c>
      <c r="I283" s="150" t="s">
        <v>4654</v>
      </c>
      <c r="J283" s="150" t="s"/>
      <c r="K283" s="150" t="s"/>
      <c r="L283" s="150" t="s">
        <v>4652</v>
      </c>
      <c r="M283" s="151">
        <v>0</v>
      </c>
      <c r="N283" s="150" t="s">
        <v>4654</v>
      </c>
      <c r="O283" s="152">
        <v>45612</v>
      </c>
      <c r="P283" s="153">
        <v>0.812118055557221</v>
      </c>
      <c r="Q283" s="150">
        <v>40843</v>
      </c>
      <c r="R283" s="151">
        <v>150</v>
      </c>
    </row>
    <row r="284" spans="1:18" ht="20.25" customHeight="1">
      <c r="A284" s="150" t="s">
        <v>4648</v>
      </c>
      <c r="B284" s="150" t="s">
        <v>5006</v>
      </c>
      <c r="C284" s="150" t="s">
        <v>4656</v>
      </c>
      <c r="D284" s="150" t="s">
        <v>4700</v>
      </c>
      <c r="E284" s="150">
        <v>165</v>
      </c>
      <c r="F284" s="150">
        <v>0</v>
      </c>
      <c r="G284" s="150" t="s">
        <v>4652</v>
      </c>
      <c r="H284" s="150" t="s">
        <v>4661</v>
      </c>
      <c r="I284" s="150" t="s">
        <v>4661</v>
      </c>
      <c r="J284" s="150" t="s"/>
      <c r="K284" s="150" t="s">
        <v>5007</v>
      </c>
      <c r="L284" s="150" t="s">
        <v>4652</v>
      </c>
      <c r="M284" s="151">
        <v>0</v>
      </c>
      <c r="N284" s="150" t="s">
        <v>4661</v>
      </c>
      <c r="O284" s="152">
        <v>45612</v>
      </c>
      <c r="P284" s="153">
        <v>0.808715277777083</v>
      </c>
      <c r="Q284" s="150">
        <v>0</v>
      </c>
      <c r="R284" s="151">
        <v>0</v>
      </c>
    </row>
    <row r="285" spans="1:18" ht="20.25" customHeight="1">
      <c r="A285" s="150" t="s">
        <v>4648</v>
      </c>
      <c r="B285" s="150" t="s">
        <v>5008</v>
      </c>
      <c r="C285" s="150" t="s">
        <v>4650</v>
      </c>
      <c r="D285" s="150" t="s">
        <v>4663</v>
      </c>
      <c r="E285" s="150">
        <v>157</v>
      </c>
      <c r="F285" s="150">
        <v>0</v>
      </c>
      <c r="G285" s="150" t="s">
        <v>4652</v>
      </c>
      <c r="H285" s="150" t="s">
        <v>4652</v>
      </c>
      <c r="I285" s="150" t="s">
        <v>4652</v>
      </c>
      <c r="J285" s="150" t="s">
        <v>4685</v>
      </c>
      <c r="K285" s="150" t="s"/>
      <c r="L285" s="150" t="s">
        <v>4654</v>
      </c>
      <c r="M285" s="151">
        <v>50</v>
      </c>
      <c r="N285" s="150" t="s">
        <v>4661</v>
      </c>
      <c r="O285" s="152">
        <v>45612</v>
      </c>
      <c r="P285" s="153">
        <v>0.724918981482915</v>
      </c>
      <c r="Q285" s="150">
        <v>40835</v>
      </c>
      <c r="R285" s="151">
        <v>50</v>
      </c>
    </row>
    <row r="286" spans="1:18" ht="20.25" customHeight="1">
      <c r="A286" s="150" t="s">
        <v>4648</v>
      </c>
      <c r="B286" s="150" t="s">
        <v>5009</v>
      </c>
      <c r="C286" s="150" t="s">
        <v>4650</v>
      </c>
      <c r="D286" s="150" t="s">
        <v>4663</v>
      </c>
      <c r="E286" s="150">
        <v>157</v>
      </c>
      <c r="F286" s="150">
        <v>0</v>
      </c>
      <c r="G286" s="150" t="s">
        <v>4652</v>
      </c>
      <c r="H286" s="150" t="s">
        <v>4652</v>
      </c>
      <c r="I286" s="150" t="s">
        <v>4652</v>
      </c>
      <c r="J286" s="150" t="s">
        <v>4750</v>
      </c>
      <c r="K286" s="150" t="s"/>
      <c r="L286" s="150" t="s">
        <v>4652</v>
      </c>
      <c r="M286" s="151">
        <v>0</v>
      </c>
      <c r="N286" s="150" t="s">
        <v>4661</v>
      </c>
      <c r="O286" s="152">
        <v>45612</v>
      </c>
      <c r="P286" s="153">
        <v>0.723437500000728</v>
      </c>
      <c r="Q286" s="150">
        <v>0</v>
      </c>
      <c r="R286" s="151">
        <v>0</v>
      </c>
    </row>
    <row r="287" spans="1:18" ht="20.25" customHeight="1">
      <c r="A287" s="150" t="s">
        <v>4648</v>
      </c>
      <c r="B287" s="150" t="s">
        <v>5010</v>
      </c>
      <c r="C287" s="150" t="s">
        <v>4650</v>
      </c>
      <c r="D287" s="150" t="s">
        <v>4663</v>
      </c>
      <c r="E287" s="150">
        <v>158</v>
      </c>
      <c r="F287" s="150">
        <v>0</v>
      </c>
      <c r="G287" s="150" t="s">
        <v>4652</v>
      </c>
      <c r="H287" s="150" t="s">
        <v>4654</v>
      </c>
      <c r="I287" s="150" t="s">
        <v>4654</v>
      </c>
      <c r="J287" s="150" t="s"/>
      <c r="K287" s="150" t="s">
        <v>5011</v>
      </c>
      <c r="L287" s="150" t="s">
        <v>4652</v>
      </c>
      <c r="M287" s="151">
        <v>150</v>
      </c>
      <c r="N287" s="150" t="s">
        <v>4661</v>
      </c>
      <c r="O287" s="152">
        <v>45612</v>
      </c>
      <c r="P287" s="153">
        <v>0.717291666667734</v>
      </c>
      <c r="Q287" s="150">
        <v>40834</v>
      </c>
      <c r="R287" s="151">
        <v>300</v>
      </c>
    </row>
    <row r="288" spans="1:18" ht="20.25" customHeight="1">
      <c r="A288" s="150" t="s">
        <v>4648</v>
      </c>
      <c r="B288" s="150" t="s">
        <v>5012</v>
      </c>
      <c r="C288" s="150" t="s">
        <v>4650</v>
      </c>
      <c r="D288" s="150" t="s">
        <v>4668</v>
      </c>
      <c r="E288" s="150">
        <v>155</v>
      </c>
      <c r="F288" s="150">
        <v>0</v>
      </c>
      <c r="G288" s="150" t="s">
        <v>4652</v>
      </c>
      <c r="H288" s="150" t="s">
        <v>4654</v>
      </c>
      <c r="I288" s="150" t="s">
        <v>4654</v>
      </c>
      <c r="J288" s="150" t="s"/>
      <c r="K288" s="150" t="s"/>
      <c r="L288" s="150" t="s">
        <v>4652</v>
      </c>
      <c r="M288" s="151">
        <v>0</v>
      </c>
      <c r="N288" s="150" t="s">
        <v>4661</v>
      </c>
      <c r="O288" s="152">
        <v>45612</v>
      </c>
      <c r="P288" s="153">
        <v>0.704270833331975</v>
      </c>
      <c r="Q288" s="150">
        <v>40831</v>
      </c>
      <c r="R288" s="151">
        <v>170</v>
      </c>
    </row>
    <row r="289" spans="1:18" ht="20.25" customHeight="1">
      <c r="A289" s="150" t="s">
        <v>4648</v>
      </c>
      <c r="B289" s="150" t="s">
        <v>5013</v>
      </c>
      <c r="C289" s="150" t="s">
        <v>4656</v>
      </c>
      <c r="D289" s="150" t="s">
        <v>4734</v>
      </c>
      <c r="E289" s="150">
        <v>165</v>
      </c>
      <c r="F289" s="150">
        <v>89</v>
      </c>
      <c r="G289" s="150" t="s">
        <v>4661</v>
      </c>
      <c r="H289" s="150" t="s">
        <v>4661</v>
      </c>
      <c r="I289" s="150" t="s">
        <v>4661</v>
      </c>
      <c r="J289" s="150" t="s"/>
      <c r="K289" s="150" t="s"/>
      <c r="L289" s="150" t="s">
        <v>4652</v>
      </c>
      <c r="M289" s="151">
        <v>0</v>
      </c>
      <c r="N289" s="150" t="s">
        <v>4654</v>
      </c>
      <c r="O289" s="152">
        <v>45612</v>
      </c>
      <c r="P289" s="153">
        <v>0.701655092590954</v>
      </c>
      <c r="Q289" s="150">
        <v>40830</v>
      </c>
      <c r="R289" s="151">
        <v>230</v>
      </c>
    </row>
    <row r="290" spans="1:18" ht="20.25" customHeight="1">
      <c r="A290" s="150" t="s">
        <v>4648</v>
      </c>
      <c r="B290" s="150" t="s">
        <v>5014</v>
      </c>
      <c r="C290" s="150" t="s">
        <v>4650</v>
      </c>
      <c r="D290" s="150" t="s">
        <v>4663</v>
      </c>
      <c r="E290" s="150">
        <v>159</v>
      </c>
      <c r="F290" s="150">
        <v>89</v>
      </c>
      <c r="G290" s="150" t="s">
        <v>4654</v>
      </c>
      <c r="H290" s="150" t="s">
        <v>4654</v>
      </c>
      <c r="I290" s="150" t="s">
        <v>4654</v>
      </c>
      <c r="J290" s="150" t="s"/>
      <c r="K290" s="150" t="s"/>
      <c r="L290" s="150" t="s">
        <v>4652</v>
      </c>
      <c r="M290" s="151">
        <v>0</v>
      </c>
      <c r="N290" s="150" t="s">
        <v>4654</v>
      </c>
      <c r="O290" s="152">
        <v>45612</v>
      </c>
      <c r="P290" s="153">
        <v>0.689988425925549</v>
      </c>
      <c r="Q290" s="150">
        <v>40827</v>
      </c>
      <c r="R290" s="151">
        <v>230</v>
      </c>
    </row>
    <row r="291" spans="1:18" ht="20.25" customHeight="1">
      <c r="A291" s="150" t="s">
        <v>4648</v>
      </c>
      <c r="B291" s="150" t="s">
        <v>5015</v>
      </c>
      <c r="C291" s="150" t="s">
        <v>4650</v>
      </c>
      <c r="D291" s="150" t="s">
        <v>4668</v>
      </c>
      <c r="E291" s="150">
        <v>155</v>
      </c>
      <c r="F291" s="150">
        <v>89</v>
      </c>
      <c r="G291" s="150" t="s">
        <v>4661</v>
      </c>
      <c r="H291" s="150" t="s">
        <v>4661</v>
      </c>
      <c r="I291" s="150" t="s">
        <v>4661</v>
      </c>
      <c r="J291" s="150" t="s"/>
      <c r="K291" s="150" t="s"/>
      <c r="L291" s="150" t="s">
        <v>4652</v>
      </c>
      <c r="M291" s="151">
        <v>0</v>
      </c>
      <c r="N291" s="150" t="s">
        <v>4661</v>
      </c>
      <c r="O291" s="152">
        <v>45612</v>
      </c>
      <c r="P291" s="153">
        <v>0.68449074073942</v>
      </c>
      <c r="Q291" s="150">
        <v>40826</v>
      </c>
      <c r="R291" s="151">
        <v>200</v>
      </c>
    </row>
    <row r="292" spans="1:18" ht="20.25" customHeight="1">
      <c r="A292" s="150" t="s">
        <v>4648</v>
      </c>
      <c r="B292" s="150" t="s">
        <v>5016</v>
      </c>
      <c r="C292" s="150" t="s">
        <v>4656</v>
      </c>
      <c r="D292" s="150" t="s">
        <v>4700</v>
      </c>
      <c r="E292" s="150">
        <v>170</v>
      </c>
      <c r="F292" s="150">
        <v>0</v>
      </c>
      <c r="G292" s="150" t="s">
        <v>4652</v>
      </c>
      <c r="H292" s="150" t="s">
        <v>4661</v>
      </c>
      <c r="I292" s="150" t="s">
        <v>4661</v>
      </c>
      <c r="J292" s="150" t="s"/>
      <c r="K292" s="150" t="s"/>
      <c r="L292" s="150" t="s">
        <v>4652</v>
      </c>
      <c r="M292" s="151">
        <v>0</v>
      </c>
      <c r="N292" s="150" t="s">
        <v>4654</v>
      </c>
      <c r="O292" s="152">
        <v>45612</v>
      </c>
      <c r="P292" s="153">
        <v>0.669745370370947</v>
      </c>
      <c r="Q292" s="150">
        <v>40823</v>
      </c>
      <c r="R292" s="151">
        <v>170</v>
      </c>
    </row>
    <row r="293" spans="1:25" s="185" ht="20.25" customHeight="1">
      <c r="A293" s="150" t="s">
        <v>4648</v>
      </c>
      <c r="B293" s="150" t="s">
        <v>5017</v>
      </c>
      <c r="C293" s="150" t="s">
        <v>4656</v>
      </c>
      <c r="D293" s="150" t="s">
        <v>4767</v>
      </c>
      <c r="E293" s="150">
        <v>165</v>
      </c>
      <c r="F293" s="150">
        <v>89</v>
      </c>
      <c r="G293" s="150" t="s">
        <v>4661</v>
      </c>
      <c r="H293" s="150" t="s">
        <v>4652</v>
      </c>
      <c r="I293" s="150" t="s">
        <v>4652</v>
      </c>
      <c r="J293" s="150" t="s"/>
      <c r="K293" s="150" t="s"/>
      <c r="L293" s="150" t="s">
        <v>4652</v>
      </c>
      <c r="M293" s="151">
        <v>0</v>
      </c>
      <c r="N293" s="150" t="s">
        <v>4654</v>
      </c>
      <c r="O293" s="152">
        <v>45612</v>
      </c>
      <c r="P293" s="153">
        <v>0.665590277778392</v>
      </c>
      <c r="Q293" s="150">
        <v>40822</v>
      </c>
      <c r="R293" s="151">
        <v>150</v>
      </c>
      <c r="S293" s="156" t="s"/>
      <c r="T293" s="157" t="s"/>
      <c r="U293" s="157" t="s"/>
      <c r="V293" s="157" t="s"/>
      <c r="W293" s="157" t="s"/>
      <c r="X293" s="157" t="s"/>
      <c r="Y293" s="157" t="s"/>
    </row>
    <row r="294" spans="1:18" ht="20.25" customHeight="1">
      <c r="A294" s="150" t="s">
        <v>4648</v>
      </c>
      <c r="B294" s="150" t="s">
        <v>5018</v>
      </c>
      <c r="C294" s="150" t="s">
        <v>4650</v>
      </c>
      <c r="D294" s="150" t="s">
        <v>4663</v>
      </c>
      <c r="E294" s="150">
        <v>143</v>
      </c>
      <c r="F294" s="150">
        <v>89</v>
      </c>
      <c r="G294" s="150" t="s">
        <v>4654</v>
      </c>
      <c r="H294" s="150" t="s">
        <v>4652</v>
      </c>
      <c r="I294" s="150" t="s">
        <v>4652</v>
      </c>
      <c r="J294" s="150" t="s"/>
      <c r="K294" s="150" t="s"/>
      <c r="L294" s="150" t="s">
        <v>4652</v>
      </c>
      <c r="M294" s="151">
        <v>0</v>
      </c>
      <c r="N294" s="150" t="s">
        <v>4654</v>
      </c>
      <c r="O294" s="152">
        <v>45612</v>
      </c>
      <c r="P294" s="153">
        <v>0.662939814814308</v>
      </c>
      <c r="Q294" s="150">
        <v>40821</v>
      </c>
      <c r="R294" s="151">
        <v>170</v>
      </c>
    </row>
    <row r="295" spans="1:18" ht="20.25" customHeight="1">
      <c r="A295" s="150" t="s">
        <v>4648</v>
      </c>
      <c r="B295" s="150" t="s">
        <v>5019</v>
      </c>
      <c r="C295" s="150" t="s">
        <v>4656</v>
      </c>
      <c r="D295" s="150" t="s">
        <v>4730</v>
      </c>
      <c r="E295" s="150">
        <v>155</v>
      </c>
      <c r="F295" s="150">
        <v>89</v>
      </c>
      <c r="G295" s="150" t="s">
        <v>4654</v>
      </c>
      <c r="H295" s="150" t="s">
        <v>4654</v>
      </c>
      <c r="I295" s="150" t="s">
        <v>4654</v>
      </c>
      <c r="J295" s="150" t="s"/>
      <c r="K295" s="150" t="s"/>
      <c r="L295" s="150" t="s">
        <v>4652</v>
      </c>
      <c r="M295" s="151">
        <v>0</v>
      </c>
      <c r="N295" s="150" t="s">
        <v>4654</v>
      </c>
      <c r="O295" s="152">
        <v>45612</v>
      </c>
      <c r="P295" s="153">
        <v>0.659629629630217</v>
      </c>
      <c r="Q295" s="150">
        <v>40819</v>
      </c>
      <c r="R295" s="151">
        <v>200</v>
      </c>
    </row>
    <row r="296" spans="1:25" s="185" ht="20.25" customHeight="1">
      <c r="A296" s="150" t="s">
        <v>4648</v>
      </c>
      <c r="B296" s="150" t="s">
        <v>5020</v>
      </c>
      <c r="C296" s="150" t="s">
        <v>4656</v>
      </c>
      <c r="D296" s="150" t="s">
        <v>4700</v>
      </c>
      <c r="E296" s="150">
        <v>165</v>
      </c>
      <c r="F296" s="150">
        <v>89</v>
      </c>
      <c r="G296" s="150" t="s">
        <v>4661</v>
      </c>
      <c r="H296" s="150" t="s">
        <v>4661</v>
      </c>
      <c r="I296" s="150" t="s">
        <v>4661</v>
      </c>
      <c r="J296" s="150" t="s"/>
      <c r="K296" s="150" t="s"/>
      <c r="L296" s="150" t="s">
        <v>4652</v>
      </c>
      <c r="M296" s="151">
        <v>0</v>
      </c>
      <c r="N296" s="150" t="s">
        <v>4654</v>
      </c>
      <c r="O296" s="152">
        <v>45612</v>
      </c>
      <c r="P296" s="153">
        <v>0.658877314814163</v>
      </c>
      <c r="Q296" s="150">
        <v>40818</v>
      </c>
      <c r="R296" s="151">
        <v>200</v>
      </c>
      <c r="S296" s="156" t="s"/>
      <c r="T296" s="157" t="s"/>
      <c r="U296" s="157" t="s"/>
      <c r="V296" s="157" t="s"/>
      <c r="W296" s="157" t="s"/>
      <c r="X296" s="157" t="s"/>
      <c r="Y296" s="157" t="s"/>
    </row>
    <row r="297" spans="1:18" ht="20.25" customHeight="1">
      <c r="A297" s="150" t="s">
        <v>4648</v>
      </c>
      <c r="B297" s="150" t="s">
        <v>5021</v>
      </c>
      <c r="C297" s="150" t="s">
        <v>4650</v>
      </c>
      <c r="D297" s="150" t="s">
        <v>4752</v>
      </c>
      <c r="E297" s="150">
        <v>155</v>
      </c>
      <c r="F297" s="150">
        <v>0</v>
      </c>
      <c r="G297" s="150" t="s">
        <v>4652</v>
      </c>
      <c r="H297" s="150" t="s">
        <v>4661</v>
      </c>
      <c r="I297" s="150" t="s">
        <v>4661</v>
      </c>
      <c r="J297" s="150" t="s"/>
      <c r="K297" s="150" t="s"/>
      <c r="L297" s="150" t="s">
        <v>4652</v>
      </c>
      <c r="M297" s="151">
        <v>0</v>
      </c>
      <c r="N297" s="150" t="s">
        <v>4661</v>
      </c>
      <c r="O297" s="152">
        <v>45612</v>
      </c>
      <c r="P297" s="153">
        <v>0.658240740740439</v>
      </c>
      <c r="Q297" s="150">
        <v>40817</v>
      </c>
      <c r="R297" s="151">
        <v>150</v>
      </c>
    </row>
    <row r="298" spans="1:25" s="185" ht="20.25" customHeight="1">
      <c r="A298" s="150" t="s">
        <v>4648</v>
      </c>
      <c r="B298" s="150" t="s">
        <v>5022</v>
      </c>
      <c r="C298" s="150" t="s">
        <v>4656</v>
      </c>
      <c r="D298" s="150" t="s">
        <v>4734</v>
      </c>
      <c r="E298" s="150">
        <v>165</v>
      </c>
      <c r="F298" s="150">
        <v>89</v>
      </c>
      <c r="G298" s="150" t="s">
        <v>4654</v>
      </c>
      <c r="H298" s="150" t="s">
        <v>4654</v>
      </c>
      <c r="I298" s="150" t="s">
        <v>4654</v>
      </c>
      <c r="J298" s="150" t="s"/>
      <c r="K298" s="150" t="s"/>
      <c r="L298" s="150" t="s">
        <v>4652</v>
      </c>
      <c r="M298" s="151">
        <v>0</v>
      </c>
      <c r="N298" s="150" t="s">
        <v>4654</v>
      </c>
      <c r="O298" s="152">
        <v>45612</v>
      </c>
      <c r="P298" s="153">
        <v>0.65695601851985</v>
      </c>
      <c r="Q298" s="150">
        <v>40816</v>
      </c>
      <c r="R298" s="151">
        <v>230</v>
      </c>
      <c r="S298" s="156" t="s"/>
      <c r="T298" s="157" t="s"/>
      <c r="U298" s="157" t="s"/>
      <c r="V298" s="157" t="s"/>
      <c r="W298" s="157" t="s"/>
      <c r="X298" s="157" t="s"/>
      <c r="Y298" s="157" t="s"/>
    </row>
    <row r="299" spans="1:18" ht="20.25" customHeight="1">
      <c r="A299" s="150" t="s">
        <v>4648</v>
      </c>
      <c r="B299" s="150" t="s">
        <v>5023</v>
      </c>
      <c r="C299" s="150" t="s">
        <v>4650</v>
      </c>
      <c r="D299" s="150" t="s">
        <v>4734</v>
      </c>
      <c r="E299" s="150">
        <v>160</v>
      </c>
      <c r="F299" s="150">
        <v>0</v>
      </c>
      <c r="G299" s="150" t="s">
        <v>4652</v>
      </c>
      <c r="H299" s="150" t="s">
        <v>4654</v>
      </c>
      <c r="I299" s="150" t="s">
        <v>4654</v>
      </c>
      <c r="J299" s="150" t="s"/>
      <c r="K299" s="150" t="s"/>
      <c r="L299" s="150" t="s">
        <v>4652</v>
      </c>
      <c r="M299" s="151">
        <v>0</v>
      </c>
      <c r="N299" s="150" t="s">
        <v>4654</v>
      </c>
      <c r="O299" s="152">
        <v>45612</v>
      </c>
      <c r="P299" s="153">
        <v>0.653298611112405</v>
      </c>
      <c r="Q299" s="150">
        <v>40814</v>
      </c>
      <c r="R299" s="151">
        <v>170</v>
      </c>
    </row>
    <row r="300" spans="1:18" ht="20.25" customHeight="1">
      <c r="A300" s="150" t="s">
        <v>4648</v>
      </c>
      <c r="B300" s="150" t="s">
        <v>5024</v>
      </c>
      <c r="C300" s="150" t="s">
        <v>4650</v>
      </c>
      <c r="D300" s="150" t="s">
        <v>4668</v>
      </c>
      <c r="E300" s="150">
        <v>153</v>
      </c>
      <c r="F300" s="150">
        <v>89</v>
      </c>
      <c r="G300" s="150" t="s">
        <v>4654</v>
      </c>
      <c r="H300" s="150" t="s">
        <v>4652</v>
      </c>
      <c r="I300" s="150" t="s">
        <v>4652</v>
      </c>
      <c r="J300" s="150" t="s"/>
      <c r="K300" s="150" t="s"/>
      <c r="L300" s="150" t="s">
        <v>4652</v>
      </c>
      <c r="M300" s="151">
        <v>0</v>
      </c>
      <c r="N300" s="150" t="s">
        <v>4654</v>
      </c>
      <c r="O300" s="152">
        <v>45612</v>
      </c>
      <c r="P300" s="153">
        <v>0.649884259259125</v>
      </c>
      <c r="Q300" s="150">
        <v>0</v>
      </c>
      <c r="R300" s="151">
        <v>0</v>
      </c>
    </row>
    <row r="301" spans="1:25" s="185" ht="20.25" customHeight="1">
      <c r="A301" s="150" t="s">
        <v>4648</v>
      </c>
      <c r="B301" s="150" t="s">
        <v>5025</v>
      </c>
      <c r="C301" s="150" t="s">
        <v>4656</v>
      </c>
      <c r="D301" s="150" t="s">
        <v>4668</v>
      </c>
      <c r="E301" s="150">
        <v>160</v>
      </c>
      <c r="F301" s="150">
        <v>0</v>
      </c>
      <c r="G301" s="150" t="s">
        <v>4652</v>
      </c>
      <c r="H301" s="150" t="s">
        <v>4652</v>
      </c>
      <c r="I301" s="150" t="s">
        <v>4652</v>
      </c>
      <c r="J301" s="150" t="s">
        <v>4643</v>
      </c>
      <c r="K301" s="150" t="s">
        <v>5026</v>
      </c>
      <c r="L301" s="150" t="s">
        <v>4661</v>
      </c>
      <c r="M301" s="151">
        <v>200</v>
      </c>
      <c r="N301" s="150" t="s">
        <v>4661</v>
      </c>
      <c r="O301" s="152">
        <v>45612</v>
      </c>
      <c r="P301" s="153">
        <v>0.648124999999709</v>
      </c>
      <c r="Q301" s="150">
        <v>40813</v>
      </c>
      <c r="R301" s="151">
        <v>200</v>
      </c>
      <c r="S301" s="156" t="s"/>
      <c r="T301" s="157" t="s"/>
      <c r="U301" s="157" t="s"/>
      <c r="V301" s="157" t="s"/>
      <c r="W301" s="157" t="s"/>
      <c r="X301" s="157" t="s"/>
      <c r="Y301" s="157" t="s"/>
    </row>
    <row r="302" spans="1:25" s="130" ht="20.25" customHeight="1">
      <c r="A302" s="150" t="s">
        <v>4648</v>
      </c>
      <c r="B302" s="150" t="s">
        <v>5027</v>
      </c>
      <c r="C302" s="150" t="s">
        <v>4650</v>
      </c>
      <c r="D302" s="150" t="s">
        <v>4674</v>
      </c>
      <c r="E302" s="150">
        <v>149</v>
      </c>
      <c r="F302" s="150">
        <v>0</v>
      </c>
      <c r="G302" s="150" t="s">
        <v>4652</v>
      </c>
      <c r="H302" s="150" t="s">
        <v>4654</v>
      </c>
      <c r="I302" s="150" t="s">
        <v>4654</v>
      </c>
      <c r="J302" s="150" t="s"/>
      <c r="K302" s="150" t="s">
        <v>4664</v>
      </c>
      <c r="L302" s="150" t="s">
        <v>4652</v>
      </c>
      <c r="M302" s="151">
        <v>150</v>
      </c>
      <c r="N302" s="150" t="s">
        <v>4654</v>
      </c>
      <c r="O302" s="152">
        <v>45612</v>
      </c>
      <c r="P302" s="153">
        <v>0.64363425926058</v>
      </c>
      <c r="Q302" s="150">
        <v>40812</v>
      </c>
      <c r="R302" s="151">
        <v>320</v>
      </c>
      <c r="S302" s="156" t="s"/>
      <c r="T302" s="157" t="s"/>
      <c r="U302" s="157" t="s"/>
      <c r="V302" s="157" t="s"/>
      <c r="W302" s="157" t="s"/>
      <c r="X302" s="157" t="s"/>
      <c r="Y302" s="157" t="s"/>
    </row>
    <row r="303" spans="1:18" ht="20.25" customHeight="1">
      <c r="A303" s="150" t="s">
        <v>4648</v>
      </c>
      <c r="B303" s="150" t="s">
        <v>5028</v>
      </c>
      <c r="C303" s="150" t="s">
        <v>4650</v>
      </c>
      <c r="D303" s="150" t="s">
        <v>4786</v>
      </c>
      <c r="E303" s="150">
        <v>159</v>
      </c>
      <c r="F303" s="150">
        <v>0</v>
      </c>
      <c r="G303" s="150" t="s">
        <v>4652</v>
      </c>
      <c r="H303" s="150" t="s">
        <v>4654</v>
      </c>
      <c r="I303" s="150" t="s">
        <v>4654</v>
      </c>
      <c r="J303" s="150" t="s"/>
      <c r="K303" s="150" t="s"/>
      <c r="L303" s="150" t="s">
        <v>4652</v>
      </c>
      <c r="M303" s="151">
        <v>0</v>
      </c>
      <c r="N303" s="150" t="s">
        <v>4654</v>
      </c>
      <c r="O303" s="152">
        <v>45612</v>
      </c>
      <c r="P303" s="153">
        <v>0.642210648147739</v>
      </c>
      <c r="Q303" s="150">
        <v>40811</v>
      </c>
      <c r="R303" s="151">
        <v>170</v>
      </c>
    </row>
    <row r="304" spans="1:25" s="130" ht="20.25" customHeight="1">
      <c r="A304" s="150" t="s">
        <v>4648</v>
      </c>
      <c r="B304" s="150" t="s">
        <v>5029</v>
      </c>
      <c r="C304" s="150" t="s">
        <v>4650</v>
      </c>
      <c r="D304" s="150" t="s">
        <v>4674</v>
      </c>
      <c r="E304" s="150">
        <v>152</v>
      </c>
      <c r="F304" s="150">
        <v>0</v>
      </c>
      <c r="G304" s="150" t="s">
        <v>4652</v>
      </c>
      <c r="H304" s="150" t="s">
        <v>4652</v>
      </c>
      <c r="I304" s="150" t="s">
        <v>4652</v>
      </c>
      <c r="J304" s="150" t="s">
        <v>4653</v>
      </c>
      <c r="K304" s="150" t="s"/>
      <c r="L304" s="150" t="s">
        <v>4654</v>
      </c>
      <c r="M304" s="151">
        <v>100</v>
      </c>
      <c r="N304" s="150" t="s">
        <v>4654</v>
      </c>
      <c r="O304" s="152">
        <v>45612</v>
      </c>
      <c r="P304" s="153">
        <v>0.639895833333867</v>
      </c>
      <c r="Q304" s="150">
        <v>40810</v>
      </c>
      <c r="R304" s="151">
        <v>100</v>
      </c>
      <c r="S304" s="157" t="s"/>
      <c r="T304" s="157" t="s"/>
      <c r="U304" s="157" t="s"/>
      <c r="V304" s="157" t="s"/>
      <c r="W304" s="157" t="s"/>
      <c r="X304" s="157" t="s"/>
      <c r="Y304" s="157" t="s"/>
    </row>
    <row r="305" spans="1:25" s="130" ht="20.25" customHeight="1">
      <c r="A305" s="150" t="s">
        <v>4648</v>
      </c>
      <c r="B305" s="150" t="s">
        <v>5030</v>
      </c>
      <c r="C305" s="150" t="s">
        <v>4650</v>
      </c>
      <c r="D305" s="150" t="s">
        <v>4668</v>
      </c>
      <c r="E305" s="150">
        <v>150</v>
      </c>
      <c r="F305" s="150">
        <v>0</v>
      </c>
      <c r="G305" s="150" t="s">
        <v>4652</v>
      </c>
      <c r="H305" s="150" t="s">
        <v>4661</v>
      </c>
      <c r="I305" s="150" t="s">
        <v>4661</v>
      </c>
      <c r="J305" s="150" t="s"/>
      <c r="K305" s="150" t="s"/>
      <c r="L305" s="150" t="s">
        <v>4652</v>
      </c>
      <c r="M305" s="151">
        <v>0</v>
      </c>
      <c r="N305" s="150" t="s">
        <v>4661</v>
      </c>
      <c r="O305" s="152">
        <v>45612</v>
      </c>
      <c r="P305" s="153">
        <v>0.637581018519995</v>
      </c>
      <c r="Q305" s="150">
        <v>40809</v>
      </c>
      <c r="R305" s="151">
        <v>150</v>
      </c>
      <c r="S305" s="157" t="s"/>
      <c r="T305" s="157" t="s"/>
      <c r="U305" s="157" t="s"/>
      <c r="V305" s="157" t="s"/>
      <c r="W305" s="157" t="s"/>
      <c r="X305" s="157" t="s"/>
      <c r="Y305" s="157" t="s"/>
    </row>
    <row r="306" spans="1:18" ht="20.25" customHeight="1">
      <c r="A306" s="150" t="s">
        <v>4648</v>
      </c>
      <c r="B306" s="150" t="s">
        <v>5031</v>
      </c>
      <c r="C306" s="150" t="s">
        <v>4656</v>
      </c>
      <c r="D306" s="150" t="s">
        <v>4700</v>
      </c>
      <c r="E306" s="150">
        <v>165</v>
      </c>
      <c r="F306" s="150">
        <v>0</v>
      </c>
      <c r="G306" s="150" t="s">
        <v>4652</v>
      </c>
      <c r="H306" s="150" t="s">
        <v>4652</v>
      </c>
      <c r="I306" s="150" t="s">
        <v>4652</v>
      </c>
      <c r="J306" s="150" t="s">
        <v>4653</v>
      </c>
      <c r="K306" s="150" t="s"/>
      <c r="L306" s="150" t="s">
        <v>4654</v>
      </c>
      <c r="M306" s="151">
        <v>100</v>
      </c>
      <c r="N306" s="150" t="s">
        <v>4654</v>
      </c>
      <c r="O306" s="152">
        <v>45612</v>
      </c>
      <c r="P306" s="153">
        <v>0.634791666667297</v>
      </c>
      <c r="Q306" s="150">
        <v>40808</v>
      </c>
      <c r="R306" s="151">
        <v>100</v>
      </c>
    </row>
    <row r="307" spans="1:25" s="185" ht="20.25" customHeight="1">
      <c r="A307" s="150" t="s">
        <v>4648</v>
      </c>
      <c r="B307" s="150" t="s">
        <v>5032</v>
      </c>
      <c r="C307" s="150" t="s">
        <v>4656</v>
      </c>
      <c r="D307" s="150" t="s">
        <v>4690</v>
      </c>
      <c r="E307" s="150">
        <v>165</v>
      </c>
      <c r="F307" s="150">
        <v>89</v>
      </c>
      <c r="G307" s="150" t="s">
        <v>4661</v>
      </c>
      <c r="H307" s="150" t="s">
        <v>4661</v>
      </c>
      <c r="I307" s="150" t="s">
        <v>4661</v>
      </c>
      <c r="J307" s="150" t="s"/>
      <c r="K307" s="150" t="s"/>
      <c r="L307" s="150" t="s">
        <v>4652</v>
      </c>
      <c r="M307" s="151">
        <v>0</v>
      </c>
      <c r="N307" s="150" t="s">
        <v>4661</v>
      </c>
      <c r="O307" s="152">
        <v>45612</v>
      </c>
      <c r="P307" s="153">
        <v>0.619710648148612</v>
      </c>
      <c r="Q307" s="150">
        <v>40807</v>
      </c>
      <c r="R307" s="151">
        <v>200</v>
      </c>
      <c r="S307" s="156" t="s"/>
      <c r="T307" s="157" t="s"/>
      <c r="U307" s="157" t="s"/>
      <c r="V307" s="157" t="s"/>
      <c r="W307" s="157" t="s"/>
      <c r="X307" s="157" t="s"/>
      <c r="Y307" s="157" t="s"/>
    </row>
    <row r="308" spans="1:18" ht="20.25" customHeight="1">
      <c r="A308" s="150" t="s">
        <v>4648</v>
      </c>
      <c r="B308" s="150" t="s">
        <v>5033</v>
      </c>
      <c r="C308" s="150" t="s">
        <v>4650</v>
      </c>
      <c r="D308" s="150" t="s">
        <v>4663</v>
      </c>
      <c r="E308" s="150">
        <v>141</v>
      </c>
      <c r="F308" s="150">
        <v>89</v>
      </c>
      <c r="G308" s="150" t="s">
        <v>4661</v>
      </c>
      <c r="H308" s="150" t="s">
        <v>4661</v>
      </c>
      <c r="I308" s="150" t="s">
        <v>4661</v>
      </c>
      <c r="J308" s="150" t="s"/>
      <c r="K308" s="150" t="s"/>
      <c r="L308" s="150" t="s">
        <v>4652</v>
      </c>
      <c r="M308" s="151">
        <v>0</v>
      </c>
      <c r="N308" s="150" t="s">
        <v>4661</v>
      </c>
      <c r="O308" s="152">
        <v>45612</v>
      </c>
      <c r="P308" s="153">
        <v>0.61607638888745</v>
      </c>
      <c r="Q308" s="150">
        <v>40806</v>
      </c>
      <c r="R308" s="151">
        <v>200</v>
      </c>
    </row>
    <row r="309" spans="1:18" ht="20.25" customHeight="1">
      <c r="A309" s="150" t="s">
        <v>4648</v>
      </c>
      <c r="B309" s="150" t="s">
        <v>5034</v>
      </c>
      <c r="C309" s="150" t="s">
        <v>4656</v>
      </c>
      <c r="D309" s="150" t="s">
        <v>4684</v>
      </c>
      <c r="E309" s="150">
        <v>157</v>
      </c>
      <c r="F309" s="150">
        <v>0</v>
      </c>
      <c r="G309" s="150" t="s">
        <v>4652</v>
      </c>
      <c r="H309" s="150" t="s">
        <v>4652</v>
      </c>
      <c r="I309" s="150" t="s">
        <v>4652</v>
      </c>
      <c r="J309" s="150" t="s">
        <v>4877</v>
      </c>
      <c r="K309" s="150" t="s"/>
      <c r="L309" s="150" t="s">
        <v>4654</v>
      </c>
      <c r="M309" s="151">
        <v>300</v>
      </c>
      <c r="N309" s="150" t="s">
        <v>4654</v>
      </c>
      <c r="O309" s="152">
        <v>45612</v>
      </c>
      <c r="P309" s="153">
        <v>0.607719907406136</v>
      </c>
      <c r="Q309" s="150">
        <v>40804</v>
      </c>
      <c r="R309" s="151">
        <v>300</v>
      </c>
    </row>
    <row r="310" spans="1:18" ht="20.25" customHeight="1">
      <c r="A310" s="150" t="s">
        <v>4648</v>
      </c>
      <c r="B310" s="150" t="s">
        <v>5035</v>
      </c>
      <c r="C310" s="150" t="s">
        <v>4656</v>
      </c>
      <c r="D310" s="150" t="s">
        <v>4730</v>
      </c>
      <c r="E310" s="150">
        <v>170</v>
      </c>
      <c r="F310" s="150">
        <v>0</v>
      </c>
      <c r="G310" s="150" t="s">
        <v>4652</v>
      </c>
      <c r="H310" s="150" t="s">
        <v>4652</v>
      </c>
      <c r="I310" s="150" t="s">
        <v>4652</v>
      </c>
      <c r="J310" s="150" t="s">
        <v>4643</v>
      </c>
      <c r="K310" s="150" t="s">
        <v>4642</v>
      </c>
      <c r="L310" s="150" t="s">
        <v>4661</v>
      </c>
      <c r="M310" s="151">
        <v>80</v>
      </c>
      <c r="N310" s="150" t="s">
        <v>4661</v>
      </c>
      <c r="O310" s="152">
        <v>45612</v>
      </c>
      <c r="P310" s="153">
        <v>0.593159722222481</v>
      </c>
      <c r="Q310" s="150">
        <v>40802</v>
      </c>
      <c r="R310" s="151">
        <v>80</v>
      </c>
    </row>
    <row r="311" spans="1:25" s="185" ht="20.25" customHeight="1">
      <c r="A311" s="150" t="s">
        <v>4648</v>
      </c>
      <c r="B311" s="150" t="s">
        <v>5036</v>
      </c>
      <c r="C311" s="150" t="s">
        <v>4656</v>
      </c>
      <c r="D311" s="150" t="s">
        <v>4694</v>
      </c>
      <c r="E311" s="150">
        <v>160</v>
      </c>
      <c r="F311" s="150">
        <v>89</v>
      </c>
      <c r="G311" s="150" t="s">
        <v>4661</v>
      </c>
      <c r="H311" s="150" t="s">
        <v>4661</v>
      </c>
      <c r="I311" s="150" t="s">
        <v>4661</v>
      </c>
      <c r="J311" s="150" t="s"/>
      <c r="K311" s="150" t="s"/>
      <c r="L311" s="150" t="s">
        <v>4652</v>
      </c>
      <c r="M311" s="151">
        <v>0</v>
      </c>
      <c r="N311" s="150" t="s">
        <v>4661</v>
      </c>
      <c r="O311" s="152">
        <v>45612</v>
      </c>
      <c r="P311" s="153">
        <v>0.579652777778392</v>
      </c>
      <c r="Q311" s="150">
        <v>40799</v>
      </c>
      <c r="R311" s="151">
        <v>230</v>
      </c>
      <c r="S311" s="156" t="s"/>
      <c r="T311" s="157" t="s"/>
      <c r="U311" s="157" t="s"/>
      <c r="V311" s="157" t="s"/>
      <c r="W311" s="157" t="s"/>
      <c r="X311" s="157" t="s"/>
      <c r="Y311" s="157" t="s"/>
    </row>
    <row r="312" spans="1:18" ht="20.25" customHeight="1">
      <c r="A312" s="150" t="s">
        <v>4648</v>
      </c>
      <c r="B312" s="150" t="s">
        <v>5037</v>
      </c>
      <c r="C312" s="150" t="s">
        <v>4650</v>
      </c>
      <c r="D312" s="150" t="s">
        <v>4663</v>
      </c>
      <c r="E312" s="150">
        <v>155</v>
      </c>
      <c r="F312" s="150">
        <v>0</v>
      </c>
      <c r="G312" s="150" t="s">
        <v>4652</v>
      </c>
      <c r="H312" s="150" t="s">
        <v>4652</v>
      </c>
      <c r="I312" s="150" t="s">
        <v>4652</v>
      </c>
      <c r="J312" s="150" t="s">
        <v>4643</v>
      </c>
      <c r="K312" s="150" t="s">
        <v>4642</v>
      </c>
      <c r="L312" s="150" t="s">
        <v>4654</v>
      </c>
      <c r="M312" s="151">
        <v>80</v>
      </c>
      <c r="N312" s="150" t="s">
        <v>4661</v>
      </c>
      <c r="O312" s="152">
        <v>45612</v>
      </c>
      <c r="P312" s="153">
        <v>0.575081018519995</v>
      </c>
      <c r="Q312" s="150">
        <v>40798</v>
      </c>
      <c r="R312" s="151">
        <v>80</v>
      </c>
    </row>
    <row r="313" spans="1:18" ht="20.25" customHeight="1">
      <c r="A313" s="150" t="s">
        <v>4648</v>
      </c>
      <c r="B313" s="150" t="s">
        <v>5038</v>
      </c>
      <c r="C313" s="150" t="s">
        <v>4656</v>
      </c>
      <c r="D313" s="150" t="s">
        <v>4767</v>
      </c>
      <c r="E313" s="150">
        <v>160</v>
      </c>
      <c r="F313" s="150">
        <v>0</v>
      </c>
      <c r="G313" s="150" t="s">
        <v>4652</v>
      </c>
      <c r="H313" s="150" t="s">
        <v>4652</v>
      </c>
      <c r="I313" s="150" t="s">
        <v>4652</v>
      </c>
      <c r="J313" s="150" t="s">
        <v>4643</v>
      </c>
      <c r="K313" s="150" t="s">
        <v>5039</v>
      </c>
      <c r="L313" s="150" t="s">
        <v>4654</v>
      </c>
      <c r="M313" s="151">
        <v>160</v>
      </c>
      <c r="N313" s="150" t="s">
        <v>4661</v>
      </c>
      <c r="O313" s="152">
        <v>45612</v>
      </c>
      <c r="P313" s="153">
        <v>0.570914351850661</v>
      </c>
      <c r="Q313" s="150">
        <v>40797</v>
      </c>
      <c r="R313" s="151">
        <v>160</v>
      </c>
    </row>
    <row r="314" spans="1:25" s="130" ht="20.25" customHeight="1">
      <c r="A314" s="150" t="s">
        <v>4648</v>
      </c>
      <c r="B314" s="150" t="s">
        <v>5040</v>
      </c>
      <c r="C314" s="150" t="s">
        <v>4650</v>
      </c>
      <c r="D314" s="150" t="s">
        <v>4663</v>
      </c>
      <c r="E314" s="150">
        <v>155</v>
      </c>
      <c r="F314" s="150">
        <v>0</v>
      </c>
      <c r="G314" s="150" t="s">
        <v>4652</v>
      </c>
      <c r="H314" s="150" t="s">
        <v>4661</v>
      </c>
      <c r="I314" s="150" t="s">
        <v>4661</v>
      </c>
      <c r="J314" s="150" t="s"/>
      <c r="K314" s="150" t="s"/>
      <c r="L314" s="150" t="s">
        <v>4652</v>
      </c>
      <c r="M314" s="151">
        <v>0</v>
      </c>
      <c r="N314" s="150" t="s">
        <v>4661</v>
      </c>
      <c r="O314" s="152">
        <v>45612</v>
      </c>
      <c r="P314" s="153">
        <v>0.560752314813726</v>
      </c>
      <c r="Q314" s="150">
        <v>40796</v>
      </c>
      <c r="R314" s="151">
        <v>150</v>
      </c>
      <c r="S314" s="156" t="s"/>
      <c r="T314" s="157" t="s"/>
      <c r="U314" s="157" t="s"/>
      <c r="V314" s="157" t="s"/>
      <c r="W314" s="157" t="s"/>
      <c r="X314" s="157" t="s"/>
      <c r="Y314" s="157" t="s"/>
    </row>
    <row r="315" spans="1:25" s="185" ht="20.25" customHeight="1">
      <c r="A315" s="150" t="s">
        <v>4648</v>
      </c>
      <c r="B315" s="150" t="s">
        <v>5041</v>
      </c>
      <c r="C315" s="150" t="s">
        <v>4650</v>
      </c>
      <c r="D315" s="150" t="s">
        <v>4668</v>
      </c>
      <c r="E315" s="150">
        <v>155</v>
      </c>
      <c r="F315" s="150">
        <v>0</v>
      </c>
      <c r="G315" s="150" t="s">
        <v>4652</v>
      </c>
      <c r="H315" s="150" t="s">
        <v>4652</v>
      </c>
      <c r="I315" s="150" t="s">
        <v>4652</v>
      </c>
      <c r="J315" s="150" t="s">
        <v>4643</v>
      </c>
      <c r="K315" s="150" t="s">
        <v>4831</v>
      </c>
      <c r="L315" s="150" t="s">
        <v>4661</v>
      </c>
      <c r="M315" s="151">
        <v>130</v>
      </c>
      <c r="N315" s="150" t="s">
        <v>4661</v>
      </c>
      <c r="O315" s="152">
        <v>45612</v>
      </c>
      <c r="P315" s="153">
        <v>0.5595023148162</v>
      </c>
      <c r="Q315" s="150">
        <v>40795</v>
      </c>
      <c r="R315" s="151">
        <v>130</v>
      </c>
      <c r="S315" s="156" t="s"/>
      <c r="T315" s="157" t="s"/>
      <c r="U315" s="157" t="s"/>
      <c r="V315" s="157" t="s"/>
      <c r="W315" s="157" t="s"/>
      <c r="X315" s="157" t="s"/>
      <c r="Y315" s="157" t="s"/>
    </row>
    <row r="316" spans="1:18" ht="20.25" customHeight="1">
      <c r="A316" s="150" t="s">
        <v>4648</v>
      </c>
      <c r="B316" s="150" t="s">
        <v>5042</v>
      </c>
      <c r="C316" s="150" t="s">
        <v>4656</v>
      </c>
      <c r="D316" s="150" t="s">
        <v>4756</v>
      </c>
      <c r="E316" s="150">
        <v>172</v>
      </c>
      <c r="F316" s="150">
        <v>89</v>
      </c>
      <c r="G316" s="150" t="s">
        <v>4654</v>
      </c>
      <c r="H316" s="150" t="s">
        <v>4654</v>
      </c>
      <c r="I316" s="150" t="s">
        <v>4654</v>
      </c>
      <c r="J316" s="150" t="s"/>
      <c r="K316" s="150" t="s"/>
      <c r="L316" s="150" t="s">
        <v>4652</v>
      </c>
      <c r="M316" s="151">
        <v>0</v>
      </c>
      <c r="N316" s="150" t="s">
        <v>4654</v>
      </c>
      <c r="O316" s="152">
        <v>45612</v>
      </c>
      <c r="P316" s="153">
        <v>0.553275462963939</v>
      </c>
      <c r="Q316" s="150">
        <v>40794</v>
      </c>
      <c r="R316" s="151">
        <v>230</v>
      </c>
    </row>
    <row r="317" spans="1:25" s="130" ht="20.25" customHeight="1">
      <c r="A317" s="150" t="s">
        <v>4648</v>
      </c>
      <c r="B317" s="150" t="s">
        <v>5043</v>
      </c>
      <c r="C317" s="150" t="s">
        <v>4650</v>
      </c>
      <c r="D317" s="150" t="s">
        <v>4663</v>
      </c>
      <c r="E317" s="150">
        <v>155</v>
      </c>
      <c r="F317" s="150">
        <v>89</v>
      </c>
      <c r="G317" s="150" t="s">
        <v>4661</v>
      </c>
      <c r="H317" s="150" t="s">
        <v>4661</v>
      </c>
      <c r="I317" s="150" t="s">
        <v>4661</v>
      </c>
      <c r="J317" s="150" t="s"/>
      <c r="K317" s="150" t="s"/>
      <c r="L317" s="150" t="s">
        <v>4652</v>
      </c>
      <c r="M317" s="151">
        <v>0</v>
      </c>
      <c r="N317" s="150" t="s">
        <v>4661</v>
      </c>
      <c r="O317" s="152">
        <v>45612</v>
      </c>
      <c r="P317" s="153">
        <v>0.504143518519413</v>
      </c>
      <c r="Q317" s="150">
        <v>40790</v>
      </c>
      <c r="R317" s="151">
        <v>230</v>
      </c>
      <c r="S317" s="157" t="s"/>
      <c r="T317" s="157" t="s"/>
      <c r="U317" s="157" t="s"/>
      <c r="V317" s="157" t="s"/>
      <c r="W317" s="157" t="s"/>
      <c r="X317" s="157" t="s"/>
      <c r="Y317" s="157" t="s"/>
    </row>
    <row r="318" spans="1:18" ht="20.25" customHeight="1">
      <c r="A318" s="150" t="s">
        <v>4648</v>
      </c>
      <c r="B318" s="150" t="s">
        <v>5044</v>
      </c>
      <c r="C318" s="150" t="s">
        <v>4650</v>
      </c>
      <c r="D318" s="150" t="s">
        <v>4668</v>
      </c>
      <c r="E318" s="150">
        <v>155</v>
      </c>
      <c r="F318" s="150">
        <v>89</v>
      </c>
      <c r="G318" s="150" t="s">
        <v>4661</v>
      </c>
      <c r="H318" s="150" t="s">
        <v>4661</v>
      </c>
      <c r="I318" s="150" t="s">
        <v>4661</v>
      </c>
      <c r="J318" s="150" t="s"/>
      <c r="K318" s="150" t="s"/>
      <c r="L318" s="150" t="s">
        <v>4652</v>
      </c>
      <c r="M318" s="151">
        <v>0</v>
      </c>
      <c r="N318" s="150" t="s">
        <v>4661</v>
      </c>
      <c r="O318" s="152">
        <v>45612</v>
      </c>
      <c r="P318" s="153">
        <v>0.501030092593283</v>
      </c>
      <c r="Q318" s="150">
        <v>40788</v>
      </c>
      <c r="R318" s="151">
        <v>230</v>
      </c>
    </row>
    <row r="319" spans="1:25" s="130" ht="20.25" customHeight="1">
      <c r="A319" s="150" t="s">
        <v>4648</v>
      </c>
      <c r="B319" s="150" t="s">
        <v>5045</v>
      </c>
      <c r="C319" s="150" t="s">
        <v>4650</v>
      </c>
      <c r="D319" s="150" t="s">
        <v>4734</v>
      </c>
      <c r="E319" s="150">
        <v>143</v>
      </c>
      <c r="F319" s="150">
        <v>0</v>
      </c>
      <c r="G319" s="150" t="s">
        <v>4652</v>
      </c>
      <c r="H319" s="150" t="s">
        <v>4652</v>
      </c>
      <c r="I319" s="150" t="s">
        <v>4652</v>
      </c>
      <c r="J319" s="150" t="s">
        <v>4715</v>
      </c>
      <c r="K319" s="150" t="s">
        <v>5046</v>
      </c>
      <c r="L319" s="150" t="s">
        <v>4654</v>
      </c>
      <c r="M319" s="151">
        <v>100</v>
      </c>
      <c r="N319" s="150" t="s">
        <v>4654</v>
      </c>
      <c r="O319" s="152">
        <v>45612</v>
      </c>
      <c r="P319" s="153">
        <v>0.484745370369637</v>
      </c>
      <c r="Q319" s="150">
        <v>40781</v>
      </c>
      <c r="R319" s="151">
        <v>100</v>
      </c>
      <c r="S319" s="156" t="s"/>
      <c r="T319" s="157" t="s"/>
      <c r="U319" s="157" t="s"/>
      <c r="V319" s="157" t="s"/>
      <c r="W319" s="157" t="s"/>
      <c r="X319" s="157" t="s"/>
      <c r="Y319" s="157" t="s"/>
    </row>
    <row r="320" spans="1:25" s="185" ht="20.25" customHeight="1">
      <c r="A320" s="150" t="s">
        <v>4648</v>
      </c>
      <c r="B320" s="150" t="s">
        <v>5047</v>
      </c>
      <c r="C320" s="150" t="s">
        <v>4650</v>
      </c>
      <c r="D320" s="150" t="s">
        <v>4663</v>
      </c>
      <c r="E320" s="150">
        <v>147</v>
      </c>
      <c r="F320" s="150">
        <v>0</v>
      </c>
      <c r="G320" s="150" t="s">
        <v>4652</v>
      </c>
      <c r="H320" s="150" t="s">
        <v>4654</v>
      </c>
      <c r="I320" s="150" t="s">
        <v>4654</v>
      </c>
      <c r="J320" s="150" t="s"/>
      <c r="K320" s="150" t="s"/>
      <c r="L320" s="150" t="s">
        <v>4652</v>
      </c>
      <c r="M320" s="151">
        <v>0</v>
      </c>
      <c r="N320" s="150" t="s">
        <v>4654</v>
      </c>
      <c r="O320" s="152">
        <v>45612</v>
      </c>
      <c r="P320" s="153">
        <v>0.463483796294895</v>
      </c>
      <c r="Q320" s="150">
        <v>40778</v>
      </c>
      <c r="R320" s="151">
        <v>170</v>
      </c>
      <c r="S320" s="156" t="s"/>
      <c r="T320" s="157" t="s"/>
      <c r="U320" s="157" t="s"/>
      <c r="V320" s="157" t="s"/>
      <c r="W320" s="157" t="s"/>
      <c r="X320" s="157" t="s"/>
      <c r="Y320" s="157" t="s"/>
    </row>
    <row r="321" spans="1:18" ht="20.25" customHeight="1">
      <c r="A321" s="150" t="s">
        <v>4648</v>
      </c>
      <c r="B321" s="150" t="s">
        <v>5048</v>
      </c>
      <c r="C321" s="150" t="s">
        <v>4650</v>
      </c>
      <c r="D321" s="150" t="s">
        <v>4668</v>
      </c>
      <c r="E321" s="150">
        <v>150</v>
      </c>
      <c r="F321" s="150">
        <v>0</v>
      </c>
      <c r="G321" s="150" t="s">
        <v>4652</v>
      </c>
      <c r="H321" s="150" t="s">
        <v>4661</v>
      </c>
      <c r="I321" s="150" t="s">
        <v>4661</v>
      </c>
      <c r="J321" s="150" t="s"/>
      <c r="K321" s="150" t="s"/>
      <c r="L321" s="150" t="s">
        <v>4652</v>
      </c>
      <c r="M321" s="151">
        <v>0</v>
      </c>
      <c r="N321" s="150" t="s">
        <v>4661</v>
      </c>
      <c r="O321" s="152">
        <v>45612</v>
      </c>
      <c r="P321" s="153">
        <v>0.42988425925796</v>
      </c>
      <c r="Q321" s="150">
        <v>40774</v>
      </c>
      <c r="R321" s="151">
        <v>150</v>
      </c>
    </row>
    <row r="322" spans="1:18" ht="20.25" customHeight="1">
      <c r="A322" s="150" t="s">
        <v>4648</v>
      </c>
      <c r="B322" s="150" t="s">
        <v>5049</v>
      </c>
      <c r="C322" s="150" t="s">
        <v>4656</v>
      </c>
      <c r="D322" s="150" t="s">
        <v>4767</v>
      </c>
      <c r="E322" s="150">
        <v>170</v>
      </c>
      <c r="F322" s="150">
        <v>0</v>
      </c>
      <c r="G322" s="150" t="s">
        <v>4652</v>
      </c>
      <c r="H322" s="150" t="s">
        <v>4652</v>
      </c>
      <c r="I322" s="150" t="s">
        <v>4652</v>
      </c>
      <c r="J322" s="150" t="s">
        <v>4643</v>
      </c>
      <c r="K322" s="150" t="s">
        <v>4642</v>
      </c>
      <c r="L322" s="150" t="s">
        <v>4661</v>
      </c>
      <c r="M322" s="151">
        <v>80</v>
      </c>
      <c r="N322" s="150" t="s">
        <v>4661</v>
      </c>
      <c r="O322" s="152">
        <v>45612</v>
      </c>
      <c r="P322" s="153">
        <v>0.403356481481751</v>
      </c>
      <c r="Q322" s="150">
        <v>40766</v>
      </c>
      <c r="R322" s="151">
        <v>80</v>
      </c>
    </row>
    <row r="323" spans="1:18" ht="20.25" customHeight="1">
      <c r="A323" s="150" t="s">
        <v>4648</v>
      </c>
      <c r="B323" s="150" t="s">
        <v>5050</v>
      </c>
      <c r="C323" s="150" t="s">
        <v>4650</v>
      </c>
      <c r="D323" s="150" t="s">
        <v>4668</v>
      </c>
      <c r="E323" s="150">
        <v>135</v>
      </c>
      <c r="F323" s="150">
        <v>0</v>
      </c>
      <c r="G323" s="150" t="s">
        <v>4652</v>
      </c>
      <c r="H323" s="150" t="s">
        <v>4652</v>
      </c>
      <c r="I323" s="150" t="s">
        <v>4652</v>
      </c>
      <c r="J323" s="150" t="s">
        <v>4643</v>
      </c>
      <c r="K323" s="150" t="s">
        <v>4837</v>
      </c>
      <c r="L323" s="150" t="s">
        <v>4661</v>
      </c>
      <c r="M323" s="151">
        <v>50</v>
      </c>
      <c r="N323" s="150" t="s">
        <v>4661</v>
      </c>
      <c r="O323" s="152">
        <v>45612</v>
      </c>
      <c r="P323" s="153">
        <v>0.397789351853135</v>
      </c>
      <c r="Q323" s="150">
        <v>40765</v>
      </c>
      <c r="R323" s="151">
        <v>50</v>
      </c>
    </row>
    <row r="324" spans="1:18" ht="20.25" customHeight="1">
      <c r="A324" s="150" t="s">
        <v>4648</v>
      </c>
      <c r="B324" s="150" t="s">
        <v>5051</v>
      </c>
      <c r="C324" s="150" t="s">
        <v>4656</v>
      </c>
      <c r="D324" s="150" t="s">
        <v>4730</v>
      </c>
      <c r="E324" s="150">
        <v>163</v>
      </c>
      <c r="F324" s="150">
        <v>88</v>
      </c>
      <c r="G324" s="150" t="s">
        <v>4654</v>
      </c>
      <c r="H324" s="150" t="s">
        <v>4652</v>
      </c>
      <c r="I324" s="150" t="s">
        <v>4652</v>
      </c>
      <c r="J324" s="150" t="s"/>
      <c r="K324" s="150" t="s"/>
      <c r="L324" s="150" t="s">
        <v>4652</v>
      </c>
      <c r="M324" s="151">
        <v>0</v>
      </c>
      <c r="N324" s="150" t="s">
        <v>4654</v>
      </c>
      <c r="O324" s="152">
        <v>45612</v>
      </c>
      <c r="P324" s="153">
        <v>0.396990740740876</v>
      </c>
      <c r="Q324" s="150">
        <v>40764</v>
      </c>
      <c r="R324" s="151">
        <v>150</v>
      </c>
    </row>
    <row r="325" spans="1:18" ht="20.25" customHeight="1">
      <c r="A325" s="150" t="s">
        <v>4648</v>
      </c>
      <c r="B325" s="150" t="s">
        <v>5052</v>
      </c>
      <c r="C325" s="150" t="s">
        <v>4650</v>
      </c>
      <c r="D325" s="150" t="s">
        <v>4674</v>
      </c>
      <c r="E325" s="150">
        <v>152</v>
      </c>
      <c r="F325" s="150">
        <v>0</v>
      </c>
      <c r="G325" s="150" t="s">
        <v>4652</v>
      </c>
      <c r="H325" s="150" t="s">
        <v>4652</v>
      </c>
      <c r="I325" s="150" t="s">
        <v>4652</v>
      </c>
      <c r="J325" s="150" t="s">
        <v>4643</v>
      </c>
      <c r="K325" s="150" t="s">
        <v>4642</v>
      </c>
      <c r="L325" s="150" t="s">
        <v>4654</v>
      </c>
      <c r="M325" s="151">
        <v>80</v>
      </c>
      <c r="N325" s="150" t="s">
        <v>4654</v>
      </c>
      <c r="O325" s="152">
        <v>45612</v>
      </c>
      <c r="P325" s="153">
        <v>0.39572916666657</v>
      </c>
      <c r="Q325" s="150">
        <v>40763</v>
      </c>
      <c r="R325" s="151">
        <v>80</v>
      </c>
    </row>
    <row r="326" spans="1:25" s="185" ht="20.25" customHeight="1">
      <c r="A326" s="150" t="s">
        <v>4648</v>
      </c>
      <c r="B326" s="150" t="s">
        <v>5053</v>
      </c>
      <c r="C326" s="150" t="s">
        <v>4656</v>
      </c>
      <c r="D326" s="150" t="s">
        <v>4767</v>
      </c>
      <c r="E326" s="150">
        <v>170</v>
      </c>
      <c r="F326" s="150">
        <v>0</v>
      </c>
      <c r="G326" s="150" t="s">
        <v>4652</v>
      </c>
      <c r="H326" s="150" t="s">
        <v>4654</v>
      </c>
      <c r="I326" s="150" t="s">
        <v>4654</v>
      </c>
      <c r="J326" s="150" t="s"/>
      <c r="K326" s="150" t="s"/>
      <c r="L326" s="150" t="s">
        <v>4652</v>
      </c>
      <c r="M326" s="151">
        <v>0</v>
      </c>
      <c r="N326" s="150" t="s">
        <v>4654</v>
      </c>
      <c r="O326" s="152">
        <v>45612</v>
      </c>
      <c r="P326" s="153">
        <v>0.393587962964375</v>
      </c>
      <c r="Q326" s="150">
        <v>40761</v>
      </c>
      <c r="R326" s="151">
        <v>150</v>
      </c>
      <c r="S326" s="156" t="s"/>
      <c r="T326" s="157" t="s"/>
      <c r="U326" s="157" t="s"/>
      <c r="V326" s="157" t="s"/>
      <c r="W326" s="157" t="s"/>
      <c r="X326" s="157" t="s"/>
      <c r="Y326" s="157" t="s"/>
    </row>
    <row r="327" spans="1:18" ht="20.25" customHeight="1">
      <c r="A327" s="150" t="s">
        <v>4648</v>
      </c>
      <c r="B327" s="150" t="s">
        <v>5054</v>
      </c>
      <c r="C327" s="150" t="s">
        <v>4650</v>
      </c>
      <c r="D327" s="150" t="s">
        <v>4668</v>
      </c>
      <c r="E327" s="150">
        <v>150</v>
      </c>
      <c r="F327" s="150">
        <v>0</v>
      </c>
      <c r="G327" s="150" t="s">
        <v>4652</v>
      </c>
      <c r="H327" s="150" t="s">
        <v>4652</v>
      </c>
      <c r="I327" s="150" t="s">
        <v>4652</v>
      </c>
      <c r="J327" s="150" t="s">
        <v>4643</v>
      </c>
      <c r="K327" s="150" t="s">
        <v>4642</v>
      </c>
      <c r="L327" s="150" t="s">
        <v>4661</v>
      </c>
      <c r="M327" s="151">
        <v>80</v>
      </c>
      <c r="N327" s="150" t="s">
        <v>4661</v>
      </c>
      <c r="O327" s="152">
        <v>45612</v>
      </c>
      <c r="P327" s="153">
        <v>0.325069444443216</v>
      </c>
      <c r="Q327" s="150">
        <v>40750</v>
      </c>
      <c r="R327" s="151">
        <v>80</v>
      </c>
    </row>
    <row r="328" spans="1:18" ht="20.25" customHeight="1">
      <c r="A328" s="150" t="s">
        <v>5055</v>
      </c>
      <c r="B328" s="150" t="s">
        <v>5056</v>
      </c>
      <c r="C328" s="150" t="s">
        <v>4656</v>
      </c>
      <c r="D328" s="150" t="s">
        <v>4880</v>
      </c>
      <c r="E328" s="150">
        <v>180</v>
      </c>
      <c r="F328" s="150">
        <v>0</v>
      </c>
      <c r="G328" s="150" t="s">
        <v>4652</v>
      </c>
      <c r="H328" s="150" t="s">
        <v>4652</v>
      </c>
      <c r="I328" s="150" t="s">
        <v>4652</v>
      </c>
      <c r="J328" s="150" t="s">
        <v>4643</v>
      </c>
      <c r="K328" s="150" t="s"/>
      <c r="L328" s="150" t="s">
        <v>4652</v>
      </c>
      <c r="M328" s="151">
        <v>0.01</v>
      </c>
      <c r="N328" s="150" t="s">
        <v>4881</v>
      </c>
      <c r="O328" s="152">
        <v>45611</v>
      </c>
      <c r="P328" s="153">
        <v>0.816238425926713</v>
      </c>
      <c r="Q328" s="150">
        <v>40747</v>
      </c>
      <c r="R328" s="151">
        <v>0.01</v>
      </c>
    </row>
    <row r="329" spans="1:18" ht="20.25" customHeight="1">
      <c r="A329" s="150" t="s">
        <v>4648</v>
      </c>
      <c r="B329" s="150" t="s">
        <v>5057</v>
      </c>
      <c r="C329" s="150" t="s">
        <v>4656</v>
      </c>
      <c r="D329" s="150" t="s">
        <v>4694</v>
      </c>
      <c r="E329" s="150">
        <v>155</v>
      </c>
      <c r="F329" s="150">
        <v>89</v>
      </c>
      <c r="G329" s="150" t="s">
        <v>4661</v>
      </c>
      <c r="H329" s="150" t="s">
        <v>4661</v>
      </c>
      <c r="I329" s="150" t="s">
        <v>4661</v>
      </c>
      <c r="J329" s="150" t="s"/>
      <c r="K329" s="150" t="s">
        <v>5058</v>
      </c>
      <c r="L329" s="150" t="s">
        <v>4652</v>
      </c>
      <c r="M329" s="151">
        <v>0</v>
      </c>
      <c r="N329" s="150" t="s">
        <v>4661</v>
      </c>
      <c r="O329" s="152">
        <v>45611</v>
      </c>
      <c r="P329" s="153">
        <v>0.715081018519413</v>
      </c>
      <c r="Q329" s="150">
        <v>0</v>
      </c>
      <c r="R329" s="151">
        <v>0</v>
      </c>
    </row>
    <row r="330" spans="1:18" ht="20.25" customHeight="1">
      <c r="A330" s="150" t="s">
        <v>4648</v>
      </c>
      <c r="B330" s="150" t="s">
        <v>5059</v>
      </c>
      <c r="C330" s="150" t="s">
        <v>4656</v>
      </c>
      <c r="D330" s="150" t="s">
        <v>4694</v>
      </c>
      <c r="E330" s="150">
        <v>110</v>
      </c>
      <c r="F330" s="150">
        <v>89</v>
      </c>
      <c r="G330" s="150" t="s">
        <v>4661</v>
      </c>
      <c r="H330" s="150" t="s">
        <v>4661</v>
      </c>
      <c r="I330" s="150" t="s">
        <v>4661</v>
      </c>
      <c r="J330" s="150" t="s"/>
      <c r="K330" s="150" t="s">
        <v>5060</v>
      </c>
      <c r="L330" s="150" t="s">
        <v>4652</v>
      </c>
      <c r="M330" s="151">
        <v>0</v>
      </c>
      <c r="N330" s="150" t="s">
        <v>4661</v>
      </c>
      <c r="O330" s="152">
        <v>45611</v>
      </c>
      <c r="P330" s="153">
        <v>0.715081018519413</v>
      </c>
      <c r="Q330" s="150">
        <v>0</v>
      </c>
      <c r="R330" s="151">
        <v>0</v>
      </c>
    </row>
    <row r="331" spans="1:25" s="185" ht="20.25" customHeight="1">
      <c r="A331" s="150" t="s">
        <v>4648</v>
      </c>
      <c r="B331" s="150" t="s">
        <v>5061</v>
      </c>
      <c r="C331" s="150" t="s">
        <v>4656</v>
      </c>
      <c r="D331" s="150" t="s">
        <v>4694</v>
      </c>
      <c r="E331" s="150">
        <v>170</v>
      </c>
      <c r="F331" s="150">
        <v>89</v>
      </c>
      <c r="G331" s="150" t="s">
        <v>4661</v>
      </c>
      <c r="H331" s="150" t="s">
        <v>4661</v>
      </c>
      <c r="I331" s="150" t="s">
        <v>4661</v>
      </c>
      <c r="J331" s="150" t="s"/>
      <c r="K331" s="150" t="s">
        <v>5058</v>
      </c>
      <c r="L331" s="150" t="s">
        <v>4652</v>
      </c>
      <c r="M331" s="151">
        <v>0</v>
      </c>
      <c r="N331" s="150" t="s">
        <v>4661</v>
      </c>
      <c r="O331" s="152">
        <v>45611</v>
      </c>
      <c r="P331" s="153">
        <v>0.713425925925549</v>
      </c>
      <c r="Q331" s="150">
        <v>0</v>
      </c>
      <c r="R331" s="151">
        <v>0</v>
      </c>
      <c r="S331" s="156" t="s"/>
      <c r="T331" s="157" t="s"/>
      <c r="U331" s="157" t="s"/>
      <c r="V331" s="157" t="s"/>
      <c r="W331" s="157" t="s"/>
      <c r="X331" s="157" t="s"/>
      <c r="Y331" s="157" t="s"/>
    </row>
    <row r="332" spans="1:18" ht="20.25" customHeight="1">
      <c r="A332" s="150" t="s">
        <v>4648</v>
      </c>
      <c r="B332" s="150" t="s">
        <v>5062</v>
      </c>
      <c r="C332" s="150" t="s">
        <v>4650</v>
      </c>
      <c r="D332" s="150" t="s">
        <v>4651</v>
      </c>
      <c r="E332" s="150">
        <v>160</v>
      </c>
      <c r="F332" s="150">
        <v>89</v>
      </c>
      <c r="G332" s="150" t="s">
        <v>4661</v>
      </c>
      <c r="H332" s="150" t="s">
        <v>4652</v>
      </c>
      <c r="I332" s="150" t="s">
        <v>4652</v>
      </c>
      <c r="J332" s="150" t="s"/>
      <c r="K332" s="150" t="s">
        <v>5063</v>
      </c>
      <c r="L332" s="150" t="s">
        <v>4652</v>
      </c>
      <c r="M332" s="151">
        <v>800</v>
      </c>
      <c r="N332" s="150" t="s">
        <v>4661</v>
      </c>
      <c r="O332" s="152">
        <v>45611</v>
      </c>
      <c r="P332" s="153">
        <v>0.673159722220589</v>
      </c>
      <c r="Q332" s="150">
        <v>40746</v>
      </c>
      <c r="R332" s="151">
        <v>950</v>
      </c>
    </row>
    <row r="333" spans="1:18" ht="20.25" customHeight="1">
      <c r="A333" s="150" t="s">
        <v>4648</v>
      </c>
      <c r="B333" s="150" t="s">
        <v>5064</v>
      </c>
      <c r="C333" s="150" t="s">
        <v>4650</v>
      </c>
      <c r="D333" s="150" t="s">
        <v>4674</v>
      </c>
      <c r="E333" s="150">
        <v>152</v>
      </c>
      <c r="F333" s="150">
        <v>0</v>
      </c>
      <c r="G333" s="150" t="s">
        <v>4652</v>
      </c>
      <c r="H333" s="150" t="s">
        <v>4661</v>
      </c>
      <c r="I333" s="150" t="s">
        <v>4661</v>
      </c>
      <c r="J333" s="150" t="s"/>
      <c r="K333" s="150" t="s"/>
      <c r="L333" s="150" t="s">
        <v>4652</v>
      </c>
      <c r="M333" s="151">
        <v>0</v>
      </c>
      <c r="N333" s="150" t="s">
        <v>4661</v>
      </c>
      <c r="O333" s="152">
        <v>45611</v>
      </c>
      <c r="P333" s="153">
        <v>0.669143518520286</v>
      </c>
      <c r="Q333" s="150">
        <v>40745</v>
      </c>
      <c r="R333" s="151">
        <v>150</v>
      </c>
    </row>
    <row r="334" spans="1:25" s="185" ht="20.25" customHeight="1">
      <c r="A334" s="150" t="s">
        <v>4648</v>
      </c>
      <c r="B334" s="150" t="s">
        <v>5065</v>
      </c>
      <c r="C334" s="150" t="s">
        <v>4656</v>
      </c>
      <c r="D334" s="150" t="s">
        <v>4694</v>
      </c>
      <c r="E334" s="150">
        <v>150</v>
      </c>
      <c r="F334" s="150">
        <v>0</v>
      </c>
      <c r="G334" s="150" t="s">
        <v>4652</v>
      </c>
      <c r="H334" s="150" t="s">
        <v>4652</v>
      </c>
      <c r="I334" s="150" t="s">
        <v>4652</v>
      </c>
      <c r="J334" s="150" t="s">
        <v>4750</v>
      </c>
      <c r="K334" s="150" t="s">
        <v>4794</v>
      </c>
      <c r="L334" s="150" t="s">
        <v>4661</v>
      </c>
      <c r="M334" s="151">
        <v>0</v>
      </c>
      <c r="N334" s="150" t="s">
        <v>4661</v>
      </c>
      <c r="O334" s="152">
        <v>45611</v>
      </c>
      <c r="P334" s="153">
        <v>0.65333333333183</v>
      </c>
      <c r="Q334" s="150">
        <v>0</v>
      </c>
      <c r="R334" s="151">
        <v>0</v>
      </c>
      <c r="S334" s="156" t="s"/>
      <c r="T334" s="157" t="s"/>
      <c r="U334" s="157" t="s"/>
      <c r="V334" s="157" t="s"/>
      <c r="W334" s="157" t="s"/>
      <c r="X334" s="157" t="s"/>
      <c r="Y334" s="157" t="s"/>
    </row>
    <row r="335" spans="1:18" ht="20.25" customHeight="1">
      <c r="A335" s="150" t="s">
        <v>4648</v>
      </c>
      <c r="B335" s="150" t="s">
        <v>5066</v>
      </c>
      <c r="C335" s="150" t="s">
        <v>4656</v>
      </c>
      <c r="D335" s="150" t="s">
        <v>4700</v>
      </c>
      <c r="E335" s="150">
        <v>127</v>
      </c>
      <c r="F335" s="150">
        <v>89</v>
      </c>
      <c r="G335" s="150" t="s">
        <v>4652</v>
      </c>
      <c r="H335" s="150" t="s">
        <v>4652</v>
      </c>
      <c r="I335" s="150" t="s">
        <v>4652</v>
      </c>
      <c r="J335" s="150" t="s"/>
      <c r="K335" s="150" t="s">
        <v>5067</v>
      </c>
      <c r="L335" s="150" t="s">
        <v>4652</v>
      </c>
      <c r="M335" s="151">
        <v>0</v>
      </c>
      <c r="N335" s="150" t="s">
        <v>4661</v>
      </c>
      <c r="O335" s="152">
        <v>45611</v>
      </c>
      <c r="P335" s="153">
        <v>0.637696759258688</v>
      </c>
      <c r="Q335" s="150">
        <v>40743</v>
      </c>
      <c r="R335" s="151">
        <v>150</v>
      </c>
    </row>
    <row r="336" spans="1:18" ht="20.25" customHeight="1">
      <c r="A336" s="150" t="s">
        <v>4648</v>
      </c>
      <c r="B336" s="150" t="s">
        <v>5068</v>
      </c>
      <c r="C336" s="150" t="s">
        <v>4656</v>
      </c>
      <c r="D336" s="150" t="s">
        <v>4690</v>
      </c>
      <c r="E336" s="150">
        <v>165</v>
      </c>
      <c r="F336" s="150">
        <v>89</v>
      </c>
      <c r="G336" s="150" t="s">
        <v>4661</v>
      </c>
      <c r="H336" s="150" t="s">
        <v>4661</v>
      </c>
      <c r="I336" s="150" t="s">
        <v>4661</v>
      </c>
      <c r="J336" s="150" t="s"/>
      <c r="K336" s="150" t="s"/>
      <c r="L336" s="150" t="s">
        <v>4652</v>
      </c>
      <c r="M336" s="151">
        <v>0</v>
      </c>
      <c r="N336" s="150" t="s">
        <v>4661</v>
      </c>
      <c r="O336" s="152">
        <v>45611</v>
      </c>
      <c r="P336" s="153">
        <v>0.629340277777374</v>
      </c>
      <c r="Q336" s="150">
        <v>40742</v>
      </c>
      <c r="R336" s="151">
        <v>230</v>
      </c>
    </row>
    <row r="337" spans="1:18" ht="20.25" customHeight="1">
      <c r="A337" s="150" t="s">
        <v>4648</v>
      </c>
      <c r="B337" s="150" t="s">
        <v>5069</v>
      </c>
      <c r="C337" s="150" t="s">
        <v>4656</v>
      </c>
      <c r="D337" s="150" t="s">
        <v>5070</v>
      </c>
      <c r="E337" s="150">
        <v>170</v>
      </c>
      <c r="F337" s="150">
        <v>89</v>
      </c>
      <c r="G337" s="150" t="s">
        <v>4661</v>
      </c>
      <c r="H337" s="150" t="s">
        <v>4661</v>
      </c>
      <c r="I337" s="150" t="s">
        <v>4661</v>
      </c>
      <c r="J337" s="150" t="s"/>
      <c r="K337" s="150" t="s">
        <v>5071</v>
      </c>
      <c r="L337" s="150" t="s">
        <v>4652</v>
      </c>
      <c r="M337" s="151">
        <v>0</v>
      </c>
      <c r="N337" s="150" t="s">
        <v>4661</v>
      </c>
      <c r="O337" s="152">
        <v>45611</v>
      </c>
      <c r="P337" s="153">
        <v>0.622766203705396</v>
      </c>
      <c r="Q337" s="150">
        <v>0</v>
      </c>
      <c r="R337" s="151">
        <v>0</v>
      </c>
    </row>
    <row r="338" spans="1:25" s="185" ht="20.25" customHeight="1">
      <c r="A338" s="150" t="s">
        <v>4648</v>
      </c>
      <c r="B338" s="150" t="s">
        <v>5072</v>
      </c>
      <c r="C338" s="150" t="s">
        <v>4656</v>
      </c>
      <c r="D338" s="150" t="s">
        <v>5073</v>
      </c>
      <c r="E338" s="150">
        <v>170</v>
      </c>
      <c r="F338" s="150">
        <v>89</v>
      </c>
      <c r="G338" s="150" t="s">
        <v>4661</v>
      </c>
      <c r="H338" s="150" t="s">
        <v>4661</v>
      </c>
      <c r="I338" s="150" t="s">
        <v>4661</v>
      </c>
      <c r="J338" s="150" t="s"/>
      <c r="K338" s="150" t="s"/>
      <c r="L338" s="150" t="s">
        <v>4652</v>
      </c>
      <c r="M338" s="151">
        <v>0</v>
      </c>
      <c r="N338" s="150" t="s">
        <v>4661</v>
      </c>
      <c r="O338" s="152">
        <v>45611</v>
      </c>
      <c r="P338" s="153">
        <v>0.479317129629635</v>
      </c>
      <c r="Q338" s="150">
        <v>40739</v>
      </c>
      <c r="R338" s="151">
        <v>200</v>
      </c>
      <c r="S338" s="156" t="s"/>
      <c r="T338" s="157" t="s"/>
      <c r="U338" s="157" t="s"/>
      <c r="V338" s="157" t="s"/>
      <c r="W338" s="157" t="s"/>
      <c r="X338" s="157" t="s"/>
      <c r="Y338" s="157" t="s"/>
    </row>
    <row r="339" spans="1:25" s="185" ht="20.25" customHeight="1">
      <c r="A339" s="150" t="s">
        <v>4648</v>
      </c>
      <c r="B339" s="150" t="s">
        <v>5074</v>
      </c>
      <c r="C339" s="150" t="s">
        <v>4650</v>
      </c>
      <c r="D339" s="150" t="s">
        <v>4734</v>
      </c>
      <c r="E339" s="150">
        <v>150</v>
      </c>
      <c r="F339" s="150">
        <v>0</v>
      </c>
      <c r="G339" s="150" t="s">
        <v>4652</v>
      </c>
      <c r="H339" s="150" t="s">
        <v>4652</v>
      </c>
      <c r="I339" s="150" t="s">
        <v>4652</v>
      </c>
      <c r="J339" s="150" t="s">
        <v>4643</v>
      </c>
      <c r="K339" s="150" t="s">
        <v>4891</v>
      </c>
      <c r="L339" s="150" t="s">
        <v>4661</v>
      </c>
      <c r="M339" s="151">
        <v>50</v>
      </c>
      <c r="N339" s="150" t="s">
        <v>4661</v>
      </c>
      <c r="O339" s="152">
        <v>45611</v>
      </c>
      <c r="P339" s="153">
        <v>0.477835648147448</v>
      </c>
      <c r="Q339" s="150">
        <v>40738</v>
      </c>
      <c r="R339" s="151">
        <v>50</v>
      </c>
      <c r="S339" s="156" t="s"/>
      <c r="T339" s="157" t="s"/>
      <c r="U339" s="157" t="s"/>
      <c r="V339" s="157" t="s"/>
      <c r="W339" s="157" t="s"/>
      <c r="X339" s="157" t="s"/>
      <c r="Y339" s="157" t="s"/>
    </row>
    <row r="340" spans="1:18" ht="20.25" customHeight="1">
      <c r="A340" s="150" t="s">
        <v>4648</v>
      </c>
      <c r="B340" s="150" t="s">
        <v>5075</v>
      </c>
      <c r="C340" s="150" t="s">
        <v>4656</v>
      </c>
      <c r="D340" s="150" t="s">
        <v>4700</v>
      </c>
      <c r="E340" s="150">
        <v>160</v>
      </c>
      <c r="F340" s="150">
        <v>89</v>
      </c>
      <c r="G340" s="150" t="s">
        <v>4661</v>
      </c>
      <c r="H340" s="150" t="s">
        <v>4652</v>
      </c>
      <c r="I340" s="150" t="s">
        <v>4652</v>
      </c>
      <c r="J340" s="150" t="s"/>
      <c r="K340" s="150" t="s"/>
      <c r="L340" s="150" t="s">
        <v>4652</v>
      </c>
      <c r="M340" s="151">
        <v>0</v>
      </c>
      <c r="N340" s="150" t="s">
        <v>4661</v>
      </c>
      <c r="O340" s="152">
        <v>45611</v>
      </c>
      <c r="P340" s="153">
        <v>0.436527777776064</v>
      </c>
      <c r="Q340" s="150">
        <v>40736</v>
      </c>
      <c r="R340" s="151">
        <v>170</v>
      </c>
    </row>
    <row r="341" spans="1:18" ht="20.25" customHeight="1">
      <c r="A341" s="150" t="s">
        <v>4648</v>
      </c>
      <c r="B341" s="150" t="s">
        <v>5076</v>
      </c>
      <c r="C341" s="150" t="s">
        <v>4656</v>
      </c>
      <c r="D341" s="150" t="s">
        <v>4703</v>
      </c>
      <c r="E341" s="150">
        <v>165</v>
      </c>
      <c r="F341" s="150">
        <v>88</v>
      </c>
      <c r="G341" s="150" t="s">
        <v>4661</v>
      </c>
      <c r="H341" s="150" t="s">
        <v>4652</v>
      </c>
      <c r="I341" s="150" t="s">
        <v>4652</v>
      </c>
      <c r="J341" s="150" t="s"/>
      <c r="K341" s="150" t="s"/>
      <c r="L341" s="150" t="s">
        <v>4652</v>
      </c>
      <c r="M341" s="151">
        <v>0</v>
      </c>
      <c r="N341" s="150" t="s">
        <v>4661</v>
      </c>
      <c r="O341" s="152">
        <v>45611</v>
      </c>
      <c r="P341" s="153">
        <v>0.400624999998399</v>
      </c>
      <c r="Q341" s="150">
        <v>40733</v>
      </c>
      <c r="R341" s="151">
        <v>150</v>
      </c>
    </row>
    <row r="342" spans="1:18" ht="20.25" customHeight="1">
      <c r="A342" s="150" t="s">
        <v>4648</v>
      </c>
      <c r="B342" s="150" t="s">
        <v>5077</v>
      </c>
      <c r="C342" s="150" t="s">
        <v>4656</v>
      </c>
      <c r="D342" s="150" t="s">
        <v>4730</v>
      </c>
      <c r="E342" s="150">
        <v>159</v>
      </c>
      <c r="F342" s="150">
        <v>0</v>
      </c>
      <c r="G342" s="150" t="s">
        <v>4652</v>
      </c>
      <c r="H342" s="150" t="s">
        <v>4652</v>
      </c>
      <c r="I342" s="150" t="s">
        <v>4652</v>
      </c>
      <c r="J342" s="150" t="s">
        <v>4711</v>
      </c>
      <c r="K342" s="150" t="s">
        <v>5078</v>
      </c>
      <c r="L342" s="150" t="s">
        <v>4661</v>
      </c>
      <c r="M342" s="151">
        <v>200</v>
      </c>
      <c r="N342" s="150" t="s">
        <v>4661</v>
      </c>
      <c r="O342" s="152">
        <v>45611</v>
      </c>
      <c r="P342" s="153">
        <v>0.35457175926058</v>
      </c>
      <c r="Q342" s="150">
        <v>40730</v>
      </c>
      <c r="R342" s="151">
        <v>200</v>
      </c>
    </row>
    <row r="343" spans="1:18" ht="20.25" customHeight="1">
      <c r="A343" s="150" t="s">
        <v>4648</v>
      </c>
      <c r="B343" s="150" t="s">
        <v>5079</v>
      </c>
      <c r="C343" s="150" t="s">
        <v>4656</v>
      </c>
      <c r="D343" s="150" t="s">
        <v>4703</v>
      </c>
      <c r="E343" s="150">
        <v>165</v>
      </c>
      <c r="F343" s="150">
        <v>88</v>
      </c>
      <c r="G343" s="150" t="s">
        <v>4661</v>
      </c>
      <c r="H343" s="150" t="s">
        <v>4661</v>
      </c>
      <c r="I343" s="150" t="s">
        <v>4661</v>
      </c>
      <c r="J343" s="150" t="s"/>
      <c r="K343" s="150" t="s"/>
      <c r="L343" s="150" t="s">
        <v>4652</v>
      </c>
      <c r="M343" s="151">
        <v>0</v>
      </c>
      <c r="N343" s="150" t="s">
        <v>4661</v>
      </c>
      <c r="O343" s="152">
        <v>45610</v>
      </c>
      <c r="P343" s="153">
        <v>0.697743055556202</v>
      </c>
      <c r="Q343" s="150">
        <v>40727</v>
      </c>
      <c r="R343" s="151">
        <v>230</v>
      </c>
    </row>
    <row r="344" spans="1:18" ht="20.25" customHeight="1">
      <c r="A344" s="150" t="s">
        <v>4648</v>
      </c>
      <c r="B344" s="150" t="s">
        <v>5080</v>
      </c>
      <c r="C344" s="150" t="s">
        <v>4650</v>
      </c>
      <c r="D344" s="150" t="s">
        <v>4668</v>
      </c>
      <c r="E344" s="150">
        <v>160</v>
      </c>
      <c r="F344" s="150">
        <v>89</v>
      </c>
      <c r="G344" s="150" t="s">
        <v>4661</v>
      </c>
      <c r="H344" s="150" t="s">
        <v>4661</v>
      </c>
      <c r="I344" s="150" t="s">
        <v>4661</v>
      </c>
      <c r="J344" s="150" t="s"/>
      <c r="K344" s="150" t="s"/>
      <c r="L344" s="150" t="s">
        <v>4652</v>
      </c>
      <c r="M344" s="151">
        <v>0</v>
      </c>
      <c r="N344" s="150" t="s">
        <v>4661</v>
      </c>
      <c r="O344" s="152">
        <v>45610</v>
      </c>
      <c r="P344" s="153">
        <v>0.680509259258543</v>
      </c>
      <c r="Q344" s="150">
        <v>40726</v>
      </c>
      <c r="R344" s="151">
        <v>200</v>
      </c>
    </row>
    <row r="345" spans="1:18" ht="20.25" customHeight="1">
      <c r="A345" s="150" t="s">
        <v>4648</v>
      </c>
      <c r="B345" s="150" t="s">
        <v>5081</v>
      </c>
      <c r="C345" s="150" t="s">
        <v>4650</v>
      </c>
      <c r="D345" s="150" t="s">
        <v>4734</v>
      </c>
      <c r="E345" s="150">
        <v>158</v>
      </c>
      <c r="F345" s="150">
        <v>0</v>
      </c>
      <c r="G345" s="150" t="s">
        <v>4652</v>
      </c>
      <c r="H345" s="150" t="s">
        <v>4661</v>
      </c>
      <c r="I345" s="150" t="s">
        <v>4661</v>
      </c>
      <c r="J345" s="150" t="s"/>
      <c r="K345" s="150" t="s"/>
      <c r="L345" s="150" t="s">
        <v>4652</v>
      </c>
      <c r="M345" s="151">
        <v>0</v>
      </c>
      <c r="N345" s="150" t="s">
        <v>4661</v>
      </c>
      <c r="O345" s="152">
        <v>45610</v>
      </c>
      <c r="P345" s="153">
        <v>0.607696759259852</v>
      </c>
      <c r="Q345" s="150">
        <v>40725</v>
      </c>
      <c r="R345" s="151">
        <v>170</v>
      </c>
    </row>
    <row r="346" spans="1:25" s="185" ht="20.25" customHeight="1">
      <c r="A346" s="150" t="s">
        <v>4648</v>
      </c>
      <c r="B346" s="150" t="s">
        <v>5082</v>
      </c>
      <c r="C346" s="150" t="s">
        <v>4656</v>
      </c>
      <c r="D346" s="150" t="s">
        <v>4734</v>
      </c>
      <c r="E346" s="150">
        <v>165</v>
      </c>
      <c r="F346" s="150">
        <v>0</v>
      </c>
      <c r="G346" s="150" t="s">
        <v>4652</v>
      </c>
      <c r="H346" s="150" t="s">
        <v>4652</v>
      </c>
      <c r="I346" s="150" t="s">
        <v>4652</v>
      </c>
      <c r="J346" s="150" t="s">
        <v>4711</v>
      </c>
      <c r="K346" s="150" t="s"/>
      <c r="L346" s="150" t="s">
        <v>4661</v>
      </c>
      <c r="M346" s="151">
        <v>50</v>
      </c>
      <c r="N346" s="150" t="s">
        <v>4661</v>
      </c>
      <c r="O346" s="152">
        <v>45610</v>
      </c>
      <c r="P346" s="153">
        <v>0.590057870369492</v>
      </c>
      <c r="Q346" s="150">
        <v>40724</v>
      </c>
      <c r="R346" s="151">
        <v>50</v>
      </c>
      <c r="S346" s="156" t="s"/>
      <c r="T346" s="157" t="s"/>
      <c r="U346" s="157" t="s"/>
      <c r="V346" s="157" t="s"/>
      <c r="W346" s="157" t="s"/>
      <c r="X346" s="157" t="s"/>
      <c r="Y346" s="157" t="s"/>
    </row>
    <row r="347" spans="1:18" ht="20.25" customHeight="1">
      <c r="A347" s="150" t="s">
        <v>4648</v>
      </c>
      <c r="B347" s="150" t="s">
        <v>5083</v>
      </c>
      <c r="C347" s="150" t="s">
        <v>4650</v>
      </c>
      <c r="D347" s="150" t="s">
        <v>4668</v>
      </c>
      <c r="E347" s="150">
        <v>150</v>
      </c>
      <c r="F347" s="150">
        <v>0</v>
      </c>
      <c r="G347" s="150" t="s">
        <v>4652</v>
      </c>
      <c r="H347" s="150" t="s">
        <v>4652</v>
      </c>
      <c r="I347" s="150" t="s">
        <v>4652</v>
      </c>
      <c r="J347" s="150" t="s">
        <v>4692</v>
      </c>
      <c r="K347" s="150" t="s"/>
      <c r="L347" s="150" t="s">
        <v>4661</v>
      </c>
      <c r="M347" s="151">
        <v>50</v>
      </c>
      <c r="N347" s="150" t="s">
        <v>4661</v>
      </c>
      <c r="O347" s="152">
        <v>45610</v>
      </c>
      <c r="P347" s="153">
        <v>0.548645833332557</v>
      </c>
      <c r="Q347" s="150">
        <v>40722</v>
      </c>
      <c r="R347" s="151">
        <v>50</v>
      </c>
    </row>
    <row r="348" spans="1:18" ht="20.25" customHeight="1">
      <c r="A348" s="150" t="s">
        <v>4648</v>
      </c>
      <c r="B348" s="150" t="s">
        <v>5084</v>
      </c>
      <c r="C348" s="150" t="s">
        <v>4656</v>
      </c>
      <c r="D348" s="150" t="s">
        <v>4700</v>
      </c>
      <c r="E348" s="150">
        <v>165</v>
      </c>
      <c r="F348" s="150">
        <v>0</v>
      </c>
      <c r="G348" s="150" t="s">
        <v>4652</v>
      </c>
      <c r="H348" s="150" t="s">
        <v>4661</v>
      </c>
      <c r="I348" s="150" t="s">
        <v>4661</v>
      </c>
      <c r="J348" s="150" t="s"/>
      <c r="K348" s="150" t="s"/>
      <c r="L348" s="150" t="s">
        <v>4652</v>
      </c>
      <c r="M348" s="151">
        <v>0</v>
      </c>
      <c r="N348" s="150" t="s">
        <v>4661</v>
      </c>
      <c r="O348" s="152">
        <v>45610</v>
      </c>
      <c r="P348" s="153">
        <v>0.512442129631381</v>
      </c>
      <c r="Q348" s="150">
        <v>40721</v>
      </c>
      <c r="R348" s="151">
        <v>470</v>
      </c>
    </row>
    <row r="349" spans="1:18" ht="20.25" customHeight="1">
      <c r="A349" s="150" t="s">
        <v>4648</v>
      </c>
      <c r="B349" s="150" t="s">
        <v>5085</v>
      </c>
      <c r="C349" s="150" t="s">
        <v>4656</v>
      </c>
      <c r="D349" s="150" t="s">
        <v>4703</v>
      </c>
      <c r="E349" s="150">
        <v>165</v>
      </c>
      <c r="F349" s="150">
        <v>0</v>
      </c>
      <c r="G349" s="150" t="s">
        <v>4652</v>
      </c>
      <c r="H349" s="150" t="s">
        <v>4661</v>
      </c>
      <c r="I349" s="150" t="s">
        <v>4661</v>
      </c>
      <c r="J349" s="150" t="s"/>
      <c r="K349" s="150" t="s"/>
      <c r="L349" s="150" t="s">
        <v>4652</v>
      </c>
      <c r="M349" s="151">
        <v>0</v>
      </c>
      <c r="N349" s="150" t="s">
        <v>4661</v>
      </c>
      <c r="O349" s="152">
        <v>45610</v>
      </c>
      <c r="P349" s="153">
        <v>0.512442129631381</v>
      </c>
      <c r="Q349" s="154" t="s"/>
      <c r="R349" s="155" t="s"/>
    </row>
    <row r="350" spans="1:18" ht="20.25" customHeight="1">
      <c r="A350" s="150" t="s">
        <v>4648</v>
      </c>
      <c r="B350" s="150" t="s">
        <v>5086</v>
      </c>
      <c r="C350" s="150" t="s">
        <v>4656</v>
      </c>
      <c r="D350" s="150" t="s">
        <v>4668</v>
      </c>
      <c r="E350" s="150">
        <v>170</v>
      </c>
      <c r="F350" s="150">
        <v>0</v>
      </c>
      <c r="G350" s="150" t="s">
        <v>4652</v>
      </c>
      <c r="H350" s="150" t="s">
        <v>4661</v>
      </c>
      <c r="I350" s="150" t="s">
        <v>4661</v>
      </c>
      <c r="J350" s="150" t="s"/>
      <c r="K350" s="150" t="s"/>
      <c r="L350" s="150" t="s">
        <v>4652</v>
      </c>
      <c r="M350" s="151">
        <v>0</v>
      </c>
      <c r="N350" s="150" t="s">
        <v>4661</v>
      </c>
      <c r="O350" s="152">
        <v>45610</v>
      </c>
      <c r="P350" s="153">
        <v>0.512442129631381</v>
      </c>
      <c r="Q350" s="154" t="s"/>
      <c r="R350" s="155" t="s"/>
    </row>
    <row r="351" spans="1:18" ht="20.25" customHeight="1">
      <c r="A351" s="150" t="s">
        <v>4648</v>
      </c>
      <c r="B351" s="150" t="s">
        <v>5087</v>
      </c>
      <c r="C351" s="150" t="s">
        <v>4656</v>
      </c>
      <c r="D351" s="150" t="s">
        <v>4657</v>
      </c>
      <c r="E351" s="150">
        <v>170</v>
      </c>
      <c r="F351" s="150">
        <v>87</v>
      </c>
      <c r="G351" s="150" t="s">
        <v>4661</v>
      </c>
      <c r="H351" s="150" t="s">
        <v>4661</v>
      </c>
      <c r="I351" s="150" t="s">
        <v>4661</v>
      </c>
      <c r="J351" s="150" t="s"/>
      <c r="K351" s="150" t="s"/>
      <c r="L351" s="150" t="s">
        <v>4652</v>
      </c>
      <c r="M351" s="151">
        <v>0</v>
      </c>
      <c r="N351" s="150" t="s">
        <v>4661</v>
      </c>
      <c r="O351" s="152">
        <v>45610</v>
      </c>
      <c r="P351" s="153">
        <v>0.442025462962192</v>
      </c>
      <c r="Q351" s="150">
        <v>40713</v>
      </c>
      <c r="R351" s="151">
        <v>200</v>
      </c>
    </row>
    <row r="352" spans="1:18" ht="20.25" customHeight="1">
      <c r="A352" s="150" t="s">
        <v>4648</v>
      </c>
      <c r="B352" s="150" t="s">
        <v>5088</v>
      </c>
      <c r="C352" s="150" t="s">
        <v>4650</v>
      </c>
      <c r="D352" s="150" t="s">
        <v>4663</v>
      </c>
      <c r="E352" s="150">
        <v>160</v>
      </c>
      <c r="F352" s="150">
        <v>89</v>
      </c>
      <c r="G352" s="150" t="s">
        <v>4661</v>
      </c>
      <c r="H352" s="150" t="s">
        <v>4661</v>
      </c>
      <c r="I352" s="150" t="s">
        <v>4661</v>
      </c>
      <c r="J352" s="150" t="s"/>
      <c r="K352" s="150" t="s"/>
      <c r="L352" s="150" t="s">
        <v>4652</v>
      </c>
      <c r="M352" s="151">
        <v>0</v>
      </c>
      <c r="N352" s="150" t="s">
        <v>4661</v>
      </c>
      <c r="O352" s="152">
        <v>45610</v>
      </c>
      <c r="P352" s="153">
        <v>0.435277777778538</v>
      </c>
      <c r="Q352" s="150">
        <v>40712</v>
      </c>
      <c r="R352" s="151">
        <v>200</v>
      </c>
    </row>
    <row r="353" spans="1:25" s="130" ht="20.25" customHeight="1">
      <c r="A353" s="150" t="s">
        <v>4648</v>
      </c>
      <c r="B353" s="150" t="s">
        <v>5089</v>
      </c>
      <c r="C353" s="150" t="s">
        <v>4656</v>
      </c>
      <c r="D353" s="150" t="s">
        <v>4767</v>
      </c>
      <c r="E353" s="150">
        <v>168</v>
      </c>
      <c r="F353" s="150">
        <v>89</v>
      </c>
      <c r="G353" s="150" t="s">
        <v>4661</v>
      </c>
      <c r="H353" s="150" t="s">
        <v>4661</v>
      </c>
      <c r="I353" s="150" t="s">
        <v>4661</v>
      </c>
      <c r="J353" s="150" t="s"/>
      <c r="K353" s="150" t="s">
        <v>5090</v>
      </c>
      <c r="L353" s="150" t="s">
        <v>4652</v>
      </c>
      <c r="M353" s="151">
        <v>0</v>
      </c>
      <c r="N353" s="150" t="s">
        <v>4661</v>
      </c>
      <c r="O353" s="152">
        <v>45610</v>
      </c>
      <c r="P353" s="153">
        <v>0.405925925926567</v>
      </c>
      <c r="Q353" s="150">
        <v>0</v>
      </c>
      <c r="R353" s="151">
        <v>0</v>
      </c>
      <c r="S353" s="156" t="s"/>
      <c r="T353" s="157" t="s"/>
      <c r="U353" s="157" t="s"/>
      <c r="V353" s="157" t="s"/>
      <c r="W353" s="157" t="s"/>
      <c r="X353" s="157" t="s"/>
      <c r="Y353" s="157" t="s"/>
    </row>
    <row r="354" spans="1:18" ht="20.25" customHeight="1">
      <c r="A354" s="150" t="s">
        <v>4648</v>
      </c>
      <c r="B354" s="150" t="s">
        <v>5091</v>
      </c>
      <c r="C354" s="150" t="s">
        <v>4656</v>
      </c>
      <c r="D354" s="150" t="s">
        <v>4700</v>
      </c>
      <c r="E354" s="150">
        <v>165</v>
      </c>
      <c r="F354" s="150">
        <v>0</v>
      </c>
      <c r="G354" s="150" t="s">
        <v>4652</v>
      </c>
      <c r="H354" s="150" t="s">
        <v>4652</v>
      </c>
      <c r="I354" s="150" t="s">
        <v>4652</v>
      </c>
      <c r="J354" s="150" t="s">
        <v>4669</v>
      </c>
      <c r="K354" s="150" t="s"/>
      <c r="L354" s="150" t="s">
        <v>4661</v>
      </c>
      <c r="M354" s="151">
        <v>50</v>
      </c>
      <c r="N354" s="150" t="s">
        <v>4661</v>
      </c>
      <c r="O354" s="152">
        <v>45610</v>
      </c>
      <c r="P354" s="153">
        <v>0.337719907405699</v>
      </c>
      <c r="Q354" s="150">
        <v>40711</v>
      </c>
      <c r="R354" s="151">
        <v>50</v>
      </c>
    </row>
    <row r="355" spans="1:25" s="130" ht="20.25" customHeight="1">
      <c r="A355" s="150" t="s">
        <v>4648</v>
      </c>
      <c r="B355" s="150" t="s">
        <v>5092</v>
      </c>
      <c r="C355" s="150" t="s">
        <v>4656</v>
      </c>
      <c r="D355" s="150" t="s">
        <v>4730</v>
      </c>
      <c r="E355" s="150">
        <v>177</v>
      </c>
      <c r="F355" s="150">
        <v>88</v>
      </c>
      <c r="G355" s="150" t="s">
        <v>4661</v>
      </c>
      <c r="H355" s="150" t="s">
        <v>4661</v>
      </c>
      <c r="I355" s="150" t="s">
        <v>4661</v>
      </c>
      <c r="J355" s="150" t="s"/>
      <c r="K355" s="150" t="s"/>
      <c r="L355" s="150" t="s">
        <v>4652</v>
      </c>
      <c r="M355" s="151">
        <v>0</v>
      </c>
      <c r="N355" s="150" t="s">
        <v>4661</v>
      </c>
      <c r="O355" s="152">
        <v>45609</v>
      </c>
      <c r="P355" s="153">
        <v>0.740694444444671</v>
      </c>
      <c r="Q355" s="150">
        <v>40710</v>
      </c>
      <c r="R355" s="151">
        <v>200</v>
      </c>
      <c r="S355" s="157" t="s"/>
      <c r="T355" s="157" t="s"/>
      <c r="U355" s="157" t="s"/>
      <c r="V355" s="157" t="s"/>
      <c r="W355" s="157" t="s"/>
      <c r="X355" s="157" t="s"/>
      <c r="Y355" s="157" t="s"/>
    </row>
    <row r="356" spans="1:18" ht="20.25" customHeight="1">
      <c r="A356" s="150" t="s">
        <v>4648</v>
      </c>
      <c r="B356" s="150" t="s">
        <v>5093</v>
      </c>
      <c r="C356" s="150" t="s">
        <v>4656</v>
      </c>
      <c r="D356" s="150" t="s">
        <v>4668</v>
      </c>
      <c r="E356" s="150">
        <v>132</v>
      </c>
      <c r="F356" s="150">
        <v>89</v>
      </c>
      <c r="G356" s="150" t="s">
        <v>4661</v>
      </c>
      <c r="H356" s="150" t="s">
        <v>4661</v>
      </c>
      <c r="I356" s="150" t="s">
        <v>4661</v>
      </c>
      <c r="J356" s="150" t="s"/>
      <c r="K356" s="150" t="s">
        <v>5094</v>
      </c>
      <c r="L356" s="150" t="s">
        <v>4652</v>
      </c>
      <c r="M356" s="151">
        <v>0</v>
      </c>
      <c r="N356" s="150" t="s">
        <v>4661</v>
      </c>
      <c r="O356" s="152">
        <v>45609</v>
      </c>
      <c r="P356" s="153">
        <v>0.54215277777621</v>
      </c>
      <c r="Q356" s="150">
        <v>0</v>
      </c>
      <c r="R356" s="151">
        <v>0</v>
      </c>
    </row>
    <row r="357" spans="1:25" s="185" ht="20.25" customHeight="1">
      <c r="A357" s="150" t="s">
        <v>4648</v>
      </c>
      <c r="B357" s="150" t="s">
        <v>5095</v>
      </c>
      <c r="C357" s="150" t="s">
        <v>4656</v>
      </c>
      <c r="D357" s="150" t="s">
        <v>4668</v>
      </c>
      <c r="E357" s="150">
        <v>132</v>
      </c>
      <c r="F357" s="150">
        <v>89</v>
      </c>
      <c r="G357" s="150" t="s">
        <v>4661</v>
      </c>
      <c r="H357" s="150" t="s">
        <v>4661</v>
      </c>
      <c r="I357" s="150" t="s">
        <v>4661</v>
      </c>
      <c r="J357" s="150" t="s"/>
      <c r="K357" s="150" t="s">
        <v>5096</v>
      </c>
      <c r="L357" s="150" t="s">
        <v>4652</v>
      </c>
      <c r="M357" s="151">
        <v>770</v>
      </c>
      <c r="N357" s="150" t="s">
        <v>4661</v>
      </c>
      <c r="O357" s="152">
        <v>45609</v>
      </c>
      <c r="P357" s="153">
        <v>0.54017361111255</v>
      </c>
      <c r="Q357" s="150">
        <v>40707</v>
      </c>
      <c r="R357" s="151">
        <v>1000</v>
      </c>
      <c r="S357" s="156" t="s"/>
      <c r="T357" s="157" t="s"/>
      <c r="U357" s="157" t="s"/>
      <c r="V357" s="157" t="s"/>
      <c r="W357" s="157" t="s"/>
      <c r="X357" s="157" t="s"/>
      <c r="Y357" s="157" t="s"/>
    </row>
    <row r="358" spans="1:18" ht="20.25" customHeight="1">
      <c r="A358" s="150" t="s">
        <v>4648</v>
      </c>
      <c r="B358" s="150" t="s">
        <v>5097</v>
      </c>
      <c r="C358" s="150" t="s">
        <v>4656</v>
      </c>
      <c r="D358" s="150" t="s">
        <v>4700</v>
      </c>
      <c r="E358" s="150">
        <v>160</v>
      </c>
      <c r="F358" s="150">
        <v>89</v>
      </c>
      <c r="G358" s="150" t="s">
        <v>4654</v>
      </c>
      <c r="H358" s="150" t="s">
        <v>4654</v>
      </c>
      <c r="I358" s="150" t="s">
        <v>4654</v>
      </c>
      <c r="J358" s="150" t="s"/>
      <c r="K358" s="150" t="s"/>
      <c r="L358" s="150" t="s">
        <v>4652</v>
      </c>
      <c r="M358" s="151">
        <v>0</v>
      </c>
      <c r="N358" s="150" t="s">
        <v>4654</v>
      </c>
      <c r="O358" s="152">
        <v>45609</v>
      </c>
      <c r="P358" s="153">
        <v>0.522581018518395</v>
      </c>
      <c r="Q358" s="150">
        <v>40706</v>
      </c>
      <c r="R358" s="151">
        <v>200</v>
      </c>
    </row>
    <row r="359" spans="1:25" s="185" ht="20.25" customHeight="1">
      <c r="A359" s="150" t="s">
        <v>4648</v>
      </c>
      <c r="B359" s="150" t="s">
        <v>5098</v>
      </c>
      <c r="C359" s="150" t="s">
        <v>4650</v>
      </c>
      <c r="D359" s="150" t="s">
        <v>4674</v>
      </c>
      <c r="E359" s="150">
        <v>155</v>
      </c>
      <c r="F359" s="150">
        <v>0</v>
      </c>
      <c r="G359" s="150" t="s">
        <v>4652</v>
      </c>
      <c r="H359" s="150" t="s">
        <v>4661</v>
      </c>
      <c r="I359" s="150" t="s">
        <v>4661</v>
      </c>
      <c r="J359" s="150" t="s"/>
      <c r="K359" s="150" t="s">
        <v>4737</v>
      </c>
      <c r="L359" s="150" t="s">
        <v>4652</v>
      </c>
      <c r="M359" s="151">
        <v>0</v>
      </c>
      <c r="N359" s="150" t="s">
        <v>4661</v>
      </c>
      <c r="O359" s="152">
        <v>45609</v>
      </c>
      <c r="P359" s="153">
        <v>0.504074074073287</v>
      </c>
      <c r="Q359" s="150">
        <v>0</v>
      </c>
      <c r="R359" s="151">
        <v>0</v>
      </c>
      <c r="S359" s="156" t="s"/>
      <c r="T359" s="157" t="s"/>
      <c r="U359" s="157" t="s"/>
      <c r="V359" s="157" t="s"/>
      <c r="W359" s="157" t="s"/>
      <c r="X359" s="157" t="s"/>
      <c r="Y359" s="157" t="s"/>
    </row>
    <row r="360" spans="1:25" s="185" ht="20.25" customHeight="1">
      <c r="A360" s="150" t="s">
        <v>4648</v>
      </c>
      <c r="B360" s="150" t="s">
        <v>5099</v>
      </c>
      <c r="C360" s="150" t="s">
        <v>4656</v>
      </c>
      <c r="D360" s="150" t="s">
        <v>4694</v>
      </c>
      <c r="E360" s="150">
        <v>155</v>
      </c>
      <c r="F360" s="150">
        <v>88</v>
      </c>
      <c r="G360" s="150" t="s">
        <v>4654</v>
      </c>
      <c r="H360" s="150" t="s">
        <v>4654</v>
      </c>
      <c r="I360" s="150" t="s">
        <v>4654</v>
      </c>
      <c r="J360" s="150" t="s"/>
      <c r="K360" s="150" t="s"/>
      <c r="L360" s="150" t="s">
        <v>4652</v>
      </c>
      <c r="M360" s="151">
        <v>0</v>
      </c>
      <c r="N360" s="150" t="s">
        <v>4654</v>
      </c>
      <c r="O360" s="152">
        <v>45609</v>
      </c>
      <c r="P360" s="153">
        <v>0.487187499998981</v>
      </c>
      <c r="Q360" s="150">
        <v>40705</v>
      </c>
      <c r="R360" s="151">
        <v>230</v>
      </c>
      <c r="S360" s="156" t="s"/>
      <c r="T360" s="157" t="s"/>
      <c r="U360" s="157" t="s"/>
      <c r="V360" s="157" t="s"/>
      <c r="W360" s="157" t="s"/>
      <c r="X360" s="157" t="s"/>
      <c r="Y360" s="157" t="s"/>
    </row>
    <row r="361" spans="1:18" ht="20.25" customHeight="1">
      <c r="A361" s="150" t="s">
        <v>4648</v>
      </c>
      <c r="B361" s="150" t="s">
        <v>5100</v>
      </c>
      <c r="C361" s="150" t="s">
        <v>4656</v>
      </c>
      <c r="D361" s="150" t="s">
        <v>4734</v>
      </c>
      <c r="E361" s="150">
        <v>165</v>
      </c>
      <c r="F361" s="150">
        <v>0</v>
      </c>
      <c r="G361" s="150" t="s">
        <v>4652</v>
      </c>
      <c r="H361" s="150" t="s">
        <v>4652</v>
      </c>
      <c r="I361" s="150" t="s">
        <v>4652</v>
      </c>
      <c r="J361" s="150" t="s">
        <v>4643</v>
      </c>
      <c r="K361" s="150" t="s">
        <v>4642</v>
      </c>
      <c r="L361" s="150" t="s">
        <v>4661</v>
      </c>
      <c r="M361" s="151">
        <v>80</v>
      </c>
      <c r="N361" s="150" t="s">
        <v>4661</v>
      </c>
      <c r="O361" s="152">
        <v>45609</v>
      </c>
      <c r="P361" s="153">
        <v>0.431550925924967</v>
      </c>
      <c r="Q361" s="150">
        <v>40704</v>
      </c>
      <c r="R361" s="151">
        <v>80</v>
      </c>
    </row>
    <row r="362" spans="1:18" ht="20.25" customHeight="1">
      <c r="A362" s="150" t="s">
        <v>4648</v>
      </c>
      <c r="B362" s="150" t="s">
        <v>5101</v>
      </c>
      <c r="C362" s="150" t="s">
        <v>4656</v>
      </c>
      <c r="D362" s="150" t="s">
        <v>4657</v>
      </c>
      <c r="E362" s="150">
        <v>165</v>
      </c>
      <c r="F362" s="150">
        <v>88</v>
      </c>
      <c r="G362" s="150" t="s">
        <v>4654</v>
      </c>
      <c r="H362" s="150" t="s">
        <v>4654</v>
      </c>
      <c r="I362" s="150" t="s">
        <v>4654</v>
      </c>
      <c r="J362" s="150" t="s"/>
      <c r="K362" s="150" t="s"/>
      <c r="L362" s="150" t="s">
        <v>4652</v>
      </c>
      <c r="M362" s="151">
        <v>0</v>
      </c>
      <c r="N362" s="150" t="s">
        <v>4654</v>
      </c>
      <c r="O362" s="152">
        <v>45609</v>
      </c>
      <c r="P362" s="153">
        <v>0.414907407408464</v>
      </c>
      <c r="Q362" s="150">
        <v>40703</v>
      </c>
      <c r="R362" s="151">
        <v>200</v>
      </c>
    </row>
    <row r="363" spans="1:18" ht="20.25" customHeight="1">
      <c r="A363" s="150" t="s">
        <v>4648</v>
      </c>
      <c r="B363" s="150" t="s">
        <v>5102</v>
      </c>
      <c r="C363" s="150" t="s">
        <v>4656</v>
      </c>
      <c r="D363" s="150" t="s">
        <v>4700</v>
      </c>
      <c r="E363" s="150">
        <v>165</v>
      </c>
      <c r="F363" s="150">
        <v>0</v>
      </c>
      <c r="G363" s="150" t="s">
        <v>4652</v>
      </c>
      <c r="H363" s="150" t="s">
        <v>4652</v>
      </c>
      <c r="I363" s="150" t="s">
        <v>4652</v>
      </c>
      <c r="J363" s="150" t="s">
        <v>4643</v>
      </c>
      <c r="K363" s="150" t="s">
        <v>4642</v>
      </c>
      <c r="L363" s="150" t="s">
        <v>4654</v>
      </c>
      <c r="M363" s="151">
        <v>80</v>
      </c>
      <c r="N363" s="150" t="s">
        <v>4654</v>
      </c>
      <c r="O363" s="152">
        <v>45609</v>
      </c>
      <c r="P363" s="153">
        <v>0.365555555556057</v>
      </c>
      <c r="Q363" s="150">
        <v>40702</v>
      </c>
      <c r="R363" s="151">
        <v>80</v>
      </c>
    </row>
    <row r="364" spans="1:18" ht="20.25" customHeight="1">
      <c r="A364" s="150" t="s">
        <v>4648</v>
      </c>
      <c r="B364" s="150" t="s">
        <v>5103</v>
      </c>
      <c r="C364" s="150" t="s">
        <v>4656</v>
      </c>
      <c r="D364" s="150" t="s">
        <v>4700</v>
      </c>
      <c r="E364" s="150">
        <v>156</v>
      </c>
      <c r="F364" s="150">
        <v>88</v>
      </c>
      <c r="G364" s="150" t="s">
        <v>4661</v>
      </c>
      <c r="H364" s="150" t="s">
        <v>4661</v>
      </c>
      <c r="I364" s="150" t="s">
        <v>4661</v>
      </c>
      <c r="J364" s="150" t="s"/>
      <c r="K364" s="150" t="s"/>
      <c r="L364" s="150" t="s">
        <v>4652</v>
      </c>
      <c r="M364" s="151">
        <v>0</v>
      </c>
      <c r="N364" s="150" t="s">
        <v>4654</v>
      </c>
      <c r="O364" s="152">
        <v>45608</v>
      </c>
      <c r="P364" s="153">
        <v>0.703240740742331</v>
      </c>
      <c r="Q364" s="150">
        <v>40692</v>
      </c>
      <c r="R364" s="151">
        <v>200</v>
      </c>
    </row>
    <row r="365" spans="1:25" s="185" ht="20.25" customHeight="1">
      <c r="A365" s="150" t="s">
        <v>4648</v>
      </c>
      <c r="B365" s="150" t="s">
        <v>5104</v>
      </c>
      <c r="C365" s="150" t="s">
        <v>4650</v>
      </c>
      <c r="D365" s="150" t="s">
        <v>4663</v>
      </c>
      <c r="E365" s="150">
        <v>155</v>
      </c>
      <c r="F365" s="150">
        <v>0</v>
      </c>
      <c r="G365" s="150" t="s">
        <v>4652</v>
      </c>
      <c r="H365" s="150" t="s">
        <v>4652</v>
      </c>
      <c r="I365" s="150" t="s">
        <v>4652</v>
      </c>
      <c r="J365" s="150" t="s">
        <v>4643</v>
      </c>
      <c r="K365" s="150" t="s">
        <v>4891</v>
      </c>
      <c r="L365" s="150" t="s">
        <v>4661</v>
      </c>
      <c r="M365" s="151">
        <v>50</v>
      </c>
      <c r="N365" s="150" t="s">
        <v>4661</v>
      </c>
      <c r="O365" s="152">
        <v>45608</v>
      </c>
      <c r="P365" s="153">
        <v>0.689756944444525</v>
      </c>
      <c r="Q365" s="150">
        <v>40691</v>
      </c>
      <c r="R365" s="151">
        <v>50</v>
      </c>
      <c r="S365" s="156" t="s"/>
      <c r="T365" s="157" t="s"/>
      <c r="U365" s="157" t="s"/>
      <c r="V365" s="157" t="s"/>
      <c r="W365" s="157" t="s"/>
      <c r="X365" s="157" t="s"/>
      <c r="Y365" s="157" t="s"/>
    </row>
    <row r="366" spans="1:18" ht="20.25" customHeight="1">
      <c r="A366" s="150" t="s">
        <v>4648</v>
      </c>
      <c r="B366" s="150" t="s">
        <v>5105</v>
      </c>
      <c r="C366" s="150" t="s">
        <v>4650</v>
      </c>
      <c r="D366" s="150" t="s">
        <v>4668</v>
      </c>
      <c r="E366" s="150">
        <v>160</v>
      </c>
      <c r="F366" s="150">
        <v>89</v>
      </c>
      <c r="G366" s="150" t="s">
        <v>4661</v>
      </c>
      <c r="H366" s="150" t="s">
        <v>4661</v>
      </c>
      <c r="I366" s="150" t="s">
        <v>4661</v>
      </c>
      <c r="J366" s="150" t="s"/>
      <c r="K366" s="150" t="s"/>
      <c r="L366" s="150" t="s">
        <v>4652</v>
      </c>
      <c r="M366" s="151">
        <v>0</v>
      </c>
      <c r="N366" s="150" t="s">
        <v>4661</v>
      </c>
      <c r="O366" s="152">
        <v>45608</v>
      </c>
      <c r="P366" s="153">
        <v>0.661956018517231</v>
      </c>
      <c r="Q366" s="150">
        <v>40690</v>
      </c>
      <c r="R366" s="151">
        <v>230</v>
      </c>
    </row>
    <row r="367" spans="1:18" ht="20.25" customHeight="1">
      <c r="A367" s="150" t="s">
        <v>4648</v>
      </c>
      <c r="B367" s="150" t="s">
        <v>5106</v>
      </c>
      <c r="C367" s="150" t="s">
        <v>4656</v>
      </c>
      <c r="D367" s="150" t="s">
        <v>4734</v>
      </c>
      <c r="E367" s="150">
        <v>160</v>
      </c>
      <c r="F367" s="150">
        <v>88</v>
      </c>
      <c r="G367" s="150" t="s">
        <v>4654</v>
      </c>
      <c r="H367" s="150" t="s">
        <v>4654</v>
      </c>
      <c r="I367" s="150" t="s">
        <v>4654</v>
      </c>
      <c r="J367" s="150" t="s">
        <v>4750</v>
      </c>
      <c r="K367" s="150" t="s">
        <v>4794</v>
      </c>
      <c r="L367" s="150" t="s">
        <v>4654</v>
      </c>
      <c r="M367" s="151">
        <v>0</v>
      </c>
      <c r="N367" s="150" t="s">
        <v>4661</v>
      </c>
      <c r="O367" s="152">
        <v>45608</v>
      </c>
      <c r="P367" s="153">
        <v>0.634456018517085</v>
      </c>
      <c r="Q367" s="150">
        <v>0</v>
      </c>
      <c r="R367" s="151">
        <v>0</v>
      </c>
    </row>
    <row r="368" spans="1:18" ht="20.25" customHeight="1">
      <c r="A368" s="150" t="s">
        <v>4648</v>
      </c>
      <c r="B368" s="150" t="s">
        <v>5107</v>
      </c>
      <c r="C368" s="150" t="s">
        <v>4656</v>
      </c>
      <c r="D368" s="150" t="s">
        <v>4730</v>
      </c>
      <c r="E368" s="150">
        <v>162</v>
      </c>
      <c r="F368" s="150">
        <v>88</v>
      </c>
      <c r="G368" s="150" t="s">
        <v>4652</v>
      </c>
      <c r="H368" s="150" t="s">
        <v>4652</v>
      </c>
      <c r="I368" s="150" t="s">
        <v>4652</v>
      </c>
      <c r="J368" s="150" t="s">
        <v>4643</v>
      </c>
      <c r="K368" s="150" t="s">
        <v>5108</v>
      </c>
      <c r="L368" s="150" t="s">
        <v>4652</v>
      </c>
      <c r="M368" s="151">
        <v>100</v>
      </c>
      <c r="N368" s="150" t="s">
        <v>4661</v>
      </c>
      <c r="O368" s="152">
        <v>45608</v>
      </c>
      <c r="P368" s="153">
        <v>0.616157407406718</v>
      </c>
      <c r="Q368" s="150">
        <v>40689</v>
      </c>
      <c r="R368" s="151">
        <v>500</v>
      </c>
    </row>
    <row r="369" spans="1:18" ht="20.25" customHeight="1">
      <c r="A369" s="150" t="s">
        <v>4648</v>
      </c>
      <c r="B369" s="150" t="s">
        <v>5109</v>
      </c>
      <c r="C369" s="150" t="s">
        <v>4656</v>
      </c>
      <c r="D369" s="150" t="s">
        <v>4730</v>
      </c>
      <c r="E369" s="150">
        <v>167</v>
      </c>
      <c r="F369" s="150">
        <v>88</v>
      </c>
      <c r="G369" s="150" t="s">
        <v>4661</v>
      </c>
      <c r="H369" s="150" t="s">
        <v>4661</v>
      </c>
      <c r="I369" s="150" t="s">
        <v>4661</v>
      </c>
      <c r="J369" s="150" t="s"/>
      <c r="K369" s="150" t="s"/>
      <c r="L369" s="150" t="s">
        <v>4652</v>
      </c>
      <c r="M369" s="151">
        <v>100</v>
      </c>
      <c r="N369" s="150" t="s">
        <v>4661</v>
      </c>
      <c r="O369" s="152">
        <v>45608</v>
      </c>
      <c r="P369" s="153">
        <v>0.616157407406718</v>
      </c>
      <c r="Q369" s="154" t="s"/>
      <c r="R369" s="155" t="s"/>
    </row>
    <row r="370" spans="1:18" ht="20.25" customHeight="1">
      <c r="A370" s="150" t="s">
        <v>4648</v>
      </c>
      <c r="B370" s="150" t="s">
        <v>5110</v>
      </c>
      <c r="C370" s="150" t="s">
        <v>4656</v>
      </c>
      <c r="D370" s="150" t="s">
        <v>4767</v>
      </c>
      <c r="E370" s="150">
        <v>162</v>
      </c>
      <c r="F370" s="150">
        <v>88</v>
      </c>
      <c r="G370" s="150" t="s">
        <v>4654</v>
      </c>
      <c r="H370" s="150" t="s">
        <v>4652</v>
      </c>
      <c r="I370" s="150" t="s">
        <v>4652</v>
      </c>
      <c r="J370" s="150" t="s"/>
      <c r="K370" s="150" t="s"/>
      <c r="L370" s="150" t="s">
        <v>4652</v>
      </c>
      <c r="M370" s="151">
        <v>0</v>
      </c>
      <c r="N370" s="150" t="s">
        <v>4654</v>
      </c>
      <c r="O370" s="152">
        <v>45608</v>
      </c>
      <c r="P370" s="153">
        <v>0.566793981481169</v>
      </c>
      <c r="Q370" s="150">
        <v>40688</v>
      </c>
      <c r="R370" s="151">
        <v>170</v>
      </c>
    </row>
    <row r="371" spans="1:18" ht="20.25" customHeight="1">
      <c r="A371" s="150" t="s">
        <v>4648</v>
      </c>
      <c r="B371" s="150" t="s">
        <v>5111</v>
      </c>
      <c r="C371" s="150" t="s">
        <v>4650</v>
      </c>
      <c r="D371" s="150" t="s">
        <v>4663</v>
      </c>
      <c r="E371" s="150">
        <v>141</v>
      </c>
      <c r="F371" s="150">
        <v>0</v>
      </c>
      <c r="G371" s="150" t="s">
        <v>4652</v>
      </c>
      <c r="H371" s="150" t="s">
        <v>4654</v>
      </c>
      <c r="I371" s="150" t="s">
        <v>4654</v>
      </c>
      <c r="J371" s="150" t="s"/>
      <c r="K371" s="150" t="s"/>
      <c r="L371" s="150" t="s">
        <v>4652</v>
      </c>
      <c r="M371" s="151">
        <v>0</v>
      </c>
      <c r="N371" s="150" t="s">
        <v>4654</v>
      </c>
      <c r="O371" s="152">
        <v>45608</v>
      </c>
      <c r="P371" s="153">
        <v>0.467662037037371</v>
      </c>
      <c r="Q371" s="150">
        <v>40680</v>
      </c>
      <c r="R371" s="151">
        <v>150</v>
      </c>
    </row>
    <row r="372" spans="1:18" ht="20.25" customHeight="1">
      <c r="A372" s="150" t="s">
        <v>4648</v>
      </c>
      <c r="B372" s="150" t="s">
        <v>5112</v>
      </c>
      <c r="C372" s="150" t="s">
        <v>4650</v>
      </c>
      <c r="D372" s="150" t="s">
        <v>4663</v>
      </c>
      <c r="E372" s="150">
        <v>150</v>
      </c>
      <c r="F372" s="150">
        <v>0</v>
      </c>
      <c r="G372" s="150" t="s">
        <v>4652</v>
      </c>
      <c r="H372" s="150" t="s">
        <v>4661</v>
      </c>
      <c r="I372" s="150" t="s">
        <v>4661</v>
      </c>
      <c r="J372" s="150" t="s"/>
      <c r="K372" s="150" t="s"/>
      <c r="L372" s="150" t="s">
        <v>4652</v>
      </c>
      <c r="M372" s="151">
        <v>0</v>
      </c>
      <c r="N372" s="150" t="s">
        <v>4661</v>
      </c>
      <c r="O372" s="152">
        <v>45608</v>
      </c>
      <c r="P372" s="153">
        <v>0.390775462961756</v>
      </c>
      <c r="Q372" s="150">
        <v>40679</v>
      </c>
      <c r="R372" s="151">
        <v>150</v>
      </c>
    </row>
    <row r="373" spans="1:18" ht="20.25" customHeight="1">
      <c r="A373" s="150" t="s">
        <v>4648</v>
      </c>
      <c r="B373" s="150" t="s">
        <v>5113</v>
      </c>
      <c r="C373" s="150" t="s">
        <v>4650</v>
      </c>
      <c r="D373" s="150" t="s">
        <v>4668</v>
      </c>
      <c r="E373" s="150">
        <v>155</v>
      </c>
      <c r="F373" s="150">
        <v>0</v>
      </c>
      <c r="G373" s="150" t="s">
        <v>4652</v>
      </c>
      <c r="H373" s="150" t="s">
        <v>4652</v>
      </c>
      <c r="I373" s="150" t="s">
        <v>4652</v>
      </c>
      <c r="J373" s="150" t="s">
        <v>4750</v>
      </c>
      <c r="K373" s="150" t="s">
        <v>5114</v>
      </c>
      <c r="L373" s="150" t="s">
        <v>4661</v>
      </c>
      <c r="M373" s="151">
        <v>0</v>
      </c>
      <c r="N373" s="150" t="s">
        <v>4661</v>
      </c>
      <c r="O373" s="152">
        <v>45607</v>
      </c>
      <c r="P373" s="153">
        <v>0.738599537038681</v>
      </c>
      <c r="Q373" s="150">
        <v>0</v>
      </c>
      <c r="R373" s="151">
        <v>0</v>
      </c>
    </row>
    <row r="374" spans="1:25" s="185" ht="20.25" customHeight="1">
      <c r="A374" s="150" t="s">
        <v>4648</v>
      </c>
      <c r="B374" s="150" t="s">
        <v>5115</v>
      </c>
      <c r="C374" s="150" t="s">
        <v>4656</v>
      </c>
      <c r="D374" s="150" t="s">
        <v>4700</v>
      </c>
      <c r="E374" s="150">
        <v>165</v>
      </c>
      <c r="F374" s="150">
        <v>88</v>
      </c>
      <c r="G374" s="150" t="s">
        <v>4654</v>
      </c>
      <c r="H374" s="150" t="s">
        <v>4652</v>
      </c>
      <c r="I374" s="150" t="s">
        <v>4652</v>
      </c>
      <c r="J374" s="150" t="s"/>
      <c r="K374" s="150" t="s"/>
      <c r="L374" s="150" t="s">
        <v>4652</v>
      </c>
      <c r="M374" s="151">
        <v>0</v>
      </c>
      <c r="N374" s="150" t="s">
        <v>4654</v>
      </c>
      <c r="O374" s="152">
        <v>45607</v>
      </c>
      <c r="P374" s="153">
        <v>0.713564814814163</v>
      </c>
      <c r="Q374" s="150">
        <v>40678</v>
      </c>
      <c r="R374" s="151">
        <v>150</v>
      </c>
      <c r="S374" s="156" t="s"/>
      <c r="T374" s="157" t="s"/>
      <c r="U374" s="157" t="s"/>
      <c r="V374" s="157" t="s"/>
      <c r="W374" s="157" t="s"/>
      <c r="X374" s="157" t="s"/>
      <c r="Y374" s="157" t="s"/>
    </row>
    <row r="375" spans="1:18" ht="20.25" customHeight="1">
      <c r="A375" s="150" t="s">
        <v>4648</v>
      </c>
      <c r="B375" s="150" t="s">
        <v>5116</v>
      </c>
      <c r="C375" s="150" t="s">
        <v>4650</v>
      </c>
      <c r="D375" s="150" t="s">
        <v>4681</v>
      </c>
      <c r="E375" s="150">
        <v>150</v>
      </c>
      <c r="F375" s="150">
        <v>0</v>
      </c>
      <c r="G375" s="150" t="s">
        <v>4652</v>
      </c>
      <c r="H375" s="150" t="s">
        <v>4654</v>
      </c>
      <c r="I375" s="150" t="s">
        <v>4654</v>
      </c>
      <c r="J375" s="150" t="s"/>
      <c r="K375" s="150" t="s"/>
      <c r="L375" s="150" t="s">
        <v>4652</v>
      </c>
      <c r="M375" s="151">
        <v>0</v>
      </c>
      <c r="N375" s="150" t="s">
        <v>4661</v>
      </c>
      <c r="O375" s="152">
        <v>45607</v>
      </c>
      <c r="P375" s="153">
        <v>0.605613425927004</v>
      </c>
      <c r="Q375" s="150">
        <v>40677</v>
      </c>
      <c r="R375" s="151">
        <v>150</v>
      </c>
    </row>
    <row r="376" spans="1:18" ht="20.25" customHeight="1">
      <c r="A376" s="150" t="s">
        <v>4648</v>
      </c>
      <c r="B376" s="150" t="s">
        <v>5117</v>
      </c>
      <c r="C376" s="150" t="s">
        <v>4656</v>
      </c>
      <c r="D376" s="150" t="s">
        <v>4676</v>
      </c>
      <c r="E376" s="150">
        <v>155</v>
      </c>
      <c r="F376" s="150">
        <v>89</v>
      </c>
      <c r="G376" s="150" t="s">
        <v>4661</v>
      </c>
      <c r="H376" s="150" t="s">
        <v>4661</v>
      </c>
      <c r="I376" s="150" t="s">
        <v>4661</v>
      </c>
      <c r="J376" s="150" t="s"/>
      <c r="K376" s="150" t="s"/>
      <c r="L376" s="150" t="s">
        <v>4652</v>
      </c>
      <c r="M376" s="151">
        <v>0</v>
      </c>
      <c r="N376" s="150" t="s">
        <v>4661</v>
      </c>
      <c r="O376" s="152">
        <v>45607</v>
      </c>
      <c r="P376" s="153">
        <v>0.457430555554311</v>
      </c>
      <c r="Q376" s="150">
        <v>40659</v>
      </c>
      <c r="R376" s="151">
        <v>200</v>
      </c>
    </row>
    <row r="377" spans="1:18" ht="20.25" customHeight="1">
      <c r="A377" s="150" t="s">
        <v>4648</v>
      </c>
      <c r="B377" s="150" t="s">
        <v>5118</v>
      </c>
      <c r="C377" s="150" t="s">
        <v>4650</v>
      </c>
      <c r="D377" s="150" t="s">
        <v>4663</v>
      </c>
      <c r="E377" s="150">
        <v>154</v>
      </c>
      <c r="F377" s="150">
        <v>89</v>
      </c>
      <c r="G377" s="150" t="s">
        <v>4661</v>
      </c>
      <c r="H377" s="150" t="s">
        <v>4661</v>
      </c>
      <c r="I377" s="150" t="s">
        <v>4661</v>
      </c>
      <c r="J377" s="150" t="s"/>
      <c r="K377" s="150" t="s"/>
      <c r="L377" s="150" t="s">
        <v>4652</v>
      </c>
      <c r="M377" s="151">
        <v>0</v>
      </c>
      <c r="N377" s="150" t="s">
        <v>4661</v>
      </c>
      <c r="O377" s="152">
        <v>45607</v>
      </c>
      <c r="P377" s="153">
        <v>0.455312499998399</v>
      </c>
      <c r="Q377" s="150">
        <v>40658</v>
      </c>
      <c r="R377" s="151">
        <v>200</v>
      </c>
    </row>
    <row r="378" spans="1:25" s="130" ht="20.25" customHeight="1">
      <c r="A378" s="150" t="s">
        <v>4648</v>
      </c>
      <c r="B378" s="150" t="s">
        <v>5119</v>
      </c>
      <c r="C378" s="150" t="s">
        <v>4656</v>
      </c>
      <c r="D378" s="150" t="s">
        <v>4700</v>
      </c>
      <c r="E378" s="150">
        <v>160</v>
      </c>
      <c r="F378" s="150">
        <v>88</v>
      </c>
      <c r="G378" s="150" t="s">
        <v>4652</v>
      </c>
      <c r="H378" s="150" t="s">
        <v>4652</v>
      </c>
      <c r="I378" s="150" t="s">
        <v>4652</v>
      </c>
      <c r="J378" s="150" t="s"/>
      <c r="K378" s="150" t="s"/>
      <c r="L378" s="150" t="s">
        <v>4652</v>
      </c>
      <c r="M378" s="151">
        <v>0</v>
      </c>
      <c r="N378" s="150" t="s">
        <v>4661</v>
      </c>
      <c r="O378" s="152">
        <v>45606</v>
      </c>
      <c r="P378" s="153">
        <v>0.711388888888905</v>
      </c>
      <c r="Q378" s="150">
        <v>40657</v>
      </c>
      <c r="R378" s="151">
        <v>150</v>
      </c>
      <c r="S378" s="156" t="s"/>
      <c r="T378" s="157" t="s"/>
      <c r="U378" s="157" t="s"/>
      <c r="V378" s="157" t="s"/>
      <c r="W378" s="157" t="s"/>
      <c r="X378" s="157" t="s"/>
      <c r="Y378" s="157" t="s"/>
    </row>
    <row r="379" spans="1:25" s="185" ht="20.25" customHeight="1">
      <c r="A379" s="150" t="s">
        <v>4648</v>
      </c>
      <c r="B379" s="150" t="s">
        <v>5120</v>
      </c>
      <c r="C379" s="150" t="s">
        <v>4656</v>
      </c>
      <c r="D379" s="150" t="s">
        <v>4730</v>
      </c>
      <c r="E379" s="150">
        <v>160</v>
      </c>
      <c r="F379" s="150">
        <v>89</v>
      </c>
      <c r="G379" s="150" t="s">
        <v>4654</v>
      </c>
      <c r="H379" s="150" t="s">
        <v>4654</v>
      </c>
      <c r="I379" s="150" t="s">
        <v>4654</v>
      </c>
      <c r="J379" s="150" t="s"/>
      <c r="K379" s="150" t="s"/>
      <c r="L379" s="150" t="s">
        <v>4652</v>
      </c>
      <c r="M379" s="151">
        <v>0</v>
      </c>
      <c r="N379" s="150" t="s">
        <v>4661</v>
      </c>
      <c r="O379" s="152">
        <v>45606</v>
      </c>
      <c r="P379" s="153">
        <v>0.665902777778683</v>
      </c>
      <c r="Q379" s="150">
        <v>40656</v>
      </c>
      <c r="R379" s="151">
        <v>230</v>
      </c>
      <c r="S379" s="156" t="s"/>
      <c r="T379" s="157" t="s"/>
      <c r="U379" s="157" t="s"/>
      <c r="V379" s="157" t="s"/>
      <c r="W379" s="157" t="s"/>
      <c r="X379" s="157" t="s"/>
      <c r="Y379" s="157" t="s"/>
    </row>
    <row r="380" spans="1:18" ht="20.25" customHeight="1">
      <c r="A380" s="150" t="s">
        <v>4648</v>
      </c>
      <c r="B380" s="150" t="s">
        <v>5121</v>
      </c>
      <c r="C380" s="150" t="s">
        <v>4650</v>
      </c>
      <c r="D380" s="150" t="s">
        <v>4651</v>
      </c>
      <c r="E380" s="150">
        <v>155</v>
      </c>
      <c r="F380" s="150">
        <v>88</v>
      </c>
      <c r="G380" s="150" t="s">
        <v>4661</v>
      </c>
      <c r="H380" s="150" t="s">
        <v>4661</v>
      </c>
      <c r="I380" s="150" t="s">
        <v>4661</v>
      </c>
      <c r="J380" s="150" t="s"/>
      <c r="K380" s="150" t="s"/>
      <c r="L380" s="150" t="s">
        <v>4652</v>
      </c>
      <c r="M380" s="151">
        <v>0</v>
      </c>
      <c r="N380" s="150" t="s">
        <v>4661</v>
      </c>
      <c r="O380" s="152">
        <v>45606</v>
      </c>
      <c r="P380" s="153">
        <v>0.655127314814308</v>
      </c>
      <c r="Q380" s="150">
        <v>40655</v>
      </c>
      <c r="R380" s="151">
        <v>200</v>
      </c>
    </row>
    <row r="381" spans="1:18" ht="20.25" customHeight="1">
      <c r="A381" s="150" t="s">
        <v>4648</v>
      </c>
      <c r="B381" s="150" t="s">
        <v>5122</v>
      </c>
      <c r="C381" s="150" t="s">
        <v>4650</v>
      </c>
      <c r="D381" s="150" t="s">
        <v>4668</v>
      </c>
      <c r="E381" s="150">
        <v>150</v>
      </c>
      <c r="F381" s="150">
        <v>89</v>
      </c>
      <c r="G381" s="150" t="s">
        <v>4661</v>
      </c>
      <c r="H381" s="150" t="s">
        <v>4652</v>
      </c>
      <c r="I381" s="150" t="s">
        <v>4652</v>
      </c>
      <c r="J381" s="150" t="s"/>
      <c r="K381" s="150" t="s"/>
      <c r="L381" s="150" t="s">
        <v>4652</v>
      </c>
      <c r="M381" s="151">
        <v>0</v>
      </c>
      <c r="N381" s="150" t="s">
        <v>4661</v>
      </c>
      <c r="O381" s="152">
        <v>45606</v>
      </c>
      <c r="P381" s="153">
        <v>0.572627314813872</v>
      </c>
      <c r="Q381" s="150">
        <v>40654</v>
      </c>
      <c r="R381" s="151">
        <v>170</v>
      </c>
    </row>
    <row r="382" spans="1:18" ht="20.25" customHeight="1">
      <c r="A382" s="150" t="s">
        <v>4648</v>
      </c>
      <c r="B382" s="150" t="s">
        <v>5123</v>
      </c>
      <c r="C382" s="150" t="s">
        <v>4650</v>
      </c>
      <c r="D382" s="150" t="s">
        <v>5124</v>
      </c>
      <c r="E382" s="150">
        <v>185</v>
      </c>
      <c r="F382" s="150">
        <v>0</v>
      </c>
      <c r="G382" s="150" t="s">
        <v>4652</v>
      </c>
      <c r="H382" s="150" t="s">
        <v>4652</v>
      </c>
      <c r="I382" s="150" t="s">
        <v>4652</v>
      </c>
      <c r="J382" s="150" t="s">
        <v>4669</v>
      </c>
      <c r="K382" s="150" t="s"/>
      <c r="L382" s="150" t="s">
        <v>4654</v>
      </c>
      <c r="M382" s="151">
        <v>100</v>
      </c>
      <c r="N382" s="150" t="s">
        <v>4654</v>
      </c>
      <c r="O382" s="152">
        <v>45606</v>
      </c>
      <c r="P382" s="153">
        <v>0.572372685186565</v>
      </c>
      <c r="Q382" s="150">
        <v>40653</v>
      </c>
      <c r="R382" s="151">
        <v>100</v>
      </c>
    </row>
    <row r="383" spans="1:18" ht="20.25" customHeight="1">
      <c r="A383" s="150" t="s">
        <v>4648</v>
      </c>
      <c r="B383" s="150" t="s">
        <v>5125</v>
      </c>
      <c r="C383" s="150" t="s">
        <v>4650</v>
      </c>
      <c r="D383" s="150" t="s">
        <v>4668</v>
      </c>
      <c r="E383" s="150">
        <v>175</v>
      </c>
      <c r="F383" s="150">
        <v>89</v>
      </c>
      <c r="G383" s="150" t="s">
        <v>4661</v>
      </c>
      <c r="H383" s="150" t="s">
        <v>4661</v>
      </c>
      <c r="I383" s="150" t="s">
        <v>4661</v>
      </c>
      <c r="J383" s="150" t="s"/>
      <c r="K383" s="150" t="s"/>
      <c r="L383" s="150" t="s">
        <v>4652</v>
      </c>
      <c r="M383" s="151">
        <v>0</v>
      </c>
      <c r="N383" s="150" t="s">
        <v>4661</v>
      </c>
      <c r="O383" s="152">
        <v>45606</v>
      </c>
      <c r="P383" s="153">
        <v>0.563298611112259</v>
      </c>
      <c r="Q383" s="150">
        <v>40652</v>
      </c>
      <c r="R383" s="151">
        <v>230</v>
      </c>
    </row>
    <row r="384" spans="1:25" s="130" ht="20.25" customHeight="1">
      <c r="A384" s="150" t="s">
        <v>4648</v>
      </c>
      <c r="B384" s="150" t="s">
        <v>5126</v>
      </c>
      <c r="C384" s="150" t="s">
        <v>4650</v>
      </c>
      <c r="D384" s="150" t="s">
        <v>4668</v>
      </c>
      <c r="E384" s="150">
        <v>152</v>
      </c>
      <c r="F384" s="150">
        <v>88</v>
      </c>
      <c r="G384" s="150" t="s">
        <v>4654</v>
      </c>
      <c r="H384" s="150" t="s">
        <v>4652</v>
      </c>
      <c r="I384" s="150" t="s">
        <v>4652</v>
      </c>
      <c r="J384" s="150" t="s"/>
      <c r="K384" s="150" t="s"/>
      <c r="L384" s="150" t="s">
        <v>4652</v>
      </c>
      <c r="M384" s="151">
        <v>0</v>
      </c>
      <c r="N384" s="150" t="s">
        <v>4654</v>
      </c>
      <c r="O384" s="152">
        <v>45606</v>
      </c>
      <c r="P384" s="153">
        <v>0.529074074074743</v>
      </c>
      <c r="Q384" s="150">
        <v>40649</v>
      </c>
      <c r="R384" s="151">
        <v>170</v>
      </c>
      <c r="S384" s="157" t="s"/>
      <c r="T384" s="157" t="s"/>
      <c r="U384" s="157" t="s"/>
      <c r="V384" s="157" t="s"/>
      <c r="W384" s="157" t="s"/>
      <c r="X384" s="157" t="s"/>
      <c r="Y384" s="157" t="s"/>
    </row>
    <row r="385" spans="1:25" s="185" ht="20.25" customHeight="1">
      <c r="A385" s="150" t="s">
        <v>4648</v>
      </c>
      <c r="B385" s="150" t="s">
        <v>5127</v>
      </c>
      <c r="C385" s="150" t="s">
        <v>4650</v>
      </c>
      <c r="D385" s="150" t="s">
        <v>4663</v>
      </c>
      <c r="E385" s="150">
        <v>160</v>
      </c>
      <c r="F385" s="150">
        <v>89</v>
      </c>
      <c r="G385" s="150" t="s">
        <v>4661</v>
      </c>
      <c r="H385" s="150" t="s">
        <v>4652</v>
      </c>
      <c r="I385" s="150" t="s">
        <v>4652</v>
      </c>
      <c r="J385" s="150" t="s"/>
      <c r="K385" s="150" t="s"/>
      <c r="L385" s="150" t="s">
        <v>4652</v>
      </c>
      <c r="M385" s="151">
        <v>0</v>
      </c>
      <c r="N385" s="150" t="s">
        <v>4661</v>
      </c>
      <c r="O385" s="152">
        <v>45606</v>
      </c>
      <c r="P385" s="153">
        <v>0.526192129629635</v>
      </c>
      <c r="Q385" s="150">
        <v>40648</v>
      </c>
      <c r="R385" s="151">
        <v>170</v>
      </c>
      <c r="S385" s="156" t="s"/>
      <c r="T385" s="157" t="s"/>
      <c r="U385" s="157" t="s"/>
      <c r="V385" s="157" t="s"/>
      <c r="W385" s="157" t="s"/>
      <c r="X385" s="157" t="s"/>
      <c r="Y385" s="157" t="s"/>
    </row>
    <row r="386" spans="1:25" s="185" ht="20.25" customHeight="1">
      <c r="A386" s="150" t="s">
        <v>4648</v>
      </c>
      <c r="B386" s="150" t="s">
        <v>5128</v>
      </c>
      <c r="C386" s="150" t="s">
        <v>4650</v>
      </c>
      <c r="D386" s="150" t="s">
        <v>4681</v>
      </c>
      <c r="E386" s="150">
        <v>150</v>
      </c>
      <c r="F386" s="150">
        <v>0</v>
      </c>
      <c r="G386" s="150" t="s">
        <v>4652</v>
      </c>
      <c r="H386" s="150" t="s">
        <v>4652</v>
      </c>
      <c r="I386" s="150" t="s">
        <v>4652</v>
      </c>
      <c r="J386" s="150" t="s">
        <v>4643</v>
      </c>
      <c r="K386" s="150" t="s">
        <v>4642</v>
      </c>
      <c r="L386" s="150" t="s">
        <v>4661</v>
      </c>
      <c r="M386" s="151">
        <v>80</v>
      </c>
      <c r="N386" s="150" t="s">
        <v>4661</v>
      </c>
      <c r="O386" s="152">
        <v>45606</v>
      </c>
      <c r="P386" s="153">
        <v>0.45222222222219</v>
      </c>
      <c r="Q386" s="150">
        <v>40647</v>
      </c>
      <c r="R386" s="151">
        <v>80</v>
      </c>
      <c r="S386" s="156" t="s"/>
      <c r="T386" s="157" t="s"/>
      <c r="U386" s="157" t="s"/>
      <c r="V386" s="157" t="s"/>
      <c r="W386" s="157" t="s"/>
      <c r="X386" s="157" t="s"/>
      <c r="Y386" s="157" t="s"/>
    </row>
    <row r="387" spans="1:25" s="185" ht="20.25" customHeight="1">
      <c r="A387" s="150" t="s">
        <v>4648</v>
      </c>
      <c r="B387" s="150" t="s">
        <v>5129</v>
      </c>
      <c r="C387" s="150" t="s">
        <v>4650</v>
      </c>
      <c r="D387" s="150" t="s">
        <v>4668</v>
      </c>
      <c r="E387" s="150">
        <v>155</v>
      </c>
      <c r="F387" s="150">
        <v>0</v>
      </c>
      <c r="G387" s="150" t="s">
        <v>4652</v>
      </c>
      <c r="H387" s="150" t="s">
        <v>4652</v>
      </c>
      <c r="I387" s="150" t="s">
        <v>4652</v>
      </c>
      <c r="J387" s="150" t="s">
        <v>4643</v>
      </c>
      <c r="K387" s="150" t="s">
        <v>4784</v>
      </c>
      <c r="L387" s="150" t="s">
        <v>4661</v>
      </c>
      <c r="M387" s="151">
        <v>130</v>
      </c>
      <c r="N387" s="150" t="s">
        <v>4661</v>
      </c>
      <c r="O387" s="152">
        <v>45606</v>
      </c>
      <c r="P387" s="153">
        <v>0.445358796296205</v>
      </c>
      <c r="Q387" s="150">
        <v>40646</v>
      </c>
      <c r="R387" s="151">
        <v>130</v>
      </c>
      <c r="S387" s="156" t="s"/>
      <c r="T387" s="157" t="s"/>
      <c r="U387" s="157" t="s"/>
      <c r="V387" s="157" t="s"/>
      <c r="W387" s="157" t="s"/>
      <c r="X387" s="157" t="s"/>
      <c r="Y387" s="157" t="s"/>
    </row>
    <row r="388" spans="1:18" ht="20.25" customHeight="1">
      <c r="A388" s="150" t="s">
        <v>4648</v>
      </c>
      <c r="B388" s="150" t="s">
        <v>5130</v>
      </c>
      <c r="C388" s="150" t="s">
        <v>4650</v>
      </c>
      <c r="D388" s="150" t="s">
        <v>4663</v>
      </c>
      <c r="E388" s="150">
        <v>160</v>
      </c>
      <c r="F388" s="150">
        <v>0</v>
      </c>
      <c r="G388" s="150" t="s">
        <v>4652</v>
      </c>
      <c r="H388" s="150" t="s">
        <v>4654</v>
      </c>
      <c r="I388" s="150" t="s">
        <v>4654</v>
      </c>
      <c r="J388" s="150" t="s"/>
      <c r="K388" s="150" t="s"/>
      <c r="L388" s="150" t="s">
        <v>4652</v>
      </c>
      <c r="M388" s="151">
        <v>0</v>
      </c>
      <c r="N388" s="150" t="s">
        <v>4661</v>
      </c>
      <c r="O388" s="152">
        <v>45606</v>
      </c>
      <c r="P388" s="153">
        <v>0.417881944445981</v>
      </c>
      <c r="Q388" s="150">
        <v>40645</v>
      </c>
      <c r="R388" s="151">
        <v>170</v>
      </c>
    </row>
    <row r="389" spans="1:18" ht="20.25" customHeight="1">
      <c r="A389" s="150" t="s">
        <v>4648</v>
      </c>
      <c r="B389" s="150" t="s">
        <v>5131</v>
      </c>
      <c r="C389" s="150" t="s">
        <v>4656</v>
      </c>
      <c r="D389" s="150" t="s">
        <v>4668</v>
      </c>
      <c r="E389" s="150">
        <v>171</v>
      </c>
      <c r="F389" s="150">
        <v>89</v>
      </c>
      <c r="G389" s="150" t="s">
        <v>4661</v>
      </c>
      <c r="H389" s="150" t="s">
        <v>4652</v>
      </c>
      <c r="I389" s="150" t="s">
        <v>4652</v>
      </c>
      <c r="J389" s="150" t="s"/>
      <c r="K389" s="150" t="s">
        <v>5132</v>
      </c>
      <c r="L389" s="150" t="s">
        <v>4652</v>
      </c>
      <c r="M389" s="151">
        <v>0</v>
      </c>
      <c r="N389" s="150" t="s">
        <v>4661</v>
      </c>
      <c r="O389" s="152">
        <v>45606</v>
      </c>
      <c r="P389" s="153">
        <v>0.409629629630217</v>
      </c>
      <c r="Q389" s="150">
        <v>0</v>
      </c>
      <c r="R389" s="151">
        <v>0</v>
      </c>
    </row>
    <row r="390" spans="1:25" s="185" ht="20.25" customHeight="1">
      <c r="A390" s="150" t="s">
        <v>4648</v>
      </c>
      <c r="B390" s="150" t="s">
        <v>5133</v>
      </c>
      <c r="C390" s="150" t="s">
        <v>4650</v>
      </c>
      <c r="D390" s="150" t="s">
        <v>4663</v>
      </c>
      <c r="E390" s="150">
        <v>155</v>
      </c>
      <c r="F390" s="150">
        <v>89</v>
      </c>
      <c r="G390" s="150" t="s">
        <v>4661</v>
      </c>
      <c r="H390" s="150" t="s">
        <v>4661</v>
      </c>
      <c r="I390" s="150" t="s">
        <v>4661</v>
      </c>
      <c r="J390" s="150" t="s"/>
      <c r="K390" s="150" t="s"/>
      <c r="L390" s="150" t="s">
        <v>4652</v>
      </c>
      <c r="M390" s="151">
        <v>0</v>
      </c>
      <c r="N390" s="150" t="s">
        <v>4661</v>
      </c>
      <c r="O390" s="152">
        <v>45606</v>
      </c>
      <c r="P390" s="153">
        <v>0.38741898148146</v>
      </c>
      <c r="Q390" s="150">
        <v>40643</v>
      </c>
      <c r="R390" s="151">
        <v>200</v>
      </c>
      <c r="S390" s="156" t="s"/>
      <c r="T390" s="157" t="s"/>
      <c r="U390" s="157" t="s"/>
      <c r="V390" s="157" t="s"/>
      <c r="W390" s="157" t="s"/>
      <c r="X390" s="157" t="s"/>
      <c r="Y390" s="157" t="s"/>
    </row>
    <row r="391" spans="1:18" ht="20.25" customHeight="1">
      <c r="A391" s="150" t="s">
        <v>4648</v>
      </c>
      <c r="B391" s="150" t="s">
        <v>5134</v>
      </c>
      <c r="C391" s="150" t="s">
        <v>4656</v>
      </c>
      <c r="D391" s="150" t="s">
        <v>4676</v>
      </c>
      <c r="E391" s="150">
        <v>165</v>
      </c>
      <c r="F391" s="150">
        <v>89</v>
      </c>
      <c r="G391" s="150" t="s">
        <v>4654</v>
      </c>
      <c r="H391" s="150" t="s">
        <v>4654</v>
      </c>
      <c r="I391" s="150" t="s">
        <v>4654</v>
      </c>
      <c r="J391" s="150" t="s"/>
      <c r="K391" s="150" t="s">
        <v>5135</v>
      </c>
      <c r="L391" s="150" t="s">
        <v>4652</v>
      </c>
      <c r="M391" s="151">
        <v>1800</v>
      </c>
      <c r="N391" s="150" t="s">
        <v>4654</v>
      </c>
      <c r="O391" s="152">
        <v>45606</v>
      </c>
      <c r="P391" s="153">
        <v>0.384363425924676</v>
      </c>
      <c r="Q391" s="150">
        <v>40642</v>
      </c>
      <c r="R391" s="151">
        <v>1800</v>
      </c>
    </row>
    <row r="392" spans="1:18" ht="20.25" customHeight="1">
      <c r="A392" s="150" t="s">
        <v>4648</v>
      </c>
      <c r="B392" s="150" t="s">
        <v>5136</v>
      </c>
      <c r="C392" s="150" t="s">
        <v>4650</v>
      </c>
      <c r="D392" s="150" t="s">
        <v>4668</v>
      </c>
      <c r="E392" s="150">
        <v>157</v>
      </c>
      <c r="F392" s="150">
        <v>0</v>
      </c>
      <c r="G392" s="150" t="s">
        <v>4652</v>
      </c>
      <c r="H392" s="150" t="s">
        <v>4652</v>
      </c>
      <c r="I392" s="150" t="s">
        <v>4652</v>
      </c>
      <c r="J392" s="150" t="s">
        <v>4643</v>
      </c>
      <c r="K392" s="150" t="s">
        <v>4642</v>
      </c>
      <c r="L392" s="150" t="s">
        <v>4654</v>
      </c>
      <c r="M392" s="151">
        <v>80</v>
      </c>
      <c r="N392" s="150" t="s">
        <v>4654</v>
      </c>
      <c r="O392" s="152">
        <v>45606</v>
      </c>
      <c r="P392" s="153">
        <v>0.348831018520286</v>
      </c>
      <c r="Q392" s="150">
        <v>40641</v>
      </c>
      <c r="R392" s="151">
        <v>80</v>
      </c>
    </row>
    <row r="393" spans="1:18" ht="20.25" customHeight="1">
      <c r="A393" s="150" t="s">
        <v>4648</v>
      </c>
      <c r="B393" s="150" t="s">
        <v>5137</v>
      </c>
      <c r="C393" s="150" t="s">
        <v>4650</v>
      </c>
      <c r="D393" s="150" t="s">
        <v>5073</v>
      </c>
      <c r="E393" s="150">
        <v>160</v>
      </c>
      <c r="F393" s="150">
        <v>0</v>
      </c>
      <c r="G393" s="150" t="s">
        <v>4652</v>
      </c>
      <c r="H393" s="150" t="s">
        <v>4652</v>
      </c>
      <c r="I393" s="150" t="s">
        <v>4652</v>
      </c>
      <c r="J393" s="150" t="s">
        <v>4669</v>
      </c>
      <c r="K393" s="150" t="s"/>
      <c r="L393" s="150" t="s">
        <v>4661</v>
      </c>
      <c r="M393" s="151">
        <v>100</v>
      </c>
      <c r="N393" s="150" t="s">
        <v>4661</v>
      </c>
      <c r="O393" s="152">
        <v>45605</v>
      </c>
      <c r="P393" s="153">
        <v>0.841909722221317</v>
      </c>
      <c r="Q393" s="150">
        <v>40639</v>
      </c>
      <c r="R393" s="151">
        <v>100</v>
      </c>
    </row>
    <row r="394" spans="1:25" s="185" ht="20.25" customHeight="1">
      <c r="A394" s="150" t="s">
        <v>4648</v>
      </c>
      <c r="B394" s="150" t="s">
        <v>5138</v>
      </c>
      <c r="C394" s="150" t="s">
        <v>4650</v>
      </c>
      <c r="D394" s="150" t="s">
        <v>4663</v>
      </c>
      <c r="E394" s="150">
        <v>155</v>
      </c>
      <c r="F394" s="150">
        <v>0</v>
      </c>
      <c r="G394" s="150" t="s">
        <v>4652</v>
      </c>
      <c r="H394" s="150" t="s">
        <v>4652</v>
      </c>
      <c r="I394" s="150" t="s">
        <v>4652</v>
      </c>
      <c r="J394" s="150" t="s">
        <v>4669</v>
      </c>
      <c r="K394" s="150" t="s"/>
      <c r="L394" s="150" t="s">
        <v>4652</v>
      </c>
      <c r="M394" s="151">
        <v>100</v>
      </c>
      <c r="N394" s="150" t="s">
        <v>4661</v>
      </c>
      <c r="O394" s="152">
        <v>45605</v>
      </c>
      <c r="P394" s="153">
        <v>0.820300925926858</v>
      </c>
      <c r="Q394" s="150">
        <v>40638</v>
      </c>
      <c r="R394" s="151">
        <v>100</v>
      </c>
      <c r="S394" s="156" t="s"/>
      <c r="T394" s="157" t="s"/>
      <c r="U394" s="157" t="s"/>
      <c r="V394" s="157" t="s"/>
      <c r="W394" s="157" t="s"/>
      <c r="X394" s="157" t="s"/>
      <c r="Y394" s="157" t="s"/>
    </row>
    <row r="395" spans="1:25" s="185" ht="20.25" customHeight="1">
      <c r="A395" s="150" t="s">
        <v>4648</v>
      </c>
      <c r="B395" s="150" t="s">
        <v>5139</v>
      </c>
      <c r="C395" s="150" t="s">
        <v>4650</v>
      </c>
      <c r="D395" s="150" t="s">
        <v>4668</v>
      </c>
      <c r="E395" s="150">
        <v>152</v>
      </c>
      <c r="F395" s="150">
        <v>0</v>
      </c>
      <c r="G395" s="150" t="s">
        <v>4652</v>
      </c>
      <c r="H395" s="150" t="s">
        <v>4652</v>
      </c>
      <c r="I395" s="150" t="s">
        <v>4652</v>
      </c>
      <c r="J395" s="150" t="s">
        <v>4669</v>
      </c>
      <c r="K395" s="150" t="s"/>
      <c r="L395" s="150" t="s">
        <v>4661</v>
      </c>
      <c r="M395" s="151">
        <v>100</v>
      </c>
      <c r="N395" s="150" t="s">
        <v>4661</v>
      </c>
      <c r="O395" s="152">
        <v>45605</v>
      </c>
      <c r="P395" s="153">
        <v>0.708541666666861</v>
      </c>
      <c r="Q395" s="150">
        <v>40632</v>
      </c>
      <c r="R395" s="151">
        <v>100</v>
      </c>
      <c r="S395" s="156" t="s"/>
      <c r="T395" s="157" t="s"/>
      <c r="U395" s="157" t="s"/>
      <c r="V395" s="157" t="s"/>
      <c r="W395" s="157" t="s"/>
      <c r="X395" s="157" t="s"/>
      <c r="Y395" s="157" t="s"/>
    </row>
    <row r="396" spans="1:25" s="185" ht="20.25" customHeight="1">
      <c r="A396" s="150" t="s">
        <v>4648</v>
      </c>
      <c r="B396" s="150" t="s">
        <v>5140</v>
      </c>
      <c r="C396" s="150" t="s">
        <v>4656</v>
      </c>
      <c r="D396" s="150" t="s">
        <v>4668</v>
      </c>
      <c r="E396" s="150">
        <v>160</v>
      </c>
      <c r="F396" s="150">
        <v>0</v>
      </c>
      <c r="G396" s="150" t="s">
        <v>4652</v>
      </c>
      <c r="H396" s="150" t="s">
        <v>4661</v>
      </c>
      <c r="I396" s="150" t="s">
        <v>4661</v>
      </c>
      <c r="J396" s="150" t="s"/>
      <c r="K396" s="150" t="s"/>
      <c r="L396" s="150" t="s">
        <v>4652</v>
      </c>
      <c r="M396" s="151">
        <v>0</v>
      </c>
      <c r="N396" s="150" t="s">
        <v>4661</v>
      </c>
      <c r="O396" s="152">
        <v>45605</v>
      </c>
      <c r="P396" s="153">
        <v>0.703587962962047</v>
      </c>
      <c r="Q396" s="150">
        <v>40631</v>
      </c>
      <c r="R396" s="151">
        <v>150</v>
      </c>
      <c r="S396" s="156" t="s"/>
      <c r="T396" s="157" t="s"/>
      <c r="U396" s="157" t="s"/>
      <c r="V396" s="157" t="s"/>
      <c r="W396" s="157" t="s"/>
      <c r="X396" s="157" t="s"/>
      <c r="Y396" s="157" t="s"/>
    </row>
    <row r="397" spans="1:25" s="185" ht="20.25" customHeight="1">
      <c r="A397" s="150" t="s">
        <v>4648</v>
      </c>
      <c r="B397" s="150" t="s">
        <v>5141</v>
      </c>
      <c r="C397" s="150" t="s">
        <v>4650</v>
      </c>
      <c r="D397" s="150" t="s">
        <v>4668</v>
      </c>
      <c r="E397" s="150">
        <v>152</v>
      </c>
      <c r="F397" s="150">
        <v>89</v>
      </c>
      <c r="G397" s="150" t="s">
        <v>4654</v>
      </c>
      <c r="H397" s="150" t="s">
        <v>4652</v>
      </c>
      <c r="I397" s="150" t="s">
        <v>4652</v>
      </c>
      <c r="J397" s="150" t="s"/>
      <c r="K397" s="150" t="s">
        <v>4664</v>
      </c>
      <c r="L397" s="150" t="s">
        <v>4652</v>
      </c>
      <c r="M397" s="151">
        <v>150</v>
      </c>
      <c r="N397" s="150" t="s">
        <v>4654</v>
      </c>
      <c r="O397" s="152">
        <v>45605</v>
      </c>
      <c r="P397" s="153">
        <v>0.69832175926058</v>
      </c>
      <c r="Q397" s="150">
        <v>40630</v>
      </c>
      <c r="R397" s="151">
        <v>320</v>
      </c>
      <c r="S397" s="156" t="s"/>
      <c r="T397" s="157" t="s"/>
      <c r="U397" s="157" t="s"/>
      <c r="V397" s="157" t="s"/>
      <c r="W397" s="157" t="s"/>
      <c r="X397" s="157" t="s"/>
      <c r="Y397" s="157" t="s"/>
    </row>
    <row r="398" spans="1:18" ht="20.25" customHeight="1">
      <c r="A398" s="150" t="s">
        <v>4648</v>
      </c>
      <c r="B398" s="150" t="s">
        <v>5142</v>
      </c>
      <c r="C398" s="150" t="s">
        <v>4650</v>
      </c>
      <c r="D398" s="150" t="s">
        <v>4668</v>
      </c>
      <c r="E398" s="150">
        <v>160</v>
      </c>
      <c r="F398" s="150">
        <v>89</v>
      </c>
      <c r="G398" s="150" t="s">
        <v>4661</v>
      </c>
      <c r="H398" s="150" t="s">
        <v>4661</v>
      </c>
      <c r="I398" s="150" t="s">
        <v>4661</v>
      </c>
      <c r="J398" s="150" t="s">
        <v>4643</v>
      </c>
      <c r="K398" s="150" t="s">
        <v>5026</v>
      </c>
      <c r="L398" s="150" t="s">
        <v>4661</v>
      </c>
      <c r="M398" s="151">
        <v>200</v>
      </c>
      <c r="N398" s="150" t="s">
        <v>4661</v>
      </c>
      <c r="O398" s="152">
        <v>45605</v>
      </c>
      <c r="P398" s="153">
        <v>0.697349537036644</v>
      </c>
      <c r="Q398" s="150">
        <v>40629</v>
      </c>
      <c r="R398" s="151">
        <v>430</v>
      </c>
    </row>
    <row r="399" spans="1:18" ht="20.25" customHeight="1">
      <c r="A399" s="150" t="s">
        <v>4648</v>
      </c>
      <c r="B399" s="150" t="s">
        <v>5143</v>
      </c>
      <c r="C399" s="150" t="s">
        <v>4656</v>
      </c>
      <c r="D399" s="150" t="s">
        <v>4700</v>
      </c>
      <c r="E399" s="150">
        <v>150</v>
      </c>
      <c r="F399" s="150">
        <v>89</v>
      </c>
      <c r="G399" s="150" t="s">
        <v>4661</v>
      </c>
      <c r="H399" s="150" t="s">
        <v>4661</v>
      </c>
      <c r="I399" s="150" t="s">
        <v>4661</v>
      </c>
      <c r="J399" s="150" t="s"/>
      <c r="K399" s="150" t="s">
        <v>5144</v>
      </c>
      <c r="L399" s="150" t="s">
        <v>4652</v>
      </c>
      <c r="M399" s="151">
        <v>770</v>
      </c>
      <c r="N399" s="150" t="s">
        <v>4661</v>
      </c>
      <c r="O399" s="152">
        <v>45605</v>
      </c>
      <c r="P399" s="153">
        <v>0.693495370371238</v>
      </c>
      <c r="Q399" s="150">
        <v>40627</v>
      </c>
      <c r="R399" s="151">
        <v>1000</v>
      </c>
    </row>
    <row r="400" spans="1:18" ht="20.25" customHeight="1">
      <c r="A400" s="150" t="s">
        <v>4648</v>
      </c>
      <c r="B400" s="150" t="s">
        <v>5145</v>
      </c>
      <c r="C400" s="150" t="s">
        <v>4650</v>
      </c>
      <c r="D400" s="150" t="s">
        <v>4786</v>
      </c>
      <c r="E400" s="150">
        <v>152</v>
      </c>
      <c r="F400" s="150">
        <v>0</v>
      </c>
      <c r="G400" s="150" t="s">
        <v>4652</v>
      </c>
      <c r="H400" s="150" t="s">
        <v>4654</v>
      </c>
      <c r="I400" s="150" t="s">
        <v>4654</v>
      </c>
      <c r="J400" s="150" t="s"/>
      <c r="K400" s="150" t="s"/>
      <c r="L400" s="150" t="s">
        <v>4652</v>
      </c>
      <c r="M400" s="151">
        <v>0</v>
      </c>
      <c r="N400" s="150" t="s">
        <v>4654</v>
      </c>
      <c r="O400" s="152">
        <v>45605</v>
      </c>
      <c r="P400" s="153">
        <v>0.687152777776646</v>
      </c>
      <c r="Q400" s="150">
        <v>40625</v>
      </c>
      <c r="R400" s="151">
        <v>170</v>
      </c>
    </row>
    <row r="401" spans="1:18" ht="20.25" customHeight="1">
      <c r="A401" s="150" t="s">
        <v>4648</v>
      </c>
      <c r="B401" s="150" t="s">
        <v>5146</v>
      </c>
      <c r="C401" s="150" t="s">
        <v>4650</v>
      </c>
      <c r="D401" s="150" t="s">
        <v>4663</v>
      </c>
      <c r="E401" s="150">
        <v>154</v>
      </c>
      <c r="F401" s="150">
        <v>89</v>
      </c>
      <c r="G401" s="150" t="s">
        <v>4661</v>
      </c>
      <c r="H401" s="150" t="s">
        <v>4661</v>
      </c>
      <c r="I401" s="150" t="s">
        <v>4661</v>
      </c>
      <c r="J401" s="150" t="s"/>
      <c r="K401" s="150" t="s"/>
      <c r="L401" s="150" t="s">
        <v>4652</v>
      </c>
      <c r="M401" s="151">
        <v>0</v>
      </c>
      <c r="N401" s="150" t="s">
        <v>4654</v>
      </c>
      <c r="O401" s="152">
        <v>45605</v>
      </c>
      <c r="P401" s="153">
        <v>0.685127314813144</v>
      </c>
      <c r="Q401" s="150">
        <v>40624</v>
      </c>
      <c r="R401" s="151">
        <v>200</v>
      </c>
    </row>
    <row r="402" spans="1:18" ht="20.25" customHeight="1">
      <c r="A402" s="150" t="s">
        <v>4648</v>
      </c>
      <c r="B402" s="150" t="s">
        <v>5147</v>
      </c>
      <c r="C402" s="150" t="s">
        <v>4650</v>
      </c>
      <c r="D402" s="150" t="s">
        <v>4668</v>
      </c>
      <c r="E402" s="150">
        <v>156</v>
      </c>
      <c r="F402" s="150">
        <v>0</v>
      </c>
      <c r="G402" s="150" t="s">
        <v>4652</v>
      </c>
      <c r="H402" s="150" t="s">
        <v>4652</v>
      </c>
      <c r="I402" s="150" t="s">
        <v>4652</v>
      </c>
      <c r="J402" s="150" t="s">
        <v>4643</v>
      </c>
      <c r="K402" s="150" t="s">
        <v>5148</v>
      </c>
      <c r="L402" s="150" t="s">
        <v>4654</v>
      </c>
      <c r="M402" s="151">
        <v>50</v>
      </c>
      <c r="N402" s="150" t="s">
        <v>4654</v>
      </c>
      <c r="O402" s="152">
        <v>45605</v>
      </c>
      <c r="P402" s="153">
        <v>0.652916666665988</v>
      </c>
      <c r="Q402" s="150">
        <v>40623</v>
      </c>
      <c r="R402" s="151">
        <v>50</v>
      </c>
    </row>
    <row r="403" spans="1:18" ht="20.25" customHeight="1">
      <c r="A403" s="150" t="s">
        <v>4648</v>
      </c>
      <c r="B403" s="150" t="s">
        <v>5149</v>
      </c>
      <c r="C403" s="150" t="s">
        <v>4650</v>
      </c>
      <c r="D403" s="150" t="s">
        <v>4668</v>
      </c>
      <c r="E403" s="150">
        <v>160</v>
      </c>
      <c r="F403" s="150">
        <v>0</v>
      </c>
      <c r="G403" s="150" t="s">
        <v>4652</v>
      </c>
      <c r="H403" s="150" t="s">
        <v>4652</v>
      </c>
      <c r="I403" s="150" t="s">
        <v>4652</v>
      </c>
      <c r="J403" s="150" t="s">
        <v>4717</v>
      </c>
      <c r="K403" s="150" t="s">
        <v>5150</v>
      </c>
      <c r="L403" s="150" t="s">
        <v>4661</v>
      </c>
      <c r="M403" s="151">
        <v>300</v>
      </c>
      <c r="N403" s="150" t="s">
        <v>4661</v>
      </c>
      <c r="O403" s="152">
        <v>45605</v>
      </c>
      <c r="P403" s="153">
        <v>0.648124999999709</v>
      </c>
      <c r="Q403" s="150">
        <v>40622</v>
      </c>
      <c r="R403" s="151">
        <v>300</v>
      </c>
    </row>
    <row r="404" spans="1:18" ht="20.25" customHeight="1">
      <c r="A404" s="150" t="s">
        <v>4648</v>
      </c>
      <c r="B404" s="150" t="s">
        <v>5151</v>
      </c>
      <c r="C404" s="150" t="s">
        <v>4650</v>
      </c>
      <c r="D404" s="150" t="s">
        <v>5124</v>
      </c>
      <c r="E404" s="150">
        <v>185</v>
      </c>
      <c r="F404" s="150">
        <v>0</v>
      </c>
      <c r="G404" s="150" t="s">
        <v>4652</v>
      </c>
      <c r="H404" s="150" t="s">
        <v>4652</v>
      </c>
      <c r="I404" s="150" t="s">
        <v>4652</v>
      </c>
      <c r="J404" s="150" t="s">
        <v>4653</v>
      </c>
      <c r="K404" s="150" t="s"/>
      <c r="L404" s="150" t="s">
        <v>4654</v>
      </c>
      <c r="M404" s="151">
        <v>100</v>
      </c>
      <c r="N404" s="150" t="s">
        <v>4654</v>
      </c>
      <c r="O404" s="152">
        <v>45605</v>
      </c>
      <c r="P404" s="153">
        <v>0.618148148147157</v>
      </c>
      <c r="Q404" s="150">
        <v>40621</v>
      </c>
      <c r="R404" s="151">
        <v>100</v>
      </c>
    </row>
    <row r="405" spans="1:25" s="130" ht="20.25" customHeight="1">
      <c r="A405" s="150" t="s">
        <v>4648</v>
      </c>
      <c r="B405" s="150" t="s">
        <v>5152</v>
      </c>
      <c r="C405" s="150" t="s">
        <v>4650</v>
      </c>
      <c r="D405" s="150" t="s">
        <v>4668</v>
      </c>
      <c r="E405" s="150">
        <v>160</v>
      </c>
      <c r="F405" s="150">
        <v>0</v>
      </c>
      <c r="G405" s="150" t="s">
        <v>4652</v>
      </c>
      <c r="H405" s="150" t="s">
        <v>4652</v>
      </c>
      <c r="I405" s="150" t="s">
        <v>4652</v>
      </c>
      <c r="J405" s="150" t="s">
        <v>4692</v>
      </c>
      <c r="K405" s="150" t="s"/>
      <c r="L405" s="150" t="s">
        <v>4661</v>
      </c>
      <c r="M405" s="151">
        <v>50</v>
      </c>
      <c r="N405" s="150" t="s">
        <v>4661</v>
      </c>
      <c r="O405" s="152">
        <v>45605</v>
      </c>
      <c r="P405" s="153">
        <v>0.588506944444817</v>
      </c>
      <c r="Q405" s="150">
        <v>40619</v>
      </c>
      <c r="R405" s="151">
        <v>50</v>
      </c>
      <c r="S405" s="156" t="s"/>
      <c r="T405" s="157" t="s"/>
      <c r="U405" s="157" t="s"/>
      <c r="V405" s="157" t="s"/>
      <c r="W405" s="157" t="s"/>
      <c r="X405" s="157" t="s"/>
      <c r="Y405" s="157" t="s"/>
    </row>
    <row r="406" spans="1:25" s="130" ht="20.25" customHeight="1">
      <c r="A406" s="150" t="s">
        <v>4648</v>
      </c>
      <c r="B406" s="150" t="s">
        <v>5153</v>
      </c>
      <c r="C406" s="150" t="s">
        <v>4656</v>
      </c>
      <c r="D406" s="150" t="s">
        <v>4694</v>
      </c>
      <c r="E406" s="150">
        <v>150</v>
      </c>
      <c r="F406" s="150">
        <v>88</v>
      </c>
      <c r="G406" s="150" t="s">
        <v>4661</v>
      </c>
      <c r="H406" s="150" t="s">
        <v>4654</v>
      </c>
      <c r="I406" s="150" t="s">
        <v>4654</v>
      </c>
      <c r="J406" s="150" t="s"/>
      <c r="K406" s="150" t="s"/>
      <c r="L406" s="150" t="s">
        <v>4652</v>
      </c>
      <c r="M406" s="151">
        <v>0</v>
      </c>
      <c r="N406" s="150" t="s">
        <v>4654</v>
      </c>
      <c r="O406" s="152">
        <v>45605</v>
      </c>
      <c r="P406" s="153">
        <v>0.546539351853426</v>
      </c>
      <c r="Q406" s="150">
        <v>40617</v>
      </c>
      <c r="R406" s="151">
        <v>200</v>
      </c>
      <c r="S406" s="157" t="s"/>
      <c r="T406" s="157" t="s"/>
      <c r="U406" s="157" t="s"/>
      <c r="V406" s="157" t="s"/>
      <c r="W406" s="157" t="s"/>
      <c r="X406" s="157" t="s"/>
      <c r="Y406" s="157" t="s"/>
    </row>
    <row r="407" spans="1:18" ht="20.25" customHeight="1">
      <c r="A407" s="150" t="s">
        <v>4648</v>
      </c>
      <c r="B407" s="150" t="s">
        <v>5154</v>
      </c>
      <c r="C407" s="150" t="s">
        <v>4656</v>
      </c>
      <c r="D407" s="150" t="s">
        <v>4730</v>
      </c>
      <c r="E407" s="150">
        <v>159</v>
      </c>
      <c r="F407" s="150">
        <v>0</v>
      </c>
      <c r="G407" s="150" t="s">
        <v>4652</v>
      </c>
      <c r="H407" s="150" t="s">
        <v>4661</v>
      </c>
      <c r="I407" s="150" t="s">
        <v>4661</v>
      </c>
      <c r="J407" s="150" t="s"/>
      <c r="K407" s="150" t="s">
        <v>5155</v>
      </c>
      <c r="L407" s="150" t="s">
        <v>4652</v>
      </c>
      <c r="M407" s="151">
        <v>0</v>
      </c>
      <c r="N407" s="150" t="s">
        <v>4661</v>
      </c>
      <c r="O407" s="152">
        <v>45605</v>
      </c>
      <c r="P407" s="153">
        <v>0.541678240741021</v>
      </c>
      <c r="Q407" s="150">
        <v>0</v>
      </c>
      <c r="R407" s="151">
        <v>0</v>
      </c>
    </row>
    <row r="408" spans="1:18" ht="20.25" customHeight="1">
      <c r="A408" s="150" t="s">
        <v>4648</v>
      </c>
      <c r="B408" s="150" t="s">
        <v>5156</v>
      </c>
      <c r="C408" s="150" t="s">
        <v>4650</v>
      </c>
      <c r="D408" s="150" t="s">
        <v>4668</v>
      </c>
      <c r="E408" s="150">
        <v>162</v>
      </c>
      <c r="F408" s="150">
        <v>0</v>
      </c>
      <c r="G408" s="150" t="s">
        <v>4652</v>
      </c>
      <c r="H408" s="150" t="s">
        <v>4654</v>
      </c>
      <c r="I408" s="150" t="s">
        <v>4654</v>
      </c>
      <c r="J408" s="150" t="s"/>
      <c r="K408" s="150" t="s"/>
      <c r="L408" s="150" t="s">
        <v>4652</v>
      </c>
      <c r="M408" s="151">
        <v>0</v>
      </c>
      <c r="N408" s="150" t="s">
        <v>4654</v>
      </c>
      <c r="O408" s="152">
        <v>45605</v>
      </c>
      <c r="P408" s="153">
        <v>0.537800925925694</v>
      </c>
      <c r="Q408" s="150">
        <v>40616</v>
      </c>
      <c r="R408" s="151">
        <v>150</v>
      </c>
    </row>
    <row r="409" spans="1:25" s="185" ht="20.25" customHeight="1">
      <c r="A409" s="150" t="s">
        <v>4648</v>
      </c>
      <c r="B409" s="150" t="s">
        <v>5157</v>
      </c>
      <c r="C409" s="150" t="s">
        <v>4656</v>
      </c>
      <c r="D409" s="150" t="s">
        <v>4730</v>
      </c>
      <c r="E409" s="150">
        <v>124</v>
      </c>
      <c r="F409" s="150">
        <v>89</v>
      </c>
      <c r="G409" s="150" t="s">
        <v>4661</v>
      </c>
      <c r="H409" s="150" t="s">
        <v>4661</v>
      </c>
      <c r="I409" s="150" t="s">
        <v>4661</v>
      </c>
      <c r="J409" s="150" t="s"/>
      <c r="K409" s="150" t="s"/>
      <c r="L409" s="150" t="s">
        <v>4652</v>
      </c>
      <c r="M409" s="151">
        <v>0</v>
      </c>
      <c r="N409" s="150" t="s">
        <v>4654</v>
      </c>
      <c r="O409" s="152">
        <v>45605</v>
      </c>
      <c r="P409" s="153">
        <v>0.527569444442634</v>
      </c>
      <c r="Q409" s="150">
        <v>40615</v>
      </c>
      <c r="R409" s="151">
        <v>150</v>
      </c>
      <c r="S409" s="156" t="s"/>
      <c r="T409" s="157" t="s"/>
      <c r="U409" s="157" t="s"/>
      <c r="V409" s="157" t="s"/>
      <c r="W409" s="157" t="s"/>
      <c r="X409" s="157" t="s"/>
      <c r="Y409" s="157" t="s"/>
    </row>
    <row r="410" spans="1:18" ht="20.25" customHeight="1">
      <c r="A410" s="150" t="s">
        <v>4648</v>
      </c>
      <c r="B410" s="150" t="s">
        <v>5158</v>
      </c>
      <c r="C410" s="150" t="s">
        <v>4650</v>
      </c>
      <c r="D410" s="150" t="s">
        <v>4663</v>
      </c>
      <c r="E410" s="150">
        <v>154</v>
      </c>
      <c r="F410" s="150">
        <v>0</v>
      </c>
      <c r="G410" s="150" t="s">
        <v>4652</v>
      </c>
      <c r="H410" s="150" t="s">
        <v>4654</v>
      </c>
      <c r="I410" s="150" t="s">
        <v>4654</v>
      </c>
      <c r="J410" s="150" t="s"/>
      <c r="K410" s="150" t="s"/>
      <c r="L410" s="150" t="s">
        <v>4652</v>
      </c>
      <c r="M410" s="151">
        <v>0</v>
      </c>
      <c r="N410" s="150" t="s">
        <v>4654</v>
      </c>
      <c r="O410" s="152">
        <v>45605</v>
      </c>
      <c r="P410" s="153">
        <v>0.493773148147739</v>
      </c>
      <c r="Q410" s="150">
        <v>40614</v>
      </c>
      <c r="R410" s="151">
        <v>170</v>
      </c>
    </row>
    <row r="411" spans="1:25" s="185" ht="20.25" customHeight="1">
      <c r="A411" s="150" t="s">
        <v>4648</v>
      </c>
      <c r="B411" s="150" t="s">
        <v>5159</v>
      </c>
      <c r="C411" s="150" t="s">
        <v>4650</v>
      </c>
      <c r="D411" s="150" t="s">
        <v>4668</v>
      </c>
      <c r="E411" s="150">
        <v>160</v>
      </c>
      <c r="F411" s="150">
        <v>89</v>
      </c>
      <c r="G411" s="150" t="s">
        <v>4661</v>
      </c>
      <c r="H411" s="150" t="s">
        <v>4652</v>
      </c>
      <c r="I411" s="150" t="s">
        <v>4652</v>
      </c>
      <c r="J411" s="150" t="s"/>
      <c r="K411" s="150" t="s"/>
      <c r="L411" s="150" t="s">
        <v>4652</v>
      </c>
      <c r="M411" s="151">
        <v>0</v>
      </c>
      <c r="N411" s="150" t="s">
        <v>4661</v>
      </c>
      <c r="O411" s="152">
        <v>45605</v>
      </c>
      <c r="P411" s="153">
        <v>0.466296296297514</v>
      </c>
      <c r="Q411" s="150">
        <v>40610</v>
      </c>
      <c r="R411" s="151">
        <v>170</v>
      </c>
      <c r="S411" s="156" t="s"/>
      <c r="T411" s="157" t="s"/>
      <c r="U411" s="157" t="s"/>
      <c r="V411" s="157" t="s"/>
      <c r="W411" s="157" t="s"/>
      <c r="X411" s="157" t="s"/>
      <c r="Y411" s="157" t="s"/>
    </row>
    <row r="412" spans="1:25" s="185" ht="20.25" customHeight="1">
      <c r="A412" s="150" t="s">
        <v>4648</v>
      </c>
      <c r="B412" s="150" t="s">
        <v>5160</v>
      </c>
      <c r="C412" s="150" t="s">
        <v>4650</v>
      </c>
      <c r="D412" s="150" t="s">
        <v>4668</v>
      </c>
      <c r="E412" s="150">
        <v>150</v>
      </c>
      <c r="F412" s="150">
        <v>89</v>
      </c>
      <c r="G412" s="150" t="s">
        <v>4661</v>
      </c>
      <c r="H412" s="150" t="s">
        <v>4661</v>
      </c>
      <c r="I412" s="150" t="s">
        <v>4661</v>
      </c>
      <c r="J412" s="150" t="s"/>
      <c r="K412" s="150" t="s"/>
      <c r="L412" s="150" t="s">
        <v>4652</v>
      </c>
      <c r="M412" s="151">
        <v>0</v>
      </c>
      <c r="N412" s="150" t="s">
        <v>4661</v>
      </c>
      <c r="O412" s="152">
        <v>45605</v>
      </c>
      <c r="P412" s="153">
        <v>0.437951388888905</v>
      </c>
      <c r="Q412" s="150">
        <v>40606</v>
      </c>
      <c r="R412" s="151">
        <v>230</v>
      </c>
      <c r="S412" s="156" t="s"/>
      <c r="T412" s="157" t="s"/>
      <c r="U412" s="157" t="s"/>
      <c r="V412" s="157" t="s"/>
      <c r="W412" s="157" t="s"/>
      <c r="X412" s="157" t="s"/>
      <c r="Y412" s="157" t="s"/>
    </row>
    <row r="413" spans="1:25" s="185" ht="20.25" customHeight="1">
      <c r="A413" s="150" t="s">
        <v>4648</v>
      </c>
      <c r="B413" s="150" t="s">
        <v>5161</v>
      </c>
      <c r="C413" s="150" t="s">
        <v>4656</v>
      </c>
      <c r="D413" s="150" t="s">
        <v>4730</v>
      </c>
      <c r="E413" s="150">
        <v>155</v>
      </c>
      <c r="F413" s="150">
        <v>0</v>
      </c>
      <c r="G413" s="150" t="s">
        <v>4652</v>
      </c>
      <c r="H413" s="150" t="s">
        <v>4652</v>
      </c>
      <c r="I413" s="150" t="s">
        <v>4652</v>
      </c>
      <c r="J413" s="150" t="s">
        <v>4643</v>
      </c>
      <c r="K413" s="150" t="s">
        <v>4642</v>
      </c>
      <c r="L413" s="150" t="s">
        <v>4661</v>
      </c>
      <c r="M413" s="151">
        <v>80</v>
      </c>
      <c r="N413" s="150" t="s">
        <v>4661</v>
      </c>
      <c r="O413" s="152">
        <v>45605</v>
      </c>
      <c r="P413" s="153">
        <v>0.392083333332266</v>
      </c>
      <c r="Q413" s="150">
        <v>40604</v>
      </c>
      <c r="R413" s="151">
        <v>80</v>
      </c>
      <c r="S413" s="156" t="s"/>
      <c r="T413" s="157" t="s"/>
      <c r="U413" s="157" t="s"/>
      <c r="V413" s="157" t="s"/>
      <c r="W413" s="157" t="s"/>
      <c r="X413" s="157" t="s"/>
      <c r="Y413" s="157" t="s"/>
    </row>
    <row r="414" spans="1:25" s="185" ht="20.25" customHeight="1">
      <c r="A414" s="150" t="s">
        <v>4648</v>
      </c>
      <c r="B414" s="150" t="s">
        <v>5162</v>
      </c>
      <c r="C414" s="150" t="s">
        <v>4656</v>
      </c>
      <c r="D414" s="150" t="s">
        <v>4730</v>
      </c>
      <c r="E414" s="150">
        <v>155</v>
      </c>
      <c r="F414" s="150">
        <v>0</v>
      </c>
      <c r="G414" s="150" t="s">
        <v>4652</v>
      </c>
      <c r="H414" s="150" t="s">
        <v>4652</v>
      </c>
      <c r="I414" s="150" t="s">
        <v>4652</v>
      </c>
      <c r="J414" s="150" t="s">
        <v>4643</v>
      </c>
      <c r="K414" s="150" t="s">
        <v>4642</v>
      </c>
      <c r="L414" s="150" t="s">
        <v>4654</v>
      </c>
      <c r="M414" s="151">
        <v>160</v>
      </c>
      <c r="N414" s="150" t="s">
        <v>4654</v>
      </c>
      <c r="O414" s="152">
        <v>45605</v>
      </c>
      <c r="P414" s="153">
        <v>0.368414351851243</v>
      </c>
      <c r="Q414" s="150">
        <v>40602</v>
      </c>
      <c r="R414" s="151">
        <v>160</v>
      </c>
      <c r="S414" s="156" t="s"/>
      <c r="T414" s="157" t="s"/>
      <c r="U414" s="157" t="s"/>
      <c r="V414" s="157" t="s"/>
      <c r="W414" s="157" t="s"/>
      <c r="X414" s="157" t="s"/>
      <c r="Y414" s="157" t="s"/>
    </row>
    <row r="415" spans="1:25" s="185" ht="20.25" customHeight="1">
      <c r="A415" s="150" t="s">
        <v>4648</v>
      </c>
      <c r="B415" s="150" t="s">
        <v>5163</v>
      </c>
      <c r="C415" s="150" t="s">
        <v>4656</v>
      </c>
      <c r="D415" s="150" t="s">
        <v>4690</v>
      </c>
      <c r="E415" s="150">
        <v>152</v>
      </c>
      <c r="F415" s="150">
        <v>0</v>
      </c>
      <c r="G415" s="150" t="s">
        <v>4652</v>
      </c>
      <c r="H415" s="150" t="s">
        <v>4652</v>
      </c>
      <c r="I415" s="150" t="s">
        <v>4652</v>
      </c>
      <c r="J415" s="150" t="s"/>
      <c r="K415" s="150" t="s"/>
      <c r="L415" s="150" t="s">
        <v>4652</v>
      </c>
      <c r="M415" s="151">
        <v>0</v>
      </c>
      <c r="N415" s="150" t="s">
        <v>4654</v>
      </c>
      <c r="O415" s="152">
        <v>45605</v>
      </c>
      <c r="P415" s="153">
        <v>0.368414351851243</v>
      </c>
      <c r="Q415" s="154" t="s"/>
      <c r="R415" s="155" t="s"/>
      <c r="S415" s="156" t="s"/>
      <c r="T415" s="157" t="s"/>
      <c r="U415" s="157" t="s"/>
      <c r="V415" s="157" t="s"/>
      <c r="W415" s="157" t="s"/>
      <c r="X415" s="157" t="s"/>
      <c r="Y415" s="157" t="s"/>
    </row>
    <row r="416" spans="1:25" s="130" ht="20.25" customHeight="1">
      <c r="A416" s="150" t="s">
        <v>4648</v>
      </c>
      <c r="B416" s="150" t="s">
        <v>5164</v>
      </c>
      <c r="C416" s="150" t="s">
        <v>4650</v>
      </c>
      <c r="D416" s="150" t="s">
        <v>4674</v>
      </c>
      <c r="E416" s="150">
        <v>154</v>
      </c>
      <c r="F416" s="150">
        <v>0</v>
      </c>
      <c r="G416" s="150" t="s">
        <v>4652</v>
      </c>
      <c r="H416" s="150" t="s">
        <v>4654</v>
      </c>
      <c r="I416" s="150" t="s">
        <v>4654</v>
      </c>
      <c r="J416" s="150" t="s"/>
      <c r="K416" s="150" t="s"/>
      <c r="L416" s="150" t="s">
        <v>4652</v>
      </c>
      <c r="M416" s="151">
        <v>0</v>
      </c>
      <c r="N416" s="150" t="s">
        <v>4654</v>
      </c>
      <c r="O416" s="152">
        <v>45605</v>
      </c>
      <c r="P416" s="153">
        <v>0.354733796295477</v>
      </c>
      <c r="Q416" s="150">
        <v>0</v>
      </c>
      <c r="R416" s="151">
        <v>0</v>
      </c>
      <c r="S416" s="156" t="s"/>
      <c r="T416" s="157" t="s"/>
      <c r="U416" s="157" t="s"/>
      <c r="V416" s="157" t="s"/>
      <c r="W416" s="157" t="s"/>
      <c r="X416" s="157" t="s"/>
      <c r="Y416" s="157" t="s"/>
    </row>
    <row r="417" spans="1:18" ht="20.25" customHeight="1">
      <c r="A417" s="150" t="s">
        <v>4648</v>
      </c>
      <c r="B417" s="150" t="s">
        <v>5165</v>
      </c>
      <c r="C417" s="150" t="s">
        <v>4650</v>
      </c>
      <c r="D417" s="150" t="s">
        <v>4668</v>
      </c>
      <c r="E417" s="150">
        <v>160</v>
      </c>
      <c r="F417" s="150">
        <v>0</v>
      </c>
      <c r="G417" s="150" t="s">
        <v>4652</v>
      </c>
      <c r="H417" s="150" t="s">
        <v>4652</v>
      </c>
      <c r="I417" s="150" t="s">
        <v>4652</v>
      </c>
      <c r="J417" s="150" t="s">
        <v>4643</v>
      </c>
      <c r="K417" s="150" t="s">
        <v>5166</v>
      </c>
      <c r="L417" s="150" t="s">
        <v>4654</v>
      </c>
      <c r="M417" s="151">
        <v>130</v>
      </c>
      <c r="N417" s="150" t="s">
        <v>4661</v>
      </c>
      <c r="O417" s="152">
        <v>45605</v>
      </c>
      <c r="P417" s="153">
        <v>0.350648148149048</v>
      </c>
      <c r="Q417" s="150">
        <v>40601</v>
      </c>
      <c r="R417" s="151">
        <v>130</v>
      </c>
    </row>
    <row r="418" spans="1:25" s="185" ht="20.25" customHeight="1">
      <c r="A418" s="150" t="s">
        <v>4648</v>
      </c>
      <c r="B418" s="150" t="s">
        <v>5167</v>
      </c>
      <c r="C418" s="150" t="s">
        <v>4650</v>
      </c>
      <c r="D418" s="150" t="s">
        <v>4668</v>
      </c>
      <c r="E418" s="150">
        <v>160</v>
      </c>
      <c r="F418" s="150">
        <v>89</v>
      </c>
      <c r="G418" s="150" t="s">
        <v>4652</v>
      </c>
      <c r="H418" s="150" t="s">
        <v>4652</v>
      </c>
      <c r="I418" s="150" t="s">
        <v>4652</v>
      </c>
      <c r="J418" s="150" t="s"/>
      <c r="K418" s="150" t="s">
        <v>5168</v>
      </c>
      <c r="L418" s="150" t="s">
        <v>4652</v>
      </c>
      <c r="M418" s="151">
        <v>0</v>
      </c>
      <c r="N418" s="150" t="s">
        <v>4661</v>
      </c>
      <c r="O418" s="152">
        <v>45604</v>
      </c>
      <c r="P418" s="153">
        <v>0.765856481481024</v>
      </c>
      <c r="Q418" s="150">
        <v>40599</v>
      </c>
      <c r="R418" s="151">
        <v>200</v>
      </c>
      <c r="S418" s="156" t="s"/>
      <c r="T418" s="157" t="s"/>
      <c r="U418" s="157" t="s"/>
      <c r="V418" s="157" t="s"/>
      <c r="W418" s="157" t="s"/>
      <c r="X418" s="157" t="s"/>
      <c r="Y418" s="157" t="s"/>
    </row>
    <row r="419" spans="1:18" ht="20.25" customHeight="1">
      <c r="A419" s="150" t="s">
        <v>4648</v>
      </c>
      <c r="B419" s="150" t="s">
        <v>5169</v>
      </c>
      <c r="C419" s="150" t="s">
        <v>4650</v>
      </c>
      <c r="D419" s="150" t="s">
        <v>5073</v>
      </c>
      <c r="E419" s="150">
        <v>165</v>
      </c>
      <c r="F419" s="150">
        <v>0</v>
      </c>
      <c r="G419" s="150" t="s">
        <v>4652</v>
      </c>
      <c r="H419" s="150" t="s">
        <v>4652</v>
      </c>
      <c r="I419" s="150" t="s">
        <v>4652</v>
      </c>
      <c r="J419" s="150" t="s">
        <v>4692</v>
      </c>
      <c r="K419" s="150" t="s">
        <v>5170</v>
      </c>
      <c r="L419" s="150" t="s">
        <v>4661</v>
      </c>
      <c r="M419" s="151">
        <v>50</v>
      </c>
      <c r="N419" s="150" t="s">
        <v>4661</v>
      </c>
      <c r="O419" s="152">
        <v>45604</v>
      </c>
      <c r="P419" s="153">
        <v>0.759999999998399</v>
      </c>
      <c r="Q419" s="150">
        <v>40596</v>
      </c>
      <c r="R419" s="151">
        <v>50</v>
      </c>
    </row>
    <row r="420" spans="1:18" ht="20.25" customHeight="1">
      <c r="A420" s="150" t="s">
        <v>4648</v>
      </c>
      <c r="B420" s="150" t="s">
        <v>5171</v>
      </c>
      <c r="C420" s="150" t="s">
        <v>4656</v>
      </c>
      <c r="D420" s="150" t="s">
        <v>4700</v>
      </c>
      <c r="E420" s="150">
        <v>165</v>
      </c>
      <c r="F420" s="150">
        <v>0</v>
      </c>
      <c r="G420" s="150" t="s">
        <v>4652</v>
      </c>
      <c r="H420" s="150" t="s">
        <v>4652</v>
      </c>
      <c r="I420" s="150" t="s">
        <v>4652</v>
      </c>
      <c r="J420" s="150" t="s">
        <v>4711</v>
      </c>
      <c r="K420" s="150" t="s">
        <v>5172</v>
      </c>
      <c r="L420" s="150" t="s">
        <v>4652</v>
      </c>
      <c r="M420" s="151">
        <v>30</v>
      </c>
      <c r="N420" s="150" t="s">
        <v>4661</v>
      </c>
      <c r="O420" s="152">
        <v>45604</v>
      </c>
      <c r="P420" s="153">
        <v>0.757476851853426</v>
      </c>
      <c r="Q420" s="150">
        <v>40595</v>
      </c>
      <c r="R420" s="151">
        <v>30</v>
      </c>
    </row>
    <row r="421" spans="1:18" ht="20.25" customHeight="1">
      <c r="A421" s="150" t="s">
        <v>4648</v>
      </c>
      <c r="B421" s="150" t="s">
        <v>5173</v>
      </c>
      <c r="C421" s="150" t="s">
        <v>4650</v>
      </c>
      <c r="D421" s="150" t="s">
        <v>5174</v>
      </c>
      <c r="E421" s="150">
        <v>155</v>
      </c>
      <c r="F421" s="150">
        <v>0</v>
      </c>
      <c r="G421" s="150" t="s">
        <v>4652</v>
      </c>
      <c r="H421" s="150" t="s">
        <v>4652</v>
      </c>
      <c r="I421" s="150" t="s">
        <v>4652</v>
      </c>
      <c r="J421" s="150" t="s">
        <v>4643</v>
      </c>
      <c r="K421" s="150" t="s">
        <v>5175</v>
      </c>
      <c r="L421" s="150" t="s">
        <v>4661</v>
      </c>
      <c r="M421" s="151">
        <v>50</v>
      </c>
      <c r="N421" s="150" t="s">
        <v>4661</v>
      </c>
      <c r="O421" s="152">
        <v>45604</v>
      </c>
      <c r="P421" s="153">
        <v>0.753171296295477</v>
      </c>
      <c r="Q421" s="150">
        <v>40594</v>
      </c>
      <c r="R421" s="151">
        <v>50</v>
      </c>
    </row>
    <row r="422" spans="1:25" s="185" ht="20.25" customHeight="1">
      <c r="A422" s="150" t="s">
        <v>4648</v>
      </c>
      <c r="B422" s="150" t="s">
        <v>5176</v>
      </c>
      <c r="C422" s="150" t="s">
        <v>4656</v>
      </c>
      <c r="D422" s="150" t="s">
        <v>4730</v>
      </c>
      <c r="E422" s="150">
        <v>183</v>
      </c>
      <c r="F422" s="150">
        <v>0</v>
      </c>
      <c r="G422" s="150" t="s">
        <v>4652</v>
      </c>
      <c r="H422" s="150" t="s">
        <v>4652</v>
      </c>
      <c r="I422" s="150" t="s">
        <v>4652</v>
      </c>
      <c r="J422" s="150" t="s">
        <v>4711</v>
      </c>
      <c r="K422" s="150" t="s"/>
      <c r="L422" s="150" t="s">
        <v>4652</v>
      </c>
      <c r="M422" s="151">
        <v>200</v>
      </c>
      <c r="N422" s="150" t="s">
        <v>4661</v>
      </c>
      <c r="O422" s="152">
        <v>45604</v>
      </c>
      <c r="P422" s="153">
        <v>0.703194444446126</v>
      </c>
      <c r="Q422" s="150">
        <v>40593</v>
      </c>
      <c r="R422" s="151">
        <v>200</v>
      </c>
      <c r="S422" s="156" t="s"/>
      <c r="T422" s="157" t="s"/>
      <c r="U422" s="157" t="s"/>
      <c r="V422" s="157" t="s"/>
      <c r="W422" s="157" t="s"/>
      <c r="X422" s="157" t="s"/>
      <c r="Y422" s="157" t="s"/>
    </row>
    <row r="423" spans="1:18" ht="20.25" customHeight="1">
      <c r="A423" s="150" t="s">
        <v>4648</v>
      </c>
      <c r="B423" s="150" t="s">
        <v>5177</v>
      </c>
      <c r="C423" s="150" t="s">
        <v>4650</v>
      </c>
      <c r="D423" s="150" t="s">
        <v>4663</v>
      </c>
      <c r="E423" s="150">
        <v>150</v>
      </c>
      <c r="F423" s="150">
        <v>0</v>
      </c>
      <c r="G423" s="150" t="s">
        <v>4652</v>
      </c>
      <c r="H423" s="150" t="s">
        <v>4652</v>
      </c>
      <c r="I423" s="150" t="s">
        <v>4652</v>
      </c>
      <c r="J423" s="150" t="s">
        <v>4669</v>
      </c>
      <c r="K423" s="150" t="s"/>
      <c r="L423" s="150" t="s">
        <v>4661</v>
      </c>
      <c r="M423" s="151">
        <v>100</v>
      </c>
      <c r="N423" s="150" t="s">
        <v>4661</v>
      </c>
      <c r="O423" s="152">
        <v>45604</v>
      </c>
      <c r="P423" s="153">
        <v>0.646759259259852</v>
      </c>
      <c r="Q423" s="150">
        <v>40592</v>
      </c>
      <c r="R423" s="151">
        <v>100</v>
      </c>
    </row>
    <row r="424" spans="1:18" ht="20.25" customHeight="1">
      <c r="A424" s="150" t="s">
        <v>4648</v>
      </c>
      <c r="B424" s="150" t="s">
        <v>5178</v>
      </c>
      <c r="C424" s="150" t="s">
        <v>4650</v>
      </c>
      <c r="D424" s="150" t="s">
        <v>4663</v>
      </c>
      <c r="E424" s="150">
        <v>168</v>
      </c>
      <c r="F424" s="150">
        <v>0</v>
      </c>
      <c r="G424" s="150" t="s">
        <v>4652</v>
      </c>
      <c r="H424" s="150" t="s">
        <v>4652</v>
      </c>
      <c r="I424" s="150" t="s">
        <v>4652</v>
      </c>
      <c r="J424" s="150" t="s">
        <v>4643</v>
      </c>
      <c r="K424" s="150" t="s">
        <v>4642</v>
      </c>
      <c r="L424" s="150" t="s">
        <v>4652</v>
      </c>
      <c r="M424" s="151">
        <v>80</v>
      </c>
      <c r="N424" s="150" t="s">
        <v>4661</v>
      </c>
      <c r="O424" s="152">
        <v>45604</v>
      </c>
      <c r="P424" s="153">
        <v>0.61438657407416</v>
      </c>
      <c r="Q424" s="150">
        <v>40591</v>
      </c>
      <c r="R424" s="151">
        <v>80</v>
      </c>
    </row>
    <row r="425" spans="1:18" ht="20.25" customHeight="1">
      <c r="A425" s="150" t="s">
        <v>4648</v>
      </c>
      <c r="B425" s="150" t="s">
        <v>5179</v>
      </c>
      <c r="C425" s="150" t="s">
        <v>4650</v>
      </c>
      <c r="D425" s="150" t="s">
        <v>4674</v>
      </c>
      <c r="E425" s="150">
        <v>155</v>
      </c>
      <c r="F425" s="150">
        <v>0</v>
      </c>
      <c r="G425" s="150" t="s">
        <v>4652</v>
      </c>
      <c r="H425" s="150" t="s">
        <v>4652</v>
      </c>
      <c r="I425" s="150" t="s">
        <v>4652</v>
      </c>
      <c r="J425" s="150" t="s"/>
      <c r="K425" s="150" t="s"/>
      <c r="L425" s="150" t="s">
        <v>4652</v>
      </c>
      <c r="M425" s="151">
        <v>0</v>
      </c>
      <c r="N425" s="150" t="s">
        <v>4661</v>
      </c>
      <c r="O425" s="152">
        <v>45604</v>
      </c>
      <c r="P425" s="153">
        <v>0.454710648147739</v>
      </c>
      <c r="Q425" s="150">
        <v>40588</v>
      </c>
      <c r="R425" s="151">
        <v>170</v>
      </c>
    </row>
    <row r="426" spans="1:18" ht="20.25" customHeight="1">
      <c r="A426" s="150" t="s">
        <v>4648</v>
      </c>
      <c r="B426" s="150" t="s">
        <v>5180</v>
      </c>
      <c r="C426" s="150" t="s">
        <v>4650</v>
      </c>
      <c r="D426" s="150" t="s">
        <v>4668</v>
      </c>
      <c r="E426" s="150">
        <v>158</v>
      </c>
      <c r="F426" s="150">
        <v>0</v>
      </c>
      <c r="G426" s="150" t="s">
        <v>4652</v>
      </c>
      <c r="H426" s="150" t="s">
        <v>4652</v>
      </c>
      <c r="I426" s="150" t="s">
        <v>4652</v>
      </c>
      <c r="J426" s="150" t="s">
        <v>4643</v>
      </c>
      <c r="K426" s="150" t="s">
        <v>4837</v>
      </c>
      <c r="L426" s="150" t="s">
        <v>4661</v>
      </c>
      <c r="M426" s="151">
        <v>50</v>
      </c>
      <c r="N426" s="150" t="s">
        <v>4661</v>
      </c>
      <c r="O426" s="152">
        <v>45604</v>
      </c>
      <c r="P426" s="153">
        <v>0.440289351852698</v>
      </c>
      <c r="Q426" s="150">
        <v>40587</v>
      </c>
      <c r="R426" s="151">
        <v>50</v>
      </c>
    </row>
    <row r="427" spans="1:18" ht="20.25" customHeight="1">
      <c r="A427" s="150" t="s">
        <v>4648</v>
      </c>
      <c r="B427" s="150" t="s">
        <v>5181</v>
      </c>
      <c r="C427" s="150" t="s">
        <v>4650</v>
      </c>
      <c r="D427" s="150" t="s">
        <v>4668</v>
      </c>
      <c r="E427" s="150">
        <v>160</v>
      </c>
      <c r="F427" s="150">
        <v>89</v>
      </c>
      <c r="G427" s="150" t="s">
        <v>4661</v>
      </c>
      <c r="H427" s="150" t="s">
        <v>4661</v>
      </c>
      <c r="I427" s="150" t="s">
        <v>4661</v>
      </c>
      <c r="J427" s="150" t="s"/>
      <c r="K427" s="150" t="s">
        <v>5182</v>
      </c>
      <c r="L427" s="150" t="s">
        <v>4652</v>
      </c>
      <c r="M427" s="151">
        <v>100</v>
      </c>
      <c r="N427" s="150" t="s">
        <v>4661</v>
      </c>
      <c r="O427" s="152">
        <v>45604</v>
      </c>
      <c r="P427" s="153">
        <v>0.356678240739711</v>
      </c>
      <c r="Q427" s="150">
        <v>40586</v>
      </c>
      <c r="R427" s="151">
        <v>450</v>
      </c>
    </row>
    <row r="428" spans="1:18" ht="20.25" customHeight="1">
      <c r="A428" s="150" t="s">
        <v>4648</v>
      </c>
      <c r="B428" s="150" t="s">
        <v>5183</v>
      </c>
      <c r="C428" s="150" t="s">
        <v>4650</v>
      </c>
      <c r="D428" s="150" t="s">
        <v>4668</v>
      </c>
      <c r="E428" s="150">
        <v>158</v>
      </c>
      <c r="F428" s="150">
        <v>89</v>
      </c>
      <c r="G428" s="150" t="s">
        <v>4661</v>
      </c>
      <c r="H428" s="150" t="s">
        <v>4652</v>
      </c>
      <c r="I428" s="150" t="s">
        <v>4652</v>
      </c>
      <c r="J428" s="150" t="s"/>
      <c r="K428" s="150" t="s"/>
      <c r="L428" s="150" t="s">
        <v>4652</v>
      </c>
      <c r="M428" s="151">
        <v>0</v>
      </c>
      <c r="N428" s="150" t="s">
        <v>4661</v>
      </c>
      <c r="O428" s="152">
        <v>45604</v>
      </c>
      <c r="P428" s="153">
        <v>0.355532407407736</v>
      </c>
      <c r="Q428" s="158" t="s"/>
      <c r="R428" s="158" t="s"/>
    </row>
    <row r="429" spans="1:18" ht="20.25" customHeight="1">
      <c r="A429" s="150" t="s">
        <v>4648</v>
      </c>
      <c r="B429" s="150" t="s">
        <v>5184</v>
      </c>
      <c r="C429" s="150" t="s">
        <v>4656</v>
      </c>
      <c r="D429" s="150" t="s">
        <v>4676</v>
      </c>
      <c r="E429" s="150">
        <v>157</v>
      </c>
      <c r="F429" s="150">
        <v>88</v>
      </c>
      <c r="G429" s="150" t="s">
        <v>4661</v>
      </c>
      <c r="H429" s="150" t="s">
        <v>4661</v>
      </c>
      <c r="I429" s="150" t="s">
        <v>4661</v>
      </c>
      <c r="J429" s="150" t="s"/>
      <c r="K429" s="150" t="s">
        <v>5185</v>
      </c>
      <c r="L429" s="150" t="s">
        <v>4652</v>
      </c>
      <c r="M429" s="151">
        <v>0</v>
      </c>
      <c r="N429" s="150" t="s">
        <v>4661</v>
      </c>
      <c r="O429" s="152">
        <v>45603</v>
      </c>
      <c r="P429" s="153">
        <v>0.708159722220444</v>
      </c>
      <c r="Q429" s="150">
        <v>40584</v>
      </c>
      <c r="R429" s="151">
        <v>250</v>
      </c>
    </row>
    <row r="430" spans="1:18" ht="20.25" customHeight="1">
      <c r="A430" s="150" t="s">
        <v>4648</v>
      </c>
      <c r="B430" s="150" t="s">
        <v>5186</v>
      </c>
      <c r="C430" s="150" t="s">
        <v>4656</v>
      </c>
      <c r="D430" s="150" t="s">
        <v>4676</v>
      </c>
      <c r="E430" s="150">
        <v>156</v>
      </c>
      <c r="F430" s="150">
        <v>0</v>
      </c>
      <c r="G430" s="150" t="s">
        <v>4652</v>
      </c>
      <c r="H430" s="150" t="s">
        <v>4652</v>
      </c>
      <c r="I430" s="150" t="s">
        <v>4652</v>
      </c>
      <c r="J430" s="150" t="s">
        <v>4643</v>
      </c>
      <c r="K430" s="150" t="s"/>
      <c r="L430" s="150" t="s">
        <v>4652</v>
      </c>
      <c r="M430" s="151">
        <v>30</v>
      </c>
      <c r="N430" s="150" t="s">
        <v>4654</v>
      </c>
      <c r="O430" s="152">
        <v>45603</v>
      </c>
      <c r="P430" s="153">
        <v>0.706932870369201</v>
      </c>
      <c r="Q430" s="150">
        <v>40583</v>
      </c>
      <c r="R430" s="151">
        <v>30</v>
      </c>
    </row>
    <row r="431" spans="1:18" ht="20.25" customHeight="1">
      <c r="A431" s="150" t="s">
        <v>5055</v>
      </c>
      <c r="B431" s="150" t="s">
        <v>5187</v>
      </c>
      <c r="C431" s="150" t="s">
        <v>4656</v>
      </c>
      <c r="D431" s="150" t="s">
        <v>4880</v>
      </c>
      <c r="E431" s="150">
        <v>180</v>
      </c>
      <c r="F431" s="150">
        <v>0</v>
      </c>
      <c r="G431" s="150" t="s">
        <v>4652</v>
      </c>
      <c r="H431" s="150" t="s">
        <v>4652</v>
      </c>
      <c r="I431" s="150" t="s">
        <v>4652</v>
      </c>
      <c r="J431" s="150" t="s">
        <v>4643</v>
      </c>
      <c r="K431" s="150" t="s"/>
      <c r="L431" s="150" t="s">
        <v>4652</v>
      </c>
      <c r="M431" s="151">
        <v>0.01</v>
      </c>
      <c r="N431" s="150" t="s">
        <v>4881</v>
      </c>
      <c r="O431" s="152">
        <v>45597</v>
      </c>
      <c r="P431" s="153">
        <v>0.674641203702777</v>
      </c>
      <c r="Q431" s="150">
        <v>40581</v>
      </c>
      <c r="R431" s="151">
        <v>0.01</v>
      </c>
    </row>
    <row r="432" spans="1:18" ht="20.25" customHeight="1">
      <c r="A432" s="159" t="s">
        <v>4648</v>
      </c>
      <c r="B432" s="159" t="s">
        <v>5188</v>
      </c>
      <c r="C432" s="159" t="s">
        <v>4650</v>
      </c>
      <c r="D432" s="159" t="s">
        <v>4663</v>
      </c>
      <c r="E432" s="159">
        <v>160</v>
      </c>
      <c r="F432" s="159">
        <v>0</v>
      </c>
      <c r="G432" s="159" t="s">
        <v>4652</v>
      </c>
      <c r="H432" s="159" t="s">
        <v>4004</v>
      </c>
      <c r="I432" s="159" t="s">
        <v>4004</v>
      </c>
      <c r="J432" s="159" t="s">
        <v>4643</v>
      </c>
      <c r="K432" s="159" t="s">
        <v>4664</v>
      </c>
      <c r="L432" s="159" t="s">
        <v>4004</v>
      </c>
      <c r="M432" s="160">
        <v>150</v>
      </c>
      <c r="N432" s="159" t="s">
        <v>4004</v>
      </c>
      <c r="O432" s="161">
        <v>45657</v>
      </c>
      <c r="P432" s="162">
        <v>0.725173611110222</v>
      </c>
      <c r="Q432" s="159">
        <v>43942</v>
      </c>
      <c r="R432" s="163">
        <v>320</v>
      </c>
    </row>
    <row r="433" spans="1:18" ht="20.25" customHeight="1">
      <c r="A433" s="164" t="s">
        <v>4648</v>
      </c>
      <c r="B433" s="164" t="s">
        <v>5189</v>
      </c>
      <c r="C433" s="164" t="s">
        <v>4656</v>
      </c>
      <c r="D433" s="164" t="s">
        <v>4730</v>
      </c>
      <c r="E433" s="164">
        <v>165</v>
      </c>
      <c r="F433" s="164">
        <v>89</v>
      </c>
      <c r="G433" s="164" t="s">
        <v>4004</v>
      </c>
      <c r="H433" s="164" t="s">
        <v>4004</v>
      </c>
      <c r="I433" s="164" t="s">
        <v>4004</v>
      </c>
      <c r="J433" s="164" t="s"/>
      <c r="K433" s="164" t="s"/>
      <c r="L433" s="164" t="s">
        <v>4652</v>
      </c>
      <c r="M433" s="165">
        <v>0</v>
      </c>
      <c r="N433" s="164" t="s">
        <v>4004</v>
      </c>
      <c r="O433" s="166">
        <v>45657</v>
      </c>
      <c r="P433" s="167">
        <v>0.721608796295186</v>
      </c>
      <c r="Q433" s="164">
        <v>43941</v>
      </c>
      <c r="R433" s="163">
        <v>200</v>
      </c>
    </row>
    <row r="434" spans="1:18" ht="20.25" customHeight="1">
      <c r="A434" s="159" t="s">
        <v>4648</v>
      </c>
      <c r="B434" s="159" t="s">
        <v>5190</v>
      </c>
      <c r="C434" s="159" t="s">
        <v>4656</v>
      </c>
      <c r="D434" s="159" t="s">
        <v>4730</v>
      </c>
      <c r="E434" s="159">
        <v>159</v>
      </c>
      <c r="F434" s="159">
        <v>87</v>
      </c>
      <c r="G434" s="159" t="s">
        <v>4004</v>
      </c>
      <c r="H434" s="159" t="s">
        <v>4652</v>
      </c>
      <c r="I434" s="159" t="s">
        <v>4652</v>
      </c>
      <c r="J434" s="159" t="s"/>
      <c r="K434" s="159" t="s"/>
      <c r="L434" s="159" t="s">
        <v>4652</v>
      </c>
      <c r="M434" s="160">
        <v>0</v>
      </c>
      <c r="N434" s="159" t="s">
        <v>4004</v>
      </c>
      <c r="O434" s="161">
        <v>45657</v>
      </c>
      <c r="P434" s="162">
        <v>0.715381944442925</v>
      </c>
      <c r="Q434" s="159">
        <v>43940</v>
      </c>
      <c r="R434" s="163">
        <v>150</v>
      </c>
    </row>
    <row r="435" spans="1:18" ht="20.25" customHeight="1">
      <c r="A435" s="164" t="s">
        <v>4648</v>
      </c>
      <c r="B435" s="164" t="s">
        <v>5191</v>
      </c>
      <c r="C435" s="164" t="s">
        <v>4650</v>
      </c>
      <c r="D435" s="164" t="s">
        <v>4663</v>
      </c>
      <c r="E435" s="164">
        <v>160</v>
      </c>
      <c r="F435" s="164">
        <v>0</v>
      </c>
      <c r="G435" s="164" t="s">
        <v>4652</v>
      </c>
      <c r="H435" s="164" t="s">
        <v>4004</v>
      </c>
      <c r="I435" s="164" t="s">
        <v>4004</v>
      </c>
      <c r="J435" s="164" t="s">
        <v>4643</v>
      </c>
      <c r="K435" s="164" t="s">
        <v>4664</v>
      </c>
      <c r="L435" s="164" t="s">
        <v>4004</v>
      </c>
      <c r="M435" s="165">
        <v>150</v>
      </c>
      <c r="N435" s="164" t="s">
        <v>4004</v>
      </c>
      <c r="O435" s="166">
        <v>45657</v>
      </c>
      <c r="P435" s="167">
        <v>0.713958333333722</v>
      </c>
      <c r="Q435" s="164">
        <v>43938</v>
      </c>
      <c r="R435" s="163">
        <v>320</v>
      </c>
    </row>
    <row r="436" spans="1:18" ht="20.25" customHeight="1">
      <c r="A436" s="159" t="s">
        <v>4648</v>
      </c>
      <c r="B436" s="159" t="s">
        <v>5192</v>
      </c>
      <c r="C436" s="159" t="s">
        <v>4650</v>
      </c>
      <c r="D436" s="159" t="s">
        <v>4651</v>
      </c>
      <c r="E436" s="159">
        <v>155</v>
      </c>
      <c r="F436" s="159">
        <v>0</v>
      </c>
      <c r="G436" s="159" t="s">
        <v>4652</v>
      </c>
      <c r="H436" s="159" t="s">
        <v>4004</v>
      </c>
      <c r="I436" s="159" t="s">
        <v>4004</v>
      </c>
      <c r="J436" s="159" t="s"/>
      <c r="K436" s="159" t="s"/>
      <c r="L436" s="159" t="s">
        <v>4652</v>
      </c>
      <c r="M436" s="160">
        <v>0</v>
      </c>
      <c r="N436" s="159" t="s">
        <v>4004</v>
      </c>
      <c r="O436" s="161">
        <v>45657</v>
      </c>
      <c r="P436" s="162">
        <v>0.681979166667588</v>
      </c>
      <c r="Q436" s="159">
        <v>43935</v>
      </c>
      <c r="R436" s="163">
        <v>150</v>
      </c>
    </row>
    <row r="437" spans="1:18" ht="20.25" customHeight="1">
      <c r="A437" s="164" t="s">
        <v>4648</v>
      </c>
      <c r="B437" s="164" t="s">
        <v>5193</v>
      </c>
      <c r="C437" s="164" t="s">
        <v>4656</v>
      </c>
      <c r="D437" s="164" t="s">
        <v>4700</v>
      </c>
      <c r="E437" s="164">
        <v>165</v>
      </c>
      <c r="F437" s="164">
        <v>0</v>
      </c>
      <c r="G437" s="164" t="s">
        <v>4652</v>
      </c>
      <c r="H437" s="164" t="s">
        <v>4652</v>
      </c>
      <c r="I437" s="164" t="s">
        <v>4652</v>
      </c>
      <c r="J437" s="164" t="s">
        <v>4685</v>
      </c>
      <c r="K437" s="164" t="s"/>
      <c r="L437" s="164" t="s">
        <v>4004</v>
      </c>
      <c r="M437" s="165">
        <v>100</v>
      </c>
      <c r="N437" s="164" t="s">
        <v>4004</v>
      </c>
      <c r="O437" s="166">
        <v>45657</v>
      </c>
      <c r="P437" s="167">
        <v>0.676006944442634</v>
      </c>
      <c r="Q437" s="164">
        <v>43934</v>
      </c>
      <c r="R437" s="163">
        <v>100</v>
      </c>
    </row>
    <row r="438" spans="1:18" ht="20.25" customHeight="1">
      <c r="A438" s="159" t="s">
        <v>4648</v>
      </c>
      <c r="B438" s="159" t="s">
        <v>5194</v>
      </c>
      <c r="C438" s="159" t="s">
        <v>4656</v>
      </c>
      <c r="D438" s="159" t="s">
        <v>4668</v>
      </c>
      <c r="E438" s="159">
        <v>165</v>
      </c>
      <c r="F438" s="159">
        <v>88</v>
      </c>
      <c r="G438" s="159" t="s">
        <v>4004</v>
      </c>
      <c r="H438" s="159" t="s">
        <v>4004</v>
      </c>
      <c r="I438" s="159" t="s">
        <v>4004</v>
      </c>
      <c r="J438" s="159" t="s">
        <v>4643</v>
      </c>
      <c r="K438" s="159" t="s">
        <v>4664</v>
      </c>
      <c r="L438" s="159" t="s">
        <v>4004</v>
      </c>
      <c r="M438" s="160">
        <v>200</v>
      </c>
      <c r="N438" s="159" t="s">
        <v>4004</v>
      </c>
      <c r="O438" s="161">
        <v>45657</v>
      </c>
      <c r="P438" s="162">
        <v>0.674953703703068</v>
      </c>
      <c r="Q438" s="159">
        <v>43933</v>
      </c>
      <c r="R438" s="163">
        <v>430</v>
      </c>
    </row>
    <row r="439" spans="1:18" ht="20.25" customHeight="1">
      <c r="A439" s="164" t="s">
        <v>4648</v>
      </c>
      <c r="B439" s="164" t="s">
        <v>5195</v>
      </c>
      <c r="C439" s="164" t="s">
        <v>4656</v>
      </c>
      <c r="D439" s="164" t="s">
        <v>4676</v>
      </c>
      <c r="E439" s="164">
        <v>152</v>
      </c>
      <c r="F439" s="164">
        <v>89</v>
      </c>
      <c r="G439" s="164" t="s">
        <v>4004</v>
      </c>
      <c r="H439" s="164" t="s">
        <v>4004</v>
      </c>
      <c r="I439" s="164" t="s">
        <v>4004</v>
      </c>
      <c r="J439" s="164" t="s"/>
      <c r="K439" s="164" t="s"/>
      <c r="L439" s="164" t="s">
        <v>4652</v>
      </c>
      <c r="M439" s="165">
        <v>0</v>
      </c>
      <c r="N439" s="164" t="s">
        <v>4004</v>
      </c>
      <c r="O439" s="166">
        <v>45657</v>
      </c>
      <c r="P439" s="167">
        <v>0.671828703703796</v>
      </c>
      <c r="Q439" s="164">
        <v>43931</v>
      </c>
      <c r="R439" s="163">
        <v>200</v>
      </c>
    </row>
    <row r="440" spans="1:18" ht="20.25" customHeight="1">
      <c r="A440" s="159" t="s">
        <v>4648</v>
      </c>
      <c r="B440" s="159" t="s">
        <v>5196</v>
      </c>
      <c r="C440" s="159" t="s">
        <v>4656</v>
      </c>
      <c r="D440" s="159" t="s">
        <v>4657</v>
      </c>
      <c r="E440" s="159">
        <v>165</v>
      </c>
      <c r="F440" s="159">
        <v>87</v>
      </c>
      <c r="G440" s="159" t="s">
        <v>4004</v>
      </c>
      <c r="H440" s="159" t="s">
        <v>4004</v>
      </c>
      <c r="I440" s="159" t="s">
        <v>4004</v>
      </c>
      <c r="J440" s="159" t="s"/>
      <c r="K440" s="159" t="s"/>
      <c r="L440" s="159" t="s">
        <v>4652</v>
      </c>
      <c r="M440" s="160">
        <v>0</v>
      </c>
      <c r="N440" s="159" t="s">
        <v>4004</v>
      </c>
      <c r="O440" s="161">
        <v>45657</v>
      </c>
      <c r="P440" s="162">
        <v>0.649988425924676</v>
      </c>
      <c r="Q440" s="159">
        <v>0</v>
      </c>
      <c r="R440" s="163">
        <v>0</v>
      </c>
    </row>
    <row r="441" spans="1:18" ht="20.25" customHeight="1">
      <c r="A441" s="164" t="s">
        <v>4648</v>
      </c>
      <c r="B441" s="164" t="s">
        <v>5197</v>
      </c>
      <c r="C441" s="164" t="s">
        <v>4656</v>
      </c>
      <c r="D441" s="164" t="s">
        <v>4703</v>
      </c>
      <c r="E441" s="164">
        <v>165</v>
      </c>
      <c r="F441" s="164">
        <v>88</v>
      </c>
      <c r="G441" s="164" t="s">
        <v>4004</v>
      </c>
      <c r="H441" s="164" t="s">
        <v>4652</v>
      </c>
      <c r="I441" s="164" t="s">
        <v>4652</v>
      </c>
      <c r="J441" s="164" t="s"/>
      <c r="K441" s="164" t="s"/>
      <c r="L441" s="164" t="s">
        <v>4652</v>
      </c>
      <c r="M441" s="165">
        <v>0</v>
      </c>
      <c r="N441" s="164" t="s">
        <v>4004</v>
      </c>
      <c r="O441" s="166">
        <v>45657</v>
      </c>
      <c r="P441" s="167">
        <v>0.644502314815327</v>
      </c>
      <c r="Q441" s="164">
        <v>43928</v>
      </c>
      <c r="R441" s="163">
        <v>150</v>
      </c>
    </row>
    <row r="442" spans="1:18" ht="20.25" customHeight="1">
      <c r="A442" s="159" t="s">
        <v>4648</v>
      </c>
      <c r="B442" s="159" t="s">
        <v>5198</v>
      </c>
      <c r="C442" s="159" t="s">
        <v>4650</v>
      </c>
      <c r="D442" s="159" t="s">
        <v>4987</v>
      </c>
      <c r="E442" s="159">
        <v>155</v>
      </c>
      <c r="F442" s="159">
        <v>0</v>
      </c>
      <c r="G442" s="159" t="s">
        <v>4652</v>
      </c>
      <c r="H442" s="159" t="s">
        <v>4004</v>
      </c>
      <c r="I442" s="159" t="s">
        <v>4004</v>
      </c>
      <c r="J442" s="159" t="s"/>
      <c r="K442" s="159" t="s"/>
      <c r="L442" s="159" t="s">
        <v>4652</v>
      </c>
      <c r="M442" s="160">
        <v>0</v>
      </c>
      <c r="N442" s="159" t="s">
        <v>4004</v>
      </c>
      <c r="O442" s="161">
        <v>45657</v>
      </c>
      <c r="P442" s="162">
        <v>0.633900462962629</v>
      </c>
      <c r="Q442" s="159">
        <v>43925</v>
      </c>
      <c r="R442" s="163">
        <v>150</v>
      </c>
    </row>
    <row r="443" spans="1:18" ht="20.25" customHeight="1">
      <c r="A443" s="164" t="s">
        <v>4648</v>
      </c>
      <c r="B443" s="164" t="s">
        <v>5199</v>
      </c>
      <c r="C443" s="164" t="s">
        <v>4656</v>
      </c>
      <c r="D443" s="164" t="s">
        <v>4657</v>
      </c>
      <c r="E443" s="164">
        <v>165</v>
      </c>
      <c r="F443" s="164">
        <v>89</v>
      </c>
      <c r="G443" s="164" t="s">
        <v>4004</v>
      </c>
      <c r="H443" s="164" t="s">
        <v>4652</v>
      </c>
      <c r="I443" s="164" t="s">
        <v>4652</v>
      </c>
      <c r="J443" s="164" t="s"/>
      <c r="K443" s="164" t="s">
        <v>5200</v>
      </c>
      <c r="L443" s="164" t="s">
        <v>4652</v>
      </c>
      <c r="M443" s="165">
        <v>0</v>
      </c>
      <c r="N443" s="164" t="s">
        <v>4004</v>
      </c>
      <c r="O443" s="166">
        <v>45657</v>
      </c>
      <c r="P443" s="167">
        <v>0.623460648148466</v>
      </c>
      <c r="Q443" s="164">
        <v>43924</v>
      </c>
      <c r="R443" s="163">
        <v>50</v>
      </c>
    </row>
    <row r="444" spans="1:18" ht="20.25" customHeight="1">
      <c r="A444" s="159" t="s">
        <v>4648</v>
      </c>
      <c r="B444" s="159" t="s">
        <v>5201</v>
      </c>
      <c r="C444" s="159" t="s">
        <v>4656</v>
      </c>
      <c r="D444" s="159" t="s">
        <v>4700</v>
      </c>
      <c r="E444" s="159">
        <v>165</v>
      </c>
      <c r="F444" s="159">
        <v>89</v>
      </c>
      <c r="G444" s="159" t="s">
        <v>4004</v>
      </c>
      <c r="H444" s="159" t="s">
        <v>4004</v>
      </c>
      <c r="I444" s="159" t="s">
        <v>4004</v>
      </c>
      <c r="J444" s="159" t="s"/>
      <c r="K444" s="159" t="s"/>
      <c r="L444" s="159" t="s">
        <v>4652</v>
      </c>
      <c r="M444" s="160">
        <v>0</v>
      </c>
      <c r="N444" s="159" t="s">
        <v>4004</v>
      </c>
      <c r="O444" s="161">
        <v>45657</v>
      </c>
      <c r="P444" s="162">
        <v>0.575902777778538</v>
      </c>
      <c r="Q444" s="159">
        <v>43919</v>
      </c>
      <c r="R444" s="163">
        <v>230</v>
      </c>
    </row>
    <row r="445" spans="1:18" ht="20.25" customHeight="1">
      <c r="A445" s="164" t="s">
        <v>4648</v>
      </c>
      <c r="B445" s="164" t="s">
        <v>5202</v>
      </c>
      <c r="C445" s="164" t="s">
        <v>4656</v>
      </c>
      <c r="D445" s="164" t="s">
        <v>4700</v>
      </c>
      <c r="E445" s="164">
        <v>160</v>
      </c>
      <c r="F445" s="164">
        <v>0</v>
      </c>
      <c r="G445" s="164" t="s">
        <v>4652</v>
      </c>
      <c r="H445" s="164" t="s">
        <v>4652</v>
      </c>
      <c r="I445" s="164" t="s">
        <v>4652</v>
      </c>
      <c r="J445" s="164" t="s">
        <v>4643</v>
      </c>
      <c r="K445" s="164" t="s">
        <v>5203</v>
      </c>
      <c r="L445" s="164" t="s">
        <v>4004</v>
      </c>
      <c r="M445" s="165">
        <v>300</v>
      </c>
      <c r="N445" s="164" t="s">
        <v>4004</v>
      </c>
      <c r="O445" s="166">
        <v>45657</v>
      </c>
      <c r="P445" s="167">
        <v>0.559571759258688</v>
      </c>
      <c r="Q445" s="164">
        <v>43916</v>
      </c>
      <c r="R445" s="163">
        <v>300</v>
      </c>
    </row>
    <row r="446" spans="1:18" ht="20.25" customHeight="1">
      <c r="A446" s="159" t="s">
        <v>4648</v>
      </c>
      <c r="B446" s="159" t="s">
        <v>5204</v>
      </c>
      <c r="C446" s="159" t="s">
        <v>4650</v>
      </c>
      <c r="D446" s="159" t="s">
        <v>4663</v>
      </c>
      <c r="E446" s="159">
        <v>144</v>
      </c>
      <c r="F446" s="159">
        <v>0</v>
      </c>
      <c r="G446" s="159" t="s">
        <v>4652</v>
      </c>
      <c r="H446" s="159" t="s">
        <v>4652</v>
      </c>
      <c r="I446" s="159" t="s">
        <v>4652</v>
      </c>
      <c r="J446" s="159" t="s">
        <v>4643</v>
      </c>
      <c r="K446" s="159" t="s">
        <v>4891</v>
      </c>
      <c r="L446" s="159" t="s">
        <v>4004</v>
      </c>
      <c r="M446" s="160">
        <v>50</v>
      </c>
      <c r="N446" s="159" t="s">
        <v>4004</v>
      </c>
      <c r="O446" s="161">
        <v>45657</v>
      </c>
      <c r="P446" s="162">
        <v>0.497465277778247</v>
      </c>
      <c r="Q446" s="159">
        <v>43908</v>
      </c>
      <c r="R446" s="163">
        <v>50</v>
      </c>
    </row>
    <row r="447" spans="1:18" ht="20.25" customHeight="1">
      <c r="A447" s="164" t="s">
        <v>4648</v>
      </c>
      <c r="B447" s="164" t="s">
        <v>5205</v>
      </c>
      <c r="C447" s="164" t="s">
        <v>4650</v>
      </c>
      <c r="D447" s="164" t="s">
        <v>4668</v>
      </c>
      <c r="E447" s="164">
        <v>155</v>
      </c>
      <c r="F447" s="164">
        <v>0</v>
      </c>
      <c r="G447" s="164" t="s">
        <v>4652</v>
      </c>
      <c r="H447" s="164" t="s">
        <v>4004</v>
      </c>
      <c r="I447" s="164" t="s">
        <v>4004</v>
      </c>
      <c r="J447" s="164" t="s"/>
      <c r="K447" s="164" t="s"/>
      <c r="L447" s="164" t="s">
        <v>4652</v>
      </c>
      <c r="M447" s="165">
        <v>0</v>
      </c>
      <c r="N447" s="164" t="s">
        <v>4004</v>
      </c>
      <c r="O447" s="166">
        <v>45657</v>
      </c>
      <c r="P447" s="167">
        <v>0.493472222220589</v>
      </c>
      <c r="Q447" s="164">
        <v>43906</v>
      </c>
      <c r="R447" s="163">
        <v>170</v>
      </c>
    </row>
    <row r="448" spans="1:18" ht="20.25" customHeight="1">
      <c r="A448" s="159" t="s">
        <v>4648</v>
      </c>
      <c r="B448" s="159" t="s">
        <v>5206</v>
      </c>
      <c r="C448" s="159" t="s">
        <v>4650</v>
      </c>
      <c r="D448" s="159" t="s">
        <v>4663</v>
      </c>
      <c r="E448" s="159">
        <v>155</v>
      </c>
      <c r="F448" s="159">
        <v>0</v>
      </c>
      <c r="G448" s="159" t="s">
        <v>4652</v>
      </c>
      <c r="H448" s="159" t="s">
        <v>4652</v>
      </c>
      <c r="I448" s="159" t="s">
        <v>4652</v>
      </c>
      <c r="J448" s="159" t="s">
        <v>4715</v>
      </c>
      <c r="K448" s="159" t="s"/>
      <c r="L448" s="159" t="s">
        <v>4004</v>
      </c>
      <c r="M448" s="160">
        <v>50</v>
      </c>
      <c r="N448" s="159" t="s">
        <v>4004</v>
      </c>
      <c r="O448" s="161">
        <v>45656</v>
      </c>
      <c r="P448" s="162">
        <v>0.813136574073724</v>
      </c>
      <c r="Q448" s="159">
        <v>43890</v>
      </c>
      <c r="R448" s="163">
        <v>50</v>
      </c>
    </row>
    <row r="449" spans="1:18" ht="20.25" customHeight="1">
      <c r="A449" s="164" t="s">
        <v>3888</v>
      </c>
      <c r="B449" s="164" t="s">
        <v>5207</v>
      </c>
      <c r="C449" s="164" t="s">
        <v>4656</v>
      </c>
      <c r="D449" s="164" t="s">
        <v>4730</v>
      </c>
      <c r="E449" s="164">
        <v>165</v>
      </c>
      <c r="F449" s="164">
        <v>89</v>
      </c>
      <c r="G449" s="164" t="s">
        <v>4004</v>
      </c>
      <c r="H449" s="164" t="s">
        <v>4004</v>
      </c>
      <c r="I449" s="164" t="s">
        <v>4004</v>
      </c>
      <c r="J449" s="164" t="s"/>
      <c r="K449" s="164" t="s"/>
      <c r="L449" s="164" t="s">
        <v>4652</v>
      </c>
      <c r="M449" s="165">
        <v>0</v>
      </c>
      <c r="N449" s="164" t="s">
        <v>4509</v>
      </c>
      <c r="O449" s="166">
        <v>45656</v>
      </c>
      <c r="P449" s="167">
        <v>0.727106481481315</v>
      </c>
      <c r="Q449" s="164">
        <v>43883</v>
      </c>
      <c r="R449" s="163">
        <v>200</v>
      </c>
    </row>
    <row r="450" spans="1:18" ht="20.25" customHeight="1">
      <c r="A450" s="159" t="s">
        <v>4648</v>
      </c>
      <c r="B450" s="159" t="s">
        <v>5208</v>
      </c>
      <c r="C450" s="159" t="s">
        <v>4650</v>
      </c>
      <c r="D450" s="159" t="s">
        <v>4668</v>
      </c>
      <c r="E450" s="159">
        <v>150</v>
      </c>
      <c r="F450" s="159">
        <v>0</v>
      </c>
      <c r="G450" s="159" t="s">
        <v>4652</v>
      </c>
      <c r="H450" s="159" t="s">
        <v>4004</v>
      </c>
      <c r="I450" s="159" t="s">
        <v>4004</v>
      </c>
      <c r="J450" s="159" t="s"/>
      <c r="K450" s="159" t="s"/>
      <c r="L450" s="159" t="s">
        <v>4652</v>
      </c>
      <c r="M450" s="160">
        <v>0</v>
      </c>
      <c r="N450" s="159" t="s">
        <v>4659</v>
      </c>
      <c r="O450" s="161">
        <v>45656</v>
      </c>
      <c r="P450" s="162">
        <v>0.724930555556057</v>
      </c>
      <c r="Q450" s="159">
        <v>43881</v>
      </c>
      <c r="R450" s="163">
        <v>170</v>
      </c>
    </row>
    <row r="451" spans="1:18" ht="20.25" customHeight="1">
      <c r="A451" s="164" t="s">
        <v>4648</v>
      </c>
      <c r="B451" s="164" t="s">
        <v>5209</v>
      </c>
      <c r="C451" s="164" t="s">
        <v>4656</v>
      </c>
      <c r="D451" s="164" t="s">
        <v>4734</v>
      </c>
      <c r="E451" s="164">
        <v>160</v>
      </c>
      <c r="F451" s="164">
        <v>88</v>
      </c>
      <c r="G451" s="164" t="s">
        <v>4004</v>
      </c>
      <c r="H451" s="164" t="s">
        <v>4004</v>
      </c>
      <c r="I451" s="164" t="s">
        <v>4004</v>
      </c>
      <c r="J451" s="164" t="s"/>
      <c r="K451" s="164" t="s"/>
      <c r="L451" s="164" t="s">
        <v>4652</v>
      </c>
      <c r="M451" s="165">
        <v>0</v>
      </c>
      <c r="N451" s="164" t="s">
        <v>4659</v>
      </c>
      <c r="O451" s="166">
        <v>45656</v>
      </c>
      <c r="P451" s="167">
        <v>0.7231597222235</v>
      </c>
      <c r="Q451" s="164">
        <v>43880</v>
      </c>
      <c r="R451" s="163">
        <v>430</v>
      </c>
    </row>
    <row r="452" spans="1:18" ht="20.25" customHeight="1">
      <c r="A452" s="164" t="s">
        <v>4648</v>
      </c>
      <c r="B452" s="164" t="s">
        <v>5210</v>
      </c>
      <c r="C452" s="164" t="s">
        <v>4656</v>
      </c>
      <c r="D452" s="164" t="s">
        <v>4730</v>
      </c>
      <c r="E452" s="164">
        <v>165</v>
      </c>
      <c r="F452" s="164">
        <v>89</v>
      </c>
      <c r="G452" s="164" t="s">
        <v>4004</v>
      </c>
      <c r="H452" s="164" t="s">
        <v>4004</v>
      </c>
      <c r="I452" s="164" t="s">
        <v>4004</v>
      </c>
      <c r="J452" s="164" t="s"/>
      <c r="K452" s="164" t="s"/>
      <c r="L452" s="164" t="s">
        <v>4652</v>
      </c>
      <c r="M452" s="165">
        <v>0</v>
      </c>
      <c r="N452" s="164" t="s">
        <v>4659</v>
      </c>
      <c r="O452" s="166">
        <v>45656</v>
      </c>
      <c r="P452" s="167">
        <v>0.7231597222235</v>
      </c>
      <c r="Q452" s="158" t="s"/>
      <c r="R452" s="158" t="s"/>
    </row>
    <row r="453" spans="1:18" ht="20.25" customHeight="1">
      <c r="A453" s="159" t="s">
        <v>4648</v>
      </c>
      <c r="B453" s="159" t="s">
        <v>5211</v>
      </c>
      <c r="C453" s="159" t="s">
        <v>4656</v>
      </c>
      <c r="D453" s="159" t="s">
        <v>4730</v>
      </c>
      <c r="E453" s="159">
        <v>150</v>
      </c>
      <c r="F453" s="159">
        <v>89</v>
      </c>
      <c r="G453" s="159" t="s">
        <v>4004</v>
      </c>
      <c r="H453" s="159" t="s">
        <v>4004</v>
      </c>
      <c r="I453" s="159" t="s">
        <v>4004</v>
      </c>
      <c r="J453" s="159" t="s"/>
      <c r="K453" s="159" t="s"/>
      <c r="L453" s="159" t="s">
        <v>4652</v>
      </c>
      <c r="M453" s="160">
        <v>0</v>
      </c>
      <c r="N453" s="159" t="s">
        <v>4004</v>
      </c>
      <c r="O453" s="161">
        <v>45656</v>
      </c>
      <c r="P453" s="162">
        <v>0.718680555553874</v>
      </c>
      <c r="Q453" s="159">
        <v>43877</v>
      </c>
      <c r="R453" s="163">
        <v>230</v>
      </c>
    </row>
    <row r="454" spans="1:18" ht="20.25" customHeight="1">
      <c r="A454" s="164" t="s">
        <v>4648</v>
      </c>
      <c r="B454" s="164" t="s">
        <v>5212</v>
      </c>
      <c r="C454" s="164" t="s">
        <v>4656</v>
      </c>
      <c r="D454" s="164" t="s">
        <v>4657</v>
      </c>
      <c r="E454" s="164">
        <v>165</v>
      </c>
      <c r="F454" s="164">
        <v>88</v>
      </c>
      <c r="G454" s="164" t="s">
        <v>4004</v>
      </c>
      <c r="H454" s="164" t="s">
        <v>4652</v>
      </c>
      <c r="I454" s="164" t="s">
        <v>4652</v>
      </c>
      <c r="J454" s="164" t="s"/>
      <c r="K454" s="164" t="s"/>
      <c r="L454" s="164" t="s">
        <v>4652</v>
      </c>
      <c r="M454" s="165">
        <v>0</v>
      </c>
      <c r="N454" s="164" t="s">
        <v>4004</v>
      </c>
      <c r="O454" s="166">
        <v>45656</v>
      </c>
      <c r="P454" s="167">
        <v>0.716608796297806</v>
      </c>
      <c r="Q454" s="164">
        <v>43874</v>
      </c>
      <c r="R454" s="163">
        <v>50</v>
      </c>
    </row>
    <row r="455" spans="1:18" ht="20.25" customHeight="1">
      <c r="A455" s="159" t="s">
        <v>4648</v>
      </c>
      <c r="B455" s="159" t="s">
        <v>5213</v>
      </c>
      <c r="C455" s="159" t="s">
        <v>4656</v>
      </c>
      <c r="D455" s="159" t="s">
        <v>4700</v>
      </c>
      <c r="E455" s="159">
        <v>165</v>
      </c>
      <c r="F455" s="159">
        <v>88</v>
      </c>
      <c r="G455" s="159" t="s">
        <v>4004</v>
      </c>
      <c r="H455" s="159" t="s">
        <v>4004</v>
      </c>
      <c r="I455" s="159" t="s">
        <v>4004</v>
      </c>
      <c r="J455" s="159" t="s"/>
      <c r="K455" s="159" t="s"/>
      <c r="L455" s="159" t="s">
        <v>4652</v>
      </c>
      <c r="M455" s="160">
        <v>0</v>
      </c>
      <c r="N455" s="159" t="s">
        <v>4659</v>
      </c>
      <c r="O455" s="161">
        <v>45656</v>
      </c>
      <c r="P455" s="162">
        <v>0.716354166666861</v>
      </c>
      <c r="Q455" s="159">
        <v>43873</v>
      </c>
      <c r="R455" s="163">
        <v>230</v>
      </c>
    </row>
    <row r="456" spans="1:18" ht="20.25" customHeight="1">
      <c r="A456" s="164" t="s">
        <v>4648</v>
      </c>
      <c r="B456" s="164" t="s">
        <v>5214</v>
      </c>
      <c r="C456" s="164" t="s">
        <v>4656</v>
      </c>
      <c r="D456" s="164" t="s">
        <v>4700</v>
      </c>
      <c r="E456" s="164">
        <v>165</v>
      </c>
      <c r="F456" s="164">
        <v>0</v>
      </c>
      <c r="G456" s="164" t="s">
        <v>4652</v>
      </c>
      <c r="H456" s="164" t="s">
        <v>4004</v>
      </c>
      <c r="I456" s="164" t="s">
        <v>4004</v>
      </c>
      <c r="J456" s="164" t="s"/>
      <c r="K456" s="164" t="s"/>
      <c r="L456" s="164" t="s">
        <v>4652</v>
      </c>
      <c r="M456" s="165">
        <v>0</v>
      </c>
      <c r="N456" s="164" t="s">
        <v>4004</v>
      </c>
      <c r="O456" s="166">
        <v>45656</v>
      </c>
      <c r="P456" s="167">
        <v>0.71554398148146</v>
      </c>
      <c r="Q456" s="164">
        <v>43872</v>
      </c>
      <c r="R456" s="163">
        <v>170</v>
      </c>
    </row>
    <row r="457" spans="1:18" ht="20.25" customHeight="1">
      <c r="A457" s="159" t="s">
        <v>4648</v>
      </c>
      <c r="B457" s="159" t="s">
        <v>5215</v>
      </c>
      <c r="C457" s="159" t="s">
        <v>4656</v>
      </c>
      <c r="D457" s="159" t="s">
        <v>4734</v>
      </c>
      <c r="E457" s="159">
        <v>170</v>
      </c>
      <c r="F457" s="159">
        <v>0</v>
      </c>
      <c r="G457" s="159" t="s">
        <v>4652</v>
      </c>
      <c r="H457" s="159" t="s">
        <v>4004</v>
      </c>
      <c r="I457" s="159" t="s">
        <v>4004</v>
      </c>
      <c r="J457" s="159" t="s"/>
      <c r="K457" s="159" t="s"/>
      <c r="L457" s="159" t="s">
        <v>4652</v>
      </c>
      <c r="M457" s="160">
        <v>0</v>
      </c>
      <c r="N457" s="159" t="s">
        <v>4004</v>
      </c>
      <c r="O457" s="161">
        <v>45656</v>
      </c>
      <c r="P457" s="162">
        <v>0.677199074074452</v>
      </c>
      <c r="Q457" s="159">
        <v>43867</v>
      </c>
      <c r="R457" s="163">
        <v>170</v>
      </c>
    </row>
    <row r="458" spans="1:18" ht="20.25" customHeight="1">
      <c r="A458" s="164" t="s">
        <v>4648</v>
      </c>
      <c r="B458" s="164" t="s">
        <v>5216</v>
      </c>
      <c r="C458" s="164" t="s">
        <v>4656</v>
      </c>
      <c r="D458" s="164" t="s">
        <v>4676</v>
      </c>
      <c r="E458" s="164">
        <v>157</v>
      </c>
      <c r="F458" s="164">
        <v>88</v>
      </c>
      <c r="G458" s="164" t="s">
        <v>4659</v>
      </c>
      <c r="H458" s="164" t="s">
        <v>4659</v>
      </c>
      <c r="I458" s="164" t="s">
        <v>4659</v>
      </c>
      <c r="J458" s="164" t="s"/>
      <c r="K458" s="164" t="s"/>
      <c r="L458" s="164" t="s">
        <v>4652</v>
      </c>
      <c r="M458" s="165">
        <v>0</v>
      </c>
      <c r="N458" s="164" t="s">
        <v>4659</v>
      </c>
      <c r="O458" s="166">
        <v>45656</v>
      </c>
      <c r="P458" s="167">
        <v>0.6528472222235</v>
      </c>
      <c r="Q458" s="164">
        <v>43863</v>
      </c>
      <c r="R458" s="163">
        <v>200</v>
      </c>
    </row>
    <row r="459" spans="1:18" ht="20.25" customHeight="1">
      <c r="A459" s="159" t="s">
        <v>4648</v>
      </c>
      <c r="B459" s="159" t="s">
        <v>5217</v>
      </c>
      <c r="C459" s="159" t="s">
        <v>4656</v>
      </c>
      <c r="D459" s="159" t="s">
        <v>4676</v>
      </c>
      <c r="E459" s="159">
        <v>160</v>
      </c>
      <c r="F459" s="159">
        <v>89</v>
      </c>
      <c r="G459" s="159" t="s">
        <v>4659</v>
      </c>
      <c r="H459" s="159" t="s">
        <v>4659</v>
      </c>
      <c r="I459" s="159" t="s">
        <v>4659</v>
      </c>
      <c r="J459" s="159" t="s"/>
      <c r="K459" s="159" t="s">
        <v>4664</v>
      </c>
      <c r="L459" s="159" t="s">
        <v>4652</v>
      </c>
      <c r="M459" s="160">
        <v>200</v>
      </c>
      <c r="N459" s="159" t="s">
        <v>4659</v>
      </c>
      <c r="O459" s="161">
        <v>45656</v>
      </c>
      <c r="P459" s="162">
        <v>0.651909722222627</v>
      </c>
      <c r="Q459" s="159">
        <v>43862</v>
      </c>
      <c r="R459" s="163">
        <v>430</v>
      </c>
    </row>
    <row r="460" spans="1:18" ht="20.25" customHeight="1">
      <c r="A460" s="164" t="s">
        <v>4648</v>
      </c>
      <c r="B460" s="164" t="s">
        <v>5218</v>
      </c>
      <c r="C460" s="164" t="s">
        <v>4650</v>
      </c>
      <c r="D460" s="164" t="s">
        <v>4668</v>
      </c>
      <c r="E460" s="164">
        <v>150</v>
      </c>
      <c r="F460" s="164">
        <v>89</v>
      </c>
      <c r="G460" s="164" t="s">
        <v>4659</v>
      </c>
      <c r="H460" s="164" t="s">
        <v>4659</v>
      </c>
      <c r="I460" s="164" t="s">
        <v>4659</v>
      </c>
      <c r="J460" s="164" t="s"/>
      <c r="K460" s="164" t="s"/>
      <c r="L460" s="164" t="s">
        <v>4652</v>
      </c>
      <c r="M460" s="165">
        <v>0</v>
      </c>
      <c r="N460" s="164" t="s">
        <v>4659</v>
      </c>
      <c r="O460" s="166">
        <v>45656</v>
      </c>
      <c r="P460" s="167">
        <v>0.639120370371529</v>
      </c>
      <c r="Q460" s="164">
        <v>43859</v>
      </c>
      <c r="R460" s="163">
        <v>230</v>
      </c>
    </row>
    <row r="461" spans="1:18" ht="20.25" customHeight="1">
      <c r="A461" s="159" t="s">
        <v>4648</v>
      </c>
      <c r="B461" s="159" t="s">
        <v>5219</v>
      </c>
      <c r="C461" s="159" t="s">
        <v>4656</v>
      </c>
      <c r="D461" s="159" t="s">
        <v>4767</v>
      </c>
      <c r="E461" s="159">
        <v>177</v>
      </c>
      <c r="F461" s="159">
        <v>89</v>
      </c>
      <c r="G461" s="159" t="s">
        <v>4659</v>
      </c>
      <c r="H461" s="159" t="s">
        <v>4659</v>
      </c>
      <c r="I461" s="159" t="s">
        <v>4659</v>
      </c>
      <c r="J461" s="159" t="s"/>
      <c r="K461" s="159" t="s"/>
      <c r="L461" s="159" t="s">
        <v>4652</v>
      </c>
      <c r="M461" s="160">
        <v>0</v>
      </c>
      <c r="N461" s="159" t="s">
        <v>4659</v>
      </c>
      <c r="O461" s="161">
        <v>45656</v>
      </c>
      <c r="P461" s="162">
        <v>0.622395833332121</v>
      </c>
      <c r="Q461" s="159">
        <v>43857</v>
      </c>
      <c r="R461" s="163">
        <v>200</v>
      </c>
    </row>
    <row r="462" spans="1:18" ht="20.25" customHeight="1">
      <c r="A462" s="164" t="s">
        <v>4648</v>
      </c>
      <c r="B462" s="164" t="s">
        <v>5220</v>
      </c>
      <c r="C462" s="164" t="s">
        <v>4656</v>
      </c>
      <c r="D462" s="164" t="s">
        <v>4703</v>
      </c>
      <c r="E462" s="164">
        <v>160</v>
      </c>
      <c r="F462" s="164">
        <v>88</v>
      </c>
      <c r="G462" s="164" t="s">
        <v>4659</v>
      </c>
      <c r="H462" s="164" t="s">
        <v>4659</v>
      </c>
      <c r="I462" s="164" t="s">
        <v>4659</v>
      </c>
      <c r="J462" s="164" t="s"/>
      <c r="K462" s="164" t="s"/>
      <c r="L462" s="164" t="s">
        <v>4652</v>
      </c>
      <c r="M462" s="165">
        <v>0</v>
      </c>
      <c r="N462" s="164" t="s">
        <v>4004</v>
      </c>
      <c r="O462" s="166">
        <v>45656</v>
      </c>
      <c r="P462" s="167">
        <v>0.586539351850661</v>
      </c>
      <c r="Q462" s="164">
        <v>43853</v>
      </c>
      <c r="R462" s="163">
        <v>200</v>
      </c>
    </row>
    <row r="463" spans="1:18" ht="20.25" customHeight="1">
      <c r="A463" s="159" t="s">
        <v>4648</v>
      </c>
      <c r="B463" s="159" t="s">
        <v>5221</v>
      </c>
      <c r="C463" s="159" t="s">
        <v>4650</v>
      </c>
      <c r="D463" s="159" t="s">
        <v>5222</v>
      </c>
      <c r="E463" s="159">
        <v>153</v>
      </c>
      <c r="F463" s="159">
        <v>0</v>
      </c>
      <c r="G463" s="159" t="s">
        <v>4652</v>
      </c>
      <c r="H463" s="159" t="s">
        <v>4659</v>
      </c>
      <c r="I463" s="159" t="s">
        <v>4659</v>
      </c>
      <c r="J463" s="159" t="s"/>
      <c r="K463" s="159" t="s"/>
      <c r="L463" s="159" t="s">
        <v>4652</v>
      </c>
      <c r="M463" s="160">
        <v>0</v>
      </c>
      <c r="N463" s="159" t="s">
        <v>4659</v>
      </c>
      <c r="O463" s="161">
        <v>45656</v>
      </c>
      <c r="P463" s="162">
        <v>0.568240740740294</v>
      </c>
      <c r="Q463" s="159">
        <v>43846</v>
      </c>
      <c r="R463" s="163">
        <v>150</v>
      </c>
    </row>
    <row r="464" spans="1:18" ht="20.25" customHeight="1">
      <c r="A464" s="164" t="s">
        <v>4648</v>
      </c>
      <c r="B464" s="164" t="s">
        <v>5223</v>
      </c>
      <c r="C464" s="164" t="s">
        <v>4656</v>
      </c>
      <c r="D464" s="164" t="s">
        <v>4703</v>
      </c>
      <c r="E464" s="164">
        <v>170</v>
      </c>
      <c r="F464" s="164">
        <v>88</v>
      </c>
      <c r="G464" s="164" t="s">
        <v>4659</v>
      </c>
      <c r="H464" s="164" t="s">
        <v>4659</v>
      </c>
      <c r="I464" s="164" t="s">
        <v>4659</v>
      </c>
      <c r="J464" s="164" t="s"/>
      <c r="K464" s="164" t="s"/>
      <c r="L464" s="164" t="s">
        <v>4652</v>
      </c>
      <c r="M464" s="165">
        <v>0</v>
      </c>
      <c r="N464" s="164" t="s">
        <v>4659</v>
      </c>
      <c r="O464" s="166">
        <v>45656</v>
      </c>
      <c r="P464" s="167">
        <v>0.552777777778829</v>
      </c>
      <c r="Q464" s="164">
        <v>43840</v>
      </c>
      <c r="R464" s="163">
        <v>230</v>
      </c>
    </row>
    <row r="465" spans="1:18" ht="20.25" customHeight="1">
      <c r="A465" s="159" t="s">
        <v>4648</v>
      </c>
      <c r="B465" s="159" t="s">
        <v>5224</v>
      </c>
      <c r="C465" s="159" t="s">
        <v>4656</v>
      </c>
      <c r="D465" s="159" t="s">
        <v>4767</v>
      </c>
      <c r="E465" s="159">
        <v>155</v>
      </c>
      <c r="F465" s="159">
        <v>89</v>
      </c>
      <c r="G465" s="159" t="s">
        <v>4659</v>
      </c>
      <c r="H465" s="159" t="s">
        <v>4659</v>
      </c>
      <c r="I465" s="159" t="s">
        <v>4659</v>
      </c>
      <c r="J465" s="159" t="s"/>
      <c r="K465" s="159" t="s">
        <v>5090</v>
      </c>
      <c r="L465" s="159" t="s">
        <v>4652</v>
      </c>
      <c r="M465" s="160">
        <v>0</v>
      </c>
      <c r="N465" s="159" t="s">
        <v>4659</v>
      </c>
      <c r="O465" s="161">
        <v>45656</v>
      </c>
      <c r="P465" s="162">
        <v>0.359456018519268</v>
      </c>
      <c r="Q465" s="159">
        <v>0</v>
      </c>
      <c r="R465" s="163">
        <v>0</v>
      </c>
    </row>
    <row r="466" spans="1:18" ht="20.25" customHeight="1">
      <c r="A466" s="164" t="s">
        <v>4648</v>
      </c>
      <c r="B466" s="164" t="s">
        <v>5225</v>
      </c>
      <c r="C466" s="164" t="s">
        <v>4656</v>
      </c>
      <c r="D466" s="164" t="s">
        <v>4767</v>
      </c>
      <c r="E466" s="164">
        <v>165</v>
      </c>
      <c r="F466" s="164">
        <v>89</v>
      </c>
      <c r="G466" s="164" t="s">
        <v>4659</v>
      </c>
      <c r="H466" s="164" t="s">
        <v>4659</v>
      </c>
      <c r="I466" s="164" t="s">
        <v>4659</v>
      </c>
      <c r="J466" s="164" t="s"/>
      <c r="K466" s="164" t="s">
        <v>5090</v>
      </c>
      <c r="L466" s="164" t="s">
        <v>4652</v>
      </c>
      <c r="M466" s="165">
        <v>0</v>
      </c>
      <c r="N466" s="164" t="s">
        <v>4659</v>
      </c>
      <c r="O466" s="166">
        <v>45656</v>
      </c>
      <c r="P466" s="167">
        <v>0.359456018519268</v>
      </c>
      <c r="Q466" s="164">
        <v>0</v>
      </c>
      <c r="R466" s="163">
        <v>0</v>
      </c>
    </row>
    <row r="467" spans="1:18" ht="20.25" customHeight="1">
      <c r="A467" s="159" t="s">
        <v>4648</v>
      </c>
      <c r="B467" s="159" t="s">
        <v>5226</v>
      </c>
      <c r="C467" s="159" t="s">
        <v>4656</v>
      </c>
      <c r="D467" s="159" t="s">
        <v>4700</v>
      </c>
      <c r="E467" s="159">
        <v>165</v>
      </c>
      <c r="F467" s="159">
        <v>88</v>
      </c>
      <c r="G467" s="159" t="s">
        <v>4659</v>
      </c>
      <c r="H467" s="159" t="s">
        <v>4659</v>
      </c>
      <c r="I467" s="159" t="s">
        <v>4659</v>
      </c>
      <c r="J467" s="159" t="s"/>
      <c r="K467" s="159" t="s">
        <v>4664</v>
      </c>
      <c r="L467" s="159" t="s">
        <v>4652</v>
      </c>
      <c r="M467" s="160">
        <v>170</v>
      </c>
      <c r="N467" s="159" t="s">
        <v>4659</v>
      </c>
      <c r="O467" s="161">
        <v>45655</v>
      </c>
      <c r="P467" s="162">
        <v>0.862511574072414</v>
      </c>
      <c r="Q467" s="159">
        <v>43804</v>
      </c>
      <c r="R467" s="163">
        <v>400</v>
      </c>
    </row>
    <row r="468" spans="1:18" ht="20.25" customHeight="1">
      <c r="A468" s="164" t="s">
        <v>4648</v>
      </c>
      <c r="B468" s="164" t="s">
        <v>5227</v>
      </c>
      <c r="C468" s="164" t="s">
        <v>4650</v>
      </c>
      <c r="D468" s="164" t="s">
        <v>4663</v>
      </c>
      <c r="E468" s="164">
        <v>150</v>
      </c>
      <c r="F468" s="164">
        <v>89</v>
      </c>
      <c r="G468" s="164" t="s">
        <v>4659</v>
      </c>
      <c r="H468" s="164" t="s">
        <v>4659</v>
      </c>
      <c r="I468" s="164" t="s">
        <v>4659</v>
      </c>
      <c r="J468" s="164" t="s"/>
      <c r="K468" s="164" t="s"/>
      <c r="L468" s="164" t="s">
        <v>4652</v>
      </c>
      <c r="M468" s="165">
        <v>0</v>
      </c>
      <c r="N468" s="164" t="s">
        <v>4659</v>
      </c>
      <c r="O468" s="166">
        <v>45655</v>
      </c>
      <c r="P468" s="167">
        <v>0.841400462963066</v>
      </c>
      <c r="Q468" s="164">
        <v>43803</v>
      </c>
      <c r="R468" s="163">
        <v>400</v>
      </c>
    </row>
    <row r="469" spans="1:18" ht="20.25" customHeight="1">
      <c r="A469" s="164" t="s">
        <v>4648</v>
      </c>
      <c r="B469" s="164" t="s">
        <v>5228</v>
      </c>
      <c r="C469" s="164" t="s">
        <v>4650</v>
      </c>
      <c r="D469" s="164" t="s">
        <v>4668</v>
      </c>
      <c r="E469" s="164">
        <v>150</v>
      </c>
      <c r="F469" s="164">
        <v>0</v>
      </c>
      <c r="G469" s="164" t="s">
        <v>4652</v>
      </c>
      <c r="H469" s="164" t="s">
        <v>4659</v>
      </c>
      <c r="I469" s="164" t="s">
        <v>4659</v>
      </c>
      <c r="J469" s="164" t="s"/>
      <c r="K469" s="164" t="s"/>
      <c r="L469" s="164" t="s">
        <v>4652</v>
      </c>
      <c r="M469" s="165">
        <v>0</v>
      </c>
      <c r="N469" s="164" t="s">
        <v>4659</v>
      </c>
      <c r="O469" s="166">
        <v>45655</v>
      </c>
      <c r="P469" s="167">
        <v>0.841400462963066</v>
      </c>
      <c r="Q469" s="158" t="s"/>
      <c r="R469" s="158" t="s"/>
    </row>
    <row r="470" spans="1:18" ht="20.25" customHeight="1">
      <c r="A470" s="159" t="s">
        <v>4648</v>
      </c>
      <c r="B470" s="159" t="s">
        <v>5229</v>
      </c>
      <c r="C470" s="159" t="s">
        <v>4656</v>
      </c>
      <c r="D470" s="159" t="s">
        <v>4700</v>
      </c>
      <c r="E470" s="159">
        <v>155</v>
      </c>
      <c r="F470" s="159">
        <v>88</v>
      </c>
      <c r="G470" s="159" t="s">
        <v>4659</v>
      </c>
      <c r="H470" s="159" t="s">
        <v>4652</v>
      </c>
      <c r="I470" s="159" t="s">
        <v>4652</v>
      </c>
      <c r="J470" s="159" t="s"/>
      <c r="K470" s="159" t="s"/>
      <c r="L470" s="159" t="s">
        <v>4652</v>
      </c>
      <c r="M470" s="160">
        <v>0</v>
      </c>
      <c r="N470" s="159" t="s">
        <v>4659</v>
      </c>
      <c r="O470" s="161">
        <v>45655</v>
      </c>
      <c r="P470" s="162">
        <v>0.821585648147448</v>
      </c>
      <c r="Q470" s="159">
        <v>43802</v>
      </c>
      <c r="R470" s="163">
        <v>150</v>
      </c>
    </row>
    <row r="471" spans="1:18" ht="20.25" customHeight="1">
      <c r="A471" s="164" t="s">
        <v>4648</v>
      </c>
      <c r="B471" s="164" t="s">
        <v>5230</v>
      </c>
      <c r="C471" s="164" t="s">
        <v>4656</v>
      </c>
      <c r="D471" s="164" t="s">
        <v>4700</v>
      </c>
      <c r="E471" s="164">
        <v>160</v>
      </c>
      <c r="F471" s="164">
        <v>88</v>
      </c>
      <c r="G471" s="164" t="s">
        <v>4659</v>
      </c>
      <c r="H471" s="164" t="s">
        <v>4659</v>
      </c>
      <c r="I471" s="164" t="s">
        <v>4659</v>
      </c>
      <c r="J471" s="164" t="s"/>
      <c r="K471" s="164" t="s"/>
      <c r="L471" s="164" t="s">
        <v>4652</v>
      </c>
      <c r="M471" s="165">
        <v>0</v>
      </c>
      <c r="N471" s="164" t="s">
        <v>4659</v>
      </c>
      <c r="O471" s="166">
        <v>45655</v>
      </c>
      <c r="P471" s="167">
        <v>0.732083333332412</v>
      </c>
      <c r="Q471" s="164">
        <v>43796</v>
      </c>
      <c r="R471" s="163">
        <v>230</v>
      </c>
    </row>
    <row r="472" spans="1:18" ht="20.25" customHeight="1">
      <c r="A472" s="159" t="s">
        <v>4648</v>
      </c>
      <c r="B472" s="159" t="s">
        <v>5231</v>
      </c>
      <c r="C472" s="159" t="s">
        <v>4656</v>
      </c>
      <c r="D472" s="159" t="s">
        <v>4730</v>
      </c>
      <c r="E472" s="159">
        <v>170</v>
      </c>
      <c r="F472" s="159">
        <v>89</v>
      </c>
      <c r="G472" s="159" t="s">
        <v>4004</v>
      </c>
      <c r="H472" s="159" t="s">
        <v>4652</v>
      </c>
      <c r="I472" s="159" t="s">
        <v>4652</v>
      </c>
      <c r="J472" s="159" t="s"/>
      <c r="K472" s="159" t="s"/>
      <c r="L472" s="159" t="s">
        <v>4652</v>
      </c>
      <c r="M472" s="160">
        <v>0</v>
      </c>
      <c r="N472" s="159" t="s">
        <v>4004</v>
      </c>
      <c r="O472" s="161">
        <v>45655</v>
      </c>
      <c r="P472" s="162">
        <v>0.729722222222336</v>
      </c>
      <c r="Q472" s="159">
        <v>43795</v>
      </c>
      <c r="R472" s="163">
        <v>150</v>
      </c>
    </row>
    <row r="473" spans="1:18" ht="20.25" customHeight="1">
      <c r="A473" s="164" t="s">
        <v>4648</v>
      </c>
      <c r="B473" s="164" t="s">
        <v>5232</v>
      </c>
      <c r="C473" s="164" t="s">
        <v>4656</v>
      </c>
      <c r="D473" s="164" t="s">
        <v>4730</v>
      </c>
      <c r="E473" s="164">
        <v>150</v>
      </c>
      <c r="F473" s="164">
        <v>89</v>
      </c>
      <c r="G473" s="164" t="s">
        <v>4659</v>
      </c>
      <c r="H473" s="164" t="s">
        <v>4652</v>
      </c>
      <c r="I473" s="164" t="s">
        <v>4652</v>
      </c>
      <c r="J473" s="164" t="s"/>
      <c r="K473" s="164" t="s"/>
      <c r="L473" s="164" t="s">
        <v>4652</v>
      </c>
      <c r="M473" s="165">
        <v>0</v>
      </c>
      <c r="N473" s="164" t="s">
        <v>4659</v>
      </c>
      <c r="O473" s="166">
        <v>45655</v>
      </c>
      <c r="P473" s="167">
        <v>0.722604166665406</v>
      </c>
      <c r="Q473" s="164">
        <v>43793</v>
      </c>
      <c r="R473" s="163">
        <v>150</v>
      </c>
    </row>
    <row r="474" spans="1:18" ht="20.25" customHeight="1">
      <c r="A474" s="159" t="s">
        <v>4648</v>
      </c>
      <c r="B474" s="159" t="s">
        <v>5233</v>
      </c>
      <c r="C474" s="159" t="s">
        <v>4656</v>
      </c>
      <c r="D474" s="159" t="s">
        <v>4694</v>
      </c>
      <c r="E474" s="159">
        <v>155</v>
      </c>
      <c r="F474" s="159">
        <v>88</v>
      </c>
      <c r="G474" s="159" t="s">
        <v>4659</v>
      </c>
      <c r="H474" s="159" t="s">
        <v>4652</v>
      </c>
      <c r="I474" s="159" t="s">
        <v>4652</v>
      </c>
      <c r="J474" s="159" t="s"/>
      <c r="K474" s="159" t="s"/>
      <c r="L474" s="159" t="s">
        <v>4652</v>
      </c>
      <c r="M474" s="160">
        <v>0</v>
      </c>
      <c r="N474" s="159" t="s">
        <v>4004</v>
      </c>
      <c r="O474" s="161">
        <v>45655</v>
      </c>
      <c r="P474" s="162">
        <v>0.712210648147448</v>
      </c>
      <c r="Q474" s="159">
        <v>43792</v>
      </c>
      <c r="R474" s="163">
        <v>170</v>
      </c>
    </row>
    <row r="475" spans="1:18" ht="20.25" customHeight="1">
      <c r="A475" s="164" t="s">
        <v>4648</v>
      </c>
      <c r="B475" s="164" t="s">
        <v>5234</v>
      </c>
      <c r="C475" s="164" t="s">
        <v>4650</v>
      </c>
      <c r="D475" s="164" t="s">
        <v>4668</v>
      </c>
      <c r="E475" s="164">
        <v>145</v>
      </c>
      <c r="F475" s="164">
        <v>89</v>
      </c>
      <c r="G475" s="164" t="s">
        <v>4659</v>
      </c>
      <c r="H475" s="164" t="s">
        <v>4659</v>
      </c>
      <c r="I475" s="164" t="s">
        <v>4659</v>
      </c>
      <c r="J475" s="164" t="s"/>
      <c r="K475" s="164" t="s"/>
      <c r="L475" s="164" t="s">
        <v>4652</v>
      </c>
      <c r="M475" s="165">
        <v>0</v>
      </c>
      <c r="N475" s="164" t="s">
        <v>4659</v>
      </c>
      <c r="O475" s="166">
        <v>45655</v>
      </c>
      <c r="P475" s="167">
        <v>0.702812499999709</v>
      </c>
      <c r="Q475" s="164">
        <v>43791</v>
      </c>
      <c r="R475" s="163">
        <v>200</v>
      </c>
    </row>
    <row r="476" spans="1:18" ht="20.25" customHeight="1">
      <c r="A476" s="159" t="s">
        <v>4648</v>
      </c>
      <c r="B476" s="159" t="s">
        <v>5235</v>
      </c>
      <c r="C476" s="159" t="s">
        <v>4650</v>
      </c>
      <c r="D476" s="159" t="s">
        <v>4681</v>
      </c>
      <c r="E476" s="159">
        <v>150</v>
      </c>
      <c r="F476" s="159">
        <v>89</v>
      </c>
      <c r="G476" s="159" t="s">
        <v>4659</v>
      </c>
      <c r="H476" s="159" t="s">
        <v>4659</v>
      </c>
      <c r="I476" s="159" t="s">
        <v>4659</v>
      </c>
      <c r="J476" s="159" t="s">
        <v>4669</v>
      </c>
      <c r="K476" s="159" t="s"/>
      <c r="L476" s="159" t="s">
        <v>4659</v>
      </c>
      <c r="M476" s="160">
        <v>100</v>
      </c>
      <c r="N476" s="159" t="s">
        <v>4659</v>
      </c>
      <c r="O476" s="161">
        <v>45655</v>
      </c>
      <c r="P476" s="162">
        <v>0.688414351850952</v>
      </c>
      <c r="Q476" s="159">
        <v>43789</v>
      </c>
      <c r="R476" s="163">
        <v>300</v>
      </c>
    </row>
    <row r="477" spans="1:18" ht="20.25" customHeight="1">
      <c r="A477" s="164" t="s">
        <v>4648</v>
      </c>
      <c r="B477" s="164" t="s">
        <v>5236</v>
      </c>
      <c r="C477" s="164" t="s">
        <v>4656</v>
      </c>
      <c r="D477" s="164" t="s">
        <v>4694</v>
      </c>
      <c r="E477" s="164">
        <v>150</v>
      </c>
      <c r="F477" s="164">
        <v>88</v>
      </c>
      <c r="G477" s="164" t="s">
        <v>4659</v>
      </c>
      <c r="H477" s="164" t="s">
        <v>4659</v>
      </c>
      <c r="I477" s="164" t="s">
        <v>4659</v>
      </c>
      <c r="J477" s="164" t="s"/>
      <c r="K477" s="164" t="s"/>
      <c r="L477" s="164" t="s">
        <v>4652</v>
      </c>
      <c r="M477" s="165">
        <v>0</v>
      </c>
      <c r="N477" s="164" t="s">
        <v>4659</v>
      </c>
      <c r="O477" s="166">
        <v>45655</v>
      </c>
      <c r="P477" s="167">
        <v>0.684930555555184</v>
      </c>
      <c r="Q477" s="164">
        <v>43788</v>
      </c>
      <c r="R477" s="163">
        <v>200</v>
      </c>
    </row>
    <row r="478" spans="1:18" ht="20.25" customHeight="1">
      <c r="A478" s="159" t="s">
        <v>4648</v>
      </c>
      <c r="B478" s="159" t="s">
        <v>5237</v>
      </c>
      <c r="C478" s="159" t="s">
        <v>4650</v>
      </c>
      <c r="D478" s="159" t="s">
        <v>4668</v>
      </c>
      <c r="E478" s="159">
        <v>155</v>
      </c>
      <c r="F478" s="159">
        <v>89</v>
      </c>
      <c r="G478" s="159" t="s">
        <v>4659</v>
      </c>
      <c r="H478" s="159" t="s">
        <v>4659</v>
      </c>
      <c r="I478" s="159" t="s">
        <v>4659</v>
      </c>
      <c r="J478" s="159" t="s"/>
      <c r="K478" s="159" t="s"/>
      <c r="L478" s="159" t="s">
        <v>4652</v>
      </c>
      <c r="M478" s="160">
        <v>0</v>
      </c>
      <c r="N478" s="159" t="s">
        <v>4659</v>
      </c>
      <c r="O478" s="161">
        <v>45655</v>
      </c>
      <c r="P478" s="162">
        <v>0.666840277779557</v>
      </c>
      <c r="Q478" s="159">
        <v>43787</v>
      </c>
      <c r="R478" s="163">
        <v>200</v>
      </c>
    </row>
    <row r="479" spans="1:18" ht="20.25" customHeight="1">
      <c r="A479" s="164" t="s">
        <v>4648</v>
      </c>
      <c r="B479" s="164" t="s">
        <v>5238</v>
      </c>
      <c r="C479" s="164" t="s">
        <v>4656</v>
      </c>
      <c r="D479" s="164" t="s">
        <v>4730</v>
      </c>
      <c r="E479" s="164">
        <v>150</v>
      </c>
      <c r="F479" s="164">
        <v>0</v>
      </c>
      <c r="G479" s="164" t="s">
        <v>4652</v>
      </c>
      <c r="H479" s="164" t="s">
        <v>4004</v>
      </c>
      <c r="I479" s="164" t="s">
        <v>4004</v>
      </c>
      <c r="J479" s="164" t="s"/>
      <c r="K479" s="164" t="s"/>
      <c r="L479" s="164" t="s">
        <v>4652</v>
      </c>
      <c r="M479" s="165">
        <v>0</v>
      </c>
      <c r="N479" s="164" t="s">
        <v>4659</v>
      </c>
      <c r="O479" s="166">
        <v>45655</v>
      </c>
      <c r="P479" s="167">
        <v>0.663032407406718</v>
      </c>
      <c r="Q479" s="164">
        <v>43786</v>
      </c>
      <c r="R479" s="163">
        <v>150</v>
      </c>
    </row>
    <row r="480" spans="1:18" ht="20.25" customHeight="1">
      <c r="A480" s="159" t="s">
        <v>4648</v>
      </c>
      <c r="B480" s="159" t="s">
        <v>5239</v>
      </c>
      <c r="C480" s="159" t="s">
        <v>4656</v>
      </c>
      <c r="D480" s="159" t="s">
        <v>4730</v>
      </c>
      <c r="E480" s="159">
        <v>160</v>
      </c>
      <c r="F480" s="159">
        <v>89</v>
      </c>
      <c r="G480" s="159" t="s">
        <v>4004</v>
      </c>
      <c r="H480" s="159" t="s">
        <v>4004</v>
      </c>
      <c r="I480" s="159" t="s">
        <v>4004</v>
      </c>
      <c r="J480" s="159" t="s"/>
      <c r="K480" s="159" t="s"/>
      <c r="L480" s="159" t="s">
        <v>4652</v>
      </c>
      <c r="M480" s="160">
        <v>0</v>
      </c>
      <c r="N480" s="159" t="s">
        <v>4659</v>
      </c>
      <c r="O480" s="161">
        <v>45655</v>
      </c>
      <c r="P480" s="162">
        <v>0.655983796295914</v>
      </c>
      <c r="Q480" s="159">
        <v>43785</v>
      </c>
      <c r="R480" s="163">
        <v>230</v>
      </c>
    </row>
    <row r="481" spans="1:18" ht="20.25" customHeight="1">
      <c r="A481" s="164" t="s">
        <v>4648</v>
      </c>
      <c r="B481" s="164" t="s">
        <v>5240</v>
      </c>
      <c r="C481" s="164" t="s">
        <v>4656</v>
      </c>
      <c r="D481" s="164" t="s">
        <v>4666</v>
      </c>
      <c r="E481" s="164">
        <v>160</v>
      </c>
      <c r="F481" s="164">
        <v>89</v>
      </c>
      <c r="G481" s="164" t="s">
        <v>4659</v>
      </c>
      <c r="H481" s="164" t="s">
        <v>4659</v>
      </c>
      <c r="I481" s="164" t="s">
        <v>4659</v>
      </c>
      <c r="J481" s="164" t="s"/>
      <c r="K481" s="164" t="s"/>
      <c r="L481" s="164" t="s">
        <v>4652</v>
      </c>
      <c r="M481" s="165">
        <v>0</v>
      </c>
      <c r="N481" s="164" t="s">
        <v>4659</v>
      </c>
      <c r="O481" s="166">
        <v>45655</v>
      </c>
      <c r="P481" s="167">
        <v>0.654687499998545</v>
      </c>
      <c r="Q481" s="164">
        <v>43784</v>
      </c>
      <c r="R481" s="163">
        <v>230</v>
      </c>
    </row>
    <row r="482" spans="1:18" ht="20.25" customHeight="1">
      <c r="A482" s="159" t="s">
        <v>4648</v>
      </c>
      <c r="B482" s="159" t="s">
        <v>5241</v>
      </c>
      <c r="C482" s="159" t="s">
        <v>4650</v>
      </c>
      <c r="D482" s="159" t="s">
        <v>4668</v>
      </c>
      <c r="E482" s="159">
        <v>150</v>
      </c>
      <c r="F482" s="159">
        <v>0</v>
      </c>
      <c r="G482" s="159" t="s">
        <v>4652</v>
      </c>
      <c r="H482" s="159" t="s">
        <v>4004</v>
      </c>
      <c r="I482" s="159" t="s">
        <v>4004</v>
      </c>
      <c r="J482" s="159" t="s"/>
      <c r="K482" s="159" t="s"/>
      <c r="L482" s="159" t="s">
        <v>4652</v>
      </c>
      <c r="M482" s="160">
        <v>0</v>
      </c>
      <c r="N482" s="159" t="s">
        <v>4004</v>
      </c>
      <c r="O482" s="161">
        <v>45655</v>
      </c>
      <c r="P482" s="162">
        <v>0.652175925926713</v>
      </c>
      <c r="Q482" s="159">
        <v>43783</v>
      </c>
      <c r="R482" s="163">
        <v>150</v>
      </c>
    </row>
    <row r="483" spans="1:18" ht="20.25" customHeight="1">
      <c r="A483" s="164" t="s">
        <v>4648</v>
      </c>
      <c r="B483" s="164" t="s">
        <v>5242</v>
      </c>
      <c r="C483" s="164" t="s">
        <v>4656</v>
      </c>
      <c r="D483" s="164" t="s">
        <v>4730</v>
      </c>
      <c r="E483" s="164">
        <v>159</v>
      </c>
      <c r="F483" s="164">
        <v>88</v>
      </c>
      <c r="G483" s="164" t="s">
        <v>4004</v>
      </c>
      <c r="H483" s="164" t="s">
        <v>4004</v>
      </c>
      <c r="I483" s="164" t="s">
        <v>4004</v>
      </c>
      <c r="J483" s="164" t="s"/>
      <c r="K483" s="164" t="s"/>
      <c r="L483" s="164" t="s">
        <v>4652</v>
      </c>
      <c r="M483" s="165">
        <v>0</v>
      </c>
      <c r="N483" s="164" t="s">
        <v>4004</v>
      </c>
      <c r="O483" s="166">
        <v>45655</v>
      </c>
      <c r="P483" s="167">
        <v>0.642361111109494</v>
      </c>
      <c r="Q483" s="164">
        <v>43780</v>
      </c>
      <c r="R483" s="163">
        <v>200</v>
      </c>
    </row>
    <row r="484" spans="1:18" ht="20.25" customHeight="1">
      <c r="A484" s="159" t="s">
        <v>4648</v>
      </c>
      <c r="B484" s="159" t="s">
        <v>5243</v>
      </c>
      <c r="C484" s="159" t="s">
        <v>4650</v>
      </c>
      <c r="D484" s="159" t="s">
        <v>4668</v>
      </c>
      <c r="E484" s="159">
        <v>150</v>
      </c>
      <c r="F484" s="159">
        <v>0</v>
      </c>
      <c r="G484" s="159" t="s">
        <v>4652</v>
      </c>
      <c r="H484" s="159" t="s">
        <v>4652</v>
      </c>
      <c r="I484" s="159" t="s">
        <v>4652</v>
      </c>
      <c r="J484" s="159" t="s">
        <v>4715</v>
      </c>
      <c r="K484" s="159" t="s"/>
      <c r="L484" s="159" t="s">
        <v>4004</v>
      </c>
      <c r="M484" s="160">
        <v>190</v>
      </c>
      <c r="N484" s="159" t="s">
        <v>4004</v>
      </c>
      <c r="O484" s="161">
        <v>45655</v>
      </c>
      <c r="P484" s="162">
        <v>0.634930555555911</v>
      </c>
      <c r="Q484" s="159">
        <v>43775</v>
      </c>
      <c r="R484" s="163">
        <v>190</v>
      </c>
    </row>
    <row r="485" spans="1:18" ht="20.25" customHeight="1">
      <c r="A485" s="164" t="s">
        <v>4648</v>
      </c>
      <c r="B485" s="164" t="s">
        <v>5244</v>
      </c>
      <c r="C485" s="164" t="s">
        <v>4650</v>
      </c>
      <c r="D485" s="164" t="s">
        <v>4663</v>
      </c>
      <c r="E485" s="164">
        <v>150</v>
      </c>
      <c r="F485" s="164">
        <v>0</v>
      </c>
      <c r="G485" s="164" t="s">
        <v>4652</v>
      </c>
      <c r="H485" s="164" t="s">
        <v>4652</v>
      </c>
      <c r="I485" s="164" t="s">
        <v>4652</v>
      </c>
      <c r="J485" s="164" t="s">
        <v>4750</v>
      </c>
      <c r="K485" s="164" t="s"/>
      <c r="L485" s="164" t="s">
        <v>4659</v>
      </c>
      <c r="M485" s="165">
        <v>100</v>
      </c>
      <c r="N485" s="164" t="s">
        <v>4659</v>
      </c>
      <c r="O485" s="166">
        <v>45655</v>
      </c>
      <c r="P485" s="167">
        <v>0.630381944443798</v>
      </c>
      <c r="Q485" s="164">
        <v>43774</v>
      </c>
      <c r="R485" s="163">
        <v>100</v>
      </c>
    </row>
    <row r="486" spans="1:18" ht="20.25" customHeight="1">
      <c r="A486" s="159" t="s">
        <v>4648</v>
      </c>
      <c r="B486" s="159" t="s">
        <v>5245</v>
      </c>
      <c r="C486" s="159" t="s">
        <v>4650</v>
      </c>
      <c r="D486" s="159" t="s">
        <v>4668</v>
      </c>
      <c r="E486" s="159">
        <v>150</v>
      </c>
      <c r="F486" s="159">
        <v>0</v>
      </c>
      <c r="G486" s="159" t="s">
        <v>4652</v>
      </c>
      <c r="H486" s="159" t="s">
        <v>4652</v>
      </c>
      <c r="I486" s="159" t="s">
        <v>4652</v>
      </c>
      <c r="J486" s="159" t="s">
        <v>4750</v>
      </c>
      <c r="K486" s="159" t="s"/>
      <c r="L486" s="159" t="s">
        <v>4659</v>
      </c>
      <c r="M486" s="160">
        <v>100</v>
      </c>
      <c r="N486" s="159" t="s">
        <v>4659</v>
      </c>
      <c r="O486" s="161">
        <v>45655</v>
      </c>
      <c r="P486" s="162">
        <v>0.617303240742331</v>
      </c>
      <c r="Q486" s="159">
        <v>43770</v>
      </c>
      <c r="R486" s="163">
        <v>100</v>
      </c>
    </row>
    <row r="487" spans="1:18" ht="20.25" customHeight="1">
      <c r="A487" s="164" t="s">
        <v>4648</v>
      </c>
      <c r="B487" s="164" t="s">
        <v>5246</v>
      </c>
      <c r="C487" s="164" t="s">
        <v>4656</v>
      </c>
      <c r="D487" s="164" t="s">
        <v>4694</v>
      </c>
      <c r="E487" s="164">
        <v>165</v>
      </c>
      <c r="F487" s="164">
        <v>0</v>
      </c>
      <c r="G487" s="164" t="s">
        <v>4652</v>
      </c>
      <c r="H487" s="164" t="s">
        <v>4652</v>
      </c>
      <c r="I487" s="164" t="s">
        <v>4652</v>
      </c>
      <c r="J487" s="164" t="s">
        <v>4685</v>
      </c>
      <c r="K487" s="164" t="s">
        <v>4891</v>
      </c>
      <c r="L487" s="164" t="s">
        <v>4004</v>
      </c>
      <c r="M487" s="165">
        <v>150</v>
      </c>
      <c r="N487" s="164" t="s">
        <v>4004</v>
      </c>
      <c r="O487" s="166">
        <v>45655</v>
      </c>
      <c r="P487" s="167">
        <v>0.605983796296641</v>
      </c>
      <c r="Q487" s="164">
        <v>43766</v>
      </c>
      <c r="R487" s="163">
        <v>150</v>
      </c>
    </row>
    <row r="488" spans="1:18" ht="20.25" customHeight="1">
      <c r="A488" s="159" t="s">
        <v>4648</v>
      </c>
      <c r="B488" s="159" t="s">
        <v>5247</v>
      </c>
      <c r="C488" s="159" t="s">
        <v>4656</v>
      </c>
      <c r="D488" s="159" t="s">
        <v>4730</v>
      </c>
      <c r="E488" s="159">
        <v>165</v>
      </c>
      <c r="F488" s="159">
        <v>0</v>
      </c>
      <c r="G488" s="159" t="s">
        <v>4652</v>
      </c>
      <c r="H488" s="159" t="s">
        <v>4652</v>
      </c>
      <c r="I488" s="159" t="s">
        <v>4652</v>
      </c>
      <c r="J488" s="159" t="s">
        <v>4685</v>
      </c>
      <c r="K488" s="159" t="s"/>
      <c r="L488" s="159" t="s">
        <v>4004</v>
      </c>
      <c r="M488" s="160">
        <v>100</v>
      </c>
      <c r="N488" s="159" t="s">
        <v>4004</v>
      </c>
      <c r="O488" s="161">
        <v>45655</v>
      </c>
      <c r="P488" s="162">
        <v>0.603495370371093</v>
      </c>
      <c r="Q488" s="159">
        <v>43765</v>
      </c>
      <c r="R488" s="163">
        <v>100</v>
      </c>
    </row>
    <row r="489" spans="1:18" ht="20.25" customHeight="1">
      <c r="A489" s="164" t="s">
        <v>4648</v>
      </c>
      <c r="B489" s="164" t="s">
        <v>5248</v>
      </c>
      <c r="C489" s="164" t="s">
        <v>4656</v>
      </c>
      <c r="D489" s="164" t="s">
        <v>4734</v>
      </c>
      <c r="E489" s="164">
        <v>165</v>
      </c>
      <c r="F489" s="164">
        <v>0</v>
      </c>
      <c r="G489" s="164" t="s">
        <v>4652</v>
      </c>
      <c r="H489" s="164" t="s">
        <v>4659</v>
      </c>
      <c r="I489" s="164" t="s">
        <v>4659</v>
      </c>
      <c r="J489" s="164" t="s"/>
      <c r="K489" s="164" t="s"/>
      <c r="L489" s="164" t="s">
        <v>4652</v>
      </c>
      <c r="M489" s="165">
        <v>0</v>
      </c>
      <c r="N489" s="164" t="s">
        <v>4659</v>
      </c>
      <c r="O489" s="166">
        <v>45655</v>
      </c>
      <c r="P489" s="167">
        <v>0.599826388890506</v>
      </c>
      <c r="Q489" s="164">
        <v>43760</v>
      </c>
      <c r="R489" s="163">
        <v>150</v>
      </c>
    </row>
    <row r="490" spans="1:18" ht="20.25" customHeight="1">
      <c r="A490" s="159" t="s">
        <v>5055</v>
      </c>
      <c r="B490" s="159" t="s">
        <v>5249</v>
      </c>
      <c r="C490" s="159" t="s">
        <v>4656</v>
      </c>
      <c r="D490" s="159" t="s">
        <v>4694</v>
      </c>
      <c r="E490" s="159">
        <v>165</v>
      </c>
      <c r="F490" s="159">
        <v>0</v>
      </c>
      <c r="G490" s="159" t="s">
        <v>4652</v>
      </c>
      <c r="H490" s="159" t="s">
        <v>4652</v>
      </c>
      <c r="I490" s="159" t="s">
        <v>4652</v>
      </c>
      <c r="J490" s="159" t="s"/>
      <c r="K490" s="159" t="s"/>
      <c r="L490" s="159" t="s">
        <v>4652</v>
      </c>
      <c r="M490" s="160">
        <v>0</v>
      </c>
      <c r="N490" s="159" t="s">
        <v>4659</v>
      </c>
      <c r="O490" s="161">
        <v>45655</v>
      </c>
      <c r="P490" s="162">
        <v>0.593414351853426</v>
      </c>
      <c r="Q490" s="159">
        <v>0</v>
      </c>
      <c r="R490" s="163">
        <v>0</v>
      </c>
    </row>
    <row r="491" spans="1:18" ht="20.25" customHeight="1">
      <c r="A491" s="164" t="s">
        <v>4648</v>
      </c>
      <c r="B491" s="164" t="s">
        <v>5250</v>
      </c>
      <c r="C491" s="164" t="s">
        <v>4650</v>
      </c>
      <c r="D491" s="164" t="s">
        <v>4668</v>
      </c>
      <c r="E491" s="164">
        <v>160</v>
      </c>
      <c r="F491" s="164">
        <v>0</v>
      </c>
      <c r="G491" s="164" t="s">
        <v>4652</v>
      </c>
      <c r="H491" s="164" t="s">
        <v>4652</v>
      </c>
      <c r="I491" s="164" t="s">
        <v>4652</v>
      </c>
      <c r="J491" s="164" t="s">
        <v>4643</v>
      </c>
      <c r="K491" s="164" t="s">
        <v>4837</v>
      </c>
      <c r="L491" s="164" t="s">
        <v>4659</v>
      </c>
      <c r="M491" s="165">
        <v>50</v>
      </c>
      <c r="N491" s="164" t="s">
        <v>4659</v>
      </c>
      <c r="O491" s="166">
        <v>45655</v>
      </c>
      <c r="P491" s="167">
        <v>0.590983796297223</v>
      </c>
      <c r="Q491" s="164">
        <v>43757</v>
      </c>
      <c r="R491" s="163">
        <v>50</v>
      </c>
    </row>
    <row r="492" spans="1:18" ht="20.25" customHeight="1">
      <c r="A492" s="159" t="s">
        <v>4648</v>
      </c>
      <c r="B492" s="159" t="s">
        <v>5251</v>
      </c>
      <c r="C492" s="159" t="s">
        <v>4650</v>
      </c>
      <c r="D492" s="159" t="s">
        <v>4668</v>
      </c>
      <c r="E492" s="159">
        <v>150</v>
      </c>
      <c r="F492" s="159">
        <v>89</v>
      </c>
      <c r="G492" s="159" t="s">
        <v>4659</v>
      </c>
      <c r="H492" s="159" t="s">
        <v>4659</v>
      </c>
      <c r="I492" s="159" t="s">
        <v>4659</v>
      </c>
      <c r="J492" s="159" t="s"/>
      <c r="K492" s="159" t="s"/>
      <c r="L492" s="159" t="s">
        <v>4652</v>
      </c>
      <c r="M492" s="160">
        <v>0</v>
      </c>
      <c r="N492" s="159" t="s">
        <v>4659</v>
      </c>
      <c r="O492" s="161">
        <v>45655</v>
      </c>
      <c r="P492" s="162">
        <v>0.580844907406572</v>
      </c>
      <c r="Q492" s="159">
        <v>43755</v>
      </c>
      <c r="R492" s="163">
        <v>200</v>
      </c>
    </row>
    <row r="493" spans="1:18" ht="20.25" customHeight="1">
      <c r="A493" s="164" t="s">
        <v>4648</v>
      </c>
      <c r="B493" s="164" t="s">
        <v>5252</v>
      </c>
      <c r="C493" s="164" t="s">
        <v>4656</v>
      </c>
      <c r="D493" s="164" t="s">
        <v>4694</v>
      </c>
      <c r="E493" s="164">
        <v>130</v>
      </c>
      <c r="F493" s="164">
        <v>89</v>
      </c>
      <c r="G493" s="164" t="s">
        <v>4659</v>
      </c>
      <c r="H493" s="164" t="s">
        <v>4659</v>
      </c>
      <c r="I493" s="164" t="s">
        <v>4659</v>
      </c>
      <c r="J493" s="164" t="s"/>
      <c r="K493" s="164" t="s"/>
      <c r="L493" s="164" t="s">
        <v>4652</v>
      </c>
      <c r="M493" s="165">
        <v>0</v>
      </c>
      <c r="N493" s="164" t="s">
        <v>4004</v>
      </c>
      <c r="O493" s="166">
        <v>45655</v>
      </c>
      <c r="P493" s="167">
        <v>0.579606481482188</v>
      </c>
      <c r="Q493" s="164">
        <v>43754</v>
      </c>
      <c r="R493" s="163">
        <v>200</v>
      </c>
    </row>
    <row r="494" spans="1:18" ht="20.25" customHeight="1">
      <c r="A494" s="159" t="s">
        <v>4648</v>
      </c>
      <c r="B494" s="159" t="s">
        <v>5253</v>
      </c>
      <c r="C494" s="159" t="s">
        <v>4656</v>
      </c>
      <c r="D494" s="159" t="s">
        <v>4730</v>
      </c>
      <c r="E494" s="159">
        <v>165</v>
      </c>
      <c r="F494" s="159">
        <v>0</v>
      </c>
      <c r="G494" s="159" t="s">
        <v>4652</v>
      </c>
      <c r="H494" s="159" t="s">
        <v>4652</v>
      </c>
      <c r="I494" s="159" t="s">
        <v>4652</v>
      </c>
      <c r="J494" s="159" t="s">
        <v>4685</v>
      </c>
      <c r="K494" s="159" t="s">
        <v>4794</v>
      </c>
      <c r="L494" s="159" t="s">
        <v>4004</v>
      </c>
      <c r="M494" s="160">
        <v>0</v>
      </c>
      <c r="N494" s="159" t="s">
        <v>4004</v>
      </c>
      <c r="O494" s="161">
        <v>45655</v>
      </c>
      <c r="P494" s="162">
        <v>0.569687499999418</v>
      </c>
      <c r="Q494" s="159">
        <v>0</v>
      </c>
      <c r="R494" s="163">
        <v>0</v>
      </c>
    </row>
    <row r="495" spans="1:18" ht="20.25" customHeight="1">
      <c r="A495" s="164" t="s">
        <v>5055</v>
      </c>
      <c r="B495" s="164" t="s">
        <v>5254</v>
      </c>
      <c r="C495" s="164" t="s">
        <v>4650</v>
      </c>
      <c r="D495" s="164" t="s">
        <v>5222</v>
      </c>
      <c r="E495" s="164">
        <v>153</v>
      </c>
      <c r="F495" s="164">
        <v>0</v>
      </c>
      <c r="G495" s="164" t="s">
        <v>4652</v>
      </c>
      <c r="H495" s="164" t="s">
        <v>4652</v>
      </c>
      <c r="I495" s="164" t="s">
        <v>4652</v>
      </c>
      <c r="J495" s="164" t="s"/>
      <c r="K495" s="164" t="s"/>
      <c r="L495" s="164" t="s">
        <v>4652</v>
      </c>
      <c r="M495" s="165">
        <v>0</v>
      </c>
      <c r="N495" s="164" t="s">
        <v>4659</v>
      </c>
      <c r="O495" s="166">
        <v>45655</v>
      </c>
      <c r="P495" s="167">
        <v>0.566585648146429</v>
      </c>
      <c r="Q495" s="164">
        <v>0</v>
      </c>
      <c r="R495" s="163">
        <v>0</v>
      </c>
    </row>
    <row r="496" spans="1:18" ht="20.25" customHeight="1">
      <c r="A496" s="159" t="s">
        <v>4648</v>
      </c>
      <c r="B496" s="159" t="s">
        <v>5255</v>
      </c>
      <c r="C496" s="159" t="s">
        <v>4650</v>
      </c>
      <c r="D496" s="159" t="s">
        <v>4674</v>
      </c>
      <c r="E496" s="159">
        <v>156</v>
      </c>
      <c r="F496" s="159">
        <v>0</v>
      </c>
      <c r="G496" s="159" t="s">
        <v>4652</v>
      </c>
      <c r="H496" s="159" t="s">
        <v>4652</v>
      </c>
      <c r="I496" s="159" t="s">
        <v>4652</v>
      </c>
      <c r="J496" s="159" t="s"/>
      <c r="K496" s="159" t="s"/>
      <c r="L496" s="159" t="s">
        <v>4652</v>
      </c>
      <c r="M496" s="160">
        <v>0</v>
      </c>
      <c r="N496" s="159" t="s">
        <v>4659</v>
      </c>
      <c r="O496" s="161">
        <v>45655</v>
      </c>
      <c r="P496" s="162">
        <v>0.564976851852407</v>
      </c>
      <c r="Q496" s="159">
        <v>0</v>
      </c>
      <c r="R496" s="163">
        <v>0</v>
      </c>
    </row>
    <row r="497" spans="1:18" ht="20.25" customHeight="1">
      <c r="A497" s="164" t="s">
        <v>4648</v>
      </c>
      <c r="B497" s="164" t="s">
        <v>5256</v>
      </c>
      <c r="C497" s="164" t="s">
        <v>4656</v>
      </c>
      <c r="D497" s="164" t="s">
        <v>4700</v>
      </c>
      <c r="E497" s="164">
        <v>165</v>
      </c>
      <c r="F497" s="164">
        <v>88</v>
      </c>
      <c r="G497" s="164" t="s">
        <v>4004</v>
      </c>
      <c r="H497" s="164" t="s">
        <v>4004</v>
      </c>
      <c r="I497" s="164" t="s">
        <v>4004</v>
      </c>
      <c r="J497" s="164" t="s"/>
      <c r="K497" s="164" t="s">
        <v>5257</v>
      </c>
      <c r="L497" s="164" t="s">
        <v>4652</v>
      </c>
      <c r="M497" s="165">
        <v>0</v>
      </c>
      <c r="N497" s="164" t="s">
        <v>4659</v>
      </c>
      <c r="O497" s="166">
        <v>45655</v>
      </c>
      <c r="P497" s="167">
        <v>0.56138888888745</v>
      </c>
      <c r="Q497" s="164">
        <v>43749</v>
      </c>
      <c r="R497" s="163">
        <v>100</v>
      </c>
    </row>
    <row r="498" spans="1:18" ht="20.25" customHeight="1">
      <c r="A498" s="159" t="s">
        <v>4648</v>
      </c>
      <c r="B498" s="159" t="s">
        <v>5258</v>
      </c>
      <c r="C498" s="159" t="s">
        <v>4650</v>
      </c>
      <c r="D498" s="159" t="s">
        <v>4668</v>
      </c>
      <c r="E498" s="159">
        <v>150</v>
      </c>
      <c r="F498" s="159">
        <v>0</v>
      </c>
      <c r="G498" s="159" t="s">
        <v>4652</v>
      </c>
      <c r="H498" s="159" t="s">
        <v>4004</v>
      </c>
      <c r="I498" s="159" t="s">
        <v>4004</v>
      </c>
      <c r="J498" s="159" t="s"/>
      <c r="K498" s="159" t="s"/>
      <c r="L498" s="159" t="s">
        <v>4652</v>
      </c>
      <c r="M498" s="160">
        <v>0</v>
      </c>
      <c r="N498" s="159" t="s">
        <v>4004</v>
      </c>
      <c r="O498" s="161">
        <v>45655</v>
      </c>
      <c r="P498" s="162">
        <v>0.560636574075034</v>
      </c>
      <c r="Q498" s="159">
        <v>43748</v>
      </c>
      <c r="R498" s="163">
        <v>170</v>
      </c>
    </row>
    <row r="499" spans="1:18" ht="20.25" customHeight="1">
      <c r="A499" s="164" t="s">
        <v>4648</v>
      </c>
      <c r="B499" s="164" t="s">
        <v>5259</v>
      </c>
      <c r="C499" s="164" t="s">
        <v>4656</v>
      </c>
      <c r="D499" s="164" t="s">
        <v>4730</v>
      </c>
      <c r="E499" s="164">
        <v>165</v>
      </c>
      <c r="F499" s="164">
        <v>88</v>
      </c>
      <c r="G499" s="164" t="s">
        <v>4659</v>
      </c>
      <c r="H499" s="164" t="s">
        <v>4659</v>
      </c>
      <c r="I499" s="164" t="s">
        <v>4659</v>
      </c>
      <c r="J499" s="164" t="s"/>
      <c r="K499" s="164" t="s"/>
      <c r="L499" s="164" t="s">
        <v>4652</v>
      </c>
      <c r="M499" s="165">
        <v>0</v>
      </c>
      <c r="N499" s="164" t="s">
        <v>4659</v>
      </c>
      <c r="O499" s="166">
        <v>45655</v>
      </c>
      <c r="P499" s="167">
        <v>0.542025462964375</v>
      </c>
      <c r="Q499" s="164">
        <v>43744</v>
      </c>
      <c r="R499" s="163">
        <v>230</v>
      </c>
    </row>
    <row r="500" spans="1:18" ht="20.25" customHeight="1">
      <c r="A500" s="159" t="s">
        <v>4648</v>
      </c>
      <c r="B500" s="159" t="s">
        <v>5260</v>
      </c>
      <c r="C500" s="159" t="s">
        <v>4650</v>
      </c>
      <c r="D500" s="159" t="s">
        <v>4674</v>
      </c>
      <c r="E500" s="159">
        <v>145</v>
      </c>
      <c r="F500" s="159">
        <v>0</v>
      </c>
      <c r="G500" s="159" t="s">
        <v>4652</v>
      </c>
      <c r="H500" s="159" t="s">
        <v>4004</v>
      </c>
      <c r="I500" s="159" t="s">
        <v>4004</v>
      </c>
      <c r="J500" s="159" t="s"/>
      <c r="K500" s="159" t="s"/>
      <c r="L500" s="159" t="s">
        <v>4652</v>
      </c>
      <c r="M500" s="160">
        <v>0</v>
      </c>
      <c r="N500" s="159" t="s">
        <v>4004</v>
      </c>
      <c r="O500" s="161">
        <v>45655</v>
      </c>
      <c r="P500" s="162">
        <v>0.536041666666279</v>
      </c>
      <c r="Q500" s="159">
        <v>43740</v>
      </c>
      <c r="R500" s="163">
        <v>170</v>
      </c>
    </row>
    <row r="501" spans="1:18" ht="20.25" customHeight="1">
      <c r="A501" s="164" t="s">
        <v>4648</v>
      </c>
      <c r="B501" s="164" t="s">
        <v>5261</v>
      </c>
      <c r="C501" s="164" t="s">
        <v>4650</v>
      </c>
      <c r="D501" s="164" t="s">
        <v>4668</v>
      </c>
      <c r="E501" s="164">
        <v>150</v>
      </c>
      <c r="F501" s="164">
        <v>0</v>
      </c>
      <c r="G501" s="164" t="s">
        <v>4652</v>
      </c>
      <c r="H501" s="164" t="s">
        <v>4004</v>
      </c>
      <c r="I501" s="164" t="s">
        <v>4004</v>
      </c>
      <c r="J501" s="164" t="s"/>
      <c r="K501" s="164" t="s"/>
      <c r="L501" s="164" t="s">
        <v>4652</v>
      </c>
      <c r="M501" s="165">
        <v>0</v>
      </c>
      <c r="N501" s="164" t="s">
        <v>4659</v>
      </c>
      <c r="O501" s="166">
        <v>45655</v>
      </c>
      <c r="P501" s="167">
        <v>0.534872685184382</v>
      </c>
      <c r="Q501" s="164">
        <v>43739</v>
      </c>
      <c r="R501" s="163">
        <v>150</v>
      </c>
    </row>
    <row r="502" spans="1:18" ht="20.25" customHeight="1">
      <c r="A502" s="159" t="s">
        <v>4648</v>
      </c>
      <c r="B502" s="159" t="s">
        <v>5262</v>
      </c>
      <c r="C502" s="159" t="s">
        <v>4656</v>
      </c>
      <c r="D502" s="159" t="s">
        <v>4730</v>
      </c>
      <c r="E502" s="159">
        <v>155</v>
      </c>
      <c r="F502" s="159">
        <v>0</v>
      </c>
      <c r="G502" s="159" t="s">
        <v>4652</v>
      </c>
      <c r="H502" s="159" t="s">
        <v>4652</v>
      </c>
      <c r="I502" s="159" t="s">
        <v>4652</v>
      </c>
      <c r="J502" s="159" t="s">
        <v>4711</v>
      </c>
      <c r="K502" s="159" t="s"/>
      <c r="L502" s="159" t="s">
        <v>4659</v>
      </c>
      <c r="M502" s="160">
        <v>200</v>
      </c>
      <c r="N502" s="159" t="s">
        <v>4659</v>
      </c>
      <c r="O502" s="161">
        <v>45655</v>
      </c>
      <c r="P502" s="162">
        <v>0.527453703703941</v>
      </c>
      <c r="Q502" s="159">
        <v>43737</v>
      </c>
      <c r="R502" s="163">
        <v>200</v>
      </c>
    </row>
    <row r="503" spans="1:18" ht="20.25" customHeight="1">
      <c r="A503" s="164" t="s">
        <v>4648</v>
      </c>
      <c r="B503" s="164" t="s">
        <v>5263</v>
      </c>
      <c r="C503" s="164" t="s">
        <v>4656</v>
      </c>
      <c r="D503" s="164" t="s">
        <v>4734</v>
      </c>
      <c r="E503" s="164">
        <v>155</v>
      </c>
      <c r="F503" s="164">
        <v>88</v>
      </c>
      <c r="G503" s="164" t="s">
        <v>4004</v>
      </c>
      <c r="H503" s="164" t="s">
        <v>4004</v>
      </c>
      <c r="I503" s="164" t="s">
        <v>4004</v>
      </c>
      <c r="J503" s="164" t="s"/>
      <c r="K503" s="164" t="s"/>
      <c r="L503" s="164" t="s">
        <v>4652</v>
      </c>
      <c r="M503" s="165">
        <v>0</v>
      </c>
      <c r="N503" s="164" t="s">
        <v>4004</v>
      </c>
      <c r="O503" s="166">
        <v>45655</v>
      </c>
      <c r="P503" s="167">
        <v>0.526793981480296</v>
      </c>
      <c r="Q503" s="164">
        <v>43736</v>
      </c>
      <c r="R503" s="163">
        <v>230</v>
      </c>
    </row>
    <row r="504" spans="1:18" ht="20.25" customHeight="1">
      <c r="A504" s="159" t="s">
        <v>4648</v>
      </c>
      <c r="B504" s="159" t="s">
        <v>5264</v>
      </c>
      <c r="C504" s="159" t="s">
        <v>4656</v>
      </c>
      <c r="D504" s="159" t="s">
        <v>4903</v>
      </c>
      <c r="E504" s="159">
        <v>165</v>
      </c>
      <c r="F504" s="159">
        <v>89</v>
      </c>
      <c r="G504" s="159" t="s">
        <v>4659</v>
      </c>
      <c r="H504" s="159" t="s">
        <v>4652</v>
      </c>
      <c r="I504" s="159" t="s">
        <v>4652</v>
      </c>
      <c r="J504" s="159" t="s"/>
      <c r="K504" s="159" t="s"/>
      <c r="L504" s="159" t="s">
        <v>4652</v>
      </c>
      <c r="M504" s="160">
        <v>0</v>
      </c>
      <c r="N504" s="159" t="s">
        <v>4659</v>
      </c>
      <c r="O504" s="161">
        <v>45655</v>
      </c>
      <c r="P504" s="162">
        <v>0.519571759257815</v>
      </c>
      <c r="Q504" s="159">
        <v>43733</v>
      </c>
      <c r="R504" s="163">
        <v>150</v>
      </c>
    </row>
    <row r="505" spans="1:18" ht="20.25" customHeight="1">
      <c r="A505" s="164" t="s">
        <v>4648</v>
      </c>
      <c r="B505" s="164" t="s">
        <v>5265</v>
      </c>
      <c r="C505" s="164" t="s">
        <v>4656</v>
      </c>
      <c r="D505" s="164" t="s">
        <v>4756</v>
      </c>
      <c r="E505" s="164">
        <v>155</v>
      </c>
      <c r="F505" s="164">
        <v>0</v>
      </c>
      <c r="G505" s="164" t="s">
        <v>4652</v>
      </c>
      <c r="H505" s="164" t="s">
        <v>4652</v>
      </c>
      <c r="I505" s="164" t="s">
        <v>4652</v>
      </c>
      <c r="J505" s="164" t="s"/>
      <c r="K505" s="164" t="s"/>
      <c r="L505" s="164" t="s">
        <v>4652</v>
      </c>
      <c r="M505" s="165">
        <v>0</v>
      </c>
      <c r="N505" s="164" t="s">
        <v>4659</v>
      </c>
      <c r="O505" s="166">
        <v>45655</v>
      </c>
      <c r="P505" s="167">
        <v>0.480231481480587</v>
      </c>
      <c r="Q505" s="164">
        <v>0</v>
      </c>
      <c r="R505" s="163">
        <v>0</v>
      </c>
    </row>
    <row r="506" spans="1:18" ht="20.25" customHeight="1">
      <c r="A506" s="159" t="s">
        <v>5055</v>
      </c>
      <c r="B506" s="159" t="s">
        <v>5266</v>
      </c>
      <c r="C506" s="159" t="s">
        <v>4650</v>
      </c>
      <c r="D506" s="159" t="s">
        <v>4668</v>
      </c>
      <c r="E506" s="159">
        <v>150</v>
      </c>
      <c r="F506" s="159">
        <v>0</v>
      </c>
      <c r="G506" s="159" t="s">
        <v>4652</v>
      </c>
      <c r="H506" s="159" t="s">
        <v>4652</v>
      </c>
      <c r="I506" s="159" t="s">
        <v>4652</v>
      </c>
      <c r="J506" s="159" t="s"/>
      <c r="K506" s="159" t="s"/>
      <c r="L506" s="159" t="s">
        <v>4652</v>
      </c>
      <c r="M506" s="160">
        <v>0</v>
      </c>
      <c r="N506" s="159" t="s">
        <v>4659</v>
      </c>
      <c r="O506" s="161">
        <v>45655</v>
      </c>
      <c r="P506" s="162">
        <v>0.478078703705251</v>
      </c>
      <c r="Q506" s="159">
        <v>0</v>
      </c>
      <c r="R506" s="163">
        <v>0</v>
      </c>
    </row>
    <row r="507" spans="1:18" ht="20.25" customHeight="1">
      <c r="A507" s="164" t="s">
        <v>5055</v>
      </c>
      <c r="B507" s="164" t="s">
        <v>5267</v>
      </c>
      <c r="C507" s="164" t="s">
        <v>4650</v>
      </c>
      <c r="D507" s="164" t="s">
        <v>5268</v>
      </c>
      <c r="E507" s="164">
        <v>156</v>
      </c>
      <c r="F507" s="164">
        <v>0</v>
      </c>
      <c r="G507" s="164" t="s">
        <v>4652</v>
      </c>
      <c r="H507" s="164" t="s">
        <v>4652</v>
      </c>
      <c r="I507" s="164" t="s">
        <v>4652</v>
      </c>
      <c r="J507" s="164" t="s"/>
      <c r="K507" s="164" t="s"/>
      <c r="L507" s="164" t="s">
        <v>4652</v>
      </c>
      <c r="M507" s="165">
        <v>0</v>
      </c>
      <c r="N507" s="164" t="s">
        <v>4659</v>
      </c>
      <c r="O507" s="166">
        <v>45655</v>
      </c>
      <c r="P507" s="167">
        <v>0.475567129629781</v>
      </c>
      <c r="Q507" s="164">
        <v>0</v>
      </c>
      <c r="R507" s="163">
        <v>0</v>
      </c>
    </row>
    <row r="508" spans="1:18" ht="20.25" customHeight="1">
      <c r="A508" s="159" t="s">
        <v>5055</v>
      </c>
      <c r="B508" s="159" t="s">
        <v>5269</v>
      </c>
      <c r="C508" s="159" t="s">
        <v>4650</v>
      </c>
      <c r="D508" s="159" t="s">
        <v>4681</v>
      </c>
      <c r="E508" s="159">
        <v>156</v>
      </c>
      <c r="F508" s="159">
        <v>0</v>
      </c>
      <c r="G508" s="159" t="s">
        <v>4652</v>
      </c>
      <c r="H508" s="159" t="s">
        <v>4652</v>
      </c>
      <c r="I508" s="159" t="s">
        <v>4652</v>
      </c>
      <c r="J508" s="159" t="s"/>
      <c r="K508" s="159" t="s"/>
      <c r="L508" s="159" t="s">
        <v>4652</v>
      </c>
      <c r="M508" s="160">
        <v>0</v>
      </c>
      <c r="N508" s="159" t="s">
        <v>4659</v>
      </c>
      <c r="O508" s="161">
        <v>45655</v>
      </c>
      <c r="P508" s="162">
        <v>0.474039351851388</v>
      </c>
      <c r="Q508" s="159">
        <v>0</v>
      </c>
      <c r="R508" s="163">
        <v>0</v>
      </c>
    </row>
    <row r="509" spans="1:18" ht="20.25" customHeight="1">
      <c r="A509" s="164" t="s">
        <v>4648</v>
      </c>
      <c r="B509" s="164" t="s">
        <v>5270</v>
      </c>
      <c r="C509" s="164" t="s">
        <v>4656</v>
      </c>
      <c r="D509" s="164" t="s">
        <v>4676</v>
      </c>
      <c r="E509" s="164">
        <v>162</v>
      </c>
      <c r="F509" s="164">
        <v>0</v>
      </c>
      <c r="G509" s="164" t="s">
        <v>4652</v>
      </c>
      <c r="H509" s="164" t="s">
        <v>4659</v>
      </c>
      <c r="I509" s="164" t="s">
        <v>4659</v>
      </c>
      <c r="J509" s="164" t="s"/>
      <c r="K509" s="164" t="s"/>
      <c r="L509" s="164" t="s">
        <v>4652</v>
      </c>
      <c r="M509" s="165">
        <v>0</v>
      </c>
      <c r="N509" s="164" t="s">
        <v>4659</v>
      </c>
      <c r="O509" s="166">
        <v>45655</v>
      </c>
      <c r="P509" s="167">
        <v>0.472789351850224</v>
      </c>
      <c r="Q509" s="164">
        <v>43721</v>
      </c>
      <c r="R509" s="163">
        <v>150</v>
      </c>
    </row>
    <row r="510" spans="1:18" ht="20.25" customHeight="1">
      <c r="A510" s="159" t="s">
        <v>5055</v>
      </c>
      <c r="B510" s="159" t="s">
        <v>5271</v>
      </c>
      <c r="C510" s="159" t="s">
        <v>4656</v>
      </c>
      <c r="D510" s="159" t="s">
        <v>4730</v>
      </c>
      <c r="E510" s="159">
        <v>165</v>
      </c>
      <c r="F510" s="159">
        <v>0</v>
      </c>
      <c r="G510" s="159" t="s">
        <v>4652</v>
      </c>
      <c r="H510" s="159" t="s">
        <v>4652</v>
      </c>
      <c r="I510" s="159" t="s">
        <v>4652</v>
      </c>
      <c r="J510" s="159" t="s"/>
      <c r="K510" s="159" t="s"/>
      <c r="L510" s="159" t="s">
        <v>4652</v>
      </c>
      <c r="M510" s="160">
        <v>0</v>
      </c>
      <c r="N510" s="159" t="s">
        <v>4659</v>
      </c>
      <c r="O510" s="161">
        <v>45655</v>
      </c>
      <c r="P510" s="162">
        <v>0.471400462964084</v>
      </c>
      <c r="Q510" s="159">
        <v>0</v>
      </c>
      <c r="R510" s="163">
        <v>0</v>
      </c>
    </row>
    <row r="511" spans="1:18" ht="20.25" customHeight="1">
      <c r="A511" s="164" t="s">
        <v>5055</v>
      </c>
      <c r="B511" s="164" t="s">
        <v>5272</v>
      </c>
      <c r="C511" s="164" t="s">
        <v>4650</v>
      </c>
      <c r="D511" s="164" t="s">
        <v>4674</v>
      </c>
      <c r="E511" s="164">
        <v>155</v>
      </c>
      <c r="F511" s="164">
        <v>0</v>
      </c>
      <c r="G511" s="164" t="s">
        <v>4652</v>
      </c>
      <c r="H511" s="164" t="s">
        <v>4652</v>
      </c>
      <c r="I511" s="164" t="s">
        <v>4652</v>
      </c>
      <c r="J511" s="164" t="s"/>
      <c r="K511" s="164" t="s"/>
      <c r="L511" s="164" t="s">
        <v>4652</v>
      </c>
      <c r="M511" s="165">
        <v>0</v>
      </c>
      <c r="N511" s="164" t="s">
        <v>4659</v>
      </c>
      <c r="O511" s="166">
        <v>45655</v>
      </c>
      <c r="P511" s="167">
        <v>0.463252314813872</v>
      </c>
      <c r="Q511" s="164">
        <v>0</v>
      </c>
      <c r="R511" s="163">
        <v>0</v>
      </c>
    </row>
    <row r="512" spans="1:18" ht="20.25" customHeight="1">
      <c r="A512" s="159" t="s">
        <v>4648</v>
      </c>
      <c r="B512" s="159" t="s">
        <v>5273</v>
      </c>
      <c r="C512" s="159" t="s">
        <v>4656</v>
      </c>
      <c r="D512" s="159" t="s">
        <v>4700</v>
      </c>
      <c r="E512" s="159">
        <v>160</v>
      </c>
      <c r="F512" s="159">
        <v>0</v>
      </c>
      <c r="G512" s="159" t="s">
        <v>4652</v>
      </c>
      <c r="H512" s="159" t="s">
        <v>4652</v>
      </c>
      <c r="I512" s="159" t="s">
        <v>4652</v>
      </c>
      <c r="J512" s="159" t="s"/>
      <c r="K512" s="159" t="s"/>
      <c r="L512" s="159" t="s">
        <v>4652</v>
      </c>
      <c r="M512" s="160">
        <v>0</v>
      </c>
      <c r="N512" s="159" t="s">
        <v>4659</v>
      </c>
      <c r="O512" s="161">
        <v>45655</v>
      </c>
      <c r="P512" s="162">
        <v>0.449143518519122</v>
      </c>
      <c r="Q512" s="159">
        <v>0</v>
      </c>
      <c r="R512" s="163">
        <v>0</v>
      </c>
    </row>
    <row r="513" spans="1:18" ht="20.25" customHeight="1">
      <c r="A513" s="164" t="s">
        <v>4648</v>
      </c>
      <c r="B513" s="164" t="s">
        <v>5274</v>
      </c>
      <c r="C513" s="164" t="s">
        <v>4656</v>
      </c>
      <c r="D513" s="164" t="s">
        <v>4730</v>
      </c>
      <c r="E513" s="164">
        <v>165</v>
      </c>
      <c r="F513" s="164">
        <v>0</v>
      </c>
      <c r="G513" s="164" t="s">
        <v>4652</v>
      </c>
      <c r="H513" s="164" t="s">
        <v>4659</v>
      </c>
      <c r="I513" s="164" t="s">
        <v>4659</v>
      </c>
      <c r="J513" s="164" t="s"/>
      <c r="K513" s="164" t="s">
        <v>5275</v>
      </c>
      <c r="L513" s="164" t="s">
        <v>4652</v>
      </c>
      <c r="M513" s="165">
        <v>0</v>
      </c>
      <c r="N513" s="164" t="s">
        <v>4659</v>
      </c>
      <c r="O513" s="166">
        <v>45655</v>
      </c>
      <c r="P513" s="167">
        <v>0.433495370369201</v>
      </c>
      <c r="Q513" s="164">
        <v>43709</v>
      </c>
      <c r="R513" s="163">
        <v>170</v>
      </c>
    </row>
    <row r="514" spans="1:18" ht="20.25" customHeight="1">
      <c r="A514" s="159" t="s">
        <v>4648</v>
      </c>
      <c r="B514" s="159" t="s">
        <v>5276</v>
      </c>
      <c r="C514" s="159" t="s">
        <v>4650</v>
      </c>
      <c r="D514" s="159" t="s">
        <v>4696</v>
      </c>
      <c r="E514" s="159">
        <v>150</v>
      </c>
      <c r="F514" s="159">
        <v>89</v>
      </c>
      <c r="G514" s="159" t="s">
        <v>4659</v>
      </c>
      <c r="H514" s="159" t="s">
        <v>4659</v>
      </c>
      <c r="I514" s="159" t="s">
        <v>4659</v>
      </c>
      <c r="J514" s="159" t="s"/>
      <c r="K514" s="159" t="s"/>
      <c r="L514" s="159" t="s">
        <v>4652</v>
      </c>
      <c r="M514" s="160">
        <v>0</v>
      </c>
      <c r="N514" s="159" t="s">
        <v>4659</v>
      </c>
      <c r="O514" s="161">
        <v>45655</v>
      </c>
      <c r="P514" s="162">
        <v>0.411412037035916</v>
      </c>
      <c r="Q514" s="159">
        <v>43697</v>
      </c>
      <c r="R514" s="163">
        <v>230</v>
      </c>
    </row>
    <row r="515" spans="1:18" ht="20.25" customHeight="1">
      <c r="A515" s="164" t="s">
        <v>4648</v>
      </c>
      <c r="B515" s="164" t="s">
        <v>5277</v>
      </c>
      <c r="C515" s="164" t="s">
        <v>4650</v>
      </c>
      <c r="D515" s="164" t="s">
        <v>4674</v>
      </c>
      <c r="E515" s="164">
        <v>155</v>
      </c>
      <c r="F515" s="164">
        <v>0</v>
      </c>
      <c r="G515" s="164" t="s">
        <v>4652</v>
      </c>
      <c r="H515" s="164" t="s">
        <v>4004</v>
      </c>
      <c r="I515" s="164" t="s">
        <v>4004</v>
      </c>
      <c r="J515" s="164" t="s"/>
      <c r="K515" s="164" t="s"/>
      <c r="L515" s="164" t="s">
        <v>4652</v>
      </c>
      <c r="M515" s="165">
        <v>0</v>
      </c>
      <c r="N515" s="164" t="s">
        <v>4004</v>
      </c>
      <c r="O515" s="166">
        <v>45655</v>
      </c>
      <c r="P515" s="167">
        <v>0.393078703702486</v>
      </c>
      <c r="Q515" s="164">
        <v>43692</v>
      </c>
      <c r="R515" s="163">
        <v>170</v>
      </c>
    </row>
    <row r="516" spans="1:18" ht="20.25" customHeight="1">
      <c r="A516" s="159" t="s">
        <v>4648</v>
      </c>
      <c r="B516" s="159" t="s">
        <v>5278</v>
      </c>
      <c r="C516" s="159" t="s">
        <v>4650</v>
      </c>
      <c r="D516" s="159" t="s">
        <v>4668</v>
      </c>
      <c r="E516" s="159">
        <v>141</v>
      </c>
      <c r="F516" s="159">
        <v>89</v>
      </c>
      <c r="G516" s="159" t="s">
        <v>4004</v>
      </c>
      <c r="H516" s="159" t="s">
        <v>4004</v>
      </c>
      <c r="I516" s="159" t="s">
        <v>4004</v>
      </c>
      <c r="J516" s="159" t="s"/>
      <c r="K516" s="159" t="s"/>
      <c r="L516" s="159" t="s">
        <v>4652</v>
      </c>
      <c r="M516" s="160">
        <v>0</v>
      </c>
      <c r="N516" s="159" t="s">
        <v>4004</v>
      </c>
      <c r="O516" s="161">
        <v>45655</v>
      </c>
      <c r="P516" s="162">
        <v>0.391886574074306</v>
      </c>
      <c r="Q516" s="159">
        <v>43691</v>
      </c>
      <c r="R516" s="163">
        <v>230</v>
      </c>
    </row>
    <row r="517" spans="1:18" ht="20.25" customHeight="1">
      <c r="A517" s="164" t="s">
        <v>4648</v>
      </c>
      <c r="B517" s="164" t="s">
        <v>5279</v>
      </c>
      <c r="C517" s="164" t="s">
        <v>4650</v>
      </c>
      <c r="D517" s="164" t="s">
        <v>4663</v>
      </c>
      <c r="E517" s="164">
        <v>150</v>
      </c>
      <c r="F517" s="164">
        <v>89</v>
      </c>
      <c r="G517" s="164" t="s">
        <v>4659</v>
      </c>
      <c r="H517" s="164" t="s">
        <v>4659</v>
      </c>
      <c r="I517" s="164" t="s">
        <v>4659</v>
      </c>
      <c r="J517" s="164" t="s"/>
      <c r="K517" s="164" t="s"/>
      <c r="L517" s="164" t="s">
        <v>4652</v>
      </c>
      <c r="M517" s="165">
        <v>0</v>
      </c>
      <c r="N517" s="164" t="s">
        <v>4659</v>
      </c>
      <c r="O517" s="166">
        <v>45655</v>
      </c>
      <c r="P517" s="167">
        <v>0.391851851851243</v>
      </c>
      <c r="Q517" s="164">
        <v>43690</v>
      </c>
      <c r="R517" s="163">
        <v>230</v>
      </c>
    </row>
    <row r="518" spans="1:18" ht="20.25" customHeight="1">
      <c r="A518" s="159" t="s">
        <v>4648</v>
      </c>
      <c r="B518" s="159" t="s">
        <v>5280</v>
      </c>
      <c r="C518" s="159" t="s">
        <v>4650</v>
      </c>
      <c r="D518" s="159" t="s">
        <v>4663</v>
      </c>
      <c r="E518" s="159">
        <v>155</v>
      </c>
      <c r="F518" s="159">
        <v>89</v>
      </c>
      <c r="G518" s="159" t="s">
        <v>4004</v>
      </c>
      <c r="H518" s="159" t="s">
        <v>4652</v>
      </c>
      <c r="I518" s="159" t="s">
        <v>4652</v>
      </c>
      <c r="J518" s="159" t="s"/>
      <c r="K518" s="159" t="s"/>
      <c r="L518" s="159" t="s">
        <v>4652</v>
      </c>
      <c r="M518" s="160">
        <v>0</v>
      </c>
      <c r="N518" s="159" t="s">
        <v>4004</v>
      </c>
      <c r="O518" s="161">
        <v>45654</v>
      </c>
      <c r="P518" s="162">
        <v>0.87890046296161</v>
      </c>
      <c r="Q518" s="159">
        <v>43674</v>
      </c>
      <c r="R518" s="163">
        <v>170</v>
      </c>
    </row>
    <row r="519" spans="1:18" ht="20.25" customHeight="1">
      <c r="A519" s="164" t="s">
        <v>4648</v>
      </c>
      <c r="B519" s="164" t="s">
        <v>5281</v>
      </c>
      <c r="C519" s="164" t="s">
        <v>4656</v>
      </c>
      <c r="D519" s="164" t="s">
        <v>4676</v>
      </c>
      <c r="E519" s="164">
        <v>165</v>
      </c>
      <c r="F519" s="164">
        <v>0</v>
      </c>
      <c r="G519" s="164" t="s">
        <v>4652</v>
      </c>
      <c r="H519" s="164" t="s">
        <v>4652</v>
      </c>
      <c r="I519" s="164" t="s">
        <v>4652</v>
      </c>
      <c r="J519" s="164" t="s">
        <v>4643</v>
      </c>
      <c r="K519" s="164" t="s">
        <v>5203</v>
      </c>
      <c r="L519" s="164" t="s">
        <v>4004</v>
      </c>
      <c r="M519" s="165">
        <v>300</v>
      </c>
      <c r="N519" s="164" t="s">
        <v>4004</v>
      </c>
      <c r="O519" s="166">
        <v>45654</v>
      </c>
      <c r="P519" s="167">
        <v>0.875115740742331</v>
      </c>
      <c r="Q519" s="164">
        <v>43673</v>
      </c>
      <c r="R519" s="163">
        <v>300</v>
      </c>
    </row>
    <row r="520" spans="1:18" ht="20.25" customHeight="1">
      <c r="A520" s="159" t="s">
        <v>4648</v>
      </c>
      <c r="B520" s="159" t="s">
        <v>5282</v>
      </c>
      <c r="C520" s="159" t="s">
        <v>4656</v>
      </c>
      <c r="D520" s="159" t="s">
        <v>4730</v>
      </c>
      <c r="E520" s="159">
        <v>150</v>
      </c>
      <c r="F520" s="159">
        <v>88</v>
      </c>
      <c r="G520" s="159" t="s">
        <v>4004</v>
      </c>
      <c r="H520" s="159" t="s">
        <v>4004</v>
      </c>
      <c r="I520" s="159" t="s">
        <v>4004</v>
      </c>
      <c r="J520" s="159" t="s"/>
      <c r="K520" s="159" t="s"/>
      <c r="L520" s="159" t="s">
        <v>4652</v>
      </c>
      <c r="M520" s="160">
        <v>0</v>
      </c>
      <c r="N520" s="159" t="s">
        <v>4004</v>
      </c>
      <c r="O520" s="161">
        <v>45654</v>
      </c>
      <c r="P520" s="162">
        <v>0.809155092592846</v>
      </c>
      <c r="Q520" s="159">
        <v>43670</v>
      </c>
      <c r="R520" s="163">
        <v>200</v>
      </c>
    </row>
    <row r="521" spans="1:18" ht="20.25" customHeight="1">
      <c r="A521" s="164" t="s">
        <v>4648</v>
      </c>
      <c r="B521" s="164" t="s">
        <v>5283</v>
      </c>
      <c r="C521" s="164" t="s">
        <v>4650</v>
      </c>
      <c r="D521" s="164" t="s">
        <v>4674</v>
      </c>
      <c r="E521" s="164">
        <v>150</v>
      </c>
      <c r="F521" s="164">
        <v>0</v>
      </c>
      <c r="G521" s="164" t="s">
        <v>4652</v>
      </c>
      <c r="H521" s="164" t="s">
        <v>4652</v>
      </c>
      <c r="I521" s="164" t="s">
        <v>4652</v>
      </c>
      <c r="J521" s="164" t="s">
        <v>4643</v>
      </c>
      <c r="K521" s="164" t="s">
        <v>5284</v>
      </c>
      <c r="L521" s="164" t="s">
        <v>4004</v>
      </c>
      <c r="M521" s="165">
        <v>130</v>
      </c>
      <c r="N521" s="164" t="s">
        <v>4004</v>
      </c>
      <c r="O521" s="166">
        <v>45654</v>
      </c>
      <c r="P521" s="167">
        <v>0.769930555554311</v>
      </c>
      <c r="Q521" s="164">
        <v>43660</v>
      </c>
      <c r="R521" s="163">
        <v>130</v>
      </c>
    </row>
    <row r="522" spans="1:18" ht="20.25" customHeight="1">
      <c r="A522" s="159" t="s">
        <v>4648</v>
      </c>
      <c r="B522" s="159" t="s">
        <v>5285</v>
      </c>
      <c r="C522" s="159" t="s">
        <v>4650</v>
      </c>
      <c r="D522" s="159" t="s">
        <v>4668</v>
      </c>
      <c r="E522" s="159">
        <v>160</v>
      </c>
      <c r="F522" s="159">
        <v>0</v>
      </c>
      <c r="G522" s="159" t="s">
        <v>4652</v>
      </c>
      <c r="H522" s="159" t="s">
        <v>4004</v>
      </c>
      <c r="I522" s="159" t="s">
        <v>4004</v>
      </c>
      <c r="J522" s="159" t="s"/>
      <c r="K522" s="159" t="s"/>
      <c r="L522" s="159" t="s">
        <v>4652</v>
      </c>
      <c r="M522" s="160">
        <v>0</v>
      </c>
      <c r="N522" s="159" t="s">
        <v>4004</v>
      </c>
      <c r="O522" s="161">
        <v>45654</v>
      </c>
      <c r="P522" s="162">
        <v>0.758460648146866</v>
      </c>
      <c r="Q522" s="159">
        <v>43657</v>
      </c>
      <c r="R522" s="163">
        <v>170</v>
      </c>
    </row>
    <row r="523" spans="1:18" ht="20.25" customHeight="1">
      <c r="A523" s="164" t="s">
        <v>4648</v>
      </c>
      <c r="B523" s="164" t="s">
        <v>5286</v>
      </c>
      <c r="C523" s="164" t="s">
        <v>4650</v>
      </c>
      <c r="D523" s="164" t="s">
        <v>4668</v>
      </c>
      <c r="E523" s="164">
        <v>150</v>
      </c>
      <c r="F523" s="164">
        <v>0</v>
      </c>
      <c r="G523" s="164" t="s">
        <v>4652</v>
      </c>
      <c r="H523" s="164" t="s">
        <v>4004</v>
      </c>
      <c r="I523" s="164" t="s">
        <v>4004</v>
      </c>
      <c r="J523" s="164" t="s"/>
      <c r="K523" s="164" t="s"/>
      <c r="L523" s="164" t="s">
        <v>4652</v>
      </c>
      <c r="M523" s="165">
        <v>0</v>
      </c>
      <c r="N523" s="164" t="s">
        <v>4659</v>
      </c>
      <c r="O523" s="166">
        <v>45654</v>
      </c>
      <c r="P523" s="167">
        <v>0.75831018518511</v>
      </c>
      <c r="Q523" s="164">
        <v>43656</v>
      </c>
      <c r="R523" s="163">
        <v>170</v>
      </c>
    </row>
    <row r="524" spans="1:18" ht="20.25" customHeight="1">
      <c r="A524" s="159" t="s">
        <v>4648</v>
      </c>
      <c r="B524" s="159" t="s">
        <v>5287</v>
      </c>
      <c r="C524" s="159" t="s">
        <v>4650</v>
      </c>
      <c r="D524" s="159" t="s">
        <v>4663</v>
      </c>
      <c r="E524" s="159">
        <v>159</v>
      </c>
      <c r="F524" s="159">
        <v>0</v>
      </c>
      <c r="G524" s="159" t="s">
        <v>4652</v>
      </c>
      <c r="H524" s="159" t="s">
        <v>4004</v>
      </c>
      <c r="I524" s="159" t="s">
        <v>4004</v>
      </c>
      <c r="J524" s="159" t="s"/>
      <c r="K524" s="159" t="s"/>
      <c r="L524" s="159" t="s">
        <v>4652</v>
      </c>
      <c r="M524" s="160">
        <v>0</v>
      </c>
      <c r="N524" s="159" t="s">
        <v>4659</v>
      </c>
      <c r="O524" s="161">
        <v>45654</v>
      </c>
      <c r="P524" s="162">
        <v>0.752048611109785</v>
      </c>
      <c r="Q524" s="159">
        <v>43655</v>
      </c>
      <c r="R524" s="163">
        <v>150</v>
      </c>
    </row>
    <row r="525" spans="1:18" ht="20.25" customHeight="1">
      <c r="A525" s="164" t="s">
        <v>4648</v>
      </c>
      <c r="B525" s="164" t="s">
        <v>5288</v>
      </c>
      <c r="C525" s="164" t="s">
        <v>4650</v>
      </c>
      <c r="D525" s="164" t="s">
        <v>4668</v>
      </c>
      <c r="E525" s="164">
        <v>165</v>
      </c>
      <c r="F525" s="164">
        <v>0</v>
      </c>
      <c r="G525" s="164" t="s">
        <v>4652</v>
      </c>
      <c r="H525" s="164" t="s">
        <v>4652</v>
      </c>
      <c r="I525" s="164" t="s">
        <v>4652</v>
      </c>
      <c r="J525" s="164" t="s">
        <v>4669</v>
      </c>
      <c r="K525" s="164" t="s"/>
      <c r="L525" s="164" t="s">
        <v>4004</v>
      </c>
      <c r="M525" s="165">
        <v>100</v>
      </c>
      <c r="N525" s="164" t="s">
        <v>4659</v>
      </c>
      <c r="O525" s="166">
        <v>45654</v>
      </c>
      <c r="P525" s="167">
        <v>0.735995370370802</v>
      </c>
      <c r="Q525" s="164">
        <v>43653</v>
      </c>
      <c r="R525" s="163">
        <v>100</v>
      </c>
    </row>
    <row r="526" spans="1:18" ht="20.25" customHeight="1">
      <c r="A526" s="159" t="s">
        <v>4648</v>
      </c>
      <c r="B526" s="159" t="s">
        <v>5289</v>
      </c>
      <c r="C526" s="159" t="s">
        <v>4650</v>
      </c>
      <c r="D526" s="159" t="s">
        <v>4668</v>
      </c>
      <c r="E526" s="159">
        <v>160</v>
      </c>
      <c r="F526" s="159">
        <v>89</v>
      </c>
      <c r="G526" s="159" t="s">
        <v>4659</v>
      </c>
      <c r="H526" s="159" t="s">
        <v>4659</v>
      </c>
      <c r="I526" s="159" t="s">
        <v>4659</v>
      </c>
      <c r="J526" s="159" t="s"/>
      <c r="K526" s="159" t="s"/>
      <c r="L526" s="159" t="s">
        <v>4652</v>
      </c>
      <c r="M526" s="160">
        <v>0</v>
      </c>
      <c r="N526" s="159" t="s">
        <v>4659</v>
      </c>
      <c r="O526" s="161">
        <v>45654</v>
      </c>
      <c r="P526" s="162">
        <v>0.735011574073724</v>
      </c>
      <c r="Q526" s="159">
        <v>43652</v>
      </c>
      <c r="R526" s="163">
        <v>200</v>
      </c>
    </row>
    <row r="527" spans="1:18" ht="20.25" customHeight="1">
      <c r="A527" s="164" t="s">
        <v>4648</v>
      </c>
      <c r="B527" s="164" t="s">
        <v>5290</v>
      </c>
      <c r="C527" s="164" t="s">
        <v>4650</v>
      </c>
      <c r="D527" s="164" t="s">
        <v>4657</v>
      </c>
      <c r="E527" s="164">
        <v>151</v>
      </c>
      <c r="F527" s="164">
        <v>0</v>
      </c>
      <c r="G527" s="164" t="s">
        <v>4652</v>
      </c>
      <c r="H527" s="164" t="s">
        <v>4004</v>
      </c>
      <c r="I527" s="164" t="s">
        <v>4004</v>
      </c>
      <c r="J527" s="164" t="s"/>
      <c r="K527" s="164" t="s"/>
      <c r="L527" s="164" t="s">
        <v>4652</v>
      </c>
      <c r="M527" s="165">
        <v>0</v>
      </c>
      <c r="N527" s="164" t="s">
        <v>4659</v>
      </c>
      <c r="O527" s="166">
        <v>45654</v>
      </c>
      <c r="P527" s="167">
        <v>0.733831018518686</v>
      </c>
      <c r="Q527" s="164">
        <v>43651</v>
      </c>
      <c r="R527" s="163">
        <v>150</v>
      </c>
    </row>
    <row r="528" spans="1:18" ht="20.25" customHeight="1">
      <c r="A528" s="159" t="s">
        <v>4648</v>
      </c>
      <c r="B528" s="159" t="s">
        <v>5291</v>
      </c>
      <c r="C528" s="159" t="s">
        <v>4656</v>
      </c>
      <c r="D528" s="159" t="s">
        <v>4730</v>
      </c>
      <c r="E528" s="159">
        <v>165</v>
      </c>
      <c r="F528" s="159">
        <v>89</v>
      </c>
      <c r="G528" s="159" t="s">
        <v>4659</v>
      </c>
      <c r="H528" s="159" t="s">
        <v>4652</v>
      </c>
      <c r="I528" s="159" t="s">
        <v>4652</v>
      </c>
      <c r="J528" s="159" t="s"/>
      <c r="K528" s="159" t="s"/>
      <c r="L528" s="159" t="s">
        <v>4652</v>
      </c>
      <c r="M528" s="160">
        <v>0</v>
      </c>
      <c r="N528" s="159" t="s">
        <v>4659</v>
      </c>
      <c r="O528" s="161">
        <v>45654</v>
      </c>
      <c r="P528" s="162">
        <v>0.715763888889342</v>
      </c>
      <c r="Q528" s="159">
        <v>43644</v>
      </c>
      <c r="R528" s="163">
        <v>170</v>
      </c>
    </row>
    <row r="529" spans="1:18" ht="20.25" customHeight="1">
      <c r="A529" s="164" t="s">
        <v>4648</v>
      </c>
      <c r="B529" s="164" t="s">
        <v>5292</v>
      </c>
      <c r="C529" s="164" t="s">
        <v>4650</v>
      </c>
      <c r="D529" s="164" t="s">
        <v>4674</v>
      </c>
      <c r="E529" s="164">
        <v>150</v>
      </c>
      <c r="F529" s="164">
        <v>89</v>
      </c>
      <c r="G529" s="164" t="s">
        <v>4659</v>
      </c>
      <c r="H529" s="164" t="s">
        <v>4659</v>
      </c>
      <c r="I529" s="164" t="s">
        <v>4659</v>
      </c>
      <c r="J529" s="164" t="s"/>
      <c r="K529" s="164" t="s"/>
      <c r="L529" s="164" t="s">
        <v>4652</v>
      </c>
      <c r="M529" s="165">
        <v>0</v>
      </c>
      <c r="N529" s="164" t="s">
        <v>4659</v>
      </c>
      <c r="O529" s="166">
        <v>45654</v>
      </c>
      <c r="P529" s="167">
        <v>0.707187500000146</v>
      </c>
      <c r="Q529" s="164">
        <v>43643</v>
      </c>
      <c r="R529" s="163">
        <v>230</v>
      </c>
    </row>
    <row r="530" spans="1:18" ht="20.25" customHeight="1">
      <c r="A530" s="159" t="s">
        <v>4648</v>
      </c>
      <c r="B530" s="159" t="s">
        <v>5293</v>
      </c>
      <c r="C530" s="159" t="s">
        <v>4650</v>
      </c>
      <c r="D530" s="159" t="s">
        <v>4668</v>
      </c>
      <c r="E530" s="159">
        <v>165</v>
      </c>
      <c r="F530" s="159">
        <v>0</v>
      </c>
      <c r="G530" s="159" t="s">
        <v>4652</v>
      </c>
      <c r="H530" s="159" t="s">
        <v>4652</v>
      </c>
      <c r="I530" s="159" t="s">
        <v>4652</v>
      </c>
      <c r="J530" s="159" t="s">
        <v>4711</v>
      </c>
      <c r="K530" s="159" t="s"/>
      <c r="L530" s="159" t="s">
        <v>4659</v>
      </c>
      <c r="M530" s="160">
        <v>50</v>
      </c>
      <c r="N530" s="159" t="s">
        <v>4659</v>
      </c>
      <c r="O530" s="161">
        <v>45654</v>
      </c>
      <c r="P530" s="162">
        <v>0.703159722223063</v>
      </c>
      <c r="Q530" s="159">
        <v>43642</v>
      </c>
      <c r="R530" s="163">
        <v>50</v>
      </c>
    </row>
    <row r="531" spans="1:18" ht="20.25" customHeight="1">
      <c r="A531" s="164" t="s">
        <v>4648</v>
      </c>
      <c r="B531" s="164" t="s">
        <v>5294</v>
      </c>
      <c r="C531" s="164" t="s">
        <v>4656</v>
      </c>
      <c r="D531" s="164" t="s">
        <v>4676</v>
      </c>
      <c r="E531" s="164">
        <v>160</v>
      </c>
      <c r="F531" s="164">
        <v>89</v>
      </c>
      <c r="G531" s="164" t="s">
        <v>4659</v>
      </c>
      <c r="H531" s="164" t="s">
        <v>4659</v>
      </c>
      <c r="I531" s="164" t="s">
        <v>4659</v>
      </c>
      <c r="J531" s="164" t="s"/>
      <c r="K531" s="164" t="s"/>
      <c r="L531" s="164" t="s">
        <v>4652</v>
      </c>
      <c r="M531" s="165">
        <v>0</v>
      </c>
      <c r="N531" s="164" t="s">
        <v>4659</v>
      </c>
      <c r="O531" s="166">
        <v>45654</v>
      </c>
      <c r="P531" s="167">
        <v>0.701539351852262</v>
      </c>
      <c r="Q531" s="164">
        <v>43641</v>
      </c>
      <c r="R531" s="163">
        <v>230</v>
      </c>
    </row>
    <row r="532" spans="1:18" ht="20.25" customHeight="1">
      <c r="A532" s="159" t="s">
        <v>4648</v>
      </c>
      <c r="B532" s="159" t="s">
        <v>5295</v>
      </c>
      <c r="C532" s="159" t="s">
        <v>4656</v>
      </c>
      <c r="D532" s="159" t="s">
        <v>4684</v>
      </c>
      <c r="E532" s="159">
        <v>160</v>
      </c>
      <c r="F532" s="159">
        <v>89</v>
      </c>
      <c r="G532" s="159" t="s">
        <v>4004</v>
      </c>
      <c r="H532" s="159" t="s">
        <v>4004</v>
      </c>
      <c r="I532" s="159" t="s">
        <v>4004</v>
      </c>
      <c r="J532" s="159" t="s"/>
      <c r="K532" s="159" t="s"/>
      <c r="L532" s="159" t="s">
        <v>4652</v>
      </c>
      <c r="M532" s="160">
        <v>0</v>
      </c>
      <c r="N532" s="159" t="s">
        <v>4659</v>
      </c>
      <c r="O532" s="161">
        <v>45654</v>
      </c>
      <c r="P532" s="162">
        <v>0.696180555554747</v>
      </c>
      <c r="Q532" s="159">
        <v>43640</v>
      </c>
      <c r="R532" s="163">
        <v>200</v>
      </c>
    </row>
    <row r="533" spans="1:18" ht="20.25" customHeight="1">
      <c r="A533" s="164" t="s">
        <v>4648</v>
      </c>
      <c r="B533" s="164" t="s">
        <v>5296</v>
      </c>
      <c r="C533" s="164" t="s">
        <v>4656</v>
      </c>
      <c r="D533" s="164" t="s">
        <v>4700</v>
      </c>
      <c r="E533" s="164">
        <v>170</v>
      </c>
      <c r="F533" s="164">
        <v>0</v>
      </c>
      <c r="G533" s="164" t="s">
        <v>4652</v>
      </c>
      <c r="H533" s="164" t="s">
        <v>4004</v>
      </c>
      <c r="I533" s="164" t="s">
        <v>4004</v>
      </c>
      <c r="J533" s="164" t="s"/>
      <c r="K533" s="164" t="s"/>
      <c r="L533" s="164" t="s">
        <v>4652</v>
      </c>
      <c r="M533" s="165">
        <v>0</v>
      </c>
      <c r="N533" s="164" t="s">
        <v>4659</v>
      </c>
      <c r="O533" s="166">
        <v>45654</v>
      </c>
      <c r="P533" s="167">
        <v>0.695081018518977</v>
      </c>
      <c r="Q533" s="164">
        <v>43639</v>
      </c>
      <c r="R533" s="163">
        <v>150</v>
      </c>
    </row>
    <row r="534" spans="1:18" ht="20.25" customHeight="1">
      <c r="A534" s="159" t="s">
        <v>4648</v>
      </c>
      <c r="B534" s="159" t="s">
        <v>5297</v>
      </c>
      <c r="C534" s="159" t="s">
        <v>4656</v>
      </c>
      <c r="D534" s="159" t="s">
        <v>4668</v>
      </c>
      <c r="E534" s="159">
        <v>123</v>
      </c>
      <c r="F534" s="159">
        <v>89</v>
      </c>
      <c r="G534" s="159" t="s">
        <v>4659</v>
      </c>
      <c r="H534" s="159" t="s">
        <v>4659</v>
      </c>
      <c r="I534" s="159" t="s">
        <v>4659</v>
      </c>
      <c r="J534" s="159" t="s"/>
      <c r="K534" s="159" t="s"/>
      <c r="L534" s="159" t="s">
        <v>4652</v>
      </c>
      <c r="M534" s="160">
        <v>0</v>
      </c>
      <c r="N534" s="159" t="s">
        <v>4659</v>
      </c>
      <c r="O534" s="161">
        <v>45654</v>
      </c>
      <c r="P534" s="162">
        <v>0.68820601851985</v>
      </c>
      <c r="Q534" s="159">
        <v>43637</v>
      </c>
      <c r="R534" s="163">
        <v>200</v>
      </c>
    </row>
    <row r="535" spans="1:18" ht="20.25" customHeight="1">
      <c r="A535" s="164" t="s">
        <v>4648</v>
      </c>
      <c r="B535" s="164" t="s">
        <v>5298</v>
      </c>
      <c r="C535" s="164" t="s">
        <v>4656</v>
      </c>
      <c r="D535" s="164" t="s">
        <v>4767</v>
      </c>
      <c r="E535" s="164">
        <v>165</v>
      </c>
      <c r="F535" s="164">
        <v>89</v>
      </c>
      <c r="G535" s="164" t="s">
        <v>4659</v>
      </c>
      <c r="H535" s="164" t="s">
        <v>4659</v>
      </c>
      <c r="I535" s="164" t="s">
        <v>4659</v>
      </c>
      <c r="J535" s="164" t="s"/>
      <c r="K535" s="164" t="s"/>
      <c r="L535" s="164" t="s">
        <v>4652</v>
      </c>
      <c r="M535" s="165">
        <v>0</v>
      </c>
      <c r="N535" s="164" t="s">
        <v>4659</v>
      </c>
      <c r="O535" s="166">
        <v>45654</v>
      </c>
      <c r="P535" s="167">
        <v>0.686932870368764</v>
      </c>
      <c r="Q535" s="164">
        <v>43636</v>
      </c>
      <c r="R535" s="163">
        <v>200</v>
      </c>
    </row>
    <row r="536" spans="1:18" ht="20.25" customHeight="1">
      <c r="A536" s="159" t="s">
        <v>4648</v>
      </c>
      <c r="B536" s="159" t="s">
        <v>5299</v>
      </c>
      <c r="C536" s="159" t="s">
        <v>4656</v>
      </c>
      <c r="D536" s="159" t="s">
        <v>4734</v>
      </c>
      <c r="E536" s="159">
        <v>170</v>
      </c>
      <c r="F536" s="159">
        <v>89</v>
      </c>
      <c r="G536" s="159" t="s">
        <v>4659</v>
      </c>
      <c r="H536" s="159" t="s">
        <v>4659</v>
      </c>
      <c r="I536" s="159" t="s">
        <v>4659</v>
      </c>
      <c r="J536" s="159" t="s"/>
      <c r="K536" s="159" t="s">
        <v>4664</v>
      </c>
      <c r="L536" s="159" t="s">
        <v>4652</v>
      </c>
      <c r="M536" s="160">
        <v>170</v>
      </c>
      <c r="N536" s="159" t="s">
        <v>4659</v>
      </c>
      <c r="O536" s="161">
        <v>45654</v>
      </c>
      <c r="P536" s="162">
        <v>0.684756944443507</v>
      </c>
      <c r="Q536" s="159">
        <v>43635</v>
      </c>
      <c r="R536" s="163">
        <v>400</v>
      </c>
    </row>
    <row r="537" spans="1:18" ht="20.25" customHeight="1">
      <c r="A537" s="164" t="s">
        <v>4648</v>
      </c>
      <c r="B537" s="164" t="s">
        <v>5300</v>
      </c>
      <c r="C537" s="164" t="s">
        <v>4656</v>
      </c>
      <c r="D537" s="164" t="s">
        <v>4903</v>
      </c>
      <c r="E537" s="164">
        <v>165</v>
      </c>
      <c r="F537" s="164">
        <v>88</v>
      </c>
      <c r="G537" s="164" t="s">
        <v>4004</v>
      </c>
      <c r="H537" s="164" t="s">
        <v>4652</v>
      </c>
      <c r="I537" s="164" t="s">
        <v>4652</v>
      </c>
      <c r="J537" s="164" t="s"/>
      <c r="K537" s="164" t="s"/>
      <c r="L537" s="164" t="s">
        <v>4652</v>
      </c>
      <c r="M537" s="165">
        <v>0</v>
      </c>
      <c r="N537" s="164" t="s">
        <v>4659</v>
      </c>
      <c r="O537" s="166">
        <v>45654</v>
      </c>
      <c r="P537" s="167">
        <v>0.682256944444817</v>
      </c>
      <c r="Q537" s="164">
        <v>43634</v>
      </c>
      <c r="R537" s="163">
        <v>150</v>
      </c>
    </row>
    <row r="538" spans="1:18" ht="20.25" customHeight="1">
      <c r="A538" s="159" t="s">
        <v>4648</v>
      </c>
      <c r="B538" s="159" t="s">
        <v>5301</v>
      </c>
      <c r="C538" s="159" t="s">
        <v>4650</v>
      </c>
      <c r="D538" s="159" t="s">
        <v>4668</v>
      </c>
      <c r="E538" s="159">
        <v>150</v>
      </c>
      <c r="F538" s="159">
        <v>0</v>
      </c>
      <c r="G538" s="159" t="s">
        <v>4652</v>
      </c>
      <c r="H538" s="159" t="s">
        <v>4652</v>
      </c>
      <c r="I538" s="159" t="s">
        <v>4652</v>
      </c>
      <c r="J538" s="159" t="s">
        <v>4643</v>
      </c>
      <c r="K538" s="159" t="s">
        <v>5026</v>
      </c>
      <c r="L538" s="159" t="s">
        <v>4652</v>
      </c>
      <c r="M538" s="160">
        <v>300</v>
      </c>
      <c r="N538" s="159" t="s">
        <v>4659</v>
      </c>
      <c r="O538" s="161">
        <v>45654</v>
      </c>
      <c r="P538" s="162">
        <v>0.678611111110513</v>
      </c>
      <c r="Q538" s="159">
        <v>43633</v>
      </c>
      <c r="R538" s="163">
        <v>200</v>
      </c>
    </row>
    <row r="539" spans="1:18" ht="20.25" customHeight="1">
      <c r="A539" s="164" t="s">
        <v>4648</v>
      </c>
      <c r="B539" s="164" t="s">
        <v>5302</v>
      </c>
      <c r="C539" s="164" t="s">
        <v>4656</v>
      </c>
      <c r="D539" s="164" t="s">
        <v>4730</v>
      </c>
      <c r="E539" s="164">
        <v>165</v>
      </c>
      <c r="F539" s="164">
        <v>88</v>
      </c>
      <c r="G539" s="164" t="s">
        <v>4659</v>
      </c>
      <c r="H539" s="164" t="s">
        <v>4659</v>
      </c>
      <c r="I539" s="164" t="s">
        <v>4659</v>
      </c>
      <c r="J539" s="164" t="s"/>
      <c r="K539" s="164" t="s"/>
      <c r="L539" s="164" t="s">
        <v>4652</v>
      </c>
      <c r="M539" s="165">
        <v>0</v>
      </c>
      <c r="N539" s="164" t="s">
        <v>4659</v>
      </c>
      <c r="O539" s="166">
        <v>45654</v>
      </c>
      <c r="P539" s="167">
        <v>0.676307870369783</v>
      </c>
      <c r="Q539" s="164">
        <v>43632</v>
      </c>
      <c r="R539" s="163">
        <v>200</v>
      </c>
    </row>
    <row r="540" spans="1:18" ht="20.25" customHeight="1">
      <c r="A540" s="159" t="s">
        <v>4648</v>
      </c>
      <c r="B540" s="159" t="s">
        <v>5303</v>
      </c>
      <c r="C540" s="159" t="s">
        <v>4656</v>
      </c>
      <c r="D540" s="159" t="s">
        <v>4700</v>
      </c>
      <c r="E540" s="159">
        <v>170</v>
      </c>
      <c r="F540" s="159">
        <v>89</v>
      </c>
      <c r="G540" s="159" t="s">
        <v>4659</v>
      </c>
      <c r="H540" s="159" t="s">
        <v>4652</v>
      </c>
      <c r="I540" s="159" t="s">
        <v>4652</v>
      </c>
      <c r="J540" s="159" t="s"/>
      <c r="K540" s="159" t="s"/>
      <c r="L540" s="159" t="s">
        <v>4652</v>
      </c>
      <c r="M540" s="160">
        <v>0</v>
      </c>
      <c r="N540" s="159" t="s">
        <v>4659</v>
      </c>
      <c r="O540" s="161">
        <v>45654</v>
      </c>
      <c r="P540" s="162">
        <v>0.674618055556494</v>
      </c>
      <c r="Q540" s="159">
        <v>43631</v>
      </c>
      <c r="R540" s="163">
        <v>170</v>
      </c>
    </row>
    <row r="541" spans="1:18" ht="20.25" customHeight="1">
      <c r="A541" s="164" t="s">
        <v>4648</v>
      </c>
      <c r="B541" s="164" t="s">
        <v>5304</v>
      </c>
      <c r="C541" s="164" t="s">
        <v>4656</v>
      </c>
      <c r="D541" s="164" t="s">
        <v>4700</v>
      </c>
      <c r="E541" s="164">
        <v>160</v>
      </c>
      <c r="F541" s="164">
        <v>89</v>
      </c>
      <c r="G541" s="164" t="s">
        <v>4004</v>
      </c>
      <c r="H541" s="164" t="s">
        <v>4004</v>
      </c>
      <c r="I541" s="164" t="s">
        <v>4004</v>
      </c>
      <c r="J541" s="164" t="s"/>
      <c r="K541" s="164" t="s"/>
      <c r="L541" s="164" t="s">
        <v>4652</v>
      </c>
      <c r="M541" s="165">
        <v>0</v>
      </c>
      <c r="N541" s="164" t="s">
        <v>4659</v>
      </c>
      <c r="O541" s="166">
        <v>45654</v>
      </c>
      <c r="P541" s="167">
        <v>0.672673611112259</v>
      </c>
      <c r="Q541" s="164">
        <v>43630</v>
      </c>
      <c r="R541" s="163">
        <v>430</v>
      </c>
    </row>
    <row r="542" spans="1:18" ht="20.25" customHeight="1">
      <c r="A542" s="164" t="s">
        <v>4648</v>
      </c>
      <c r="B542" s="164" t="s">
        <v>5305</v>
      </c>
      <c r="C542" s="164" t="s">
        <v>4656</v>
      </c>
      <c r="D542" s="164" t="s">
        <v>4700</v>
      </c>
      <c r="E542" s="164">
        <v>165</v>
      </c>
      <c r="F542" s="164">
        <v>89</v>
      </c>
      <c r="G542" s="164" t="s">
        <v>4004</v>
      </c>
      <c r="H542" s="164" t="s">
        <v>4004</v>
      </c>
      <c r="I542" s="164" t="s">
        <v>4004</v>
      </c>
      <c r="J542" s="164" t="s"/>
      <c r="K542" s="164" t="s"/>
      <c r="L542" s="164" t="s">
        <v>4652</v>
      </c>
      <c r="M542" s="165">
        <v>0</v>
      </c>
      <c r="N542" s="164" t="s">
        <v>4659</v>
      </c>
      <c r="O542" s="166">
        <v>45654</v>
      </c>
      <c r="P542" s="167">
        <v>0.672673611112259</v>
      </c>
      <c r="Q542" s="158" t="s"/>
      <c r="R542" s="158" t="s"/>
    </row>
    <row r="543" spans="1:18" ht="20.25" customHeight="1">
      <c r="A543" s="159" t="s">
        <v>4648</v>
      </c>
      <c r="B543" s="159" t="s">
        <v>5306</v>
      </c>
      <c r="C543" s="159" t="s">
        <v>4650</v>
      </c>
      <c r="D543" s="159" t="s">
        <v>4668</v>
      </c>
      <c r="E543" s="159">
        <v>152</v>
      </c>
      <c r="F543" s="159">
        <v>89</v>
      </c>
      <c r="G543" s="159" t="s">
        <v>4659</v>
      </c>
      <c r="H543" s="159" t="s">
        <v>4659</v>
      </c>
      <c r="I543" s="159" t="s">
        <v>4659</v>
      </c>
      <c r="J543" s="159" t="s"/>
      <c r="K543" s="159" t="s"/>
      <c r="L543" s="159" t="s">
        <v>4652</v>
      </c>
      <c r="M543" s="160">
        <v>0</v>
      </c>
      <c r="N543" s="159" t="s">
        <v>4659</v>
      </c>
      <c r="O543" s="161">
        <v>45654</v>
      </c>
      <c r="P543" s="162">
        <v>0.669768518517231</v>
      </c>
      <c r="Q543" s="159">
        <v>43629</v>
      </c>
      <c r="R543" s="163">
        <v>200</v>
      </c>
    </row>
    <row r="544" spans="1:18" ht="20.25" customHeight="1">
      <c r="A544" s="164" t="s">
        <v>4648</v>
      </c>
      <c r="B544" s="164" t="s">
        <v>5307</v>
      </c>
      <c r="C544" s="164" t="s">
        <v>4656</v>
      </c>
      <c r="D544" s="164" t="s">
        <v>4657</v>
      </c>
      <c r="E544" s="164">
        <v>165</v>
      </c>
      <c r="F544" s="164">
        <v>88</v>
      </c>
      <c r="G544" s="164" t="s">
        <v>4004</v>
      </c>
      <c r="H544" s="164" t="s">
        <v>4652</v>
      </c>
      <c r="I544" s="164" t="s">
        <v>4652</v>
      </c>
      <c r="J544" s="164" t="s"/>
      <c r="K544" s="164" t="s">
        <v>5308</v>
      </c>
      <c r="L544" s="164" t="s">
        <v>4652</v>
      </c>
      <c r="M544" s="165">
        <v>0</v>
      </c>
      <c r="N544" s="164" t="s">
        <v>4659</v>
      </c>
      <c r="O544" s="166">
        <v>45654</v>
      </c>
      <c r="P544" s="167">
        <v>0.668252314815618</v>
      </c>
      <c r="Q544" s="164">
        <v>43628</v>
      </c>
      <c r="R544" s="163">
        <v>100</v>
      </c>
    </row>
    <row r="545" spans="1:18" ht="20.25" customHeight="1">
      <c r="A545" s="159" t="s">
        <v>4648</v>
      </c>
      <c r="B545" s="159" t="s">
        <v>5309</v>
      </c>
      <c r="C545" s="159" t="s">
        <v>4656</v>
      </c>
      <c r="D545" s="159" t="s">
        <v>4730</v>
      </c>
      <c r="E545" s="159">
        <v>165</v>
      </c>
      <c r="F545" s="159">
        <v>88</v>
      </c>
      <c r="G545" s="159" t="s">
        <v>4659</v>
      </c>
      <c r="H545" s="159" t="s">
        <v>4652</v>
      </c>
      <c r="I545" s="159" t="s">
        <v>4652</v>
      </c>
      <c r="J545" s="159" t="s"/>
      <c r="K545" s="159" t="s">
        <v>5310</v>
      </c>
      <c r="L545" s="159" t="s">
        <v>4652</v>
      </c>
      <c r="M545" s="160">
        <v>0</v>
      </c>
      <c r="N545" s="159" t="s">
        <v>4659</v>
      </c>
      <c r="O545" s="161">
        <v>45654</v>
      </c>
      <c r="P545" s="162">
        <v>0.66615740740599</v>
      </c>
      <c r="Q545" s="159">
        <v>43627</v>
      </c>
      <c r="R545" s="163">
        <v>100</v>
      </c>
    </row>
    <row r="546" spans="1:18" ht="20.25" customHeight="1">
      <c r="A546" s="164" t="s">
        <v>4648</v>
      </c>
      <c r="B546" s="164" t="s">
        <v>5311</v>
      </c>
      <c r="C546" s="164" t="s">
        <v>4650</v>
      </c>
      <c r="D546" s="164" t="s">
        <v>4668</v>
      </c>
      <c r="E546" s="164">
        <v>160</v>
      </c>
      <c r="F546" s="164">
        <v>89</v>
      </c>
      <c r="G546" s="164" t="s">
        <v>4004</v>
      </c>
      <c r="H546" s="164" t="s">
        <v>4004</v>
      </c>
      <c r="I546" s="164" t="s">
        <v>4004</v>
      </c>
      <c r="J546" s="164" t="s"/>
      <c r="K546" s="164" t="s"/>
      <c r="L546" s="164" t="s">
        <v>4652</v>
      </c>
      <c r="M546" s="165">
        <v>0</v>
      </c>
      <c r="N546" s="164" t="s">
        <v>4004</v>
      </c>
      <c r="O546" s="166">
        <v>45654</v>
      </c>
      <c r="P546" s="167">
        <v>0.665162037035771</v>
      </c>
      <c r="Q546" s="164">
        <v>43626</v>
      </c>
      <c r="R546" s="163">
        <v>230</v>
      </c>
    </row>
    <row r="547" spans="1:18" ht="20.25" customHeight="1">
      <c r="A547" s="159" t="s">
        <v>4648</v>
      </c>
      <c r="B547" s="159" t="s">
        <v>5312</v>
      </c>
      <c r="C547" s="159" t="s">
        <v>4650</v>
      </c>
      <c r="D547" s="159" t="s">
        <v>4681</v>
      </c>
      <c r="E547" s="159">
        <v>161</v>
      </c>
      <c r="F547" s="159">
        <v>89</v>
      </c>
      <c r="G547" s="159" t="s">
        <v>4659</v>
      </c>
      <c r="H547" s="159" t="s">
        <v>4659</v>
      </c>
      <c r="I547" s="159" t="s">
        <v>4659</v>
      </c>
      <c r="J547" s="159" t="s"/>
      <c r="K547" s="159" t="s"/>
      <c r="L547" s="159" t="s">
        <v>4652</v>
      </c>
      <c r="M547" s="160">
        <v>0</v>
      </c>
      <c r="N547" s="159" t="s">
        <v>4659</v>
      </c>
      <c r="O547" s="161">
        <v>45654</v>
      </c>
      <c r="P547" s="162">
        <v>0.664328703704087</v>
      </c>
      <c r="Q547" s="159">
        <v>43625</v>
      </c>
      <c r="R547" s="163">
        <v>200</v>
      </c>
    </row>
    <row r="548" spans="1:18" ht="20.25" customHeight="1">
      <c r="A548" s="164" t="s">
        <v>4648</v>
      </c>
      <c r="B548" s="164" t="s">
        <v>5313</v>
      </c>
      <c r="C548" s="164" t="s">
        <v>4656</v>
      </c>
      <c r="D548" s="164" t="s">
        <v>4690</v>
      </c>
      <c r="E548" s="164">
        <v>160</v>
      </c>
      <c r="F548" s="164">
        <v>89</v>
      </c>
      <c r="G548" s="164" t="s">
        <v>4004</v>
      </c>
      <c r="H548" s="164" t="s">
        <v>4004</v>
      </c>
      <c r="I548" s="164" t="s">
        <v>4004</v>
      </c>
      <c r="J548" s="164" t="s"/>
      <c r="K548" s="164" t="s"/>
      <c r="L548" s="164" t="s">
        <v>4652</v>
      </c>
      <c r="M548" s="165">
        <v>0</v>
      </c>
      <c r="N548" s="164" t="s">
        <v>4659</v>
      </c>
      <c r="O548" s="166">
        <v>45654</v>
      </c>
      <c r="P548" s="167">
        <v>0.661388888889633</v>
      </c>
      <c r="Q548" s="164">
        <v>43624</v>
      </c>
      <c r="R548" s="163">
        <v>430</v>
      </c>
    </row>
    <row r="549" spans="1:18" ht="20.25" customHeight="1">
      <c r="A549" s="164" t="s">
        <v>4648</v>
      </c>
      <c r="B549" s="164" t="s">
        <v>5314</v>
      </c>
      <c r="C549" s="164" t="s">
        <v>4650</v>
      </c>
      <c r="D549" s="164" t="s">
        <v>4674</v>
      </c>
      <c r="E549" s="164">
        <v>150</v>
      </c>
      <c r="F549" s="164">
        <v>89</v>
      </c>
      <c r="G549" s="164" t="s">
        <v>4659</v>
      </c>
      <c r="H549" s="164" t="s">
        <v>4659</v>
      </c>
      <c r="I549" s="164" t="s">
        <v>4659</v>
      </c>
      <c r="J549" s="164" t="s"/>
      <c r="K549" s="164" t="s"/>
      <c r="L549" s="164" t="s">
        <v>4652</v>
      </c>
      <c r="M549" s="165">
        <v>0</v>
      </c>
      <c r="N549" s="164" t="s">
        <v>4659</v>
      </c>
      <c r="O549" s="166">
        <v>45654</v>
      </c>
      <c r="P549" s="167">
        <v>0.661388888889633</v>
      </c>
      <c r="Q549" s="158" t="s"/>
      <c r="R549" s="158" t="s"/>
    </row>
    <row r="550" spans="1:18" ht="20.25" customHeight="1">
      <c r="A550" s="159" t="s">
        <v>4648</v>
      </c>
      <c r="B550" s="159" t="s">
        <v>5315</v>
      </c>
      <c r="C550" s="159" t="s">
        <v>4656</v>
      </c>
      <c r="D550" s="159" t="s">
        <v>4730</v>
      </c>
      <c r="E550" s="159">
        <v>160</v>
      </c>
      <c r="F550" s="159">
        <v>89</v>
      </c>
      <c r="G550" s="159" t="s">
        <v>4004</v>
      </c>
      <c r="H550" s="159" t="s">
        <v>4004</v>
      </c>
      <c r="I550" s="159" t="s">
        <v>4004</v>
      </c>
      <c r="J550" s="159" t="s"/>
      <c r="K550" s="159" t="s"/>
      <c r="L550" s="159" t="s">
        <v>4652</v>
      </c>
      <c r="M550" s="160">
        <v>0</v>
      </c>
      <c r="N550" s="159" t="s">
        <v>4659</v>
      </c>
      <c r="O550" s="161">
        <v>45654</v>
      </c>
      <c r="P550" s="162">
        <v>0.651759259260871</v>
      </c>
      <c r="Q550" s="159">
        <v>43622</v>
      </c>
      <c r="R550" s="163">
        <v>200</v>
      </c>
    </row>
    <row r="551" spans="1:18" ht="20.25" customHeight="1">
      <c r="A551" s="164" t="s">
        <v>4648</v>
      </c>
      <c r="B551" s="164" t="s">
        <v>5316</v>
      </c>
      <c r="C551" s="164" t="s">
        <v>4656</v>
      </c>
      <c r="D551" s="164" t="s">
        <v>4666</v>
      </c>
      <c r="E551" s="164">
        <v>163</v>
      </c>
      <c r="F551" s="164">
        <v>89</v>
      </c>
      <c r="G551" s="164" t="s">
        <v>4659</v>
      </c>
      <c r="H551" s="164" t="s">
        <v>4652</v>
      </c>
      <c r="I551" s="164" t="s">
        <v>4652</v>
      </c>
      <c r="J551" s="164" t="s"/>
      <c r="K551" s="164" t="s"/>
      <c r="L551" s="164" t="s">
        <v>4652</v>
      </c>
      <c r="M551" s="165">
        <v>0</v>
      </c>
      <c r="N551" s="164" t="s">
        <v>4659</v>
      </c>
      <c r="O551" s="166">
        <v>45654</v>
      </c>
      <c r="P551" s="167">
        <v>0.64753472222219</v>
      </c>
      <c r="Q551" s="164">
        <v>43621</v>
      </c>
      <c r="R551" s="163">
        <v>150</v>
      </c>
    </row>
    <row r="552" spans="1:18" ht="20.25" customHeight="1">
      <c r="A552" s="159" t="s">
        <v>4648</v>
      </c>
      <c r="B552" s="159" t="s">
        <v>5317</v>
      </c>
      <c r="C552" s="159" t="s">
        <v>4656</v>
      </c>
      <c r="D552" s="159" t="s">
        <v>4700</v>
      </c>
      <c r="E552" s="159">
        <v>165</v>
      </c>
      <c r="F552" s="159">
        <v>87</v>
      </c>
      <c r="G552" s="159" t="s">
        <v>4004</v>
      </c>
      <c r="H552" s="159" t="s">
        <v>4004</v>
      </c>
      <c r="I552" s="159" t="s">
        <v>4004</v>
      </c>
      <c r="J552" s="159" t="s"/>
      <c r="K552" s="159" t="s"/>
      <c r="L552" s="159" t="s">
        <v>4652</v>
      </c>
      <c r="M552" s="160">
        <v>0</v>
      </c>
      <c r="N552" s="159" t="s">
        <v>4004</v>
      </c>
      <c r="O552" s="161">
        <v>45654</v>
      </c>
      <c r="P552" s="162">
        <v>0.636898148146429</v>
      </c>
      <c r="Q552" s="159">
        <v>43619</v>
      </c>
      <c r="R552" s="163">
        <v>230</v>
      </c>
    </row>
    <row r="553" spans="1:18" ht="20.25" customHeight="1">
      <c r="A553" s="164" t="s">
        <v>4648</v>
      </c>
      <c r="B553" s="164" t="s">
        <v>5318</v>
      </c>
      <c r="C553" s="164" t="s">
        <v>4650</v>
      </c>
      <c r="D553" s="164" t="s">
        <v>4668</v>
      </c>
      <c r="E553" s="164">
        <v>150</v>
      </c>
      <c r="F553" s="164">
        <v>89</v>
      </c>
      <c r="G553" s="164" t="s">
        <v>4659</v>
      </c>
      <c r="H553" s="164" t="s">
        <v>4659</v>
      </c>
      <c r="I553" s="164" t="s">
        <v>4659</v>
      </c>
      <c r="J553" s="164" t="s"/>
      <c r="K553" s="164" t="s"/>
      <c r="L553" s="164" t="s">
        <v>4652</v>
      </c>
      <c r="M553" s="165">
        <v>0</v>
      </c>
      <c r="N553" s="164" t="s">
        <v>4659</v>
      </c>
      <c r="O553" s="166">
        <v>45654</v>
      </c>
      <c r="P553" s="167">
        <v>0.631342592590954</v>
      </c>
      <c r="Q553" s="164">
        <v>43616</v>
      </c>
      <c r="R553" s="163">
        <v>230</v>
      </c>
    </row>
    <row r="554" spans="1:18" ht="20.25" customHeight="1">
      <c r="A554" s="159" t="s">
        <v>4648</v>
      </c>
      <c r="B554" s="159" t="s">
        <v>5319</v>
      </c>
      <c r="C554" s="159" t="s">
        <v>4656</v>
      </c>
      <c r="D554" s="159" t="s">
        <v>4694</v>
      </c>
      <c r="E554" s="159">
        <v>155</v>
      </c>
      <c r="F554" s="159">
        <v>87</v>
      </c>
      <c r="G554" s="159" t="s">
        <v>4659</v>
      </c>
      <c r="H554" s="159" t="s">
        <v>4659</v>
      </c>
      <c r="I554" s="159" t="s">
        <v>4659</v>
      </c>
      <c r="J554" s="159" t="s"/>
      <c r="K554" s="159" t="s"/>
      <c r="L554" s="159" t="s">
        <v>4652</v>
      </c>
      <c r="M554" s="160">
        <v>0</v>
      </c>
      <c r="N554" s="159" t="s">
        <v>4004</v>
      </c>
      <c r="O554" s="161">
        <v>45654</v>
      </c>
      <c r="P554" s="162">
        <v>0.622534722220735</v>
      </c>
      <c r="Q554" s="159">
        <v>43615</v>
      </c>
      <c r="R554" s="163">
        <v>200</v>
      </c>
    </row>
    <row r="555" spans="1:18" ht="20.25" customHeight="1">
      <c r="A555" s="164" t="s">
        <v>4648</v>
      </c>
      <c r="B555" s="164" t="s">
        <v>5320</v>
      </c>
      <c r="C555" s="164" t="s">
        <v>4650</v>
      </c>
      <c r="D555" s="164" t="s">
        <v>4996</v>
      </c>
      <c r="E555" s="164">
        <v>150</v>
      </c>
      <c r="F555" s="164">
        <v>0</v>
      </c>
      <c r="G555" s="164" t="s">
        <v>4652</v>
      </c>
      <c r="H555" s="164" t="s">
        <v>4652</v>
      </c>
      <c r="I555" s="164" t="s">
        <v>4652</v>
      </c>
      <c r="J555" s="164" t="s"/>
      <c r="K555" s="164" t="s"/>
      <c r="L555" s="164" t="s">
        <v>4652</v>
      </c>
      <c r="M555" s="165">
        <v>0</v>
      </c>
      <c r="N555" s="164" t="s">
        <v>4659</v>
      </c>
      <c r="O555" s="166">
        <v>45654</v>
      </c>
      <c r="P555" s="167">
        <v>0.613032407407445</v>
      </c>
      <c r="Q555" s="164">
        <v>0</v>
      </c>
      <c r="R555" s="163">
        <v>0</v>
      </c>
    </row>
    <row r="556" spans="1:18" ht="20.25" customHeight="1">
      <c r="A556" s="159" t="s">
        <v>4648</v>
      </c>
      <c r="B556" s="159" t="s">
        <v>5321</v>
      </c>
      <c r="C556" s="159" t="s">
        <v>4656</v>
      </c>
      <c r="D556" s="159" t="s">
        <v>4676</v>
      </c>
      <c r="E556" s="159">
        <v>160</v>
      </c>
      <c r="F556" s="159">
        <v>0</v>
      </c>
      <c r="G556" s="159" t="s">
        <v>4652</v>
      </c>
      <c r="H556" s="159" t="s">
        <v>4652</v>
      </c>
      <c r="I556" s="159" t="s">
        <v>4652</v>
      </c>
      <c r="J556" s="159" t="s">
        <v>4643</v>
      </c>
      <c r="K556" s="159" t="s">
        <v>5322</v>
      </c>
      <c r="L556" s="159" t="s">
        <v>4659</v>
      </c>
      <c r="M556" s="160">
        <v>300</v>
      </c>
      <c r="N556" s="159" t="s">
        <v>4659</v>
      </c>
      <c r="O556" s="161">
        <v>45654</v>
      </c>
      <c r="P556" s="162">
        <v>0.609305555553874</v>
      </c>
      <c r="Q556" s="159">
        <v>43607</v>
      </c>
      <c r="R556" s="163">
        <v>300</v>
      </c>
    </row>
    <row r="557" spans="1:18" ht="20.25" customHeight="1">
      <c r="A557" s="164" t="s">
        <v>4648</v>
      </c>
      <c r="B557" s="164" t="s">
        <v>5323</v>
      </c>
      <c r="C557" s="164" t="s">
        <v>4650</v>
      </c>
      <c r="D557" s="164" t="s">
        <v>4668</v>
      </c>
      <c r="E557" s="164">
        <v>170</v>
      </c>
      <c r="F557" s="164">
        <v>87</v>
      </c>
      <c r="G557" s="164" t="s">
        <v>4004</v>
      </c>
      <c r="H557" s="164" t="s">
        <v>4004</v>
      </c>
      <c r="I557" s="164" t="s">
        <v>4004</v>
      </c>
      <c r="J557" s="164" t="s"/>
      <c r="K557" s="164" t="s"/>
      <c r="L557" s="164" t="s">
        <v>4652</v>
      </c>
      <c r="M557" s="165">
        <v>0</v>
      </c>
      <c r="N557" s="164" t="s">
        <v>4004</v>
      </c>
      <c r="O557" s="166">
        <v>45654</v>
      </c>
      <c r="P557" s="167">
        <v>0.607754629629199</v>
      </c>
      <c r="Q557" s="164">
        <v>43604</v>
      </c>
      <c r="R557" s="163">
        <v>200</v>
      </c>
    </row>
    <row r="558" spans="1:18" ht="20.25" customHeight="1">
      <c r="A558" s="159" t="s">
        <v>4648</v>
      </c>
      <c r="B558" s="159" t="s">
        <v>5324</v>
      </c>
      <c r="C558" s="159" t="s">
        <v>4656</v>
      </c>
      <c r="D558" s="159" t="s">
        <v>4676</v>
      </c>
      <c r="E558" s="159">
        <v>160</v>
      </c>
      <c r="F558" s="159">
        <v>89</v>
      </c>
      <c r="G558" s="159" t="s">
        <v>4659</v>
      </c>
      <c r="H558" s="159" t="s">
        <v>4652</v>
      </c>
      <c r="I558" s="159" t="s">
        <v>4652</v>
      </c>
      <c r="J558" s="159" t="s"/>
      <c r="K558" s="159" t="s"/>
      <c r="L558" s="159" t="s">
        <v>4652</v>
      </c>
      <c r="M558" s="160">
        <v>0</v>
      </c>
      <c r="N558" s="159" t="s">
        <v>4659</v>
      </c>
      <c r="O558" s="161">
        <v>45654</v>
      </c>
      <c r="P558" s="162">
        <v>0.606261574073869</v>
      </c>
      <c r="Q558" s="159">
        <v>43603</v>
      </c>
      <c r="R558" s="163">
        <v>170</v>
      </c>
    </row>
    <row r="559" spans="1:18" ht="20.25" customHeight="1">
      <c r="A559" s="164" t="s">
        <v>4648</v>
      </c>
      <c r="B559" s="164" t="s">
        <v>5325</v>
      </c>
      <c r="C559" s="164" t="s">
        <v>4650</v>
      </c>
      <c r="D559" s="164" t="s">
        <v>4681</v>
      </c>
      <c r="E559" s="164">
        <v>156</v>
      </c>
      <c r="F559" s="164">
        <v>0</v>
      </c>
      <c r="G559" s="164" t="s">
        <v>4652</v>
      </c>
      <c r="H559" s="164" t="s">
        <v>4652</v>
      </c>
      <c r="I559" s="164" t="s">
        <v>4652</v>
      </c>
      <c r="J559" s="164" t="s"/>
      <c r="K559" s="164" t="s"/>
      <c r="L559" s="164" t="s">
        <v>4652</v>
      </c>
      <c r="M559" s="165">
        <v>0</v>
      </c>
      <c r="N559" s="164" t="s">
        <v>4004</v>
      </c>
      <c r="O559" s="166">
        <v>45654</v>
      </c>
      <c r="P559" s="167">
        <v>0.602361111112259</v>
      </c>
      <c r="Q559" s="164">
        <v>0</v>
      </c>
      <c r="R559" s="163">
        <v>0</v>
      </c>
    </row>
    <row r="560" spans="1:18" ht="20.25" customHeight="1">
      <c r="A560" s="159" t="s">
        <v>4648</v>
      </c>
      <c r="B560" s="159" t="s">
        <v>5326</v>
      </c>
      <c r="C560" s="159" t="s">
        <v>4656</v>
      </c>
      <c r="D560" s="159" t="s">
        <v>4734</v>
      </c>
      <c r="E560" s="159">
        <v>165</v>
      </c>
      <c r="F560" s="159">
        <v>0</v>
      </c>
      <c r="G560" s="159" t="s">
        <v>4652</v>
      </c>
      <c r="H560" s="159" t="s">
        <v>4652</v>
      </c>
      <c r="I560" s="159" t="s">
        <v>4652</v>
      </c>
      <c r="J560" s="159" t="s">
        <v>4643</v>
      </c>
      <c r="K560" s="159" t="s">
        <v>4891</v>
      </c>
      <c r="L560" s="159" t="s">
        <v>4004</v>
      </c>
      <c r="M560" s="160">
        <v>50</v>
      </c>
      <c r="N560" s="159" t="s">
        <v>4004</v>
      </c>
      <c r="O560" s="161">
        <v>45654</v>
      </c>
      <c r="P560" s="162">
        <v>0.601990740738984</v>
      </c>
      <c r="Q560" s="159">
        <v>43602</v>
      </c>
      <c r="R560" s="163">
        <v>50</v>
      </c>
    </row>
    <row r="561" spans="1:18" ht="20.25" customHeight="1">
      <c r="A561" s="164" t="s">
        <v>4648</v>
      </c>
      <c r="B561" s="164" t="s">
        <v>5327</v>
      </c>
      <c r="C561" s="164" t="s">
        <v>4656</v>
      </c>
      <c r="D561" s="164" t="s">
        <v>4730</v>
      </c>
      <c r="E561" s="164">
        <v>165</v>
      </c>
      <c r="F561" s="164">
        <v>0</v>
      </c>
      <c r="G561" s="164" t="s">
        <v>4652</v>
      </c>
      <c r="H561" s="164" t="s">
        <v>4652</v>
      </c>
      <c r="I561" s="164" t="s">
        <v>4652</v>
      </c>
      <c r="J561" s="164" t="s"/>
      <c r="K561" s="164" t="s"/>
      <c r="L561" s="164" t="s">
        <v>4652</v>
      </c>
      <c r="M561" s="165">
        <v>0</v>
      </c>
      <c r="N561" s="164" t="s">
        <v>4004</v>
      </c>
      <c r="O561" s="166">
        <v>45654</v>
      </c>
      <c r="P561" s="167">
        <v>0.596469907406572</v>
      </c>
      <c r="Q561" s="164">
        <v>0</v>
      </c>
      <c r="R561" s="163">
        <v>0</v>
      </c>
    </row>
    <row r="562" spans="1:18" ht="20.25" customHeight="1">
      <c r="A562" s="159" t="s">
        <v>4648</v>
      </c>
      <c r="B562" s="159" t="s">
        <v>5328</v>
      </c>
      <c r="C562" s="159" t="s">
        <v>4650</v>
      </c>
      <c r="D562" s="159" t="s">
        <v>4663</v>
      </c>
      <c r="E562" s="159">
        <v>148</v>
      </c>
      <c r="F562" s="159">
        <v>0</v>
      </c>
      <c r="G562" s="159" t="s">
        <v>4652</v>
      </c>
      <c r="H562" s="159" t="s">
        <v>4652</v>
      </c>
      <c r="I562" s="159" t="s">
        <v>4652</v>
      </c>
      <c r="J562" s="159" t="s"/>
      <c r="K562" s="159" t="s"/>
      <c r="L562" s="159" t="s">
        <v>4652</v>
      </c>
      <c r="M562" s="160">
        <v>0</v>
      </c>
      <c r="N562" s="159" t="s">
        <v>4004</v>
      </c>
      <c r="O562" s="161">
        <v>45654</v>
      </c>
      <c r="P562" s="162">
        <v>0.595023148147448</v>
      </c>
      <c r="Q562" s="159">
        <v>0</v>
      </c>
      <c r="R562" s="163">
        <v>0</v>
      </c>
    </row>
    <row r="563" spans="1:18" ht="20.25" customHeight="1">
      <c r="A563" s="164" t="s">
        <v>4648</v>
      </c>
      <c r="B563" s="164" t="s">
        <v>5329</v>
      </c>
      <c r="C563" s="164" t="s">
        <v>4656</v>
      </c>
      <c r="D563" s="164" t="s">
        <v>4849</v>
      </c>
      <c r="E563" s="164">
        <v>156</v>
      </c>
      <c r="F563" s="164">
        <v>0</v>
      </c>
      <c r="G563" s="164" t="s">
        <v>4652</v>
      </c>
      <c r="H563" s="164" t="s">
        <v>4652</v>
      </c>
      <c r="I563" s="164" t="s">
        <v>4652</v>
      </c>
      <c r="J563" s="164" t="s"/>
      <c r="K563" s="164" t="s"/>
      <c r="L563" s="164" t="s">
        <v>4652</v>
      </c>
      <c r="M563" s="165">
        <v>0</v>
      </c>
      <c r="N563" s="164" t="s">
        <v>4004</v>
      </c>
      <c r="O563" s="166">
        <v>45654</v>
      </c>
      <c r="P563" s="167">
        <v>0.594375000000582</v>
      </c>
      <c r="Q563" s="164">
        <v>0</v>
      </c>
      <c r="R563" s="163">
        <v>0</v>
      </c>
    </row>
    <row r="564" spans="1:18" ht="20.25" customHeight="1">
      <c r="A564" s="159" t="s">
        <v>4648</v>
      </c>
      <c r="B564" s="159" t="s">
        <v>5330</v>
      </c>
      <c r="C564" s="159" t="s">
        <v>4656</v>
      </c>
      <c r="D564" s="159" t="s">
        <v>4657</v>
      </c>
      <c r="E564" s="159">
        <v>160</v>
      </c>
      <c r="F564" s="159">
        <v>89</v>
      </c>
      <c r="G564" s="159" t="s">
        <v>4659</v>
      </c>
      <c r="H564" s="159" t="s">
        <v>4659</v>
      </c>
      <c r="I564" s="159" t="s">
        <v>4659</v>
      </c>
      <c r="J564" s="159" t="s">
        <v>4643</v>
      </c>
      <c r="K564" s="159" t="s">
        <v>4664</v>
      </c>
      <c r="L564" s="159" t="s">
        <v>4659</v>
      </c>
      <c r="M564" s="160">
        <v>200</v>
      </c>
      <c r="N564" s="159" t="s">
        <v>4004</v>
      </c>
      <c r="O564" s="161">
        <v>45654</v>
      </c>
      <c r="P564" s="162">
        <v>0.592824074072269</v>
      </c>
      <c r="Q564" s="159">
        <v>43598</v>
      </c>
      <c r="R564" s="163">
        <v>400</v>
      </c>
    </row>
    <row r="565" spans="1:18" ht="20.25" customHeight="1">
      <c r="A565" s="164" t="s">
        <v>4648</v>
      </c>
      <c r="B565" s="164" t="s">
        <v>5331</v>
      </c>
      <c r="C565" s="164" t="s">
        <v>4650</v>
      </c>
      <c r="D565" s="164" t="s">
        <v>5222</v>
      </c>
      <c r="E565" s="164">
        <v>156</v>
      </c>
      <c r="F565" s="164">
        <v>0</v>
      </c>
      <c r="G565" s="164" t="s">
        <v>4652</v>
      </c>
      <c r="H565" s="164" t="s">
        <v>4652</v>
      </c>
      <c r="I565" s="164" t="s">
        <v>4652</v>
      </c>
      <c r="J565" s="164" t="s"/>
      <c r="K565" s="164" t="s"/>
      <c r="L565" s="164" t="s">
        <v>4652</v>
      </c>
      <c r="M565" s="165">
        <v>0</v>
      </c>
      <c r="N565" s="164" t="s">
        <v>4659</v>
      </c>
      <c r="O565" s="166">
        <v>45654</v>
      </c>
      <c r="P565" s="167">
        <v>0.592546296295041</v>
      </c>
      <c r="Q565" s="164">
        <v>0</v>
      </c>
      <c r="R565" s="163">
        <v>0</v>
      </c>
    </row>
    <row r="566" spans="1:18" ht="20.25" customHeight="1">
      <c r="A566" s="159" t="s">
        <v>4648</v>
      </c>
      <c r="B566" s="159" t="s">
        <v>5332</v>
      </c>
      <c r="C566" s="159" t="s">
        <v>4650</v>
      </c>
      <c r="D566" s="159" t="s">
        <v>4668</v>
      </c>
      <c r="E566" s="159">
        <v>155</v>
      </c>
      <c r="F566" s="159">
        <v>0</v>
      </c>
      <c r="G566" s="159" t="s">
        <v>4652</v>
      </c>
      <c r="H566" s="159" t="s">
        <v>4652</v>
      </c>
      <c r="I566" s="159" t="s">
        <v>4652</v>
      </c>
      <c r="J566" s="159" t="s"/>
      <c r="K566" s="159" t="s"/>
      <c r="L566" s="159" t="s">
        <v>4652</v>
      </c>
      <c r="M566" s="160">
        <v>0</v>
      </c>
      <c r="N566" s="159" t="s">
        <v>4659</v>
      </c>
      <c r="O566" s="161">
        <v>45654</v>
      </c>
      <c r="P566" s="162">
        <v>0.59123842592453</v>
      </c>
      <c r="Q566" s="159">
        <v>0</v>
      </c>
      <c r="R566" s="163">
        <v>0</v>
      </c>
    </row>
    <row r="567" spans="1:18" ht="20.25" customHeight="1">
      <c r="A567" s="164" t="s">
        <v>4648</v>
      </c>
      <c r="B567" s="164" t="s">
        <v>5333</v>
      </c>
      <c r="C567" s="164" t="s">
        <v>4650</v>
      </c>
      <c r="D567" s="164" t="s">
        <v>5073</v>
      </c>
      <c r="E567" s="164">
        <v>156</v>
      </c>
      <c r="F567" s="164">
        <v>0</v>
      </c>
      <c r="G567" s="164" t="s">
        <v>4652</v>
      </c>
      <c r="H567" s="164" t="s">
        <v>4652</v>
      </c>
      <c r="I567" s="164" t="s">
        <v>4652</v>
      </c>
      <c r="J567" s="164" t="s"/>
      <c r="K567" s="164" t="s"/>
      <c r="L567" s="164" t="s">
        <v>4652</v>
      </c>
      <c r="M567" s="165">
        <v>0</v>
      </c>
      <c r="N567" s="164" t="s">
        <v>4659</v>
      </c>
      <c r="O567" s="166">
        <v>45654</v>
      </c>
      <c r="P567" s="167">
        <v>0.582986111112405</v>
      </c>
      <c r="Q567" s="164">
        <v>0</v>
      </c>
      <c r="R567" s="163">
        <v>0</v>
      </c>
    </row>
    <row r="568" spans="1:18" ht="20.25" customHeight="1">
      <c r="A568" s="159" t="s">
        <v>4648</v>
      </c>
      <c r="B568" s="159" t="s">
        <v>5334</v>
      </c>
      <c r="C568" s="159" t="s">
        <v>4656</v>
      </c>
      <c r="D568" s="159" t="s">
        <v>4756</v>
      </c>
      <c r="E568" s="159">
        <v>165</v>
      </c>
      <c r="F568" s="159">
        <v>89</v>
      </c>
      <c r="G568" s="159" t="s">
        <v>4659</v>
      </c>
      <c r="H568" s="159" t="s">
        <v>4659</v>
      </c>
      <c r="I568" s="159" t="s">
        <v>4659</v>
      </c>
      <c r="J568" s="159" t="s"/>
      <c r="K568" s="159" t="s">
        <v>5132</v>
      </c>
      <c r="L568" s="159" t="s">
        <v>4652</v>
      </c>
      <c r="M568" s="160">
        <v>0</v>
      </c>
      <c r="N568" s="159" t="s">
        <v>4659</v>
      </c>
      <c r="O568" s="161">
        <v>45654</v>
      </c>
      <c r="P568" s="162">
        <v>0.580150462963502</v>
      </c>
      <c r="Q568" s="159">
        <v>0</v>
      </c>
      <c r="R568" s="163">
        <v>0</v>
      </c>
    </row>
    <row r="569" spans="1:18" ht="20.25" customHeight="1">
      <c r="A569" s="164" t="s">
        <v>4648</v>
      </c>
      <c r="B569" s="164" t="s">
        <v>5335</v>
      </c>
      <c r="C569" s="164" t="s">
        <v>4656</v>
      </c>
      <c r="D569" s="164" t="s">
        <v>4703</v>
      </c>
      <c r="E569" s="164">
        <v>156</v>
      </c>
      <c r="F569" s="164">
        <v>0</v>
      </c>
      <c r="G569" s="164" t="s">
        <v>4652</v>
      </c>
      <c r="H569" s="164" t="s">
        <v>4652</v>
      </c>
      <c r="I569" s="164" t="s">
        <v>4652</v>
      </c>
      <c r="J569" s="164" t="s"/>
      <c r="K569" s="164" t="s"/>
      <c r="L569" s="164" t="s">
        <v>4652</v>
      </c>
      <c r="M569" s="165">
        <v>0</v>
      </c>
      <c r="N569" s="164" t="s">
        <v>4659</v>
      </c>
      <c r="O569" s="166">
        <v>45654</v>
      </c>
      <c r="P569" s="167">
        <v>0.578865740739275</v>
      </c>
      <c r="Q569" s="164">
        <v>0</v>
      </c>
      <c r="R569" s="163">
        <v>0</v>
      </c>
    </row>
    <row r="570" spans="1:18" ht="20.25" customHeight="1">
      <c r="A570" s="159" t="s">
        <v>4648</v>
      </c>
      <c r="B570" s="159" t="s">
        <v>5336</v>
      </c>
      <c r="C570" s="159" t="s">
        <v>4650</v>
      </c>
      <c r="D570" s="159" t="s">
        <v>5337</v>
      </c>
      <c r="E570" s="159">
        <v>155</v>
      </c>
      <c r="F570" s="159">
        <v>0</v>
      </c>
      <c r="G570" s="159" t="s">
        <v>4652</v>
      </c>
      <c r="H570" s="159" t="s">
        <v>4652</v>
      </c>
      <c r="I570" s="159" t="s">
        <v>4652</v>
      </c>
      <c r="J570" s="159" t="s"/>
      <c r="K570" s="159" t="s"/>
      <c r="L570" s="159" t="s">
        <v>4652</v>
      </c>
      <c r="M570" s="160">
        <v>0</v>
      </c>
      <c r="N570" s="159" t="s">
        <v>4659</v>
      </c>
      <c r="O570" s="161">
        <v>45654</v>
      </c>
      <c r="P570" s="162">
        <v>0.574814814815909</v>
      </c>
      <c r="Q570" s="159">
        <v>0</v>
      </c>
      <c r="R570" s="163">
        <v>0</v>
      </c>
    </row>
    <row r="571" spans="1:18" ht="20.25" customHeight="1">
      <c r="A571" s="164" t="s">
        <v>4648</v>
      </c>
      <c r="B571" s="164" t="s">
        <v>5338</v>
      </c>
      <c r="C571" s="164" t="s">
        <v>4650</v>
      </c>
      <c r="D571" s="164" t="s">
        <v>4752</v>
      </c>
      <c r="E571" s="164">
        <v>156</v>
      </c>
      <c r="F571" s="164">
        <v>0</v>
      </c>
      <c r="G571" s="164" t="s">
        <v>4652</v>
      </c>
      <c r="H571" s="164" t="s">
        <v>4652</v>
      </c>
      <c r="I571" s="164" t="s">
        <v>4652</v>
      </c>
      <c r="J571" s="164" t="s"/>
      <c r="K571" s="164" t="s"/>
      <c r="L571" s="164" t="s">
        <v>4652</v>
      </c>
      <c r="M571" s="165">
        <v>0</v>
      </c>
      <c r="N571" s="164" t="s">
        <v>4659</v>
      </c>
      <c r="O571" s="166">
        <v>45654</v>
      </c>
      <c r="P571" s="167">
        <v>0.568148148147884</v>
      </c>
      <c r="Q571" s="164">
        <v>0</v>
      </c>
      <c r="R571" s="163">
        <v>0</v>
      </c>
    </row>
    <row r="572" spans="1:18" ht="20.25" customHeight="1">
      <c r="A572" s="159" t="s">
        <v>4648</v>
      </c>
      <c r="B572" s="159" t="s">
        <v>5339</v>
      </c>
      <c r="C572" s="159" t="s">
        <v>4650</v>
      </c>
      <c r="D572" s="159" t="s">
        <v>5340</v>
      </c>
      <c r="E572" s="159">
        <v>153</v>
      </c>
      <c r="F572" s="159">
        <v>0</v>
      </c>
      <c r="G572" s="159" t="s">
        <v>4652</v>
      </c>
      <c r="H572" s="159" t="s">
        <v>4652</v>
      </c>
      <c r="I572" s="159" t="s">
        <v>4652</v>
      </c>
      <c r="J572" s="159" t="s"/>
      <c r="K572" s="159" t="s"/>
      <c r="L572" s="159" t="s">
        <v>4652</v>
      </c>
      <c r="M572" s="160">
        <v>0</v>
      </c>
      <c r="N572" s="159" t="s">
        <v>4659</v>
      </c>
      <c r="O572" s="161">
        <v>45654</v>
      </c>
      <c r="P572" s="162">
        <v>0.567673611112696</v>
      </c>
      <c r="Q572" s="159">
        <v>0</v>
      </c>
      <c r="R572" s="163">
        <v>0</v>
      </c>
    </row>
    <row r="573" spans="1:18" ht="20.25" customHeight="1">
      <c r="A573" s="164" t="s">
        <v>4648</v>
      </c>
      <c r="B573" s="164" t="s">
        <v>5341</v>
      </c>
      <c r="C573" s="164" t="s">
        <v>4650</v>
      </c>
      <c r="D573" s="164" t="s">
        <v>4663</v>
      </c>
      <c r="E573" s="164">
        <v>148</v>
      </c>
      <c r="F573" s="164">
        <v>0</v>
      </c>
      <c r="G573" s="164" t="s">
        <v>4652</v>
      </c>
      <c r="H573" s="164" t="s">
        <v>4652</v>
      </c>
      <c r="I573" s="164" t="s">
        <v>4652</v>
      </c>
      <c r="J573" s="164" t="s"/>
      <c r="K573" s="164" t="s"/>
      <c r="L573" s="164" t="s">
        <v>4652</v>
      </c>
      <c r="M573" s="165">
        <v>0</v>
      </c>
      <c r="N573" s="164" t="s">
        <v>4659</v>
      </c>
      <c r="O573" s="166">
        <v>45654</v>
      </c>
      <c r="P573" s="167">
        <v>0.566655092592555</v>
      </c>
      <c r="Q573" s="164">
        <v>0</v>
      </c>
      <c r="R573" s="163">
        <v>0</v>
      </c>
    </row>
    <row r="574" spans="1:18" ht="20.25" customHeight="1">
      <c r="A574" s="159" t="s">
        <v>4648</v>
      </c>
      <c r="B574" s="159" t="s">
        <v>5342</v>
      </c>
      <c r="C574" s="159" t="s">
        <v>4650</v>
      </c>
      <c r="D574" s="159" t="s">
        <v>4657</v>
      </c>
      <c r="E574" s="159">
        <v>160</v>
      </c>
      <c r="F574" s="159">
        <v>0</v>
      </c>
      <c r="G574" s="159" t="s">
        <v>4652</v>
      </c>
      <c r="H574" s="159" t="s">
        <v>4652</v>
      </c>
      <c r="I574" s="159" t="s">
        <v>4652</v>
      </c>
      <c r="J574" s="159" t="s"/>
      <c r="K574" s="159" t="s"/>
      <c r="L574" s="159" t="s">
        <v>4652</v>
      </c>
      <c r="M574" s="160">
        <v>0</v>
      </c>
      <c r="N574" s="159" t="s">
        <v>4659</v>
      </c>
      <c r="O574" s="161">
        <v>45654</v>
      </c>
      <c r="P574" s="162">
        <v>0.563622685185692</v>
      </c>
      <c r="Q574" s="159">
        <v>0</v>
      </c>
      <c r="R574" s="163">
        <v>0</v>
      </c>
    </row>
    <row r="575" spans="1:18" ht="20.25" customHeight="1">
      <c r="A575" s="164" t="s">
        <v>4648</v>
      </c>
      <c r="B575" s="164" t="s">
        <v>5343</v>
      </c>
      <c r="C575" s="164" t="s">
        <v>4650</v>
      </c>
      <c r="D575" s="164" t="s">
        <v>4663</v>
      </c>
      <c r="E575" s="164">
        <v>156</v>
      </c>
      <c r="F575" s="164">
        <v>0</v>
      </c>
      <c r="G575" s="164" t="s">
        <v>4652</v>
      </c>
      <c r="H575" s="164" t="s">
        <v>4652</v>
      </c>
      <c r="I575" s="164" t="s">
        <v>4652</v>
      </c>
      <c r="J575" s="164" t="s"/>
      <c r="K575" s="164" t="s"/>
      <c r="L575" s="164" t="s">
        <v>4652</v>
      </c>
      <c r="M575" s="165">
        <v>0</v>
      </c>
      <c r="N575" s="164" t="s">
        <v>4659</v>
      </c>
      <c r="O575" s="166">
        <v>45654</v>
      </c>
      <c r="P575" s="167">
        <v>0.561990740741749</v>
      </c>
      <c r="Q575" s="164">
        <v>0</v>
      </c>
      <c r="R575" s="163">
        <v>0</v>
      </c>
    </row>
    <row r="576" spans="1:18" ht="20.25" customHeight="1">
      <c r="A576" s="159" t="s">
        <v>4648</v>
      </c>
      <c r="B576" s="159" t="s">
        <v>5344</v>
      </c>
      <c r="C576" s="159" t="s">
        <v>4650</v>
      </c>
      <c r="D576" s="159" t="s">
        <v>4996</v>
      </c>
      <c r="E576" s="159">
        <v>155</v>
      </c>
      <c r="F576" s="159">
        <v>0</v>
      </c>
      <c r="G576" s="159" t="s">
        <v>4652</v>
      </c>
      <c r="H576" s="159" t="s">
        <v>4652</v>
      </c>
      <c r="I576" s="159" t="s">
        <v>4652</v>
      </c>
      <c r="J576" s="159" t="s"/>
      <c r="K576" s="159" t="s"/>
      <c r="L576" s="159" t="s">
        <v>4652</v>
      </c>
      <c r="M576" s="160">
        <v>0</v>
      </c>
      <c r="N576" s="159" t="s">
        <v>4659</v>
      </c>
      <c r="O576" s="161">
        <v>45654</v>
      </c>
      <c r="P576" s="162">
        <v>0.560069444443798</v>
      </c>
      <c r="Q576" s="159">
        <v>0</v>
      </c>
      <c r="R576" s="163">
        <v>0</v>
      </c>
    </row>
    <row r="577" spans="1:18" ht="20.25" customHeight="1">
      <c r="A577" s="164" t="s">
        <v>4648</v>
      </c>
      <c r="B577" s="164" t="s">
        <v>5345</v>
      </c>
      <c r="C577" s="164" t="s">
        <v>4650</v>
      </c>
      <c r="D577" s="164" t="s">
        <v>5268</v>
      </c>
      <c r="E577" s="164">
        <v>155</v>
      </c>
      <c r="F577" s="164">
        <v>0</v>
      </c>
      <c r="G577" s="164" t="s">
        <v>4652</v>
      </c>
      <c r="H577" s="164" t="s">
        <v>4652</v>
      </c>
      <c r="I577" s="164" t="s">
        <v>4652</v>
      </c>
      <c r="J577" s="164" t="s"/>
      <c r="K577" s="164" t="s"/>
      <c r="L577" s="164" t="s">
        <v>4652</v>
      </c>
      <c r="M577" s="165">
        <v>0</v>
      </c>
      <c r="N577" s="164" t="s">
        <v>4659</v>
      </c>
      <c r="O577" s="166">
        <v>45654</v>
      </c>
      <c r="P577" s="167">
        <v>0.559444444443216</v>
      </c>
      <c r="Q577" s="164">
        <v>0</v>
      </c>
      <c r="R577" s="163">
        <v>0</v>
      </c>
    </row>
    <row r="578" spans="1:18" ht="20.25" customHeight="1">
      <c r="A578" s="159" t="s">
        <v>4648</v>
      </c>
      <c r="B578" s="159" t="s">
        <v>5346</v>
      </c>
      <c r="C578" s="159" t="s">
        <v>4656</v>
      </c>
      <c r="D578" s="159" t="s">
        <v>4734</v>
      </c>
      <c r="E578" s="159">
        <v>165</v>
      </c>
      <c r="F578" s="159">
        <v>88</v>
      </c>
      <c r="G578" s="159" t="s">
        <v>4659</v>
      </c>
      <c r="H578" s="159" t="s">
        <v>4659</v>
      </c>
      <c r="I578" s="159" t="s">
        <v>4659</v>
      </c>
      <c r="J578" s="159" t="s"/>
      <c r="K578" s="159" t="s"/>
      <c r="L578" s="159" t="s">
        <v>4652</v>
      </c>
      <c r="M578" s="160">
        <v>0</v>
      </c>
      <c r="N578" s="159" t="s">
        <v>4659</v>
      </c>
      <c r="O578" s="161">
        <v>45654</v>
      </c>
      <c r="P578" s="162">
        <v>0.55547453703548</v>
      </c>
      <c r="Q578" s="159">
        <v>43587</v>
      </c>
      <c r="R578" s="163">
        <v>230</v>
      </c>
    </row>
    <row r="579" spans="1:18" ht="20.25" customHeight="1">
      <c r="A579" s="164" t="s">
        <v>4648</v>
      </c>
      <c r="B579" s="164" t="s">
        <v>5347</v>
      </c>
      <c r="C579" s="164" t="s">
        <v>4656</v>
      </c>
      <c r="D579" s="164" t="s">
        <v>4700</v>
      </c>
      <c r="E579" s="164">
        <v>160</v>
      </c>
      <c r="F579" s="164">
        <v>0</v>
      </c>
      <c r="G579" s="164" t="s">
        <v>4652</v>
      </c>
      <c r="H579" s="164" t="s">
        <v>4004</v>
      </c>
      <c r="I579" s="164" t="s">
        <v>4004</v>
      </c>
      <c r="J579" s="164" t="s"/>
      <c r="K579" s="164" t="s"/>
      <c r="L579" s="164" t="s">
        <v>4652</v>
      </c>
      <c r="M579" s="165">
        <v>0</v>
      </c>
      <c r="N579" s="164" t="s">
        <v>4004</v>
      </c>
      <c r="O579" s="166">
        <v>45654</v>
      </c>
      <c r="P579" s="167">
        <v>0.55337962962949</v>
      </c>
      <c r="Q579" s="164">
        <v>43585</v>
      </c>
      <c r="R579" s="163">
        <v>170</v>
      </c>
    </row>
    <row r="580" spans="1:18" ht="20.25" customHeight="1">
      <c r="A580" s="159" t="s">
        <v>4569</v>
      </c>
      <c r="B580" s="159" t="s">
        <v>5348</v>
      </c>
      <c r="C580" s="159" t="s">
        <v>4656</v>
      </c>
      <c r="D580" s="159" t="s">
        <v>4903</v>
      </c>
      <c r="E580" s="159">
        <v>159</v>
      </c>
      <c r="F580" s="159">
        <v>89</v>
      </c>
      <c r="G580" s="159" t="s">
        <v>4630</v>
      </c>
      <c r="H580" s="159" t="s">
        <v>4630</v>
      </c>
      <c r="I580" s="159" t="s">
        <v>4630</v>
      </c>
      <c r="J580" s="159" t="s"/>
      <c r="K580" s="159" t="s"/>
      <c r="L580" s="159" t="s">
        <v>4652</v>
      </c>
      <c r="M580" s="160">
        <v>0</v>
      </c>
      <c r="N580" s="159" t="s">
        <v>5349</v>
      </c>
      <c r="O580" s="161">
        <v>45654</v>
      </c>
      <c r="P580" s="162">
        <v>0.548460648147739</v>
      </c>
      <c r="Q580" s="159">
        <v>43583</v>
      </c>
      <c r="R580" s="163">
        <v>300</v>
      </c>
    </row>
    <row r="581" spans="1:18" ht="20.25" customHeight="1">
      <c r="A581" s="159" t="s">
        <v>4569</v>
      </c>
      <c r="B581" s="159" t="s">
        <v>5350</v>
      </c>
      <c r="C581" s="159" t="s">
        <v>4656</v>
      </c>
      <c r="D581" s="159" t="s">
        <v>4676</v>
      </c>
      <c r="E581" s="159">
        <v>178</v>
      </c>
      <c r="F581" s="159">
        <v>0</v>
      </c>
      <c r="G581" s="159" t="s">
        <v>4652</v>
      </c>
      <c r="H581" s="159" t="s">
        <v>4630</v>
      </c>
      <c r="I581" s="159" t="s">
        <v>4630</v>
      </c>
      <c r="J581" s="159" t="s"/>
      <c r="K581" s="159" t="s"/>
      <c r="L581" s="159" t="s">
        <v>4652</v>
      </c>
      <c r="M581" s="160">
        <v>0</v>
      </c>
      <c r="N581" s="159" t="s">
        <v>5349</v>
      </c>
      <c r="O581" s="161">
        <v>45654</v>
      </c>
      <c r="P581" s="162">
        <v>0.548460648147739</v>
      </c>
      <c r="Q581" s="158" t="s"/>
      <c r="R581" s="158" t="s"/>
    </row>
    <row r="582" spans="1:18" ht="20.25" customHeight="1">
      <c r="A582" s="164" t="s">
        <v>4648</v>
      </c>
      <c r="B582" s="164" t="s">
        <v>5351</v>
      </c>
      <c r="C582" s="164" t="s">
        <v>4656</v>
      </c>
      <c r="D582" s="164" t="s">
        <v>4668</v>
      </c>
      <c r="E582" s="164">
        <v>171</v>
      </c>
      <c r="F582" s="164">
        <v>0</v>
      </c>
      <c r="G582" s="164" t="s">
        <v>4652</v>
      </c>
      <c r="H582" s="164" t="s">
        <v>4652</v>
      </c>
      <c r="I582" s="164" t="s">
        <v>4652</v>
      </c>
      <c r="J582" s="164" t="s"/>
      <c r="K582" s="164" t="s"/>
      <c r="L582" s="164" t="s">
        <v>4652</v>
      </c>
      <c r="M582" s="165">
        <v>0</v>
      </c>
      <c r="N582" s="164" t="s">
        <v>4004</v>
      </c>
      <c r="O582" s="166">
        <v>45654</v>
      </c>
      <c r="P582" s="167">
        <v>0.513472222221026</v>
      </c>
      <c r="Q582" s="164">
        <v>0</v>
      </c>
      <c r="R582" s="163">
        <v>0</v>
      </c>
    </row>
    <row r="583" spans="1:18" ht="20.25" customHeight="1">
      <c r="A583" s="159" t="s">
        <v>4648</v>
      </c>
      <c r="B583" s="159" t="s">
        <v>5352</v>
      </c>
      <c r="C583" s="159" t="s">
        <v>4650</v>
      </c>
      <c r="D583" s="159" t="s">
        <v>5340</v>
      </c>
      <c r="E583" s="159">
        <v>156</v>
      </c>
      <c r="F583" s="159">
        <v>0</v>
      </c>
      <c r="G583" s="159" t="s">
        <v>4652</v>
      </c>
      <c r="H583" s="159" t="s">
        <v>4652</v>
      </c>
      <c r="I583" s="159" t="s">
        <v>4652</v>
      </c>
      <c r="J583" s="159" t="s"/>
      <c r="K583" s="159" t="s"/>
      <c r="L583" s="159" t="s">
        <v>4652</v>
      </c>
      <c r="M583" s="160">
        <v>0</v>
      </c>
      <c r="N583" s="159" t="s">
        <v>4004</v>
      </c>
      <c r="O583" s="161">
        <v>45654</v>
      </c>
      <c r="P583" s="162">
        <v>0.512511574073869</v>
      </c>
      <c r="Q583" s="159">
        <v>0</v>
      </c>
      <c r="R583" s="163">
        <v>0</v>
      </c>
    </row>
    <row r="584" spans="1:18" ht="20.25" customHeight="1">
      <c r="A584" s="164" t="s">
        <v>4648</v>
      </c>
      <c r="B584" s="164" t="s">
        <v>5353</v>
      </c>
      <c r="C584" s="164" t="s">
        <v>4650</v>
      </c>
      <c r="D584" s="164" t="s">
        <v>4674</v>
      </c>
      <c r="E584" s="164">
        <v>178</v>
      </c>
      <c r="F584" s="164">
        <v>0</v>
      </c>
      <c r="G584" s="164" t="s">
        <v>4652</v>
      </c>
      <c r="H584" s="164" t="s">
        <v>4652</v>
      </c>
      <c r="I584" s="164" t="s">
        <v>4652</v>
      </c>
      <c r="J584" s="164" t="s"/>
      <c r="K584" s="164" t="s"/>
      <c r="L584" s="164" t="s">
        <v>4652</v>
      </c>
      <c r="M584" s="165">
        <v>0</v>
      </c>
      <c r="N584" s="164" t="s">
        <v>4004</v>
      </c>
      <c r="O584" s="166">
        <v>45654</v>
      </c>
      <c r="P584" s="167">
        <v>0.507870370369346</v>
      </c>
      <c r="Q584" s="164">
        <v>0</v>
      </c>
      <c r="R584" s="163">
        <v>0</v>
      </c>
    </row>
    <row r="585" spans="1:18" ht="20.25" customHeight="1">
      <c r="A585" s="159" t="s">
        <v>4648</v>
      </c>
      <c r="B585" s="159" t="s">
        <v>5354</v>
      </c>
      <c r="C585" s="159" t="s">
        <v>4656</v>
      </c>
      <c r="D585" s="159" t="s">
        <v>4666</v>
      </c>
      <c r="E585" s="159">
        <v>150</v>
      </c>
      <c r="F585" s="159">
        <v>89</v>
      </c>
      <c r="G585" s="159" t="s">
        <v>4004</v>
      </c>
      <c r="H585" s="159" t="s">
        <v>4004</v>
      </c>
      <c r="I585" s="159" t="s">
        <v>4004</v>
      </c>
      <c r="J585" s="159" t="s"/>
      <c r="K585" s="159" t="s"/>
      <c r="L585" s="159" t="s">
        <v>4652</v>
      </c>
      <c r="M585" s="160">
        <v>0</v>
      </c>
      <c r="N585" s="159" t="s">
        <v>4004</v>
      </c>
      <c r="O585" s="161">
        <v>45654</v>
      </c>
      <c r="P585" s="162">
        <v>0.503842592592264</v>
      </c>
      <c r="Q585" s="159">
        <v>43564</v>
      </c>
      <c r="R585" s="163">
        <v>230</v>
      </c>
    </row>
    <row r="586" spans="1:18" ht="20.25" customHeight="1">
      <c r="A586" s="164" t="s">
        <v>4648</v>
      </c>
      <c r="B586" s="164" t="s">
        <v>5355</v>
      </c>
      <c r="C586" s="164" t="s">
        <v>4650</v>
      </c>
      <c r="D586" s="164" t="s">
        <v>4668</v>
      </c>
      <c r="E586" s="164">
        <v>155</v>
      </c>
      <c r="F586" s="164">
        <v>89</v>
      </c>
      <c r="G586" s="164" t="s">
        <v>4004</v>
      </c>
      <c r="H586" s="164" t="s">
        <v>4004</v>
      </c>
      <c r="I586" s="164" t="s">
        <v>4004</v>
      </c>
      <c r="J586" s="164" t="s"/>
      <c r="K586" s="164" t="s"/>
      <c r="L586" s="164" t="s">
        <v>4652</v>
      </c>
      <c r="M586" s="165">
        <v>0</v>
      </c>
      <c r="N586" s="164" t="s">
        <v>4004</v>
      </c>
      <c r="O586" s="166">
        <v>45654</v>
      </c>
      <c r="P586" s="167">
        <v>0.502557870371675</v>
      </c>
      <c r="Q586" s="164">
        <v>43563</v>
      </c>
      <c r="R586" s="163">
        <v>200</v>
      </c>
    </row>
    <row r="587" spans="1:18" ht="20.25" customHeight="1">
      <c r="A587" s="159" t="s">
        <v>4648</v>
      </c>
      <c r="B587" s="159" t="s">
        <v>5356</v>
      </c>
      <c r="C587" s="159" t="s">
        <v>4650</v>
      </c>
      <c r="D587" s="159" t="s">
        <v>5268</v>
      </c>
      <c r="E587" s="159">
        <v>156</v>
      </c>
      <c r="F587" s="159">
        <v>89</v>
      </c>
      <c r="G587" s="159" t="s">
        <v>4004</v>
      </c>
      <c r="H587" s="159" t="s">
        <v>4004</v>
      </c>
      <c r="I587" s="159" t="s">
        <v>4004</v>
      </c>
      <c r="J587" s="159" t="s"/>
      <c r="K587" s="159" t="s"/>
      <c r="L587" s="159" t="s">
        <v>4652</v>
      </c>
      <c r="M587" s="160">
        <v>0</v>
      </c>
      <c r="N587" s="159" t="s">
        <v>4659</v>
      </c>
      <c r="O587" s="161">
        <v>45654</v>
      </c>
      <c r="P587" s="162">
        <v>0.500729166666133</v>
      </c>
      <c r="Q587" s="159">
        <v>43562</v>
      </c>
      <c r="R587" s="163">
        <v>200</v>
      </c>
    </row>
    <row r="588" spans="1:18" ht="20.25" customHeight="1">
      <c r="A588" s="164" t="s">
        <v>4648</v>
      </c>
      <c r="B588" s="164" t="s">
        <v>5357</v>
      </c>
      <c r="C588" s="164" t="s">
        <v>4650</v>
      </c>
      <c r="D588" s="164" t="s">
        <v>5268</v>
      </c>
      <c r="E588" s="164">
        <v>156</v>
      </c>
      <c r="F588" s="164">
        <v>0</v>
      </c>
      <c r="G588" s="164" t="s">
        <v>4652</v>
      </c>
      <c r="H588" s="164" t="s">
        <v>4652</v>
      </c>
      <c r="I588" s="164" t="s">
        <v>4652</v>
      </c>
      <c r="J588" s="164" t="s"/>
      <c r="K588" s="164" t="s"/>
      <c r="L588" s="164" t="s">
        <v>4652</v>
      </c>
      <c r="M588" s="165">
        <v>0</v>
      </c>
      <c r="N588" s="164" t="s">
        <v>4659</v>
      </c>
      <c r="O588" s="166">
        <v>45654</v>
      </c>
      <c r="P588" s="167">
        <v>0.498460648148466</v>
      </c>
      <c r="Q588" s="164">
        <v>0</v>
      </c>
      <c r="R588" s="163">
        <v>0</v>
      </c>
    </row>
    <row r="589" spans="1:18" ht="20.25" customHeight="1">
      <c r="A589" s="159" t="s">
        <v>4648</v>
      </c>
      <c r="B589" s="159" t="s">
        <v>5358</v>
      </c>
      <c r="C589" s="159" t="s">
        <v>4656</v>
      </c>
      <c r="D589" s="159" t="s">
        <v>4734</v>
      </c>
      <c r="E589" s="159">
        <v>180</v>
      </c>
      <c r="F589" s="159">
        <v>0</v>
      </c>
      <c r="G589" s="159" t="s">
        <v>4652</v>
      </c>
      <c r="H589" s="159" t="s">
        <v>4652</v>
      </c>
      <c r="I589" s="159" t="s">
        <v>4652</v>
      </c>
      <c r="J589" s="159" t="s"/>
      <c r="K589" s="159" t="s"/>
      <c r="L589" s="159" t="s">
        <v>4652</v>
      </c>
      <c r="M589" s="160">
        <v>0</v>
      </c>
      <c r="N589" s="159" t="s">
        <v>4659</v>
      </c>
      <c r="O589" s="161">
        <v>45654</v>
      </c>
      <c r="P589" s="162">
        <v>0.495555555557076</v>
      </c>
      <c r="Q589" s="159">
        <v>0</v>
      </c>
      <c r="R589" s="163">
        <v>0</v>
      </c>
    </row>
    <row r="590" spans="1:18" ht="20.25" customHeight="1">
      <c r="A590" s="164" t="s">
        <v>4648</v>
      </c>
      <c r="B590" s="164" t="s">
        <v>5359</v>
      </c>
      <c r="C590" s="164" t="s">
        <v>4656</v>
      </c>
      <c r="D590" s="164" t="s">
        <v>4734</v>
      </c>
      <c r="E590" s="164">
        <v>165</v>
      </c>
      <c r="F590" s="164">
        <v>88</v>
      </c>
      <c r="G590" s="164" t="s">
        <v>4659</v>
      </c>
      <c r="H590" s="164" t="s">
        <v>4659</v>
      </c>
      <c r="I590" s="164" t="s">
        <v>4659</v>
      </c>
      <c r="J590" s="164" t="s"/>
      <c r="K590" s="164" t="s"/>
      <c r="L590" s="164" t="s">
        <v>4652</v>
      </c>
      <c r="M590" s="165">
        <v>0</v>
      </c>
      <c r="N590" s="164" t="s">
        <v>4659</v>
      </c>
      <c r="O590" s="166">
        <v>45654</v>
      </c>
      <c r="P590" s="167">
        <v>0.495474537037808</v>
      </c>
      <c r="Q590" s="164">
        <v>43555</v>
      </c>
      <c r="R590" s="163">
        <v>200</v>
      </c>
    </row>
    <row r="591" spans="1:18" ht="20.25" customHeight="1">
      <c r="A591" s="159" t="s">
        <v>4648</v>
      </c>
      <c r="B591" s="159" t="s">
        <v>5360</v>
      </c>
      <c r="C591" s="159" t="s">
        <v>4650</v>
      </c>
      <c r="D591" s="159" t="s">
        <v>4663</v>
      </c>
      <c r="E591" s="159">
        <v>159</v>
      </c>
      <c r="F591" s="159">
        <v>0</v>
      </c>
      <c r="G591" s="159" t="s">
        <v>4652</v>
      </c>
      <c r="H591" s="159" t="s">
        <v>4652</v>
      </c>
      <c r="I591" s="159" t="s">
        <v>4652</v>
      </c>
      <c r="J591" s="159" t="s"/>
      <c r="K591" s="159" t="s"/>
      <c r="L591" s="159" t="s">
        <v>4652</v>
      </c>
      <c r="M591" s="160">
        <v>0</v>
      </c>
      <c r="N591" s="159" t="s">
        <v>4004</v>
      </c>
      <c r="O591" s="161">
        <v>45654</v>
      </c>
      <c r="P591" s="162">
        <v>0.493344907408755</v>
      </c>
      <c r="Q591" s="159">
        <v>0</v>
      </c>
      <c r="R591" s="163">
        <v>0</v>
      </c>
    </row>
    <row r="592" spans="1:18" ht="20.25" customHeight="1">
      <c r="A592" s="164" t="s">
        <v>4648</v>
      </c>
      <c r="B592" s="164" t="s">
        <v>5361</v>
      </c>
      <c r="C592" s="164" t="s">
        <v>4656</v>
      </c>
      <c r="D592" s="164" t="s">
        <v>4767</v>
      </c>
      <c r="E592" s="164">
        <v>162</v>
      </c>
      <c r="F592" s="164">
        <v>0</v>
      </c>
      <c r="G592" s="164" t="s">
        <v>4652</v>
      </c>
      <c r="H592" s="164" t="s">
        <v>4652</v>
      </c>
      <c r="I592" s="164" t="s">
        <v>4652</v>
      </c>
      <c r="J592" s="164" t="s"/>
      <c r="K592" s="164" t="s"/>
      <c r="L592" s="164" t="s">
        <v>4652</v>
      </c>
      <c r="M592" s="165">
        <v>0</v>
      </c>
      <c r="N592" s="164" t="s">
        <v>4004</v>
      </c>
      <c r="O592" s="166">
        <v>45654</v>
      </c>
      <c r="P592" s="167">
        <v>0.492430555554165</v>
      </c>
      <c r="Q592" s="164">
        <v>0</v>
      </c>
      <c r="R592" s="163">
        <v>0</v>
      </c>
    </row>
    <row r="593" spans="1:18" ht="20.25" customHeight="1">
      <c r="A593" s="159" t="s">
        <v>4648</v>
      </c>
      <c r="B593" s="159" t="s">
        <v>5362</v>
      </c>
      <c r="C593" s="159" t="s">
        <v>4656</v>
      </c>
      <c r="D593" s="159" t="s">
        <v>4734</v>
      </c>
      <c r="E593" s="159">
        <v>156</v>
      </c>
      <c r="F593" s="159">
        <v>0</v>
      </c>
      <c r="G593" s="159" t="s">
        <v>4652</v>
      </c>
      <c r="H593" s="159" t="s">
        <v>4652</v>
      </c>
      <c r="I593" s="159" t="s">
        <v>4652</v>
      </c>
      <c r="J593" s="159" t="s"/>
      <c r="K593" s="159" t="s"/>
      <c r="L593" s="159" t="s">
        <v>4652</v>
      </c>
      <c r="M593" s="160">
        <v>0</v>
      </c>
      <c r="N593" s="159" t="s">
        <v>4004</v>
      </c>
      <c r="O593" s="161">
        <v>45654</v>
      </c>
      <c r="P593" s="162">
        <v>0.491273148149048</v>
      </c>
      <c r="Q593" s="159">
        <v>0</v>
      </c>
      <c r="R593" s="163">
        <v>0</v>
      </c>
    </row>
    <row r="594" spans="1:18" ht="20.25" customHeight="1">
      <c r="A594" s="164" t="s">
        <v>4648</v>
      </c>
      <c r="B594" s="164" t="s">
        <v>5363</v>
      </c>
      <c r="C594" s="164" t="s">
        <v>4656</v>
      </c>
      <c r="D594" s="164" t="s">
        <v>4676</v>
      </c>
      <c r="E594" s="164">
        <v>165</v>
      </c>
      <c r="F594" s="164">
        <v>88</v>
      </c>
      <c r="G594" s="164" t="s">
        <v>4004</v>
      </c>
      <c r="H594" s="164" t="s">
        <v>4004</v>
      </c>
      <c r="I594" s="164" t="s">
        <v>4004</v>
      </c>
      <c r="J594" s="164" t="s"/>
      <c r="K594" s="164" t="s"/>
      <c r="L594" s="164" t="s">
        <v>4652</v>
      </c>
      <c r="M594" s="165">
        <v>0</v>
      </c>
      <c r="N594" s="164" t="s">
        <v>4004</v>
      </c>
      <c r="O594" s="166">
        <v>45654</v>
      </c>
      <c r="P594" s="167">
        <v>0.488668981481169</v>
      </c>
      <c r="Q594" s="164">
        <v>43554</v>
      </c>
      <c r="R594" s="163">
        <v>200</v>
      </c>
    </row>
    <row r="595" spans="1:18" ht="20.25" customHeight="1">
      <c r="A595" s="159" t="s">
        <v>4648</v>
      </c>
      <c r="B595" s="159" t="s">
        <v>5364</v>
      </c>
      <c r="C595" s="159" t="s">
        <v>4656</v>
      </c>
      <c r="D595" s="159" t="s">
        <v>4734</v>
      </c>
      <c r="E595" s="159">
        <v>141</v>
      </c>
      <c r="F595" s="159">
        <v>0</v>
      </c>
      <c r="G595" s="159" t="s">
        <v>4652</v>
      </c>
      <c r="H595" s="159" t="s">
        <v>4652</v>
      </c>
      <c r="I595" s="159" t="s">
        <v>4652</v>
      </c>
      <c r="J595" s="159" t="s"/>
      <c r="K595" s="159" t="s"/>
      <c r="L595" s="159" t="s">
        <v>4652</v>
      </c>
      <c r="M595" s="160">
        <v>0</v>
      </c>
      <c r="N595" s="159" t="s">
        <v>4659</v>
      </c>
      <c r="O595" s="161">
        <v>45654</v>
      </c>
      <c r="P595" s="162">
        <v>0.487060185183509</v>
      </c>
      <c r="Q595" s="159">
        <v>0</v>
      </c>
      <c r="R595" s="163">
        <v>0</v>
      </c>
    </row>
    <row r="596" spans="1:18" ht="20.25" customHeight="1">
      <c r="A596" s="164" t="s">
        <v>4648</v>
      </c>
      <c r="B596" s="164" t="s">
        <v>5365</v>
      </c>
      <c r="C596" s="164" t="s">
        <v>4650</v>
      </c>
      <c r="D596" s="164" t="s">
        <v>5340</v>
      </c>
      <c r="E596" s="164">
        <v>156</v>
      </c>
      <c r="F596" s="164">
        <v>0</v>
      </c>
      <c r="G596" s="164" t="s">
        <v>4652</v>
      </c>
      <c r="H596" s="164" t="s">
        <v>4652</v>
      </c>
      <c r="I596" s="164" t="s">
        <v>4652</v>
      </c>
      <c r="J596" s="164" t="s"/>
      <c r="K596" s="164" t="s"/>
      <c r="L596" s="164" t="s">
        <v>4652</v>
      </c>
      <c r="M596" s="165">
        <v>0</v>
      </c>
      <c r="N596" s="164" t="s">
        <v>4659</v>
      </c>
      <c r="O596" s="166">
        <v>45654</v>
      </c>
      <c r="P596" s="167">
        <v>0.482037037036207</v>
      </c>
      <c r="Q596" s="164">
        <v>0</v>
      </c>
      <c r="R596" s="163">
        <v>0</v>
      </c>
    </row>
    <row r="597" spans="1:18" ht="20.25" customHeight="1">
      <c r="A597" s="159" t="s">
        <v>4648</v>
      </c>
      <c r="B597" s="159" t="s">
        <v>5366</v>
      </c>
      <c r="C597" s="159" t="s">
        <v>4650</v>
      </c>
      <c r="D597" s="159" t="s">
        <v>5268</v>
      </c>
      <c r="E597" s="159">
        <v>156</v>
      </c>
      <c r="F597" s="159">
        <v>0</v>
      </c>
      <c r="G597" s="159" t="s">
        <v>4652</v>
      </c>
      <c r="H597" s="159" t="s">
        <v>4652</v>
      </c>
      <c r="I597" s="159" t="s">
        <v>4652</v>
      </c>
      <c r="J597" s="159" t="s"/>
      <c r="K597" s="159" t="s"/>
      <c r="L597" s="159" t="s">
        <v>4652</v>
      </c>
      <c r="M597" s="160">
        <v>0</v>
      </c>
      <c r="N597" s="159" t="s">
        <v>4659</v>
      </c>
      <c r="O597" s="161">
        <v>45654</v>
      </c>
      <c r="P597" s="162">
        <v>0.481400462962483</v>
      </c>
      <c r="Q597" s="159">
        <v>0</v>
      </c>
      <c r="R597" s="163">
        <v>0</v>
      </c>
    </row>
    <row r="598" spans="1:18" ht="20.25" customHeight="1">
      <c r="A598" s="164" t="s">
        <v>4648</v>
      </c>
      <c r="B598" s="164" t="s">
        <v>5367</v>
      </c>
      <c r="C598" s="164" t="s">
        <v>4656</v>
      </c>
      <c r="D598" s="164" t="s">
        <v>4730</v>
      </c>
      <c r="E598" s="164">
        <v>165</v>
      </c>
      <c r="F598" s="164">
        <v>88</v>
      </c>
      <c r="G598" s="164" t="s">
        <v>4659</v>
      </c>
      <c r="H598" s="164" t="s">
        <v>4659</v>
      </c>
      <c r="I598" s="164" t="s">
        <v>4659</v>
      </c>
      <c r="J598" s="164" t="s"/>
      <c r="K598" s="164" t="s"/>
      <c r="L598" s="164" t="s">
        <v>4652</v>
      </c>
      <c r="M598" s="165">
        <v>0</v>
      </c>
      <c r="N598" s="164" t="s">
        <v>4659</v>
      </c>
      <c r="O598" s="166">
        <v>45654</v>
      </c>
      <c r="P598" s="167">
        <v>0.479004629629344</v>
      </c>
      <c r="Q598" s="164">
        <v>43549</v>
      </c>
      <c r="R598" s="163">
        <v>200</v>
      </c>
    </row>
    <row r="599" spans="1:18" ht="20.25" customHeight="1">
      <c r="A599" s="159" t="s">
        <v>4648</v>
      </c>
      <c r="B599" s="159" t="s">
        <v>5368</v>
      </c>
      <c r="C599" s="159" t="s">
        <v>4650</v>
      </c>
      <c r="D599" s="159" t="s">
        <v>4734</v>
      </c>
      <c r="E599" s="159">
        <v>139</v>
      </c>
      <c r="F599" s="159">
        <v>0</v>
      </c>
      <c r="G599" s="159" t="s">
        <v>4652</v>
      </c>
      <c r="H599" s="159" t="s">
        <v>4652</v>
      </c>
      <c r="I599" s="159" t="s">
        <v>4652</v>
      </c>
      <c r="J599" s="159" t="s"/>
      <c r="K599" s="159" t="s"/>
      <c r="L599" s="159" t="s">
        <v>4652</v>
      </c>
      <c r="M599" s="160">
        <v>0</v>
      </c>
      <c r="N599" s="159" t="s">
        <v>4659</v>
      </c>
      <c r="O599" s="161">
        <v>45654</v>
      </c>
      <c r="P599" s="162">
        <v>0.470578703701904</v>
      </c>
      <c r="Q599" s="159">
        <v>0</v>
      </c>
      <c r="R599" s="163">
        <v>0</v>
      </c>
    </row>
    <row r="600" spans="1:18" ht="20.25" customHeight="1">
      <c r="A600" s="164" t="s">
        <v>4648</v>
      </c>
      <c r="B600" s="164" t="s">
        <v>5369</v>
      </c>
      <c r="C600" s="164" t="s">
        <v>4650</v>
      </c>
      <c r="D600" s="164" t="s">
        <v>4663</v>
      </c>
      <c r="E600" s="164">
        <v>159</v>
      </c>
      <c r="F600" s="164">
        <v>0</v>
      </c>
      <c r="G600" s="164" t="s">
        <v>4652</v>
      </c>
      <c r="H600" s="164" t="s">
        <v>4652</v>
      </c>
      <c r="I600" s="164" t="s">
        <v>4652</v>
      </c>
      <c r="J600" s="164" t="s"/>
      <c r="K600" s="164" t="s"/>
      <c r="L600" s="164" t="s">
        <v>4652</v>
      </c>
      <c r="M600" s="165">
        <v>0</v>
      </c>
      <c r="N600" s="164" t="s">
        <v>4659</v>
      </c>
      <c r="O600" s="166">
        <v>45654</v>
      </c>
      <c r="P600" s="167">
        <v>0.468518518518977</v>
      </c>
      <c r="Q600" s="164">
        <v>0</v>
      </c>
      <c r="R600" s="163">
        <v>0</v>
      </c>
    </row>
    <row r="601" spans="1:18" ht="20.25" customHeight="1">
      <c r="A601" s="159" t="s">
        <v>4648</v>
      </c>
      <c r="B601" s="159" t="s">
        <v>5370</v>
      </c>
      <c r="C601" s="159" t="s">
        <v>4650</v>
      </c>
      <c r="D601" s="159" t="s">
        <v>4674</v>
      </c>
      <c r="E601" s="159">
        <v>150</v>
      </c>
      <c r="F601" s="159">
        <v>0</v>
      </c>
      <c r="G601" s="159" t="s">
        <v>4652</v>
      </c>
      <c r="H601" s="159" t="s">
        <v>4659</v>
      </c>
      <c r="I601" s="159" t="s">
        <v>4659</v>
      </c>
      <c r="J601" s="159" t="s"/>
      <c r="K601" s="159" t="s"/>
      <c r="L601" s="159" t="s">
        <v>4652</v>
      </c>
      <c r="M601" s="160">
        <v>0</v>
      </c>
      <c r="N601" s="159" t="s">
        <v>4659</v>
      </c>
      <c r="O601" s="161">
        <v>45654</v>
      </c>
      <c r="P601" s="162">
        <v>0.466215277778247</v>
      </c>
      <c r="Q601" s="159">
        <v>43547</v>
      </c>
      <c r="R601" s="163">
        <v>150</v>
      </c>
    </row>
    <row r="602" spans="1:18" ht="20.25" customHeight="1">
      <c r="A602" s="164" t="s">
        <v>4648</v>
      </c>
      <c r="B602" s="164" t="s">
        <v>5371</v>
      </c>
      <c r="C602" s="164" t="s">
        <v>4650</v>
      </c>
      <c r="D602" s="164" t="s">
        <v>4668</v>
      </c>
      <c r="E602" s="164">
        <v>150</v>
      </c>
      <c r="F602" s="164">
        <v>0</v>
      </c>
      <c r="G602" s="164" t="s">
        <v>4652</v>
      </c>
      <c r="H602" s="164" t="s">
        <v>4004</v>
      </c>
      <c r="I602" s="164" t="s">
        <v>4004</v>
      </c>
      <c r="J602" s="164" t="s"/>
      <c r="K602" s="164" t="s"/>
      <c r="L602" s="164" t="s">
        <v>4652</v>
      </c>
      <c r="M602" s="165">
        <v>0</v>
      </c>
      <c r="N602" s="164" t="s">
        <v>4004</v>
      </c>
      <c r="O602" s="166">
        <v>45654</v>
      </c>
      <c r="P602" s="167">
        <v>0.460300925926276</v>
      </c>
      <c r="Q602" s="164">
        <v>43543</v>
      </c>
      <c r="R602" s="163">
        <v>150</v>
      </c>
    </row>
    <row r="603" spans="1:18" ht="20.25" customHeight="1">
      <c r="A603" s="159" t="s">
        <v>4648</v>
      </c>
      <c r="B603" s="159" t="s">
        <v>5372</v>
      </c>
      <c r="C603" s="159" t="s">
        <v>4650</v>
      </c>
      <c r="D603" s="159" t="s">
        <v>4651</v>
      </c>
      <c r="E603" s="159">
        <v>156</v>
      </c>
      <c r="F603" s="159">
        <v>0</v>
      </c>
      <c r="G603" s="159" t="s">
        <v>4652</v>
      </c>
      <c r="H603" s="159" t="s">
        <v>4652</v>
      </c>
      <c r="I603" s="159" t="s">
        <v>4652</v>
      </c>
      <c r="J603" s="159" t="s"/>
      <c r="K603" s="159" t="s"/>
      <c r="L603" s="159" t="s">
        <v>4652</v>
      </c>
      <c r="M603" s="160">
        <v>0</v>
      </c>
      <c r="N603" s="159" t="s">
        <v>4004</v>
      </c>
      <c r="O603" s="161">
        <v>45654</v>
      </c>
      <c r="P603" s="162">
        <v>0.453368055554165</v>
      </c>
      <c r="Q603" s="159">
        <v>0</v>
      </c>
      <c r="R603" s="163">
        <v>0</v>
      </c>
    </row>
    <row r="604" spans="1:18" ht="20.25" customHeight="1">
      <c r="A604" s="164" t="s">
        <v>4648</v>
      </c>
      <c r="B604" s="164" t="s">
        <v>5373</v>
      </c>
      <c r="C604" s="164" t="s">
        <v>4650</v>
      </c>
      <c r="D604" s="164" t="s">
        <v>4681</v>
      </c>
      <c r="E604" s="164">
        <v>156</v>
      </c>
      <c r="F604" s="164">
        <v>0</v>
      </c>
      <c r="G604" s="164" t="s">
        <v>4652</v>
      </c>
      <c r="H604" s="164" t="s">
        <v>4652</v>
      </c>
      <c r="I604" s="164" t="s">
        <v>4652</v>
      </c>
      <c r="J604" s="164" t="s"/>
      <c r="K604" s="164" t="s"/>
      <c r="L604" s="164" t="s">
        <v>4652</v>
      </c>
      <c r="M604" s="165">
        <v>0</v>
      </c>
      <c r="N604" s="164" t="s">
        <v>4004</v>
      </c>
      <c r="O604" s="166">
        <v>45654</v>
      </c>
      <c r="P604" s="167">
        <v>0.452650462961174</v>
      </c>
      <c r="Q604" s="164">
        <v>0</v>
      </c>
      <c r="R604" s="163">
        <v>0</v>
      </c>
    </row>
    <row r="605" spans="1:18" ht="20.25" customHeight="1">
      <c r="A605" s="159" t="s">
        <v>4648</v>
      </c>
      <c r="B605" s="159" t="s">
        <v>5374</v>
      </c>
      <c r="C605" s="159" t="s">
        <v>4650</v>
      </c>
      <c r="D605" s="159" t="s">
        <v>5375</v>
      </c>
      <c r="E605" s="159">
        <v>156</v>
      </c>
      <c r="F605" s="159">
        <v>0</v>
      </c>
      <c r="G605" s="159" t="s">
        <v>4652</v>
      </c>
      <c r="H605" s="159" t="s">
        <v>4004</v>
      </c>
      <c r="I605" s="159" t="s">
        <v>4004</v>
      </c>
      <c r="J605" s="159" t="s"/>
      <c r="K605" s="159" t="s"/>
      <c r="L605" s="159" t="s">
        <v>4652</v>
      </c>
      <c r="M605" s="160">
        <v>0</v>
      </c>
      <c r="N605" s="159" t="s">
        <v>4004</v>
      </c>
      <c r="O605" s="161">
        <v>45654</v>
      </c>
      <c r="P605" s="162">
        <v>0.45201388888745</v>
      </c>
      <c r="Q605" s="159">
        <v>0</v>
      </c>
      <c r="R605" s="163">
        <v>0</v>
      </c>
    </row>
    <row r="606" spans="1:18" ht="20.25" customHeight="1">
      <c r="A606" s="164" t="s">
        <v>4648</v>
      </c>
      <c r="B606" s="164" t="s">
        <v>5376</v>
      </c>
      <c r="C606" s="164" t="s">
        <v>4650</v>
      </c>
      <c r="D606" s="164" t="s">
        <v>5073</v>
      </c>
      <c r="E606" s="164">
        <v>156</v>
      </c>
      <c r="F606" s="164">
        <v>0</v>
      </c>
      <c r="G606" s="164" t="s">
        <v>4652</v>
      </c>
      <c r="H606" s="164" t="s">
        <v>4652</v>
      </c>
      <c r="I606" s="164" t="s">
        <v>4652</v>
      </c>
      <c r="J606" s="164" t="s"/>
      <c r="K606" s="164" t="s"/>
      <c r="L606" s="164" t="s">
        <v>4652</v>
      </c>
      <c r="M606" s="165">
        <v>0</v>
      </c>
      <c r="N606" s="164" t="s">
        <v>4004</v>
      </c>
      <c r="O606" s="166">
        <v>45654</v>
      </c>
      <c r="P606" s="167">
        <v>0.451365740740585</v>
      </c>
      <c r="Q606" s="164">
        <v>0</v>
      </c>
      <c r="R606" s="163">
        <v>0</v>
      </c>
    </row>
    <row r="607" spans="1:18" ht="20.25" customHeight="1">
      <c r="A607" s="159" t="s">
        <v>4648</v>
      </c>
      <c r="B607" s="159" t="s">
        <v>5377</v>
      </c>
      <c r="C607" s="159" t="s">
        <v>4656</v>
      </c>
      <c r="D607" s="159" t="s">
        <v>4730</v>
      </c>
      <c r="E607" s="159">
        <v>156</v>
      </c>
      <c r="F607" s="159">
        <v>0</v>
      </c>
      <c r="G607" s="159" t="s">
        <v>4652</v>
      </c>
      <c r="H607" s="159" t="s">
        <v>4652</v>
      </c>
      <c r="I607" s="159" t="s">
        <v>4652</v>
      </c>
      <c r="J607" s="159" t="s"/>
      <c r="K607" s="159" t="s"/>
      <c r="L607" s="159" t="s">
        <v>4652</v>
      </c>
      <c r="M607" s="160">
        <v>0</v>
      </c>
      <c r="N607" s="159" t="s">
        <v>4004</v>
      </c>
      <c r="O607" s="161">
        <v>45654</v>
      </c>
      <c r="P607" s="162">
        <v>0.449120370369201</v>
      </c>
      <c r="Q607" s="159">
        <v>0</v>
      </c>
      <c r="R607" s="163">
        <v>0</v>
      </c>
    </row>
    <row r="608" spans="1:18" ht="20.25" customHeight="1">
      <c r="A608" s="164" t="s">
        <v>4648</v>
      </c>
      <c r="B608" s="164" t="s">
        <v>5378</v>
      </c>
      <c r="C608" s="164" t="s">
        <v>4650</v>
      </c>
      <c r="D608" s="164" t="s">
        <v>4668</v>
      </c>
      <c r="E608" s="164">
        <v>160</v>
      </c>
      <c r="F608" s="164">
        <v>0</v>
      </c>
      <c r="G608" s="164" t="s">
        <v>4652</v>
      </c>
      <c r="H608" s="164" t="s">
        <v>4652</v>
      </c>
      <c r="I608" s="164" t="s">
        <v>4652</v>
      </c>
      <c r="J608" s="164" t="s"/>
      <c r="K608" s="164" t="s"/>
      <c r="L608" s="164" t="s">
        <v>4652</v>
      </c>
      <c r="M608" s="165">
        <v>0</v>
      </c>
      <c r="N608" s="164" t="s">
        <v>4004</v>
      </c>
      <c r="O608" s="166">
        <v>45654</v>
      </c>
      <c r="P608" s="167">
        <v>0.440983796295768</v>
      </c>
      <c r="Q608" s="164">
        <v>0</v>
      </c>
      <c r="R608" s="163">
        <v>0</v>
      </c>
    </row>
    <row r="609" spans="1:18" ht="20.25" customHeight="1">
      <c r="A609" s="159" t="s">
        <v>4648</v>
      </c>
      <c r="B609" s="159" t="s">
        <v>5379</v>
      </c>
      <c r="C609" s="159" t="s">
        <v>4650</v>
      </c>
      <c r="D609" s="159" t="s">
        <v>4674</v>
      </c>
      <c r="E609" s="159">
        <v>156</v>
      </c>
      <c r="F609" s="159">
        <v>0</v>
      </c>
      <c r="G609" s="159" t="s">
        <v>4652</v>
      </c>
      <c r="H609" s="159" t="s">
        <v>4652</v>
      </c>
      <c r="I609" s="159" t="s">
        <v>4652</v>
      </c>
      <c r="J609" s="159" t="s"/>
      <c r="K609" s="159" t="s"/>
      <c r="L609" s="159" t="s">
        <v>4652</v>
      </c>
      <c r="M609" s="160">
        <v>0</v>
      </c>
      <c r="N609" s="159" t="s">
        <v>4004</v>
      </c>
      <c r="O609" s="161">
        <v>45654</v>
      </c>
      <c r="P609" s="162">
        <v>0.440624999999272</v>
      </c>
      <c r="Q609" s="159">
        <v>0</v>
      </c>
      <c r="R609" s="163">
        <v>0</v>
      </c>
    </row>
    <row r="610" spans="1:18" ht="20.25" customHeight="1">
      <c r="A610" s="164" t="s">
        <v>4648</v>
      </c>
      <c r="B610" s="164" t="s">
        <v>5380</v>
      </c>
      <c r="C610" s="164" t="s">
        <v>4656</v>
      </c>
      <c r="D610" s="164" t="s">
        <v>4676</v>
      </c>
      <c r="E610" s="164">
        <v>165</v>
      </c>
      <c r="F610" s="164">
        <v>0</v>
      </c>
      <c r="G610" s="164" t="s">
        <v>4652</v>
      </c>
      <c r="H610" s="164" t="s">
        <v>4652</v>
      </c>
      <c r="I610" s="164" t="s">
        <v>4652</v>
      </c>
      <c r="J610" s="164" t="s"/>
      <c r="K610" s="164" t="s"/>
      <c r="L610" s="164" t="s">
        <v>4652</v>
      </c>
      <c r="M610" s="165">
        <v>0</v>
      </c>
      <c r="N610" s="164" t="s">
        <v>4004</v>
      </c>
      <c r="O610" s="166">
        <v>45654</v>
      </c>
      <c r="P610" s="167">
        <v>0.438819444443652</v>
      </c>
      <c r="Q610" s="164">
        <v>0</v>
      </c>
      <c r="R610" s="163">
        <v>0</v>
      </c>
    </row>
    <row r="611" spans="1:18" ht="20.25" customHeight="1">
      <c r="A611" s="159" t="s">
        <v>4648</v>
      </c>
      <c r="B611" s="159" t="s">
        <v>5381</v>
      </c>
      <c r="C611" s="159" t="s">
        <v>4650</v>
      </c>
      <c r="D611" s="159" t="s">
        <v>4674</v>
      </c>
      <c r="E611" s="159">
        <v>155</v>
      </c>
      <c r="F611" s="159">
        <v>0</v>
      </c>
      <c r="G611" s="159" t="s">
        <v>4652</v>
      </c>
      <c r="H611" s="159" t="s">
        <v>4004</v>
      </c>
      <c r="I611" s="159" t="s">
        <v>4004</v>
      </c>
      <c r="J611" s="159" t="s">
        <v>4653</v>
      </c>
      <c r="K611" s="159" t="s"/>
      <c r="L611" s="159" t="s">
        <v>4004</v>
      </c>
      <c r="M611" s="160">
        <v>100</v>
      </c>
      <c r="N611" s="159" t="s">
        <v>4004</v>
      </c>
      <c r="O611" s="161">
        <v>45654</v>
      </c>
      <c r="P611" s="162">
        <v>0.437465277776937</v>
      </c>
      <c r="Q611" s="159">
        <v>43531</v>
      </c>
      <c r="R611" s="163">
        <v>270</v>
      </c>
    </row>
    <row r="612" spans="1:18" ht="20.25" customHeight="1">
      <c r="A612" s="164" t="s">
        <v>4648</v>
      </c>
      <c r="B612" s="164" t="s">
        <v>5382</v>
      </c>
      <c r="C612" s="164" t="s">
        <v>4650</v>
      </c>
      <c r="D612" s="164" t="s">
        <v>4663</v>
      </c>
      <c r="E612" s="164">
        <v>156</v>
      </c>
      <c r="F612" s="164">
        <v>0</v>
      </c>
      <c r="G612" s="164" t="s">
        <v>4652</v>
      </c>
      <c r="H612" s="164" t="s">
        <v>4652</v>
      </c>
      <c r="I612" s="164" t="s">
        <v>4652</v>
      </c>
      <c r="J612" s="164" t="s"/>
      <c r="K612" s="164" t="s"/>
      <c r="L612" s="164" t="s">
        <v>4652</v>
      </c>
      <c r="M612" s="165">
        <v>0</v>
      </c>
      <c r="N612" s="164" t="s">
        <v>4004</v>
      </c>
      <c r="O612" s="166">
        <v>45654</v>
      </c>
      <c r="P612" s="167">
        <v>0.433981481481169</v>
      </c>
      <c r="Q612" s="164">
        <v>0</v>
      </c>
      <c r="R612" s="163">
        <v>0</v>
      </c>
    </row>
    <row r="613" spans="1:18" ht="20.25" customHeight="1">
      <c r="A613" s="159" t="s">
        <v>4648</v>
      </c>
      <c r="B613" s="159" t="s">
        <v>5383</v>
      </c>
      <c r="C613" s="159" t="s">
        <v>4650</v>
      </c>
      <c r="D613" s="159" t="s">
        <v>5073</v>
      </c>
      <c r="E613" s="159">
        <v>153</v>
      </c>
      <c r="F613" s="159">
        <v>0</v>
      </c>
      <c r="G613" s="159" t="s">
        <v>4652</v>
      </c>
      <c r="H613" s="159" t="s">
        <v>4652</v>
      </c>
      <c r="I613" s="159" t="s">
        <v>4652</v>
      </c>
      <c r="J613" s="159" t="s"/>
      <c r="K613" s="159" t="s"/>
      <c r="L613" s="159" t="s">
        <v>4652</v>
      </c>
      <c r="M613" s="160">
        <v>0</v>
      </c>
      <c r="N613" s="159" t="s">
        <v>4004</v>
      </c>
      <c r="O613" s="161">
        <v>45654</v>
      </c>
      <c r="P613" s="162">
        <v>0.431921296294604</v>
      </c>
      <c r="Q613" s="159">
        <v>0</v>
      </c>
      <c r="R613" s="163">
        <v>0</v>
      </c>
    </row>
    <row r="614" spans="1:18" ht="20.25" customHeight="1">
      <c r="A614" s="164" t="s">
        <v>4648</v>
      </c>
      <c r="B614" s="164" t="s">
        <v>5384</v>
      </c>
      <c r="C614" s="164" t="s">
        <v>4650</v>
      </c>
      <c r="D614" s="164" t="s">
        <v>5124</v>
      </c>
      <c r="E614" s="164">
        <v>155</v>
      </c>
      <c r="F614" s="164">
        <v>0</v>
      </c>
      <c r="G614" s="164" t="s">
        <v>4652</v>
      </c>
      <c r="H614" s="164" t="s">
        <v>4652</v>
      </c>
      <c r="I614" s="164" t="s">
        <v>4652</v>
      </c>
      <c r="J614" s="164" t="s"/>
      <c r="K614" s="164" t="s"/>
      <c r="L614" s="164" t="s">
        <v>4652</v>
      </c>
      <c r="M614" s="165">
        <v>0</v>
      </c>
      <c r="N614" s="164" t="s">
        <v>4004</v>
      </c>
      <c r="O614" s="166">
        <v>45654</v>
      </c>
      <c r="P614" s="167">
        <v>0.421284722222481</v>
      </c>
      <c r="Q614" s="164">
        <v>0</v>
      </c>
      <c r="R614" s="163">
        <v>0</v>
      </c>
    </row>
    <row r="615" spans="1:18" ht="20.25" customHeight="1">
      <c r="A615" s="159" t="s">
        <v>4648</v>
      </c>
      <c r="B615" s="159" t="s">
        <v>5385</v>
      </c>
      <c r="C615" s="159" t="s">
        <v>4650</v>
      </c>
      <c r="D615" s="159" t="s">
        <v>4668</v>
      </c>
      <c r="E615" s="159">
        <v>155</v>
      </c>
      <c r="F615" s="159">
        <v>0</v>
      </c>
      <c r="G615" s="159" t="s">
        <v>4652</v>
      </c>
      <c r="H615" s="159" t="s">
        <v>4004</v>
      </c>
      <c r="I615" s="159" t="s">
        <v>4004</v>
      </c>
      <c r="J615" s="159" t="s"/>
      <c r="K615" s="159" t="s"/>
      <c r="L615" s="159" t="s">
        <v>4652</v>
      </c>
      <c r="M615" s="160">
        <v>0</v>
      </c>
      <c r="N615" s="159" t="s">
        <v>4004</v>
      </c>
      <c r="O615" s="161">
        <v>45654</v>
      </c>
      <c r="P615" s="162">
        <v>0.420671296295041</v>
      </c>
      <c r="Q615" s="159">
        <v>43527</v>
      </c>
      <c r="R615" s="163">
        <v>170</v>
      </c>
    </row>
    <row r="616" spans="1:18" ht="20.25" customHeight="1">
      <c r="A616" s="164" t="s">
        <v>4648</v>
      </c>
      <c r="B616" s="164" t="s">
        <v>5386</v>
      </c>
      <c r="C616" s="164" t="s">
        <v>4650</v>
      </c>
      <c r="D616" s="164" t="s">
        <v>4782</v>
      </c>
      <c r="E616" s="164">
        <v>145</v>
      </c>
      <c r="F616" s="164">
        <v>89</v>
      </c>
      <c r="G616" s="164" t="s">
        <v>4004</v>
      </c>
      <c r="H616" s="164" t="s">
        <v>4004</v>
      </c>
      <c r="I616" s="164" t="s">
        <v>4004</v>
      </c>
      <c r="J616" s="164" t="s"/>
      <c r="K616" s="164" t="s"/>
      <c r="L616" s="164" t="s">
        <v>4652</v>
      </c>
      <c r="M616" s="165">
        <v>0</v>
      </c>
      <c r="N616" s="164" t="s">
        <v>4004</v>
      </c>
      <c r="O616" s="166">
        <v>45654</v>
      </c>
      <c r="P616" s="167">
        <v>0.412615740740876</v>
      </c>
      <c r="Q616" s="164">
        <v>43525</v>
      </c>
      <c r="R616" s="163">
        <v>200</v>
      </c>
    </row>
    <row r="617" spans="1:18" ht="20.25" customHeight="1">
      <c r="A617" s="159" t="s">
        <v>4648</v>
      </c>
      <c r="B617" s="159" t="s">
        <v>5387</v>
      </c>
      <c r="C617" s="159" t="s">
        <v>4650</v>
      </c>
      <c r="D617" s="159" t="s">
        <v>4668</v>
      </c>
      <c r="E617" s="159">
        <v>155</v>
      </c>
      <c r="F617" s="159">
        <v>0</v>
      </c>
      <c r="G617" s="159" t="s">
        <v>4652</v>
      </c>
      <c r="H617" s="159" t="s">
        <v>4652</v>
      </c>
      <c r="I617" s="159" t="s">
        <v>4652</v>
      </c>
      <c r="J617" s="159" t="s">
        <v>4643</v>
      </c>
      <c r="K617" s="159" t="s">
        <v>5284</v>
      </c>
      <c r="L617" s="159" t="s">
        <v>4004</v>
      </c>
      <c r="M617" s="160">
        <v>130</v>
      </c>
      <c r="N617" s="159" t="s">
        <v>4004</v>
      </c>
      <c r="O617" s="161">
        <v>45654</v>
      </c>
      <c r="P617" s="162">
        <v>0.408576388890651</v>
      </c>
      <c r="Q617" s="159">
        <v>43523</v>
      </c>
      <c r="R617" s="163">
        <v>130</v>
      </c>
    </row>
    <row r="618" spans="1:18" ht="20.25" customHeight="1">
      <c r="A618" s="164" t="s">
        <v>4648</v>
      </c>
      <c r="B618" s="164" t="s">
        <v>5388</v>
      </c>
      <c r="C618" s="164" t="s">
        <v>4650</v>
      </c>
      <c r="D618" s="164" t="s">
        <v>4867</v>
      </c>
      <c r="E618" s="164">
        <v>143</v>
      </c>
      <c r="F618" s="164">
        <v>0</v>
      </c>
      <c r="G618" s="164" t="s">
        <v>4652</v>
      </c>
      <c r="H618" s="164" t="s">
        <v>4652</v>
      </c>
      <c r="I618" s="164" t="s">
        <v>4652</v>
      </c>
      <c r="J618" s="164" t="s">
        <v>4643</v>
      </c>
      <c r="K618" s="164" t="s">
        <v>4784</v>
      </c>
      <c r="L618" s="164" t="s">
        <v>4659</v>
      </c>
      <c r="M618" s="165">
        <v>130</v>
      </c>
      <c r="N618" s="164" t="s">
        <v>4659</v>
      </c>
      <c r="O618" s="166">
        <v>45654</v>
      </c>
      <c r="P618" s="167">
        <v>0.4036574074089</v>
      </c>
      <c r="Q618" s="164">
        <v>43521</v>
      </c>
      <c r="R618" s="163">
        <v>130</v>
      </c>
    </row>
    <row r="619" spans="1:18" ht="20.25" customHeight="1">
      <c r="A619" s="159" t="s">
        <v>4648</v>
      </c>
      <c r="B619" s="159" t="s">
        <v>5389</v>
      </c>
      <c r="C619" s="159" t="s">
        <v>4650</v>
      </c>
      <c r="D619" s="159" t="s">
        <v>4668</v>
      </c>
      <c r="E619" s="159">
        <v>150</v>
      </c>
      <c r="F619" s="159">
        <v>0</v>
      </c>
      <c r="G619" s="159" t="s">
        <v>4652</v>
      </c>
      <c r="H619" s="159" t="s">
        <v>4659</v>
      </c>
      <c r="I619" s="159" t="s">
        <v>4659</v>
      </c>
      <c r="J619" s="159" t="s"/>
      <c r="K619" s="159" t="s"/>
      <c r="L619" s="159" t="s">
        <v>4652</v>
      </c>
      <c r="M619" s="160">
        <v>0</v>
      </c>
      <c r="N619" s="159" t="s">
        <v>4659</v>
      </c>
      <c r="O619" s="161">
        <v>45654</v>
      </c>
      <c r="P619" s="162">
        <v>0.378819444445981</v>
      </c>
      <c r="Q619" s="159">
        <v>43513</v>
      </c>
      <c r="R619" s="163">
        <v>150</v>
      </c>
    </row>
    <row r="620" spans="1:18" ht="20.25" customHeight="1">
      <c r="A620" s="164" t="s">
        <v>4569</v>
      </c>
      <c r="B620" s="164" t="s">
        <v>5390</v>
      </c>
      <c r="C620" s="164" t="s">
        <v>4650</v>
      </c>
      <c r="D620" s="164" t="s">
        <v>4663</v>
      </c>
      <c r="E620" s="164">
        <v>162</v>
      </c>
      <c r="F620" s="164">
        <v>0</v>
      </c>
      <c r="G620" s="164" t="s">
        <v>4652</v>
      </c>
      <c r="H620" s="164" t="s">
        <v>4652</v>
      </c>
      <c r="I620" s="164" t="s">
        <v>4652</v>
      </c>
      <c r="J620" s="164" t="s">
        <v>4643</v>
      </c>
      <c r="K620" s="164" t="s"/>
      <c r="L620" s="164" t="s">
        <v>4630</v>
      </c>
      <c r="M620" s="165">
        <v>30</v>
      </c>
      <c r="N620" s="164" t="s">
        <v>4572</v>
      </c>
      <c r="O620" s="166">
        <v>45653</v>
      </c>
      <c r="P620" s="167">
        <v>0.840555555554602</v>
      </c>
      <c r="Q620" s="164">
        <v>43494</v>
      </c>
      <c r="R620" s="163">
        <v>30</v>
      </c>
    </row>
    <row r="621" spans="1:18" ht="20.25" customHeight="1">
      <c r="A621" s="159" t="s">
        <v>4648</v>
      </c>
      <c r="B621" s="159" t="s">
        <v>5391</v>
      </c>
      <c r="C621" s="159" t="s">
        <v>4650</v>
      </c>
      <c r="D621" s="159" t="s">
        <v>4668</v>
      </c>
      <c r="E621" s="159">
        <v>160</v>
      </c>
      <c r="F621" s="159">
        <v>0</v>
      </c>
      <c r="G621" s="159" t="s">
        <v>4652</v>
      </c>
      <c r="H621" s="159" t="s">
        <v>4004</v>
      </c>
      <c r="I621" s="159" t="s">
        <v>4004</v>
      </c>
      <c r="J621" s="159" t="s"/>
      <c r="K621" s="159" t="s"/>
      <c r="L621" s="159" t="s">
        <v>4652</v>
      </c>
      <c r="M621" s="160">
        <v>0</v>
      </c>
      <c r="N621" s="159" t="s">
        <v>4004</v>
      </c>
      <c r="O621" s="161">
        <v>45653</v>
      </c>
      <c r="P621" s="162">
        <v>0.825069444443216</v>
      </c>
      <c r="Q621" s="159">
        <v>43491</v>
      </c>
      <c r="R621" s="163">
        <v>170</v>
      </c>
    </row>
    <row r="622" spans="1:18" ht="20.25" customHeight="1">
      <c r="A622" s="164" t="s">
        <v>4569</v>
      </c>
      <c r="B622" s="164" t="s">
        <v>5392</v>
      </c>
      <c r="C622" s="164" t="s">
        <v>4656</v>
      </c>
      <c r="D622" s="164" t="s">
        <v>4730</v>
      </c>
      <c r="E622" s="164">
        <v>165</v>
      </c>
      <c r="F622" s="164">
        <v>87</v>
      </c>
      <c r="G622" s="164" t="s">
        <v>4630</v>
      </c>
      <c r="H622" s="164" t="s">
        <v>4630</v>
      </c>
      <c r="I622" s="164" t="s">
        <v>4630</v>
      </c>
      <c r="J622" s="164" t="s"/>
      <c r="K622" s="164" t="s"/>
      <c r="L622" s="164" t="s">
        <v>4652</v>
      </c>
      <c r="M622" s="165">
        <v>0</v>
      </c>
      <c r="N622" s="164" t="s">
        <v>5349</v>
      </c>
      <c r="O622" s="166">
        <v>45653</v>
      </c>
      <c r="P622" s="167">
        <v>0.787094907405845</v>
      </c>
      <c r="Q622" s="164">
        <v>43486</v>
      </c>
      <c r="R622" s="163">
        <v>400</v>
      </c>
    </row>
    <row r="623" spans="1:18" ht="20.25" customHeight="1">
      <c r="A623" s="164" t="s">
        <v>4569</v>
      </c>
      <c r="B623" s="164" t="s">
        <v>5393</v>
      </c>
      <c r="C623" s="164" t="s">
        <v>4656</v>
      </c>
      <c r="D623" s="164" t="s">
        <v>4730</v>
      </c>
      <c r="E623" s="164">
        <v>173</v>
      </c>
      <c r="F623" s="164">
        <v>87</v>
      </c>
      <c r="G623" s="164" t="s">
        <v>4630</v>
      </c>
      <c r="H623" s="164" t="s">
        <v>4630</v>
      </c>
      <c r="I623" s="164" t="s">
        <v>4630</v>
      </c>
      <c r="J623" s="164" t="s"/>
      <c r="K623" s="164" t="s"/>
      <c r="L623" s="164" t="s">
        <v>4652</v>
      </c>
      <c r="M623" s="165">
        <v>0</v>
      </c>
      <c r="N623" s="164" t="s">
        <v>5349</v>
      </c>
      <c r="O623" s="166">
        <v>45653</v>
      </c>
      <c r="P623" s="167">
        <v>0.787094907405845</v>
      </c>
      <c r="Q623" s="158" t="s"/>
      <c r="R623" s="158" t="s"/>
    </row>
    <row r="624" spans="1:18" ht="20.25" customHeight="1">
      <c r="A624" s="159" t="s">
        <v>4648</v>
      </c>
      <c r="B624" s="159" t="s">
        <v>5394</v>
      </c>
      <c r="C624" s="159" t="s">
        <v>4650</v>
      </c>
      <c r="D624" s="159" t="s">
        <v>4668</v>
      </c>
      <c r="E624" s="159">
        <v>165</v>
      </c>
      <c r="F624" s="159">
        <v>89</v>
      </c>
      <c r="G624" s="159" t="s">
        <v>4004</v>
      </c>
      <c r="H624" s="159" t="s">
        <v>4004</v>
      </c>
      <c r="I624" s="159" t="s">
        <v>4004</v>
      </c>
      <c r="J624" s="159" t="s"/>
      <c r="K624" s="159" t="s">
        <v>5395</v>
      </c>
      <c r="L624" s="159" t="s">
        <v>4652</v>
      </c>
      <c r="M624" s="160">
        <v>0</v>
      </c>
      <c r="N624" s="159" t="s">
        <v>4004</v>
      </c>
      <c r="O624" s="161">
        <v>45653</v>
      </c>
      <c r="P624" s="162">
        <v>0.754872685185546</v>
      </c>
      <c r="Q624" s="159">
        <v>0</v>
      </c>
      <c r="R624" s="163">
        <v>0</v>
      </c>
    </row>
    <row r="625" spans="1:18" ht="20.25" customHeight="1">
      <c r="A625" s="164" t="s">
        <v>4648</v>
      </c>
      <c r="B625" s="164" t="s">
        <v>5396</v>
      </c>
      <c r="C625" s="164" t="s">
        <v>4656</v>
      </c>
      <c r="D625" s="164" t="s">
        <v>4694</v>
      </c>
      <c r="E625" s="164">
        <v>165</v>
      </c>
      <c r="F625" s="164">
        <v>0</v>
      </c>
      <c r="G625" s="164" t="s">
        <v>4652</v>
      </c>
      <c r="H625" s="164" t="s">
        <v>4652</v>
      </c>
      <c r="I625" s="164" t="s">
        <v>4652</v>
      </c>
      <c r="J625" s="164" t="s">
        <v>4711</v>
      </c>
      <c r="K625" s="164" t="s"/>
      <c r="L625" s="164" t="s">
        <v>4004</v>
      </c>
      <c r="M625" s="165">
        <v>300</v>
      </c>
      <c r="N625" s="164" t="s">
        <v>4659</v>
      </c>
      <c r="O625" s="166">
        <v>45653</v>
      </c>
      <c r="P625" s="167">
        <v>0.719976851851243</v>
      </c>
      <c r="Q625" s="164">
        <v>43468</v>
      </c>
      <c r="R625" s="163">
        <v>300</v>
      </c>
    </row>
    <row r="626" spans="1:18" ht="20.25" customHeight="1">
      <c r="A626" s="159" t="s">
        <v>4648</v>
      </c>
      <c r="B626" s="159" t="s">
        <v>5397</v>
      </c>
      <c r="C626" s="159" t="s">
        <v>4650</v>
      </c>
      <c r="D626" s="159" t="s">
        <v>4663</v>
      </c>
      <c r="E626" s="159">
        <v>160</v>
      </c>
      <c r="F626" s="159">
        <v>89</v>
      </c>
      <c r="G626" s="159" t="s">
        <v>4004</v>
      </c>
      <c r="H626" s="159" t="s">
        <v>4004</v>
      </c>
      <c r="I626" s="159" t="s">
        <v>4004</v>
      </c>
      <c r="J626" s="159" t="s"/>
      <c r="K626" s="159" t="s"/>
      <c r="L626" s="159" t="s">
        <v>4652</v>
      </c>
      <c r="M626" s="160">
        <v>0</v>
      </c>
      <c r="N626" s="159" t="s">
        <v>4004</v>
      </c>
      <c r="O626" s="161">
        <v>45653</v>
      </c>
      <c r="P626" s="162">
        <v>0.706504629630217</v>
      </c>
      <c r="Q626" s="159">
        <v>43467</v>
      </c>
      <c r="R626" s="163">
        <v>230</v>
      </c>
    </row>
    <row r="627" spans="1:18" ht="20.25" customHeight="1">
      <c r="A627" s="164" t="s">
        <v>4648</v>
      </c>
      <c r="B627" s="164" t="s">
        <v>5398</v>
      </c>
      <c r="C627" s="164" t="s">
        <v>4650</v>
      </c>
      <c r="D627" s="164" t="s">
        <v>4668</v>
      </c>
      <c r="E627" s="164">
        <v>150</v>
      </c>
      <c r="F627" s="164">
        <v>0</v>
      </c>
      <c r="G627" s="164" t="s">
        <v>4652</v>
      </c>
      <c r="H627" s="164" t="s">
        <v>4659</v>
      </c>
      <c r="I627" s="164" t="s">
        <v>4659</v>
      </c>
      <c r="J627" s="164" t="s"/>
      <c r="K627" s="164" t="s"/>
      <c r="L627" s="164" t="s">
        <v>4652</v>
      </c>
      <c r="M627" s="165">
        <v>0</v>
      </c>
      <c r="N627" s="164" t="s">
        <v>4659</v>
      </c>
      <c r="O627" s="166">
        <v>45653</v>
      </c>
      <c r="P627" s="167">
        <v>0.701793981483206</v>
      </c>
      <c r="Q627" s="164">
        <v>43465</v>
      </c>
      <c r="R627" s="163">
        <v>170</v>
      </c>
    </row>
    <row r="628" spans="1:18" ht="20.25" customHeight="1">
      <c r="A628" s="159" t="s">
        <v>4648</v>
      </c>
      <c r="B628" s="159" t="s">
        <v>5399</v>
      </c>
      <c r="C628" s="159" t="s">
        <v>4650</v>
      </c>
      <c r="D628" s="159" t="s">
        <v>4651</v>
      </c>
      <c r="E628" s="159">
        <v>150</v>
      </c>
      <c r="F628" s="159">
        <v>0</v>
      </c>
      <c r="G628" s="159" t="s">
        <v>4652</v>
      </c>
      <c r="H628" s="159" t="s">
        <v>4659</v>
      </c>
      <c r="I628" s="159" t="s">
        <v>4659</v>
      </c>
      <c r="J628" s="159" t="s">
        <v>4750</v>
      </c>
      <c r="K628" s="159" t="s">
        <v>4794</v>
      </c>
      <c r="L628" s="159" t="s">
        <v>4659</v>
      </c>
      <c r="M628" s="160">
        <v>0</v>
      </c>
      <c r="N628" s="159" t="s">
        <v>4659</v>
      </c>
      <c r="O628" s="161">
        <v>45653</v>
      </c>
      <c r="P628" s="162">
        <v>0.686747685183946</v>
      </c>
      <c r="Q628" s="159">
        <v>0</v>
      </c>
      <c r="R628" s="163">
        <v>0</v>
      </c>
    </row>
    <row r="629" spans="1:18" ht="20.25" customHeight="1">
      <c r="A629" s="164" t="s">
        <v>4648</v>
      </c>
      <c r="B629" s="164" t="s">
        <v>5400</v>
      </c>
      <c r="C629" s="164" t="s">
        <v>4656</v>
      </c>
      <c r="D629" s="164" t="s">
        <v>4694</v>
      </c>
      <c r="E629" s="164">
        <v>155</v>
      </c>
      <c r="F629" s="164">
        <v>89</v>
      </c>
      <c r="G629" s="164" t="s">
        <v>4004</v>
      </c>
      <c r="H629" s="164" t="s">
        <v>4004</v>
      </c>
      <c r="I629" s="164" t="s">
        <v>4004</v>
      </c>
      <c r="J629" s="164" t="s"/>
      <c r="K629" s="164" t="s"/>
      <c r="L629" s="164" t="s">
        <v>4652</v>
      </c>
      <c r="M629" s="165">
        <v>0</v>
      </c>
      <c r="N629" s="164" t="s">
        <v>4004</v>
      </c>
      <c r="O629" s="166">
        <v>45653</v>
      </c>
      <c r="P629" s="167">
        <v>0.68289351851854</v>
      </c>
      <c r="Q629" s="164">
        <v>43463</v>
      </c>
      <c r="R629" s="163">
        <v>230</v>
      </c>
    </row>
    <row r="630" spans="1:18" ht="20.25" customHeight="1">
      <c r="A630" s="159" t="s">
        <v>4648</v>
      </c>
      <c r="B630" s="159" t="s">
        <v>5401</v>
      </c>
      <c r="C630" s="159" t="s">
        <v>4650</v>
      </c>
      <c r="D630" s="159" t="s">
        <v>4663</v>
      </c>
      <c r="E630" s="159">
        <v>150</v>
      </c>
      <c r="F630" s="159">
        <v>0</v>
      </c>
      <c r="G630" s="159" t="s">
        <v>4652</v>
      </c>
      <c r="H630" s="159" t="s">
        <v>4004</v>
      </c>
      <c r="I630" s="159" t="s">
        <v>4004</v>
      </c>
      <c r="J630" s="159" t="s"/>
      <c r="K630" s="159" t="s"/>
      <c r="L630" s="159" t="s">
        <v>4652</v>
      </c>
      <c r="M630" s="160">
        <v>0</v>
      </c>
      <c r="N630" s="159" t="s">
        <v>4004</v>
      </c>
      <c r="O630" s="161">
        <v>45653</v>
      </c>
      <c r="P630" s="162">
        <v>0.662939814814308</v>
      </c>
      <c r="Q630" s="159">
        <v>43459</v>
      </c>
      <c r="R630" s="163">
        <v>170</v>
      </c>
    </row>
    <row r="631" spans="1:18" ht="20.25" customHeight="1">
      <c r="A631" s="164" t="s">
        <v>4648</v>
      </c>
      <c r="B631" s="164" t="s">
        <v>5402</v>
      </c>
      <c r="C631" s="164" t="s">
        <v>4656</v>
      </c>
      <c r="D631" s="164" t="s">
        <v>4700</v>
      </c>
      <c r="E631" s="164">
        <v>165</v>
      </c>
      <c r="F631" s="164">
        <v>89</v>
      </c>
      <c r="G631" s="164" t="s">
        <v>4659</v>
      </c>
      <c r="H631" s="164" t="s">
        <v>4659</v>
      </c>
      <c r="I631" s="164" t="s">
        <v>4659</v>
      </c>
      <c r="J631" s="164" t="s"/>
      <c r="K631" s="164" t="s"/>
      <c r="L631" s="164" t="s">
        <v>4652</v>
      </c>
      <c r="M631" s="165">
        <v>0</v>
      </c>
      <c r="N631" s="164" t="s">
        <v>4659</v>
      </c>
      <c r="O631" s="166">
        <v>45653</v>
      </c>
      <c r="P631" s="167">
        <v>0.646898148148466</v>
      </c>
      <c r="Q631" s="164">
        <v>43457</v>
      </c>
      <c r="R631" s="163">
        <v>230</v>
      </c>
    </row>
    <row r="632" spans="1:18" ht="20.25" customHeight="1">
      <c r="A632" s="159" t="s">
        <v>4648</v>
      </c>
      <c r="B632" s="159" t="s">
        <v>5403</v>
      </c>
      <c r="C632" s="159" t="s">
        <v>4650</v>
      </c>
      <c r="D632" s="159" t="s">
        <v>4668</v>
      </c>
      <c r="E632" s="159">
        <v>150</v>
      </c>
      <c r="F632" s="159">
        <v>0</v>
      </c>
      <c r="G632" s="159" t="s">
        <v>4652</v>
      </c>
      <c r="H632" s="159" t="s">
        <v>4004</v>
      </c>
      <c r="I632" s="159" t="s">
        <v>4004</v>
      </c>
      <c r="J632" s="159" t="s"/>
      <c r="K632" s="159" t="s"/>
      <c r="L632" s="159" t="s">
        <v>4652</v>
      </c>
      <c r="M632" s="160">
        <v>0</v>
      </c>
      <c r="N632" s="159" t="s">
        <v>4004</v>
      </c>
      <c r="O632" s="161">
        <v>45653</v>
      </c>
      <c r="P632" s="162">
        <v>0.627384259259998</v>
      </c>
      <c r="Q632" s="159">
        <v>43453</v>
      </c>
      <c r="R632" s="163">
        <v>150</v>
      </c>
    </row>
    <row r="633" spans="1:18" ht="20.25" customHeight="1">
      <c r="A633" s="164" t="s">
        <v>4648</v>
      </c>
      <c r="B633" s="164" t="s">
        <v>5404</v>
      </c>
      <c r="C633" s="164" t="s">
        <v>4650</v>
      </c>
      <c r="D633" s="164" t="s">
        <v>4663</v>
      </c>
      <c r="E633" s="164">
        <v>155</v>
      </c>
      <c r="F633" s="164">
        <v>89</v>
      </c>
      <c r="G633" s="164" t="s">
        <v>4004</v>
      </c>
      <c r="H633" s="164" t="s">
        <v>4004</v>
      </c>
      <c r="I633" s="164" t="s">
        <v>4004</v>
      </c>
      <c r="J633" s="164" t="s"/>
      <c r="K633" s="164" t="s"/>
      <c r="L633" s="164" t="s">
        <v>4652</v>
      </c>
      <c r="M633" s="165">
        <v>0</v>
      </c>
      <c r="N633" s="164" t="s">
        <v>4004</v>
      </c>
      <c r="O633" s="166">
        <v>45653</v>
      </c>
      <c r="P633" s="167">
        <v>0.625578703704378</v>
      </c>
      <c r="Q633" s="164">
        <v>43448</v>
      </c>
      <c r="R633" s="163">
        <v>230</v>
      </c>
    </row>
    <row r="634" spans="1:18" ht="20.25" customHeight="1">
      <c r="A634" s="159" t="s">
        <v>4648</v>
      </c>
      <c r="B634" s="159" t="s">
        <v>5405</v>
      </c>
      <c r="C634" s="159" t="s">
        <v>4656</v>
      </c>
      <c r="D634" s="159" t="s">
        <v>4700</v>
      </c>
      <c r="E634" s="159">
        <v>149</v>
      </c>
      <c r="F634" s="159">
        <v>88</v>
      </c>
      <c r="G634" s="159" t="s">
        <v>4659</v>
      </c>
      <c r="H634" s="159" t="s">
        <v>4659</v>
      </c>
      <c r="I634" s="159" t="s">
        <v>4659</v>
      </c>
      <c r="J634" s="159" t="s"/>
      <c r="K634" s="159" t="s">
        <v>5090</v>
      </c>
      <c r="L634" s="159" t="s">
        <v>4652</v>
      </c>
      <c r="M634" s="160">
        <v>0</v>
      </c>
      <c r="N634" s="159" t="s">
        <v>4659</v>
      </c>
      <c r="O634" s="161">
        <v>45653</v>
      </c>
      <c r="P634" s="162">
        <v>0.579976851851825</v>
      </c>
      <c r="Q634" s="159">
        <v>0</v>
      </c>
      <c r="R634" s="163">
        <v>0</v>
      </c>
    </row>
    <row r="635" spans="1:18" ht="20.25" customHeight="1">
      <c r="A635" s="164" t="s">
        <v>4648</v>
      </c>
      <c r="B635" s="164" t="s">
        <v>5406</v>
      </c>
      <c r="C635" s="164" t="s">
        <v>4656</v>
      </c>
      <c r="D635" s="164" t="s">
        <v>4734</v>
      </c>
      <c r="E635" s="164">
        <v>165</v>
      </c>
      <c r="F635" s="164">
        <v>0</v>
      </c>
      <c r="G635" s="164" t="s">
        <v>4652</v>
      </c>
      <c r="H635" s="164" t="s">
        <v>4004</v>
      </c>
      <c r="I635" s="164" t="s">
        <v>4004</v>
      </c>
      <c r="J635" s="164" t="s"/>
      <c r="K635" s="164" t="s"/>
      <c r="L635" s="164" t="s">
        <v>4652</v>
      </c>
      <c r="M635" s="165">
        <v>0</v>
      </c>
      <c r="N635" s="164" t="s">
        <v>4004</v>
      </c>
      <c r="O635" s="166">
        <v>45653</v>
      </c>
      <c r="P635" s="167">
        <v>0.495011574075761</v>
      </c>
      <c r="Q635" s="164">
        <v>43437</v>
      </c>
      <c r="R635" s="163">
        <v>150</v>
      </c>
    </row>
    <row r="636" spans="1:18" ht="20.25" customHeight="1">
      <c r="A636" s="159" t="s">
        <v>4648</v>
      </c>
      <c r="B636" s="159" t="s">
        <v>5407</v>
      </c>
      <c r="C636" s="159" t="s">
        <v>4656</v>
      </c>
      <c r="D636" s="159" t="s">
        <v>4690</v>
      </c>
      <c r="E636" s="159">
        <v>157</v>
      </c>
      <c r="F636" s="159">
        <v>87</v>
      </c>
      <c r="G636" s="159" t="s">
        <v>4659</v>
      </c>
      <c r="H636" s="159" t="s">
        <v>4652</v>
      </c>
      <c r="I636" s="159" t="s">
        <v>4652</v>
      </c>
      <c r="J636" s="159" t="s"/>
      <c r="K636" s="159" t="s"/>
      <c r="L636" s="159" t="s">
        <v>4652</v>
      </c>
      <c r="M636" s="160">
        <v>0</v>
      </c>
      <c r="N636" s="159" t="s">
        <v>4659</v>
      </c>
      <c r="O636" s="161">
        <v>45653</v>
      </c>
      <c r="P636" s="162">
        <v>0.49168981481489</v>
      </c>
      <c r="Q636" s="159">
        <v>43435</v>
      </c>
      <c r="R636" s="163">
        <v>150</v>
      </c>
    </row>
    <row r="637" spans="1:18" ht="20.25" customHeight="1">
      <c r="A637" s="164" t="s">
        <v>4648</v>
      </c>
      <c r="B637" s="164" t="s">
        <v>5408</v>
      </c>
      <c r="C637" s="164" t="s">
        <v>4656</v>
      </c>
      <c r="D637" s="164" t="s">
        <v>4903</v>
      </c>
      <c r="E637" s="164">
        <v>160</v>
      </c>
      <c r="F637" s="164">
        <v>87</v>
      </c>
      <c r="G637" s="164" t="s">
        <v>4659</v>
      </c>
      <c r="H637" s="164" t="s">
        <v>4652</v>
      </c>
      <c r="I637" s="164" t="s">
        <v>4652</v>
      </c>
      <c r="J637" s="164" t="s"/>
      <c r="K637" s="164" t="s"/>
      <c r="L637" s="164" t="s">
        <v>4652</v>
      </c>
      <c r="M637" s="165">
        <v>0</v>
      </c>
      <c r="N637" s="164" t="s">
        <v>4659</v>
      </c>
      <c r="O637" s="166">
        <v>45653</v>
      </c>
      <c r="P637" s="167">
        <v>0.427615740740293</v>
      </c>
      <c r="Q637" s="164">
        <v>43429</v>
      </c>
      <c r="R637" s="163">
        <v>150</v>
      </c>
    </row>
    <row r="638" spans="1:18" ht="20.25" customHeight="1">
      <c r="A638" s="159" t="s">
        <v>4648</v>
      </c>
      <c r="B638" s="159" t="s">
        <v>5409</v>
      </c>
      <c r="C638" s="159" t="s">
        <v>4650</v>
      </c>
      <c r="D638" s="159" t="s">
        <v>4674</v>
      </c>
      <c r="E638" s="159">
        <v>150</v>
      </c>
      <c r="F638" s="159">
        <v>0</v>
      </c>
      <c r="G638" s="159" t="s">
        <v>4652</v>
      </c>
      <c r="H638" s="159" t="s">
        <v>4659</v>
      </c>
      <c r="I638" s="159" t="s">
        <v>4659</v>
      </c>
      <c r="J638" s="159" t="s"/>
      <c r="K638" s="159" t="s"/>
      <c r="L638" s="159" t="s">
        <v>4652</v>
      </c>
      <c r="M638" s="160">
        <v>0</v>
      </c>
      <c r="N638" s="159" t="s">
        <v>4659</v>
      </c>
      <c r="O638" s="161">
        <v>45653</v>
      </c>
      <c r="P638" s="162">
        <v>0.365960648148757</v>
      </c>
      <c r="Q638" s="159">
        <v>43422</v>
      </c>
      <c r="R638" s="163">
        <v>170</v>
      </c>
    </row>
    <row r="639" spans="1:18" ht="20.25" customHeight="1">
      <c r="A639" s="164" t="s">
        <v>4648</v>
      </c>
      <c r="B639" s="164" t="s">
        <v>5410</v>
      </c>
      <c r="C639" s="164" t="s">
        <v>4650</v>
      </c>
      <c r="D639" s="164" t="s">
        <v>4696</v>
      </c>
      <c r="E639" s="164">
        <v>150</v>
      </c>
      <c r="F639" s="164">
        <v>0</v>
      </c>
      <c r="G639" s="164" t="s">
        <v>4652</v>
      </c>
      <c r="H639" s="164" t="s">
        <v>4659</v>
      </c>
      <c r="I639" s="164" t="s">
        <v>4659</v>
      </c>
      <c r="J639" s="164" t="s"/>
      <c r="K639" s="164" t="s">
        <v>4664</v>
      </c>
      <c r="L639" s="164" t="s">
        <v>4652</v>
      </c>
      <c r="M639" s="165">
        <v>150</v>
      </c>
      <c r="N639" s="164" t="s">
        <v>4659</v>
      </c>
      <c r="O639" s="166">
        <v>45652</v>
      </c>
      <c r="P639" s="167">
        <v>0.886944444442634</v>
      </c>
      <c r="Q639" s="164">
        <v>43400</v>
      </c>
      <c r="R639" s="163">
        <v>320</v>
      </c>
    </row>
    <row r="640" spans="1:18" ht="20.25" customHeight="1">
      <c r="A640" s="159" t="s">
        <v>4648</v>
      </c>
      <c r="B640" s="159" t="s">
        <v>5411</v>
      </c>
      <c r="C640" s="159" t="s">
        <v>4656</v>
      </c>
      <c r="D640" s="159" t="s">
        <v>4700</v>
      </c>
      <c r="E640" s="159">
        <v>160</v>
      </c>
      <c r="F640" s="159">
        <v>89</v>
      </c>
      <c r="G640" s="159" t="s">
        <v>4652</v>
      </c>
      <c r="H640" s="159" t="s">
        <v>4659</v>
      </c>
      <c r="I640" s="159" t="s">
        <v>4659</v>
      </c>
      <c r="J640" s="159" t="s"/>
      <c r="K640" s="159" t="s"/>
      <c r="L640" s="159" t="s">
        <v>4652</v>
      </c>
      <c r="M640" s="160">
        <v>0</v>
      </c>
      <c r="N640" s="159" t="s">
        <v>4659</v>
      </c>
      <c r="O640" s="161">
        <v>45652</v>
      </c>
      <c r="P640" s="162">
        <v>0.706770833334304</v>
      </c>
      <c r="Q640" s="159">
        <v>43369</v>
      </c>
      <c r="R640" s="163">
        <v>170</v>
      </c>
    </row>
    <row r="641" spans="1:18" ht="20.25" customHeight="1">
      <c r="A641" s="164" t="s">
        <v>4648</v>
      </c>
      <c r="B641" s="164" t="s">
        <v>5412</v>
      </c>
      <c r="C641" s="164" t="s">
        <v>4656</v>
      </c>
      <c r="D641" s="164" t="s">
        <v>4657</v>
      </c>
      <c r="E641" s="164">
        <v>165</v>
      </c>
      <c r="F641" s="164">
        <v>88</v>
      </c>
      <c r="G641" s="164" t="s">
        <v>4659</v>
      </c>
      <c r="H641" s="164" t="s">
        <v>4652</v>
      </c>
      <c r="I641" s="164" t="s">
        <v>4652</v>
      </c>
      <c r="J641" s="164" t="s"/>
      <c r="K641" s="164" t="s">
        <v>5308</v>
      </c>
      <c r="L641" s="164" t="s">
        <v>4652</v>
      </c>
      <c r="M641" s="165">
        <v>0</v>
      </c>
      <c r="N641" s="164" t="s">
        <v>4659</v>
      </c>
      <c r="O641" s="166">
        <v>45652</v>
      </c>
      <c r="P641" s="167">
        <v>0.684212962962192</v>
      </c>
      <c r="Q641" s="164">
        <v>43368</v>
      </c>
      <c r="R641" s="163">
        <v>50</v>
      </c>
    </row>
    <row r="642" spans="1:18" ht="20.25" customHeight="1">
      <c r="A642" s="159" t="s">
        <v>4648</v>
      </c>
      <c r="B642" s="159" t="s">
        <v>5413</v>
      </c>
      <c r="C642" s="159" t="s">
        <v>4650</v>
      </c>
      <c r="D642" s="159" t="s">
        <v>4668</v>
      </c>
      <c r="E642" s="159">
        <v>158</v>
      </c>
      <c r="F642" s="159">
        <v>89</v>
      </c>
      <c r="G642" s="159" t="s">
        <v>4659</v>
      </c>
      <c r="H642" s="159" t="s">
        <v>4659</v>
      </c>
      <c r="I642" s="159" t="s">
        <v>4659</v>
      </c>
      <c r="J642" s="159" t="s"/>
      <c r="K642" s="159" t="s"/>
      <c r="L642" s="159" t="s">
        <v>4652</v>
      </c>
      <c r="M642" s="160">
        <v>0</v>
      </c>
      <c r="N642" s="159" t="s">
        <v>4659</v>
      </c>
      <c r="O642" s="161">
        <v>45652</v>
      </c>
      <c r="P642" s="162">
        <v>0.679548611111386</v>
      </c>
      <c r="Q642" s="159">
        <v>43367</v>
      </c>
      <c r="R642" s="163">
        <v>200</v>
      </c>
    </row>
    <row r="643" spans="1:18" ht="20.25" customHeight="1">
      <c r="A643" s="164" t="s">
        <v>4648</v>
      </c>
      <c r="B643" s="164" t="s">
        <v>5414</v>
      </c>
      <c r="C643" s="164" t="s">
        <v>4650</v>
      </c>
      <c r="D643" s="164" t="s">
        <v>4668</v>
      </c>
      <c r="E643" s="164">
        <v>150</v>
      </c>
      <c r="F643" s="164">
        <v>89</v>
      </c>
      <c r="G643" s="164" t="s">
        <v>4659</v>
      </c>
      <c r="H643" s="164" t="s">
        <v>4652</v>
      </c>
      <c r="I643" s="164" t="s">
        <v>4652</v>
      </c>
      <c r="J643" s="164" t="s"/>
      <c r="K643" s="164" t="s">
        <v>5415</v>
      </c>
      <c r="L643" s="164" t="s">
        <v>4652</v>
      </c>
      <c r="M643" s="165">
        <v>0</v>
      </c>
      <c r="N643" s="164" t="s">
        <v>4659</v>
      </c>
      <c r="O643" s="166">
        <v>45652</v>
      </c>
      <c r="P643" s="167">
        <v>0.678321759260143</v>
      </c>
      <c r="Q643" s="164">
        <v>43366</v>
      </c>
      <c r="R643" s="163">
        <v>50</v>
      </c>
    </row>
    <row r="644" spans="1:18" ht="20.25" customHeight="1">
      <c r="A644" s="159" t="s">
        <v>4648</v>
      </c>
      <c r="B644" s="159" t="s">
        <v>5416</v>
      </c>
      <c r="C644" s="159" t="s">
        <v>4656</v>
      </c>
      <c r="D644" s="159" t="s">
        <v>4700</v>
      </c>
      <c r="E644" s="159">
        <v>165</v>
      </c>
      <c r="F644" s="159">
        <v>89</v>
      </c>
      <c r="G644" s="159" t="s">
        <v>4659</v>
      </c>
      <c r="H644" s="159" t="s">
        <v>4659</v>
      </c>
      <c r="I644" s="159" t="s">
        <v>4659</v>
      </c>
      <c r="J644" s="159" t="s"/>
      <c r="K644" s="159" t="s"/>
      <c r="L644" s="159" t="s">
        <v>4652</v>
      </c>
      <c r="M644" s="160">
        <v>0</v>
      </c>
      <c r="N644" s="159" t="s">
        <v>4659</v>
      </c>
      <c r="O644" s="161">
        <v>45652</v>
      </c>
      <c r="P644" s="162">
        <v>0.673449074074597</v>
      </c>
      <c r="Q644" s="159">
        <v>43365</v>
      </c>
      <c r="R644" s="163">
        <v>230</v>
      </c>
    </row>
    <row r="645" spans="1:18" ht="20.25" customHeight="1">
      <c r="A645" s="164" t="s">
        <v>4648</v>
      </c>
      <c r="B645" s="164" t="s">
        <v>5417</v>
      </c>
      <c r="C645" s="164" t="s">
        <v>4656</v>
      </c>
      <c r="D645" s="164" t="s">
        <v>4703</v>
      </c>
      <c r="E645" s="164">
        <v>160</v>
      </c>
      <c r="F645" s="164">
        <v>88</v>
      </c>
      <c r="G645" s="164" t="s">
        <v>4659</v>
      </c>
      <c r="H645" s="164" t="s">
        <v>4659</v>
      </c>
      <c r="I645" s="164" t="s">
        <v>4659</v>
      </c>
      <c r="J645" s="164" t="s"/>
      <c r="K645" s="164" t="s"/>
      <c r="L645" s="164" t="s">
        <v>4652</v>
      </c>
      <c r="M645" s="165">
        <v>0</v>
      </c>
      <c r="N645" s="164" t="s">
        <v>4659</v>
      </c>
      <c r="O645" s="166">
        <v>45652</v>
      </c>
      <c r="P645" s="167">
        <v>0.614837962963066</v>
      </c>
      <c r="Q645" s="164">
        <v>43357</v>
      </c>
      <c r="R645" s="163">
        <v>200</v>
      </c>
    </row>
    <row r="646" spans="1:18" ht="20.25" customHeight="1">
      <c r="A646" s="159" t="s">
        <v>4648</v>
      </c>
      <c r="B646" s="159" t="s">
        <v>5418</v>
      </c>
      <c r="C646" s="159" t="s">
        <v>4656</v>
      </c>
      <c r="D646" s="159" t="s">
        <v>4756</v>
      </c>
      <c r="E646" s="159">
        <v>160</v>
      </c>
      <c r="F646" s="159">
        <v>89</v>
      </c>
      <c r="G646" s="159" t="s">
        <v>4659</v>
      </c>
      <c r="H646" s="159" t="s">
        <v>4659</v>
      </c>
      <c r="I646" s="159" t="s">
        <v>4659</v>
      </c>
      <c r="J646" s="159" t="s"/>
      <c r="K646" s="159" t="s"/>
      <c r="L646" s="159" t="s">
        <v>4652</v>
      </c>
      <c r="M646" s="160">
        <v>0</v>
      </c>
      <c r="N646" s="159" t="s">
        <v>4659</v>
      </c>
      <c r="O646" s="161">
        <v>45652</v>
      </c>
      <c r="P646" s="162">
        <v>0.61267361111095</v>
      </c>
      <c r="Q646" s="159">
        <v>43356</v>
      </c>
      <c r="R646" s="163">
        <v>200</v>
      </c>
    </row>
    <row r="647" spans="1:18" ht="20.25" customHeight="1">
      <c r="A647" s="164" t="s">
        <v>4648</v>
      </c>
      <c r="B647" s="164" t="s">
        <v>5419</v>
      </c>
      <c r="C647" s="164" t="s">
        <v>4656</v>
      </c>
      <c r="D647" s="164" t="s">
        <v>4734</v>
      </c>
      <c r="E647" s="164">
        <v>165</v>
      </c>
      <c r="F647" s="164">
        <v>89</v>
      </c>
      <c r="G647" s="164" t="s">
        <v>4659</v>
      </c>
      <c r="H647" s="164" t="s">
        <v>4659</v>
      </c>
      <c r="I647" s="164" t="s">
        <v>4659</v>
      </c>
      <c r="J647" s="164" t="s"/>
      <c r="K647" s="164" t="s"/>
      <c r="L647" s="164" t="s">
        <v>4652</v>
      </c>
      <c r="M647" s="165">
        <v>0</v>
      </c>
      <c r="N647" s="164" t="s">
        <v>4661</v>
      </c>
      <c r="O647" s="166">
        <v>45652</v>
      </c>
      <c r="P647" s="167">
        <v>0.587754629628762</v>
      </c>
      <c r="Q647" s="164">
        <v>43349</v>
      </c>
      <c r="R647" s="163">
        <v>200</v>
      </c>
    </row>
    <row r="648" spans="1:18" ht="20.25" customHeight="1">
      <c r="A648" s="159" t="s">
        <v>4648</v>
      </c>
      <c r="B648" s="159" t="s">
        <v>5420</v>
      </c>
      <c r="C648" s="159" t="s">
        <v>4656</v>
      </c>
      <c r="D648" s="159" t="s">
        <v>4676</v>
      </c>
      <c r="E648" s="159">
        <v>100</v>
      </c>
      <c r="F648" s="159">
        <v>89</v>
      </c>
      <c r="G648" s="159" t="s">
        <v>4659</v>
      </c>
      <c r="H648" s="159" t="s">
        <v>4659</v>
      </c>
      <c r="I648" s="159" t="s">
        <v>4659</v>
      </c>
      <c r="J648" s="159" t="s"/>
      <c r="K648" s="159" t="s">
        <v>5067</v>
      </c>
      <c r="L648" s="159" t="s">
        <v>4652</v>
      </c>
      <c r="M648" s="160">
        <v>0</v>
      </c>
      <c r="N648" s="159" t="s">
        <v>4659</v>
      </c>
      <c r="O648" s="161">
        <v>45652</v>
      </c>
      <c r="P648" s="162">
        <v>0.582002314815327</v>
      </c>
      <c r="Q648" s="159">
        <v>43345</v>
      </c>
      <c r="R648" s="163">
        <v>150</v>
      </c>
    </row>
    <row r="649" spans="1:18" ht="20.25" customHeight="1">
      <c r="A649" s="164" t="s">
        <v>4648</v>
      </c>
      <c r="B649" s="164" t="s">
        <v>5421</v>
      </c>
      <c r="C649" s="164" t="s">
        <v>4656</v>
      </c>
      <c r="D649" s="164" t="s">
        <v>4700</v>
      </c>
      <c r="E649" s="164">
        <v>160</v>
      </c>
      <c r="F649" s="164">
        <v>87</v>
      </c>
      <c r="G649" s="164" t="s">
        <v>4659</v>
      </c>
      <c r="H649" s="164" t="s">
        <v>4652</v>
      </c>
      <c r="I649" s="164" t="s">
        <v>4652</v>
      </c>
      <c r="J649" s="164" t="s"/>
      <c r="K649" s="164" t="s"/>
      <c r="L649" s="164" t="s">
        <v>4652</v>
      </c>
      <c r="M649" s="165">
        <v>0</v>
      </c>
      <c r="N649" s="164" t="s">
        <v>4659</v>
      </c>
      <c r="O649" s="166">
        <v>45652</v>
      </c>
      <c r="P649" s="167">
        <v>0.528090277777665</v>
      </c>
      <c r="Q649" s="164">
        <v>43330</v>
      </c>
      <c r="R649" s="163">
        <v>150</v>
      </c>
    </row>
    <row r="650" spans="1:18" ht="20.25" customHeight="1">
      <c r="A650" s="159" t="s">
        <v>4648</v>
      </c>
      <c r="B650" s="159" t="s">
        <v>5422</v>
      </c>
      <c r="C650" s="159" t="s">
        <v>4656</v>
      </c>
      <c r="D650" s="159" t="s">
        <v>4666</v>
      </c>
      <c r="E650" s="159">
        <v>160</v>
      </c>
      <c r="F650" s="159">
        <v>89</v>
      </c>
      <c r="G650" s="159" t="s">
        <v>4659</v>
      </c>
      <c r="H650" s="159" t="s">
        <v>4659</v>
      </c>
      <c r="I650" s="159" t="s">
        <v>4659</v>
      </c>
      <c r="J650" s="159" t="s"/>
      <c r="K650" s="159" t="s"/>
      <c r="L650" s="159" t="s">
        <v>4652</v>
      </c>
      <c r="M650" s="160">
        <v>0</v>
      </c>
      <c r="N650" s="159" t="s">
        <v>4659</v>
      </c>
      <c r="O650" s="161">
        <v>45652</v>
      </c>
      <c r="P650" s="162">
        <v>0.500648148146866</v>
      </c>
      <c r="Q650" s="159">
        <v>43327</v>
      </c>
      <c r="R650" s="163">
        <v>200</v>
      </c>
    </row>
    <row r="651" spans="1:18" ht="20.25" customHeight="1">
      <c r="A651" s="164" t="s">
        <v>4648</v>
      </c>
      <c r="B651" s="164" t="s">
        <v>5423</v>
      </c>
      <c r="C651" s="164" t="s">
        <v>4656</v>
      </c>
      <c r="D651" s="164" t="s">
        <v>4700</v>
      </c>
      <c r="E651" s="164">
        <v>165</v>
      </c>
      <c r="F651" s="164">
        <v>0</v>
      </c>
      <c r="G651" s="164" t="s">
        <v>4652</v>
      </c>
      <c r="H651" s="164" t="s">
        <v>4652</v>
      </c>
      <c r="I651" s="164" t="s">
        <v>4652</v>
      </c>
      <c r="J651" s="164" t="s">
        <v>4750</v>
      </c>
      <c r="K651" s="164" t="s"/>
      <c r="L651" s="164" t="s">
        <v>4659</v>
      </c>
      <c r="M651" s="165">
        <v>100</v>
      </c>
      <c r="N651" s="164" t="s">
        <v>4659</v>
      </c>
      <c r="O651" s="166">
        <v>45652</v>
      </c>
      <c r="P651" s="167">
        <v>0.493078703704669</v>
      </c>
      <c r="Q651" s="164">
        <v>43325</v>
      </c>
      <c r="R651" s="163">
        <v>100</v>
      </c>
    </row>
    <row r="652" spans="1:18" ht="20.25" customHeight="1">
      <c r="A652" s="159" t="s">
        <v>4648</v>
      </c>
      <c r="B652" s="159" t="s">
        <v>5424</v>
      </c>
      <c r="C652" s="159" t="s">
        <v>4656</v>
      </c>
      <c r="D652" s="159" t="s">
        <v>4700</v>
      </c>
      <c r="E652" s="159">
        <v>165</v>
      </c>
      <c r="F652" s="159">
        <v>89</v>
      </c>
      <c r="G652" s="159" t="s">
        <v>4659</v>
      </c>
      <c r="H652" s="159" t="s">
        <v>4659</v>
      </c>
      <c r="I652" s="159" t="s">
        <v>4659</v>
      </c>
      <c r="J652" s="159" t="s"/>
      <c r="K652" s="159" t="s"/>
      <c r="L652" s="159" t="s">
        <v>4652</v>
      </c>
      <c r="M652" s="160">
        <v>0</v>
      </c>
      <c r="N652" s="159" t="s">
        <v>4659</v>
      </c>
      <c r="O652" s="161">
        <v>45652</v>
      </c>
      <c r="P652" s="162">
        <v>0.491307870372111</v>
      </c>
      <c r="Q652" s="159">
        <v>43324</v>
      </c>
      <c r="R652" s="163">
        <v>200</v>
      </c>
    </row>
    <row r="653" spans="1:18" ht="20.25" customHeight="1">
      <c r="A653" s="164" t="s">
        <v>4648</v>
      </c>
      <c r="B653" s="164" t="s">
        <v>5425</v>
      </c>
      <c r="C653" s="164" t="s">
        <v>4656</v>
      </c>
      <c r="D653" s="164" t="s">
        <v>4668</v>
      </c>
      <c r="E653" s="164">
        <v>160</v>
      </c>
      <c r="F653" s="164">
        <v>0</v>
      </c>
      <c r="G653" s="164" t="s">
        <v>4652</v>
      </c>
      <c r="H653" s="164" t="s">
        <v>4659</v>
      </c>
      <c r="I653" s="164" t="s">
        <v>4659</v>
      </c>
      <c r="J653" s="164" t="s"/>
      <c r="K653" s="164" t="s"/>
      <c r="L653" s="164" t="s">
        <v>4652</v>
      </c>
      <c r="M653" s="165">
        <v>0</v>
      </c>
      <c r="N653" s="164" t="s">
        <v>4659</v>
      </c>
      <c r="O653" s="166">
        <v>45652</v>
      </c>
      <c r="P653" s="167">
        <v>0.456446759260871</v>
      </c>
      <c r="Q653" s="164">
        <v>43317</v>
      </c>
      <c r="R653" s="163">
        <v>170</v>
      </c>
    </row>
    <row r="654" spans="1:18" ht="20.25" customHeight="1">
      <c r="A654" s="159" t="s">
        <v>4569</v>
      </c>
      <c r="B654" s="159" t="s">
        <v>5426</v>
      </c>
      <c r="C654" s="159" t="s">
        <v>4650</v>
      </c>
      <c r="D654" s="159" t="s">
        <v>4663</v>
      </c>
      <c r="E654" s="159">
        <v>148</v>
      </c>
      <c r="F654" s="159">
        <v>0</v>
      </c>
      <c r="G654" s="159" t="s">
        <v>4652</v>
      </c>
      <c r="H654" s="159" t="s">
        <v>4652</v>
      </c>
      <c r="I654" s="159" t="s">
        <v>4652</v>
      </c>
      <c r="J654" s="159" t="s">
        <v>4643</v>
      </c>
      <c r="K654" s="159" t="s">
        <v>5427</v>
      </c>
      <c r="L654" s="159" t="s">
        <v>4630</v>
      </c>
      <c r="M654" s="160">
        <v>50</v>
      </c>
      <c r="N654" s="159" t="s">
        <v>5349</v>
      </c>
      <c r="O654" s="161">
        <v>45652</v>
      </c>
      <c r="P654" s="162">
        <v>0.452731481480441</v>
      </c>
      <c r="Q654" s="159">
        <v>43316</v>
      </c>
      <c r="R654" s="163">
        <v>50</v>
      </c>
    </row>
    <row r="655" spans="1:18" ht="20.25" customHeight="1">
      <c r="A655" s="164" t="s">
        <v>4648</v>
      </c>
      <c r="B655" s="164" t="s">
        <v>5428</v>
      </c>
      <c r="C655" s="164" t="s">
        <v>4656</v>
      </c>
      <c r="D655" s="164" t="s">
        <v>4767</v>
      </c>
      <c r="E655" s="164">
        <v>165</v>
      </c>
      <c r="F655" s="164">
        <v>89</v>
      </c>
      <c r="G655" s="164" t="s">
        <v>4659</v>
      </c>
      <c r="H655" s="164" t="s">
        <v>4659</v>
      </c>
      <c r="I655" s="164" t="s">
        <v>4659</v>
      </c>
      <c r="J655" s="164" t="s"/>
      <c r="K655" s="164" t="s"/>
      <c r="L655" s="164" t="s">
        <v>4652</v>
      </c>
      <c r="M655" s="165">
        <v>0</v>
      </c>
      <c r="N655" s="164" t="s">
        <v>4659</v>
      </c>
      <c r="O655" s="166">
        <v>45651</v>
      </c>
      <c r="P655" s="167">
        <v>0.861932870371675</v>
      </c>
      <c r="Q655" s="164">
        <v>43297</v>
      </c>
      <c r="R655" s="163">
        <v>200</v>
      </c>
    </row>
    <row r="656" spans="1:18" ht="20.25" customHeight="1">
      <c r="A656" s="159" t="s">
        <v>4648</v>
      </c>
      <c r="B656" s="159" t="s">
        <v>5429</v>
      </c>
      <c r="C656" s="159" t="s">
        <v>4656</v>
      </c>
      <c r="D656" s="159" t="s">
        <v>4734</v>
      </c>
      <c r="E656" s="159">
        <v>165</v>
      </c>
      <c r="F656" s="159">
        <v>89</v>
      </c>
      <c r="G656" s="159" t="s">
        <v>4659</v>
      </c>
      <c r="H656" s="159" t="s">
        <v>4659</v>
      </c>
      <c r="I656" s="159" t="s">
        <v>4659</v>
      </c>
      <c r="J656" s="159" t="s"/>
      <c r="K656" s="159" t="s"/>
      <c r="L656" s="159" t="s">
        <v>4652</v>
      </c>
      <c r="M656" s="160">
        <v>0</v>
      </c>
      <c r="N656" s="159" t="s">
        <v>4659</v>
      </c>
      <c r="O656" s="161">
        <v>45651</v>
      </c>
      <c r="P656" s="162">
        <v>0.852418981481606</v>
      </c>
      <c r="Q656" s="159">
        <v>43296</v>
      </c>
      <c r="R656" s="163">
        <v>230</v>
      </c>
    </row>
    <row r="657" spans="1:18" ht="20.25" customHeight="1">
      <c r="A657" s="164" t="s">
        <v>4648</v>
      </c>
      <c r="B657" s="164" t="s">
        <v>5430</v>
      </c>
      <c r="C657" s="164" t="s">
        <v>4656</v>
      </c>
      <c r="D657" s="164" t="s">
        <v>4700</v>
      </c>
      <c r="E657" s="164">
        <v>155</v>
      </c>
      <c r="F657" s="164">
        <v>89</v>
      </c>
      <c r="G657" s="164" t="s">
        <v>4659</v>
      </c>
      <c r="H657" s="164" t="s">
        <v>4659</v>
      </c>
      <c r="I657" s="164" t="s">
        <v>4659</v>
      </c>
      <c r="J657" s="164" t="s"/>
      <c r="K657" s="164" t="s"/>
      <c r="L657" s="164" t="s">
        <v>4652</v>
      </c>
      <c r="M657" s="165">
        <v>0</v>
      </c>
      <c r="N657" s="164" t="s">
        <v>4659</v>
      </c>
      <c r="O657" s="166">
        <v>45651</v>
      </c>
      <c r="P657" s="167">
        <v>0.714884259257815</v>
      </c>
      <c r="Q657" s="164">
        <v>43271</v>
      </c>
      <c r="R657" s="163">
        <v>230</v>
      </c>
    </row>
    <row r="658" spans="1:18" ht="20.25" customHeight="1">
      <c r="A658" s="159" t="s">
        <v>4648</v>
      </c>
      <c r="B658" s="159" t="s">
        <v>5431</v>
      </c>
      <c r="C658" s="159" t="s">
        <v>4656</v>
      </c>
      <c r="D658" s="159" t="s">
        <v>4700</v>
      </c>
      <c r="E658" s="159">
        <v>165</v>
      </c>
      <c r="F658" s="159">
        <v>0</v>
      </c>
      <c r="G658" s="159" t="s">
        <v>4652</v>
      </c>
      <c r="H658" s="159" t="s">
        <v>4659</v>
      </c>
      <c r="I658" s="159" t="s">
        <v>4659</v>
      </c>
      <c r="J658" s="159" t="s"/>
      <c r="K658" s="159" t="s"/>
      <c r="L658" s="159" t="s">
        <v>4652</v>
      </c>
      <c r="M658" s="160">
        <v>0</v>
      </c>
      <c r="N658" s="159" t="s">
        <v>4659</v>
      </c>
      <c r="O658" s="161">
        <v>45651</v>
      </c>
      <c r="P658" s="162">
        <v>0.695451388888614</v>
      </c>
      <c r="Q658" s="159">
        <v>43270</v>
      </c>
      <c r="R658" s="163">
        <v>170</v>
      </c>
    </row>
    <row r="659" spans="1:18" ht="20.25" customHeight="1">
      <c r="A659" s="164" t="s">
        <v>4648</v>
      </c>
      <c r="B659" s="164" t="s">
        <v>5432</v>
      </c>
      <c r="C659" s="164" t="s">
        <v>4650</v>
      </c>
      <c r="D659" s="164" t="s">
        <v>4651</v>
      </c>
      <c r="E659" s="164">
        <v>150</v>
      </c>
      <c r="F659" s="164">
        <v>0</v>
      </c>
      <c r="G659" s="164" t="s">
        <v>4652</v>
      </c>
      <c r="H659" s="164" t="s">
        <v>4659</v>
      </c>
      <c r="I659" s="164" t="s">
        <v>4659</v>
      </c>
      <c r="J659" s="164" t="s"/>
      <c r="K659" s="164" t="s"/>
      <c r="L659" s="164" t="s">
        <v>4652</v>
      </c>
      <c r="M659" s="165">
        <v>0</v>
      </c>
      <c r="N659" s="164" t="s">
        <v>4659</v>
      </c>
      <c r="O659" s="166">
        <v>45651</v>
      </c>
      <c r="P659" s="167">
        <v>0.682569444445108</v>
      </c>
      <c r="Q659" s="164">
        <v>43268</v>
      </c>
      <c r="R659" s="163">
        <v>170</v>
      </c>
    </row>
    <row r="660" spans="1:18" ht="20.25" customHeight="1">
      <c r="A660" s="159" t="s">
        <v>4648</v>
      </c>
      <c r="B660" s="159" t="s">
        <v>5433</v>
      </c>
      <c r="C660" s="159" t="s">
        <v>4656</v>
      </c>
      <c r="D660" s="159" t="s">
        <v>4700</v>
      </c>
      <c r="E660" s="159">
        <v>163</v>
      </c>
      <c r="F660" s="159">
        <v>88</v>
      </c>
      <c r="G660" s="159" t="s">
        <v>4659</v>
      </c>
      <c r="H660" s="159" t="s">
        <v>4659</v>
      </c>
      <c r="I660" s="159" t="s">
        <v>4659</v>
      </c>
      <c r="J660" s="159" t="s"/>
      <c r="K660" s="159" t="s"/>
      <c r="L660" s="159" t="s">
        <v>4652</v>
      </c>
      <c r="M660" s="160">
        <v>0</v>
      </c>
      <c r="N660" s="159" t="s">
        <v>4659</v>
      </c>
      <c r="O660" s="161">
        <v>45651</v>
      </c>
      <c r="P660" s="162">
        <v>0.678229166667734</v>
      </c>
      <c r="Q660" s="159">
        <v>43267</v>
      </c>
      <c r="R660" s="163">
        <v>200</v>
      </c>
    </row>
    <row r="661" spans="1:18" ht="20.25" customHeight="1">
      <c r="A661" s="164" t="s">
        <v>4878</v>
      </c>
      <c r="B661" s="164" t="s">
        <v>5434</v>
      </c>
      <c r="C661" s="164" t="s">
        <v>4650</v>
      </c>
      <c r="D661" s="164" t="s">
        <v>4880</v>
      </c>
      <c r="E661" s="164">
        <v>160</v>
      </c>
      <c r="F661" s="164">
        <v>0</v>
      </c>
      <c r="G661" s="164" t="s">
        <v>4652</v>
      </c>
      <c r="H661" s="164" t="s">
        <v>4652</v>
      </c>
      <c r="I661" s="164" t="s">
        <v>4652</v>
      </c>
      <c r="J661" s="164" t="s"/>
      <c r="K661" s="164" t="s"/>
      <c r="L661" s="164" t="s">
        <v>4652</v>
      </c>
      <c r="M661" s="165">
        <v>0</v>
      </c>
      <c r="N661" s="164" t="s">
        <v>4881</v>
      </c>
      <c r="O661" s="166">
        <v>45651</v>
      </c>
      <c r="P661" s="167">
        <v>0.630462962963066</v>
      </c>
      <c r="Q661" s="164">
        <v>0</v>
      </c>
      <c r="R661" s="163">
        <v>0</v>
      </c>
    </row>
    <row r="662" spans="1:18" ht="20.25" customHeight="1">
      <c r="A662" s="159" t="s">
        <v>4648</v>
      </c>
      <c r="B662" s="159" t="s">
        <v>5435</v>
      </c>
      <c r="C662" s="159" t="s">
        <v>4656</v>
      </c>
      <c r="D662" s="159" t="s">
        <v>4657</v>
      </c>
      <c r="E662" s="159">
        <v>165</v>
      </c>
      <c r="F662" s="159">
        <v>88</v>
      </c>
      <c r="G662" s="159" t="s">
        <v>4659</v>
      </c>
      <c r="H662" s="159" t="s">
        <v>4652</v>
      </c>
      <c r="I662" s="159" t="s">
        <v>4652</v>
      </c>
      <c r="J662" s="159" t="s"/>
      <c r="K662" s="159" t="s">
        <v>5308</v>
      </c>
      <c r="L662" s="159" t="s">
        <v>4652</v>
      </c>
      <c r="M662" s="160">
        <v>0</v>
      </c>
      <c r="N662" s="159" t="s">
        <v>4659</v>
      </c>
      <c r="O662" s="161">
        <v>45651</v>
      </c>
      <c r="P662" s="162">
        <v>0.602152777777519</v>
      </c>
      <c r="Q662" s="159">
        <v>43265</v>
      </c>
      <c r="R662" s="163">
        <v>100</v>
      </c>
    </row>
    <row r="663" spans="1:18" ht="20.25" customHeight="1">
      <c r="A663" s="164" t="s">
        <v>4648</v>
      </c>
      <c r="B663" s="164" t="s">
        <v>5436</v>
      </c>
      <c r="C663" s="164" t="s">
        <v>4656</v>
      </c>
      <c r="D663" s="164" t="s">
        <v>4666</v>
      </c>
      <c r="E663" s="164">
        <v>165</v>
      </c>
      <c r="F663" s="164">
        <v>89</v>
      </c>
      <c r="G663" s="164" t="s">
        <v>4659</v>
      </c>
      <c r="H663" s="164" t="s">
        <v>4659</v>
      </c>
      <c r="I663" s="164" t="s">
        <v>4659</v>
      </c>
      <c r="J663" s="164" t="s"/>
      <c r="K663" s="164" t="s"/>
      <c r="L663" s="164" t="s">
        <v>4652</v>
      </c>
      <c r="M663" s="165">
        <v>0</v>
      </c>
      <c r="N663" s="164" t="s">
        <v>4659</v>
      </c>
      <c r="O663" s="166">
        <v>45651</v>
      </c>
      <c r="P663" s="167">
        <v>0.596516203702777</v>
      </c>
      <c r="Q663" s="164">
        <v>43264</v>
      </c>
      <c r="R663" s="163">
        <v>400</v>
      </c>
    </row>
    <row r="664" spans="1:18" ht="20.25" customHeight="1">
      <c r="A664" s="164" t="s">
        <v>4648</v>
      </c>
      <c r="B664" s="164" t="s">
        <v>5437</v>
      </c>
      <c r="C664" s="164" t="s">
        <v>4656</v>
      </c>
      <c r="D664" s="164" t="s">
        <v>4730</v>
      </c>
      <c r="E664" s="164">
        <v>155</v>
      </c>
      <c r="F664" s="164">
        <v>89</v>
      </c>
      <c r="G664" s="164" t="s">
        <v>4659</v>
      </c>
      <c r="H664" s="164" t="s">
        <v>4659</v>
      </c>
      <c r="I664" s="164" t="s">
        <v>4659</v>
      </c>
      <c r="J664" s="164" t="s"/>
      <c r="K664" s="164" t="s"/>
      <c r="L664" s="164" t="s">
        <v>4652</v>
      </c>
      <c r="M664" s="165">
        <v>0</v>
      </c>
      <c r="N664" s="164" t="s">
        <v>4659</v>
      </c>
      <c r="O664" s="166">
        <v>45651</v>
      </c>
      <c r="P664" s="167">
        <v>0.596516203702777</v>
      </c>
      <c r="Q664" s="158" t="s"/>
      <c r="R664" s="158" t="s"/>
    </row>
    <row r="665" spans="1:18" ht="20.25" customHeight="1">
      <c r="A665" s="159" t="s">
        <v>4648</v>
      </c>
      <c r="B665" s="159" t="s">
        <v>5438</v>
      </c>
      <c r="C665" s="159" t="s">
        <v>4656</v>
      </c>
      <c r="D665" s="159" t="s">
        <v>4668</v>
      </c>
      <c r="E665" s="159">
        <v>165</v>
      </c>
      <c r="F665" s="159">
        <v>89</v>
      </c>
      <c r="G665" s="159" t="s">
        <v>4659</v>
      </c>
      <c r="H665" s="159" t="s">
        <v>4652</v>
      </c>
      <c r="I665" s="159" t="s">
        <v>4652</v>
      </c>
      <c r="J665" s="159" t="s"/>
      <c r="K665" s="159" t="s">
        <v>5439</v>
      </c>
      <c r="L665" s="159" t="s">
        <v>4652</v>
      </c>
      <c r="M665" s="160">
        <v>0</v>
      </c>
      <c r="N665" s="159" t="s">
        <v>4659</v>
      </c>
      <c r="O665" s="161">
        <v>45651</v>
      </c>
      <c r="P665" s="162">
        <v>0.534629629630217</v>
      </c>
      <c r="Q665" s="159">
        <v>43252</v>
      </c>
      <c r="R665" s="163">
        <v>100</v>
      </c>
    </row>
    <row r="666" spans="1:18" ht="20.25" customHeight="1">
      <c r="A666" s="164" t="s">
        <v>4648</v>
      </c>
      <c r="B666" s="164" t="s">
        <v>5440</v>
      </c>
      <c r="C666" s="164" t="s">
        <v>4656</v>
      </c>
      <c r="D666" s="164" t="s">
        <v>4700</v>
      </c>
      <c r="E666" s="164">
        <v>156</v>
      </c>
      <c r="F666" s="164">
        <v>88</v>
      </c>
      <c r="G666" s="164" t="s">
        <v>4659</v>
      </c>
      <c r="H666" s="164" t="s">
        <v>4659</v>
      </c>
      <c r="I666" s="164" t="s">
        <v>4659</v>
      </c>
      <c r="J666" s="164" t="s"/>
      <c r="K666" s="164" t="s"/>
      <c r="L666" s="164" t="s">
        <v>4652</v>
      </c>
      <c r="M666" s="165">
        <v>0</v>
      </c>
      <c r="N666" s="164" t="s">
        <v>4004</v>
      </c>
      <c r="O666" s="166">
        <v>45651</v>
      </c>
      <c r="P666" s="167">
        <v>0.531018518518977</v>
      </c>
      <c r="Q666" s="164">
        <v>43251</v>
      </c>
      <c r="R666" s="163">
        <v>230</v>
      </c>
    </row>
    <row r="667" spans="1:18" ht="20.25" customHeight="1">
      <c r="A667" s="159" t="s">
        <v>4648</v>
      </c>
      <c r="B667" s="159" t="s">
        <v>5441</v>
      </c>
      <c r="C667" s="159" t="s">
        <v>4650</v>
      </c>
      <c r="D667" s="159" t="s">
        <v>4663</v>
      </c>
      <c r="E667" s="159">
        <v>160</v>
      </c>
      <c r="F667" s="159">
        <v>0</v>
      </c>
      <c r="G667" s="159" t="s">
        <v>4652</v>
      </c>
      <c r="H667" s="159" t="s">
        <v>4659</v>
      </c>
      <c r="I667" s="159" t="s">
        <v>4659</v>
      </c>
      <c r="J667" s="159" t="s"/>
      <c r="K667" s="159" t="s"/>
      <c r="L667" s="159" t="s">
        <v>4652</v>
      </c>
      <c r="M667" s="160">
        <v>0</v>
      </c>
      <c r="N667" s="159" t="s">
        <v>4004</v>
      </c>
      <c r="O667" s="161">
        <v>45651</v>
      </c>
      <c r="P667" s="162">
        <v>0.516875000001164</v>
      </c>
      <c r="Q667" s="159">
        <v>43249</v>
      </c>
      <c r="R667" s="163">
        <v>170</v>
      </c>
    </row>
    <row r="668" spans="1:18" ht="20.25" customHeight="1">
      <c r="A668" s="164" t="s">
        <v>4648</v>
      </c>
      <c r="B668" s="164" t="s">
        <v>5442</v>
      </c>
      <c r="C668" s="164" t="s">
        <v>4656</v>
      </c>
      <c r="D668" s="164" t="s">
        <v>4676</v>
      </c>
      <c r="E668" s="164">
        <v>158</v>
      </c>
      <c r="F668" s="164">
        <v>88</v>
      </c>
      <c r="G668" s="164" t="s">
        <v>4659</v>
      </c>
      <c r="H668" s="164" t="s">
        <v>4659</v>
      </c>
      <c r="I668" s="164" t="s">
        <v>4659</v>
      </c>
      <c r="J668" s="164" t="s"/>
      <c r="K668" s="164" t="s"/>
      <c r="L668" s="164" t="s">
        <v>4652</v>
      </c>
      <c r="M668" s="165">
        <v>0</v>
      </c>
      <c r="N668" s="164" t="s">
        <v>4659</v>
      </c>
      <c r="O668" s="166">
        <v>45651</v>
      </c>
      <c r="P668" s="167">
        <v>0.473344907408318</v>
      </c>
      <c r="Q668" s="164">
        <v>43239</v>
      </c>
      <c r="R668" s="163">
        <v>200</v>
      </c>
    </row>
    <row r="669" spans="1:18" ht="20.25" customHeight="1">
      <c r="A669" s="159" t="s">
        <v>4648</v>
      </c>
      <c r="B669" s="159" t="s">
        <v>5443</v>
      </c>
      <c r="C669" s="159" t="s">
        <v>4650</v>
      </c>
      <c r="D669" s="159" t="s">
        <v>4663</v>
      </c>
      <c r="E669" s="159">
        <v>155</v>
      </c>
      <c r="F669" s="159">
        <v>0</v>
      </c>
      <c r="G669" s="159" t="s">
        <v>4652</v>
      </c>
      <c r="H669" s="159" t="s">
        <v>4652</v>
      </c>
      <c r="I669" s="159" t="s">
        <v>4652</v>
      </c>
      <c r="J669" s="159" t="s">
        <v>4643</v>
      </c>
      <c r="K669" s="159" t="s">
        <v>4891</v>
      </c>
      <c r="L669" s="159" t="s">
        <v>4004</v>
      </c>
      <c r="M669" s="160">
        <v>50</v>
      </c>
      <c r="N669" s="159" t="s">
        <v>4004</v>
      </c>
      <c r="O669" s="161">
        <v>45651</v>
      </c>
      <c r="P669" s="162">
        <v>0.450798611109349</v>
      </c>
      <c r="Q669" s="159">
        <v>43236</v>
      </c>
      <c r="R669" s="163">
        <v>50</v>
      </c>
    </row>
    <row r="670" spans="1:18" ht="20.25" customHeight="1">
      <c r="A670" s="164" t="s">
        <v>4648</v>
      </c>
      <c r="B670" s="164" t="s">
        <v>5444</v>
      </c>
      <c r="C670" s="164" t="s">
        <v>4650</v>
      </c>
      <c r="D670" s="164" t="s">
        <v>4674</v>
      </c>
      <c r="E670" s="164">
        <v>155</v>
      </c>
      <c r="F670" s="164">
        <v>0</v>
      </c>
      <c r="G670" s="164" t="s">
        <v>4652</v>
      </c>
      <c r="H670" s="164" t="s">
        <v>4004</v>
      </c>
      <c r="I670" s="164" t="s">
        <v>4004</v>
      </c>
      <c r="J670" s="164" t="s"/>
      <c r="K670" s="164" t="s"/>
      <c r="L670" s="164" t="s">
        <v>4652</v>
      </c>
      <c r="M670" s="165">
        <v>0</v>
      </c>
      <c r="N670" s="164" t="s">
        <v>4004</v>
      </c>
      <c r="O670" s="166">
        <v>45651</v>
      </c>
      <c r="P670" s="167">
        <v>0.354965277776501</v>
      </c>
      <c r="Q670" s="164">
        <v>43226</v>
      </c>
      <c r="R670" s="163">
        <v>100</v>
      </c>
    </row>
    <row r="671" spans="1:18" ht="20.25" customHeight="1">
      <c r="A671" s="159" t="s">
        <v>4648</v>
      </c>
      <c r="B671" s="159" t="s">
        <v>5445</v>
      </c>
      <c r="C671" s="159" t="s">
        <v>4650</v>
      </c>
      <c r="D671" s="159" t="s">
        <v>4663</v>
      </c>
      <c r="E671" s="159">
        <v>150</v>
      </c>
      <c r="F671" s="159">
        <v>89</v>
      </c>
      <c r="G671" s="159" t="s">
        <v>4004</v>
      </c>
      <c r="H671" s="159" t="s">
        <v>4004</v>
      </c>
      <c r="I671" s="159" t="s">
        <v>4004</v>
      </c>
      <c r="J671" s="159" t="s"/>
      <c r="K671" s="159" t="s"/>
      <c r="L671" s="159" t="s">
        <v>4652</v>
      </c>
      <c r="M671" s="160">
        <v>0</v>
      </c>
      <c r="N671" s="159" t="s">
        <v>4004</v>
      </c>
      <c r="O671" s="161">
        <v>45650</v>
      </c>
      <c r="P671" s="162">
        <v>0.877384259259998</v>
      </c>
      <c r="Q671" s="159">
        <v>43224</v>
      </c>
      <c r="R671" s="163">
        <v>230</v>
      </c>
    </row>
    <row r="672" spans="1:18" ht="20.25" customHeight="1">
      <c r="A672" s="164" t="s">
        <v>4648</v>
      </c>
      <c r="B672" s="164" t="s">
        <v>5446</v>
      </c>
      <c r="C672" s="164" t="s">
        <v>4650</v>
      </c>
      <c r="D672" s="164" t="s">
        <v>4668</v>
      </c>
      <c r="E672" s="164">
        <v>165</v>
      </c>
      <c r="F672" s="164">
        <v>88</v>
      </c>
      <c r="G672" s="164" t="s">
        <v>4004</v>
      </c>
      <c r="H672" s="164" t="s">
        <v>4004</v>
      </c>
      <c r="I672" s="164" t="s">
        <v>4004</v>
      </c>
      <c r="J672" s="164" t="s"/>
      <c r="K672" s="164" t="s"/>
      <c r="L672" s="164" t="s">
        <v>4652</v>
      </c>
      <c r="M672" s="165">
        <v>0</v>
      </c>
      <c r="N672" s="164" t="s">
        <v>4004</v>
      </c>
      <c r="O672" s="166">
        <v>45650</v>
      </c>
      <c r="P672" s="167">
        <v>0.731898148147593</v>
      </c>
      <c r="Q672" s="164">
        <v>0</v>
      </c>
      <c r="R672" s="163">
        <v>0</v>
      </c>
    </row>
    <row r="673" spans="1:18" ht="20.25" customHeight="1">
      <c r="A673" s="159" t="s">
        <v>4648</v>
      </c>
      <c r="B673" s="159" t="s">
        <v>5447</v>
      </c>
      <c r="C673" s="159" t="s">
        <v>4650</v>
      </c>
      <c r="D673" s="159" t="s">
        <v>4663</v>
      </c>
      <c r="E673" s="159">
        <v>155</v>
      </c>
      <c r="F673" s="159">
        <v>89</v>
      </c>
      <c r="G673" s="159" t="s">
        <v>4004</v>
      </c>
      <c r="H673" s="159" t="s">
        <v>4004</v>
      </c>
      <c r="I673" s="159" t="s">
        <v>4004</v>
      </c>
      <c r="J673" s="159" t="s"/>
      <c r="K673" s="159" t="s"/>
      <c r="L673" s="159" t="s">
        <v>4652</v>
      </c>
      <c r="M673" s="160">
        <v>0</v>
      </c>
      <c r="N673" s="159" t="s">
        <v>4004</v>
      </c>
      <c r="O673" s="161">
        <v>45650</v>
      </c>
      <c r="P673" s="162">
        <v>0.72965277777621</v>
      </c>
      <c r="Q673" s="159">
        <v>43220</v>
      </c>
      <c r="R673" s="163">
        <v>230</v>
      </c>
    </row>
    <row r="674" spans="1:18" ht="20.25" customHeight="1">
      <c r="A674" s="164" t="s">
        <v>4648</v>
      </c>
      <c r="B674" s="164" t="s">
        <v>5448</v>
      </c>
      <c r="C674" s="164" t="s">
        <v>4650</v>
      </c>
      <c r="D674" s="164" t="s">
        <v>4663</v>
      </c>
      <c r="E674" s="164">
        <v>146</v>
      </c>
      <c r="F674" s="164">
        <v>0</v>
      </c>
      <c r="G674" s="164" t="s">
        <v>4652</v>
      </c>
      <c r="H674" s="164" t="s">
        <v>4004</v>
      </c>
      <c r="I674" s="164" t="s">
        <v>4004</v>
      </c>
      <c r="J674" s="164" t="s"/>
      <c r="K674" s="164" t="s"/>
      <c r="L674" s="164" t="s">
        <v>4652</v>
      </c>
      <c r="M674" s="165">
        <v>0</v>
      </c>
      <c r="N674" s="164" t="s">
        <v>4004</v>
      </c>
      <c r="O674" s="166">
        <v>45650</v>
      </c>
      <c r="P674" s="167">
        <v>0.718599537038244</v>
      </c>
      <c r="Q674" s="164">
        <v>43219</v>
      </c>
      <c r="R674" s="163">
        <v>170</v>
      </c>
    </row>
    <row r="675" spans="1:18" ht="20.25" customHeight="1">
      <c r="A675" s="159" t="s">
        <v>4648</v>
      </c>
      <c r="B675" s="159" t="s">
        <v>5449</v>
      </c>
      <c r="C675" s="159" t="s">
        <v>4656</v>
      </c>
      <c r="D675" s="159" t="s">
        <v>4657</v>
      </c>
      <c r="E675" s="159">
        <v>165</v>
      </c>
      <c r="F675" s="159">
        <v>89</v>
      </c>
      <c r="G675" s="159" t="s">
        <v>4004</v>
      </c>
      <c r="H675" s="159" t="s">
        <v>4652</v>
      </c>
      <c r="I675" s="159" t="s">
        <v>4652</v>
      </c>
      <c r="J675" s="159" t="s">
        <v>4643</v>
      </c>
      <c r="K675" s="159" t="s">
        <v>5450</v>
      </c>
      <c r="L675" s="159" t="s">
        <v>4004</v>
      </c>
      <c r="M675" s="160">
        <v>0</v>
      </c>
      <c r="N675" s="159" t="s">
        <v>4004</v>
      </c>
      <c r="O675" s="161">
        <v>45650</v>
      </c>
      <c r="P675" s="162">
        <v>0.689375000001746</v>
      </c>
      <c r="Q675" s="159">
        <v>43218</v>
      </c>
      <c r="R675" s="163">
        <v>150</v>
      </c>
    </row>
    <row r="676" spans="1:18" ht="20.25" customHeight="1">
      <c r="A676" s="164" t="s">
        <v>4648</v>
      </c>
      <c r="B676" s="164" t="s">
        <v>5451</v>
      </c>
      <c r="C676" s="164" t="s">
        <v>4650</v>
      </c>
      <c r="D676" s="164" t="s">
        <v>4668</v>
      </c>
      <c r="E676" s="164">
        <v>160</v>
      </c>
      <c r="F676" s="164">
        <v>89</v>
      </c>
      <c r="G676" s="164" t="s">
        <v>4004</v>
      </c>
      <c r="H676" s="164" t="s">
        <v>4004</v>
      </c>
      <c r="I676" s="164" t="s">
        <v>4004</v>
      </c>
      <c r="J676" s="164" t="s"/>
      <c r="K676" s="164" t="s"/>
      <c r="L676" s="164" t="s">
        <v>4652</v>
      </c>
      <c r="M676" s="165">
        <v>0</v>
      </c>
      <c r="N676" s="164" t="s">
        <v>4004</v>
      </c>
      <c r="O676" s="166">
        <v>45650</v>
      </c>
      <c r="P676" s="167">
        <v>0.679305555557221</v>
      </c>
      <c r="Q676" s="164">
        <v>43217</v>
      </c>
      <c r="R676" s="163">
        <v>230</v>
      </c>
    </row>
    <row r="677" spans="1:18" ht="20.25" customHeight="1">
      <c r="A677" s="159" t="s">
        <v>4648</v>
      </c>
      <c r="B677" s="159" t="s">
        <v>5452</v>
      </c>
      <c r="C677" s="159" t="s">
        <v>4650</v>
      </c>
      <c r="D677" s="159" t="s">
        <v>4663</v>
      </c>
      <c r="E677" s="159">
        <v>141</v>
      </c>
      <c r="F677" s="159">
        <v>0</v>
      </c>
      <c r="G677" s="159" t="s">
        <v>4652</v>
      </c>
      <c r="H677" s="159" t="s">
        <v>4004</v>
      </c>
      <c r="I677" s="159" t="s">
        <v>4004</v>
      </c>
      <c r="J677" s="159" t="s"/>
      <c r="K677" s="159" t="s"/>
      <c r="L677" s="159" t="s">
        <v>4652</v>
      </c>
      <c r="M677" s="160">
        <v>0</v>
      </c>
      <c r="N677" s="159" t="s">
        <v>4004</v>
      </c>
      <c r="O677" s="161">
        <v>45650</v>
      </c>
      <c r="P677" s="162">
        <v>0.664826388889196</v>
      </c>
      <c r="Q677" s="159">
        <v>43216</v>
      </c>
      <c r="R677" s="163">
        <v>170</v>
      </c>
    </row>
    <row r="678" spans="1:18" ht="20.25" customHeight="1">
      <c r="A678" s="164" t="s">
        <v>4648</v>
      </c>
      <c r="B678" s="164" t="s">
        <v>5453</v>
      </c>
      <c r="C678" s="164" t="s">
        <v>4650</v>
      </c>
      <c r="D678" s="164" t="s">
        <v>4668</v>
      </c>
      <c r="E678" s="164">
        <v>155</v>
      </c>
      <c r="F678" s="164">
        <v>0</v>
      </c>
      <c r="G678" s="164" t="s">
        <v>4652</v>
      </c>
      <c r="H678" s="164" t="s">
        <v>4652</v>
      </c>
      <c r="I678" s="164" t="s">
        <v>4652</v>
      </c>
      <c r="J678" s="164" t="s">
        <v>4643</v>
      </c>
      <c r="K678" s="164" t="s">
        <v>5454</v>
      </c>
      <c r="L678" s="164" t="s">
        <v>4004</v>
      </c>
      <c r="M678" s="165">
        <v>130</v>
      </c>
      <c r="N678" s="164" t="s">
        <v>4004</v>
      </c>
      <c r="O678" s="166">
        <v>45650</v>
      </c>
      <c r="P678" s="167">
        <v>0.662418981482915</v>
      </c>
      <c r="Q678" s="164">
        <v>43215</v>
      </c>
      <c r="R678" s="163">
        <v>130</v>
      </c>
    </row>
    <row r="679" spans="1:18" ht="20.25" customHeight="1">
      <c r="A679" s="159" t="s">
        <v>4648</v>
      </c>
      <c r="B679" s="159" t="s">
        <v>5455</v>
      </c>
      <c r="C679" s="159" t="s">
        <v>4650</v>
      </c>
      <c r="D679" s="159" t="s">
        <v>4668</v>
      </c>
      <c r="E679" s="159">
        <v>150</v>
      </c>
      <c r="F679" s="159">
        <v>89</v>
      </c>
      <c r="G679" s="159" t="s">
        <v>4004</v>
      </c>
      <c r="H679" s="159" t="s">
        <v>4004</v>
      </c>
      <c r="I679" s="159" t="s">
        <v>4004</v>
      </c>
      <c r="J679" s="159" t="s">
        <v>4643</v>
      </c>
      <c r="K679" s="159" t="s">
        <v>5456</v>
      </c>
      <c r="L679" s="159" t="s">
        <v>4004</v>
      </c>
      <c r="M679" s="160">
        <v>170</v>
      </c>
      <c r="N679" s="159" t="s">
        <v>4004</v>
      </c>
      <c r="O679" s="161">
        <v>45650</v>
      </c>
      <c r="P679" s="162">
        <v>0.626574074074597</v>
      </c>
      <c r="Q679" s="159">
        <v>43214</v>
      </c>
      <c r="R679" s="163">
        <v>400</v>
      </c>
    </row>
    <row r="680" spans="1:18" ht="20.25" customHeight="1">
      <c r="A680" s="164" t="s">
        <v>5055</v>
      </c>
      <c r="B680" s="164" t="s">
        <v>5457</v>
      </c>
      <c r="C680" s="164" t="s">
        <v>4656</v>
      </c>
      <c r="D680" s="164" t="s">
        <v>4880</v>
      </c>
      <c r="E680" s="164">
        <v>155</v>
      </c>
      <c r="F680" s="164">
        <v>0</v>
      </c>
      <c r="G680" s="164" t="s">
        <v>4652</v>
      </c>
      <c r="H680" s="164" t="s">
        <v>4652</v>
      </c>
      <c r="I680" s="164" t="s">
        <v>4652</v>
      </c>
      <c r="J680" s="164" t="s">
        <v>4750</v>
      </c>
      <c r="K680" s="164" t="s"/>
      <c r="L680" s="164" t="s">
        <v>4652</v>
      </c>
      <c r="M680" s="165">
        <v>0</v>
      </c>
      <c r="N680" s="164" t="s">
        <v>4526</v>
      </c>
      <c r="O680" s="166">
        <v>45650</v>
      </c>
      <c r="P680" s="167">
        <v>0.577557870368764</v>
      </c>
      <c r="Q680" s="164">
        <v>0</v>
      </c>
      <c r="R680" s="163">
        <v>0</v>
      </c>
    </row>
    <row r="681" spans="1:18" ht="20.25" customHeight="1">
      <c r="A681" s="159" t="s">
        <v>4648</v>
      </c>
      <c r="B681" s="159" t="s">
        <v>5458</v>
      </c>
      <c r="C681" s="159" t="s">
        <v>4656</v>
      </c>
      <c r="D681" s="159" t="s">
        <v>4730</v>
      </c>
      <c r="E681" s="159">
        <v>171</v>
      </c>
      <c r="F681" s="159">
        <v>0</v>
      </c>
      <c r="G681" s="159" t="s">
        <v>4652</v>
      </c>
      <c r="H681" s="159" t="s">
        <v>4652</v>
      </c>
      <c r="I681" s="159" t="s">
        <v>4652</v>
      </c>
      <c r="J681" s="159" t="s">
        <v>4685</v>
      </c>
      <c r="K681" s="159" t="s">
        <v>5459</v>
      </c>
      <c r="L681" s="159" t="s">
        <v>4004</v>
      </c>
      <c r="M681" s="160">
        <v>0</v>
      </c>
      <c r="N681" s="159" t="s">
        <v>4004</v>
      </c>
      <c r="O681" s="161">
        <v>45650</v>
      </c>
      <c r="P681" s="162">
        <v>0.538020833333576</v>
      </c>
      <c r="Q681" s="159">
        <v>0</v>
      </c>
      <c r="R681" s="163">
        <v>0</v>
      </c>
    </row>
    <row r="682" spans="1:18" ht="20.25" customHeight="1">
      <c r="A682" s="164" t="s">
        <v>4648</v>
      </c>
      <c r="B682" s="164" t="s">
        <v>5460</v>
      </c>
      <c r="C682" s="164" t="s">
        <v>4656</v>
      </c>
      <c r="D682" s="164" t="s">
        <v>4700</v>
      </c>
      <c r="E682" s="164">
        <v>165</v>
      </c>
      <c r="F682" s="164">
        <v>88</v>
      </c>
      <c r="G682" s="164" t="s">
        <v>4004</v>
      </c>
      <c r="H682" s="164" t="s">
        <v>4004</v>
      </c>
      <c r="I682" s="164" t="s">
        <v>4004</v>
      </c>
      <c r="J682" s="164" t="s"/>
      <c r="K682" s="164" t="s"/>
      <c r="L682" s="164" t="s">
        <v>4652</v>
      </c>
      <c r="M682" s="165">
        <v>0</v>
      </c>
      <c r="N682" s="164" t="s">
        <v>4004</v>
      </c>
      <c r="O682" s="166">
        <v>45650</v>
      </c>
      <c r="P682" s="167">
        <v>0.51320601851694</v>
      </c>
      <c r="Q682" s="164">
        <v>43202</v>
      </c>
      <c r="R682" s="163">
        <v>200</v>
      </c>
    </row>
    <row r="683" spans="1:18" ht="20.25" customHeight="1">
      <c r="A683" s="159" t="s">
        <v>4648</v>
      </c>
      <c r="B683" s="159" t="s">
        <v>5461</v>
      </c>
      <c r="C683" s="159" t="s">
        <v>4650</v>
      </c>
      <c r="D683" s="159" t="s">
        <v>4663</v>
      </c>
      <c r="E683" s="159">
        <v>154</v>
      </c>
      <c r="F683" s="159">
        <v>89</v>
      </c>
      <c r="G683" s="159" t="s">
        <v>4004</v>
      </c>
      <c r="H683" s="159" t="s">
        <v>4004</v>
      </c>
      <c r="I683" s="159" t="s">
        <v>4004</v>
      </c>
      <c r="J683" s="159" t="s"/>
      <c r="K683" s="159" t="s"/>
      <c r="L683" s="159" t="s">
        <v>4652</v>
      </c>
      <c r="M683" s="160">
        <v>0</v>
      </c>
      <c r="N683" s="159" t="s">
        <v>4004</v>
      </c>
      <c r="O683" s="161">
        <v>45650</v>
      </c>
      <c r="P683" s="162">
        <v>0.45773148148146</v>
      </c>
      <c r="Q683" s="159">
        <v>43196</v>
      </c>
      <c r="R683" s="163">
        <v>200</v>
      </c>
    </row>
    <row r="684" spans="1:18" ht="20.25" customHeight="1">
      <c r="A684" s="164" t="s">
        <v>4648</v>
      </c>
      <c r="B684" s="164" t="s">
        <v>5462</v>
      </c>
      <c r="C684" s="164" t="s">
        <v>4656</v>
      </c>
      <c r="D684" s="164" t="s">
        <v>4730</v>
      </c>
      <c r="E684" s="164">
        <v>155</v>
      </c>
      <c r="F684" s="164">
        <v>0</v>
      </c>
      <c r="G684" s="164" t="s">
        <v>4652</v>
      </c>
      <c r="H684" s="164" t="s">
        <v>4652</v>
      </c>
      <c r="I684" s="164" t="s">
        <v>4652</v>
      </c>
      <c r="J684" s="164" t="s">
        <v>4643</v>
      </c>
      <c r="K684" s="164" t="s">
        <v>5060</v>
      </c>
      <c r="L684" s="164" t="s">
        <v>4652</v>
      </c>
      <c r="M684" s="165">
        <v>300</v>
      </c>
      <c r="N684" s="164" t="s">
        <v>4004</v>
      </c>
      <c r="O684" s="166">
        <v>45650</v>
      </c>
      <c r="P684" s="167">
        <v>0.428425925925694</v>
      </c>
      <c r="Q684" s="164">
        <v>43190</v>
      </c>
      <c r="R684" s="163">
        <v>300</v>
      </c>
    </row>
    <row r="685" spans="1:18" ht="20.25" customHeight="1">
      <c r="A685" s="159" t="s">
        <v>4648</v>
      </c>
      <c r="B685" s="159" t="s">
        <v>5463</v>
      </c>
      <c r="C685" s="159" t="s">
        <v>4656</v>
      </c>
      <c r="D685" s="159" t="s">
        <v>4676</v>
      </c>
      <c r="E685" s="159">
        <v>171</v>
      </c>
      <c r="F685" s="159">
        <v>0</v>
      </c>
      <c r="G685" s="159" t="s">
        <v>4652</v>
      </c>
      <c r="H685" s="159" t="s">
        <v>4652</v>
      </c>
      <c r="I685" s="159" t="s">
        <v>4652</v>
      </c>
      <c r="J685" s="159" t="s">
        <v>4643</v>
      </c>
      <c r="K685" s="159" t="s">
        <v>5203</v>
      </c>
      <c r="L685" s="159" t="s">
        <v>4004</v>
      </c>
      <c r="M685" s="160">
        <v>300</v>
      </c>
      <c r="N685" s="159" t="s">
        <v>4004</v>
      </c>
      <c r="O685" s="161">
        <v>45649</v>
      </c>
      <c r="P685" s="162">
        <v>0.850983796295623</v>
      </c>
      <c r="Q685" s="159">
        <v>43180</v>
      </c>
      <c r="R685" s="163">
        <v>300</v>
      </c>
    </row>
    <row r="686" spans="1:18" ht="20.25" customHeight="1">
      <c r="A686" s="164" t="s">
        <v>4648</v>
      </c>
      <c r="B686" s="164" t="s">
        <v>5464</v>
      </c>
      <c r="C686" s="164" t="s">
        <v>4650</v>
      </c>
      <c r="D686" s="164" t="s">
        <v>4663</v>
      </c>
      <c r="E686" s="164">
        <v>155</v>
      </c>
      <c r="F686" s="164">
        <v>0</v>
      </c>
      <c r="G686" s="164" t="s">
        <v>4652</v>
      </c>
      <c r="H686" s="164" t="s">
        <v>4652</v>
      </c>
      <c r="I686" s="164" t="s">
        <v>4652</v>
      </c>
      <c r="J686" s="164" t="s">
        <v>4715</v>
      </c>
      <c r="K686" s="164" t="s"/>
      <c r="L686" s="164" t="s">
        <v>4004</v>
      </c>
      <c r="M686" s="165">
        <v>50</v>
      </c>
      <c r="N686" s="164" t="s">
        <v>4004</v>
      </c>
      <c r="O686" s="166">
        <v>45649</v>
      </c>
      <c r="P686" s="167">
        <v>0.840370370369783</v>
      </c>
      <c r="Q686" s="164">
        <v>43179</v>
      </c>
      <c r="R686" s="163">
        <v>50</v>
      </c>
    </row>
    <row r="687" spans="1:18" ht="20.25" customHeight="1">
      <c r="A687" s="159" t="s">
        <v>4648</v>
      </c>
      <c r="B687" s="159" t="s">
        <v>5465</v>
      </c>
      <c r="C687" s="159" t="s">
        <v>4656</v>
      </c>
      <c r="D687" s="159" t="s">
        <v>4666</v>
      </c>
      <c r="E687" s="159">
        <v>165</v>
      </c>
      <c r="F687" s="159">
        <v>89</v>
      </c>
      <c r="G687" s="159" t="s">
        <v>4004</v>
      </c>
      <c r="H687" s="159" t="s">
        <v>4004</v>
      </c>
      <c r="I687" s="159" t="s">
        <v>4004</v>
      </c>
      <c r="J687" s="159" t="s"/>
      <c r="K687" s="159" t="s">
        <v>5466</v>
      </c>
      <c r="L687" s="159" t="s">
        <v>4652</v>
      </c>
      <c r="M687" s="160">
        <v>150</v>
      </c>
      <c r="N687" s="159" t="s">
        <v>4004</v>
      </c>
      <c r="O687" s="161">
        <v>45649</v>
      </c>
      <c r="P687" s="162">
        <v>0.720231481482188</v>
      </c>
      <c r="Q687" s="159">
        <v>43175</v>
      </c>
      <c r="R687" s="163">
        <v>350</v>
      </c>
    </row>
    <row r="688" spans="1:18" ht="20.25" customHeight="1">
      <c r="A688" s="164" t="s">
        <v>4648</v>
      </c>
      <c r="B688" s="164" t="s">
        <v>5467</v>
      </c>
      <c r="C688" s="164" t="s">
        <v>4656</v>
      </c>
      <c r="D688" s="164" t="s">
        <v>4684</v>
      </c>
      <c r="E688" s="164">
        <v>160</v>
      </c>
      <c r="F688" s="164">
        <v>89</v>
      </c>
      <c r="G688" s="164" t="s">
        <v>4004</v>
      </c>
      <c r="H688" s="164" t="s">
        <v>4004</v>
      </c>
      <c r="I688" s="164" t="s">
        <v>4004</v>
      </c>
      <c r="J688" s="164" t="s"/>
      <c r="K688" s="164" t="s"/>
      <c r="L688" s="164" t="s">
        <v>4652</v>
      </c>
      <c r="M688" s="165">
        <v>0</v>
      </c>
      <c r="N688" s="164" t="s">
        <v>4004</v>
      </c>
      <c r="O688" s="166">
        <v>45649</v>
      </c>
      <c r="P688" s="167">
        <v>0.693634259259852</v>
      </c>
      <c r="Q688" s="164">
        <v>43171</v>
      </c>
      <c r="R688" s="163">
        <v>200</v>
      </c>
    </row>
    <row r="689" spans="1:18" ht="20.25" customHeight="1">
      <c r="A689" s="159" t="s">
        <v>4648</v>
      </c>
      <c r="B689" s="159" t="s">
        <v>5468</v>
      </c>
      <c r="C689" s="159" t="s">
        <v>4656</v>
      </c>
      <c r="D689" s="159" t="s">
        <v>4730</v>
      </c>
      <c r="E689" s="159" t="s">
        <v>5469</v>
      </c>
      <c r="F689" s="159">
        <v>89</v>
      </c>
      <c r="G689" s="159" t="s">
        <v>4004</v>
      </c>
      <c r="H689" s="159" t="s">
        <v>4004</v>
      </c>
      <c r="I689" s="159" t="s">
        <v>4004</v>
      </c>
      <c r="J689" s="159" t="s"/>
      <c r="K689" s="159" t="s"/>
      <c r="L689" s="159" t="s">
        <v>4652</v>
      </c>
      <c r="M689" s="160">
        <v>0</v>
      </c>
      <c r="N689" s="159" t="s">
        <v>4004</v>
      </c>
      <c r="O689" s="161">
        <v>45649</v>
      </c>
      <c r="P689" s="162">
        <v>0.683252314815036</v>
      </c>
      <c r="Q689" s="159">
        <v>43165</v>
      </c>
      <c r="R689" s="163">
        <v>230</v>
      </c>
    </row>
    <row r="690" spans="1:18" ht="20.25" customHeight="1">
      <c r="A690" s="164" t="s">
        <v>4648</v>
      </c>
      <c r="B690" s="164" t="s">
        <v>5470</v>
      </c>
      <c r="C690" s="164" t="s">
        <v>4650</v>
      </c>
      <c r="D690" s="164" t="s">
        <v>4663</v>
      </c>
      <c r="E690" s="164">
        <v>141</v>
      </c>
      <c r="F690" s="164">
        <v>0</v>
      </c>
      <c r="G690" s="164" t="s">
        <v>4652</v>
      </c>
      <c r="H690" s="164" t="s">
        <v>4004</v>
      </c>
      <c r="I690" s="164" t="s">
        <v>4004</v>
      </c>
      <c r="J690" s="164" t="s"/>
      <c r="K690" s="164" t="s"/>
      <c r="L690" s="164" t="s">
        <v>4652</v>
      </c>
      <c r="M690" s="165">
        <v>0</v>
      </c>
      <c r="N690" s="164" t="s">
        <v>4004</v>
      </c>
      <c r="O690" s="166">
        <v>45649</v>
      </c>
      <c r="P690" s="167">
        <v>0.675752314815327</v>
      </c>
      <c r="Q690" s="164">
        <v>43163</v>
      </c>
      <c r="R690" s="163">
        <v>170</v>
      </c>
    </row>
    <row r="691" spans="1:18" ht="20.25" customHeight="1">
      <c r="A691" s="159" t="s">
        <v>4648</v>
      </c>
      <c r="B691" s="159" t="s">
        <v>5471</v>
      </c>
      <c r="C691" s="159" t="s">
        <v>4656</v>
      </c>
      <c r="D691" s="159" t="s">
        <v>4684</v>
      </c>
      <c r="E691" s="159">
        <v>160</v>
      </c>
      <c r="F691" s="159">
        <v>89</v>
      </c>
      <c r="G691" s="159" t="s">
        <v>4004</v>
      </c>
      <c r="H691" s="159" t="s">
        <v>4004</v>
      </c>
      <c r="I691" s="159" t="s">
        <v>4004</v>
      </c>
      <c r="J691" s="159" t="s"/>
      <c r="K691" s="159" t="s"/>
      <c r="L691" s="159" t="s">
        <v>4652</v>
      </c>
      <c r="M691" s="160">
        <v>0</v>
      </c>
      <c r="N691" s="159" t="s">
        <v>4004</v>
      </c>
      <c r="O691" s="161">
        <v>45649</v>
      </c>
      <c r="P691" s="162">
        <v>0.6744675925911</v>
      </c>
      <c r="Q691" s="159">
        <v>43162</v>
      </c>
      <c r="R691" s="163">
        <v>230</v>
      </c>
    </row>
    <row r="692" spans="1:18" ht="20.25" customHeight="1">
      <c r="A692" s="164" t="s">
        <v>4648</v>
      </c>
      <c r="B692" s="164" t="s">
        <v>5472</v>
      </c>
      <c r="C692" s="164" t="s">
        <v>4650</v>
      </c>
      <c r="D692" s="164" t="s">
        <v>4663</v>
      </c>
      <c r="E692" s="164">
        <v>151</v>
      </c>
      <c r="F692" s="164">
        <v>89</v>
      </c>
      <c r="G692" s="164" t="s">
        <v>4004</v>
      </c>
      <c r="H692" s="164" t="s">
        <v>4004</v>
      </c>
      <c r="I692" s="164" t="s">
        <v>4004</v>
      </c>
      <c r="J692" s="164" t="s"/>
      <c r="K692" s="164" t="s">
        <v>4664</v>
      </c>
      <c r="L692" s="164" t="s">
        <v>4652</v>
      </c>
      <c r="M692" s="165">
        <v>200</v>
      </c>
      <c r="N692" s="164" t="s">
        <v>4004</v>
      </c>
      <c r="O692" s="166">
        <v>45649</v>
      </c>
      <c r="P692" s="167">
        <v>0.672488425927441</v>
      </c>
      <c r="Q692" s="164">
        <v>43161</v>
      </c>
      <c r="R692" s="163">
        <v>430</v>
      </c>
    </row>
    <row r="693" spans="1:18" ht="20.25" customHeight="1">
      <c r="A693" s="159" t="s">
        <v>4648</v>
      </c>
      <c r="B693" s="159" t="s">
        <v>5473</v>
      </c>
      <c r="C693" s="159" t="s">
        <v>4656</v>
      </c>
      <c r="D693" s="159" t="s">
        <v>4690</v>
      </c>
      <c r="E693" s="159">
        <v>1162</v>
      </c>
      <c r="F693" s="159">
        <v>88</v>
      </c>
      <c r="G693" s="159" t="s">
        <v>4004</v>
      </c>
      <c r="H693" s="159" t="s">
        <v>4652</v>
      </c>
      <c r="I693" s="159" t="s">
        <v>4652</v>
      </c>
      <c r="J693" s="159" t="s"/>
      <c r="K693" s="159" t="s"/>
      <c r="L693" s="159" t="s">
        <v>4652</v>
      </c>
      <c r="M693" s="160">
        <v>0</v>
      </c>
      <c r="N693" s="159" t="s">
        <v>4004</v>
      </c>
      <c r="O693" s="161">
        <v>45649</v>
      </c>
      <c r="P693" s="162">
        <v>0.665127314816346</v>
      </c>
      <c r="Q693" s="159">
        <v>43160</v>
      </c>
      <c r="R693" s="163">
        <v>150</v>
      </c>
    </row>
    <row r="694" spans="1:18" ht="20.25" customHeight="1">
      <c r="A694" s="164" t="s">
        <v>4648</v>
      </c>
      <c r="B694" s="164" t="s">
        <v>5474</v>
      </c>
      <c r="C694" s="164" t="s">
        <v>4656</v>
      </c>
      <c r="D694" s="164" t="s">
        <v>5073</v>
      </c>
      <c r="E694" s="164">
        <v>172</v>
      </c>
      <c r="F694" s="164">
        <v>89</v>
      </c>
      <c r="G694" s="164" t="s">
        <v>4004</v>
      </c>
      <c r="H694" s="164" t="s">
        <v>4004</v>
      </c>
      <c r="I694" s="164" t="s">
        <v>4004</v>
      </c>
      <c r="J694" s="164" t="s"/>
      <c r="K694" s="164" t="s"/>
      <c r="L694" s="164" t="s">
        <v>4652</v>
      </c>
      <c r="M694" s="165">
        <v>0</v>
      </c>
      <c r="N694" s="164" t="s">
        <v>4004</v>
      </c>
      <c r="O694" s="166">
        <v>45649</v>
      </c>
      <c r="P694" s="167">
        <v>0.645555555554893</v>
      </c>
      <c r="Q694" s="164">
        <v>43150</v>
      </c>
      <c r="R694" s="163">
        <v>230</v>
      </c>
    </row>
    <row r="695" spans="1:18" ht="20.25" customHeight="1">
      <c r="A695" s="159" t="s">
        <v>4648</v>
      </c>
      <c r="B695" s="159" t="s">
        <v>5475</v>
      </c>
      <c r="C695" s="159" t="s">
        <v>4656</v>
      </c>
      <c r="D695" s="159" t="s">
        <v>4700</v>
      </c>
      <c r="E695" s="159">
        <v>165</v>
      </c>
      <c r="F695" s="159">
        <v>88</v>
      </c>
      <c r="G695" s="159" t="s">
        <v>4004</v>
      </c>
      <c r="H695" s="159" t="s">
        <v>4652</v>
      </c>
      <c r="I695" s="159" t="s">
        <v>4652</v>
      </c>
      <c r="J695" s="159" t="s"/>
      <c r="K695" s="159" t="s"/>
      <c r="L695" s="159" t="s">
        <v>4652</v>
      </c>
      <c r="M695" s="160">
        <v>0</v>
      </c>
      <c r="N695" s="159" t="s">
        <v>4004</v>
      </c>
      <c r="O695" s="161">
        <v>45649</v>
      </c>
      <c r="P695" s="162">
        <v>0.64042824074204</v>
      </c>
      <c r="Q695" s="159">
        <v>43149</v>
      </c>
      <c r="R695" s="163">
        <v>150</v>
      </c>
    </row>
    <row r="696" spans="1:18" ht="20.25" customHeight="1">
      <c r="A696" s="164" t="s">
        <v>4648</v>
      </c>
      <c r="B696" s="164" t="s">
        <v>5476</v>
      </c>
      <c r="C696" s="164" t="s">
        <v>4656</v>
      </c>
      <c r="D696" s="164" t="s">
        <v>4734</v>
      </c>
      <c r="E696" s="164">
        <v>165</v>
      </c>
      <c r="F696" s="164">
        <v>0</v>
      </c>
      <c r="G696" s="164" t="s">
        <v>4652</v>
      </c>
      <c r="H696" s="164" t="s">
        <v>4652</v>
      </c>
      <c r="I696" s="164" t="s">
        <v>4652</v>
      </c>
      <c r="J696" s="164" t="s">
        <v>4643</v>
      </c>
      <c r="K696" s="164" t="s">
        <v>5322</v>
      </c>
      <c r="L696" s="164" t="s">
        <v>4659</v>
      </c>
      <c r="M696" s="165">
        <v>300</v>
      </c>
      <c r="N696" s="164" t="s">
        <v>4659</v>
      </c>
      <c r="O696" s="166">
        <v>45649</v>
      </c>
      <c r="P696" s="167">
        <v>0.62890046296161</v>
      </c>
      <c r="Q696" s="164">
        <v>43148</v>
      </c>
      <c r="R696" s="163">
        <v>300</v>
      </c>
    </row>
    <row r="697" spans="1:18" ht="20.25" customHeight="1">
      <c r="A697" s="159" t="s">
        <v>4648</v>
      </c>
      <c r="B697" s="159" t="s">
        <v>5477</v>
      </c>
      <c r="C697" s="159" t="s">
        <v>4650</v>
      </c>
      <c r="D697" s="159" t="s">
        <v>4786</v>
      </c>
      <c r="E697" s="159">
        <v>153</v>
      </c>
      <c r="F697" s="159">
        <v>0</v>
      </c>
      <c r="G697" s="159" t="s">
        <v>4652</v>
      </c>
      <c r="H697" s="159" t="s">
        <v>4004</v>
      </c>
      <c r="I697" s="159" t="s">
        <v>4004</v>
      </c>
      <c r="J697" s="159" t="s"/>
      <c r="K697" s="159" t="s"/>
      <c r="L697" s="159" t="s">
        <v>4652</v>
      </c>
      <c r="M697" s="160">
        <v>0</v>
      </c>
      <c r="N697" s="159" t="s">
        <v>4004</v>
      </c>
      <c r="O697" s="161">
        <v>45649</v>
      </c>
      <c r="P697" s="162">
        <v>0.593622685184528</v>
      </c>
      <c r="Q697" s="159">
        <v>43146</v>
      </c>
      <c r="R697" s="163">
        <v>150</v>
      </c>
    </row>
    <row r="698" spans="1:18" ht="20.25" customHeight="1">
      <c r="A698" s="164" t="s">
        <v>4648</v>
      </c>
      <c r="B698" s="164" t="s">
        <v>5478</v>
      </c>
      <c r="C698" s="164" t="s">
        <v>4656</v>
      </c>
      <c r="D698" s="164" t="s">
        <v>4700</v>
      </c>
      <c r="E698" s="164">
        <v>165</v>
      </c>
      <c r="F698" s="164">
        <v>89</v>
      </c>
      <c r="G698" s="164" t="s">
        <v>4004</v>
      </c>
      <c r="H698" s="164" t="s">
        <v>4004</v>
      </c>
      <c r="I698" s="164" t="s">
        <v>4004</v>
      </c>
      <c r="J698" s="164" t="s"/>
      <c r="K698" s="164" t="s">
        <v>5479</v>
      </c>
      <c r="L698" s="164" t="s">
        <v>4652</v>
      </c>
      <c r="M698" s="165">
        <v>0</v>
      </c>
      <c r="N698" s="164" t="s">
        <v>4004</v>
      </c>
      <c r="O698" s="166">
        <v>45649</v>
      </c>
      <c r="P698" s="167">
        <v>0.588657407406572</v>
      </c>
      <c r="Q698" s="164">
        <v>0</v>
      </c>
      <c r="R698" s="163">
        <v>0</v>
      </c>
    </row>
    <row r="699" spans="1:18" ht="20.25" customHeight="1">
      <c r="A699" s="159" t="s">
        <v>4648</v>
      </c>
      <c r="B699" s="159" t="s">
        <v>5480</v>
      </c>
      <c r="C699" s="159" t="s">
        <v>4656</v>
      </c>
      <c r="D699" s="159" t="s">
        <v>5481</v>
      </c>
      <c r="E699" s="159">
        <v>156</v>
      </c>
      <c r="F699" s="159">
        <v>0</v>
      </c>
      <c r="G699" s="159" t="s">
        <v>4652</v>
      </c>
      <c r="H699" s="159" t="s">
        <v>4004</v>
      </c>
      <c r="I699" s="159" t="s">
        <v>4004</v>
      </c>
      <c r="J699" s="159" t="s"/>
      <c r="K699" s="159" t="s"/>
      <c r="L699" s="159" t="s">
        <v>4652</v>
      </c>
      <c r="M699" s="160">
        <v>0</v>
      </c>
      <c r="N699" s="159" t="s">
        <v>4004</v>
      </c>
      <c r="O699" s="161">
        <v>45649</v>
      </c>
      <c r="P699" s="162">
        <v>0.569456018518395</v>
      </c>
      <c r="Q699" s="159">
        <v>43143</v>
      </c>
      <c r="R699" s="163">
        <v>150</v>
      </c>
    </row>
    <row r="700" spans="1:18" ht="20.25" customHeight="1">
      <c r="A700" s="164" t="s">
        <v>4648</v>
      </c>
      <c r="B700" s="164" t="s">
        <v>5482</v>
      </c>
      <c r="C700" s="164" t="s">
        <v>4656</v>
      </c>
      <c r="D700" s="164" t="s">
        <v>4694</v>
      </c>
      <c r="E700" s="164">
        <v>155</v>
      </c>
      <c r="F700" s="164">
        <v>88</v>
      </c>
      <c r="G700" s="164" t="s">
        <v>4004</v>
      </c>
      <c r="H700" s="164" t="s">
        <v>4652</v>
      </c>
      <c r="I700" s="164" t="s">
        <v>4652</v>
      </c>
      <c r="J700" s="164" t="s"/>
      <c r="K700" s="164" t="s"/>
      <c r="L700" s="164" t="s">
        <v>4652</v>
      </c>
      <c r="M700" s="165">
        <v>0</v>
      </c>
      <c r="N700" s="164" t="s">
        <v>4004</v>
      </c>
      <c r="O700" s="166">
        <v>45649</v>
      </c>
      <c r="P700" s="167">
        <v>0.56870370370234</v>
      </c>
      <c r="Q700" s="164">
        <v>43142</v>
      </c>
      <c r="R700" s="163">
        <v>170</v>
      </c>
    </row>
    <row r="701" spans="1:18" ht="20.25" customHeight="1">
      <c r="A701" s="159" t="s">
        <v>4648</v>
      </c>
      <c r="B701" s="159" t="s">
        <v>5483</v>
      </c>
      <c r="C701" s="159" t="s">
        <v>4656</v>
      </c>
      <c r="D701" s="159" t="s">
        <v>4700</v>
      </c>
      <c r="E701" s="159">
        <v>165</v>
      </c>
      <c r="F701" s="159">
        <v>88</v>
      </c>
      <c r="G701" s="159" t="s">
        <v>4004</v>
      </c>
      <c r="H701" s="159" t="s">
        <v>4004</v>
      </c>
      <c r="I701" s="159" t="s">
        <v>4004</v>
      </c>
      <c r="J701" s="159" t="s"/>
      <c r="K701" s="159" t="s"/>
      <c r="L701" s="159" t="s">
        <v>4652</v>
      </c>
      <c r="M701" s="160">
        <v>0</v>
      </c>
      <c r="N701" s="159" t="s">
        <v>4004</v>
      </c>
      <c r="O701" s="161">
        <v>45649</v>
      </c>
      <c r="P701" s="162">
        <v>0.565405092591391</v>
      </c>
      <c r="Q701" s="159">
        <v>43140</v>
      </c>
      <c r="R701" s="163">
        <v>200</v>
      </c>
    </row>
    <row r="702" spans="1:18" ht="20.25" customHeight="1">
      <c r="A702" s="164" t="s">
        <v>4648</v>
      </c>
      <c r="B702" s="164" t="s">
        <v>5484</v>
      </c>
      <c r="C702" s="164" t="s">
        <v>4656</v>
      </c>
      <c r="D702" s="164" t="s">
        <v>4730</v>
      </c>
      <c r="E702" s="164">
        <v>161</v>
      </c>
      <c r="F702" s="164">
        <v>88</v>
      </c>
      <c r="G702" s="164" t="s">
        <v>4004</v>
      </c>
      <c r="H702" s="164" t="s">
        <v>4652</v>
      </c>
      <c r="I702" s="164" t="s">
        <v>4652</v>
      </c>
      <c r="J702" s="164" t="s"/>
      <c r="K702" s="164" t="s"/>
      <c r="L702" s="164" t="s">
        <v>4652</v>
      </c>
      <c r="M702" s="165">
        <v>0</v>
      </c>
      <c r="N702" s="164" t="s">
        <v>4004</v>
      </c>
      <c r="O702" s="166">
        <v>45649</v>
      </c>
      <c r="P702" s="167">
        <v>0.53655092592453</v>
      </c>
      <c r="Q702" s="164">
        <v>43139</v>
      </c>
      <c r="R702" s="163">
        <v>170</v>
      </c>
    </row>
    <row r="703" spans="1:18" ht="20.25" customHeight="1">
      <c r="A703" s="159" t="s">
        <v>4648</v>
      </c>
      <c r="B703" s="159" t="s">
        <v>5485</v>
      </c>
      <c r="C703" s="159" t="s">
        <v>4656</v>
      </c>
      <c r="D703" s="159" t="s">
        <v>4657</v>
      </c>
      <c r="E703" s="159">
        <v>155</v>
      </c>
      <c r="F703" s="159">
        <v>0</v>
      </c>
      <c r="G703" s="159" t="s">
        <v>4652</v>
      </c>
      <c r="H703" s="159" t="s">
        <v>4004</v>
      </c>
      <c r="I703" s="159" t="s">
        <v>4004</v>
      </c>
      <c r="J703" s="159" t="s"/>
      <c r="K703" s="159" t="s"/>
      <c r="L703" s="159" t="s">
        <v>4652</v>
      </c>
      <c r="M703" s="160">
        <v>0</v>
      </c>
      <c r="N703" s="159" t="s">
        <v>4659</v>
      </c>
      <c r="O703" s="161">
        <v>45649</v>
      </c>
      <c r="P703" s="162">
        <v>0.504131944442634</v>
      </c>
      <c r="Q703" s="159">
        <v>43136</v>
      </c>
      <c r="R703" s="163">
        <v>150</v>
      </c>
    </row>
    <row r="704" spans="1:18" ht="20.25" customHeight="1">
      <c r="A704" s="164" t="s">
        <v>4648</v>
      </c>
      <c r="B704" s="164" t="s">
        <v>5486</v>
      </c>
      <c r="C704" s="164" t="s">
        <v>4656</v>
      </c>
      <c r="D704" s="164" t="s">
        <v>4730</v>
      </c>
      <c r="E704" s="164">
        <v>165</v>
      </c>
      <c r="F704" s="164">
        <v>89</v>
      </c>
      <c r="G704" s="164" t="s">
        <v>4004</v>
      </c>
      <c r="H704" s="164" t="s">
        <v>4004</v>
      </c>
      <c r="I704" s="164" t="s">
        <v>4004</v>
      </c>
      <c r="J704" s="164" t="s"/>
      <c r="K704" s="164" t="s"/>
      <c r="L704" s="164" t="s">
        <v>4652</v>
      </c>
      <c r="M704" s="165">
        <v>0</v>
      </c>
      <c r="N704" s="164" t="s">
        <v>4004</v>
      </c>
      <c r="O704" s="166">
        <v>45649</v>
      </c>
      <c r="P704" s="167">
        <v>0.494884259260289</v>
      </c>
      <c r="Q704" s="164">
        <v>43133</v>
      </c>
      <c r="R704" s="163">
        <v>200</v>
      </c>
    </row>
    <row r="705" spans="1:18" ht="20.25" customHeight="1">
      <c r="A705" s="159" t="s">
        <v>4648</v>
      </c>
      <c r="B705" s="159" t="s">
        <v>5487</v>
      </c>
      <c r="C705" s="159" t="s">
        <v>4650</v>
      </c>
      <c r="D705" s="159" t="s">
        <v>4668</v>
      </c>
      <c r="E705" s="159">
        <v>150</v>
      </c>
      <c r="F705" s="159">
        <v>0</v>
      </c>
      <c r="G705" s="159" t="s">
        <v>4652</v>
      </c>
      <c r="H705" s="159" t="s">
        <v>4652</v>
      </c>
      <c r="I705" s="159" t="s">
        <v>4652</v>
      </c>
      <c r="J705" s="159" t="s">
        <v>4732</v>
      </c>
      <c r="K705" s="159" t="s"/>
      <c r="L705" s="159" t="s">
        <v>4659</v>
      </c>
      <c r="M705" s="160">
        <v>50</v>
      </c>
      <c r="N705" s="159" t="s">
        <v>4659</v>
      </c>
      <c r="O705" s="161">
        <v>45649</v>
      </c>
      <c r="P705" s="162">
        <v>0.45172453703708</v>
      </c>
      <c r="Q705" s="159">
        <v>43130</v>
      </c>
      <c r="R705" s="163">
        <v>50</v>
      </c>
    </row>
    <row r="706" spans="1:18" ht="20.25" customHeight="1">
      <c r="A706" s="164" t="s">
        <v>4648</v>
      </c>
      <c r="B706" s="164" t="s">
        <v>5488</v>
      </c>
      <c r="C706" s="164" t="s">
        <v>4656</v>
      </c>
      <c r="D706" s="164" t="s">
        <v>4756</v>
      </c>
      <c r="E706" s="164">
        <v>120</v>
      </c>
      <c r="F706" s="164">
        <v>89</v>
      </c>
      <c r="G706" s="164" t="s">
        <v>4659</v>
      </c>
      <c r="H706" s="164" t="s">
        <v>4652</v>
      </c>
      <c r="I706" s="164" t="s">
        <v>4652</v>
      </c>
      <c r="J706" s="164" t="s"/>
      <c r="K706" s="164" t="s"/>
      <c r="L706" s="164" t="s">
        <v>4652</v>
      </c>
      <c r="M706" s="165">
        <v>0</v>
      </c>
      <c r="N706" s="164" t="s">
        <v>4659</v>
      </c>
      <c r="O706" s="166">
        <v>45649</v>
      </c>
      <c r="P706" s="167">
        <v>0.429756944446126</v>
      </c>
      <c r="Q706" s="164">
        <v>43128</v>
      </c>
      <c r="R706" s="163">
        <v>100</v>
      </c>
    </row>
    <row r="707" spans="1:18" ht="20.25" customHeight="1">
      <c r="A707" s="159" t="s">
        <v>4648</v>
      </c>
      <c r="B707" s="159" t="s">
        <v>5489</v>
      </c>
      <c r="C707" s="159" t="s">
        <v>4650</v>
      </c>
      <c r="D707" s="159" t="s">
        <v>4668</v>
      </c>
      <c r="E707" s="159">
        <v>150</v>
      </c>
      <c r="F707" s="159">
        <v>89</v>
      </c>
      <c r="G707" s="159" t="s">
        <v>4659</v>
      </c>
      <c r="H707" s="159" t="s">
        <v>4659</v>
      </c>
      <c r="I707" s="159" t="s">
        <v>4659</v>
      </c>
      <c r="J707" s="159" t="s"/>
      <c r="K707" s="159" t="s"/>
      <c r="L707" s="159" t="s">
        <v>4652</v>
      </c>
      <c r="M707" s="160">
        <v>0</v>
      </c>
      <c r="N707" s="159" t="s">
        <v>4659</v>
      </c>
      <c r="O707" s="161">
        <v>45649</v>
      </c>
      <c r="P707" s="162">
        <v>0.42758101851723</v>
      </c>
      <c r="Q707" s="159">
        <v>43127</v>
      </c>
      <c r="R707" s="163">
        <v>400</v>
      </c>
    </row>
    <row r="708" spans="1:18" ht="20.25" customHeight="1">
      <c r="A708" s="159" t="s">
        <v>4648</v>
      </c>
      <c r="B708" s="159" t="s">
        <v>5490</v>
      </c>
      <c r="C708" s="159" t="s">
        <v>4650</v>
      </c>
      <c r="D708" s="159" t="s">
        <v>4668</v>
      </c>
      <c r="E708" s="159">
        <v>150</v>
      </c>
      <c r="F708" s="159">
        <v>89</v>
      </c>
      <c r="G708" s="159" t="s">
        <v>4659</v>
      </c>
      <c r="H708" s="159" t="s">
        <v>4659</v>
      </c>
      <c r="I708" s="159" t="s">
        <v>4659</v>
      </c>
      <c r="J708" s="159" t="s"/>
      <c r="K708" s="159" t="s"/>
      <c r="L708" s="159" t="s">
        <v>4652</v>
      </c>
      <c r="M708" s="160">
        <v>0</v>
      </c>
      <c r="N708" s="159" t="s">
        <v>4659</v>
      </c>
      <c r="O708" s="161">
        <v>45649</v>
      </c>
      <c r="P708" s="162">
        <v>0.426712962962483</v>
      </c>
      <c r="Q708" s="158" t="s"/>
      <c r="R708" s="158" t="s"/>
    </row>
    <row r="709" spans="1:18" ht="20.25" customHeight="1">
      <c r="A709" s="164" t="s">
        <v>4648</v>
      </c>
      <c r="B709" s="164" t="s">
        <v>5491</v>
      </c>
      <c r="C709" s="164" t="s">
        <v>4656</v>
      </c>
      <c r="D709" s="164" t="s">
        <v>4676</v>
      </c>
      <c r="E709" s="164">
        <v>160</v>
      </c>
      <c r="F709" s="164">
        <v>89</v>
      </c>
      <c r="G709" s="164" t="s">
        <v>4004</v>
      </c>
      <c r="H709" s="164" t="s">
        <v>4652</v>
      </c>
      <c r="I709" s="164" t="s">
        <v>4652</v>
      </c>
      <c r="J709" s="164" t="s"/>
      <c r="K709" s="164" t="s"/>
      <c r="L709" s="164" t="s">
        <v>4652</v>
      </c>
      <c r="M709" s="165">
        <v>0</v>
      </c>
      <c r="N709" s="164" t="s">
        <v>4659</v>
      </c>
      <c r="O709" s="166">
        <v>45649</v>
      </c>
      <c r="P709" s="167">
        <v>0.420624999998836</v>
      </c>
      <c r="Q709" s="164">
        <v>43126</v>
      </c>
      <c r="R709" s="163">
        <v>320</v>
      </c>
    </row>
    <row r="710" spans="1:18" ht="20.25" customHeight="1">
      <c r="A710" s="164" t="s">
        <v>4648</v>
      </c>
      <c r="B710" s="164" t="s">
        <v>5492</v>
      </c>
      <c r="C710" s="164" t="s">
        <v>4656</v>
      </c>
      <c r="D710" s="164" t="s">
        <v>4676</v>
      </c>
      <c r="E710" s="164">
        <v>150</v>
      </c>
      <c r="F710" s="164">
        <v>89</v>
      </c>
      <c r="G710" s="164" t="s">
        <v>4004</v>
      </c>
      <c r="H710" s="164" t="s">
        <v>4652</v>
      </c>
      <c r="I710" s="164" t="s">
        <v>4652</v>
      </c>
      <c r="J710" s="164" t="s"/>
      <c r="K710" s="164" t="s"/>
      <c r="L710" s="164" t="s">
        <v>4652</v>
      </c>
      <c r="M710" s="165">
        <v>0</v>
      </c>
      <c r="N710" s="164" t="s">
        <v>4659</v>
      </c>
      <c r="O710" s="166">
        <v>45649</v>
      </c>
      <c r="P710" s="167">
        <v>0.420624999998836</v>
      </c>
      <c r="Q710" s="158" t="s"/>
      <c r="R710" s="158" t="s"/>
    </row>
    <row r="711" spans="1:18" ht="20.25" customHeight="1">
      <c r="A711" s="159" t="s">
        <v>4648</v>
      </c>
      <c r="B711" s="159" t="s">
        <v>5493</v>
      </c>
      <c r="C711" s="159" t="s">
        <v>4650</v>
      </c>
      <c r="D711" s="159" t="s">
        <v>4651</v>
      </c>
      <c r="E711" s="159">
        <v>150</v>
      </c>
      <c r="F711" s="159">
        <v>0</v>
      </c>
      <c r="G711" s="159" t="s">
        <v>4652</v>
      </c>
      <c r="H711" s="159" t="s">
        <v>4004</v>
      </c>
      <c r="I711" s="159" t="s">
        <v>4004</v>
      </c>
      <c r="J711" s="159" t="s"/>
      <c r="K711" s="159" t="s"/>
      <c r="L711" s="159" t="s">
        <v>4652</v>
      </c>
      <c r="M711" s="160">
        <v>0</v>
      </c>
      <c r="N711" s="159" t="s">
        <v>4659</v>
      </c>
      <c r="O711" s="161">
        <v>45649</v>
      </c>
      <c r="P711" s="162">
        <v>0.361574074075179</v>
      </c>
      <c r="Q711" s="159">
        <v>43118</v>
      </c>
      <c r="R711" s="163">
        <v>170</v>
      </c>
    </row>
    <row r="712" spans="1:18" ht="20.25" customHeight="1">
      <c r="A712" s="164" t="s">
        <v>4648</v>
      </c>
      <c r="B712" s="164" t="s">
        <v>5494</v>
      </c>
      <c r="C712" s="164" t="s">
        <v>4650</v>
      </c>
      <c r="D712" s="164" t="s">
        <v>4752</v>
      </c>
      <c r="E712" s="164">
        <v>152</v>
      </c>
      <c r="F712" s="164">
        <v>0</v>
      </c>
      <c r="G712" s="164" t="s">
        <v>4652</v>
      </c>
      <c r="H712" s="164" t="s">
        <v>4652</v>
      </c>
      <c r="I712" s="164" t="s">
        <v>4652</v>
      </c>
      <c r="J712" s="164" t="s">
        <v>4669</v>
      </c>
      <c r="K712" s="164" t="s"/>
      <c r="L712" s="164" t="s">
        <v>4659</v>
      </c>
      <c r="M712" s="165">
        <v>100</v>
      </c>
      <c r="N712" s="164" t="s">
        <v>4659</v>
      </c>
      <c r="O712" s="166">
        <v>45649</v>
      </c>
      <c r="P712" s="167">
        <v>0.357442129628908</v>
      </c>
      <c r="Q712" s="164">
        <v>43117</v>
      </c>
      <c r="R712" s="163">
        <v>100</v>
      </c>
    </row>
    <row r="713" spans="1:18" ht="20.25" customHeight="1">
      <c r="A713" s="159" t="s">
        <v>4648</v>
      </c>
      <c r="B713" s="159" t="s">
        <v>5495</v>
      </c>
      <c r="C713" s="159" t="s">
        <v>4650</v>
      </c>
      <c r="D713" s="159" t="s">
        <v>4668</v>
      </c>
      <c r="E713" s="159">
        <v>150</v>
      </c>
      <c r="F713" s="159">
        <v>0</v>
      </c>
      <c r="G713" s="159" t="s">
        <v>4652</v>
      </c>
      <c r="H713" s="159" t="s">
        <v>4652</v>
      </c>
      <c r="I713" s="159" t="s">
        <v>4652</v>
      </c>
      <c r="J713" s="159" t="s">
        <v>4692</v>
      </c>
      <c r="K713" s="159" t="s"/>
      <c r="L713" s="159" t="s">
        <v>4659</v>
      </c>
      <c r="M713" s="160">
        <v>50</v>
      </c>
      <c r="N713" s="159" t="s">
        <v>4659</v>
      </c>
      <c r="O713" s="161">
        <v>45648</v>
      </c>
      <c r="P713" s="162">
        <v>0.807581018518249</v>
      </c>
      <c r="Q713" s="159">
        <v>43112</v>
      </c>
      <c r="R713" s="163">
        <v>50</v>
      </c>
    </row>
    <row r="714" spans="1:18" ht="20.25" customHeight="1">
      <c r="A714" s="164" t="s">
        <v>4648</v>
      </c>
      <c r="B714" s="164" t="s">
        <v>5496</v>
      </c>
      <c r="C714" s="164" t="s">
        <v>4656</v>
      </c>
      <c r="D714" s="164" t="s">
        <v>4700</v>
      </c>
      <c r="E714" s="164">
        <v>165</v>
      </c>
      <c r="F714" s="164">
        <v>88</v>
      </c>
      <c r="G714" s="164" t="s">
        <v>4659</v>
      </c>
      <c r="H714" s="164" t="s">
        <v>4659</v>
      </c>
      <c r="I714" s="164" t="s">
        <v>4659</v>
      </c>
      <c r="J714" s="164" t="s"/>
      <c r="K714" s="164" t="s"/>
      <c r="L714" s="164" t="s">
        <v>4652</v>
      </c>
      <c r="M714" s="165">
        <v>0</v>
      </c>
      <c r="N714" s="164" t="s">
        <v>4661</v>
      </c>
      <c r="O714" s="166">
        <v>45648</v>
      </c>
      <c r="P714" s="167">
        <v>0.791516203702486</v>
      </c>
      <c r="Q714" s="164">
        <v>43110</v>
      </c>
      <c r="R714" s="163">
        <v>200</v>
      </c>
    </row>
    <row r="715" spans="1:18" ht="20.25" customHeight="1">
      <c r="A715" s="159" t="s">
        <v>4648</v>
      </c>
      <c r="B715" s="159" t="s">
        <v>5497</v>
      </c>
      <c r="C715" s="159" t="s">
        <v>4650</v>
      </c>
      <c r="D715" s="159" t="s">
        <v>4668</v>
      </c>
      <c r="E715" s="159">
        <v>140</v>
      </c>
      <c r="F715" s="159">
        <v>89</v>
      </c>
      <c r="G715" s="159" t="s">
        <v>4659</v>
      </c>
      <c r="H715" s="159" t="s">
        <v>4652</v>
      </c>
      <c r="I715" s="159" t="s">
        <v>4652</v>
      </c>
      <c r="J715" s="159" t="s"/>
      <c r="K715" s="159" t="s"/>
      <c r="L715" s="159" t="s">
        <v>4652</v>
      </c>
      <c r="M715" s="160">
        <v>0</v>
      </c>
      <c r="N715" s="159" t="s">
        <v>4659</v>
      </c>
      <c r="O715" s="161">
        <v>45648</v>
      </c>
      <c r="P715" s="162">
        <v>0.765196759261016</v>
      </c>
      <c r="Q715" s="159">
        <v>43102</v>
      </c>
      <c r="R715" s="163">
        <v>170</v>
      </c>
    </row>
    <row r="716" spans="1:18" ht="20.25" customHeight="1">
      <c r="A716" s="164" t="s">
        <v>4648</v>
      </c>
      <c r="B716" s="164" t="s">
        <v>5498</v>
      </c>
      <c r="C716" s="164" t="s">
        <v>4650</v>
      </c>
      <c r="D716" s="164" t="s">
        <v>4668</v>
      </c>
      <c r="E716" s="164">
        <v>165</v>
      </c>
      <c r="F716" s="164">
        <v>89</v>
      </c>
      <c r="G716" s="164" t="s">
        <v>4659</v>
      </c>
      <c r="H716" s="164" t="s">
        <v>4659</v>
      </c>
      <c r="I716" s="164" t="s">
        <v>4659</v>
      </c>
      <c r="J716" s="164" t="s"/>
      <c r="K716" s="164" t="s">
        <v>5308</v>
      </c>
      <c r="L716" s="164" t="s">
        <v>4652</v>
      </c>
      <c r="M716" s="165">
        <v>0</v>
      </c>
      <c r="N716" s="164" t="s">
        <v>4659</v>
      </c>
      <c r="O716" s="166">
        <v>45648</v>
      </c>
      <c r="P716" s="167">
        <v>0.763171296297515</v>
      </c>
      <c r="Q716" s="164">
        <v>43101</v>
      </c>
      <c r="R716" s="163">
        <v>50</v>
      </c>
    </row>
    <row r="717" spans="1:18" ht="20.25" customHeight="1">
      <c r="A717" s="159" t="s">
        <v>4648</v>
      </c>
      <c r="B717" s="159" t="s">
        <v>5499</v>
      </c>
      <c r="C717" s="159" t="s">
        <v>4656</v>
      </c>
      <c r="D717" s="159" t="s">
        <v>4730</v>
      </c>
      <c r="E717" s="159">
        <v>150</v>
      </c>
      <c r="F717" s="159">
        <v>0</v>
      </c>
      <c r="G717" s="159" t="s">
        <v>4652</v>
      </c>
      <c r="H717" s="159" t="s">
        <v>4659</v>
      </c>
      <c r="I717" s="159" t="s">
        <v>4659</v>
      </c>
      <c r="J717" s="159" t="s"/>
      <c r="K717" s="159" t="s"/>
      <c r="L717" s="159" t="s">
        <v>4652</v>
      </c>
      <c r="M717" s="160">
        <v>0</v>
      </c>
      <c r="N717" s="159" t="s">
        <v>4659</v>
      </c>
      <c r="O717" s="161">
        <v>45648</v>
      </c>
      <c r="P717" s="162">
        <v>0.738865740739129</v>
      </c>
      <c r="Q717" s="159">
        <v>43100</v>
      </c>
      <c r="R717" s="163">
        <v>170</v>
      </c>
    </row>
    <row r="718" spans="1:18" ht="20.25" customHeight="1">
      <c r="A718" s="164" t="s">
        <v>4648</v>
      </c>
      <c r="B718" s="164" t="s">
        <v>5500</v>
      </c>
      <c r="C718" s="164" t="s">
        <v>4650</v>
      </c>
      <c r="D718" s="164" t="s">
        <v>4668</v>
      </c>
      <c r="E718" s="164">
        <v>150</v>
      </c>
      <c r="F718" s="164">
        <v>0</v>
      </c>
      <c r="G718" s="164" t="s">
        <v>4652</v>
      </c>
      <c r="H718" s="164" t="s">
        <v>4652</v>
      </c>
      <c r="I718" s="164" t="s">
        <v>4652</v>
      </c>
      <c r="J718" s="164" t="s">
        <v>4732</v>
      </c>
      <c r="K718" s="164" t="s"/>
      <c r="L718" s="164" t="s">
        <v>4659</v>
      </c>
      <c r="M718" s="165">
        <v>50</v>
      </c>
      <c r="N718" s="164" t="s">
        <v>4659</v>
      </c>
      <c r="O718" s="166">
        <v>45648</v>
      </c>
      <c r="P718" s="167">
        <v>0.733009259260143</v>
      </c>
      <c r="Q718" s="164">
        <v>43099</v>
      </c>
      <c r="R718" s="163">
        <v>50</v>
      </c>
    </row>
    <row r="719" spans="1:18" ht="20.25" customHeight="1">
      <c r="A719" s="159" t="s">
        <v>4648</v>
      </c>
      <c r="B719" s="159" t="s">
        <v>5501</v>
      </c>
      <c r="C719" s="159" t="s">
        <v>4656</v>
      </c>
      <c r="D719" s="159" t="s">
        <v>4694</v>
      </c>
      <c r="E719" s="159">
        <v>160</v>
      </c>
      <c r="F719" s="159">
        <v>89</v>
      </c>
      <c r="G719" s="159" t="s">
        <v>4659</v>
      </c>
      <c r="H719" s="159" t="s">
        <v>4652</v>
      </c>
      <c r="I719" s="159" t="s">
        <v>4652</v>
      </c>
      <c r="J719" s="159" t="s"/>
      <c r="K719" s="159" t="s"/>
      <c r="L719" s="159" t="s">
        <v>4652</v>
      </c>
      <c r="M719" s="160">
        <v>0</v>
      </c>
      <c r="N719" s="159" t="s">
        <v>4659</v>
      </c>
      <c r="O719" s="161">
        <v>45648</v>
      </c>
      <c r="P719" s="162">
        <v>0.715937500001019</v>
      </c>
      <c r="Q719" s="159">
        <v>43098</v>
      </c>
      <c r="R719" s="163">
        <v>150</v>
      </c>
    </row>
    <row r="720" spans="1:18" ht="20.25" customHeight="1">
      <c r="A720" s="164" t="s">
        <v>4648</v>
      </c>
      <c r="B720" s="164" t="s">
        <v>5502</v>
      </c>
      <c r="C720" s="164" t="s">
        <v>4656</v>
      </c>
      <c r="D720" s="164" t="s">
        <v>4903</v>
      </c>
      <c r="E720" s="164">
        <v>165</v>
      </c>
      <c r="F720" s="164">
        <v>88</v>
      </c>
      <c r="G720" s="164" t="s">
        <v>4659</v>
      </c>
      <c r="H720" s="164" t="s">
        <v>4659</v>
      </c>
      <c r="I720" s="164" t="s">
        <v>4659</v>
      </c>
      <c r="J720" s="164" t="s"/>
      <c r="K720" s="164" t="s"/>
      <c r="L720" s="164" t="s">
        <v>4652</v>
      </c>
      <c r="M720" s="165">
        <v>0</v>
      </c>
      <c r="N720" s="164" t="s">
        <v>4659</v>
      </c>
      <c r="O720" s="166">
        <v>45648</v>
      </c>
      <c r="P720" s="167">
        <v>0.68759259259241</v>
      </c>
      <c r="Q720" s="164">
        <v>43096</v>
      </c>
      <c r="R720" s="163">
        <v>200</v>
      </c>
    </row>
    <row r="721" spans="1:18" ht="20.25" customHeight="1">
      <c r="A721" s="159" t="s">
        <v>4648</v>
      </c>
      <c r="B721" s="159" t="s">
        <v>5503</v>
      </c>
      <c r="C721" s="159" t="s">
        <v>4656</v>
      </c>
      <c r="D721" s="159" t="s">
        <v>4730</v>
      </c>
      <c r="E721" s="159">
        <v>160</v>
      </c>
      <c r="F721" s="159">
        <v>89</v>
      </c>
      <c r="G721" s="159" t="s">
        <v>4659</v>
      </c>
      <c r="H721" s="159" t="s">
        <v>4659</v>
      </c>
      <c r="I721" s="159" t="s">
        <v>4659</v>
      </c>
      <c r="J721" s="159" t="s"/>
      <c r="K721" s="159" t="s"/>
      <c r="L721" s="159" t="s">
        <v>4652</v>
      </c>
      <c r="M721" s="160">
        <v>0</v>
      </c>
      <c r="N721" s="159" t="s">
        <v>4659</v>
      </c>
      <c r="O721" s="161">
        <v>45648</v>
      </c>
      <c r="P721" s="162">
        <v>0.684826388889633</v>
      </c>
      <c r="Q721" s="159">
        <v>43095</v>
      </c>
      <c r="R721" s="163">
        <v>200</v>
      </c>
    </row>
    <row r="722" spans="1:18" ht="20.25" customHeight="1">
      <c r="A722" s="164" t="s">
        <v>4648</v>
      </c>
      <c r="B722" s="164" t="s">
        <v>5504</v>
      </c>
      <c r="C722" s="164" t="s">
        <v>4656</v>
      </c>
      <c r="D722" s="164" t="s">
        <v>4690</v>
      </c>
      <c r="E722" s="164">
        <v>165</v>
      </c>
      <c r="F722" s="164">
        <v>88</v>
      </c>
      <c r="G722" s="164" t="s">
        <v>4004</v>
      </c>
      <c r="H722" s="164" t="s">
        <v>4652</v>
      </c>
      <c r="I722" s="164" t="s">
        <v>4652</v>
      </c>
      <c r="J722" s="164" t="s"/>
      <c r="K722" s="164" t="s"/>
      <c r="L722" s="164" t="s">
        <v>4652</v>
      </c>
      <c r="M722" s="165">
        <v>0</v>
      </c>
      <c r="N722" s="164" t="s">
        <v>4004</v>
      </c>
      <c r="O722" s="166">
        <v>45648</v>
      </c>
      <c r="P722" s="167">
        <v>0.65925925926058</v>
      </c>
      <c r="Q722" s="164">
        <v>43090</v>
      </c>
      <c r="R722" s="163">
        <v>170</v>
      </c>
    </row>
    <row r="723" spans="1:18" ht="20.25" customHeight="1">
      <c r="A723" s="159" t="s">
        <v>4648</v>
      </c>
      <c r="B723" s="159" t="s">
        <v>5505</v>
      </c>
      <c r="C723" s="159" t="s">
        <v>4650</v>
      </c>
      <c r="D723" s="159" t="s">
        <v>4668</v>
      </c>
      <c r="E723" s="159">
        <v>155</v>
      </c>
      <c r="F723" s="159">
        <v>0</v>
      </c>
      <c r="G723" s="159" t="s">
        <v>4652</v>
      </c>
      <c r="H723" s="159" t="s">
        <v>4652</v>
      </c>
      <c r="I723" s="159" t="s">
        <v>4652</v>
      </c>
      <c r="J723" s="159" t="s">
        <v>4715</v>
      </c>
      <c r="K723" s="159" t="s"/>
      <c r="L723" s="159" t="s">
        <v>4004</v>
      </c>
      <c r="M723" s="160">
        <v>50</v>
      </c>
      <c r="N723" s="159" t="s">
        <v>4004</v>
      </c>
      <c r="O723" s="161">
        <v>45648</v>
      </c>
      <c r="P723" s="162">
        <v>0.655069444444962</v>
      </c>
      <c r="Q723" s="159">
        <v>43089</v>
      </c>
      <c r="R723" s="163">
        <v>50</v>
      </c>
    </row>
    <row r="724" spans="1:18" ht="20.25" customHeight="1">
      <c r="A724" s="164" t="s">
        <v>4648</v>
      </c>
      <c r="B724" s="164" t="s">
        <v>5506</v>
      </c>
      <c r="C724" s="164" t="s">
        <v>4656</v>
      </c>
      <c r="D724" s="164" t="s">
        <v>4730</v>
      </c>
      <c r="E724" s="164">
        <v>160</v>
      </c>
      <c r="F724" s="164">
        <v>88</v>
      </c>
      <c r="G724" s="164" t="s">
        <v>4659</v>
      </c>
      <c r="H724" s="164" t="s">
        <v>4659</v>
      </c>
      <c r="I724" s="164" t="s">
        <v>4659</v>
      </c>
      <c r="J724" s="164" t="s"/>
      <c r="K724" s="164" t="s"/>
      <c r="L724" s="164" t="s">
        <v>4652</v>
      </c>
      <c r="M724" s="165">
        <v>0</v>
      </c>
      <c r="N724" s="164" t="s">
        <v>4659</v>
      </c>
      <c r="O724" s="166">
        <v>45648</v>
      </c>
      <c r="P724" s="167">
        <v>0.646354166667152</v>
      </c>
      <c r="Q724" s="164">
        <v>43088</v>
      </c>
      <c r="R724" s="163">
        <v>400</v>
      </c>
    </row>
    <row r="725" spans="1:18" ht="20.25" customHeight="1">
      <c r="A725" s="164" t="s">
        <v>4648</v>
      </c>
      <c r="B725" s="164" t="s">
        <v>5507</v>
      </c>
      <c r="C725" s="164" t="s">
        <v>4656</v>
      </c>
      <c r="D725" s="164" t="s">
        <v>4730</v>
      </c>
      <c r="E725" s="164">
        <v>160</v>
      </c>
      <c r="F725" s="164">
        <v>88</v>
      </c>
      <c r="G725" s="164" t="s">
        <v>4659</v>
      </c>
      <c r="H725" s="164" t="s">
        <v>4659</v>
      </c>
      <c r="I725" s="164" t="s">
        <v>4659</v>
      </c>
      <c r="J725" s="164" t="s"/>
      <c r="K725" s="164" t="s"/>
      <c r="L725" s="164" t="s">
        <v>4652</v>
      </c>
      <c r="M725" s="165">
        <v>0</v>
      </c>
      <c r="N725" s="164" t="s">
        <v>4659</v>
      </c>
      <c r="O725" s="166">
        <v>45648</v>
      </c>
      <c r="P725" s="167">
        <v>0.645648148147302</v>
      </c>
      <c r="Q725" s="158" t="s"/>
      <c r="R725" s="158" t="s"/>
    </row>
    <row r="726" spans="1:18" ht="20.25" customHeight="1">
      <c r="A726" s="159" t="s">
        <v>4648</v>
      </c>
      <c r="B726" s="159" t="s">
        <v>5508</v>
      </c>
      <c r="C726" s="159" t="s">
        <v>4656</v>
      </c>
      <c r="D726" s="159" t="s">
        <v>4694</v>
      </c>
      <c r="E726" s="159">
        <v>165</v>
      </c>
      <c r="F726" s="159">
        <v>88</v>
      </c>
      <c r="G726" s="159" t="s">
        <v>4004</v>
      </c>
      <c r="H726" s="159" t="s">
        <v>4004</v>
      </c>
      <c r="I726" s="159" t="s">
        <v>4004</v>
      </c>
      <c r="J726" s="159" t="s"/>
      <c r="K726" s="159" t="s"/>
      <c r="L726" s="159" t="s">
        <v>4652</v>
      </c>
      <c r="M726" s="160">
        <v>0</v>
      </c>
      <c r="N726" s="159" t="s">
        <v>4004</v>
      </c>
      <c r="O726" s="161">
        <v>45648</v>
      </c>
      <c r="P726" s="162">
        <v>0.612060185183509</v>
      </c>
      <c r="Q726" s="159">
        <v>43082</v>
      </c>
      <c r="R726" s="163">
        <v>230</v>
      </c>
    </row>
    <row r="727" spans="1:18" ht="20.25" customHeight="1">
      <c r="A727" s="164" t="s">
        <v>4648</v>
      </c>
      <c r="B727" s="164" t="s">
        <v>5509</v>
      </c>
      <c r="C727" s="164" t="s">
        <v>4656</v>
      </c>
      <c r="D727" s="164" t="s">
        <v>4668</v>
      </c>
      <c r="E727" s="164">
        <v>170</v>
      </c>
      <c r="F727" s="164">
        <v>0</v>
      </c>
      <c r="G727" s="164" t="s">
        <v>4652</v>
      </c>
      <c r="H727" s="164" t="s">
        <v>4659</v>
      </c>
      <c r="I727" s="164" t="s">
        <v>4659</v>
      </c>
      <c r="J727" s="164" t="s">
        <v>4750</v>
      </c>
      <c r="K727" s="164" t="s"/>
      <c r="L727" s="164" t="s">
        <v>4659</v>
      </c>
      <c r="M727" s="165">
        <v>100</v>
      </c>
      <c r="N727" s="164" t="s">
        <v>4659</v>
      </c>
      <c r="O727" s="166">
        <v>45648</v>
      </c>
      <c r="P727" s="167">
        <v>0.596018518517667</v>
      </c>
      <c r="Q727" s="164">
        <v>43081</v>
      </c>
      <c r="R727" s="163">
        <v>270</v>
      </c>
    </row>
    <row r="728" spans="1:18" ht="20.25" customHeight="1">
      <c r="A728" s="159" t="s">
        <v>4648</v>
      </c>
      <c r="B728" s="159" t="s">
        <v>5510</v>
      </c>
      <c r="C728" s="159" t="s">
        <v>4650</v>
      </c>
      <c r="D728" s="159" t="s">
        <v>5268</v>
      </c>
      <c r="E728" s="159">
        <v>159</v>
      </c>
      <c r="F728" s="159">
        <v>89</v>
      </c>
      <c r="G728" s="159" t="s">
        <v>4004</v>
      </c>
      <c r="H728" s="159" t="s">
        <v>4652</v>
      </c>
      <c r="I728" s="159" t="s">
        <v>4652</v>
      </c>
      <c r="J728" s="159" t="s"/>
      <c r="K728" s="159" t="s"/>
      <c r="L728" s="159" t="s">
        <v>4652</v>
      </c>
      <c r="M728" s="160">
        <v>0</v>
      </c>
      <c r="N728" s="159" t="s">
        <v>4004</v>
      </c>
      <c r="O728" s="161">
        <v>45648</v>
      </c>
      <c r="P728" s="162">
        <v>0.588888888887596</v>
      </c>
      <c r="Q728" s="159">
        <v>43078</v>
      </c>
      <c r="R728" s="163">
        <v>150</v>
      </c>
    </row>
    <row r="729" spans="1:18" ht="20.25" customHeight="1">
      <c r="A729" s="164" t="s">
        <v>4648</v>
      </c>
      <c r="B729" s="164" t="s">
        <v>5511</v>
      </c>
      <c r="C729" s="164" t="s">
        <v>4650</v>
      </c>
      <c r="D729" s="164" t="s">
        <v>4663</v>
      </c>
      <c r="E729" s="164">
        <v>150</v>
      </c>
      <c r="F729" s="164">
        <v>0</v>
      </c>
      <c r="G729" s="164" t="s">
        <v>4652</v>
      </c>
      <c r="H729" s="164" t="s">
        <v>4652</v>
      </c>
      <c r="I729" s="164" t="s">
        <v>4652</v>
      </c>
      <c r="J729" s="164" t="s">
        <v>4715</v>
      </c>
      <c r="K729" s="164" t="s">
        <v>5512</v>
      </c>
      <c r="L729" s="164" t="s">
        <v>4004</v>
      </c>
      <c r="M729" s="165">
        <v>190</v>
      </c>
      <c r="N729" s="164" t="s">
        <v>4004</v>
      </c>
      <c r="O729" s="166">
        <v>45648</v>
      </c>
      <c r="P729" s="167">
        <v>0.556944444444525</v>
      </c>
      <c r="Q729" s="164">
        <v>43070</v>
      </c>
      <c r="R729" s="163">
        <v>190</v>
      </c>
    </row>
    <row r="730" spans="1:18" ht="20.25" customHeight="1">
      <c r="A730" s="159" t="s">
        <v>4569</v>
      </c>
      <c r="B730" s="159" t="s">
        <v>5513</v>
      </c>
      <c r="C730" s="159" t="s">
        <v>4650</v>
      </c>
      <c r="D730" s="159" t="s">
        <v>4651</v>
      </c>
      <c r="E730" s="159">
        <v>170</v>
      </c>
      <c r="F730" s="159">
        <v>0</v>
      </c>
      <c r="G730" s="159" t="s">
        <v>4652</v>
      </c>
      <c r="H730" s="159" t="s">
        <v>4652</v>
      </c>
      <c r="I730" s="159" t="s">
        <v>4652</v>
      </c>
      <c r="J730" s="159" t="s"/>
      <c r="K730" s="159" t="s"/>
      <c r="L730" s="159" t="s">
        <v>4652</v>
      </c>
      <c r="M730" s="160">
        <v>0</v>
      </c>
      <c r="N730" s="159" t="s">
        <v>4572</v>
      </c>
      <c r="O730" s="161">
        <v>45648</v>
      </c>
      <c r="P730" s="162">
        <v>0.553715277776064</v>
      </c>
      <c r="Q730" s="159">
        <v>43069</v>
      </c>
      <c r="R730" s="163">
        <v>100</v>
      </c>
    </row>
    <row r="731" spans="1:18" ht="20.25" customHeight="1">
      <c r="A731" s="164" t="s">
        <v>4648</v>
      </c>
      <c r="B731" s="164" t="s">
        <v>5514</v>
      </c>
      <c r="C731" s="164" t="s">
        <v>4656</v>
      </c>
      <c r="D731" s="164" t="s">
        <v>4657</v>
      </c>
      <c r="E731" s="164">
        <v>165</v>
      </c>
      <c r="F731" s="164">
        <v>0</v>
      </c>
      <c r="G731" s="164" t="s">
        <v>4652</v>
      </c>
      <c r="H731" s="164" t="s">
        <v>4659</v>
      </c>
      <c r="I731" s="164" t="s">
        <v>4659</v>
      </c>
      <c r="J731" s="164" t="s"/>
      <c r="K731" s="164" t="s"/>
      <c r="L731" s="164" t="s">
        <v>4652</v>
      </c>
      <c r="M731" s="165">
        <v>0</v>
      </c>
      <c r="N731" s="164" t="s">
        <v>4659</v>
      </c>
      <c r="O731" s="166">
        <v>45648</v>
      </c>
      <c r="P731" s="167">
        <v>0.544432870370656</v>
      </c>
      <c r="Q731" s="164">
        <v>43066</v>
      </c>
      <c r="R731" s="163">
        <v>150</v>
      </c>
    </row>
    <row r="732" spans="1:18" ht="20.25" customHeight="1">
      <c r="A732" s="159" t="s">
        <v>4648</v>
      </c>
      <c r="B732" s="159" t="s">
        <v>5515</v>
      </c>
      <c r="C732" s="159" t="s">
        <v>4656</v>
      </c>
      <c r="D732" s="159" t="s">
        <v>4756</v>
      </c>
      <c r="E732" s="159">
        <v>165</v>
      </c>
      <c r="F732" s="159">
        <v>89</v>
      </c>
      <c r="G732" s="159" t="s">
        <v>4004</v>
      </c>
      <c r="H732" s="159" t="s">
        <v>4652</v>
      </c>
      <c r="I732" s="159" t="s">
        <v>4652</v>
      </c>
      <c r="J732" s="159" t="s"/>
      <c r="K732" s="159" t="s">
        <v>5516</v>
      </c>
      <c r="L732" s="159" t="s">
        <v>4652</v>
      </c>
      <c r="M732" s="160">
        <v>0</v>
      </c>
      <c r="N732" s="159" t="s">
        <v>4004</v>
      </c>
      <c r="O732" s="161">
        <v>45648</v>
      </c>
      <c r="P732" s="162">
        <v>0.535196759257815</v>
      </c>
      <c r="Q732" s="159">
        <v>0</v>
      </c>
      <c r="R732" s="163">
        <v>0</v>
      </c>
    </row>
    <row r="733" spans="1:18" ht="20.25" customHeight="1">
      <c r="A733" s="164" t="s">
        <v>4648</v>
      </c>
      <c r="B733" s="164" t="s">
        <v>5517</v>
      </c>
      <c r="C733" s="164" t="s">
        <v>4650</v>
      </c>
      <c r="D733" s="164" t="s">
        <v>4996</v>
      </c>
      <c r="E733" s="164">
        <v>150</v>
      </c>
      <c r="F733" s="164">
        <v>89</v>
      </c>
      <c r="G733" s="164" t="s">
        <v>4659</v>
      </c>
      <c r="H733" s="164" t="s">
        <v>4659</v>
      </c>
      <c r="I733" s="164" t="s">
        <v>4659</v>
      </c>
      <c r="J733" s="164" t="s"/>
      <c r="K733" s="164" t="s">
        <v>4737</v>
      </c>
      <c r="L733" s="164" t="s">
        <v>4652</v>
      </c>
      <c r="M733" s="165">
        <v>0</v>
      </c>
      <c r="N733" s="164" t="s">
        <v>4659</v>
      </c>
      <c r="O733" s="166">
        <v>45648</v>
      </c>
      <c r="P733" s="167">
        <v>0.533043981482479</v>
      </c>
      <c r="Q733" s="164">
        <v>0</v>
      </c>
      <c r="R733" s="163">
        <v>0</v>
      </c>
    </row>
    <row r="734" spans="1:18" ht="20.25" customHeight="1">
      <c r="A734" s="159" t="s">
        <v>4648</v>
      </c>
      <c r="B734" s="159" t="s">
        <v>5518</v>
      </c>
      <c r="C734" s="159" t="s">
        <v>4650</v>
      </c>
      <c r="D734" s="159" t="s">
        <v>4674</v>
      </c>
      <c r="E734" s="159">
        <v>150</v>
      </c>
      <c r="F734" s="159">
        <v>0</v>
      </c>
      <c r="G734" s="159" t="s">
        <v>4652</v>
      </c>
      <c r="H734" s="159" t="s">
        <v>4004</v>
      </c>
      <c r="I734" s="159" t="s">
        <v>4004</v>
      </c>
      <c r="J734" s="159" t="s"/>
      <c r="K734" s="159" t="s"/>
      <c r="L734" s="159" t="s">
        <v>4652</v>
      </c>
      <c r="M734" s="160">
        <v>0</v>
      </c>
      <c r="N734" s="159" t="s">
        <v>4004</v>
      </c>
      <c r="O734" s="161">
        <v>45648</v>
      </c>
      <c r="P734" s="162">
        <v>0.520891203705105</v>
      </c>
      <c r="Q734" s="159">
        <v>43062</v>
      </c>
      <c r="R734" s="163">
        <v>150</v>
      </c>
    </row>
    <row r="735" spans="1:18" ht="20.25" customHeight="1">
      <c r="A735" s="164" t="s">
        <v>4648</v>
      </c>
      <c r="B735" s="164" t="s">
        <v>5519</v>
      </c>
      <c r="C735" s="164" t="s">
        <v>4650</v>
      </c>
      <c r="D735" s="164" t="s">
        <v>4668</v>
      </c>
      <c r="E735" s="164">
        <v>150</v>
      </c>
      <c r="F735" s="164">
        <v>0</v>
      </c>
      <c r="G735" s="164" t="s">
        <v>4652</v>
      </c>
      <c r="H735" s="164" t="s">
        <v>4659</v>
      </c>
      <c r="I735" s="164" t="s">
        <v>4659</v>
      </c>
      <c r="J735" s="164" t="s"/>
      <c r="K735" s="164" t="s">
        <v>4664</v>
      </c>
      <c r="L735" s="164" t="s">
        <v>4652</v>
      </c>
      <c r="M735" s="165">
        <v>150</v>
      </c>
      <c r="N735" s="164" t="s">
        <v>4659</v>
      </c>
      <c r="O735" s="166">
        <v>45648</v>
      </c>
      <c r="P735" s="167">
        <v>0.510648148148903</v>
      </c>
      <c r="Q735" s="164">
        <v>43060</v>
      </c>
      <c r="R735" s="163">
        <v>320</v>
      </c>
    </row>
    <row r="736" spans="1:18" ht="20.25" customHeight="1">
      <c r="A736" s="159" t="s">
        <v>4648</v>
      </c>
      <c r="B736" s="159" t="s">
        <v>5520</v>
      </c>
      <c r="C736" s="159" t="s">
        <v>4650</v>
      </c>
      <c r="D736" s="159" t="s">
        <v>4651</v>
      </c>
      <c r="E736" s="159">
        <v>150</v>
      </c>
      <c r="F736" s="159">
        <v>0</v>
      </c>
      <c r="G736" s="159" t="s">
        <v>4652</v>
      </c>
      <c r="H736" s="159" t="s">
        <v>4659</v>
      </c>
      <c r="I736" s="159" t="s">
        <v>4659</v>
      </c>
      <c r="J736" s="159" t="s"/>
      <c r="K736" s="159" t="s"/>
      <c r="L736" s="159" t="s">
        <v>4652</v>
      </c>
      <c r="M736" s="160">
        <v>0</v>
      </c>
      <c r="N736" s="159" t="s">
        <v>4659</v>
      </c>
      <c r="O736" s="161">
        <v>45648</v>
      </c>
      <c r="P736" s="162">
        <v>0.499143518518395</v>
      </c>
      <c r="Q736" s="159">
        <v>43056</v>
      </c>
      <c r="R736" s="163">
        <v>170</v>
      </c>
    </row>
    <row r="737" spans="1:18" ht="20.25" customHeight="1">
      <c r="A737" s="164" t="s">
        <v>4648</v>
      </c>
      <c r="B737" s="164" t="s">
        <v>5521</v>
      </c>
      <c r="C737" s="164" t="s">
        <v>4656</v>
      </c>
      <c r="D737" s="164" t="s">
        <v>4668</v>
      </c>
      <c r="E737" s="164">
        <v>155</v>
      </c>
      <c r="F737" s="164">
        <v>88</v>
      </c>
      <c r="G737" s="164" t="s">
        <v>4004</v>
      </c>
      <c r="H737" s="164" t="s">
        <v>4652</v>
      </c>
      <c r="I737" s="164" t="s">
        <v>4652</v>
      </c>
      <c r="J737" s="164" t="s"/>
      <c r="K737" s="164" t="s"/>
      <c r="L737" s="164" t="s">
        <v>4652</v>
      </c>
      <c r="M737" s="165">
        <v>0</v>
      </c>
      <c r="N737" s="164" t="s">
        <v>4004</v>
      </c>
      <c r="O737" s="166">
        <v>45648</v>
      </c>
      <c r="P737" s="167">
        <v>0.477118055554456</v>
      </c>
      <c r="Q737" s="164">
        <v>43049</v>
      </c>
      <c r="R737" s="163">
        <v>150</v>
      </c>
    </row>
    <row r="738" spans="1:18" ht="20.25" customHeight="1">
      <c r="A738" s="159" t="s">
        <v>4648</v>
      </c>
      <c r="B738" s="159" t="s">
        <v>5522</v>
      </c>
      <c r="C738" s="159" t="s">
        <v>4656</v>
      </c>
      <c r="D738" s="159" t="s">
        <v>4880</v>
      </c>
      <c r="E738" s="159">
        <v>152</v>
      </c>
      <c r="F738" s="159">
        <v>0</v>
      </c>
      <c r="G738" s="159" t="s">
        <v>4652</v>
      </c>
      <c r="H738" s="159" t="s">
        <v>4652</v>
      </c>
      <c r="I738" s="159" t="s">
        <v>4652</v>
      </c>
      <c r="J738" s="159" t="s"/>
      <c r="K738" s="159" t="s"/>
      <c r="L738" s="159" t="s">
        <v>4652</v>
      </c>
      <c r="M738" s="160">
        <v>0</v>
      </c>
      <c r="N738" s="159" t="s">
        <v>5523</v>
      </c>
      <c r="O738" s="161">
        <v>45648</v>
      </c>
      <c r="P738" s="162">
        <v>0.457129629630799</v>
      </c>
      <c r="Q738" s="159">
        <v>0</v>
      </c>
      <c r="R738" s="163">
        <v>0</v>
      </c>
    </row>
    <row r="739" spans="1:18" ht="20.25" customHeight="1">
      <c r="A739" s="164" t="s">
        <v>4648</v>
      </c>
      <c r="B739" s="164" t="s">
        <v>5524</v>
      </c>
      <c r="C739" s="164" t="s">
        <v>4656</v>
      </c>
      <c r="D739" s="164" t="s">
        <v>4694</v>
      </c>
      <c r="E739" s="164">
        <v>165</v>
      </c>
      <c r="F739" s="164">
        <v>89</v>
      </c>
      <c r="G739" s="164" t="s">
        <v>4659</v>
      </c>
      <c r="H739" s="164" t="s">
        <v>4652</v>
      </c>
      <c r="I739" s="164" t="s">
        <v>4652</v>
      </c>
      <c r="J739" s="164" t="s"/>
      <c r="K739" s="164" t="s"/>
      <c r="L739" s="164" t="s">
        <v>4652</v>
      </c>
      <c r="M739" s="165">
        <v>0</v>
      </c>
      <c r="N739" s="164" t="s">
        <v>4659</v>
      </c>
      <c r="O739" s="166">
        <v>45648</v>
      </c>
      <c r="P739" s="167">
        <v>0.45502314814803</v>
      </c>
      <c r="Q739" s="164">
        <v>43046</v>
      </c>
      <c r="R739" s="163">
        <v>170</v>
      </c>
    </row>
    <row r="740" spans="1:18" ht="20.25" customHeight="1">
      <c r="A740" s="159" t="s">
        <v>4648</v>
      </c>
      <c r="B740" s="159" t="s">
        <v>5525</v>
      </c>
      <c r="C740" s="159" t="s">
        <v>4656</v>
      </c>
      <c r="D740" s="159" t="s">
        <v>4700</v>
      </c>
      <c r="E740" s="159">
        <v>165</v>
      </c>
      <c r="F740" s="159">
        <v>88</v>
      </c>
      <c r="G740" s="159" t="s">
        <v>4004</v>
      </c>
      <c r="H740" s="159" t="s">
        <v>4004</v>
      </c>
      <c r="I740" s="159" t="s">
        <v>4004</v>
      </c>
      <c r="J740" s="159" t="s"/>
      <c r="K740" s="159" t="s"/>
      <c r="L740" s="159" t="s">
        <v>4652</v>
      </c>
      <c r="M740" s="160">
        <v>0</v>
      </c>
      <c r="N740" s="159" t="s">
        <v>4004</v>
      </c>
      <c r="O740" s="161">
        <v>45648</v>
      </c>
      <c r="P740" s="162">
        <v>0.45472222222088</v>
      </c>
      <c r="Q740" s="159">
        <v>43045</v>
      </c>
      <c r="R740" s="163">
        <v>200</v>
      </c>
    </row>
    <row r="741" spans="1:18" ht="20.25" customHeight="1">
      <c r="A741" s="164" t="s">
        <v>4648</v>
      </c>
      <c r="B741" s="164" t="s">
        <v>5526</v>
      </c>
      <c r="C741" s="164" t="s">
        <v>4656</v>
      </c>
      <c r="D741" s="164" t="s">
        <v>4668</v>
      </c>
      <c r="E741" s="164">
        <v>123</v>
      </c>
      <c r="F741" s="164">
        <v>0</v>
      </c>
      <c r="G741" s="164" t="s">
        <v>4652</v>
      </c>
      <c r="H741" s="164" t="s">
        <v>4652</v>
      </c>
      <c r="I741" s="164" t="s">
        <v>4652</v>
      </c>
      <c r="J741" s="164" t="s">
        <v>4643</v>
      </c>
      <c r="K741" s="164" t="s">
        <v>4837</v>
      </c>
      <c r="L741" s="164" t="s">
        <v>4004</v>
      </c>
      <c r="M741" s="165">
        <v>50</v>
      </c>
      <c r="N741" s="164" t="s">
        <v>4004</v>
      </c>
      <c r="O741" s="166">
        <v>45648</v>
      </c>
      <c r="P741" s="167">
        <v>0.447974537037226</v>
      </c>
      <c r="Q741" s="164">
        <v>43043</v>
      </c>
      <c r="R741" s="163">
        <v>50</v>
      </c>
    </row>
    <row r="742" spans="1:18" ht="20.25" customHeight="1">
      <c r="A742" s="159" t="s">
        <v>4648</v>
      </c>
      <c r="B742" s="159" t="s">
        <v>5527</v>
      </c>
      <c r="C742" s="159" t="s">
        <v>4650</v>
      </c>
      <c r="D742" s="159" t="s">
        <v>4668</v>
      </c>
      <c r="E742" s="159">
        <v>150</v>
      </c>
      <c r="F742" s="159">
        <v>89</v>
      </c>
      <c r="G742" s="159" t="s">
        <v>4659</v>
      </c>
      <c r="H742" s="159" t="s">
        <v>4659</v>
      </c>
      <c r="I742" s="159" t="s">
        <v>4659</v>
      </c>
      <c r="J742" s="159" t="s"/>
      <c r="K742" s="159" t="s"/>
      <c r="L742" s="159" t="s">
        <v>4652</v>
      </c>
      <c r="M742" s="160">
        <v>0</v>
      </c>
      <c r="N742" s="159" t="s">
        <v>4659</v>
      </c>
      <c r="O742" s="161">
        <v>45648</v>
      </c>
      <c r="P742" s="162">
        <v>0.437453703703795</v>
      </c>
      <c r="Q742" s="159">
        <v>43042</v>
      </c>
      <c r="R742" s="163">
        <v>200</v>
      </c>
    </row>
    <row r="743" spans="1:18" ht="20.25" customHeight="1">
      <c r="A743" s="164" t="s">
        <v>4648</v>
      </c>
      <c r="B743" s="164" t="s">
        <v>5528</v>
      </c>
      <c r="C743" s="164" t="s">
        <v>4650</v>
      </c>
      <c r="D743" s="164" t="s">
        <v>4663</v>
      </c>
      <c r="E743" s="164">
        <v>145</v>
      </c>
      <c r="F743" s="164">
        <v>0</v>
      </c>
      <c r="G743" s="164" t="s">
        <v>4652</v>
      </c>
      <c r="H743" s="164" t="s">
        <v>4004</v>
      </c>
      <c r="I743" s="164" t="s">
        <v>4004</v>
      </c>
      <c r="J743" s="164" t="s"/>
      <c r="K743" s="164" t="s"/>
      <c r="L743" s="164" t="s">
        <v>4652</v>
      </c>
      <c r="M743" s="165">
        <v>0</v>
      </c>
      <c r="N743" s="164" t="s">
        <v>4004</v>
      </c>
      <c r="O743" s="166">
        <v>45648</v>
      </c>
      <c r="P743" s="167">
        <v>0.403796296297514</v>
      </c>
      <c r="Q743" s="164">
        <v>43027</v>
      </c>
      <c r="R743" s="163">
        <v>170</v>
      </c>
    </row>
    <row r="744" spans="1:18" ht="20.25" customHeight="1">
      <c r="A744" s="159" t="s">
        <v>4648</v>
      </c>
      <c r="B744" s="159" t="s">
        <v>5529</v>
      </c>
      <c r="C744" s="159" t="s">
        <v>4656</v>
      </c>
      <c r="D744" s="159" t="s">
        <v>4700</v>
      </c>
      <c r="E744" s="159">
        <v>150</v>
      </c>
      <c r="F744" s="159">
        <v>89</v>
      </c>
      <c r="G744" s="159" t="s">
        <v>4659</v>
      </c>
      <c r="H744" s="159" t="s">
        <v>4659</v>
      </c>
      <c r="I744" s="159" t="s">
        <v>4659</v>
      </c>
      <c r="J744" s="159" t="s"/>
      <c r="K744" s="159" t="s">
        <v>5530</v>
      </c>
      <c r="L744" s="159" t="s">
        <v>4652</v>
      </c>
      <c r="M744" s="160">
        <v>0</v>
      </c>
      <c r="N744" s="159" t="s">
        <v>4004</v>
      </c>
      <c r="O744" s="161">
        <v>45648</v>
      </c>
      <c r="P744" s="162">
        <v>0.35296296296292</v>
      </c>
      <c r="Q744" s="159">
        <v>0</v>
      </c>
      <c r="R744" s="163">
        <v>0</v>
      </c>
    </row>
    <row r="745" spans="1:18" ht="20.25" customHeight="1">
      <c r="A745" s="164" t="s">
        <v>4648</v>
      </c>
      <c r="B745" s="164" t="s">
        <v>5531</v>
      </c>
      <c r="C745" s="164" t="s">
        <v>4656</v>
      </c>
      <c r="D745" s="164" t="s">
        <v>4730</v>
      </c>
      <c r="E745" s="164">
        <v>157</v>
      </c>
      <c r="F745" s="164">
        <v>89</v>
      </c>
      <c r="G745" s="164" t="s">
        <v>4004</v>
      </c>
      <c r="H745" s="164" t="s">
        <v>4004</v>
      </c>
      <c r="I745" s="164" t="s">
        <v>4004</v>
      </c>
      <c r="J745" s="164" t="s"/>
      <c r="K745" s="164" t="s">
        <v>5532</v>
      </c>
      <c r="L745" s="164" t="s">
        <v>4652</v>
      </c>
      <c r="M745" s="165">
        <v>0</v>
      </c>
      <c r="N745" s="164" t="s">
        <v>4004</v>
      </c>
      <c r="O745" s="166">
        <v>45648</v>
      </c>
      <c r="P745" s="167">
        <v>0.349421296297805</v>
      </c>
      <c r="Q745" s="164">
        <v>43017</v>
      </c>
      <c r="R745" s="163">
        <v>150</v>
      </c>
    </row>
    <row r="746" spans="1:18" ht="20.25" customHeight="1">
      <c r="A746" s="159" t="s">
        <v>4648</v>
      </c>
      <c r="B746" s="159" t="s">
        <v>5533</v>
      </c>
      <c r="C746" s="159" t="s">
        <v>4656</v>
      </c>
      <c r="D746" s="159" t="s">
        <v>4730</v>
      </c>
      <c r="E746" s="159">
        <v>138</v>
      </c>
      <c r="F746" s="159">
        <v>89</v>
      </c>
      <c r="G746" s="159" t="s">
        <v>4004</v>
      </c>
      <c r="H746" s="159" t="s">
        <v>4004</v>
      </c>
      <c r="I746" s="159" t="s">
        <v>4004</v>
      </c>
      <c r="J746" s="159" t="s"/>
      <c r="K746" s="159" t="s">
        <v>5532</v>
      </c>
      <c r="L746" s="159" t="s">
        <v>4652</v>
      </c>
      <c r="M746" s="160">
        <v>1000</v>
      </c>
      <c r="N746" s="159" t="s">
        <v>4004</v>
      </c>
      <c r="O746" s="161">
        <v>45648</v>
      </c>
      <c r="P746" s="162">
        <v>0.345937499998399</v>
      </c>
      <c r="Q746" s="159">
        <v>43016</v>
      </c>
      <c r="R746" s="163">
        <v>1000</v>
      </c>
    </row>
    <row r="747" spans="1:18" ht="20.25" customHeight="1">
      <c r="A747" s="164" t="s">
        <v>4648</v>
      </c>
      <c r="B747" s="164" t="s">
        <v>5534</v>
      </c>
      <c r="C747" s="164" t="s">
        <v>4656</v>
      </c>
      <c r="D747" s="164" t="s">
        <v>4767</v>
      </c>
      <c r="E747" s="164">
        <v>169</v>
      </c>
      <c r="F747" s="164">
        <v>89</v>
      </c>
      <c r="G747" s="164" t="s">
        <v>4659</v>
      </c>
      <c r="H747" s="164" t="s">
        <v>4659</v>
      </c>
      <c r="I747" s="164" t="s">
        <v>4659</v>
      </c>
      <c r="J747" s="164" t="s"/>
      <c r="K747" s="164" t="s"/>
      <c r="L747" s="164" t="s">
        <v>4652</v>
      </c>
      <c r="M747" s="165">
        <v>0</v>
      </c>
      <c r="N747" s="164" t="s">
        <v>4659</v>
      </c>
      <c r="O747" s="166">
        <v>45648</v>
      </c>
      <c r="P747" s="167">
        <v>0.342685185183655</v>
      </c>
      <c r="Q747" s="164">
        <v>43015</v>
      </c>
      <c r="R747" s="163">
        <v>200</v>
      </c>
    </row>
    <row r="748" spans="1:18" ht="20.25" customHeight="1">
      <c r="A748" s="159" t="s">
        <v>4648</v>
      </c>
      <c r="B748" s="159" t="s">
        <v>5535</v>
      </c>
      <c r="C748" s="159" t="s">
        <v>4650</v>
      </c>
      <c r="D748" s="159" t="s">
        <v>4668</v>
      </c>
      <c r="E748" s="159">
        <v>160</v>
      </c>
      <c r="F748" s="159">
        <v>0</v>
      </c>
      <c r="G748" s="159" t="s">
        <v>4652</v>
      </c>
      <c r="H748" s="159" t="s">
        <v>4652</v>
      </c>
      <c r="I748" s="159" t="s">
        <v>4652</v>
      </c>
      <c r="J748" s="159" t="s">
        <v>4715</v>
      </c>
      <c r="K748" s="159" t="s"/>
      <c r="L748" s="159" t="s">
        <v>4004</v>
      </c>
      <c r="M748" s="160">
        <v>50</v>
      </c>
      <c r="N748" s="159" t="s">
        <v>4004</v>
      </c>
      <c r="O748" s="161">
        <v>45647</v>
      </c>
      <c r="P748" s="162">
        <v>0.860844907409046</v>
      </c>
      <c r="Q748" s="159">
        <v>43008</v>
      </c>
      <c r="R748" s="163">
        <v>50</v>
      </c>
    </row>
    <row r="749" spans="1:18" ht="20.25" customHeight="1">
      <c r="A749" s="164" t="s">
        <v>4648</v>
      </c>
      <c r="B749" s="164" t="s">
        <v>5536</v>
      </c>
      <c r="C749" s="164" t="s">
        <v>4650</v>
      </c>
      <c r="D749" s="164" t="s">
        <v>4668</v>
      </c>
      <c r="E749" s="164">
        <v>160</v>
      </c>
      <c r="F749" s="164">
        <v>89</v>
      </c>
      <c r="G749" s="164" t="s">
        <v>4659</v>
      </c>
      <c r="H749" s="164" t="s">
        <v>4652</v>
      </c>
      <c r="I749" s="164" t="s">
        <v>4652</v>
      </c>
      <c r="J749" s="164" t="s"/>
      <c r="K749" s="164" t="s"/>
      <c r="L749" s="164" t="s">
        <v>4652</v>
      </c>
      <c r="M749" s="165">
        <v>0</v>
      </c>
      <c r="N749" s="164" t="s">
        <v>4659</v>
      </c>
      <c r="O749" s="166">
        <v>45647</v>
      </c>
      <c r="P749" s="167">
        <v>0.834085648148175</v>
      </c>
      <c r="Q749" s="164">
        <v>43002</v>
      </c>
      <c r="R749" s="163">
        <v>170</v>
      </c>
    </row>
    <row r="750" spans="1:18" ht="20.25" customHeight="1">
      <c r="A750" s="159" t="s">
        <v>4648</v>
      </c>
      <c r="B750" s="159" t="s">
        <v>5537</v>
      </c>
      <c r="C750" s="159" t="s">
        <v>4650</v>
      </c>
      <c r="D750" s="159" t="s">
        <v>4668</v>
      </c>
      <c r="E750" s="159">
        <v>155</v>
      </c>
      <c r="F750" s="159">
        <v>89</v>
      </c>
      <c r="G750" s="159" t="s">
        <v>4004</v>
      </c>
      <c r="H750" s="159" t="s">
        <v>4004</v>
      </c>
      <c r="I750" s="159" t="s">
        <v>4004</v>
      </c>
      <c r="J750" s="159" t="s"/>
      <c r="K750" s="159" t="s"/>
      <c r="L750" s="159" t="s">
        <v>4652</v>
      </c>
      <c r="M750" s="160">
        <v>0</v>
      </c>
      <c r="N750" s="159" t="s">
        <v>4004</v>
      </c>
      <c r="O750" s="161">
        <v>45647</v>
      </c>
      <c r="P750" s="162">
        <v>0.771944444444671</v>
      </c>
      <c r="Q750" s="159">
        <v>42984</v>
      </c>
      <c r="R750" s="163">
        <v>230</v>
      </c>
    </row>
    <row r="751" spans="1:18" ht="20.25" customHeight="1">
      <c r="A751" s="164" t="s">
        <v>4648</v>
      </c>
      <c r="B751" s="164" t="s">
        <v>5538</v>
      </c>
      <c r="C751" s="164" t="s">
        <v>4656</v>
      </c>
      <c r="D751" s="164" t="s">
        <v>4880</v>
      </c>
      <c r="E751" s="164">
        <v>153</v>
      </c>
      <c r="F751" s="164">
        <v>0</v>
      </c>
      <c r="G751" s="164" t="s">
        <v>4652</v>
      </c>
      <c r="H751" s="164" t="s">
        <v>4004</v>
      </c>
      <c r="I751" s="164" t="s">
        <v>4004</v>
      </c>
      <c r="J751" s="164" t="s"/>
      <c r="K751" s="164" t="s"/>
      <c r="L751" s="164" t="s">
        <v>4652</v>
      </c>
      <c r="M751" s="165">
        <v>0</v>
      </c>
      <c r="N751" s="164" t="s">
        <v>4004</v>
      </c>
      <c r="O751" s="166">
        <v>45647</v>
      </c>
      <c r="P751" s="167">
        <v>0.747268518520286</v>
      </c>
      <c r="Q751" s="164">
        <v>42978</v>
      </c>
      <c r="R751" s="163">
        <v>150</v>
      </c>
    </row>
    <row r="752" spans="1:18" ht="20.25" customHeight="1">
      <c r="A752" s="159" t="s">
        <v>4648</v>
      </c>
      <c r="B752" s="159" t="s">
        <v>5539</v>
      </c>
      <c r="C752" s="159" t="s">
        <v>4650</v>
      </c>
      <c r="D752" s="159" t="s">
        <v>4668</v>
      </c>
      <c r="E752" s="159">
        <v>158</v>
      </c>
      <c r="F752" s="159">
        <v>0</v>
      </c>
      <c r="G752" s="159" t="s">
        <v>4652</v>
      </c>
      <c r="H752" s="159" t="s">
        <v>4004</v>
      </c>
      <c r="I752" s="159" t="s">
        <v>4004</v>
      </c>
      <c r="J752" s="159" t="s"/>
      <c r="K752" s="159" t="s"/>
      <c r="L752" s="159" t="s">
        <v>4652</v>
      </c>
      <c r="M752" s="160">
        <v>0</v>
      </c>
      <c r="N752" s="159" t="s">
        <v>4004</v>
      </c>
      <c r="O752" s="161">
        <v>45647</v>
      </c>
      <c r="P752" s="162">
        <v>0.729525462964375</v>
      </c>
      <c r="Q752" s="159">
        <v>42971</v>
      </c>
      <c r="R752" s="163">
        <v>150</v>
      </c>
    </row>
    <row r="753" spans="1:18" ht="20.25" customHeight="1">
      <c r="A753" s="164" t="s">
        <v>4648</v>
      </c>
      <c r="B753" s="164" t="s">
        <v>5540</v>
      </c>
      <c r="C753" s="164" t="s">
        <v>4650</v>
      </c>
      <c r="D753" s="164" t="s">
        <v>5073</v>
      </c>
      <c r="E753" s="164">
        <v>145</v>
      </c>
      <c r="F753" s="164">
        <v>89</v>
      </c>
      <c r="G753" s="164" t="s">
        <v>4659</v>
      </c>
      <c r="H753" s="164" t="s">
        <v>4659</v>
      </c>
      <c r="I753" s="164" t="s">
        <v>4659</v>
      </c>
      <c r="J753" s="164" t="s"/>
      <c r="K753" s="164" t="s"/>
      <c r="L753" s="164" t="s">
        <v>4652</v>
      </c>
      <c r="M753" s="165">
        <v>0</v>
      </c>
      <c r="N753" s="164" t="s">
        <v>4004</v>
      </c>
      <c r="O753" s="166">
        <v>45647</v>
      </c>
      <c r="P753" s="167">
        <v>0.727337962962338</v>
      </c>
      <c r="Q753" s="164">
        <v>42970</v>
      </c>
      <c r="R753" s="163">
        <v>200</v>
      </c>
    </row>
    <row r="754" spans="1:18" ht="20.25" customHeight="1">
      <c r="A754" s="159" t="s">
        <v>4648</v>
      </c>
      <c r="B754" s="159" t="s">
        <v>5541</v>
      </c>
      <c r="C754" s="159" t="s">
        <v>4656</v>
      </c>
      <c r="D754" s="159" t="s">
        <v>4730</v>
      </c>
      <c r="E754" s="159">
        <v>165</v>
      </c>
      <c r="F754" s="159">
        <v>0</v>
      </c>
      <c r="G754" s="159" t="s">
        <v>4652</v>
      </c>
      <c r="H754" s="159" t="s">
        <v>4652</v>
      </c>
      <c r="I754" s="159" t="s">
        <v>4652</v>
      </c>
      <c r="J754" s="159" t="s">
        <v>4643</v>
      </c>
      <c r="K754" s="159" t="s">
        <v>5542</v>
      </c>
      <c r="L754" s="159" t="s">
        <v>4004</v>
      </c>
      <c r="M754" s="160">
        <v>100</v>
      </c>
      <c r="N754" s="159" t="s">
        <v>4659</v>
      </c>
      <c r="O754" s="161">
        <v>45647</v>
      </c>
      <c r="P754" s="162">
        <v>0.72635416666526</v>
      </c>
      <c r="Q754" s="159">
        <v>42969</v>
      </c>
      <c r="R754" s="163">
        <v>100</v>
      </c>
    </row>
    <row r="755" spans="1:18" ht="20.25" customHeight="1">
      <c r="A755" s="164" t="s">
        <v>4648</v>
      </c>
      <c r="B755" s="164" t="s">
        <v>5543</v>
      </c>
      <c r="C755" s="164" t="s">
        <v>4650</v>
      </c>
      <c r="D755" s="164" t="s">
        <v>4668</v>
      </c>
      <c r="E755" s="164">
        <v>150</v>
      </c>
      <c r="F755" s="164">
        <v>89</v>
      </c>
      <c r="G755" s="164" t="s">
        <v>4659</v>
      </c>
      <c r="H755" s="164" t="s">
        <v>4659</v>
      </c>
      <c r="I755" s="164" t="s">
        <v>4659</v>
      </c>
      <c r="J755" s="164" t="s"/>
      <c r="K755" s="164" t="s"/>
      <c r="L755" s="164" t="s">
        <v>4652</v>
      </c>
      <c r="M755" s="165">
        <v>0</v>
      </c>
      <c r="N755" s="164" t="s">
        <v>4659</v>
      </c>
      <c r="O755" s="166">
        <v>45647</v>
      </c>
      <c r="P755" s="167">
        <v>0.722384259257524</v>
      </c>
      <c r="Q755" s="164">
        <v>42968</v>
      </c>
      <c r="R755" s="163">
        <v>200</v>
      </c>
    </row>
    <row r="756" spans="1:18" ht="20.25" customHeight="1">
      <c r="A756" s="159" t="s">
        <v>4648</v>
      </c>
      <c r="B756" s="159" t="s">
        <v>5544</v>
      </c>
      <c r="C756" s="159" t="s">
        <v>4650</v>
      </c>
      <c r="D756" s="159" t="s">
        <v>4663</v>
      </c>
      <c r="E756" s="159">
        <v>158</v>
      </c>
      <c r="F756" s="159">
        <v>88</v>
      </c>
      <c r="G756" s="159" t="s">
        <v>4004</v>
      </c>
      <c r="H756" s="159" t="s">
        <v>4652</v>
      </c>
      <c r="I756" s="159" t="s">
        <v>4652</v>
      </c>
      <c r="J756" s="159" t="s"/>
      <c r="K756" s="159" t="s"/>
      <c r="L756" s="159" t="s">
        <v>4652</v>
      </c>
      <c r="M756" s="160">
        <v>0</v>
      </c>
      <c r="N756" s="159" t="s">
        <v>4004</v>
      </c>
      <c r="O756" s="161">
        <v>45647</v>
      </c>
      <c r="P756" s="162">
        <v>0.721562499998982</v>
      </c>
      <c r="Q756" s="159">
        <v>42967</v>
      </c>
      <c r="R756" s="163">
        <v>150</v>
      </c>
    </row>
    <row r="757" spans="1:18" ht="20.25" customHeight="1">
      <c r="A757" s="164" t="s">
        <v>4648</v>
      </c>
      <c r="B757" s="164" t="s">
        <v>5545</v>
      </c>
      <c r="C757" s="164" t="s">
        <v>4656</v>
      </c>
      <c r="D757" s="164" t="s">
        <v>4700</v>
      </c>
      <c r="E757" s="164">
        <v>165</v>
      </c>
      <c r="F757" s="164">
        <v>88</v>
      </c>
      <c r="G757" s="164" t="s">
        <v>4659</v>
      </c>
      <c r="H757" s="164" t="s">
        <v>4659</v>
      </c>
      <c r="I757" s="164" t="s">
        <v>4659</v>
      </c>
      <c r="J757" s="164" t="s"/>
      <c r="K757" s="164" t="s"/>
      <c r="L757" s="164" t="s">
        <v>4652</v>
      </c>
      <c r="M757" s="165">
        <v>0</v>
      </c>
      <c r="N757" s="164" t="s">
        <v>4659</v>
      </c>
      <c r="O757" s="166">
        <v>45647</v>
      </c>
      <c r="P757" s="167">
        <v>0.72085648148277</v>
      </c>
      <c r="Q757" s="164">
        <v>42966</v>
      </c>
      <c r="R757" s="163">
        <v>200</v>
      </c>
    </row>
    <row r="758" spans="1:18" ht="20.25" customHeight="1">
      <c r="A758" s="159" t="s">
        <v>4648</v>
      </c>
      <c r="B758" s="159" t="s">
        <v>5546</v>
      </c>
      <c r="C758" s="159" t="s">
        <v>4656</v>
      </c>
      <c r="D758" s="159" t="s">
        <v>4700</v>
      </c>
      <c r="E758" s="159">
        <v>170</v>
      </c>
      <c r="F758" s="159">
        <v>89</v>
      </c>
      <c r="G758" s="159" t="s">
        <v>4659</v>
      </c>
      <c r="H758" s="159" t="s">
        <v>4652</v>
      </c>
      <c r="I758" s="159" t="s">
        <v>4652</v>
      </c>
      <c r="J758" s="159" t="s">
        <v>4750</v>
      </c>
      <c r="K758" s="159" t="s"/>
      <c r="L758" s="159" t="s">
        <v>4659</v>
      </c>
      <c r="M758" s="160">
        <v>130</v>
      </c>
      <c r="N758" s="159" t="s">
        <v>4659</v>
      </c>
      <c r="O758" s="161">
        <v>45647</v>
      </c>
      <c r="P758" s="162">
        <v>0.718472222222772</v>
      </c>
      <c r="Q758" s="159">
        <v>42964</v>
      </c>
      <c r="R758" s="163">
        <v>300</v>
      </c>
    </row>
    <row r="759" spans="1:18" ht="20.25" customHeight="1">
      <c r="A759" s="164" t="s">
        <v>4648</v>
      </c>
      <c r="B759" s="164" t="s">
        <v>5547</v>
      </c>
      <c r="C759" s="164" t="s">
        <v>4656</v>
      </c>
      <c r="D759" s="164" t="s">
        <v>4657</v>
      </c>
      <c r="E759" s="164">
        <v>165</v>
      </c>
      <c r="F759" s="164">
        <v>0</v>
      </c>
      <c r="G759" s="164" t="s">
        <v>4652</v>
      </c>
      <c r="H759" s="164" t="s">
        <v>4659</v>
      </c>
      <c r="I759" s="164" t="s">
        <v>4659</v>
      </c>
      <c r="J759" s="164" t="s"/>
      <c r="K759" s="164" t="s"/>
      <c r="L759" s="164" t="s">
        <v>4652</v>
      </c>
      <c r="M759" s="165">
        <v>0</v>
      </c>
      <c r="N759" s="164" t="s">
        <v>4659</v>
      </c>
      <c r="O759" s="166">
        <v>45647</v>
      </c>
      <c r="P759" s="167">
        <v>0.715370370369783</v>
      </c>
      <c r="Q759" s="164">
        <v>42963</v>
      </c>
      <c r="R759" s="163">
        <v>150</v>
      </c>
    </row>
    <row r="760" spans="1:18" ht="20.25" customHeight="1">
      <c r="A760" s="159" t="s">
        <v>4648</v>
      </c>
      <c r="B760" s="159" t="s">
        <v>5548</v>
      </c>
      <c r="C760" s="159" t="s">
        <v>4650</v>
      </c>
      <c r="D760" s="159" t="s">
        <v>4674</v>
      </c>
      <c r="E760" s="159">
        <v>156</v>
      </c>
      <c r="F760" s="159">
        <v>0</v>
      </c>
      <c r="G760" s="159" t="s">
        <v>4652</v>
      </c>
      <c r="H760" s="159" t="s">
        <v>4004</v>
      </c>
      <c r="I760" s="159" t="s">
        <v>4004</v>
      </c>
      <c r="J760" s="159" t="s"/>
      <c r="K760" s="159" t="s"/>
      <c r="L760" s="159" t="s">
        <v>4652</v>
      </c>
      <c r="M760" s="160">
        <v>0</v>
      </c>
      <c r="N760" s="159" t="s">
        <v>4659</v>
      </c>
      <c r="O760" s="161">
        <v>45647</v>
      </c>
      <c r="P760" s="162">
        <v>0.714108796295477</v>
      </c>
      <c r="Q760" s="159">
        <v>42962</v>
      </c>
      <c r="R760" s="163">
        <v>150</v>
      </c>
    </row>
    <row r="761" spans="1:18" ht="20.25" customHeight="1">
      <c r="A761" s="164" t="s">
        <v>4648</v>
      </c>
      <c r="B761" s="164" t="s">
        <v>5549</v>
      </c>
      <c r="C761" s="164" t="s">
        <v>4650</v>
      </c>
      <c r="D761" s="164" t="s">
        <v>4668</v>
      </c>
      <c r="E761" s="164">
        <v>140</v>
      </c>
      <c r="F761" s="164">
        <v>0</v>
      </c>
      <c r="G761" s="164" t="s">
        <v>4652</v>
      </c>
      <c r="H761" s="164" t="s">
        <v>4659</v>
      </c>
      <c r="I761" s="164" t="s">
        <v>4659</v>
      </c>
      <c r="J761" s="164" t="s"/>
      <c r="K761" s="164" t="s"/>
      <c r="L761" s="164" t="s">
        <v>4652</v>
      </c>
      <c r="M761" s="165">
        <v>0</v>
      </c>
      <c r="N761" s="164" t="s">
        <v>4659</v>
      </c>
      <c r="O761" s="166">
        <v>45647</v>
      </c>
      <c r="P761" s="167">
        <v>0.706724537038099</v>
      </c>
      <c r="Q761" s="164">
        <v>42959</v>
      </c>
      <c r="R761" s="163">
        <v>170</v>
      </c>
    </row>
    <row r="762" spans="1:18" ht="20.25" customHeight="1">
      <c r="A762" s="159" t="s">
        <v>4648</v>
      </c>
      <c r="B762" s="159" t="s">
        <v>5550</v>
      </c>
      <c r="C762" s="159" t="s">
        <v>4656</v>
      </c>
      <c r="D762" s="159" t="s">
        <v>4676</v>
      </c>
      <c r="E762" s="159">
        <v>167</v>
      </c>
      <c r="F762" s="159">
        <v>89</v>
      </c>
      <c r="G762" s="159" t="s">
        <v>4659</v>
      </c>
      <c r="H762" s="159" t="s">
        <v>4659</v>
      </c>
      <c r="I762" s="159" t="s">
        <v>4659</v>
      </c>
      <c r="J762" s="159" t="s"/>
      <c r="K762" s="159" t="s"/>
      <c r="L762" s="159" t="s">
        <v>4652</v>
      </c>
      <c r="M762" s="160">
        <v>0</v>
      </c>
      <c r="N762" s="159" t="s">
        <v>4659</v>
      </c>
      <c r="O762" s="161">
        <v>45647</v>
      </c>
      <c r="P762" s="162">
        <v>0.703194444446126</v>
      </c>
      <c r="Q762" s="159">
        <v>42957</v>
      </c>
      <c r="R762" s="163">
        <v>200</v>
      </c>
    </row>
    <row r="763" spans="1:18" ht="20.25" customHeight="1">
      <c r="A763" s="164" t="s">
        <v>4648</v>
      </c>
      <c r="B763" s="164" t="s">
        <v>5551</v>
      </c>
      <c r="C763" s="164" t="s">
        <v>4656</v>
      </c>
      <c r="D763" s="164" t="s">
        <v>4700</v>
      </c>
      <c r="E763" s="164">
        <v>170</v>
      </c>
      <c r="F763" s="164">
        <v>89</v>
      </c>
      <c r="G763" s="164" t="s">
        <v>4659</v>
      </c>
      <c r="H763" s="164" t="s">
        <v>4652</v>
      </c>
      <c r="I763" s="164" t="s">
        <v>4652</v>
      </c>
      <c r="J763" s="164" t="s"/>
      <c r="K763" s="164" t="s"/>
      <c r="L763" s="164" t="s">
        <v>4652</v>
      </c>
      <c r="M763" s="165">
        <v>0</v>
      </c>
      <c r="N763" s="164" t="s">
        <v>4659</v>
      </c>
      <c r="O763" s="166">
        <v>45647</v>
      </c>
      <c r="P763" s="167">
        <v>0.70241898148015</v>
      </c>
      <c r="Q763" s="164">
        <v>42956</v>
      </c>
      <c r="R763" s="163">
        <v>150</v>
      </c>
    </row>
    <row r="764" spans="1:18" ht="20.25" customHeight="1">
      <c r="A764" s="159" t="s">
        <v>4648</v>
      </c>
      <c r="B764" s="159" t="s">
        <v>5552</v>
      </c>
      <c r="C764" s="159" t="s">
        <v>4650</v>
      </c>
      <c r="D764" s="159" t="s">
        <v>4668</v>
      </c>
      <c r="E764" s="159">
        <v>150</v>
      </c>
      <c r="F764" s="159">
        <v>0</v>
      </c>
      <c r="G764" s="159" t="s">
        <v>4652</v>
      </c>
      <c r="H764" s="159" t="s">
        <v>4004</v>
      </c>
      <c r="I764" s="159" t="s">
        <v>4004</v>
      </c>
      <c r="J764" s="159" t="s"/>
      <c r="K764" s="159" t="s"/>
      <c r="L764" s="159" t="s">
        <v>4652</v>
      </c>
      <c r="M764" s="160">
        <v>0</v>
      </c>
      <c r="N764" s="159" t="s">
        <v>4004</v>
      </c>
      <c r="O764" s="161">
        <v>45647</v>
      </c>
      <c r="P764" s="162">
        <v>0.702326388887741</v>
      </c>
      <c r="Q764" s="159">
        <v>42955</v>
      </c>
      <c r="R764" s="163">
        <v>170</v>
      </c>
    </row>
    <row r="765" spans="1:18" ht="20.25" customHeight="1">
      <c r="A765" s="164" t="s">
        <v>4648</v>
      </c>
      <c r="B765" s="164" t="s">
        <v>5553</v>
      </c>
      <c r="C765" s="164" t="s">
        <v>4650</v>
      </c>
      <c r="D765" s="164" t="s">
        <v>4668</v>
      </c>
      <c r="E765" s="164">
        <v>150</v>
      </c>
      <c r="F765" s="164">
        <v>0</v>
      </c>
      <c r="G765" s="164" t="s">
        <v>4652</v>
      </c>
      <c r="H765" s="164" t="s">
        <v>4652</v>
      </c>
      <c r="I765" s="164" t="s">
        <v>4652</v>
      </c>
      <c r="J765" s="164" t="s">
        <v>4692</v>
      </c>
      <c r="K765" s="164" t="s"/>
      <c r="L765" s="164" t="s">
        <v>4659</v>
      </c>
      <c r="M765" s="165">
        <v>50</v>
      </c>
      <c r="N765" s="164" t="s">
        <v>4659</v>
      </c>
      <c r="O765" s="166">
        <v>45647</v>
      </c>
      <c r="P765" s="167">
        <v>0.698530092591682</v>
      </c>
      <c r="Q765" s="164">
        <v>42954</v>
      </c>
      <c r="R765" s="163">
        <v>50</v>
      </c>
    </row>
    <row r="766" spans="1:18" ht="20.25" customHeight="1">
      <c r="A766" s="159" t="s">
        <v>4648</v>
      </c>
      <c r="B766" s="159" t="s">
        <v>5554</v>
      </c>
      <c r="C766" s="159" t="s">
        <v>4656</v>
      </c>
      <c r="D766" s="159" t="s">
        <v>5555</v>
      </c>
      <c r="E766" s="159">
        <v>170</v>
      </c>
      <c r="F766" s="159">
        <v>89</v>
      </c>
      <c r="G766" s="159" t="s">
        <v>4004</v>
      </c>
      <c r="H766" s="159" t="s">
        <v>4652</v>
      </c>
      <c r="I766" s="159" t="s">
        <v>4652</v>
      </c>
      <c r="J766" s="159" t="s"/>
      <c r="K766" s="159" t="s"/>
      <c r="L766" s="159" t="s">
        <v>4652</v>
      </c>
      <c r="M766" s="160">
        <v>0</v>
      </c>
      <c r="N766" s="159" t="s">
        <v>4659</v>
      </c>
      <c r="O766" s="161">
        <v>45647</v>
      </c>
      <c r="P766" s="162">
        <v>0.695844907408173</v>
      </c>
      <c r="Q766" s="159">
        <v>42953</v>
      </c>
      <c r="R766" s="163">
        <v>170</v>
      </c>
    </row>
    <row r="767" spans="1:18" ht="20.25" customHeight="1">
      <c r="A767" s="164" t="s">
        <v>4648</v>
      </c>
      <c r="B767" s="164" t="s">
        <v>5556</v>
      </c>
      <c r="C767" s="164" t="s">
        <v>4650</v>
      </c>
      <c r="D767" s="164" t="s">
        <v>4663</v>
      </c>
      <c r="E767" s="164">
        <v>150</v>
      </c>
      <c r="F767" s="164">
        <v>0</v>
      </c>
      <c r="G767" s="164" t="s">
        <v>4652</v>
      </c>
      <c r="H767" s="164" t="s">
        <v>4652</v>
      </c>
      <c r="I767" s="164" t="s">
        <v>4652</v>
      </c>
      <c r="J767" s="164" t="s">
        <v>4669</v>
      </c>
      <c r="K767" s="164" t="s"/>
      <c r="L767" s="164" t="s">
        <v>4659</v>
      </c>
      <c r="M767" s="165">
        <v>100</v>
      </c>
      <c r="N767" s="164" t="s">
        <v>4659</v>
      </c>
      <c r="O767" s="166">
        <v>45647</v>
      </c>
      <c r="P767" s="167">
        <v>0.693993055556348</v>
      </c>
      <c r="Q767" s="164">
        <v>42952</v>
      </c>
      <c r="R767" s="163">
        <v>100</v>
      </c>
    </row>
    <row r="768" spans="1:18" ht="20.25" customHeight="1">
      <c r="A768" s="159" t="s">
        <v>4648</v>
      </c>
      <c r="B768" s="159" t="s">
        <v>5557</v>
      </c>
      <c r="C768" s="159" t="s">
        <v>4650</v>
      </c>
      <c r="D768" s="159" t="s">
        <v>4668</v>
      </c>
      <c r="E768" s="159">
        <v>150</v>
      </c>
      <c r="F768" s="159">
        <v>89</v>
      </c>
      <c r="G768" s="159" t="s">
        <v>4659</v>
      </c>
      <c r="H768" s="159" t="s">
        <v>4659</v>
      </c>
      <c r="I768" s="159" t="s">
        <v>4659</v>
      </c>
      <c r="J768" s="159" t="s"/>
      <c r="K768" s="159" t="s"/>
      <c r="L768" s="159" t="s">
        <v>4652</v>
      </c>
      <c r="M768" s="160">
        <v>0</v>
      </c>
      <c r="N768" s="159" t="s">
        <v>4659</v>
      </c>
      <c r="O768" s="161">
        <v>45647</v>
      </c>
      <c r="P768" s="162">
        <v>0.683425925926713</v>
      </c>
      <c r="Q768" s="159">
        <v>42951</v>
      </c>
      <c r="R768" s="163">
        <v>230</v>
      </c>
    </row>
    <row r="769" spans="1:18" ht="20.25" customHeight="1">
      <c r="A769" s="164" t="s">
        <v>4648</v>
      </c>
      <c r="B769" s="164" t="s">
        <v>5558</v>
      </c>
      <c r="C769" s="164" t="s">
        <v>4656</v>
      </c>
      <c r="D769" s="164" t="s">
        <v>4767</v>
      </c>
      <c r="E769" s="164">
        <v>158</v>
      </c>
      <c r="F769" s="164">
        <v>89</v>
      </c>
      <c r="G769" s="164" t="s">
        <v>4659</v>
      </c>
      <c r="H769" s="164" t="s">
        <v>4659</v>
      </c>
      <c r="I769" s="164" t="s">
        <v>4659</v>
      </c>
      <c r="J769" s="164" t="s"/>
      <c r="K769" s="164" t="s"/>
      <c r="L769" s="164" t="s">
        <v>4652</v>
      </c>
      <c r="M769" s="165">
        <v>0</v>
      </c>
      <c r="N769" s="164" t="s">
        <v>4004</v>
      </c>
      <c r="O769" s="166">
        <v>45647</v>
      </c>
      <c r="P769" s="167">
        <v>0.682291666667879</v>
      </c>
      <c r="Q769" s="164">
        <v>42949</v>
      </c>
      <c r="R769" s="163">
        <v>200</v>
      </c>
    </row>
    <row r="770" spans="1:18" ht="20.25" customHeight="1">
      <c r="A770" s="159" t="s">
        <v>4648</v>
      </c>
      <c r="B770" s="159" t="s">
        <v>5559</v>
      </c>
      <c r="C770" s="159" t="s">
        <v>4656</v>
      </c>
      <c r="D770" s="159" t="s">
        <v>4730</v>
      </c>
      <c r="E770" s="159">
        <v>165</v>
      </c>
      <c r="F770" s="159">
        <v>0</v>
      </c>
      <c r="G770" s="159" t="s">
        <v>4652</v>
      </c>
      <c r="H770" s="159" t="s">
        <v>4004</v>
      </c>
      <c r="I770" s="159" t="s">
        <v>4004</v>
      </c>
      <c r="J770" s="159" t="s"/>
      <c r="K770" s="159" t="s"/>
      <c r="L770" s="159" t="s">
        <v>4652</v>
      </c>
      <c r="M770" s="160">
        <v>0</v>
      </c>
      <c r="N770" s="159" t="s">
        <v>4659</v>
      </c>
      <c r="O770" s="161">
        <v>45647</v>
      </c>
      <c r="P770" s="162">
        <v>0.678113425925403</v>
      </c>
      <c r="Q770" s="159">
        <v>42948</v>
      </c>
      <c r="R770" s="163">
        <v>170</v>
      </c>
    </row>
    <row r="771" spans="1:18" ht="20.25" customHeight="1">
      <c r="A771" s="164" t="s">
        <v>4648</v>
      </c>
      <c r="B771" s="164" t="s">
        <v>5560</v>
      </c>
      <c r="C771" s="164" t="s">
        <v>4656</v>
      </c>
      <c r="D771" s="164" t="s">
        <v>4703</v>
      </c>
      <c r="E771" s="164">
        <v>165</v>
      </c>
      <c r="F771" s="164">
        <v>88</v>
      </c>
      <c r="G771" s="164" t="s">
        <v>4659</v>
      </c>
      <c r="H771" s="164" t="s">
        <v>4659</v>
      </c>
      <c r="I771" s="164" t="s">
        <v>4659</v>
      </c>
      <c r="J771" s="164" t="s"/>
      <c r="K771" s="164" t="s"/>
      <c r="L771" s="164" t="s">
        <v>4652</v>
      </c>
      <c r="M771" s="165">
        <v>0</v>
      </c>
      <c r="N771" s="164" t="s">
        <v>4004</v>
      </c>
      <c r="O771" s="166">
        <v>45647</v>
      </c>
      <c r="P771" s="167">
        <v>0.671249999999418</v>
      </c>
      <c r="Q771" s="164">
        <v>42947</v>
      </c>
      <c r="R771" s="163">
        <v>230</v>
      </c>
    </row>
    <row r="772" spans="1:18" ht="20.25" customHeight="1">
      <c r="A772" s="159" t="s">
        <v>4648</v>
      </c>
      <c r="B772" s="159" t="s">
        <v>5561</v>
      </c>
      <c r="C772" s="159" t="s">
        <v>4656</v>
      </c>
      <c r="D772" s="159" t="s">
        <v>4676</v>
      </c>
      <c r="E772" s="159">
        <v>155</v>
      </c>
      <c r="F772" s="159">
        <v>0</v>
      </c>
      <c r="G772" s="159" t="s">
        <v>4652</v>
      </c>
      <c r="H772" s="159" t="s">
        <v>4652</v>
      </c>
      <c r="I772" s="159" t="s">
        <v>4652</v>
      </c>
      <c r="J772" s="159" t="s"/>
      <c r="K772" s="159" t="s"/>
      <c r="L772" s="159" t="s">
        <v>4652</v>
      </c>
      <c r="M772" s="160">
        <v>0</v>
      </c>
      <c r="N772" s="159" t="s">
        <v>4004</v>
      </c>
      <c r="O772" s="161">
        <v>45647</v>
      </c>
      <c r="P772" s="162">
        <v>0.666886574075761</v>
      </c>
      <c r="Q772" s="159">
        <v>0</v>
      </c>
      <c r="R772" s="163">
        <v>0</v>
      </c>
    </row>
    <row r="773" spans="1:18" ht="20.25" customHeight="1">
      <c r="A773" s="164" t="s">
        <v>4648</v>
      </c>
      <c r="B773" s="164" t="s">
        <v>5562</v>
      </c>
      <c r="C773" s="164" t="s">
        <v>4650</v>
      </c>
      <c r="D773" s="164" t="s">
        <v>4651</v>
      </c>
      <c r="E773" s="164">
        <v>160</v>
      </c>
      <c r="F773" s="164">
        <v>89</v>
      </c>
      <c r="G773" s="164" t="s">
        <v>4659</v>
      </c>
      <c r="H773" s="164" t="s">
        <v>4659</v>
      </c>
      <c r="I773" s="164" t="s">
        <v>4659</v>
      </c>
      <c r="J773" s="164" t="s"/>
      <c r="K773" s="164" t="s"/>
      <c r="L773" s="164" t="s">
        <v>4652</v>
      </c>
      <c r="M773" s="165">
        <v>0</v>
      </c>
      <c r="N773" s="164" t="s">
        <v>4004</v>
      </c>
      <c r="O773" s="166">
        <v>45647</v>
      </c>
      <c r="P773" s="167">
        <v>0.658888888887305</v>
      </c>
      <c r="Q773" s="164">
        <v>42945</v>
      </c>
      <c r="R773" s="163">
        <v>200</v>
      </c>
    </row>
    <row r="774" spans="1:18" ht="20.25" customHeight="1">
      <c r="A774" s="159" t="s">
        <v>4648</v>
      </c>
      <c r="B774" s="159" t="s">
        <v>5563</v>
      </c>
      <c r="C774" s="159" t="s">
        <v>4656</v>
      </c>
      <c r="D774" s="159" t="s">
        <v>4700</v>
      </c>
      <c r="E774" s="159">
        <v>155</v>
      </c>
      <c r="F774" s="159">
        <v>88</v>
      </c>
      <c r="G774" s="159" t="s">
        <v>4659</v>
      </c>
      <c r="H774" s="159" t="s">
        <v>4659</v>
      </c>
      <c r="I774" s="159" t="s">
        <v>4659</v>
      </c>
      <c r="J774" s="159" t="s"/>
      <c r="K774" s="159" t="s"/>
      <c r="L774" s="159" t="s">
        <v>4652</v>
      </c>
      <c r="M774" s="160">
        <v>0</v>
      </c>
      <c r="N774" s="159" t="s">
        <v>4004</v>
      </c>
      <c r="O774" s="161">
        <v>45647</v>
      </c>
      <c r="P774" s="162">
        <v>0.657094907408464</v>
      </c>
      <c r="Q774" s="159">
        <v>42942</v>
      </c>
      <c r="R774" s="163">
        <v>200</v>
      </c>
    </row>
    <row r="775" spans="1:18" ht="20.25" customHeight="1">
      <c r="A775" s="164" t="s">
        <v>4648</v>
      </c>
      <c r="B775" s="164" t="s">
        <v>5564</v>
      </c>
      <c r="C775" s="164" t="s">
        <v>4650</v>
      </c>
      <c r="D775" s="164" t="s">
        <v>4663</v>
      </c>
      <c r="E775" s="164">
        <v>142</v>
      </c>
      <c r="F775" s="164">
        <v>0</v>
      </c>
      <c r="G775" s="164" t="s">
        <v>4652</v>
      </c>
      <c r="H775" s="164" t="s">
        <v>4652</v>
      </c>
      <c r="I775" s="164" t="s">
        <v>4652</v>
      </c>
      <c r="J775" s="164" t="s"/>
      <c r="K775" s="164" t="s"/>
      <c r="L775" s="164" t="s">
        <v>4652</v>
      </c>
      <c r="M775" s="165">
        <v>0</v>
      </c>
      <c r="N775" s="164" t="s">
        <v>4004</v>
      </c>
      <c r="O775" s="166">
        <v>45647</v>
      </c>
      <c r="P775" s="167">
        <v>0.655081018518104</v>
      </c>
      <c r="Q775" s="164">
        <v>0</v>
      </c>
      <c r="R775" s="163">
        <v>0</v>
      </c>
    </row>
    <row r="776" spans="1:18" ht="20.25" customHeight="1">
      <c r="A776" s="159" t="s">
        <v>4648</v>
      </c>
      <c r="B776" s="159" t="s">
        <v>5565</v>
      </c>
      <c r="C776" s="159" t="s">
        <v>4656</v>
      </c>
      <c r="D776" s="159" t="s">
        <v>4700</v>
      </c>
      <c r="E776" s="159">
        <v>155</v>
      </c>
      <c r="F776" s="159">
        <v>0</v>
      </c>
      <c r="G776" s="159" t="s">
        <v>4652</v>
      </c>
      <c r="H776" s="159" t="s">
        <v>4652</v>
      </c>
      <c r="I776" s="159" t="s">
        <v>4652</v>
      </c>
      <c r="J776" s="159" t="s"/>
      <c r="K776" s="159" t="s"/>
      <c r="L776" s="159" t="s">
        <v>4652</v>
      </c>
      <c r="M776" s="160">
        <v>0</v>
      </c>
      <c r="N776" s="159" t="s">
        <v>4004</v>
      </c>
      <c r="O776" s="161">
        <v>45647</v>
      </c>
      <c r="P776" s="162">
        <v>0.649849537036062</v>
      </c>
      <c r="Q776" s="159">
        <v>0</v>
      </c>
      <c r="R776" s="163">
        <v>0</v>
      </c>
    </row>
    <row r="777" spans="1:18" ht="20.25" customHeight="1">
      <c r="A777" s="164" t="s">
        <v>4648</v>
      </c>
      <c r="B777" s="164" t="s">
        <v>5566</v>
      </c>
      <c r="C777" s="164" t="s">
        <v>4650</v>
      </c>
      <c r="D777" s="164" t="s">
        <v>5337</v>
      </c>
      <c r="E777" s="164">
        <v>152</v>
      </c>
      <c r="F777" s="164">
        <v>89</v>
      </c>
      <c r="G777" s="164" t="s">
        <v>4659</v>
      </c>
      <c r="H777" s="164" t="s">
        <v>4659</v>
      </c>
      <c r="I777" s="164" t="s">
        <v>4659</v>
      </c>
      <c r="J777" s="164" t="s"/>
      <c r="K777" s="164" t="s"/>
      <c r="L777" s="164" t="s">
        <v>4652</v>
      </c>
      <c r="M777" s="165">
        <v>0</v>
      </c>
      <c r="N777" s="164" t="s">
        <v>4004</v>
      </c>
      <c r="O777" s="166">
        <v>45647</v>
      </c>
      <c r="P777" s="167">
        <v>0.648703703704087</v>
      </c>
      <c r="Q777" s="164">
        <v>42939</v>
      </c>
      <c r="R777" s="163">
        <v>200</v>
      </c>
    </row>
    <row r="778" spans="1:18" ht="20.25" customHeight="1">
      <c r="A778" s="159" t="s">
        <v>4648</v>
      </c>
      <c r="B778" s="159" t="s">
        <v>5567</v>
      </c>
      <c r="C778" s="159" t="s">
        <v>4656</v>
      </c>
      <c r="D778" s="159" t="s">
        <v>4676</v>
      </c>
      <c r="E778" s="159">
        <v>160</v>
      </c>
      <c r="F778" s="159">
        <v>0</v>
      </c>
      <c r="G778" s="159" t="s">
        <v>4652</v>
      </c>
      <c r="H778" s="159" t="s">
        <v>4652</v>
      </c>
      <c r="I778" s="159" t="s">
        <v>4652</v>
      </c>
      <c r="J778" s="159" t="s"/>
      <c r="K778" s="159" t="s"/>
      <c r="L778" s="159" t="s">
        <v>4652</v>
      </c>
      <c r="M778" s="160">
        <v>0</v>
      </c>
      <c r="N778" s="159" t="s">
        <v>4004</v>
      </c>
      <c r="O778" s="161">
        <v>45647</v>
      </c>
      <c r="P778" s="162">
        <v>0.647986111111095</v>
      </c>
      <c r="Q778" s="159">
        <v>0</v>
      </c>
      <c r="R778" s="163">
        <v>0</v>
      </c>
    </row>
    <row r="779" spans="1:18" ht="20.25" customHeight="1">
      <c r="A779" s="164" t="s">
        <v>4648</v>
      </c>
      <c r="B779" s="164" t="s">
        <v>5568</v>
      </c>
      <c r="C779" s="164" t="s">
        <v>4650</v>
      </c>
      <c r="D779" s="164" t="s">
        <v>4786</v>
      </c>
      <c r="E779" s="164">
        <v>155</v>
      </c>
      <c r="F779" s="164">
        <v>0</v>
      </c>
      <c r="G779" s="164" t="s">
        <v>4652</v>
      </c>
      <c r="H779" s="164" t="s">
        <v>4652</v>
      </c>
      <c r="I779" s="164" t="s">
        <v>4652</v>
      </c>
      <c r="J779" s="164" t="s"/>
      <c r="K779" s="164" t="s"/>
      <c r="L779" s="164" t="s">
        <v>4652</v>
      </c>
      <c r="M779" s="165">
        <v>0</v>
      </c>
      <c r="N779" s="164" t="s">
        <v>4004</v>
      </c>
      <c r="O779" s="166">
        <v>45647</v>
      </c>
      <c r="P779" s="167">
        <v>0.645902777778247</v>
      </c>
      <c r="Q779" s="164">
        <v>0</v>
      </c>
      <c r="R779" s="163">
        <v>0</v>
      </c>
    </row>
    <row r="780" spans="1:18" ht="20.25" customHeight="1">
      <c r="A780" s="159" t="s">
        <v>4648</v>
      </c>
      <c r="B780" s="159" t="s">
        <v>5569</v>
      </c>
      <c r="C780" s="159" t="s">
        <v>4650</v>
      </c>
      <c r="D780" s="159" t="s">
        <v>4786</v>
      </c>
      <c r="E780" s="159">
        <v>157</v>
      </c>
      <c r="F780" s="159">
        <v>0</v>
      </c>
      <c r="G780" s="159" t="s">
        <v>4652</v>
      </c>
      <c r="H780" s="159" t="s">
        <v>4652</v>
      </c>
      <c r="I780" s="159" t="s">
        <v>4652</v>
      </c>
      <c r="J780" s="159" t="s"/>
      <c r="K780" s="159" t="s"/>
      <c r="L780" s="159" t="s">
        <v>4652</v>
      </c>
      <c r="M780" s="160">
        <v>0</v>
      </c>
      <c r="N780" s="159" t="s">
        <v>4004</v>
      </c>
      <c r="O780" s="161">
        <v>45647</v>
      </c>
      <c r="P780" s="162">
        <v>0.644108796295768</v>
      </c>
      <c r="Q780" s="159">
        <v>0</v>
      </c>
      <c r="R780" s="163">
        <v>0</v>
      </c>
    </row>
    <row r="781" spans="1:18" ht="20.25" customHeight="1">
      <c r="A781" s="164" t="s">
        <v>4648</v>
      </c>
      <c r="B781" s="164" t="s">
        <v>5570</v>
      </c>
      <c r="C781" s="164" t="s">
        <v>4656</v>
      </c>
      <c r="D781" s="164" t="s">
        <v>5571</v>
      </c>
      <c r="E781" s="164">
        <v>150</v>
      </c>
      <c r="F781" s="164">
        <v>0</v>
      </c>
      <c r="G781" s="164" t="s">
        <v>4652</v>
      </c>
      <c r="H781" s="164" t="s">
        <v>4652</v>
      </c>
      <c r="I781" s="164" t="s">
        <v>4652</v>
      </c>
      <c r="J781" s="164" t="s"/>
      <c r="K781" s="164" t="s"/>
      <c r="L781" s="164" t="s">
        <v>4652</v>
      </c>
      <c r="M781" s="165">
        <v>0</v>
      </c>
      <c r="N781" s="164" t="s">
        <v>4004</v>
      </c>
      <c r="O781" s="166">
        <v>45647</v>
      </c>
      <c r="P781" s="167">
        <v>0.642060185185983</v>
      </c>
      <c r="Q781" s="164">
        <v>0</v>
      </c>
      <c r="R781" s="163">
        <v>0</v>
      </c>
    </row>
    <row r="782" spans="1:18" ht="20.25" customHeight="1">
      <c r="A782" s="159" t="s">
        <v>4648</v>
      </c>
      <c r="B782" s="159" t="s">
        <v>5572</v>
      </c>
      <c r="C782" s="159" t="s">
        <v>4650</v>
      </c>
      <c r="D782" s="159" t="s">
        <v>4786</v>
      </c>
      <c r="E782" s="159">
        <v>142</v>
      </c>
      <c r="F782" s="159">
        <v>0</v>
      </c>
      <c r="G782" s="159" t="s">
        <v>4652</v>
      </c>
      <c r="H782" s="159" t="s">
        <v>4652</v>
      </c>
      <c r="I782" s="159" t="s">
        <v>4652</v>
      </c>
      <c r="J782" s="159" t="s"/>
      <c r="K782" s="159" t="s"/>
      <c r="L782" s="159" t="s">
        <v>4652</v>
      </c>
      <c r="M782" s="160">
        <v>0</v>
      </c>
      <c r="N782" s="159" t="s">
        <v>4004</v>
      </c>
      <c r="O782" s="161">
        <v>45647</v>
      </c>
      <c r="P782" s="162">
        <v>0.637766203704814</v>
      </c>
      <c r="Q782" s="159">
        <v>0</v>
      </c>
      <c r="R782" s="163">
        <v>0</v>
      </c>
    </row>
    <row r="783" spans="1:18" ht="20.25" customHeight="1">
      <c r="A783" s="164" t="s">
        <v>4648</v>
      </c>
      <c r="B783" s="164" t="s">
        <v>5573</v>
      </c>
      <c r="C783" s="164" t="s">
        <v>4650</v>
      </c>
      <c r="D783" s="164" t="s">
        <v>5337</v>
      </c>
      <c r="E783" s="164">
        <v>152</v>
      </c>
      <c r="F783" s="164">
        <v>0</v>
      </c>
      <c r="G783" s="164" t="s">
        <v>4652</v>
      </c>
      <c r="H783" s="164" t="s">
        <v>4652</v>
      </c>
      <c r="I783" s="164" t="s">
        <v>4652</v>
      </c>
      <c r="J783" s="164" t="s"/>
      <c r="K783" s="164" t="s"/>
      <c r="L783" s="164" t="s">
        <v>4652</v>
      </c>
      <c r="M783" s="165">
        <v>0</v>
      </c>
      <c r="N783" s="164" t="s">
        <v>4004</v>
      </c>
      <c r="O783" s="166">
        <v>45647</v>
      </c>
      <c r="P783" s="167">
        <v>0.63701388888876</v>
      </c>
      <c r="Q783" s="164">
        <v>0</v>
      </c>
      <c r="R783" s="163">
        <v>0</v>
      </c>
    </row>
    <row r="784" spans="1:18" ht="20.25" customHeight="1">
      <c r="A784" s="159" t="s">
        <v>4648</v>
      </c>
      <c r="B784" s="159" t="s">
        <v>5574</v>
      </c>
      <c r="C784" s="159" t="s">
        <v>4650</v>
      </c>
      <c r="D784" s="159" t="s">
        <v>4782</v>
      </c>
      <c r="E784" s="159">
        <v>175</v>
      </c>
      <c r="F784" s="159">
        <v>0</v>
      </c>
      <c r="G784" s="159" t="s">
        <v>4652</v>
      </c>
      <c r="H784" s="159" t="s">
        <v>4659</v>
      </c>
      <c r="I784" s="159" t="s">
        <v>4659</v>
      </c>
      <c r="J784" s="159" t="s"/>
      <c r="K784" s="159" t="s"/>
      <c r="L784" s="159" t="s">
        <v>4652</v>
      </c>
      <c r="M784" s="160">
        <v>0</v>
      </c>
      <c r="N784" s="159" t="s">
        <v>4004</v>
      </c>
      <c r="O784" s="161">
        <v>45647</v>
      </c>
      <c r="P784" s="162">
        <v>0.623784722221899</v>
      </c>
      <c r="Q784" s="159">
        <v>42935</v>
      </c>
      <c r="R784" s="163">
        <v>150</v>
      </c>
    </row>
    <row r="785" spans="1:18" ht="20.25" customHeight="1">
      <c r="A785" s="164" t="s">
        <v>4648</v>
      </c>
      <c r="B785" s="164" t="s">
        <v>5575</v>
      </c>
      <c r="C785" s="164" t="s">
        <v>4650</v>
      </c>
      <c r="D785" s="164" t="s">
        <v>4668</v>
      </c>
      <c r="E785" s="164">
        <v>150</v>
      </c>
      <c r="F785" s="164">
        <v>89</v>
      </c>
      <c r="G785" s="164" t="s">
        <v>4659</v>
      </c>
      <c r="H785" s="164" t="s">
        <v>4659</v>
      </c>
      <c r="I785" s="164" t="s">
        <v>4659</v>
      </c>
      <c r="J785" s="164" t="s"/>
      <c r="K785" s="164" t="s"/>
      <c r="L785" s="164" t="s">
        <v>4652</v>
      </c>
      <c r="M785" s="165">
        <v>0</v>
      </c>
      <c r="N785" s="164" t="s">
        <v>4659</v>
      </c>
      <c r="O785" s="166">
        <v>45647</v>
      </c>
      <c r="P785" s="167">
        <v>0.616759259261016</v>
      </c>
      <c r="Q785" s="164">
        <v>42932</v>
      </c>
      <c r="R785" s="163">
        <v>230</v>
      </c>
    </row>
    <row r="786" spans="1:18" ht="20.25" customHeight="1">
      <c r="A786" s="159" t="s">
        <v>4648</v>
      </c>
      <c r="B786" s="159" t="s">
        <v>5576</v>
      </c>
      <c r="C786" s="159" t="s">
        <v>4656</v>
      </c>
      <c r="D786" s="159" t="s">
        <v>4880</v>
      </c>
      <c r="E786" s="159">
        <v>153</v>
      </c>
      <c r="F786" s="159">
        <v>0</v>
      </c>
      <c r="G786" s="159" t="s">
        <v>4652</v>
      </c>
      <c r="H786" s="159" t="s">
        <v>4652</v>
      </c>
      <c r="I786" s="159" t="s">
        <v>4652</v>
      </c>
      <c r="J786" s="159" t="s"/>
      <c r="K786" s="159" t="s"/>
      <c r="L786" s="159" t="s">
        <v>4652</v>
      </c>
      <c r="M786" s="160">
        <v>0</v>
      </c>
      <c r="N786" s="159" t="s">
        <v>5523</v>
      </c>
      <c r="O786" s="161">
        <v>45647</v>
      </c>
      <c r="P786" s="162">
        <v>0.601377314815181</v>
      </c>
      <c r="Q786" s="159">
        <v>0</v>
      </c>
      <c r="R786" s="163">
        <v>0</v>
      </c>
    </row>
    <row r="787" spans="1:18" ht="20.25" customHeight="1">
      <c r="A787" s="164" t="s">
        <v>4648</v>
      </c>
      <c r="B787" s="164" t="s">
        <v>5577</v>
      </c>
      <c r="C787" s="164" t="s">
        <v>4656</v>
      </c>
      <c r="D787" s="164" t="s">
        <v>4880</v>
      </c>
      <c r="E787" s="164">
        <v>152</v>
      </c>
      <c r="F787" s="164">
        <v>0</v>
      </c>
      <c r="G787" s="164" t="s">
        <v>4652</v>
      </c>
      <c r="H787" s="164" t="s">
        <v>4652</v>
      </c>
      <c r="I787" s="164" t="s">
        <v>4652</v>
      </c>
      <c r="J787" s="164" t="s"/>
      <c r="K787" s="164" t="s"/>
      <c r="L787" s="164" t="s">
        <v>4652</v>
      </c>
      <c r="M787" s="165">
        <v>0</v>
      </c>
      <c r="N787" s="164" t="s">
        <v>5523</v>
      </c>
      <c r="O787" s="166">
        <v>45647</v>
      </c>
      <c r="P787" s="167">
        <v>0.60016203703708</v>
      </c>
      <c r="Q787" s="164">
        <v>0</v>
      </c>
      <c r="R787" s="163">
        <v>0</v>
      </c>
    </row>
    <row r="788" spans="1:18" ht="20.25" customHeight="1">
      <c r="A788" s="159" t="s">
        <v>4648</v>
      </c>
      <c r="B788" s="159" t="s">
        <v>5578</v>
      </c>
      <c r="C788" s="159" t="s">
        <v>4656</v>
      </c>
      <c r="D788" s="159" t="s">
        <v>4880</v>
      </c>
      <c r="E788" s="159">
        <v>153</v>
      </c>
      <c r="F788" s="159">
        <v>0</v>
      </c>
      <c r="G788" s="159" t="s">
        <v>4652</v>
      </c>
      <c r="H788" s="159" t="s">
        <v>4652</v>
      </c>
      <c r="I788" s="159" t="s">
        <v>4652</v>
      </c>
      <c r="J788" s="159" t="s"/>
      <c r="K788" s="159" t="s"/>
      <c r="L788" s="159" t="s">
        <v>4652</v>
      </c>
      <c r="M788" s="160">
        <v>0</v>
      </c>
      <c r="N788" s="159" t="s">
        <v>5523</v>
      </c>
      <c r="O788" s="161">
        <v>45647</v>
      </c>
      <c r="P788" s="162">
        <v>0.599745370371238</v>
      </c>
      <c r="Q788" s="159">
        <v>0</v>
      </c>
      <c r="R788" s="163">
        <v>0</v>
      </c>
    </row>
    <row r="789" spans="1:18" ht="20.25" customHeight="1">
      <c r="A789" s="164" t="s">
        <v>4648</v>
      </c>
      <c r="B789" s="164" t="s">
        <v>5579</v>
      </c>
      <c r="C789" s="164" t="s">
        <v>4656</v>
      </c>
      <c r="D789" s="164" t="s">
        <v>4880</v>
      </c>
      <c r="E789" s="164">
        <v>152</v>
      </c>
      <c r="F789" s="164">
        <v>0</v>
      </c>
      <c r="G789" s="164" t="s">
        <v>4652</v>
      </c>
      <c r="H789" s="164" t="s">
        <v>4652</v>
      </c>
      <c r="I789" s="164" t="s">
        <v>4652</v>
      </c>
      <c r="J789" s="164" t="s"/>
      <c r="K789" s="164" t="s"/>
      <c r="L789" s="164" t="s">
        <v>4652</v>
      </c>
      <c r="M789" s="165">
        <v>0</v>
      </c>
      <c r="N789" s="164" t="s">
        <v>5523</v>
      </c>
      <c r="O789" s="166">
        <v>45647</v>
      </c>
      <c r="P789" s="167">
        <v>0.597881944442634</v>
      </c>
      <c r="Q789" s="164">
        <v>0</v>
      </c>
      <c r="R789" s="163">
        <v>0</v>
      </c>
    </row>
    <row r="790" spans="1:18" ht="20.25" customHeight="1">
      <c r="A790" s="159" t="s">
        <v>4648</v>
      </c>
      <c r="B790" s="159" t="s">
        <v>5580</v>
      </c>
      <c r="C790" s="159" t="s">
        <v>4656</v>
      </c>
      <c r="D790" s="159" t="s">
        <v>4880</v>
      </c>
      <c r="E790" s="159">
        <v>153</v>
      </c>
      <c r="F790" s="159">
        <v>0</v>
      </c>
      <c r="G790" s="159" t="s">
        <v>4652</v>
      </c>
      <c r="H790" s="159" t="s">
        <v>4652</v>
      </c>
      <c r="I790" s="159" t="s">
        <v>4652</v>
      </c>
      <c r="J790" s="159" t="s"/>
      <c r="K790" s="159" t="s"/>
      <c r="L790" s="159" t="s">
        <v>4652</v>
      </c>
      <c r="M790" s="160">
        <v>0</v>
      </c>
      <c r="N790" s="159" t="s">
        <v>5523</v>
      </c>
      <c r="O790" s="161">
        <v>45647</v>
      </c>
      <c r="P790" s="162">
        <v>0.595428240740148</v>
      </c>
      <c r="Q790" s="159">
        <v>0</v>
      </c>
      <c r="R790" s="163">
        <v>0</v>
      </c>
    </row>
    <row r="791" spans="1:18" ht="20.25" customHeight="1">
      <c r="A791" s="164" t="s">
        <v>4648</v>
      </c>
      <c r="B791" s="164" t="s">
        <v>5581</v>
      </c>
      <c r="C791" s="164" t="s">
        <v>4656</v>
      </c>
      <c r="D791" s="164" t="s">
        <v>4880</v>
      </c>
      <c r="E791" s="164">
        <v>153</v>
      </c>
      <c r="F791" s="164">
        <v>0</v>
      </c>
      <c r="G791" s="164" t="s">
        <v>4652</v>
      </c>
      <c r="H791" s="164" t="s">
        <v>4652</v>
      </c>
      <c r="I791" s="164" t="s">
        <v>4652</v>
      </c>
      <c r="J791" s="164" t="s"/>
      <c r="K791" s="164" t="s"/>
      <c r="L791" s="164" t="s">
        <v>4652</v>
      </c>
      <c r="M791" s="165">
        <v>0</v>
      </c>
      <c r="N791" s="164" t="s">
        <v>5523</v>
      </c>
      <c r="O791" s="166">
        <v>45647</v>
      </c>
      <c r="P791" s="167">
        <v>0.592037037036789</v>
      </c>
      <c r="Q791" s="164">
        <v>0</v>
      </c>
      <c r="R791" s="163">
        <v>0</v>
      </c>
    </row>
    <row r="792" spans="1:18" ht="20.25" customHeight="1">
      <c r="A792" s="159" t="s">
        <v>4648</v>
      </c>
      <c r="B792" s="159" t="s">
        <v>5582</v>
      </c>
      <c r="C792" s="159" t="s">
        <v>4650</v>
      </c>
      <c r="D792" s="159" t="s">
        <v>4668</v>
      </c>
      <c r="E792" s="159">
        <v>151</v>
      </c>
      <c r="F792" s="159">
        <v>0</v>
      </c>
      <c r="G792" s="159" t="s">
        <v>4652</v>
      </c>
      <c r="H792" s="159" t="s">
        <v>4659</v>
      </c>
      <c r="I792" s="159" t="s">
        <v>4659</v>
      </c>
      <c r="J792" s="159" t="s"/>
      <c r="K792" s="159" t="s"/>
      <c r="L792" s="159" t="s">
        <v>4652</v>
      </c>
      <c r="M792" s="160">
        <v>0</v>
      </c>
      <c r="N792" s="159" t="s">
        <v>4004</v>
      </c>
      <c r="O792" s="161">
        <v>45647</v>
      </c>
      <c r="P792" s="162">
        <v>0.590717592593137</v>
      </c>
      <c r="Q792" s="159">
        <v>42927</v>
      </c>
      <c r="R792" s="163">
        <v>170</v>
      </c>
    </row>
    <row r="793" spans="1:18" ht="20.25" customHeight="1">
      <c r="A793" s="164" t="s">
        <v>4648</v>
      </c>
      <c r="B793" s="164" t="s">
        <v>5583</v>
      </c>
      <c r="C793" s="164" t="s">
        <v>4656</v>
      </c>
      <c r="D793" s="164" t="s">
        <v>4703</v>
      </c>
      <c r="E793" s="164">
        <v>165</v>
      </c>
      <c r="F793" s="164">
        <v>88</v>
      </c>
      <c r="G793" s="164" t="s">
        <v>4659</v>
      </c>
      <c r="H793" s="164" t="s">
        <v>4652</v>
      </c>
      <c r="I793" s="164" t="s">
        <v>4652</v>
      </c>
      <c r="J793" s="164" t="s"/>
      <c r="K793" s="164" t="s"/>
      <c r="L793" s="164" t="s">
        <v>4652</v>
      </c>
      <c r="M793" s="165">
        <v>0</v>
      </c>
      <c r="N793" s="164" t="s">
        <v>4659</v>
      </c>
      <c r="O793" s="166">
        <v>45647</v>
      </c>
      <c r="P793" s="167">
        <v>0.589803240742185</v>
      </c>
      <c r="Q793" s="164">
        <v>42925</v>
      </c>
      <c r="R793" s="163">
        <v>150</v>
      </c>
    </row>
    <row r="794" spans="1:18" ht="20.25" customHeight="1">
      <c r="A794" s="159" t="s">
        <v>4648</v>
      </c>
      <c r="B794" s="159" t="s">
        <v>5584</v>
      </c>
      <c r="C794" s="159" t="s">
        <v>4656</v>
      </c>
      <c r="D794" s="159" t="s">
        <v>4880</v>
      </c>
      <c r="E794" s="159">
        <v>163</v>
      </c>
      <c r="F794" s="159">
        <v>0</v>
      </c>
      <c r="G794" s="159" t="s">
        <v>4652</v>
      </c>
      <c r="H794" s="159" t="s">
        <v>4652</v>
      </c>
      <c r="I794" s="159" t="s">
        <v>4652</v>
      </c>
      <c r="J794" s="159" t="s"/>
      <c r="K794" s="159" t="s"/>
      <c r="L794" s="159" t="s">
        <v>4652</v>
      </c>
      <c r="M794" s="160">
        <v>0</v>
      </c>
      <c r="N794" s="159" t="s">
        <v>5523</v>
      </c>
      <c r="O794" s="161">
        <v>45647</v>
      </c>
      <c r="P794" s="162">
        <v>0.589178240741603</v>
      </c>
      <c r="Q794" s="159">
        <v>0</v>
      </c>
      <c r="R794" s="163">
        <v>0</v>
      </c>
    </row>
    <row r="795" spans="1:18" ht="20.25" customHeight="1">
      <c r="A795" s="164" t="s">
        <v>4648</v>
      </c>
      <c r="B795" s="164" t="s">
        <v>5585</v>
      </c>
      <c r="C795" s="164" t="s">
        <v>4656</v>
      </c>
      <c r="D795" s="164" t="s">
        <v>4880</v>
      </c>
      <c r="E795" s="164">
        <v>153</v>
      </c>
      <c r="F795" s="164">
        <v>0</v>
      </c>
      <c r="G795" s="164" t="s">
        <v>4652</v>
      </c>
      <c r="H795" s="164" t="s">
        <v>4652</v>
      </c>
      <c r="I795" s="164" t="s">
        <v>4652</v>
      </c>
      <c r="J795" s="164" t="s"/>
      <c r="K795" s="164" t="s"/>
      <c r="L795" s="164" t="s">
        <v>4652</v>
      </c>
      <c r="M795" s="165">
        <v>0</v>
      </c>
      <c r="N795" s="164" t="s">
        <v>5523</v>
      </c>
      <c r="O795" s="166">
        <v>45647</v>
      </c>
      <c r="P795" s="167">
        <v>0.588576388887305</v>
      </c>
      <c r="Q795" s="164">
        <v>0</v>
      </c>
      <c r="R795" s="163">
        <v>0</v>
      </c>
    </row>
    <row r="796" spans="1:18" ht="20.25" customHeight="1">
      <c r="A796" s="159" t="s">
        <v>4648</v>
      </c>
      <c r="B796" s="159" t="s">
        <v>5586</v>
      </c>
      <c r="C796" s="159" t="s">
        <v>4656</v>
      </c>
      <c r="D796" s="159" t="s">
        <v>4880</v>
      </c>
      <c r="E796" s="159">
        <v>152</v>
      </c>
      <c r="F796" s="159">
        <v>0</v>
      </c>
      <c r="G796" s="159" t="s">
        <v>4652</v>
      </c>
      <c r="H796" s="159" t="s">
        <v>4652</v>
      </c>
      <c r="I796" s="159" t="s">
        <v>4652</v>
      </c>
      <c r="J796" s="159" t="s"/>
      <c r="K796" s="159" t="s"/>
      <c r="L796" s="159" t="s">
        <v>4652</v>
      </c>
      <c r="M796" s="160">
        <v>0</v>
      </c>
      <c r="N796" s="159" t="s">
        <v>5523</v>
      </c>
      <c r="O796" s="161">
        <v>45647</v>
      </c>
      <c r="P796" s="162">
        <v>0.586956018520141</v>
      </c>
      <c r="Q796" s="159">
        <v>0</v>
      </c>
      <c r="R796" s="163">
        <v>0</v>
      </c>
    </row>
    <row r="797" spans="1:18" ht="20.25" customHeight="1">
      <c r="A797" s="164" t="s">
        <v>4648</v>
      </c>
      <c r="B797" s="164" t="s">
        <v>5587</v>
      </c>
      <c r="C797" s="164" t="s">
        <v>4656</v>
      </c>
      <c r="D797" s="164" t="s">
        <v>4880</v>
      </c>
      <c r="E797" s="164">
        <v>153</v>
      </c>
      <c r="F797" s="164">
        <v>0</v>
      </c>
      <c r="G797" s="164" t="s">
        <v>4652</v>
      </c>
      <c r="H797" s="164" t="s">
        <v>4652</v>
      </c>
      <c r="I797" s="164" t="s">
        <v>4652</v>
      </c>
      <c r="J797" s="164" t="s"/>
      <c r="K797" s="164" t="s"/>
      <c r="L797" s="164" t="s">
        <v>4652</v>
      </c>
      <c r="M797" s="165">
        <v>0</v>
      </c>
      <c r="N797" s="164" t="s">
        <v>5523</v>
      </c>
      <c r="O797" s="166">
        <v>45647</v>
      </c>
      <c r="P797" s="167">
        <v>0.585694444445835</v>
      </c>
      <c r="Q797" s="164">
        <v>0</v>
      </c>
      <c r="R797" s="163">
        <v>0</v>
      </c>
    </row>
    <row r="798" spans="1:18" ht="20.25" customHeight="1">
      <c r="A798" s="159" t="s">
        <v>4648</v>
      </c>
      <c r="B798" s="159" t="s">
        <v>5588</v>
      </c>
      <c r="C798" s="159" t="s">
        <v>4656</v>
      </c>
      <c r="D798" s="159" t="s">
        <v>4880</v>
      </c>
      <c r="E798" s="159">
        <v>152</v>
      </c>
      <c r="F798" s="159">
        <v>0</v>
      </c>
      <c r="G798" s="159" t="s">
        <v>4652</v>
      </c>
      <c r="H798" s="159" t="s">
        <v>4652</v>
      </c>
      <c r="I798" s="159" t="s">
        <v>4652</v>
      </c>
      <c r="J798" s="159" t="s"/>
      <c r="K798" s="159" t="s"/>
      <c r="L798" s="159" t="s">
        <v>4652</v>
      </c>
      <c r="M798" s="160">
        <v>0</v>
      </c>
      <c r="N798" s="159" t="s">
        <v>5523</v>
      </c>
      <c r="O798" s="161">
        <v>45647</v>
      </c>
      <c r="P798" s="162">
        <v>0.583564814813144</v>
      </c>
      <c r="Q798" s="159">
        <v>0</v>
      </c>
      <c r="R798" s="163">
        <v>0</v>
      </c>
    </row>
    <row r="799" spans="1:18" ht="20.25" customHeight="1">
      <c r="A799" s="164" t="s">
        <v>4648</v>
      </c>
      <c r="B799" s="164" t="s">
        <v>5589</v>
      </c>
      <c r="C799" s="164" t="s">
        <v>4656</v>
      </c>
      <c r="D799" s="164" t="s">
        <v>4880</v>
      </c>
      <c r="E799" s="164">
        <v>152</v>
      </c>
      <c r="F799" s="164">
        <v>0</v>
      </c>
      <c r="G799" s="164" t="s">
        <v>4652</v>
      </c>
      <c r="H799" s="164" t="s">
        <v>4652</v>
      </c>
      <c r="I799" s="164" t="s">
        <v>4652</v>
      </c>
      <c r="J799" s="164" t="s"/>
      <c r="K799" s="164" t="s"/>
      <c r="L799" s="164" t="s">
        <v>4652</v>
      </c>
      <c r="M799" s="165">
        <v>0</v>
      </c>
      <c r="N799" s="164" t="s">
        <v>5523</v>
      </c>
      <c r="O799" s="166">
        <v>45647</v>
      </c>
      <c r="P799" s="167">
        <v>0.583182870370365</v>
      </c>
      <c r="Q799" s="164">
        <v>0</v>
      </c>
      <c r="R799" s="163">
        <v>0</v>
      </c>
    </row>
    <row r="800" spans="1:18" ht="20.25" customHeight="1">
      <c r="A800" s="159" t="s">
        <v>4648</v>
      </c>
      <c r="B800" s="159" t="s">
        <v>5590</v>
      </c>
      <c r="C800" s="159" t="s">
        <v>4656</v>
      </c>
      <c r="D800" s="159" t="s">
        <v>4880</v>
      </c>
      <c r="E800" s="159">
        <v>152</v>
      </c>
      <c r="F800" s="159">
        <v>0</v>
      </c>
      <c r="G800" s="159" t="s">
        <v>4652</v>
      </c>
      <c r="H800" s="159" t="s">
        <v>4652</v>
      </c>
      <c r="I800" s="159" t="s">
        <v>4652</v>
      </c>
      <c r="J800" s="159" t="s"/>
      <c r="K800" s="159" t="s"/>
      <c r="L800" s="159" t="s">
        <v>4652</v>
      </c>
      <c r="M800" s="160">
        <v>0</v>
      </c>
      <c r="N800" s="159" t="s">
        <v>5523</v>
      </c>
      <c r="O800" s="161">
        <v>45647</v>
      </c>
      <c r="P800" s="162">
        <v>0.581956018519122</v>
      </c>
      <c r="Q800" s="159">
        <v>0</v>
      </c>
      <c r="R800" s="163">
        <v>0</v>
      </c>
    </row>
    <row r="801" spans="1:18" ht="20.25" customHeight="1">
      <c r="A801" s="164" t="s">
        <v>4648</v>
      </c>
      <c r="B801" s="164" t="s">
        <v>5591</v>
      </c>
      <c r="C801" s="164" t="s">
        <v>4656</v>
      </c>
      <c r="D801" s="164" t="s">
        <v>4880</v>
      </c>
      <c r="E801" s="164">
        <v>153</v>
      </c>
      <c r="F801" s="164">
        <v>0</v>
      </c>
      <c r="G801" s="164" t="s">
        <v>4652</v>
      </c>
      <c r="H801" s="164" t="s">
        <v>4652</v>
      </c>
      <c r="I801" s="164" t="s">
        <v>4652</v>
      </c>
      <c r="J801" s="164" t="s"/>
      <c r="K801" s="164" t="s"/>
      <c r="L801" s="164" t="s">
        <v>4652</v>
      </c>
      <c r="M801" s="165">
        <v>0</v>
      </c>
      <c r="N801" s="164" t="s">
        <v>5523</v>
      </c>
      <c r="O801" s="166">
        <v>45647</v>
      </c>
      <c r="P801" s="167">
        <v>0.580995370371966</v>
      </c>
      <c r="Q801" s="164">
        <v>0</v>
      </c>
      <c r="R801" s="163">
        <v>0</v>
      </c>
    </row>
    <row r="802" spans="1:18" ht="20.25" customHeight="1">
      <c r="A802" s="159" t="s">
        <v>4648</v>
      </c>
      <c r="B802" s="159" t="s">
        <v>5592</v>
      </c>
      <c r="C802" s="159" t="s">
        <v>4656</v>
      </c>
      <c r="D802" s="159" t="s">
        <v>4880</v>
      </c>
      <c r="E802" s="159">
        <v>153</v>
      </c>
      <c r="F802" s="159">
        <v>0</v>
      </c>
      <c r="G802" s="159" t="s">
        <v>4652</v>
      </c>
      <c r="H802" s="159" t="s">
        <v>4652</v>
      </c>
      <c r="I802" s="159" t="s">
        <v>4652</v>
      </c>
      <c r="J802" s="159" t="s"/>
      <c r="K802" s="159" t="s"/>
      <c r="L802" s="159" t="s">
        <v>4652</v>
      </c>
      <c r="M802" s="160">
        <v>0</v>
      </c>
      <c r="N802" s="159" t="s">
        <v>5523</v>
      </c>
      <c r="O802" s="161">
        <v>45647</v>
      </c>
      <c r="P802" s="162">
        <v>0.579618055555329</v>
      </c>
      <c r="Q802" s="159">
        <v>0</v>
      </c>
      <c r="R802" s="163">
        <v>0</v>
      </c>
    </row>
    <row r="803" spans="1:18" ht="20.25" customHeight="1">
      <c r="A803" s="164" t="s">
        <v>4648</v>
      </c>
      <c r="B803" s="164" t="s">
        <v>5593</v>
      </c>
      <c r="C803" s="164" t="s">
        <v>4656</v>
      </c>
      <c r="D803" s="164" t="s">
        <v>4730</v>
      </c>
      <c r="E803" s="164">
        <v>165</v>
      </c>
      <c r="F803" s="164">
        <v>89</v>
      </c>
      <c r="G803" s="164" t="s">
        <v>4659</v>
      </c>
      <c r="H803" s="164" t="s">
        <v>4652</v>
      </c>
      <c r="I803" s="164" t="s">
        <v>4652</v>
      </c>
      <c r="J803" s="164" t="s"/>
      <c r="K803" s="164" t="s"/>
      <c r="L803" s="164" t="s">
        <v>4652</v>
      </c>
      <c r="M803" s="165">
        <v>0</v>
      </c>
      <c r="N803" s="164" t="s">
        <v>4004</v>
      </c>
      <c r="O803" s="166">
        <v>45647</v>
      </c>
      <c r="P803" s="167">
        <v>0.573356481480005</v>
      </c>
      <c r="Q803" s="164">
        <v>42916</v>
      </c>
      <c r="R803" s="163">
        <v>150</v>
      </c>
    </row>
    <row r="804" spans="1:18" ht="20.25" customHeight="1">
      <c r="A804" s="159" t="s">
        <v>4648</v>
      </c>
      <c r="B804" s="159" t="s">
        <v>5594</v>
      </c>
      <c r="C804" s="159" t="s">
        <v>4656</v>
      </c>
      <c r="D804" s="159" t="s">
        <v>4730</v>
      </c>
      <c r="E804" s="159">
        <v>154</v>
      </c>
      <c r="F804" s="159">
        <v>89</v>
      </c>
      <c r="G804" s="159" t="s">
        <v>4659</v>
      </c>
      <c r="H804" s="159" t="s">
        <v>4659</v>
      </c>
      <c r="I804" s="159" t="s">
        <v>4659</v>
      </c>
      <c r="J804" s="159" t="s"/>
      <c r="K804" s="159" t="s"/>
      <c r="L804" s="159" t="s">
        <v>4652</v>
      </c>
      <c r="M804" s="160">
        <v>0</v>
      </c>
      <c r="N804" s="159" t="s">
        <v>4004</v>
      </c>
      <c r="O804" s="161">
        <v>45647</v>
      </c>
      <c r="P804" s="162">
        <v>0.563981481482188</v>
      </c>
      <c r="Q804" s="159">
        <v>42912</v>
      </c>
      <c r="R804" s="163">
        <v>230</v>
      </c>
    </row>
    <row r="805" spans="1:18" ht="20.25" customHeight="1">
      <c r="A805" s="164" t="s">
        <v>4648</v>
      </c>
      <c r="B805" s="164" t="s">
        <v>5595</v>
      </c>
      <c r="C805" s="164" t="s">
        <v>4656</v>
      </c>
      <c r="D805" s="164" t="s">
        <v>4730</v>
      </c>
      <c r="E805" s="164">
        <v>165</v>
      </c>
      <c r="F805" s="164">
        <v>88</v>
      </c>
      <c r="G805" s="164" t="s">
        <v>4659</v>
      </c>
      <c r="H805" s="164" t="s">
        <v>4652</v>
      </c>
      <c r="I805" s="164" t="s">
        <v>4652</v>
      </c>
      <c r="J805" s="164" t="s"/>
      <c r="K805" s="164" t="s"/>
      <c r="L805" s="164" t="s">
        <v>4652</v>
      </c>
      <c r="M805" s="165">
        <v>0</v>
      </c>
      <c r="N805" s="164" t="s">
        <v>4004</v>
      </c>
      <c r="O805" s="166">
        <v>45647</v>
      </c>
      <c r="P805" s="167">
        <v>0.562048611111095</v>
      </c>
      <c r="Q805" s="164">
        <v>42911</v>
      </c>
      <c r="R805" s="163">
        <v>170</v>
      </c>
    </row>
    <row r="806" spans="1:18" ht="20.25" customHeight="1">
      <c r="A806" s="159" t="s">
        <v>4648</v>
      </c>
      <c r="B806" s="159" t="s">
        <v>5596</v>
      </c>
      <c r="C806" s="159" t="s">
        <v>4656</v>
      </c>
      <c r="D806" s="159" t="s">
        <v>4730</v>
      </c>
      <c r="E806" s="159">
        <v>165</v>
      </c>
      <c r="F806" s="159">
        <v>0</v>
      </c>
      <c r="G806" s="159" t="s">
        <v>4652</v>
      </c>
      <c r="H806" s="159" t="s">
        <v>4652</v>
      </c>
      <c r="I806" s="159" t="s">
        <v>4652</v>
      </c>
      <c r="J806" s="159" t="s">
        <v>4643</v>
      </c>
      <c r="K806" s="159" t="s">
        <v>5597</v>
      </c>
      <c r="L806" s="159" t="s">
        <v>4004</v>
      </c>
      <c r="M806" s="160">
        <v>50</v>
      </c>
      <c r="N806" s="159" t="s">
        <v>4659</v>
      </c>
      <c r="O806" s="161">
        <v>45647</v>
      </c>
      <c r="P806" s="162">
        <v>0.559305555554602</v>
      </c>
      <c r="Q806" s="159">
        <v>42910</v>
      </c>
      <c r="R806" s="163">
        <v>50</v>
      </c>
    </row>
    <row r="807" spans="1:18" ht="20.25" customHeight="1">
      <c r="A807" s="164" t="s">
        <v>4648</v>
      </c>
      <c r="B807" s="164" t="s">
        <v>5598</v>
      </c>
      <c r="C807" s="164" t="s">
        <v>4656</v>
      </c>
      <c r="D807" s="164" t="s">
        <v>4700</v>
      </c>
      <c r="E807" s="164">
        <v>165</v>
      </c>
      <c r="F807" s="164">
        <v>87</v>
      </c>
      <c r="G807" s="164" t="s">
        <v>4659</v>
      </c>
      <c r="H807" s="164" t="s">
        <v>4659</v>
      </c>
      <c r="I807" s="164" t="s">
        <v>4659</v>
      </c>
      <c r="J807" s="164" t="s"/>
      <c r="K807" s="164" t="s">
        <v>5090</v>
      </c>
      <c r="L807" s="164" t="s">
        <v>4652</v>
      </c>
      <c r="M807" s="165">
        <v>0</v>
      </c>
      <c r="N807" s="164" t="s">
        <v>4659</v>
      </c>
      <c r="O807" s="166">
        <v>45647</v>
      </c>
      <c r="P807" s="167">
        <v>0.553414351852553</v>
      </c>
      <c r="Q807" s="164">
        <v>0</v>
      </c>
      <c r="R807" s="163">
        <v>0</v>
      </c>
    </row>
    <row r="808" spans="1:18" ht="20.25" customHeight="1">
      <c r="A808" s="159" t="s">
        <v>4648</v>
      </c>
      <c r="B808" s="159" t="s">
        <v>5599</v>
      </c>
      <c r="C808" s="159" t="s">
        <v>4650</v>
      </c>
      <c r="D808" s="159" t="s">
        <v>4663</v>
      </c>
      <c r="E808" s="159">
        <v>155</v>
      </c>
      <c r="F808" s="159">
        <v>0</v>
      </c>
      <c r="G808" s="159" t="s">
        <v>4652</v>
      </c>
      <c r="H808" s="159" t="s">
        <v>4652</v>
      </c>
      <c r="I808" s="159" t="s">
        <v>4652</v>
      </c>
      <c r="J808" s="159" t="s">
        <v>4643</v>
      </c>
      <c r="K808" s="159" t="s">
        <v>4891</v>
      </c>
      <c r="L808" s="159" t="s">
        <v>4004</v>
      </c>
      <c r="M808" s="160">
        <v>50</v>
      </c>
      <c r="N808" s="159" t="s">
        <v>4004</v>
      </c>
      <c r="O808" s="161">
        <v>45647</v>
      </c>
      <c r="P808" s="162">
        <v>0.547430555554456</v>
      </c>
      <c r="Q808" s="159">
        <v>42906</v>
      </c>
      <c r="R808" s="163">
        <v>50</v>
      </c>
    </row>
    <row r="809" spans="1:18" ht="20.25" customHeight="1">
      <c r="A809" s="164" t="s">
        <v>4648</v>
      </c>
      <c r="B809" s="164" t="s">
        <v>5600</v>
      </c>
      <c r="C809" s="164" t="s">
        <v>4656</v>
      </c>
      <c r="D809" s="164" t="s">
        <v>4880</v>
      </c>
      <c r="E809" s="164">
        <v>153</v>
      </c>
      <c r="F809" s="164">
        <v>0</v>
      </c>
      <c r="G809" s="164" t="s">
        <v>4652</v>
      </c>
      <c r="H809" s="164" t="s">
        <v>4652</v>
      </c>
      <c r="I809" s="164" t="s">
        <v>4652</v>
      </c>
      <c r="J809" s="164" t="s"/>
      <c r="K809" s="164" t="s"/>
      <c r="L809" s="164" t="s">
        <v>4652</v>
      </c>
      <c r="M809" s="165">
        <v>0</v>
      </c>
      <c r="N809" s="164" t="s">
        <v>5523</v>
      </c>
      <c r="O809" s="166">
        <v>45647</v>
      </c>
      <c r="P809" s="167">
        <v>0.532905092593865</v>
      </c>
      <c r="Q809" s="164">
        <v>0</v>
      </c>
      <c r="R809" s="163">
        <v>0</v>
      </c>
    </row>
    <row r="810" spans="1:18" ht="20.25" customHeight="1">
      <c r="A810" s="159" t="s">
        <v>4648</v>
      </c>
      <c r="B810" s="159" t="s">
        <v>5601</v>
      </c>
      <c r="C810" s="159" t="s">
        <v>4656</v>
      </c>
      <c r="D810" s="159" t="s">
        <v>4880</v>
      </c>
      <c r="E810" s="159">
        <v>153</v>
      </c>
      <c r="F810" s="159">
        <v>0</v>
      </c>
      <c r="G810" s="159" t="s">
        <v>4652</v>
      </c>
      <c r="H810" s="159" t="s">
        <v>4652</v>
      </c>
      <c r="I810" s="159" t="s">
        <v>4652</v>
      </c>
      <c r="J810" s="159" t="s"/>
      <c r="K810" s="159" t="s"/>
      <c r="L810" s="159" t="s">
        <v>4652</v>
      </c>
      <c r="M810" s="160">
        <v>0</v>
      </c>
      <c r="N810" s="159" t="s">
        <v>5523</v>
      </c>
      <c r="O810" s="161">
        <v>45647</v>
      </c>
      <c r="P810" s="162">
        <v>0.529884259260143</v>
      </c>
      <c r="Q810" s="159">
        <v>0</v>
      </c>
      <c r="R810" s="163">
        <v>0</v>
      </c>
    </row>
    <row r="811" spans="1:18" ht="20.25" customHeight="1">
      <c r="A811" s="164" t="s">
        <v>4648</v>
      </c>
      <c r="B811" s="164" t="s">
        <v>5602</v>
      </c>
      <c r="C811" s="164" t="s">
        <v>4656</v>
      </c>
      <c r="D811" s="164" t="s">
        <v>4880</v>
      </c>
      <c r="E811" s="164">
        <v>153</v>
      </c>
      <c r="F811" s="164">
        <v>0</v>
      </c>
      <c r="G811" s="164" t="s">
        <v>4652</v>
      </c>
      <c r="H811" s="164" t="s">
        <v>4652</v>
      </c>
      <c r="I811" s="164" t="s">
        <v>4652</v>
      </c>
      <c r="J811" s="164" t="s"/>
      <c r="K811" s="164" t="s"/>
      <c r="L811" s="164" t="s">
        <v>4652</v>
      </c>
      <c r="M811" s="165">
        <v>0</v>
      </c>
      <c r="N811" s="164" t="s">
        <v>5523</v>
      </c>
      <c r="O811" s="166">
        <v>45647</v>
      </c>
      <c r="P811" s="167">
        <v>0.529479166667443</v>
      </c>
      <c r="Q811" s="164">
        <v>0</v>
      </c>
      <c r="R811" s="163">
        <v>0</v>
      </c>
    </row>
    <row r="812" spans="1:18" ht="20.25" customHeight="1">
      <c r="A812" s="159" t="s">
        <v>4648</v>
      </c>
      <c r="B812" s="159" t="s">
        <v>5603</v>
      </c>
      <c r="C812" s="159" t="s">
        <v>4656</v>
      </c>
      <c r="D812" s="159" t="s">
        <v>4880</v>
      </c>
      <c r="E812" s="159">
        <v>153</v>
      </c>
      <c r="F812" s="159">
        <v>0</v>
      </c>
      <c r="G812" s="159" t="s">
        <v>4652</v>
      </c>
      <c r="H812" s="159" t="s">
        <v>4652</v>
      </c>
      <c r="I812" s="159" t="s">
        <v>4652</v>
      </c>
      <c r="J812" s="159" t="s"/>
      <c r="K812" s="159" t="s"/>
      <c r="L812" s="159" t="s">
        <v>4652</v>
      </c>
      <c r="M812" s="160">
        <v>0</v>
      </c>
      <c r="N812" s="159" t="s">
        <v>5523</v>
      </c>
      <c r="O812" s="161">
        <v>45647</v>
      </c>
      <c r="P812" s="162">
        <v>0.529074074074743</v>
      </c>
      <c r="Q812" s="159">
        <v>0</v>
      </c>
      <c r="R812" s="163">
        <v>0</v>
      </c>
    </row>
    <row r="813" spans="1:18" ht="20.25" customHeight="1">
      <c r="A813" s="164" t="s">
        <v>4648</v>
      </c>
      <c r="B813" s="164" t="s">
        <v>5604</v>
      </c>
      <c r="C813" s="164" t="s">
        <v>4656</v>
      </c>
      <c r="D813" s="164" t="s">
        <v>4880</v>
      </c>
      <c r="E813" s="164">
        <v>153</v>
      </c>
      <c r="F813" s="164">
        <v>0</v>
      </c>
      <c r="G813" s="164" t="s">
        <v>4652</v>
      </c>
      <c r="H813" s="164" t="s">
        <v>4652</v>
      </c>
      <c r="I813" s="164" t="s">
        <v>4652</v>
      </c>
      <c r="J813" s="164" t="s"/>
      <c r="K813" s="164" t="s"/>
      <c r="L813" s="164" t="s">
        <v>4652</v>
      </c>
      <c r="M813" s="165">
        <v>0</v>
      </c>
      <c r="N813" s="164" t="s">
        <v>5523</v>
      </c>
      <c r="O813" s="166">
        <v>45647</v>
      </c>
      <c r="P813" s="167">
        <v>0.527129629630508</v>
      </c>
      <c r="Q813" s="164">
        <v>0</v>
      </c>
      <c r="R813" s="163">
        <v>0</v>
      </c>
    </row>
    <row r="814" spans="1:18" ht="20.25" customHeight="1">
      <c r="A814" s="159" t="s">
        <v>4648</v>
      </c>
      <c r="B814" s="159" t="s">
        <v>5605</v>
      </c>
      <c r="C814" s="159" t="s">
        <v>4656</v>
      </c>
      <c r="D814" s="159" t="s">
        <v>4880</v>
      </c>
      <c r="E814" s="159">
        <v>152</v>
      </c>
      <c r="F814" s="159">
        <v>0</v>
      </c>
      <c r="G814" s="159" t="s">
        <v>4652</v>
      </c>
      <c r="H814" s="159" t="s">
        <v>4652</v>
      </c>
      <c r="I814" s="159" t="s">
        <v>4652</v>
      </c>
      <c r="J814" s="159" t="s"/>
      <c r="K814" s="159" t="s"/>
      <c r="L814" s="159" t="s">
        <v>4652</v>
      </c>
      <c r="M814" s="160">
        <v>0</v>
      </c>
      <c r="N814" s="159" t="s">
        <v>5523</v>
      </c>
      <c r="O814" s="161">
        <v>45647</v>
      </c>
      <c r="P814" s="162">
        <v>0.523622685184819</v>
      </c>
      <c r="Q814" s="159">
        <v>0</v>
      </c>
      <c r="R814" s="163">
        <v>0</v>
      </c>
    </row>
    <row r="815" spans="1:18" ht="20.25" customHeight="1">
      <c r="A815" s="164" t="s">
        <v>4648</v>
      </c>
      <c r="B815" s="164" t="s">
        <v>5606</v>
      </c>
      <c r="C815" s="164" t="s">
        <v>4650</v>
      </c>
      <c r="D815" s="164" t="s">
        <v>4668</v>
      </c>
      <c r="E815" s="164">
        <v>150</v>
      </c>
      <c r="F815" s="164">
        <v>0</v>
      </c>
      <c r="G815" s="164" t="s">
        <v>4652</v>
      </c>
      <c r="H815" s="164" t="s">
        <v>4659</v>
      </c>
      <c r="I815" s="164" t="s">
        <v>4659</v>
      </c>
      <c r="J815" s="164" t="s"/>
      <c r="K815" s="164" t="s"/>
      <c r="L815" s="164" t="s">
        <v>4652</v>
      </c>
      <c r="M815" s="165">
        <v>0</v>
      </c>
      <c r="N815" s="164" t="s">
        <v>4659</v>
      </c>
      <c r="O815" s="166">
        <v>45647</v>
      </c>
      <c r="P815" s="167">
        <v>0.523275462961465</v>
      </c>
      <c r="Q815" s="164">
        <v>42899</v>
      </c>
      <c r="R815" s="163">
        <v>170</v>
      </c>
    </row>
    <row r="816" spans="1:18" ht="20.25" customHeight="1">
      <c r="A816" s="159" t="s">
        <v>4648</v>
      </c>
      <c r="B816" s="159" t="s">
        <v>5607</v>
      </c>
      <c r="C816" s="159" t="s">
        <v>4650</v>
      </c>
      <c r="D816" s="159" t="s">
        <v>4668</v>
      </c>
      <c r="E816" s="159">
        <v>150</v>
      </c>
      <c r="F816" s="159">
        <v>89</v>
      </c>
      <c r="G816" s="159" t="s">
        <v>4659</v>
      </c>
      <c r="H816" s="159" t="s">
        <v>4652</v>
      </c>
      <c r="I816" s="159" t="s">
        <v>4652</v>
      </c>
      <c r="J816" s="159" t="s"/>
      <c r="K816" s="159" t="s"/>
      <c r="L816" s="159" t="s">
        <v>4652</v>
      </c>
      <c r="M816" s="160">
        <v>0</v>
      </c>
      <c r="N816" s="159" t="s">
        <v>4659</v>
      </c>
      <c r="O816" s="161">
        <v>45647</v>
      </c>
      <c r="P816" s="162">
        <v>0.519293981480587</v>
      </c>
      <c r="Q816" s="159">
        <v>42897</v>
      </c>
      <c r="R816" s="163">
        <v>150</v>
      </c>
    </row>
    <row r="817" spans="1:18" ht="20.25" customHeight="1">
      <c r="A817" s="164" t="s">
        <v>4648</v>
      </c>
      <c r="B817" s="164" t="s">
        <v>5608</v>
      </c>
      <c r="C817" s="164" t="s">
        <v>4656</v>
      </c>
      <c r="D817" s="164" t="s">
        <v>4880</v>
      </c>
      <c r="E817" s="164">
        <v>152</v>
      </c>
      <c r="F817" s="164">
        <v>0</v>
      </c>
      <c r="G817" s="164" t="s">
        <v>4652</v>
      </c>
      <c r="H817" s="164" t="s">
        <v>4652</v>
      </c>
      <c r="I817" s="164" t="s">
        <v>4652</v>
      </c>
      <c r="J817" s="164" t="s"/>
      <c r="K817" s="164" t="s"/>
      <c r="L817" s="164" t="s">
        <v>4652</v>
      </c>
      <c r="M817" s="165">
        <v>0</v>
      </c>
      <c r="N817" s="164" t="s">
        <v>5523</v>
      </c>
      <c r="O817" s="166">
        <v>45647</v>
      </c>
      <c r="P817" s="167">
        <v>0.518356481479714</v>
      </c>
      <c r="Q817" s="164">
        <v>0</v>
      </c>
      <c r="R817" s="163">
        <v>0</v>
      </c>
    </row>
    <row r="818" spans="1:18" ht="20.25" customHeight="1">
      <c r="A818" s="159" t="s">
        <v>4648</v>
      </c>
      <c r="B818" s="159" t="s">
        <v>5609</v>
      </c>
      <c r="C818" s="159" t="s">
        <v>4656</v>
      </c>
      <c r="D818" s="159" t="s">
        <v>4703</v>
      </c>
      <c r="E818" s="159">
        <v>160</v>
      </c>
      <c r="F818" s="159">
        <v>0</v>
      </c>
      <c r="G818" s="159" t="s">
        <v>4652</v>
      </c>
      <c r="H818" s="159" t="s">
        <v>4652</v>
      </c>
      <c r="I818" s="159" t="s">
        <v>4652</v>
      </c>
      <c r="J818" s="159" t="s"/>
      <c r="K818" s="159" t="s"/>
      <c r="L818" s="159" t="s">
        <v>4652</v>
      </c>
      <c r="M818" s="160">
        <v>0</v>
      </c>
      <c r="N818" s="159" t="s">
        <v>5523</v>
      </c>
      <c r="O818" s="161">
        <v>45647</v>
      </c>
      <c r="P818" s="162">
        <v>0.51773148148277</v>
      </c>
      <c r="Q818" s="159">
        <v>0</v>
      </c>
      <c r="R818" s="163">
        <v>0</v>
      </c>
    </row>
    <row r="819" spans="1:18" ht="20.25" customHeight="1">
      <c r="A819" s="164" t="s">
        <v>4648</v>
      </c>
      <c r="B819" s="164" t="s">
        <v>5610</v>
      </c>
      <c r="C819" s="164" t="s">
        <v>4656</v>
      </c>
      <c r="D819" s="164" t="s">
        <v>4880</v>
      </c>
      <c r="E819" s="164">
        <v>153</v>
      </c>
      <c r="F819" s="164">
        <v>0</v>
      </c>
      <c r="G819" s="164" t="s">
        <v>4652</v>
      </c>
      <c r="H819" s="164" t="s">
        <v>4652</v>
      </c>
      <c r="I819" s="164" t="s">
        <v>4652</v>
      </c>
      <c r="J819" s="164" t="s"/>
      <c r="K819" s="164" t="s"/>
      <c r="L819" s="164" t="s">
        <v>4652</v>
      </c>
      <c r="M819" s="165">
        <v>0</v>
      </c>
      <c r="N819" s="164" t="s">
        <v>5523</v>
      </c>
      <c r="O819" s="166">
        <v>45647</v>
      </c>
      <c r="P819" s="167">
        <v>0.511643518519122</v>
      </c>
      <c r="Q819" s="164">
        <v>0</v>
      </c>
      <c r="R819" s="163">
        <v>0</v>
      </c>
    </row>
    <row r="820" spans="1:18" ht="20.25" customHeight="1">
      <c r="A820" s="159" t="s">
        <v>4648</v>
      </c>
      <c r="B820" s="159" t="s">
        <v>5611</v>
      </c>
      <c r="C820" s="159" t="s">
        <v>4656</v>
      </c>
      <c r="D820" s="159" t="s">
        <v>4880</v>
      </c>
      <c r="E820" s="159">
        <v>153</v>
      </c>
      <c r="F820" s="159">
        <v>0</v>
      </c>
      <c r="G820" s="159" t="s">
        <v>4652</v>
      </c>
      <c r="H820" s="159" t="s">
        <v>4652</v>
      </c>
      <c r="I820" s="159" t="s">
        <v>4652</v>
      </c>
      <c r="J820" s="159" t="s"/>
      <c r="K820" s="159" t="s"/>
      <c r="L820" s="159" t="s">
        <v>4652</v>
      </c>
      <c r="M820" s="160">
        <v>0</v>
      </c>
      <c r="N820" s="159" t="s">
        <v>5523</v>
      </c>
      <c r="O820" s="161">
        <v>45647</v>
      </c>
      <c r="P820" s="162">
        <v>0.504849537035625</v>
      </c>
      <c r="Q820" s="159">
        <v>0</v>
      </c>
      <c r="R820" s="163">
        <v>0</v>
      </c>
    </row>
    <row r="821" spans="1:18" ht="20.25" customHeight="1">
      <c r="A821" s="164" t="s">
        <v>4648</v>
      </c>
      <c r="B821" s="164" t="s">
        <v>5612</v>
      </c>
      <c r="C821" s="164" t="s">
        <v>4656</v>
      </c>
      <c r="D821" s="164" t="s">
        <v>4880</v>
      </c>
      <c r="E821" s="164">
        <v>152</v>
      </c>
      <c r="F821" s="164">
        <v>0</v>
      </c>
      <c r="G821" s="164" t="s">
        <v>4652</v>
      </c>
      <c r="H821" s="164" t="s">
        <v>4652</v>
      </c>
      <c r="I821" s="164" t="s">
        <v>4652</v>
      </c>
      <c r="J821" s="164" t="s"/>
      <c r="K821" s="164" t="s"/>
      <c r="L821" s="164" t="s">
        <v>4652</v>
      </c>
      <c r="M821" s="165">
        <v>0</v>
      </c>
      <c r="N821" s="164" t="s">
        <v>5523</v>
      </c>
      <c r="O821" s="166">
        <v>45647</v>
      </c>
      <c r="P821" s="167">
        <v>0.504340277777374</v>
      </c>
      <c r="Q821" s="164">
        <v>0</v>
      </c>
      <c r="R821" s="163">
        <v>0</v>
      </c>
    </row>
    <row r="822" spans="1:18" ht="20.25" customHeight="1">
      <c r="A822" s="159" t="s">
        <v>4648</v>
      </c>
      <c r="B822" s="159" t="s">
        <v>5613</v>
      </c>
      <c r="C822" s="159" t="s">
        <v>4656</v>
      </c>
      <c r="D822" s="159" t="s">
        <v>4880</v>
      </c>
      <c r="E822" s="159">
        <v>153</v>
      </c>
      <c r="F822" s="159">
        <v>0</v>
      </c>
      <c r="G822" s="159" t="s">
        <v>4652</v>
      </c>
      <c r="H822" s="159" t="s">
        <v>4652</v>
      </c>
      <c r="I822" s="159" t="s">
        <v>4652</v>
      </c>
      <c r="J822" s="159" t="s"/>
      <c r="K822" s="159" t="s"/>
      <c r="L822" s="159" t="s">
        <v>4652</v>
      </c>
      <c r="M822" s="160">
        <v>0</v>
      </c>
      <c r="N822" s="159" t="s">
        <v>5523</v>
      </c>
      <c r="O822" s="161">
        <v>45647</v>
      </c>
      <c r="P822" s="162">
        <v>0.498356481482915</v>
      </c>
      <c r="Q822" s="159">
        <v>0</v>
      </c>
      <c r="R822" s="163">
        <v>0</v>
      </c>
    </row>
    <row r="823" spans="1:18" ht="20.25" customHeight="1">
      <c r="A823" s="164" t="s">
        <v>4648</v>
      </c>
      <c r="B823" s="164" t="s">
        <v>5614</v>
      </c>
      <c r="C823" s="164" t="s">
        <v>4656</v>
      </c>
      <c r="D823" s="164" t="s">
        <v>4880</v>
      </c>
      <c r="E823" s="164">
        <v>153</v>
      </c>
      <c r="F823" s="164">
        <v>0</v>
      </c>
      <c r="G823" s="164" t="s">
        <v>4652</v>
      </c>
      <c r="H823" s="164" t="s">
        <v>4652</v>
      </c>
      <c r="I823" s="164" t="s">
        <v>4652</v>
      </c>
      <c r="J823" s="164" t="s"/>
      <c r="K823" s="164" t="s"/>
      <c r="L823" s="164" t="s">
        <v>4652</v>
      </c>
      <c r="M823" s="165">
        <v>0</v>
      </c>
      <c r="N823" s="164" t="s">
        <v>5523</v>
      </c>
      <c r="O823" s="166">
        <v>45647</v>
      </c>
      <c r="P823" s="167">
        <v>0.497627314813144</v>
      </c>
      <c r="Q823" s="164">
        <v>0</v>
      </c>
      <c r="R823" s="163">
        <v>0</v>
      </c>
    </row>
    <row r="824" spans="1:18" ht="20.25" customHeight="1">
      <c r="A824" s="159" t="s">
        <v>4648</v>
      </c>
      <c r="B824" s="159" t="s">
        <v>5615</v>
      </c>
      <c r="C824" s="159" t="s">
        <v>4656</v>
      </c>
      <c r="D824" s="159" t="s">
        <v>4880</v>
      </c>
      <c r="E824" s="159">
        <v>153</v>
      </c>
      <c r="F824" s="159">
        <v>0</v>
      </c>
      <c r="G824" s="159" t="s">
        <v>4652</v>
      </c>
      <c r="H824" s="159" t="s">
        <v>4652</v>
      </c>
      <c r="I824" s="159" t="s">
        <v>4652</v>
      </c>
      <c r="J824" s="159" t="s"/>
      <c r="K824" s="159" t="s"/>
      <c r="L824" s="159" t="s">
        <v>4652</v>
      </c>
      <c r="M824" s="160">
        <v>0</v>
      </c>
      <c r="N824" s="159" t="s">
        <v>5523</v>
      </c>
      <c r="O824" s="161">
        <v>45647</v>
      </c>
      <c r="P824" s="162">
        <v>0.490937499998836</v>
      </c>
      <c r="Q824" s="159">
        <v>0</v>
      </c>
      <c r="R824" s="163">
        <v>0</v>
      </c>
    </row>
    <row r="825" spans="1:18" ht="20.25" customHeight="1">
      <c r="A825" s="164" t="s">
        <v>4569</v>
      </c>
      <c r="B825" s="164" t="s">
        <v>5616</v>
      </c>
      <c r="C825" s="164" t="s">
        <v>4650</v>
      </c>
      <c r="D825" s="164" t="s">
        <v>4786</v>
      </c>
      <c r="E825" s="164">
        <v>159</v>
      </c>
      <c r="F825" s="164">
        <v>0</v>
      </c>
      <c r="G825" s="164" t="s">
        <v>4652</v>
      </c>
      <c r="H825" s="164" t="s">
        <v>4652</v>
      </c>
      <c r="I825" s="164" t="s">
        <v>4652</v>
      </c>
      <c r="J825" s="164" t="s">
        <v>4643</v>
      </c>
      <c r="K825" s="164" t="s">
        <v>4891</v>
      </c>
      <c r="L825" s="164" t="s">
        <v>4652</v>
      </c>
      <c r="M825" s="165">
        <v>50</v>
      </c>
      <c r="N825" s="164" t="s">
        <v>5523</v>
      </c>
      <c r="O825" s="166">
        <v>45647</v>
      </c>
      <c r="P825" s="167">
        <v>0.487951388888178</v>
      </c>
      <c r="Q825" s="164">
        <v>0</v>
      </c>
      <c r="R825" s="163">
        <v>0</v>
      </c>
    </row>
    <row r="826" spans="1:18" ht="20.25" customHeight="1">
      <c r="A826" s="159" t="s">
        <v>4569</v>
      </c>
      <c r="B826" s="159" t="s">
        <v>5617</v>
      </c>
      <c r="C826" s="159" t="s">
        <v>4650</v>
      </c>
      <c r="D826" s="159" t="s">
        <v>4786</v>
      </c>
      <c r="E826" s="159">
        <v>159</v>
      </c>
      <c r="F826" s="159">
        <v>89</v>
      </c>
      <c r="G826" s="159" t="s">
        <v>4572</v>
      </c>
      <c r="H826" s="159" t="s">
        <v>4572</v>
      </c>
      <c r="I826" s="159" t="s">
        <v>4572</v>
      </c>
      <c r="J826" s="159" t="s"/>
      <c r="K826" s="159" t="s"/>
      <c r="L826" s="159" t="s">
        <v>4652</v>
      </c>
      <c r="M826" s="160">
        <v>0</v>
      </c>
      <c r="N826" s="159" t="s">
        <v>5523</v>
      </c>
      <c r="O826" s="161">
        <v>45647</v>
      </c>
      <c r="P826" s="162">
        <v>0.486076388890069</v>
      </c>
      <c r="Q826" s="159">
        <v>0</v>
      </c>
      <c r="R826" s="163">
        <v>0</v>
      </c>
    </row>
    <row r="827" spans="1:18" ht="20.25" customHeight="1">
      <c r="A827" s="164" t="s">
        <v>4648</v>
      </c>
      <c r="B827" s="164" t="s">
        <v>5618</v>
      </c>
      <c r="C827" s="164" t="s">
        <v>4656</v>
      </c>
      <c r="D827" s="164" t="s">
        <v>4668</v>
      </c>
      <c r="E827" s="164">
        <v>153</v>
      </c>
      <c r="F827" s="164">
        <v>0</v>
      </c>
      <c r="G827" s="164" t="s">
        <v>4652</v>
      </c>
      <c r="H827" s="164" t="s">
        <v>4652</v>
      </c>
      <c r="I827" s="164" t="s">
        <v>4652</v>
      </c>
      <c r="J827" s="164" t="s"/>
      <c r="K827" s="164" t="s"/>
      <c r="L827" s="164" t="s">
        <v>4652</v>
      </c>
      <c r="M827" s="165">
        <v>0</v>
      </c>
      <c r="N827" s="164" t="s">
        <v>5523</v>
      </c>
      <c r="O827" s="166">
        <v>45647</v>
      </c>
      <c r="P827" s="167">
        <v>0.483078703702631</v>
      </c>
      <c r="Q827" s="164">
        <v>0</v>
      </c>
      <c r="R827" s="163">
        <v>0</v>
      </c>
    </row>
    <row r="828" spans="1:18" ht="20.25" customHeight="1">
      <c r="A828" s="159" t="s">
        <v>4648</v>
      </c>
      <c r="B828" s="159" t="s">
        <v>5619</v>
      </c>
      <c r="C828" s="159" t="s">
        <v>4650</v>
      </c>
      <c r="D828" s="159" t="s">
        <v>4668</v>
      </c>
      <c r="E828" s="159">
        <v>110</v>
      </c>
      <c r="F828" s="159">
        <v>0</v>
      </c>
      <c r="G828" s="159" t="s">
        <v>4652</v>
      </c>
      <c r="H828" s="159" t="s">
        <v>4652</v>
      </c>
      <c r="I828" s="159" t="s">
        <v>4652</v>
      </c>
      <c r="J828" s="159" t="s">
        <v>4643</v>
      </c>
      <c r="K828" s="159" t="s">
        <v>5620</v>
      </c>
      <c r="L828" s="159" t="s">
        <v>4004</v>
      </c>
      <c r="M828" s="160">
        <v>130</v>
      </c>
      <c r="N828" s="159" t="s">
        <v>4004</v>
      </c>
      <c r="O828" s="161">
        <v>45647</v>
      </c>
      <c r="P828" s="162">
        <v>0.480567129630799</v>
      </c>
      <c r="Q828" s="159">
        <v>42885</v>
      </c>
      <c r="R828" s="163">
        <v>130</v>
      </c>
    </row>
    <row r="829" spans="1:18" ht="20.25" customHeight="1">
      <c r="A829" s="164" t="s">
        <v>4648</v>
      </c>
      <c r="B829" s="164" t="s">
        <v>5621</v>
      </c>
      <c r="C829" s="164" t="s">
        <v>4650</v>
      </c>
      <c r="D829" s="164" t="s">
        <v>5622</v>
      </c>
      <c r="E829" s="164">
        <v>147</v>
      </c>
      <c r="F829" s="164">
        <v>0</v>
      </c>
      <c r="G829" s="164" t="s">
        <v>4652</v>
      </c>
      <c r="H829" s="164" t="s">
        <v>4652</v>
      </c>
      <c r="I829" s="164" t="s">
        <v>4652</v>
      </c>
      <c r="J829" s="164" t="s"/>
      <c r="K829" s="164" t="s"/>
      <c r="L829" s="164" t="s">
        <v>4652</v>
      </c>
      <c r="M829" s="165">
        <v>0</v>
      </c>
      <c r="N829" s="164" t="s">
        <v>4004</v>
      </c>
      <c r="O829" s="166">
        <v>45647</v>
      </c>
      <c r="P829" s="167">
        <v>0.480381944445981</v>
      </c>
      <c r="Q829" s="164">
        <v>0</v>
      </c>
      <c r="R829" s="163">
        <v>0</v>
      </c>
    </row>
    <row r="830" spans="1:18" ht="20.25" customHeight="1">
      <c r="A830" s="159" t="s">
        <v>4648</v>
      </c>
      <c r="B830" s="159" t="s">
        <v>5623</v>
      </c>
      <c r="C830" s="159" t="s">
        <v>4650</v>
      </c>
      <c r="D830" s="159" t="s">
        <v>4734</v>
      </c>
      <c r="E830" s="159">
        <v>160</v>
      </c>
      <c r="F830" s="159">
        <v>0</v>
      </c>
      <c r="G830" s="159" t="s">
        <v>4652</v>
      </c>
      <c r="H830" s="159" t="s">
        <v>4652</v>
      </c>
      <c r="I830" s="159" t="s">
        <v>4652</v>
      </c>
      <c r="J830" s="159" t="s"/>
      <c r="K830" s="159" t="s"/>
      <c r="L830" s="159" t="s">
        <v>4652</v>
      </c>
      <c r="M830" s="160">
        <v>0</v>
      </c>
      <c r="N830" s="159" t="s">
        <v>4004</v>
      </c>
      <c r="O830" s="161">
        <v>45647</v>
      </c>
      <c r="P830" s="162">
        <v>0.47565972222219</v>
      </c>
      <c r="Q830" s="159">
        <v>0</v>
      </c>
      <c r="R830" s="163">
        <v>0</v>
      </c>
    </row>
    <row r="831" spans="1:18" ht="20.25" customHeight="1">
      <c r="A831" s="164" t="s">
        <v>4648</v>
      </c>
      <c r="B831" s="164" t="s">
        <v>5624</v>
      </c>
      <c r="C831" s="164" t="s">
        <v>4650</v>
      </c>
      <c r="D831" s="164" t="s">
        <v>4668</v>
      </c>
      <c r="E831" s="164">
        <v>160</v>
      </c>
      <c r="F831" s="164">
        <v>0</v>
      </c>
      <c r="G831" s="164" t="s">
        <v>4652</v>
      </c>
      <c r="H831" s="164" t="s">
        <v>4004</v>
      </c>
      <c r="I831" s="164" t="s">
        <v>4004</v>
      </c>
      <c r="J831" s="164" t="s"/>
      <c r="K831" s="164" t="s"/>
      <c r="L831" s="164" t="s">
        <v>4652</v>
      </c>
      <c r="M831" s="165">
        <v>0</v>
      </c>
      <c r="N831" s="164" t="s">
        <v>4004</v>
      </c>
      <c r="O831" s="166">
        <v>45647</v>
      </c>
      <c r="P831" s="167">
        <v>0.475034722221608</v>
      </c>
      <c r="Q831" s="164">
        <v>42883</v>
      </c>
      <c r="R831" s="163">
        <v>150</v>
      </c>
    </row>
    <row r="832" spans="1:18" ht="20.25" customHeight="1">
      <c r="A832" s="159" t="s">
        <v>4648</v>
      </c>
      <c r="B832" s="159" t="s">
        <v>5625</v>
      </c>
      <c r="C832" s="159" t="s">
        <v>4650</v>
      </c>
      <c r="D832" s="159" t="s">
        <v>4663</v>
      </c>
      <c r="E832" s="159">
        <v>159</v>
      </c>
      <c r="F832" s="159">
        <v>0</v>
      </c>
      <c r="G832" s="159" t="s">
        <v>4652</v>
      </c>
      <c r="H832" s="159" t="s">
        <v>4652</v>
      </c>
      <c r="I832" s="159" t="s">
        <v>4652</v>
      </c>
      <c r="J832" s="159" t="s"/>
      <c r="K832" s="159" t="s"/>
      <c r="L832" s="159" t="s">
        <v>4652</v>
      </c>
      <c r="M832" s="160">
        <v>0</v>
      </c>
      <c r="N832" s="159" t="s">
        <v>4004</v>
      </c>
      <c r="O832" s="161">
        <v>45647</v>
      </c>
      <c r="P832" s="162">
        <v>0.474432870370947</v>
      </c>
      <c r="Q832" s="159">
        <v>0</v>
      </c>
      <c r="R832" s="163">
        <v>0</v>
      </c>
    </row>
    <row r="833" spans="1:18" ht="20.25" customHeight="1">
      <c r="A833" s="164" t="s">
        <v>4648</v>
      </c>
      <c r="B833" s="164" t="s">
        <v>5626</v>
      </c>
      <c r="C833" s="164" t="s">
        <v>4656</v>
      </c>
      <c r="D833" s="164" t="s">
        <v>4756</v>
      </c>
      <c r="E833" s="164">
        <v>168</v>
      </c>
      <c r="F833" s="164">
        <v>0</v>
      </c>
      <c r="G833" s="164" t="s">
        <v>4652</v>
      </c>
      <c r="H833" s="164" t="s">
        <v>4652</v>
      </c>
      <c r="I833" s="164" t="s">
        <v>4652</v>
      </c>
      <c r="J833" s="164" t="s"/>
      <c r="K833" s="164" t="s"/>
      <c r="L833" s="164" t="s">
        <v>4652</v>
      </c>
      <c r="M833" s="165">
        <v>0</v>
      </c>
      <c r="N833" s="164" t="s">
        <v>4004</v>
      </c>
      <c r="O833" s="166">
        <v>45647</v>
      </c>
      <c r="P833" s="167">
        <v>0.471585648148903</v>
      </c>
      <c r="Q833" s="164">
        <v>0</v>
      </c>
      <c r="R833" s="163">
        <v>0</v>
      </c>
    </row>
    <row r="834" spans="1:18" ht="20.25" customHeight="1">
      <c r="A834" s="159" t="s">
        <v>4648</v>
      </c>
      <c r="B834" s="159" t="s">
        <v>5627</v>
      </c>
      <c r="C834" s="159" t="s">
        <v>4650</v>
      </c>
      <c r="D834" s="159" t="s">
        <v>4987</v>
      </c>
      <c r="E834" s="159">
        <v>153</v>
      </c>
      <c r="F834" s="159">
        <v>0</v>
      </c>
      <c r="G834" s="159" t="s">
        <v>4652</v>
      </c>
      <c r="H834" s="159" t="s">
        <v>4004</v>
      </c>
      <c r="I834" s="159" t="s">
        <v>4004</v>
      </c>
      <c r="J834" s="159" t="s"/>
      <c r="K834" s="159" t="s"/>
      <c r="L834" s="159" t="s">
        <v>4652</v>
      </c>
      <c r="M834" s="160">
        <v>0</v>
      </c>
      <c r="N834" s="159" t="s">
        <v>4004</v>
      </c>
      <c r="O834" s="161">
        <v>45647</v>
      </c>
      <c r="P834" s="162">
        <v>0.462893518517376</v>
      </c>
      <c r="Q834" s="159">
        <v>42880</v>
      </c>
      <c r="R834" s="163">
        <v>150</v>
      </c>
    </row>
    <row r="835" spans="1:18" ht="20.25" customHeight="1">
      <c r="A835" s="164" t="s">
        <v>4648</v>
      </c>
      <c r="B835" s="164" t="s">
        <v>5628</v>
      </c>
      <c r="C835" s="164" t="s">
        <v>4656</v>
      </c>
      <c r="D835" s="164" t="s">
        <v>4668</v>
      </c>
      <c r="E835" s="164">
        <v>153</v>
      </c>
      <c r="F835" s="164">
        <v>0</v>
      </c>
      <c r="G835" s="164" t="s">
        <v>4652</v>
      </c>
      <c r="H835" s="164" t="s">
        <v>4652</v>
      </c>
      <c r="I835" s="164" t="s">
        <v>4652</v>
      </c>
      <c r="J835" s="164" t="s"/>
      <c r="K835" s="164" t="s"/>
      <c r="L835" s="164" t="s">
        <v>4652</v>
      </c>
      <c r="M835" s="165">
        <v>0</v>
      </c>
      <c r="N835" s="164" t="s">
        <v>5523</v>
      </c>
      <c r="O835" s="166">
        <v>45647</v>
      </c>
      <c r="P835" s="167">
        <v>0.455486111110076</v>
      </c>
      <c r="Q835" s="164">
        <v>0</v>
      </c>
      <c r="R835" s="163">
        <v>0</v>
      </c>
    </row>
    <row r="836" spans="1:18" ht="20.25" customHeight="1">
      <c r="A836" s="159" t="s">
        <v>4648</v>
      </c>
      <c r="B836" s="159" t="s">
        <v>5629</v>
      </c>
      <c r="C836" s="159" t="s">
        <v>4656</v>
      </c>
      <c r="D836" s="159" t="s">
        <v>4668</v>
      </c>
      <c r="E836" s="159">
        <v>153</v>
      </c>
      <c r="F836" s="159">
        <v>0</v>
      </c>
      <c r="G836" s="159" t="s">
        <v>4652</v>
      </c>
      <c r="H836" s="159" t="s">
        <v>4652</v>
      </c>
      <c r="I836" s="159" t="s">
        <v>4652</v>
      </c>
      <c r="J836" s="159" t="s"/>
      <c r="K836" s="159" t="s"/>
      <c r="L836" s="159" t="s">
        <v>4652</v>
      </c>
      <c r="M836" s="160">
        <v>0</v>
      </c>
      <c r="N836" s="159" t="s">
        <v>5523</v>
      </c>
      <c r="O836" s="161">
        <v>45647</v>
      </c>
      <c r="P836" s="162">
        <v>0.452604166664969</v>
      </c>
      <c r="Q836" s="159">
        <v>0</v>
      </c>
      <c r="R836" s="163">
        <v>0</v>
      </c>
    </row>
    <row r="837" spans="1:18" ht="20.25" customHeight="1">
      <c r="A837" s="164" t="s">
        <v>4648</v>
      </c>
      <c r="B837" s="164" t="s">
        <v>5630</v>
      </c>
      <c r="C837" s="164" t="s">
        <v>4656</v>
      </c>
      <c r="D837" s="164" t="s">
        <v>4668</v>
      </c>
      <c r="E837" s="164">
        <v>153</v>
      </c>
      <c r="F837" s="164">
        <v>0</v>
      </c>
      <c r="G837" s="164" t="s">
        <v>4652</v>
      </c>
      <c r="H837" s="164" t="s">
        <v>4652</v>
      </c>
      <c r="I837" s="164" t="s">
        <v>4652</v>
      </c>
      <c r="J837" s="164" t="s"/>
      <c r="K837" s="164" t="s"/>
      <c r="L837" s="164" t="s">
        <v>4652</v>
      </c>
      <c r="M837" s="165">
        <v>0</v>
      </c>
      <c r="N837" s="164" t="s">
        <v>5523</v>
      </c>
      <c r="O837" s="166">
        <v>45647</v>
      </c>
      <c r="P837" s="167">
        <v>0.452164351852844</v>
      </c>
      <c r="Q837" s="164">
        <v>0</v>
      </c>
      <c r="R837" s="163">
        <v>0</v>
      </c>
    </row>
    <row r="838" spans="1:18" ht="20.25" customHeight="1">
      <c r="A838" s="159" t="s">
        <v>4648</v>
      </c>
      <c r="B838" s="159" t="s">
        <v>5631</v>
      </c>
      <c r="C838" s="159" t="s">
        <v>4650</v>
      </c>
      <c r="D838" s="159" t="s">
        <v>4668</v>
      </c>
      <c r="E838" s="159">
        <v>160</v>
      </c>
      <c r="F838" s="159">
        <v>0</v>
      </c>
      <c r="G838" s="159" t="s">
        <v>4652</v>
      </c>
      <c r="H838" s="159" t="s">
        <v>4659</v>
      </c>
      <c r="I838" s="159" t="s">
        <v>4659</v>
      </c>
      <c r="J838" s="159" t="s"/>
      <c r="K838" s="159" t="s"/>
      <c r="L838" s="159" t="s">
        <v>4652</v>
      </c>
      <c r="M838" s="160">
        <v>0</v>
      </c>
      <c r="N838" s="159" t="s">
        <v>4004</v>
      </c>
      <c r="O838" s="161">
        <v>45647</v>
      </c>
      <c r="P838" s="162">
        <v>0.449039351853571</v>
      </c>
      <c r="Q838" s="159">
        <v>42874</v>
      </c>
      <c r="R838" s="163">
        <v>150</v>
      </c>
    </row>
    <row r="839" spans="1:18" ht="20.25" customHeight="1">
      <c r="A839" s="164" t="s">
        <v>4648</v>
      </c>
      <c r="B839" s="164" t="s">
        <v>5632</v>
      </c>
      <c r="C839" s="164" t="s">
        <v>4650</v>
      </c>
      <c r="D839" s="164" t="s">
        <v>4663</v>
      </c>
      <c r="E839" s="164">
        <v>157</v>
      </c>
      <c r="F839" s="164">
        <v>0</v>
      </c>
      <c r="G839" s="164" t="s">
        <v>4652</v>
      </c>
      <c r="H839" s="164" t="s">
        <v>4652</v>
      </c>
      <c r="I839" s="164" t="s">
        <v>4652</v>
      </c>
      <c r="J839" s="164" t="s">
        <v>4715</v>
      </c>
      <c r="K839" s="164" t="s"/>
      <c r="L839" s="164" t="s">
        <v>4004</v>
      </c>
      <c r="M839" s="165">
        <v>50</v>
      </c>
      <c r="N839" s="164" t="s">
        <v>4004</v>
      </c>
      <c r="O839" s="166">
        <v>45647</v>
      </c>
      <c r="P839" s="167">
        <v>0.444826388888032</v>
      </c>
      <c r="Q839" s="164">
        <v>42873</v>
      </c>
      <c r="R839" s="163">
        <v>50</v>
      </c>
    </row>
    <row r="840" spans="1:18" ht="20.25" customHeight="1">
      <c r="A840" s="159" t="s">
        <v>4648</v>
      </c>
      <c r="B840" s="159" t="s">
        <v>5633</v>
      </c>
      <c r="C840" s="159" t="s">
        <v>4656</v>
      </c>
      <c r="D840" s="159" t="s">
        <v>4668</v>
      </c>
      <c r="E840" s="159">
        <v>156</v>
      </c>
      <c r="F840" s="159">
        <v>0</v>
      </c>
      <c r="G840" s="159" t="s">
        <v>4652</v>
      </c>
      <c r="H840" s="159" t="s">
        <v>4652</v>
      </c>
      <c r="I840" s="159" t="s">
        <v>4652</v>
      </c>
      <c r="J840" s="159" t="s"/>
      <c r="K840" s="159" t="s"/>
      <c r="L840" s="159" t="s">
        <v>4652</v>
      </c>
      <c r="M840" s="160">
        <v>0</v>
      </c>
      <c r="N840" s="159" t="s">
        <v>5523</v>
      </c>
      <c r="O840" s="161">
        <v>45647</v>
      </c>
      <c r="P840" s="162">
        <v>0.43909722222088</v>
      </c>
      <c r="Q840" s="159">
        <v>0</v>
      </c>
      <c r="R840" s="163">
        <v>0</v>
      </c>
    </row>
    <row r="841" spans="1:18" ht="20.25" customHeight="1">
      <c r="A841" s="164" t="s">
        <v>4648</v>
      </c>
      <c r="B841" s="164" t="s">
        <v>5634</v>
      </c>
      <c r="C841" s="164" t="s">
        <v>4650</v>
      </c>
      <c r="D841" s="164" t="s">
        <v>4668</v>
      </c>
      <c r="E841" s="164">
        <v>130</v>
      </c>
      <c r="F841" s="164">
        <v>0</v>
      </c>
      <c r="G841" s="164" t="s">
        <v>4652</v>
      </c>
      <c r="H841" s="164" t="s">
        <v>4659</v>
      </c>
      <c r="I841" s="164" t="s">
        <v>4659</v>
      </c>
      <c r="J841" s="164" t="s"/>
      <c r="K841" s="164" t="s">
        <v>5067</v>
      </c>
      <c r="L841" s="164" t="s">
        <v>4652</v>
      </c>
      <c r="M841" s="165">
        <v>0</v>
      </c>
      <c r="N841" s="164" t="s">
        <v>4659</v>
      </c>
      <c r="O841" s="166">
        <v>45647</v>
      </c>
      <c r="P841" s="167">
        <v>0.432129629629344</v>
      </c>
      <c r="Q841" s="164">
        <v>42868</v>
      </c>
      <c r="R841" s="163">
        <v>100</v>
      </c>
    </row>
    <row r="842" spans="1:18" ht="20.25" customHeight="1">
      <c r="A842" s="159" t="s">
        <v>4648</v>
      </c>
      <c r="B842" s="159" t="s">
        <v>5635</v>
      </c>
      <c r="C842" s="159" t="s">
        <v>4650</v>
      </c>
      <c r="D842" s="159" t="s">
        <v>4668</v>
      </c>
      <c r="E842" s="159">
        <v>150</v>
      </c>
      <c r="F842" s="159">
        <v>0</v>
      </c>
      <c r="G842" s="159" t="s">
        <v>4652</v>
      </c>
      <c r="H842" s="159" t="s">
        <v>4659</v>
      </c>
      <c r="I842" s="159" t="s">
        <v>4659</v>
      </c>
      <c r="J842" s="159" t="s"/>
      <c r="K842" s="159" t="s"/>
      <c r="L842" s="159" t="s">
        <v>4652</v>
      </c>
      <c r="M842" s="160">
        <v>0</v>
      </c>
      <c r="N842" s="159" t="s">
        <v>4659</v>
      </c>
      <c r="O842" s="161">
        <v>45647</v>
      </c>
      <c r="P842" s="162">
        <v>0.427418981482333</v>
      </c>
      <c r="Q842" s="159">
        <v>42865</v>
      </c>
      <c r="R842" s="163">
        <v>150</v>
      </c>
    </row>
    <row r="843" spans="1:18" ht="20.25" customHeight="1">
      <c r="A843" s="164" t="s">
        <v>4648</v>
      </c>
      <c r="B843" s="164" t="s">
        <v>5636</v>
      </c>
      <c r="C843" s="164" t="s">
        <v>4650</v>
      </c>
      <c r="D843" s="164" t="s">
        <v>4668</v>
      </c>
      <c r="E843" s="164">
        <v>155</v>
      </c>
      <c r="F843" s="164">
        <v>0</v>
      </c>
      <c r="G843" s="164" t="s">
        <v>4652</v>
      </c>
      <c r="H843" s="164" t="s">
        <v>4652</v>
      </c>
      <c r="I843" s="164" t="s">
        <v>4652</v>
      </c>
      <c r="J843" s="164" t="s">
        <v>4643</v>
      </c>
      <c r="K843" s="164" t="s">
        <v>4642</v>
      </c>
      <c r="L843" s="164" t="s">
        <v>4659</v>
      </c>
      <c r="M843" s="165">
        <v>80</v>
      </c>
      <c r="N843" s="164" t="s">
        <v>4004</v>
      </c>
      <c r="O843" s="166">
        <v>45647</v>
      </c>
      <c r="P843" s="167">
        <v>0.411342592593428</v>
      </c>
      <c r="Q843" s="164">
        <v>42858</v>
      </c>
      <c r="R843" s="163">
        <v>80</v>
      </c>
    </row>
    <row r="844" spans="1:18" ht="20.25" customHeight="1">
      <c r="A844" s="159" t="s">
        <v>4648</v>
      </c>
      <c r="B844" s="159" t="s">
        <v>5637</v>
      </c>
      <c r="C844" s="159" t="s">
        <v>4650</v>
      </c>
      <c r="D844" s="159" t="s">
        <v>4668</v>
      </c>
      <c r="E844" s="159">
        <v>150</v>
      </c>
      <c r="F844" s="159">
        <v>89</v>
      </c>
      <c r="G844" s="159" t="s">
        <v>4659</v>
      </c>
      <c r="H844" s="159" t="s">
        <v>4659</v>
      </c>
      <c r="I844" s="159" t="s">
        <v>4659</v>
      </c>
      <c r="J844" s="159" t="s"/>
      <c r="K844" s="159" t="s"/>
      <c r="L844" s="159" t="s">
        <v>4652</v>
      </c>
      <c r="M844" s="160">
        <v>0</v>
      </c>
      <c r="N844" s="159" t="s">
        <v>4659</v>
      </c>
      <c r="O844" s="161">
        <v>45647</v>
      </c>
      <c r="P844" s="162">
        <v>0.394490740742185</v>
      </c>
      <c r="Q844" s="159">
        <v>42848</v>
      </c>
      <c r="R844" s="163">
        <v>200</v>
      </c>
    </row>
    <row r="845" spans="1:18" ht="20.25" customHeight="1">
      <c r="A845" s="164" t="s">
        <v>4648</v>
      </c>
      <c r="B845" s="164" t="s">
        <v>5638</v>
      </c>
      <c r="C845" s="164" t="s">
        <v>4656</v>
      </c>
      <c r="D845" s="164" t="s">
        <v>4694</v>
      </c>
      <c r="E845" s="164">
        <v>160</v>
      </c>
      <c r="F845" s="164">
        <v>0</v>
      </c>
      <c r="G845" s="164" t="s">
        <v>4652</v>
      </c>
      <c r="H845" s="164" t="s">
        <v>4652</v>
      </c>
      <c r="I845" s="164" t="s">
        <v>4652</v>
      </c>
      <c r="J845" s="164" t="s">
        <v>5639</v>
      </c>
      <c r="K845" s="164" t="s"/>
      <c r="L845" s="164" t="s">
        <v>4004</v>
      </c>
      <c r="M845" s="165">
        <v>50</v>
      </c>
      <c r="N845" s="164" t="s">
        <v>4659</v>
      </c>
      <c r="O845" s="166">
        <v>45647</v>
      </c>
      <c r="P845" s="167">
        <v>0.349085648147593</v>
      </c>
      <c r="Q845" s="164">
        <v>42829</v>
      </c>
      <c r="R845" s="163">
        <v>50</v>
      </c>
    </row>
    <row r="846" spans="1:18" ht="20.25" customHeight="1">
      <c r="A846" s="159" t="s">
        <v>4648</v>
      </c>
      <c r="B846" s="159" t="s">
        <v>5640</v>
      </c>
      <c r="C846" s="159" t="s">
        <v>4650</v>
      </c>
      <c r="D846" s="159" t="s">
        <v>4734</v>
      </c>
      <c r="E846" s="159">
        <v>160</v>
      </c>
      <c r="F846" s="159">
        <v>0</v>
      </c>
      <c r="G846" s="159" t="s">
        <v>4652</v>
      </c>
      <c r="H846" s="159" t="s">
        <v>4004</v>
      </c>
      <c r="I846" s="159" t="s">
        <v>4004</v>
      </c>
      <c r="J846" s="159" t="s">
        <v>4643</v>
      </c>
      <c r="K846" s="159" t="s">
        <v>4664</v>
      </c>
      <c r="L846" s="159" t="s">
        <v>4004</v>
      </c>
      <c r="M846" s="160">
        <v>150</v>
      </c>
      <c r="N846" s="159" t="s">
        <v>4004</v>
      </c>
      <c r="O846" s="161">
        <v>45646</v>
      </c>
      <c r="P846" s="162">
        <v>0.89872685185037</v>
      </c>
      <c r="Q846" s="159">
        <v>42816</v>
      </c>
      <c r="R846" s="163">
        <v>320</v>
      </c>
    </row>
    <row r="847" spans="1:18" ht="20.25" customHeight="1">
      <c r="A847" s="164" t="s">
        <v>4648</v>
      </c>
      <c r="B847" s="164" t="s">
        <v>5641</v>
      </c>
      <c r="C847" s="164" t="s">
        <v>4650</v>
      </c>
      <c r="D847" s="164" t="s">
        <v>4663</v>
      </c>
      <c r="E847" s="164">
        <v>150</v>
      </c>
      <c r="F847" s="164">
        <v>89</v>
      </c>
      <c r="G847" s="164" t="s">
        <v>4004</v>
      </c>
      <c r="H847" s="164" t="s">
        <v>4004</v>
      </c>
      <c r="I847" s="164" t="s">
        <v>4004</v>
      </c>
      <c r="J847" s="164" t="s"/>
      <c r="K847" s="164" t="s"/>
      <c r="L847" s="164" t="s">
        <v>4652</v>
      </c>
      <c r="M847" s="165">
        <v>0</v>
      </c>
      <c r="N847" s="164" t="s">
        <v>4004</v>
      </c>
      <c r="O847" s="166">
        <v>45646</v>
      </c>
      <c r="P847" s="167">
        <v>0.83712962962818</v>
      </c>
      <c r="Q847" s="164">
        <v>42813</v>
      </c>
      <c r="R847" s="163">
        <v>230</v>
      </c>
    </row>
    <row r="848" spans="1:18" ht="20.25" customHeight="1">
      <c r="A848" s="159" t="s">
        <v>4648</v>
      </c>
      <c r="B848" s="159" t="s">
        <v>5642</v>
      </c>
      <c r="C848" s="159" t="s">
        <v>4650</v>
      </c>
      <c r="D848" s="159" t="s">
        <v>4668</v>
      </c>
      <c r="E848" s="159">
        <v>150</v>
      </c>
      <c r="F848" s="159">
        <v>0</v>
      </c>
      <c r="G848" s="159" t="s">
        <v>4652</v>
      </c>
      <c r="H848" s="159" t="s">
        <v>4652</v>
      </c>
      <c r="I848" s="159" t="s">
        <v>4652</v>
      </c>
      <c r="J848" s="159" t="s">
        <v>4643</v>
      </c>
      <c r="K848" s="159" t="s">
        <v>5643</v>
      </c>
      <c r="L848" s="159" t="s">
        <v>4659</v>
      </c>
      <c r="M848" s="160">
        <v>100</v>
      </c>
      <c r="N848" s="159" t="s">
        <v>4659</v>
      </c>
      <c r="O848" s="161">
        <v>45646</v>
      </c>
      <c r="P848" s="162">
        <v>0.741134259260434</v>
      </c>
      <c r="Q848" s="159">
        <v>42801</v>
      </c>
      <c r="R848" s="163">
        <v>100</v>
      </c>
    </row>
    <row r="849" spans="1:18" ht="20.25" customHeight="1">
      <c r="A849" s="164" t="s">
        <v>4648</v>
      </c>
      <c r="B849" s="164" t="s">
        <v>5644</v>
      </c>
      <c r="C849" s="164" t="s">
        <v>4650</v>
      </c>
      <c r="D849" s="164" t="s">
        <v>4668</v>
      </c>
      <c r="E849" s="164">
        <v>155</v>
      </c>
      <c r="F849" s="164">
        <v>0</v>
      </c>
      <c r="G849" s="164" t="s">
        <v>4652</v>
      </c>
      <c r="H849" s="164" t="s">
        <v>4004</v>
      </c>
      <c r="I849" s="164" t="s">
        <v>4004</v>
      </c>
      <c r="J849" s="164" t="s"/>
      <c r="K849" s="164" t="s"/>
      <c r="L849" s="164" t="s">
        <v>4652</v>
      </c>
      <c r="M849" s="165">
        <v>0</v>
      </c>
      <c r="N849" s="164" t="s">
        <v>4004</v>
      </c>
      <c r="O849" s="166">
        <v>45646</v>
      </c>
      <c r="P849" s="167">
        <v>0.727696759258834</v>
      </c>
      <c r="Q849" s="164">
        <v>42798</v>
      </c>
      <c r="R849" s="163">
        <v>170</v>
      </c>
    </row>
    <row r="850" spans="1:18" ht="20.25" customHeight="1">
      <c r="A850" s="159" t="s">
        <v>4648</v>
      </c>
      <c r="B850" s="159" t="s">
        <v>5645</v>
      </c>
      <c r="C850" s="159" t="s">
        <v>4656</v>
      </c>
      <c r="D850" s="159" t="s">
        <v>4767</v>
      </c>
      <c r="E850" s="159">
        <v>165</v>
      </c>
      <c r="F850" s="159">
        <v>0</v>
      </c>
      <c r="G850" s="159" t="s">
        <v>4652</v>
      </c>
      <c r="H850" s="159" t="s">
        <v>4652</v>
      </c>
      <c r="I850" s="159" t="s">
        <v>4652</v>
      </c>
      <c r="J850" s="159" t="s">
        <v>4750</v>
      </c>
      <c r="K850" s="159" t="s">
        <v>5459</v>
      </c>
      <c r="L850" s="159" t="s">
        <v>4004</v>
      </c>
      <c r="M850" s="160">
        <v>0</v>
      </c>
      <c r="N850" s="159" t="s">
        <v>4004</v>
      </c>
      <c r="O850" s="161">
        <v>45646</v>
      </c>
      <c r="P850" s="162">
        <v>0.723449074073869</v>
      </c>
      <c r="Q850" s="159">
        <v>0</v>
      </c>
      <c r="R850" s="163">
        <v>0</v>
      </c>
    </row>
    <row r="851" spans="1:18" ht="20.25" customHeight="1">
      <c r="A851" s="164" t="s">
        <v>4648</v>
      </c>
      <c r="B851" s="164" t="s">
        <v>5646</v>
      </c>
      <c r="C851" s="164" t="s">
        <v>4656</v>
      </c>
      <c r="D851" s="164" t="s">
        <v>4734</v>
      </c>
      <c r="E851" s="164">
        <v>160</v>
      </c>
      <c r="F851" s="164">
        <v>89</v>
      </c>
      <c r="G851" s="164" t="s">
        <v>4659</v>
      </c>
      <c r="H851" s="164" t="s">
        <v>4659</v>
      </c>
      <c r="I851" s="164" t="s">
        <v>4659</v>
      </c>
      <c r="J851" s="164" t="s"/>
      <c r="K851" s="164" t="s"/>
      <c r="L851" s="164" t="s">
        <v>4652</v>
      </c>
      <c r="M851" s="165">
        <v>0</v>
      </c>
      <c r="N851" s="164" t="s">
        <v>4659</v>
      </c>
      <c r="O851" s="166">
        <v>45646</v>
      </c>
      <c r="P851" s="167">
        <v>0.715162037038681</v>
      </c>
      <c r="Q851" s="164">
        <v>42797</v>
      </c>
      <c r="R851" s="163">
        <v>200</v>
      </c>
    </row>
    <row r="852" spans="1:18" ht="20.25" customHeight="1">
      <c r="A852" s="159" t="s">
        <v>4648</v>
      </c>
      <c r="B852" s="159" t="s">
        <v>5647</v>
      </c>
      <c r="C852" s="159" t="s">
        <v>4656</v>
      </c>
      <c r="D852" s="159" t="s">
        <v>4676</v>
      </c>
      <c r="E852" s="159">
        <v>151</v>
      </c>
      <c r="F852" s="159">
        <v>89</v>
      </c>
      <c r="G852" s="159" t="s">
        <v>4004</v>
      </c>
      <c r="H852" s="159" t="s">
        <v>4004</v>
      </c>
      <c r="I852" s="159" t="s">
        <v>4004</v>
      </c>
      <c r="J852" s="159" t="s"/>
      <c r="K852" s="159" t="s"/>
      <c r="L852" s="159" t="s">
        <v>4652</v>
      </c>
      <c r="M852" s="160">
        <v>0</v>
      </c>
      <c r="N852" s="159" t="s">
        <v>4004</v>
      </c>
      <c r="O852" s="161">
        <v>45646</v>
      </c>
      <c r="P852" s="162">
        <v>0.686828703703213</v>
      </c>
      <c r="Q852" s="159">
        <v>42794</v>
      </c>
      <c r="R852" s="163">
        <v>230</v>
      </c>
    </row>
    <row r="853" spans="1:18" ht="20.25" customHeight="1">
      <c r="A853" s="164" t="s">
        <v>4648</v>
      </c>
      <c r="B853" s="164" t="s">
        <v>5648</v>
      </c>
      <c r="C853" s="164" t="s">
        <v>4650</v>
      </c>
      <c r="D853" s="164" t="s">
        <v>4668</v>
      </c>
      <c r="E853" s="164">
        <v>150</v>
      </c>
      <c r="F853" s="164">
        <v>0</v>
      </c>
      <c r="G853" s="164" t="s">
        <v>4652</v>
      </c>
      <c r="H853" s="164" t="s">
        <v>4659</v>
      </c>
      <c r="I853" s="164" t="s">
        <v>4659</v>
      </c>
      <c r="J853" s="164" t="s"/>
      <c r="K853" s="164" t="s"/>
      <c r="L853" s="164" t="s">
        <v>4652</v>
      </c>
      <c r="M853" s="165">
        <v>0</v>
      </c>
      <c r="N853" s="164" t="s">
        <v>4004</v>
      </c>
      <c r="O853" s="166">
        <v>45646</v>
      </c>
      <c r="P853" s="167">
        <v>0.680324074073724</v>
      </c>
      <c r="Q853" s="164">
        <v>42793</v>
      </c>
      <c r="R853" s="163">
        <v>300</v>
      </c>
    </row>
    <row r="854" spans="1:18" ht="20.25" customHeight="1">
      <c r="A854" s="164" t="s">
        <v>4648</v>
      </c>
      <c r="B854" s="164" t="s">
        <v>5649</v>
      </c>
      <c r="C854" s="164" t="s">
        <v>4650</v>
      </c>
      <c r="D854" s="164" t="s">
        <v>4867</v>
      </c>
      <c r="E854" s="164">
        <v>156</v>
      </c>
      <c r="F854" s="164">
        <v>0</v>
      </c>
      <c r="G854" s="164" t="s">
        <v>4652</v>
      </c>
      <c r="H854" s="164" t="s">
        <v>4659</v>
      </c>
      <c r="I854" s="164" t="s">
        <v>4659</v>
      </c>
      <c r="J854" s="164" t="s"/>
      <c r="K854" s="164" t="s"/>
      <c r="L854" s="164" t="s">
        <v>4652</v>
      </c>
      <c r="M854" s="165">
        <v>0</v>
      </c>
      <c r="N854" s="164" t="s">
        <v>4004</v>
      </c>
      <c r="O854" s="166">
        <v>45646</v>
      </c>
      <c r="P854" s="167">
        <v>0.679849537038536</v>
      </c>
      <c r="Q854" s="158" t="s"/>
      <c r="R854" s="158" t="s"/>
    </row>
    <row r="855" spans="1:18" ht="20.25" customHeight="1">
      <c r="A855" s="159" t="s">
        <v>4648</v>
      </c>
      <c r="B855" s="159" t="s">
        <v>5650</v>
      </c>
      <c r="C855" s="159" t="s">
        <v>4656</v>
      </c>
      <c r="D855" s="159" t="s">
        <v>4730</v>
      </c>
      <c r="E855" s="159">
        <v>165</v>
      </c>
      <c r="F855" s="159">
        <v>88</v>
      </c>
      <c r="G855" s="159" t="s">
        <v>4659</v>
      </c>
      <c r="H855" s="159" t="s">
        <v>4659</v>
      </c>
      <c r="I855" s="159" t="s">
        <v>4659</v>
      </c>
      <c r="J855" s="159" t="s"/>
      <c r="K855" s="159" t="s"/>
      <c r="L855" s="159" t="s">
        <v>4652</v>
      </c>
      <c r="M855" s="160">
        <v>0</v>
      </c>
      <c r="N855" s="159" t="s">
        <v>4659</v>
      </c>
      <c r="O855" s="161">
        <v>45646</v>
      </c>
      <c r="P855" s="162">
        <v>0.674212962963793</v>
      </c>
      <c r="Q855" s="159">
        <v>42792</v>
      </c>
      <c r="R855" s="163">
        <v>200</v>
      </c>
    </row>
    <row r="856" spans="1:18" ht="20.25" customHeight="1">
      <c r="A856" s="164" t="s">
        <v>4648</v>
      </c>
      <c r="B856" s="164" t="s">
        <v>5651</v>
      </c>
      <c r="C856" s="164" t="s">
        <v>4650</v>
      </c>
      <c r="D856" s="164" t="s">
        <v>4668</v>
      </c>
      <c r="E856" s="164">
        <v>150</v>
      </c>
      <c r="F856" s="164">
        <v>0</v>
      </c>
      <c r="G856" s="164" t="s">
        <v>4652</v>
      </c>
      <c r="H856" s="164" t="s">
        <v>4659</v>
      </c>
      <c r="I856" s="164" t="s">
        <v>4659</v>
      </c>
      <c r="J856" s="164" t="s"/>
      <c r="K856" s="164" t="s"/>
      <c r="L856" s="164" t="s">
        <v>4652</v>
      </c>
      <c r="M856" s="165">
        <v>0</v>
      </c>
      <c r="N856" s="164" t="s">
        <v>4659</v>
      </c>
      <c r="O856" s="166">
        <v>45646</v>
      </c>
      <c r="P856" s="167">
        <v>0.65814814814803</v>
      </c>
      <c r="Q856" s="164">
        <v>42789</v>
      </c>
      <c r="R856" s="163">
        <v>320</v>
      </c>
    </row>
    <row r="857" spans="1:18" ht="20.25" customHeight="1">
      <c r="A857" s="164" t="s">
        <v>4648</v>
      </c>
      <c r="B857" s="164" t="s">
        <v>5652</v>
      </c>
      <c r="C857" s="164" t="s">
        <v>4650</v>
      </c>
      <c r="D857" s="164" t="s">
        <v>4668</v>
      </c>
      <c r="E857" s="164">
        <v>150</v>
      </c>
      <c r="F857" s="164">
        <v>0</v>
      </c>
      <c r="G857" s="164" t="s">
        <v>4652</v>
      </c>
      <c r="H857" s="164" t="s">
        <v>4659</v>
      </c>
      <c r="I857" s="164" t="s">
        <v>4659</v>
      </c>
      <c r="J857" s="164" t="s"/>
      <c r="K857" s="164" t="s"/>
      <c r="L857" s="164" t="s">
        <v>4652</v>
      </c>
      <c r="M857" s="165">
        <v>0</v>
      </c>
      <c r="N857" s="164" t="s">
        <v>4659</v>
      </c>
      <c r="O857" s="166">
        <v>45646</v>
      </c>
      <c r="P857" s="167">
        <v>0.65814814814803</v>
      </c>
      <c r="Q857" s="158" t="s"/>
      <c r="R857" s="158" t="s"/>
    </row>
    <row r="858" spans="1:18" ht="20.25" customHeight="1">
      <c r="A858" s="159" t="s">
        <v>4648</v>
      </c>
      <c r="B858" s="159" t="s">
        <v>5653</v>
      </c>
      <c r="C858" s="159" t="s">
        <v>4656</v>
      </c>
      <c r="D858" s="159" t="s">
        <v>4657</v>
      </c>
      <c r="E858" s="159">
        <v>165</v>
      </c>
      <c r="F858" s="159">
        <v>87</v>
      </c>
      <c r="G858" s="159" t="s">
        <v>4004</v>
      </c>
      <c r="H858" s="159" t="s">
        <v>4652</v>
      </c>
      <c r="I858" s="159" t="s">
        <v>4652</v>
      </c>
      <c r="J858" s="159" t="s">
        <v>4643</v>
      </c>
      <c r="K858" s="159" t="s">
        <v>5450</v>
      </c>
      <c r="L858" s="159" t="s">
        <v>4004</v>
      </c>
      <c r="M858" s="160">
        <v>0</v>
      </c>
      <c r="N858" s="159" t="s">
        <v>4004</v>
      </c>
      <c r="O858" s="161">
        <v>45646</v>
      </c>
      <c r="P858" s="162">
        <v>0.652106481480587</v>
      </c>
      <c r="Q858" s="159">
        <v>42788</v>
      </c>
      <c r="R858" s="163">
        <v>150</v>
      </c>
    </row>
    <row r="859" spans="1:18" ht="20.25" customHeight="1">
      <c r="A859" s="164" t="s">
        <v>4648</v>
      </c>
      <c r="B859" s="164" t="s">
        <v>5654</v>
      </c>
      <c r="C859" s="164" t="s">
        <v>4656</v>
      </c>
      <c r="D859" s="164" t="s">
        <v>4730</v>
      </c>
      <c r="E859" s="164">
        <v>165</v>
      </c>
      <c r="F859" s="164">
        <v>88</v>
      </c>
      <c r="G859" s="164" t="s">
        <v>4659</v>
      </c>
      <c r="H859" s="164" t="s">
        <v>4659</v>
      </c>
      <c r="I859" s="164" t="s">
        <v>4659</v>
      </c>
      <c r="J859" s="164" t="s"/>
      <c r="K859" s="164" t="s"/>
      <c r="L859" s="164" t="s">
        <v>4652</v>
      </c>
      <c r="M859" s="165">
        <v>0</v>
      </c>
      <c r="N859" s="164" t="s">
        <v>4659</v>
      </c>
      <c r="O859" s="166">
        <v>45646</v>
      </c>
      <c r="P859" s="167">
        <v>0.651585648149194</v>
      </c>
      <c r="Q859" s="164">
        <v>42787</v>
      </c>
      <c r="R859" s="163">
        <v>200</v>
      </c>
    </row>
    <row r="860" spans="1:18" ht="20.25" customHeight="1">
      <c r="A860" s="159" t="s">
        <v>4648</v>
      </c>
      <c r="B860" s="159" t="s">
        <v>5655</v>
      </c>
      <c r="C860" s="159" t="s">
        <v>4650</v>
      </c>
      <c r="D860" s="159" t="s">
        <v>4668</v>
      </c>
      <c r="E860" s="159">
        <v>155</v>
      </c>
      <c r="F860" s="159">
        <v>89</v>
      </c>
      <c r="G860" s="159" t="s">
        <v>4004</v>
      </c>
      <c r="H860" s="159" t="s">
        <v>4004</v>
      </c>
      <c r="I860" s="159" t="s">
        <v>4004</v>
      </c>
      <c r="J860" s="159" t="s"/>
      <c r="K860" s="159" t="s"/>
      <c r="L860" s="159" t="s">
        <v>4652</v>
      </c>
      <c r="M860" s="160">
        <v>0</v>
      </c>
      <c r="N860" s="159" t="s">
        <v>4004</v>
      </c>
      <c r="O860" s="161">
        <v>45646</v>
      </c>
      <c r="P860" s="162">
        <v>0.571770833332266</v>
      </c>
      <c r="Q860" s="159">
        <v>42785</v>
      </c>
      <c r="R860" s="163">
        <v>200</v>
      </c>
    </row>
    <row r="861" spans="1:18" ht="20.25" customHeight="1">
      <c r="A861" s="164" t="s">
        <v>4648</v>
      </c>
      <c r="B861" s="164" t="s">
        <v>5656</v>
      </c>
      <c r="C861" s="164" t="s">
        <v>4650</v>
      </c>
      <c r="D861" s="164" t="s">
        <v>4668</v>
      </c>
      <c r="E861" s="164">
        <v>155</v>
      </c>
      <c r="F861" s="164">
        <v>89</v>
      </c>
      <c r="G861" s="164" t="s">
        <v>4659</v>
      </c>
      <c r="H861" s="164" t="s">
        <v>4659</v>
      </c>
      <c r="I861" s="164" t="s">
        <v>4659</v>
      </c>
      <c r="J861" s="164" t="s"/>
      <c r="K861" s="164" t="s"/>
      <c r="L861" s="164" t="s">
        <v>4652</v>
      </c>
      <c r="M861" s="165">
        <v>0</v>
      </c>
      <c r="N861" s="164" t="s">
        <v>4659</v>
      </c>
      <c r="O861" s="166">
        <v>45646</v>
      </c>
      <c r="P861" s="167">
        <v>0.571145833331684</v>
      </c>
      <c r="Q861" s="164">
        <v>42784</v>
      </c>
      <c r="R861" s="163">
        <v>200</v>
      </c>
    </row>
    <row r="862" spans="1:18" ht="20.25" customHeight="1">
      <c r="A862" s="159" t="s">
        <v>4648</v>
      </c>
      <c r="B862" s="159" t="s">
        <v>5657</v>
      </c>
      <c r="C862" s="159" t="s">
        <v>4650</v>
      </c>
      <c r="D862" s="159" t="s">
        <v>4668</v>
      </c>
      <c r="E862" s="159">
        <v>155</v>
      </c>
      <c r="F862" s="159">
        <v>0</v>
      </c>
      <c r="G862" s="159" t="s">
        <v>4652</v>
      </c>
      <c r="H862" s="159" t="s">
        <v>4004</v>
      </c>
      <c r="I862" s="159" t="s">
        <v>4004</v>
      </c>
      <c r="J862" s="159" t="s"/>
      <c r="K862" s="159" t="s"/>
      <c r="L862" s="159" t="s">
        <v>4652</v>
      </c>
      <c r="M862" s="160">
        <v>0</v>
      </c>
      <c r="N862" s="159" t="s">
        <v>4004</v>
      </c>
      <c r="O862" s="161">
        <v>45646</v>
      </c>
      <c r="P862" s="162">
        <v>0.512500000000728</v>
      </c>
      <c r="Q862" s="159">
        <v>42781</v>
      </c>
      <c r="R862" s="163">
        <v>150</v>
      </c>
    </row>
    <row r="863" spans="1:18" ht="20.25" customHeight="1">
      <c r="A863" s="164" t="s">
        <v>4648</v>
      </c>
      <c r="B863" s="164" t="s">
        <v>5658</v>
      </c>
      <c r="C863" s="164" t="s">
        <v>4656</v>
      </c>
      <c r="D863" s="164" t="s">
        <v>4703</v>
      </c>
      <c r="E863" s="164">
        <v>162</v>
      </c>
      <c r="F863" s="164">
        <v>89</v>
      </c>
      <c r="G863" s="164" t="s">
        <v>4659</v>
      </c>
      <c r="H863" s="164" t="s">
        <v>4659</v>
      </c>
      <c r="I863" s="164" t="s">
        <v>4659</v>
      </c>
      <c r="J863" s="164" t="s"/>
      <c r="K863" s="164" t="s"/>
      <c r="L863" s="164" t="s">
        <v>4652</v>
      </c>
      <c r="M863" s="165">
        <v>0</v>
      </c>
      <c r="N863" s="164" t="s">
        <v>4659</v>
      </c>
      <c r="O863" s="166">
        <v>45646</v>
      </c>
      <c r="P863" s="167">
        <v>0.50460648148146</v>
      </c>
      <c r="Q863" s="164">
        <v>42780</v>
      </c>
      <c r="R863" s="163">
        <v>200</v>
      </c>
    </row>
    <row r="864" spans="1:18" ht="20.25" customHeight="1">
      <c r="A864" s="159" t="s">
        <v>4648</v>
      </c>
      <c r="B864" s="159" t="s">
        <v>5659</v>
      </c>
      <c r="C864" s="159" t="s">
        <v>4650</v>
      </c>
      <c r="D864" s="159" t="s">
        <v>4668</v>
      </c>
      <c r="E864" s="159">
        <v>150</v>
      </c>
      <c r="F864" s="159">
        <v>0</v>
      </c>
      <c r="G864" s="159" t="s">
        <v>4652</v>
      </c>
      <c r="H864" s="159" t="s">
        <v>4659</v>
      </c>
      <c r="I864" s="159" t="s">
        <v>4659</v>
      </c>
      <c r="J864" s="159" t="s"/>
      <c r="K864" s="159" t="s">
        <v>5182</v>
      </c>
      <c r="L864" s="159" t="s">
        <v>4652</v>
      </c>
      <c r="M864" s="160">
        <v>100</v>
      </c>
      <c r="N864" s="159" t="s">
        <v>4659</v>
      </c>
      <c r="O864" s="161">
        <v>45646</v>
      </c>
      <c r="P864" s="162">
        <v>0.499270833333867</v>
      </c>
      <c r="Q864" s="159">
        <v>42777</v>
      </c>
      <c r="R864" s="163">
        <v>270</v>
      </c>
    </row>
    <row r="865" spans="1:18" ht="20.25" customHeight="1">
      <c r="A865" s="164" t="s">
        <v>4648</v>
      </c>
      <c r="B865" s="164" t="s">
        <v>5660</v>
      </c>
      <c r="C865" s="164" t="s">
        <v>4656</v>
      </c>
      <c r="D865" s="164" t="s">
        <v>4730</v>
      </c>
      <c r="E865" s="164">
        <v>157</v>
      </c>
      <c r="F865" s="164">
        <v>89</v>
      </c>
      <c r="G865" s="164" t="s">
        <v>4659</v>
      </c>
      <c r="H865" s="164" t="s">
        <v>4659</v>
      </c>
      <c r="I865" s="164" t="s">
        <v>4659</v>
      </c>
      <c r="J865" s="164" t="s"/>
      <c r="K865" s="164" t="s"/>
      <c r="L865" s="164" t="s">
        <v>4652</v>
      </c>
      <c r="M865" s="165">
        <v>0</v>
      </c>
      <c r="N865" s="164" t="s">
        <v>4659</v>
      </c>
      <c r="O865" s="166">
        <v>45646</v>
      </c>
      <c r="P865" s="167">
        <v>0.418553240739129</v>
      </c>
      <c r="Q865" s="164">
        <v>42768</v>
      </c>
      <c r="R865" s="163">
        <v>200</v>
      </c>
    </row>
    <row r="866" spans="1:18" ht="20.25" customHeight="1">
      <c r="A866" s="159" t="s">
        <v>4648</v>
      </c>
      <c r="B866" s="159" t="s">
        <v>5661</v>
      </c>
      <c r="C866" s="159" t="s">
        <v>4656</v>
      </c>
      <c r="D866" s="159" t="s">
        <v>4756</v>
      </c>
      <c r="E866" s="159">
        <v>165</v>
      </c>
      <c r="F866" s="159">
        <v>89</v>
      </c>
      <c r="G866" s="159" t="s">
        <v>4659</v>
      </c>
      <c r="H866" s="159" t="s">
        <v>4659</v>
      </c>
      <c r="I866" s="159" t="s">
        <v>4659</v>
      </c>
      <c r="J866" s="159" t="s"/>
      <c r="K866" s="159" t="s"/>
      <c r="L866" s="159" t="s">
        <v>4652</v>
      </c>
      <c r="M866" s="160">
        <v>0</v>
      </c>
      <c r="N866" s="159" t="s">
        <v>4659</v>
      </c>
      <c r="O866" s="161">
        <v>45646</v>
      </c>
      <c r="P866" s="162">
        <v>0.394907407408027</v>
      </c>
      <c r="Q866" s="159">
        <v>42765</v>
      </c>
      <c r="R866" s="163">
        <v>230</v>
      </c>
    </row>
    <row r="867" spans="1:18" ht="20.25" customHeight="1">
      <c r="A867" s="164" t="s">
        <v>4648</v>
      </c>
      <c r="B867" s="164" t="s">
        <v>5662</v>
      </c>
      <c r="C867" s="164" t="s">
        <v>4650</v>
      </c>
      <c r="D867" s="164" t="s">
        <v>4668</v>
      </c>
      <c r="E867" s="164">
        <v>150</v>
      </c>
      <c r="F867" s="164">
        <v>0</v>
      </c>
      <c r="G867" s="164" t="s">
        <v>4652</v>
      </c>
      <c r="H867" s="164" t="s">
        <v>4659</v>
      </c>
      <c r="I867" s="164" t="s">
        <v>4659</v>
      </c>
      <c r="J867" s="164" t="s">
        <v>4643</v>
      </c>
      <c r="K867" s="164" t="s">
        <v>4897</v>
      </c>
      <c r="L867" s="164" t="s">
        <v>4659</v>
      </c>
      <c r="M867" s="165">
        <v>50</v>
      </c>
      <c r="N867" s="164" t="s">
        <v>4659</v>
      </c>
      <c r="O867" s="166">
        <v>45645</v>
      </c>
      <c r="P867" s="167">
        <v>0.767835648148321</v>
      </c>
      <c r="Q867" s="164">
        <v>42725</v>
      </c>
      <c r="R867" s="163">
        <v>200</v>
      </c>
    </row>
    <row r="868" spans="1:18" ht="20.25" customHeight="1">
      <c r="A868" s="159" t="s">
        <v>4648</v>
      </c>
      <c r="B868" s="159" t="s">
        <v>5663</v>
      </c>
      <c r="C868" s="159" t="s">
        <v>4656</v>
      </c>
      <c r="D868" s="159" t="s">
        <v>4657</v>
      </c>
      <c r="E868" s="159">
        <v>160</v>
      </c>
      <c r="F868" s="159">
        <v>88</v>
      </c>
      <c r="G868" s="159" t="s">
        <v>4659</v>
      </c>
      <c r="H868" s="159" t="s">
        <v>4659</v>
      </c>
      <c r="I868" s="159" t="s">
        <v>4659</v>
      </c>
      <c r="J868" s="159" t="s"/>
      <c r="K868" s="159" t="s"/>
      <c r="L868" s="159" t="s">
        <v>4652</v>
      </c>
      <c r="M868" s="160">
        <v>0</v>
      </c>
      <c r="N868" s="159" t="s">
        <v>4659</v>
      </c>
      <c r="O868" s="161">
        <v>45645</v>
      </c>
      <c r="P868" s="162">
        <v>0.624016203702922</v>
      </c>
      <c r="Q868" s="159">
        <v>42721</v>
      </c>
      <c r="R868" s="163">
        <v>200</v>
      </c>
    </row>
    <row r="869" spans="1:18" ht="20.25" customHeight="1">
      <c r="A869" s="164" t="s">
        <v>4648</v>
      </c>
      <c r="B869" s="164" t="s">
        <v>5664</v>
      </c>
      <c r="C869" s="164" t="s">
        <v>4650</v>
      </c>
      <c r="D869" s="164" t="s">
        <v>4668</v>
      </c>
      <c r="E869" s="164">
        <v>160</v>
      </c>
      <c r="F869" s="164">
        <v>0</v>
      </c>
      <c r="G869" s="164" t="s">
        <v>4652</v>
      </c>
      <c r="H869" s="164" t="s">
        <v>4659</v>
      </c>
      <c r="I869" s="164" t="s">
        <v>4659</v>
      </c>
      <c r="J869" s="164" t="s">
        <v>4682</v>
      </c>
      <c r="K869" s="164" t="s"/>
      <c r="L869" s="164" t="s">
        <v>4659</v>
      </c>
      <c r="M869" s="165">
        <v>50</v>
      </c>
      <c r="N869" s="164" t="s">
        <v>4659</v>
      </c>
      <c r="O869" s="166">
        <v>45645</v>
      </c>
      <c r="P869" s="167">
        <v>0.607546296298097</v>
      </c>
      <c r="Q869" s="164">
        <v>42720</v>
      </c>
      <c r="R869" s="163">
        <v>200</v>
      </c>
    </row>
    <row r="870" spans="1:18" ht="20.25" customHeight="1">
      <c r="A870" s="159" t="s">
        <v>4648</v>
      </c>
      <c r="B870" s="159" t="s">
        <v>5665</v>
      </c>
      <c r="C870" s="159" t="s">
        <v>4650</v>
      </c>
      <c r="D870" s="159" t="s">
        <v>4668</v>
      </c>
      <c r="E870" s="159">
        <v>150</v>
      </c>
      <c r="F870" s="159">
        <v>89</v>
      </c>
      <c r="G870" s="159" t="s">
        <v>4659</v>
      </c>
      <c r="H870" s="159" t="s">
        <v>4652</v>
      </c>
      <c r="I870" s="159" t="s">
        <v>4652</v>
      </c>
      <c r="J870" s="159" t="s"/>
      <c r="K870" s="159" t="s"/>
      <c r="L870" s="159" t="s">
        <v>4652</v>
      </c>
      <c r="M870" s="160">
        <v>0</v>
      </c>
      <c r="N870" s="159" t="s">
        <v>4659</v>
      </c>
      <c r="O870" s="161">
        <v>45645</v>
      </c>
      <c r="P870" s="162">
        <v>0.60225694444307</v>
      </c>
      <c r="Q870" s="159">
        <v>42719</v>
      </c>
      <c r="R870" s="163">
        <v>150</v>
      </c>
    </row>
    <row r="871" spans="1:18" ht="20.25" customHeight="1">
      <c r="A871" s="164" t="s">
        <v>4648</v>
      </c>
      <c r="B871" s="164" t="s">
        <v>5666</v>
      </c>
      <c r="C871" s="164" t="s">
        <v>4650</v>
      </c>
      <c r="D871" s="164" t="s">
        <v>4668</v>
      </c>
      <c r="E871" s="164">
        <v>150</v>
      </c>
      <c r="F871" s="164">
        <v>0</v>
      </c>
      <c r="G871" s="164" t="s">
        <v>4652</v>
      </c>
      <c r="H871" s="164" t="s">
        <v>4652</v>
      </c>
      <c r="I871" s="164" t="s">
        <v>4652</v>
      </c>
      <c r="J871" s="164" t="s">
        <v>4643</v>
      </c>
      <c r="K871" s="164" t="s">
        <v>4891</v>
      </c>
      <c r="L871" s="164" t="s">
        <v>4659</v>
      </c>
      <c r="M871" s="165">
        <v>50</v>
      </c>
      <c r="N871" s="164" t="s">
        <v>4659</v>
      </c>
      <c r="O871" s="166">
        <v>45645</v>
      </c>
      <c r="P871" s="167">
        <v>0.584108796298097</v>
      </c>
      <c r="Q871" s="164">
        <v>42718</v>
      </c>
      <c r="R871" s="163">
        <v>50</v>
      </c>
    </row>
    <row r="872" spans="1:18" ht="20.25" customHeight="1">
      <c r="A872" s="159" t="s">
        <v>4648</v>
      </c>
      <c r="B872" s="159" t="s">
        <v>5667</v>
      </c>
      <c r="C872" s="159" t="s">
        <v>4650</v>
      </c>
      <c r="D872" s="159" t="s">
        <v>4668</v>
      </c>
      <c r="E872" s="159">
        <v>150</v>
      </c>
      <c r="F872" s="159">
        <v>89</v>
      </c>
      <c r="G872" s="159" t="s">
        <v>4659</v>
      </c>
      <c r="H872" s="159" t="s">
        <v>4659</v>
      </c>
      <c r="I872" s="159" t="s">
        <v>4659</v>
      </c>
      <c r="J872" s="159" t="s"/>
      <c r="K872" s="159" t="s"/>
      <c r="L872" s="159" t="s">
        <v>4652</v>
      </c>
      <c r="M872" s="160">
        <v>0</v>
      </c>
      <c r="N872" s="159" t="s">
        <v>4659</v>
      </c>
      <c r="O872" s="161">
        <v>45645</v>
      </c>
      <c r="P872" s="162">
        <v>0.573171296295186</v>
      </c>
      <c r="Q872" s="159">
        <v>42716</v>
      </c>
      <c r="R872" s="163">
        <v>230</v>
      </c>
    </row>
    <row r="873" spans="1:18" ht="20.25" customHeight="1">
      <c r="A873" s="164" t="s">
        <v>4648</v>
      </c>
      <c r="B873" s="164" t="s">
        <v>5668</v>
      </c>
      <c r="C873" s="164" t="s">
        <v>4650</v>
      </c>
      <c r="D873" s="164" t="s">
        <v>4668</v>
      </c>
      <c r="E873" s="164">
        <v>150</v>
      </c>
      <c r="F873" s="164">
        <v>0</v>
      </c>
      <c r="G873" s="164" t="s">
        <v>4652</v>
      </c>
      <c r="H873" s="164" t="s">
        <v>4659</v>
      </c>
      <c r="I873" s="164" t="s">
        <v>4659</v>
      </c>
      <c r="J873" s="164" t="s"/>
      <c r="K873" s="164" t="s"/>
      <c r="L873" s="164" t="s">
        <v>4652</v>
      </c>
      <c r="M873" s="165">
        <v>0</v>
      </c>
      <c r="N873" s="164" t="s">
        <v>4659</v>
      </c>
      <c r="O873" s="166">
        <v>45645</v>
      </c>
      <c r="P873" s="167">
        <v>0.502719907406572</v>
      </c>
      <c r="Q873" s="164">
        <v>42709</v>
      </c>
      <c r="R873" s="163">
        <v>170</v>
      </c>
    </row>
    <row r="874" spans="1:18" ht="20.25" customHeight="1">
      <c r="A874" s="159" t="s">
        <v>4648</v>
      </c>
      <c r="B874" s="159" t="s">
        <v>5669</v>
      </c>
      <c r="C874" s="159" t="s">
        <v>4656</v>
      </c>
      <c r="D874" s="159" t="s">
        <v>4730</v>
      </c>
      <c r="E874" s="159">
        <v>165</v>
      </c>
      <c r="F874" s="159">
        <v>89</v>
      </c>
      <c r="G874" s="159" t="s">
        <v>4659</v>
      </c>
      <c r="H874" s="159" t="s">
        <v>4652</v>
      </c>
      <c r="I874" s="159" t="s">
        <v>4652</v>
      </c>
      <c r="J874" s="159" t="s"/>
      <c r="K874" s="159" t="s"/>
      <c r="L874" s="159" t="s">
        <v>4652</v>
      </c>
      <c r="M874" s="160">
        <v>0</v>
      </c>
      <c r="N874" s="159" t="s">
        <v>4659</v>
      </c>
      <c r="O874" s="161">
        <v>45645</v>
      </c>
      <c r="P874" s="162">
        <v>0.496747685185255</v>
      </c>
      <c r="Q874" s="159">
        <v>42706</v>
      </c>
      <c r="R874" s="163">
        <v>170</v>
      </c>
    </row>
    <row r="875" spans="1:18" ht="20.25" customHeight="1">
      <c r="A875" s="164" t="s">
        <v>4648</v>
      </c>
      <c r="B875" s="164" t="s">
        <v>5670</v>
      </c>
      <c r="C875" s="164" t="s">
        <v>4650</v>
      </c>
      <c r="D875" s="164" t="s">
        <v>4668</v>
      </c>
      <c r="E875" s="164">
        <v>150</v>
      </c>
      <c r="F875" s="164">
        <v>0</v>
      </c>
      <c r="G875" s="164" t="s">
        <v>4652</v>
      </c>
      <c r="H875" s="164" t="s">
        <v>4652</v>
      </c>
      <c r="I875" s="164" t="s">
        <v>4652</v>
      </c>
      <c r="J875" s="164" t="s">
        <v>4692</v>
      </c>
      <c r="K875" s="164" t="s">
        <v>5671</v>
      </c>
      <c r="L875" s="164" t="s">
        <v>4659</v>
      </c>
      <c r="M875" s="165">
        <v>100</v>
      </c>
      <c r="N875" s="164" t="s">
        <v>4659</v>
      </c>
      <c r="O875" s="166">
        <v>45645</v>
      </c>
      <c r="P875" s="167">
        <v>0.479409722222044</v>
      </c>
      <c r="Q875" s="164">
        <v>42705</v>
      </c>
      <c r="R875" s="163">
        <v>100</v>
      </c>
    </row>
    <row r="876" spans="1:18" ht="20.25" customHeight="1">
      <c r="A876" s="159" t="s">
        <v>4648</v>
      </c>
      <c r="B876" s="159" t="s">
        <v>5672</v>
      </c>
      <c r="C876" s="159" t="s">
        <v>4656</v>
      </c>
      <c r="D876" s="159" t="s">
        <v>4676</v>
      </c>
      <c r="E876" s="159">
        <v>157</v>
      </c>
      <c r="F876" s="159">
        <v>89</v>
      </c>
      <c r="G876" s="159" t="s">
        <v>4659</v>
      </c>
      <c r="H876" s="159" t="s">
        <v>4659</v>
      </c>
      <c r="I876" s="159" t="s">
        <v>4659</v>
      </c>
      <c r="J876" s="159" t="s"/>
      <c r="K876" s="159" t="s">
        <v>5673</v>
      </c>
      <c r="L876" s="159" t="s">
        <v>4652</v>
      </c>
      <c r="M876" s="160">
        <v>770</v>
      </c>
      <c r="N876" s="159" t="s">
        <v>4659</v>
      </c>
      <c r="O876" s="161">
        <v>45645</v>
      </c>
      <c r="P876" s="162">
        <v>0.391493055554747</v>
      </c>
      <c r="Q876" s="159">
        <v>42691</v>
      </c>
      <c r="R876" s="163">
        <v>1000</v>
      </c>
    </row>
    <row r="877" spans="1:18" ht="20.25" customHeight="1">
      <c r="A877" s="164" t="s">
        <v>4648</v>
      </c>
      <c r="B877" s="164" t="s">
        <v>5674</v>
      </c>
      <c r="C877" s="164" t="s">
        <v>4650</v>
      </c>
      <c r="D877" s="164" t="s">
        <v>4668</v>
      </c>
      <c r="E877" s="164">
        <v>150</v>
      </c>
      <c r="F877" s="164">
        <v>89</v>
      </c>
      <c r="G877" s="164" t="s">
        <v>4659</v>
      </c>
      <c r="H877" s="164" t="s">
        <v>4659</v>
      </c>
      <c r="I877" s="164" t="s">
        <v>4659</v>
      </c>
      <c r="J877" s="164" t="s"/>
      <c r="K877" s="164" t="s">
        <v>5415</v>
      </c>
      <c r="L877" s="164" t="s">
        <v>4652</v>
      </c>
      <c r="M877" s="165">
        <v>0</v>
      </c>
      <c r="N877" s="164" t="s">
        <v>4659</v>
      </c>
      <c r="O877" s="166">
        <v>45645</v>
      </c>
      <c r="P877" s="167">
        <v>0.390300925926567</v>
      </c>
      <c r="Q877" s="164">
        <v>42689</v>
      </c>
      <c r="R877" s="163">
        <v>50</v>
      </c>
    </row>
    <row r="878" spans="1:18" ht="20.25" customHeight="1">
      <c r="A878" s="159" t="s">
        <v>4648</v>
      </c>
      <c r="B878" s="159" t="s">
        <v>5675</v>
      </c>
      <c r="C878" s="159" t="s">
        <v>4656</v>
      </c>
      <c r="D878" s="159" t="s">
        <v>4734</v>
      </c>
      <c r="E878" s="159">
        <v>165</v>
      </c>
      <c r="F878" s="159">
        <v>88</v>
      </c>
      <c r="G878" s="159" t="s">
        <v>4659</v>
      </c>
      <c r="H878" s="159" t="s">
        <v>4659</v>
      </c>
      <c r="I878" s="159" t="s">
        <v>4659</v>
      </c>
      <c r="J878" s="159" t="s"/>
      <c r="K878" s="159" t="s"/>
      <c r="L878" s="159" t="s">
        <v>4652</v>
      </c>
      <c r="M878" s="160">
        <v>0</v>
      </c>
      <c r="N878" s="159" t="s">
        <v>4659</v>
      </c>
      <c r="O878" s="161">
        <v>45645</v>
      </c>
      <c r="P878" s="162">
        <v>0.337210648147448</v>
      </c>
      <c r="Q878" s="159">
        <v>42687</v>
      </c>
      <c r="R878" s="163">
        <v>200</v>
      </c>
    </row>
    <row r="879" spans="1:18" ht="20.25" customHeight="1">
      <c r="A879" s="164" t="s">
        <v>4648</v>
      </c>
      <c r="B879" s="164" t="s">
        <v>5676</v>
      </c>
      <c r="C879" s="164" t="s">
        <v>4656</v>
      </c>
      <c r="D879" s="164" t="s">
        <v>4734</v>
      </c>
      <c r="E879" s="164">
        <v>165</v>
      </c>
      <c r="F879" s="164">
        <v>0</v>
      </c>
      <c r="G879" s="164" t="s">
        <v>4652</v>
      </c>
      <c r="H879" s="164" t="s">
        <v>4659</v>
      </c>
      <c r="I879" s="164" t="s">
        <v>4659</v>
      </c>
      <c r="J879" s="164" t="s"/>
      <c r="K879" s="164" t="s">
        <v>5090</v>
      </c>
      <c r="L879" s="164" t="s">
        <v>4652</v>
      </c>
      <c r="M879" s="165">
        <v>0</v>
      </c>
      <c r="N879" s="164" t="s">
        <v>4659</v>
      </c>
      <c r="O879" s="166">
        <v>45644</v>
      </c>
      <c r="P879" s="167">
        <v>0.829467592593574</v>
      </c>
      <c r="Q879" s="164">
        <v>0</v>
      </c>
      <c r="R879" s="163">
        <v>0</v>
      </c>
    </row>
    <row r="880" spans="1:18" ht="20.25" customHeight="1">
      <c r="A880" s="159" t="s">
        <v>4648</v>
      </c>
      <c r="B880" s="159" t="s">
        <v>5677</v>
      </c>
      <c r="C880" s="159" t="s">
        <v>4650</v>
      </c>
      <c r="D880" s="159" t="s">
        <v>4668</v>
      </c>
      <c r="E880" s="159">
        <v>145</v>
      </c>
      <c r="F880" s="159">
        <v>89</v>
      </c>
      <c r="G880" s="159" t="s">
        <v>4659</v>
      </c>
      <c r="H880" s="159" t="s">
        <v>4652</v>
      </c>
      <c r="I880" s="159" t="s">
        <v>4652</v>
      </c>
      <c r="J880" s="159" t="s"/>
      <c r="K880" s="159" t="s"/>
      <c r="L880" s="159" t="s">
        <v>4652</v>
      </c>
      <c r="M880" s="160">
        <v>0</v>
      </c>
      <c r="N880" s="159" t="s">
        <v>4004</v>
      </c>
      <c r="O880" s="161">
        <v>45644</v>
      </c>
      <c r="P880" s="162">
        <v>0.722025462964666</v>
      </c>
      <c r="Q880" s="159">
        <v>42660</v>
      </c>
      <c r="R880" s="163">
        <v>150</v>
      </c>
    </row>
    <row r="881" spans="1:18" ht="20.25" customHeight="1">
      <c r="A881" s="164" t="s">
        <v>4648</v>
      </c>
      <c r="B881" s="164" t="s">
        <v>5678</v>
      </c>
      <c r="C881" s="164" t="s">
        <v>4650</v>
      </c>
      <c r="D881" s="164" t="s">
        <v>4663</v>
      </c>
      <c r="E881" s="164">
        <v>150</v>
      </c>
      <c r="F881" s="164">
        <v>0</v>
      </c>
      <c r="G881" s="164" t="s">
        <v>4652</v>
      </c>
      <c r="H881" s="164" t="s">
        <v>4004</v>
      </c>
      <c r="I881" s="164" t="s">
        <v>4004</v>
      </c>
      <c r="J881" s="164" t="s"/>
      <c r="K881" s="164" t="s"/>
      <c r="L881" s="164" t="s">
        <v>4652</v>
      </c>
      <c r="M881" s="165">
        <v>0</v>
      </c>
      <c r="N881" s="164" t="s">
        <v>4004</v>
      </c>
      <c r="O881" s="166">
        <v>45644</v>
      </c>
      <c r="P881" s="167">
        <v>0.710277777776355</v>
      </c>
      <c r="Q881" s="164">
        <v>42659</v>
      </c>
      <c r="R881" s="163">
        <v>170</v>
      </c>
    </row>
    <row r="882" spans="1:18" ht="20.25" customHeight="1">
      <c r="A882" s="159" t="s">
        <v>4648</v>
      </c>
      <c r="B882" s="159" t="s">
        <v>5679</v>
      </c>
      <c r="C882" s="159" t="s">
        <v>4656</v>
      </c>
      <c r="D882" s="159" t="s">
        <v>4694</v>
      </c>
      <c r="E882" s="159">
        <v>150</v>
      </c>
      <c r="F882" s="159">
        <v>89</v>
      </c>
      <c r="G882" s="159" t="s">
        <v>4004</v>
      </c>
      <c r="H882" s="159" t="s">
        <v>4004</v>
      </c>
      <c r="I882" s="159" t="s">
        <v>4004</v>
      </c>
      <c r="J882" s="159" t="s"/>
      <c r="K882" s="159" t="s"/>
      <c r="L882" s="159" t="s">
        <v>4652</v>
      </c>
      <c r="M882" s="160">
        <v>0</v>
      </c>
      <c r="N882" s="159" t="s">
        <v>4004</v>
      </c>
      <c r="O882" s="161">
        <v>45644</v>
      </c>
      <c r="P882" s="162">
        <v>0.70452546296292</v>
      </c>
      <c r="Q882" s="159">
        <v>42658</v>
      </c>
      <c r="R882" s="163">
        <v>200</v>
      </c>
    </row>
    <row r="883" spans="1:18" ht="20.25" customHeight="1">
      <c r="A883" s="164" t="s">
        <v>4648</v>
      </c>
      <c r="B883" s="164" t="s">
        <v>5680</v>
      </c>
      <c r="C883" s="164" t="s">
        <v>4656</v>
      </c>
      <c r="D883" s="164" t="s">
        <v>5681</v>
      </c>
      <c r="E883" s="164">
        <v>165</v>
      </c>
      <c r="F883" s="164">
        <v>89</v>
      </c>
      <c r="G883" s="164" t="s">
        <v>4659</v>
      </c>
      <c r="H883" s="164" t="s">
        <v>4659</v>
      </c>
      <c r="I883" s="164" t="s">
        <v>4659</v>
      </c>
      <c r="J883" s="164" t="s"/>
      <c r="K883" s="164" t="s"/>
      <c r="L883" s="164" t="s">
        <v>4652</v>
      </c>
      <c r="M883" s="165">
        <v>0</v>
      </c>
      <c r="N883" s="164" t="s">
        <v>4659</v>
      </c>
      <c r="O883" s="166">
        <v>45644</v>
      </c>
      <c r="P883" s="167">
        <v>0.698564814814745</v>
      </c>
      <c r="Q883" s="164">
        <v>42657</v>
      </c>
      <c r="R883" s="163">
        <v>230</v>
      </c>
    </row>
    <row r="884" spans="1:18" ht="20.25" customHeight="1">
      <c r="A884" s="159" t="s">
        <v>4648</v>
      </c>
      <c r="B884" s="159" t="s">
        <v>5682</v>
      </c>
      <c r="C884" s="159" t="s">
        <v>4656</v>
      </c>
      <c r="D884" s="159" t="s">
        <v>4694</v>
      </c>
      <c r="E884" s="159">
        <v>160</v>
      </c>
      <c r="F884" s="159">
        <v>89</v>
      </c>
      <c r="G884" s="159" t="s">
        <v>4659</v>
      </c>
      <c r="H884" s="159" t="s">
        <v>4652</v>
      </c>
      <c r="I884" s="159" t="s">
        <v>4652</v>
      </c>
      <c r="J884" s="159" t="s"/>
      <c r="K884" s="159" t="s"/>
      <c r="L884" s="159" t="s">
        <v>4652</v>
      </c>
      <c r="M884" s="160">
        <v>0</v>
      </c>
      <c r="N884" s="159" t="s">
        <v>4659</v>
      </c>
      <c r="O884" s="161">
        <v>45644</v>
      </c>
      <c r="P884" s="162">
        <v>0.696967592593865</v>
      </c>
      <c r="Q884" s="159">
        <v>42656</v>
      </c>
      <c r="R884" s="163">
        <v>150</v>
      </c>
    </row>
    <row r="885" spans="1:18" ht="20.25" customHeight="1">
      <c r="A885" s="164" t="s">
        <v>4648</v>
      </c>
      <c r="B885" s="164" t="s">
        <v>5683</v>
      </c>
      <c r="C885" s="164" t="s">
        <v>4650</v>
      </c>
      <c r="D885" s="164" t="s">
        <v>4668</v>
      </c>
      <c r="E885" s="164">
        <v>150</v>
      </c>
      <c r="F885" s="164">
        <v>0</v>
      </c>
      <c r="G885" s="164" t="s">
        <v>4652</v>
      </c>
      <c r="H885" s="164" t="s">
        <v>4659</v>
      </c>
      <c r="I885" s="164" t="s">
        <v>4659</v>
      </c>
      <c r="J885" s="164" t="s"/>
      <c r="K885" s="164" t="s"/>
      <c r="L885" s="164" t="s">
        <v>4652</v>
      </c>
      <c r="M885" s="165">
        <v>0</v>
      </c>
      <c r="N885" s="164" t="s">
        <v>4659</v>
      </c>
      <c r="O885" s="166">
        <v>45644</v>
      </c>
      <c r="P885" s="167">
        <v>0.69300925925927</v>
      </c>
      <c r="Q885" s="164">
        <v>42655</v>
      </c>
      <c r="R885" s="163">
        <v>170</v>
      </c>
    </row>
    <row r="886" spans="1:18" ht="20.25" customHeight="1">
      <c r="A886" s="159" t="s">
        <v>4648</v>
      </c>
      <c r="B886" s="159" t="s">
        <v>5684</v>
      </c>
      <c r="C886" s="159" t="s">
        <v>4656</v>
      </c>
      <c r="D886" s="159" t="s">
        <v>4703</v>
      </c>
      <c r="E886" s="159">
        <v>160</v>
      </c>
      <c r="F886" s="159">
        <v>88</v>
      </c>
      <c r="G886" s="159" t="s">
        <v>4659</v>
      </c>
      <c r="H886" s="159" t="s">
        <v>4659</v>
      </c>
      <c r="I886" s="159" t="s">
        <v>4659</v>
      </c>
      <c r="J886" s="159" t="s"/>
      <c r="K886" s="159" t="s"/>
      <c r="L886" s="159" t="s">
        <v>4652</v>
      </c>
      <c r="M886" s="160">
        <v>0</v>
      </c>
      <c r="N886" s="159" t="s">
        <v>4659</v>
      </c>
      <c r="O886" s="161">
        <v>45644</v>
      </c>
      <c r="P886" s="162">
        <v>0.689618055555911</v>
      </c>
      <c r="Q886" s="159">
        <v>42653</v>
      </c>
      <c r="R886" s="163">
        <v>230</v>
      </c>
    </row>
    <row r="887" spans="1:18" ht="20.25" customHeight="1">
      <c r="A887" s="164" t="s">
        <v>4648</v>
      </c>
      <c r="B887" s="164" t="s">
        <v>5685</v>
      </c>
      <c r="C887" s="164" t="s">
        <v>4650</v>
      </c>
      <c r="D887" s="164" t="s">
        <v>4663</v>
      </c>
      <c r="E887" s="164">
        <v>151</v>
      </c>
      <c r="F887" s="164">
        <v>0</v>
      </c>
      <c r="G887" s="164" t="s">
        <v>4652</v>
      </c>
      <c r="H887" s="164" t="s">
        <v>4004</v>
      </c>
      <c r="I887" s="164" t="s">
        <v>4004</v>
      </c>
      <c r="J887" s="164" t="s"/>
      <c r="K887" s="164" t="s"/>
      <c r="L887" s="164" t="s">
        <v>4652</v>
      </c>
      <c r="M887" s="165">
        <v>0</v>
      </c>
      <c r="N887" s="164" t="s">
        <v>4004</v>
      </c>
      <c r="O887" s="166">
        <v>45644</v>
      </c>
      <c r="P887" s="167">
        <v>0.689363425924967</v>
      </c>
      <c r="Q887" s="164">
        <v>42652</v>
      </c>
      <c r="R887" s="163">
        <v>150</v>
      </c>
    </row>
    <row r="888" spans="1:18" ht="20.25" customHeight="1">
      <c r="A888" s="159" t="s">
        <v>4648</v>
      </c>
      <c r="B888" s="159" t="s">
        <v>5686</v>
      </c>
      <c r="C888" s="159" t="s">
        <v>4650</v>
      </c>
      <c r="D888" s="159" t="s">
        <v>4668</v>
      </c>
      <c r="E888" s="159">
        <v>150</v>
      </c>
      <c r="F888" s="159">
        <v>0</v>
      </c>
      <c r="G888" s="159" t="s">
        <v>4652</v>
      </c>
      <c r="H888" s="159" t="s">
        <v>4652</v>
      </c>
      <c r="I888" s="159" t="s">
        <v>4652</v>
      </c>
      <c r="J888" s="159" t="s">
        <v>4669</v>
      </c>
      <c r="K888" s="159" t="s"/>
      <c r="L888" s="159" t="s">
        <v>4659</v>
      </c>
      <c r="M888" s="160">
        <v>50</v>
      </c>
      <c r="N888" s="159" t="s">
        <v>4659</v>
      </c>
      <c r="O888" s="161">
        <v>45644</v>
      </c>
      <c r="P888" s="162">
        <v>0.673437500001455</v>
      </c>
      <c r="Q888" s="159">
        <v>42651</v>
      </c>
      <c r="R888" s="163">
        <v>50</v>
      </c>
    </row>
    <row r="889" spans="1:18" ht="20.25" customHeight="1">
      <c r="A889" s="164" t="s">
        <v>4648</v>
      </c>
      <c r="B889" s="164" t="s">
        <v>5687</v>
      </c>
      <c r="C889" s="164" t="s">
        <v>4656</v>
      </c>
      <c r="D889" s="164" t="s">
        <v>4690</v>
      </c>
      <c r="E889" s="164">
        <v>156</v>
      </c>
      <c r="F889" s="164">
        <v>88</v>
      </c>
      <c r="G889" s="164" t="s">
        <v>4004</v>
      </c>
      <c r="H889" s="164" t="s">
        <v>4652</v>
      </c>
      <c r="I889" s="164" t="s">
        <v>4652</v>
      </c>
      <c r="J889" s="164" t="s"/>
      <c r="K889" s="164" t="s"/>
      <c r="L889" s="164" t="s">
        <v>4652</v>
      </c>
      <c r="M889" s="165">
        <v>0</v>
      </c>
      <c r="N889" s="164" t="s">
        <v>4004</v>
      </c>
      <c r="O889" s="166">
        <v>45644</v>
      </c>
      <c r="P889" s="167">
        <v>0.671099537037662</v>
      </c>
      <c r="Q889" s="164">
        <v>42650</v>
      </c>
      <c r="R889" s="163">
        <v>150</v>
      </c>
    </row>
    <row r="890" spans="1:18" ht="20.25" customHeight="1">
      <c r="A890" s="159" t="s">
        <v>4648</v>
      </c>
      <c r="B890" s="159" t="s">
        <v>5688</v>
      </c>
      <c r="C890" s="159" t="s">
        <v>4656</v>
      </c>
      <c r="D890" s="159" t="s">
        <v>4734</v>
      </c>
      <c r="E890" s="159">
        <v>167</v>
      </c>
      <c r="F890" s="159">
        <v>89</v>
      </c>
      <c r="G890" s="159" t="s">
        <v>4659</v>
      </c>
      <c r="H890" s="159" t="s">
        <v>4659</v>
      </c>
      <c r="I890" s="159" t="s">
        <v>4659</v>
      </c>
      <c r="J890" s="159" t="s"/>
      <c r="K890" s="159" t="s"/>
      <c r="L890" s="159" t="s">
        <v>4652</v>
      </c>
      <c r="M890" s="160">
        <v>0</v>
      </c>
      <c r="N890" s="159" t="s">
        <v>4659</v>
      </c>
      <c r="O890" s="161">
        <v>45644</v>
      </c>
      <c r="P890" s="162">
        <v>0.656655092592701</v>
      </c>
      <c r="Q890" s="159">
        <v>42647</v>
      </c>
      <c r="R890" s="163">
        <v>200</v>
      </c>
    </row>
    <row r="891" spans="1:18" ht="20.25" customHeight="1">
      <c r="A891" s="164" t="s">
        <v>4648</v>
      </c>
      <c r="B891" s="164" t="s">
        <v>5689</v>
      </c>
      <c r="C891" s="164" t="s">
        <v>4650</v>
      </c>
      <c r="D891" s="164" t="s">
        <v>4734</v>
      </c>
      <c r="E891" s="164">
        <v>160</v>
      </c>
      <c r="F891" s="164">
        <v>89</v>
      </c>
      <c r="G891" s="164" t="s">
        <v>4659</v>
      </c>
      <c r="H891" s="164" t="s">
        <v>4659</v>
      </c>
      <c r="I891" s="164" t="s">
        <v>4659</v>
      </c>
      <c r="J891" s="164" t="s"/>
      <c r="K891" s="164" t="s"/>
      <c r="L891" s="164" t="s">
        <v>4652</v>
      </c>
      <c r="M891" s="165">
        <v>0</v>
      </c>
      <c r="N891" s="164" t="s">
        <v>4004</v>
      </c>
      <c r="O891" s="166">
        <v>45644</v>
      </c>
      <c r="P891" s="167">
        <v>0.645833333332121</v>
      </c>
      <c r="Q891" s="164">
        <v>42646</v>
      </c>
      <c r="R891" s="163">
        <v>230</v>
      </c>
    </row>
    <row r="892" spans="1:18" ht="20.25" customHeight="1">
      <c r="A892" s="159" t="s">
        <v>4648</v>
      </c>
      <c r="B892" s="159" t="s">
        <v>5690</v>
      </c>
      <c r="C892" s="159" t="s">
        <v>4650</v>
      </c>
      <c r="D892" s="159" t="s">
        <v>4668</v>
      </c>
      <c r="E892" s="159">
        <v>160</v>
      </c>
      <c r="F892" s="159">
        <v>0</v>
      </c>
      <c r="G892" s="159" t="s">
        <v>4652</v>
      </c>
      <c r="H892" s="159" t="s">
        <v>4004</v>
      </c>
      <c r="I892" s="159" t="s">
        <v>4004</v>
      </c>
      <c r="J892" s="159" t="s"/>
      <c r="K892" s="159" t="s"/>
      <c r="L892" s="159" t="s">
        <v>4652</v>
      </c>
      <c r="M892" s="160">
        <v>0</v>
      </c>
      <c r="N892" s="159" t="s">
        <v>4004</v>
      </c>
      <c r="O892" s="161">
        <v>45644</v>
      </c>
      <c r="P892" s="162">
        <v>0.64223379629766</v>
      </c>
      <c r="Q892" s="159">
        <v>42642</v>
      </c>
      <c r="R892" s="163">
        <v>170</v>
      </c>
    </row>
    <row r="893" spans="1:18" ht="20.25" customHeight="1">
      <c r="A893" s="164" t="s">
        <v>4648</v>
      </c>
      <c r="B893" s="164" t="s">
        <v>5691</v>
      </c>
      <c r="C893" s="164" t="s">
        <v>4656</v>
      </c>
      <c r="D893" s="164" t="s">
        <v>4700</v>
      </c>
      <c r="E893" s="164">
        <v>120</v>
      </c>
      <c r="F893" s="164">
        <v>88</v>
      </c>
      <c r="G893" s="164" t="s">
        <v>4659</v>
      </c>
      <c r="H893" s="164" t="s">
        <v>4659</v>
      </c>
      <c r="I893" s="164" t="s">
        <v>4659</v>
      </c>
      <c r="J893" s="164" t="s">
        <v>4643</v>
      </c>
      <c r="K893" s="164" t="s">
        <v>4664</v>
      </c>
      <c r="L893" s="164" t="s">
        <v>4659</v>
      </c>
      <c r="M893" s="165">
        <v>150</v>
      </c>
      <c r="N893" s="164" t="s">
        <v>4004</v>
      </c>
      <c r="O893" s="166">
        <v>45644</v>
      </c>
      <c r="P893" s="167">
        <v>0.636585648149776</v>
      </c>
      <c r="Q893" s="164">
        <v>42641</v>
      </c>
      <c r="R893" s="163">
        <v>300</v>
      </c>
    </row>
    <row r="894" spans="1:18" ht="20.25" customHeight="1">
      <c r="A894" s="159" t="s">
        <v>4648</v>
      </c>
      <c r="B894" s="159" t="s">
        <v>5692</v>
      </c>
      <c r="C894" s="159" t="s">
        <v>4656</v>
      </c>
      <c r="D894" s="159" t="s">
        <v>5693</v>
      </c>
      <c r="E894" s="159">
        <v>163</v>
      </c>
      <c r="F894" s="159">
        <v>88</v>
      </c>
      <c r="G894" s="159" t="s">
        <v>4004</v>
      </c>
      <c r="H894" s="159" t="s">
        <v>4004</v>
      </c>
      <c r="I894" s="159" t="s">
        <v>4004</v>
      </c>
      <c r="J894" s="159" t="s"/>
      <c r="K894" s="159" t="s"/>
      <c r="L894" s="159" t="s">
        <v>4652</v>
      </c>
      <c r="M894" s="160">
        <v>0</v>
      </c>
      <c r="N894" s="159" t="s">
        <v>4004</v>
      </c>
      <c r="O894" s="161">
        <v>45644</v>
      </c>
      <c r="P894" s="162">
        <v>0.593576388888323</v>
      </c>
      <c r="Q894" s="159">
        <v>42639</v>
      </c>
      <c r="R894" s="163">
        <v>200</v>
      </c>
    </row>
    <row r="895" spans="1:18" ht="20.25" customHeight="1">
      <c r="A895" s="164" t="s">
        <v>4648</v>
      </c>
      <c r="B895" s="164" t="s">
        <v>5694</v>
      </c>
      <c r="C895" s="164" t="s">
        <v>4656</v>
      </c>
      <c r="D895" s="164" t="s">
        <v>4668</v>
      </c>
      <c r="E895" s="164">
        <v>171</v>
      </c>
      <c r="F895" s="164">
        <v>0</v>
      </c>
      <c r="G895" s="164" t="s">
        <v>4652</v>
      </c>
      <c r="H895" s="164" t="s">
        <v>4004</v>
      </c>
      <c r="I895" s="164" t="s">
        <v>4004</v>
      </c>
      <c r="J895" s="164" t="s"/>
      <c r="K895" s="164" t="s"/>
      <c r="L895" s="164" t="s">
        <v>4652</v>
      </c>
      <c r="M895" s="165">
        <v>0</v>
      </c>
      <c r="N895" s="164" t="s">
        <v>4004</v>
      </c>
      <c r="O895" s="166">
        <v>45644</v>
      </c>
      <c r="P895" s="167">
        <v>0.588402777779265</v>
      </c>
      <c r="Q895" s="164">
        <v>42638</v>
      </c>
      <c r="R895" s="163">
        <v>170</v>
      </c>
    </row>
    <row r="896" spans="1:18" ht="20.25" customHeight="1">
      <c r="A896" s="159" t="s">
        <v>4648</v>
      </c>
      <c r="B896" s="159" t="s">
        <v>5695</v>
      </c>
      <c r="C896" s="159" t="s">
        <v>4656</v>
      </c>
      <c r="D896" s="159" t="s">
        <v>4676</v>
      </c>
      <c r="E896" s="159">
        <v>165</v>
      </c>
      <c r="F896" s="159">
        <v>89</v>
      </c>
      <c r="G896" s="159" t="s">
        <v>4659</v>
      </c>
      <c r="H896" s="159" t="s">
        <v>4659</v>
      </c>
      <c r="I896" s="159" t="s">
        <v>4659</v>
      </c>
      <c r="J896" s="159" t="s"/>
      <c r="K896" s="159" t="s"/>
      <c r="L896" s="159" t="s">
        <v>4652</v>
      </c>
      <c r="M896" s="160">
        <v>0</v>
      </c>
      <c r="N896" s="159" t="s">
        <v>4659</v>
      </c>
      <c r="O896" s="161">
        <v>45644</v>
      </c>
      <c r="P896" s="162">
        <v>0.587604166667006</v>
      </c>
      <c r="Q896" s="159">
        <v>42637</v>
      </c>
      <c r="R896" s="163">
        <v>200</v>
      </c>
    </row>
    <row r="897" spans="1:18" ht="20.25" customHeight="1">
      <c r="A897" s="164" t="s">
        <v>4648</v>
      </c>
      <c r="B897" s="164" t="s">
        <v>5696</v>
      </c>
      <c r="C897" s="164" t="s">
        <v>4650</v>
      </c>
      <c r="D897" s="164" t="s">
        <v>4668</v>
      </c>
      <c r="E897" s="164">
        <v>160</v>
      </c>
      <c r="F897" s="164">
        <v>0</v>
      </c>
      <c r="G897" s="164" t="s">
        <v>4652</v>
      </c>
      <c r="H897" s="164" t="s">
        <v>4659</v>
      </c>
      <c r="I897" s="164" t="s">
        <v>4659</v>
      </c>
      <c r="J897" s="164" t="s"/>
      <c r="K897" s="164" t="s"/>
      <c r="L897" s="164" t="s">
        <v>4652</v>
      </c>
      <c r="M897" s="165">
        <v>0</v>
      </c>
      <c r="N897" s="164" t="s">
        <v>4659</v>
      </c>
      <c r="O897" s="166">
        <v>45644</v>
      </c>
      <c r="P897" s="167">
        <v>0.584097222221317</v>
      </c>
      <c r="Q897" s="164">
        <v>42635</v>
      </c>
      <c r="R897" s="163">
        <v>150</v>
      </c>
    </row>
    <row r="898" spans="1:18" ht="20.25" customHeight="1">
      <c r="A898" s="159" t="s">
        <v>4648</v>
      </c>
      <c r="B898" s="159" t="s">
        <v>5697</v>
      </c>
      <c r="C898" s="159" t="s">
        <v>4650</v>
      </c>
      <c r="D898" s="159" t="s">
        <v>4668</v>
      </c>
      <c r="E898" s="159">
        <v>155</v>
      </c>
      <c r="F898" s="159">
        <v>0</v>
      </c>
      <c r="G898" s="159" t="s">
        <v>4652</v>
      </c>
      <c r="H898" s="159" t="s">
        <v>4004</v>
      </c>
      <c r="I898" s="159" t="s">
        <v>4004</v>
      </c>
      <c r="J898" s="159" t="s"/>
      <c r="K898" s="159" t="s"/>
      <c r="L898" s="159" t="s">
        <v>4652</v>
      </c>
      <c r="M898" s="160">
        <v>0</v>
      </c>
      <c r="N898" s="159" t="s">
        <v>4004</v>
      </c>
      <c r="O898" s="161">
        <v>45644</v>
      </c>
      <c r="P898" s="162">
        <v>0.538124999999127</v>
      </c>
      <c r="Q898" s="159">
        <v>42628</v>
      </c>
      <c r="R898" s="163">
        <v>170</v>
      </c>
    </row>
    <row r="899" spans="1:18" ht="20.25" customHeight="1">
      <c r="A899" s="164" t="s">
        <v>4648</v>
      </c>
      <c r="B899" s="164" t="s">
        <v>5698</v>
      </c>
      <c r="C899" s="164" t="s">
        <v>4656</v>
      </c>
      <c r="D899" s="164" t="s">
        <v>4703</v>
      </c>
      <c r="E899" s="164">
        <v>165</v>
      </c>
      <c r="F899" s="164">
        <v>88</v>
      </c>
      <c r="G899" s="164" t="s">
        <v>4004</v>
      </c>
      <c r="H899" s="164" t="s">
        <v>4004</v>
      </c>
      <c r="I899" s="164" t="s">
        <v>4004</v>
      </c>
      <c r="J899" s="164" t="s"/>
      <c r="K899" s="164" t="s"/>
      <c r="L899" s="164" t="s">
        <v>4652</v>
      </c>
      <c r="M899" s="165">
        <v>0</v>
      </c>
      <c r="N899" s="164" t="s">
        <v>4004</v>
      </c>
      <c r="O899" s="166">
        <v>45644</v>
      </c>
      <c r="P899" s="167">
        <v>0.505115740739711</v>
      </c>
      <c r="Q899" s="164">
        <v>42626</v>
      </c>
      <c r="R899" s="163">
        <v>230</v>
      </c>
    </row>
    <row r="900" spans="1:18" ht="20.25" customHeight="1">
      <c r="A900" s="159" t="s">
        <v>4648</v>
      </c>
      <c r="B900" s="159" t="s">
        <v>5699</v>
      </c>
      <c r="C900" s="159" t="s">
        <v>4656</v>
      </c>
      <c r="D900" s="159" t="s">
        <v>4734</v>
      </c>
      <c r="E900" s="159">
        <v>165</v>
      </c>
      <c r="F900" s="159">
        <v>87</v>
      </c>
      <c r="G900" s="159" t="s">
        <v>4004</v>
      </c>
      <c r="H900" s="159" t="s">
        <v>4652</v>
      </c>
      <c r="I900" s="159" t="s">
        <v>4652</v>
      </c>
      <c r="J900" s="159" t="s"/>
      <c r="K900" s="159" t="s"/>
      <c r="L900" s="159" t="s">
        <v>4652</v>
      </c>
      <c r="M900" s="160">
        <v>0</v>
      </c>
      <c r="N900" s="159" t="s">
        <v>4004</v>
      </c>
      <c r="O900" s="161">
        <v>45644</v>
      </c>
      <c r="P900" s="162">
        <v>0.490208333332703</v>
      </c>
      <c r="Q900" s="159">
        <v>42624</v>
      </c>
      <c r="R900" s="163">
        <v>150</v>
      </c>
    </row>
    <row r="901" spans="1:18" ht="20.25" customHeight="1">
      <c r="A901" s="164" t="s">
        <v>4648</v>
      </c>
      <c r="B901" s="164" t="s">
        <v>5700</v>
      </c>
      <c r="C901" s="164" t="s">
        <v>4656</v>
      </c>
      <c r="D901" s="164" t="s">
        <v>4700</v>
      </c>
      <c r="E901" s="164">
        <v>165</v>
      </c>
      <c r="F901" s="164">
        <v>88</v>
      </c>
      <c r="G901" s="164" t="s">
        <v>4004</v>
      </c>
      <c r="H901" s="164" t="s">
        <v>4652</v>
      </c>
      <c r="I901" s="164" t="s">
        <v>4652</v>
      </c>
      <c r="J901" s="164" t="s"/>
      <c r="K901" s="164" t="s"/>
      <c r="L901" s="164" t="s">
        <v>4652</v>
      </c>
      <c r="M901" s="165">
        <v>0</v>
      </c>
      <c r="N901" s="164" t="s">
        <v>4004</v>
      </c>
      <c r="O901" s="166">
        <v>45644</v>
      </c>
      <c r="P901" s="167">
        <v>0.478645833332848</v>
      </c>
      <c r="Q901" s="164">
        <v>42623</v>
      </c>
      <c r="R901" s="163">
        <v>150</v>
      </c>
    </row>
    <row r="902" spans="1:18" ht="20.25" customHeight="1">
      <c r="A902" s="159" t="s">
        <v>4648</v>
      </c>
      <c r="B902" s="159" t="s">
        <v>5701</v>
      </c>
      <c r="C902" s="159" t="s">
        <v>4650</v>
      </c>
      <c r="D902" s="159" t="s">
        <v>4668</v>
      </c>
      <c r="E902" s="159">
        <v>155</v>
      </c>
      <c r="F902" s="159">
        <v>0</v>
      </c>
      <c r="G902" s="159" t="s">
        <v>4652</v>
      </c>
      <c r="H902" s="159" t="s">
        <v>4652</v>
      </c>
      <c r="I902" s="159" t="s">
        <v>4652</v>
      </c>
      <c r="J902" s="159" t="s">
        <v>4643</v>
      </c>
      <c r="K902" s="159" t="s">
        <v>5454</v>
      </c>
      <c r="L902" s="159" t="s">
        <v>4004</v>
      </c>
      <c r="M902" s="160">
        <v>130</v>
      </c>
      <c r="N902" s="159" t="s">
        <v>4004</v>
      </c>
      <c r="O902" s="161">
        <v>45644</v>
      </c>
      <c r="P902" s="162">
        <v>0.472175925926422</v>
      </c>
      <c r="Q902" s="159">
        <v>42622</v>
      </c>
      <c r="R902" s="163">
        <v>130</v>
      </c>
    </row>
    <row r="903" spans="1:18" ht="20.25" customHeight="1">
      <c r="A903" s="164" t="s">
        <v>4648</v>
      </c>
      <c r="B903" s="164" t="s">
        <v>5702</v>
      </c>
      <c r="C903" s="164" t="s">
        <v>4656</v>
      </c>
      <c r="D903" s="164" t="s">
        <v>4676</v>
      </c>
      <c r="E903" s="164">
        <v>160</v>
      </c>
      <c r="F903" s="164">
        <v>89</v>
      </c>
      <c r="G903" s="164" t="s">
        <v>4659</v>
      </c>
      <c r="H903" s="164" t="s">
        <v>4652</v>
      </c>
      <c r="I903" s="164" t="s">
        <v>4652</v>
      </c>
      <c r="J903" s="164" t="s"/>
      <c r="K903" s="164" t="s"/>
      <c r="L903" s="164" t="s">
        <v>4652</v>
      </c>
      <c r="M903" s="165">
        <v>0</v>
      </c>
      <c r="N903" s="164" t="s">
        <v>4659</v>
      </c>
      <c r="O903" s="166">
        <v>45644</v>
      </c>
      <c r="P903" s="167">
        <v>0.471365740741021</v>
      </c>
      <c r="Q903" s="164">
        <v>42621</v>
      </c>
      <c r="R903" s="163">
        <v>300</v>
      </c>
    </row>
    <row r="904" spans="1:18" ht="20.25" customHeight="1">
      <c r="A904" s="164" t="s">
        <v>4648</v>
      </c>
      <c r="B904" s="164" t="s">
        <v>5703</v>
      </c>
      <c r="C904" s="164" t="s">
        <v>4656</v>
      </c>
      <c r="D904" s="164" t="s">
        <v>4676</v>
      </c>
      <c r="E904" s="164">
        <v>160</v>
      </c>
      <c r="F904" s="164">
        <v>89</v>
      </c>
      <c r="G904" s="164" t="s">
        <v>4659</v>
      </c>
      <c r="H904" s="164" t="s">
        <v>4652</v>
      </c>
      <c r="I904" s="164" t="s">
        <v>4652</v>
      </c>
      <c r="J904" s="164" t="s"/>
      <c r="K904" s="164" t="s"/>
      <c r="L904" s="164" t="s">
        <v>4652</v>
      </c>
      <c r="M904" s="165">
        <v>0</v>
      </c>
      <c r="N904" s="164" t="s">
        <v>4659</v>
      </c>
      <c r="O904" s="166">
        <v>45644</v>
      </c>
      <c r="P904" s="167">
        <v>0.471365740741021</v>
      </c>
      <c r="Q904" s="158" t="s"/>
      <c r="R904" s="158" t="s"/>
    </row>
    <row r="905" spans="1:18" ht="20.25" customHeight="1">
      <c r="A905" s="159" t="s">
        <v>4648</v>
      </c>
      <c r="B905" s="159" t="s">
        <v>5704</v>
      </c>
      <c r="C905" s="159" t="s">
        <v>4656</v>
      </c>
      <c r="D905" s="159" t="s">
        <v>4734</v>
      </c>
      <c r="E905" s="159">
        <v>150</v>
      </c>
      <c r="F905" s="159">
        <v>89</v>
      </c>
      <c r="G905" s="159" t="s">
        <v>4659</v>
      </c>
      <c r="H905" s="159" t="s">
        <v>4652</v>
      </c>
      <c r="I905" s="159" t="s">
        <v>4652</v>
      </c>
      <c r="J905" s="159" t="s"/>
      <c r="K905" s="159" t="s"/>
      <c r="L905" s="159" t="s">
        <v>4652</v>
      </c>
      <c r="M905" s="160">
        <v>0</v>
      </c>
      <c r="N905" s="159" t="s">
        <v>4659</v>
      </c>
      <c r="O905" s="161">
        <v>45644</v>
      </c>
      <c r="P905" s="162">
        <v>0.470000000001164</v>
      </c>
      <c r="Q905" s="159">
        <v>42619</v>
      </c>
      <c r="R905" s="163">
        <v>150</v>
      </c>
    </row>
    <row r="906" spans="1:18" ht="20.25" customHeight="1">
      <c r="A906" s="164" t="s">
        <v>4648</v>
      </c>
      <c r="B906" s="164" t="s">
        <v>5705</v>
      </c>
      <c r="C906" s="164" t="s">
        <v>4650</v>
      </c>
      <c r="D906" s="164" t="s">
        <v>5073</v>
      </c>
      <c r="E906" s="164">
        <v>150</v>
      </c>
      <c r="F906" s="164">
        <v>0</v>
      </c>
      <c r="G906" s="164" t="s">
        <v>4652</v>
      </c>
      <c r="H906" s="164" t="s">
        <v>4652</v>
      </c>
      <c r="I906" s="164" t="s">
        <v>4652</v>
      </c>
      <c r="J906" s="164" t="s">
        <v>4692</v>
      </c>
      <c r="K906" s="164" t="s"/>
      <c r="L906" s="164" t="s">
        <v>4659</v>
      </c>
      <c r="M906" s="165">
        <v>50</v>
      </c>
      <c r="N906" s="164" t="s">
        <v>4659</v>
      </c>
      <c r="O906" s="166">
        <v>45644</v>
      </c>
      <c r="P906" s="167">
        <v>0.460590277776646</v>
      </c>
      <c r="Q906" s="164">
        <v>42616</v>
      </c>
      <c r="R906" s="163">
        <v>50</v>
      </c>
    </row>
    <row r="907" spans="1:18" ht="20.25" customHeight="1">
      <c r="A907" s="159" t="s">
        <v>4648</v>
      </c>
      <c r="B907" s="159" t="s">
        <v>5706</v>
      </c>
      <c r="C907" s="159" t="s">
        <v>4650</v>
      </c>
      <c r="D907" s="159" t="s">
        <v>4668</v>
      </c>
      <c r="E907" s="159">
        <v>150</v>
      </c>
      <c r="F907" s="159">
        <v>89</v>
      </c>
      <c r="G907" s="159" t="s">
        <v>4659</v>
      </c>
      <c r="H907" s="159" t="s">
        <v>4659</v>
      </c>
      <c r="I907" s="159" t="s">
        <v>4659</v>
      </c>
      <c r="J907" s="159" t="s"/>
      <c r="K907" s="159" t="s"/>
      <c r="L907" s="159" t="s">
        <v>4652</v>
      </c>
      <c r="M907" s="160">
        <v>0</v>
      </c>
      <c r="N907" s="159" t="s">
        <v>4659</v>
      </c>
      <c r="O907" s="161">
        <v>45644</v>
      </c>
      <c r="P907" s="162">
        <v>0.453240740742331</v>
      </c>
      <c r="Q907" s="159">
        <v>42614</v>
      </c>
      <c r="R907" s="163">
        <v>230</v>
      </c>
    </row>
    <row r="908" spans="1:18" ht="20.25" customHeight="1">
      <c r="A908" s="164" t="s">
        <v>4648</v>
      </c>
      <c r="B908" s="164" t="s">
        <v>5707</v>
      </c>
      <c r="C908" s="164" t="s">
        <v>4656</v>
      </c>
      <c r="D908" s="164" t="s">
        <v>4730</v>
      </c>
      <c r="E908" s="164">
        <v>160</v>
      </c>
      <c r="F908" s="164">
        <v>88</v>
      </c>
      <c r="G908" s="164" t="s">
        <v>4004</v>
      </c>
      <c r="H908" s="164" t="s">
        <v>4004</v>
      </c>
      <c r="I908" s="164" t="s">
        <v>4004</v>
      </c>
      <c r="J908" s="164" t="s"/>
      <c r="K908" s="164" t="s"/>
      <c r="L908" s="164" t="s">
        <v>4652</v>
      </c>
      <c r="M908" s="165">
        <v>0</v>
      </c>
      <c r="N908" s="164" t="s">
        <v>4004</v>
      </c>
      <c r="O908" s="166">
        <v>45644</v>
      </c>
      <c r="P908" s="167">
        <v>0.447071759259416</v>
      </c>
      <c r="Q908" s="164">
        <v>42613</v>
      </c>
      <c r="R908" s="163">
        <v>230</v>
      </c>
    </row>
    <row r="909" spans="1:18" ht="20.25" customHeight="1">
      <c r="A909" s="159" t="s">
        <v>4648</v>
      </c>
      <c r="B909" s="159" t="s">
        <v>5708</v>
      </c>
      <c r="C909" s="159" t="s">
        <v>4650</v>
      </c>
      <c r="D909" s="159" t="s">
        <v>4668</v>
      </c>
      <c r="E909" s="159">
        <v>150</v>
      </c>
      <c r="F909" s="159">
        <v>0</v>
      </c>
      <c r="G909" s="159" t="s">
        <v>4652</v>
      </c>
      <c r="H909" s="159" t="s">
        <v>4659</v>
      </c>
      <c r="I909" s="159" t="s">
        <v>4659</v>
      </c>
      <c r="J909" s="159" t="s"/>
      <c r="K909" s="159" t="s"/>
      <c r="L909" s="159" t="s">
        <v>4652</v>
      </c>
      <c r="M909" s="160">
        <v>0</v>
      </c>
      <c r="N909" s="159" t="s">
        <v>4659</v>
      </c>
      <c r="O909" s="161">
        <v>45644</v>
      </c>
      <c r="P909" s="162">
        <v>0.417222222222335</v>
      </c>
      <c r="Q909" s="159">
        <v>42603</v>
      </c>
      <c r="R909" s="163">
        <v>170</v>
      </c>
    </row>
    <row r="910" spans="1:18" ht="20.25" customHeight="1">
      <c r="A910" s="164" t="s">
        <v>4648</v>
      </c>
      <c r="B910" s="164" t="s">
        <v>5709</v>
      </c>
      <c r="C910" s="164" t="s">
        <v>4656</v>
      </c>
      <c r="D910" s="164" t="s">
        <v>4700</v>
      </c>
      <c r="E910" s="164">
        <v>172</v>
      </c>
      <c r="F910" s="164">
        <v>0</v>
      </c>
      <c r="G910" s="164" t="s">
        <v>4652</v>
      </c>
      <c r="H910" s="164" t="s">
        <v>4652</v>
      </c>
      <c r="I910" s="164" t="s">
        <v>4652</v>
      </c>
      <c r="J910" s="164" t="s"/>
      <c r="K910" s="164" t="s"/>
      <c r="L910" s="164" t="s">
        <v>4652</v>
      </c>
      <c r="M910" s="165">
        <v>0</v>
      </c>
      <c r="N910" s="164" t="s">
        <v>4509</v>
      </c>
      <c r="O910" s="166">
        <v>45644</v>
      </c>
      <c r="P910" s="167">
        <v>0.356944444443798</v>
      </c>
      <c r="Q910" s="164">
        <v>0</v>
      </c>
      <c r="R910" s="163">
        <v>0</v>
      </c>
    </row>
    <row r="911" spans="1:18" ht="20.25" customHeight="1">
      <c r="A911" s="159" t="s">
        <v>4648</v>
      </c>
      <c r="B911" s="159" t="s">
        <v>5710</v>
      </c>
      <c r="C911" s="159" t="s">
        <v>4656</v>
      </c>
      <c r="D911" s="159" t="s">
        <v>4694</v>
      </c>
      <c r="E911" s="159">
        <v>150</v>
      </c>
      <c r="F911" s="159">
        <v>89</v>
      </c>
      <c r="G911" s="159" t="s">
        <v>4004</v>
      </c>
      <c r="H911" s="159" t="s">
        <v>4004</v>
      </c>
      <c r="I911" s="159" t="s">
        <v>4004</v>
      </c>
      <c r="J911" s="159" t="s"/>
      <c r="K911" s="159" t="s"/>
      <c r="L911" s="159" t="s">
        <v>4652</v>
      </c>
      <c r="M911" s="160">
        <v>0</v>
      </c>
      <c r="N911" s="159" t="s">
        <v>4004</v>
      </c>
      <c r="O911" s="161">
        <v>45644</v>
      </c>
      <c r="P911" s="162">
        <v>0.342893518518395</v>
      </c>
      <c r="Q911" s="159">
        <v>42599</v>
      </c>
      <c r="R911" s="163">
        <v>200</v>
      </c>
    </row>
    <row r="912" spans="1:18" ht="20.25" customHeight="1">
      <c r="A912" s="164" t="s">
        <v>4648</v>
      </c>
      <c r="B912" s="164" t="s">
        <v>5711</v>
      </c>
      <c r="C912" s="164" t="s">
        <v>4656</v>
      </c>
      <c r="D912" s="164" t="s">
        <v>4734</v>
      </c>
      <c r="E912" s="164">
        <v>165</v>
      </c>
      <c r="F912" s="164">
        <v>0</v>
      </c>
      <c r="G912" s="164" t="s">
        <v>4652</v>
      </c>
      <c r="H912" s="164" t="s">
        <v>4652</v>
      </c>
      <c r="I912" s="164" t="s">
        <v>4652</v>
      </c>
      <c r="J912" s="164" t="s">
        <v>4643</v>
      </c>
      <c r="K912" s="164" t="s">
        <v>4774</v>
      </c>
      <c r="L912" s="164" t="s">
        <v>4004</v>
      </c>
      <c r="M912" s="165">
        <v>0</v>
      </c>
      <c r="N912" s="164" t="s">
        <v>4004</v>
      </c>
      <c r="O912" s="166">
        <v>45643</v>
      </c>
      <c r="P912" s="167">
        <v>0.843587962961465</v>
      </c>
      <c r="Q912" s="164">
        <v>0</v>
      </c>
      <c r="R912" s="163">
        <v>0</v>
      </c>
    </row>
    <row r="913" spans="1:18" ht="20.25" customHeight="1">
      <c r="A913" s="159" t="s">
        <v>4648</v>
      </c>
      <c r="B913" s="159" t="s">
        <v>5712</v>
      </c>
      <c r="C913" s="159" t="s">
        <v>4650</v>
      </c>
      <c r="D913" s="159" t="s">
        <v>5713</v>
      </c>
      <c r="E913" s="159">
        <v>156</v>
      </c>
      <c r="F913" s="159">
        <v>0</v>
      </c>
      <c r="G913" s="159" t="s">
        <v>4652</v>
      </c>
      <c r="H913" s="159" t="s">
        <v>4652</v>
      </c>
      <c r="I913" s="159" t="s">
        <v>4652</v>
      </c>
      <c r="J913" s="159" t="s"/>
      <c r="K913" s="159" t="s"/>
      <c r="L913" s="159" t="s">
        <v>4652</v>
      </c>
      <c r="M913" s="160">
        <v>0</v>
      </c>
      <c r="N913" s="159" t="s">
        <v>4509</v>
      </c>
      <c r="O913" s="161">
        <v>45643</v>
      </c>
      <c r="P913" s="162">
        <v>0.751712962963211</v>
      </c>
      <c r="Q913" s="159">
        <v>0</v>
      </c>
      <c r="R913" s="163">
        <v>0</v>
      </c>
    </row>
    <row r="914" spans="1:18" ht="20.25" customHeight="1">
      <c r="A914" s="164" t="s">
        <v>4648</v>
      </c>
      <c r="B914" s="164" t="s">
        <v>5714</v>
      </c>
      <c r="C914" s="164" t="s">
        <v>4650</v>
      </c>
      <c r="D914" s="164" t="s">
        <v>5715</v>
      </c>
      <c r="E914" s="164">
        <v>163</v>
      </c>
      <c r="F914" s="164">
        <v>0</v>
      </c>
      <c r="G914" s="164" t="s">
        <v>4652</v>
      </c>
      <c r="H914" s="164" t="s">
        <v>4652</v>
      </c>
      <c r="I914" s="164" t="s">
        <v>4652</v>
      </c>
      <c r="J914" s="164" t="s"/>
      <c r="K914" s="164" t="s"/>
      <c r="L914" s="164" t="s">
        <v>4652</v>
      </c>
      <c r="M914" s="165">
        <v>0</v>
      </c>
      <c r="N914" s="164" t="s">
        <v>4509</v>
      </c>
      <c r="O914" s="166">
        <v>45643</v>
      </c>
      <c r="P914" s="167">
        <v>0.74548611111095</v>
      </c>
      <c r="Q914" s="164">
        <v>0</v>
      </c>
      <c r="R914" s="163">
        <v>0</v>
      </c>
    </row>
    <row r="915" spans="1:18" ht="20.25" customHeight="1">
      <c r="A915" s="159" t="s">
        <v>4648</v>
      </c>
      <c r="B915" s="159" t="s">
        <v>5716</v>
      </c>
      <c r="C915" s="159" t="s">
        <v>4650</v>
      </c>
      <c r="D915" s="159" t="s">
        <v>4668</v>
      </c>
      <c r="E915" s="159">
        <v>155</v>
      </c>
      <c r="F915" s="159">
        <v>0</v>
      </c>
      <c r="G915" s="159" t="s">
        <v>4652</v>
      </c>
      <c r="H915" s="159" t="s">
        <v>4004</v>
      </c>
      <c r="I915" s="159" t="s">
        <v>4004</v>
      </c>
      <c r="J915" s="159" t="s">
        <v>4643</v>
      </c>
      <c r="K915" s="159" t="s">
        <v>4664</v>
      </c>
      <c r="L915" s="159" t="s">
        <v>4004</v>
      </c>
      <c r="M915" s="160">
        <v>150</v>
      </c>
      <c r="N915" s="159" t="s">
        <v>4004</v>
      </c>
      <c r="O915" s="161">
        <v>45643</v>
      </c>
      <c r="P915" s="162">
        <v>0.688634259258834</v>
      </c>
      <c r="Q915" s="159">
        <v>42590</v>
      </c>
      <c r="R915" s="163">
        <v>320</v>
      </c>
    </row>
    <row r="916" spans="1:18" ht="20.25" customHeight="1">
      <c r="A916" s="164" t="s">
        <v>4648</v>
      </c>
      <c r="B916" s="164" t="s">
        <v>5717</v>
      </c>
      <c r="C916" s="164" t="s">
        <v>4650</v>
      </c>
      <c r="D916" s="164" t="s">
        <v>4663</v>
      </c>
      <c r="E916" s="164">
        <v>157</v>
      </c>
      <c r="F916" s="164">
        <v>89</v>
      </c>
      <c r="G916" s="164" t="s">
        <v>4004</v>
      </c>
      <c r="H916" s="164" t="s">
        <v>4004</v>
      </c>
      <c r="I916" s="164" t="s">
        <v>4004</v>
      </c>
      <c r="J916" s="164" t="s"/>
      <c r="K916" s="164" t="s"/>
      <c r="L916" s="164" t="s">
        <v>4652</v>
      </c>
      <c r="M916" s="165">
        <v>0</v>
      </c>
      <c r="N916" s="164" t="s">
        <v>4004</v>
      </c>
      <c r="O916" s="166">
        <v>45643</v>
      </c>
      <c r="P916" s="167">
        <v>0.68318287036891</v>
      </c>
      <c r="Q916" s="164">
        <v>42589</v>
      </c>
      <c r="R916" s="163">
        <v>230</v>
      </c>
    </row>
    <row r="917" spans="1:18" ht="20.25" customHeight="1">
      <c r="A917" s="159" t="s">
        <v>4648</v>
      </c>
      <c r="B917" s="159" t="s">
        <v>5718</v>
      </c>
      <c r="C917" s="159" t="s">
        <v>4656</v>
      </c>
      <c r="D917" s="159" t="s">
        <v>4684</v>
      </c>
      <c r="E917" s="159">
        <v>177</v>
      </c>
      <c r="F917" s="159">
        <v>89</v>
      </c>
      <c r="G917" s="159" t="s">
        <v>4004</v>
      </c>
      <c r="H917" s="159" t="s">
        <v>4004</v>
      </c>
      <c r="I917" s="159" t="s">
        <v>4004</v>
      </c>
      <c r="J917" s="159" t="s"/>
      <c r="K917" s="159" t="s"/>
      <c r="L917" s="159" t="s">
        <v>4652</v>
      </c>
      <c r="M917" s="160">
        <v>0</v>
      </c>
      <c r="N917" s="159" t="s">
        <v>4004</v>
      </c>
      <c r="O917" s="161">
        <v>45643</v>
      </c>
      <c r="P917" s="162">
        <v>0.67788194444438</v>
      </c>
      <c r="Q917" s="159">
        <v>42588</v>
      </c>
      <c r="R917" s="163">
        <v>200</v>
      </c>
    </row>
    <row r="918" spans="1:18" ht="20.25" customHeight="1">
      <c r="A918" s="164" t="s">
        <v>4648</v>
      </c>
      <c r="B918" s="164" t="s">
        <v>5719</v>
      </c>
      <c r="C918" s="164" t="s">
        <v>4650</v>
      </c>
      <c r="D918" s="164" t="s">
        <v>4663</v>
      </c>
      <c r="E918" s="164">
        <v>141</v>
      </c>
      <c r="F918" s="164">
        <v>89</v>
      </c>
      <c r="G918" s="164" t="s">
        <v>4004</v>
      </c>
      <c r="H918" s="164" t="s">
        <v>4004</v>
      </c>
      <c r="I918" s="164" t="s">
        <v>4004</v>
      </c>
      <c r="J918" s="164" t="s"/>
      <c r="K918" s="164" t="s"/>
      <c r="L918" s="164" t="s">
        <v>4652</v>
      </c>
      <c r="M918" s="165">
        <v>0</v>
      </c>
      <c r="N918" s="164" t="s">
        <v>4004</v>
      </c>
      <c r="O918" s="166">
        <v>45643</v>
      </c>
      <c r="P918" s="167">
        <v>0.67217592592715</v>
      </c>
      <c r="Q918" s="164">
        <v>42587</v>
      </c>
      <c r="R918" s="163">
        <v>230</v>
      </c>
    </row>
    <row r="919" spans="1:18" ht="20.25" customHeight="1">
      <c r="A919" s="159" t="s">
        <v>4648</v>
      </c>
      <c r="B919" s="159" t="s">
        <v>5720</v>
      </c>
      <c r="C919" s="159" t="s">
        <v>4656</v>
      </c>
      <c r="D919" s="159" t="s">
        <v>4676</v>
      </c>
      <c r="E919" s="159">
        <v>162</v>
      </c>
      <c r="F919" s="159">
        <v>88</v>
      </c>
      <c r="G919" s="159" t="s">
        <v>4004</v>
      </c>
      <c r="H919" s="159" t="s">
        <v>4004</v>
      </c>
      <c r="I919" s="159" t="s">
        <v>4004</v>
      </c>
      <c r="J919" s="159" t="s"/>
      <c r="K919" s="159" t="s"/>
      <c r="L919" s="159" t="s">
        <v>4652</v>
      </c>
      <c r="M919" s="160">
        <v>0</v>
      </c>
      <c r="N919" s="159" t="s">
        <v>4004</v>
      </c>
      <c r="O919" s="161">
        <v>45643</v>
      </c>
      <c r="P919" s="162">
        <v>0.66024305555402</v>
      </c>
      <c r="Q919" s="159">
        <v>42586</v>
      </c>
      <c r="R919" s="163">
        <v>230</v>
      </c>
    </row>
    <row r="920" spans="1:18" ht="20.25" customHeight="1">
      <c r="A920" s="164" t="s">
        <v>4569</v>
      </c>
      <c r="B920" s="164" t="s">
        <v>5721</v>
      </c>
      <c r="C920" s="164" t="s">
        <v>4650</v>
      </c>
      <c r="D920" s="164" t="s">
        <v>4752</v>
      </c>
      <c r="E920" s="164">
        <v>155</v>
      </c>
      <c r="F920" s="164">
        <v>0</v>
      </c>
      <c r="G920" s="164" t="s">
        <v>4652</v>
      </c>
      <c r="H920" s="164" t="s">
        <v>4572</v>
      </c>
      <c r="I920" s="164" t="s">
        <v>4572</v>
      </c>
      <c r="J920" s="164" t="s"/>
      <c r="K920" s="164" t="s"/>
      <c r="L920" s="164" t="s">
        <v>4652</v>
      </c>
      <c r="M920" s="165">
        <v>0</v>
      </c>
      <c r="N920" s="164" t="s">
        <v>4654</v>
      </c>
      <c r="O920" s="166">
        <v>45643</v>
      </c>
      <c r="P920" s="167">
        <v>0.657048611112259</v>
      </c>
      <c r="Q920" s="164">
        <v>42585</v>
      </c>
      <c r="R920" s="163">
        <v>100</v>
      </c>
    </row>
    <row r="921" spans="1:18" ht="20.25" customHeight="1">
      <c r="A921" s="159" t="s">
        <v>4648</v>
      </c>
      <c r="B921" s="159" t="s">
        <v>5722</v>
      </c>
      <c r="C921" s="159" t="s">
        <v>4650</v>
      </c>
      <c r="D921" s="159" t="s">
        <v>4663</v>
      </c>
      <c r="E921" s="159">
        <v>160</v>
      </c>
      <c r="F921" s="159">
        <v>89</v>
      </c>
      <c r="G921" s="159" t="s">
        <v>4004</v>
      </c>
      <c r="H921" s="159" t="s">
        <v>4004</v>
      </c>
      <c r="I921" s="159" t="s">
        <v>4004</v>
      </c>
      <c r="J921" s="159" t="s"/>
      <c r="K921" s="159" t="s"/>
      <c r="L921" s="159" t="s">
        <v>4652</v>
      </c>
      <c r="M921" s="160">
        <v>0</v>
      </c>
      <c r="N921" s="159" t="s">
        <v>4654</v>
      </c>
      <c r="O921" s="161">
        <v>45643</v>
      </c>
      <c r="P921" s="162">
        <v>0.655208333333576</v>
      </c>
      <c r="Q921" s="159">
        <v>42584</v>
      </c>
      <c r="R921" s="163">
        <v>200</v>
      </c>
    </row>
    <row r="922" spans="1:18" ht="20.25" customHeight="1">
      <c r="A922" s="164" t="s">
        <v>4648</v>
      </c>
      <c r="B922" s="164" t="s">
        <v>5723</v>
      </c>
      <c r="C922" s="164" t="s">
        <v>4656</v>
      </c>
      <c r="D922" s="164" t="s">
        <v>4730</v>
      </c>
      <c r="E922" s="164">
        <v>156</v>
      </c>
      <c r="F922" s="164">
        <v>88</v>
      </c>
      <c r="G922" s="164" t="s">
        <v>4004</v>
      </c>
      <c r="H922" s="164" t="s">
        <v>4004</v>
      </c>
      <c r="I922" s="164" t="s">
        <v>4004</v>
      </c>
      <c r="J922" s="164" t="s">
        <v>4643</v>
      </c>
      <c r="K922" s="164" t="s">
        <v>4664</v>
      </c>
      <c r="L922" s="164" t="s">
        <v>4004</v>
      </c>
      <c r="M922" s="165">
        <v>200</v>
      </c>
      <c r="N922" s="164" t="s">
        <v>4004</v>
      </c>
      <c r="O922" s="166">
        <v>45643</v>
      </c>
      <c r="P922" s="167">
        <v>0.653773148147593</v>
      </c>
      <c r="Q922" s="164">
        <v>42583</v>
      </c>
      <c r="R922" s="163">
        <v>400</v>
      </c>
    </row>
    <row r="923" spans="1:18" ht="20.25" customHeight="1">
      <c r="A923" s="159" t="s">
        <v>4648</v>
      </c>
      <c r="B923" s="159" t="s">
        <v>5724</v>
      </c>
      <c r="C923" s="159" t="s">
        <v>4650</v>
      </c>
      <c r="D923" s="159" t="s">
        <v>4786</v>
      </c>
      <c r="E923" s="159">
        <v>150</v>
      </c>
      <c r="F923" s="159">
        <v>0</v>
      </c>
      <c r="G923" s="159" t="s">
        <v>4652</v>
      </c>
      <c r="H923" s="159" t="s">
        <v>4004</v>
      </c>
      <c r="I923" s="159" t="s">
        <v>4004</v>
      </c>
      <c r="J923" s="159" t="s"/>
      <c r="K923" s="159" t="s"/>
      <c r="L923" s="159" t="s">
        <v>4652</v>
      </c>
      <c r="M923" s="160">
        <v>0</v>
      </c>
      <c r="N923" s="159" t="s">
        <v>4004</v>
      </c>
      <c r="O923" s="161">
        <v>45643</v>
      </c>
      <c r="P923" s="162">
        <v>0.645196759258397</v>
      </c>
      <c r="Q923" s="159">
        <v>42582</v>
      </c>
      <c r="R923" s="163">
        <v>150</v>
      </c>
    </row>
    <row r="924" spans="1:18" ht="20.25" customHeight="1">
      <c r="A924" s="164" t="s">
        <v>4648</v>
      </c>
      <c r="B924" s="164" t="s">
        <v>5725</v>
      </c>
      <c r="C924" s="164" t="s">
        <v>4656</v>
      </c>
      <c r="D924" s="164" t="s">
        <v>4734</v>
      </c>
      <c r="E924" s="164">
        <v>165</v>
      </c>
      <c r="F924" s="164">
        <v>89</v>
      </c>
      <c r="G924" s="164" t="s">
        <v>4004</v>
      </c>
      <c r="H924" s="164" t="s">
        <v>4004</v>
      </c>
      <c r="I924" s="164" t="s">
        <v>4004</v>
      </c>
      <c r="J924" s="164" t="s">
        <v>4643</v>
      </c>
      <c r="K924" s="164" t="s">
        <v>4664</v>
      </c>
      <c r="L924" s="164" t="s">
        <v>4004</v>
      </c>
      <c r="M924" s="165">
        <v>200</v>
      </c>
      <c r="N924" s="164" t="s">
        <v>4004</v>
      </c>
      <c r="O924" s="166">
        <v>45643</v>
      </c>
      <c r="P924" s="167">
        <v>0.633831018520141</v>
      </c>
      <c r="Q924" s="164">
        <v>42581</v>
      </c>
      <c r="R924" s="163">
        <v>430</v>
      </c>
    </row>
    <row r="925" spans="1:18" ht="20.25" customHeight="1">
      <c r="A925" s="159" t="s">
        <v>4648</v>
      </c>
      <c r="B925" s="159" t="s">
        <v>5726</v>
      </c>
      <c r="C925" s="159" t="s">
        <v>4650</v>
      </c>
      <c r="D925" s="159" t="s">
        <v>4668</v>
      </c>
      <c r="E925" s="159">
        <v>141</v>
      </c>
      <c r="F925" s="159">
        <v>89</v>
      </c>
      <c r="G925" s="159" t="s">
        <v>4004</v>
      </c>
      <c r="H925" s="159" t="s">
        <v>4004</v>
      </c>
      <c r="I925" s="159" t="s">
        <v>4004</v>
      </c>
      <c r="J925" s="159" t="s"/>
      <c r="K925" s="159" t="s"/>
      <c r="L925" s="159" t="s">
        <v>4652</v>
      </c>
      <c r="M925" s="160">
        <v>0</v>
      </c>
      <c r="N925" s="159" t="s">
        <v>4004</v>
      </c>
      <c r="O925" s="161">
        <v>45643</v>
      </c>
      <c r="P925" s="162">
        <v>0.623437499998545</v>
      </c>
      <c r="Q925" s="159">
        <v>42578</v>
      </c>
      <c r="R925" s="163">
        <v>230</v>
      </c>
    </row>
    <row r="926" spans="1:18" ht="20.25" customHeight="1">
      <c r="A926" s="164" t="s">
        <v>4569</v>
      </c>
      <c r="B926" s="164" t="s">
        <v>5727</v>
      </c>
      <c r="C926" s="164" t="s">
        <v>4650</v>
      </c>
      <c r="D926" s="164" t="s">
        <v>4668</v>
      </c>
      <c r="E926" s="164">
        <v>155</v>
      </c>
      <c r="F926" s="164">
        <v>89</v>
      </c>
      <c r="G926" s="164" t="s">
        <v>4572</v>
      </c>
      <c r="H926" s="164" t="s">
        <v>4572</v>
      </c>
      <c r="I926" s="164" t="s">
        <v>4572</v>
      </c>
      <c r="J926" s="164" t="s"/>
      <c r="K926" s="164" t="s"/>
      <c r="L926" s="164" t="s">
        <v>4652</v>
      </c>
      <c r="M926" s="165">
        <v>0</v>
      </c>
      <c r="N926" s="164" t="s">
        <v>4004</v>
      </c>
      <c r="O926" s="166">
        <v>45643</v>
      </c>
      <c r="P926" s="167">
        <v>0.614490740739712</v>
      </c>
      <c r="Q926" s="164">
        <v>42576</v>
      </c>
      <c r="R926" s="163">
        <v>200</v>
      </c>
    </row>
    <row r="927" spans="1:18" ht="20.25" customHeight="1">
      <c r="A927" s="159" t="s">
        <v>4648</v>
      </c>
      <c r="B927" s="159" t="s">
        <v>5728</v>
      </c>
      <c r="C927" s="159" t="s">
        <v>4656</v>
      </c>
      <c r="D927" s="159" t="s">
        <v>4703</v>
      </c>
      <c r="E927" s="159">
        <v>165</v>
      </c>
      <c r="F927" s="159">
        <v>88</v>
      </c>
      <c r="G927" s="159" t="s">
        <v>4004</v>
      </c>
      <c r="H927" s="159" t="s">
        <v>4652</v>
      </c>
      <c r="I927" s="159" t="s">
        <v>4652</v>
      </c>
      <c r="J927" s="159" t="s"/>
      <c r="K927" s="159" t="s"/>
      <c r="L927" s="159" t="s">
        <v>4652</v>
      </c>
      <c r="M927" s="160">
        <v>0</v>
      </c>
      <c r="N927" s="159" t="s">
        <v>4004</v>
      </c>
      <c r="O927" s="161">
        <v>45643</v>
      </c>
      <c r="P927" s="162">
        <v>0.581863425926713</v>
      </c>
      <c r="Q927" s="159">
        <v>42574</v>
      </c>
      <c r="R927" s="163">
        <v>150</v>
      </c>
    </row>
    <row r="928" spans="1:18" ht="20.25" customHeight="1">
      <c r="A928" s="164" t="s">
        <v>4648</v>
      </c>
      <c r="B928" s="164" t="s">
        <v>5729</v>
      </c>
      <c r="C928" s="164" t="s">
        <v>4656</v>
      </c>
      <c r="D928" s="164" t="s">
        <v>4734</v>
      </c>
      <c r="E928" s="164">
        <v>165</v>
      </c>
      <c r="F928" s="164">
        <v>0</v>
      </c>
      <c r="G928" s="164" t="s">
        <v>4652</v>
      </c>
      <c r="H928" s="164" t="s">
        <v>4652</v>
      </c>
      <c r="I928" s="164" t="s">
        <v>4652</v>
      </c>
      <c r="J928" s="164" t="s">
        <v>4643</v>
      </c>
      <c r="K928" s="164" t="s">
        <v>4837</v>
      </c>
      <c r="L928" s="164" t="s">
        <v>4004</v>
      </c>
      <c r="M928" s="165">
        <v>50</v>
      </c>
      <c r="N928" s="164" t="s">
        <v>4004</v>
      </c>
      <c r="O928" s="166">
        <v>45643</v>
      </c>
      <c r="P928" s="167">
        <v>0.573020833333431</v>
      </c>
      <c r="Q928" s="164">
        <v>42573</v>
      </c>
      <c r="R928" s="163">
        <v>50</v>
      </c>
    </row>
    <row r="929" spans="1:18" ht="20.25" customHeight="1">
      <c r="A929" s="159" t="s">
        <v>4648</v>
      </c>
      <c r="B929" s="159" t="s">
        <v>5730</v>
      </c>
      <c r="C929" s="159" t="s">
        <v>4656</v>
      </c>
      <c r="D929" s="159" t="s">
        <v>4700</v>
      </c>
      <c r="E929" s="159">
        <v>165</v>
      </c>
      <c r="F929" s="159">
        <v>88</v>
      </c>
      <c r="G929" s="159" t="s">
        <v>4004</v>
      </c>
      <c r="H929" s="159" t="s">
        <v>4004</v>
      </c>
      <c r="I929" s="159" t="s">
        <v>4004</v>
      </c>
      <c r="J929" s="159" t="s"/>
      <c r="K929" s="159" t="s"/>
      <c r="L929" s="159" t="s">
        <v>4652</v>
      </c>
      <c r="M929" s="160">
        <v>0</v>
      </c>
      <c r="N929" s="159" t="s">
        <v>4004</v>
      </c>
      <c r="O929" s="161">
        <v>45643</v>
      </c>
      <c r="P929" s="162">
        <v>0.560821759259852</v>
      </c>
      <c r="Q929" s="159">
        <v>42572</v>
      </c>
      <c r="R929" s="163">
        <v>230</v>
      </c>
    </row>
    <row r="930" spans="1:18" ht="20.25" customHeight="1">
      <c r="A930" s="164" t="s">
        <v>4648</v>
      </c>
      <c r="B930" s="164" t="s">
        <v>5731</v>
      </c>
      <c r="C930" s="164" t="s">
        <v>4656</v>
      </c>
      <c r="D930" s="164" t="s">
        <v>4657</v>
      </c>
      <c r="E930" s="164">
        <v>155</v>
      </c>
      <c r="F930" s="164">
        <v>0</v>
      </c>
      <c r="G930" s="164" t="s">
        <v>4652</v>
      </c>
      <c r="H930" s="164" t="s">
        <v>4004</v>
      </c>
      <c r="I930" s="164" t="s">
        <v>4004</v>
      </c>
      <c r="J930" s="164" t="s"/>
      <c r="K930" s="164" t="s"/>
      <c r="L930" s="164" t="s">
        <v>4652</v>
      </c>
      <c r="M930" s="165">
        <v>0</v>
      </c>
      <c r="N930" s="164" t="s">
        <v>4004</v>
      </c>
      <c r="O930" s="166">
        <v>45643</v>
      </c>
      <c r="P930" s="167">
        <v>0.557569444445108</v>
      </c>
      <c r="Q930" s="164">
        <v>42571</v>
      </c>
      <c r="R930" s="163">
        <v>150</v>
      </c>
    </row>
    <row r="931" spans="1:18" ht="20.25" customHeight="1">
      <c r="A931" s="159" t="s">
        <v>4648</v>
      </c>
      <c r="B931" s="159" t="s">
        <v>5732</v>
      </c>
      <c r="C931" s="159" t="s">
        <v>4656</v>
      </c>
      <c r="D931" s="159" t="s">
        <v>4657</v>
      </c>
      <c r="E931" s="159">
        <v>165</v>
      </c>
      <c r="F931" s="159">
        <v>89</v>
      </c>
      <c r="G931" s="159" t="s">
        <v>4004</v>
      </c>
      <c r="H931" s="159" t="s">
        <v>4004</v>
      </c>
      <c r="I931" s="159" t="s">
        <v>4004</v>
      </c>
      <c r="J931" s="159" t="s"/>
      <c r="K931" s="159" t="s"/>
      <c r="L931" s="159" t="s">
        <v>4652</v>
      </c>
      <c r="M931" s="160">
        <v>0</v>
      </c>
      <c r="N931" s="159" t="s">
        <v>4004</v>
      </c>
      <c r="O931" s="161">
        <v>45643</v>
      </c>
      <c r="P931" s="162">
        <v>0.54506944444438</v>
      </c>
      <c r="Q931" s="159">
        <v>42570</v>
      </c>
      <c r="R931" s="163">
        <v>200</v>
      </c>
    </row>
    <row r="932" spans="1:18" ht="20.25" customHeight="1">
      <c r="A932" s="164" t="s">
        <v>4648</v>
      </c>
      <c r="B932" s="164" t="s">
        <v>5733</v>
      </c>
      <c r="C932" s="164" t="s">
        <v>4650</v>
      </c>
      <c r="D932" s="164" t="s">
        <v>4696</v>
      </c>
      <c r="E932" s="164">
        <v>148</v>
      </c>
      <c r="F932" s="164">
        <v>0</v>
      </c>
      <c r="G932" s="164" t="s">
        <v>4652</v>
      </c>
      <c r="H932" s="164" t="s">
        <v>4652</v>
      </c>
      <c r="I932" s="164" t="s">
        <v>4652</v>
      </c>
      <c r="J932" s="164" t="s"/>
      <c r="K932" s="164" t="s"/>
      <c r="L932" s="164" t="s">
        <v>4652</v>
      </c>
      <c r="M932" s="165">
        <v>0</v>
      </c>
      <c r="N932" s="164" t="s">
        <v>4004</v>
      </c>
      <c r="O932" s="166">
        <v>45643</v>
      </c>
      <c r="P932" s="167">
        <v>0.523541666665551</v>
      </c>
      <c r="Q932" s="164">
        <v>0</v>
      </c>
      <c r="R932" s="163">
        <v>0</v>
      </c>
    </row>
    <row r="933" spans="1:18" ht="20.25" customHeight="1">
      <c r="A933" s="159" t="s">
        <v>4648</v>
      </c>
      <c r="B933" s="159" t="s">
        <v>5734</v>
      </c>
      <c r="C933" s="159" t="s">
        <v>4650</v>
      </c>
      <c r="D933" s="159" t="s">
        <v>5715</v>
      </c>
      <c r="E933" s="159">
        <v>156</v>
      </c>
      <c r="F933" s="159">
        <v>0</v>
      </c>
      <c r="G933" s="159" t="s">
        <v>4652</v>
      </c>
      <c r="H933" s="159" t="s">
        <v>4652</v>
      </c>
      <c r="I933" s="159" t="s">
        <v>4652</v>
      </c>
      <c r="J933" s="159" t="s"/>
      <c r="K933" s="159" t="s"/>
      <c r="L933" s="159" t="s">
        <v>4652</v>
      </c>
      <c r="M933" s="160">
        <v>0</v>
      </c>
      <c r="N933" s="159" t="s">
        <v>4004</v>
      </c>
      <c r="O933" s="161">
        <v>45643</v>
      </c>
      <c r="P933" s="162">
        <v>0.522152777779411</v>
      </c>
      <c r="Q933" s="159">
        <v>0</v>
      </c>
      <c r="R933" s="163">
        <v>0</v>
      </c>
    </row>
    <row r="934" spans="1:18" ht="20.25" customHeight="1">
      <c r="A934" s="164" t="s">
        <v>4648</v>
      </c>
      <c r="B934" s="164" t="s">
        <v>5735</v>
      </c>
      <c r="C934" s="164" t="s">
        <v>4656</v>
      </c>
      <c r="D934" s="164" t="s">
        <v>4666</v>
      </c>
      <c r="E934" s="164">
        <v>170</v>
      </c>
      <c r="F934" s="164">
        <v>87</v>
      </c>
      <c r="G934" s="164" t="s">
        <v>4004</v>
      </c>
      <c r="H934" s="164" t="s">
        <v>4004</v>
      </c>
      <c r="I934" s="164" t="s">
        <v>4004</v>
      </c>
      <c r="J934" s="164" t="s"/>
      <c r="K934" s="164" t="s"/>
      <c r="L934" s="164" t="s">
        <v>4652</v>
      </c>
      <c r="M934" s="165">
        <v>0</v>
      </c>
      <c r="N934" s="164" t="s">
        <v>4004</v>
      </c>
      <c r="O934" s="166">
        <v>45643</v>
      </c>
      <c r="P934" s="167">
        <v>0.469027777777228</v>
      </c>
      <c r="Q934" s="164">
        <v>42567</v>
      </c>
      <c r="R934" s="163">
        <v>200</v>
      </c>
    </row>
    <row r="935" spans="1:18" ht="20.25" customHeight="1">
      <c r="A935" s="159" t="s">
        <v>4648</v>
      </c>
      <c r="B935" s="159" t="s">
        <v>5736</v>
      </c>
      <c r="C935" s="159" t="s">
        <v>4656</v>
      </c>
      <c r="D935" s="159" t="s">
        <v>4657</v>
      </c>
      <c r="E935" s="159">
        <v>150</v>
      </c>
      <c r="F935" s="159">
        <v>89</v>
      </c>
      <c r="G935" s="159" t="s">
        <v>4004</v>
      </c>
      <c r="H935" s="159" t="s">
        <v>4004</v>
      </c>
      <c r="I935" s="159" t="s">
        <v>4004</v>
      </c>
      <c r="J935" s="159" t="s"/>
      <c r="K935" s="159" t="s"/>
      <c r="L935" s="159" t="s">
        <v>4652</v>
      </c>
      <c r="M935" s="160">
        <v>0</v>
      </c>
      <c r="N935" s="159" t="s">
        <v>4004</v>
      </c>
      <c r="O935" s="161">
        <v>45643</v>
      </c>
      <c r="P935" s="162">
        <v>0.45744212963109</v>
      </c>
      <c r="Q935" s="159">
        <v>42564</v>
      </c>
      <c r="R935" s="163">
        <v>200</v>
      </c>
    </row>
    <row r="936" spans="1:18" ht="20.25" customHeight="1">
      <c r="A936" s="164" t="s">
        <v>4648</v>
      </c>
      <c r="B936" s="164" t="s">
        <v>5737</v>
      </c>
      <c r="C936" s="164" t="s">
        <v>4656</v>
      </c>
      <c r="D936" s="164" t="s">
        <v>4730</v>
      </c>
      <c r="E936" s="164">
        <v>165</v>
      </c>
      <c r="F936" s="164">
        <v>0</v>
      </c>
      <c r="G936" s="164" t="s">
        <v>4652</v>
      </c>
      <c r="H936" s="164" t="s">
        <v>4652</v>
      </c>
      <c r="I936" s="164" t="s">
        <v>4652</v>
      </c>
      <c r="J936" s="164" t="s">
        <v>4643</v>
      </c>
      <c r="K936" s="164" t="s">
        <v>5203</v>
      </c>
      <c r="L936" s="164" t="s">
        <v>4004</v>
      </c>
      <c r="M936" s="165">
        <v>300</v>
      </c>
      <c r="N936" s="164" t="s">
        <v>4004</v>
      </c>
      <c r="O936" s="166">
        <v>45643</v>
      </c>
      <c r="P936" s="167">
        <v>0.452106481479859</v>
      </c>
      <c r="Q936" s="164">
        <v>42561</v>
      </c>
      <c r="R936" s="163">
        <v>300</v>
      </c>
    </row>
    <row r="937" spans="1:18" ht="20.25" customHeight="1">
      <c r="A937" s="159" t="s">
        <v>4648</v>
      </c>
      <c r="B937" s="159" t="s">
        <v>5738</v>
      </c>
      <c r="C937" s="159" t="s">
        <v>4656</v>
      </c>
      <c r="D937" s="159" t="s">
        <v>4703</v>
      </c>
      <c r="E937" s="159">
        <v>170</v>
      </c>
      <c r="F937" s="159">
        <v>89</v>
      </c>
      <c r="G937" s="159" t="s">
        <v>4004</v>
      </c>
      <c r="H937" s="159" t="s">
        <v>4004</v>
      </c>
      <c r="I937" s="159" t="s">
        <v>4004</v>
      </c>
      <c r="J937" s="159" t="s"/>
      <c r="K937" s="159" t="s"/>
      <c r="L937" s="159" t="s">
        <v>4652</v>
      </c>
      <c r="M937" s="160">
        <v>0</v>
      </c>
      <c r="N937" s="159" t="s">
        <v>4004</v>
      </c>
      <c r="O937" s="161">
        <v>45643</v>
      </c>
      <c r="P937" s="162">
        <v>0.450370370370365</v>
      </c>
      <c r="Q937" s="159">
        <v>42560</v>
      </c>
      <c r="R937" s="163">
        <v>200</v>
      </c>
    </row>
    <row r="938" spans="1:18" ht="20.25" customHeight="1">
      <c r="A938" s="164" t="s">
        <v>4648</v>
      </c>
      <c r="B938" s="164" t="s">
        <v>5739</v>
      </c>
      <c r="C938" s="164" t="s">
        <v>4650</v>
      </c>
      <c r="D938" s="164" t="s">
        <v>4668</v>
      </c>
      <c r="E938" s="164">
        <v>155</v>
      </c>
      <c r="F938" s="164">
        <v>0</v>
      </c>
      <c r="G938" s="164" t="s">
        <v>4652</v>
      </c>
      <c r="H938" s="164" t="s">
        <v>4004</v>
      </c>
      <c r="I938" s="164" t="s">
        <v>4004</v>
      </c>
      <c r="J938" s="164" t="s">
        <v>4643</v>
      </c>
      <c r="K938" s="164" t="s">
        <v>4664</v>
      </c>
      <c r="L938" s="164" t="s">
        <v>4004</v>
      </c>
      <c r="M938" s="165">
        <v>150</v>
      </c>
      <c r="N938" s="164" t="s">
        <v>4004</v>
      </c>
      <c r="O938" s="166">
        <v>45642</v>
      </c>
      <c r="P938" s="167">
        <v>0.889062499998545</v>
      </c>
      <c r="Q938" s="164">
        <v>42549</v>
      </c>
      <c r="R938" s="163">
        <v>300</v>
      </c>
    </row>
    <row r="939" spans="1:18" ht="20.25" customHeight="1">
      <c r="A939" s="159" t="s">
        <v>4648</v>
      </c>
      <c r="B939" s="159" t="s">
        <v>5740</v>
      </c>
      <c r="C939" s="159" t="s">
        <v>4656</v>
      </c>
      <c r="D939" s="159" t="s">
        <v>4694</v>
      </c>
      <c r="E939" s="159">
        <v>150</v>
      </c>
      <c r="F939" s="159">
        <v>0</v>
      </c>
      <c r="G939" s="159" t="s">
        <v>4652</v>
      </c>
      <c r="H939" s="159" t="s">
        <v>4004</v>
      </c>
      <c r="I939" s="159" t="s">
        <v>4004</v>
      </c>
      <c r="J939" s="159" t="s"/>
      <c r="K939" s="159" t="s"/>
      <c r="L939" s="159" t="s">
        <v>4652</v>
      </c>
      <c r="M939" s="160">
        <v>0</v>
      </c>
      <c r="N939" s="159" t="s">
        <v>4004</v>
      </c>
      <c r="O939" s="161">
        <v>45642</v>
      </c>
      <c r="P939" s="162">
        <v>0.765312499999709</v>
      </c>
      <c r="Q939" s="159">
        <v>42543</v>
      </c>
      <c r="R939" s="163">
        <v>170</v>
      </c>
    </row>
    <row r="940" spans="1:18" ht="20.25" customHeight="1">
      <c r="A940" s="164" t="s">
        <v>4648</v>
      </c>
      <c r="B940" s="164" t="s">
        <v>5741</v>
      </c>
      <c r="C940" s="164" t="s">
        <v>4650</v>
      </c>
      <c r="D940" s="164" t="s">
        <v>4668</v>
      </c>
      <c r="E940" s="164">
        <v>155</v>
      </c>
      <c r="F940" s="164">
        <v>89</v>
      </c>
      <c r="G940" s="164" t="s">
        <v>4004</v>
      </c>
      <c r="H940" s="164" t="s">
        <v>4004</v>
      </c>
      <c r="I940" s="164" t="s">
        <v>4004</v>
      </c>
      <c r="J940" s="164" t="s"/>
      <c r="K940" s="164" t="s"/>
      <c r="L940" s="164" t="s">
        <v>4652</v>
      </c>
      <c r="M940" s="165">
        <v>0</v>
      </c>
      <c r="N940" s="164" t="s">
        <v>4004</v>
      </c>
      <c r="O940" s="166">
        <v>45642</v>
      </c>
      <c r="P940" s="167">
        <v>0.742847222223645</v>
      </c>
      <c r="Q940" s="164">
        <v>42542</v>
      </c>
      <c r="R940" s="163">
        <v>200</v>
      </c>
    </row>
    <row r="941" spans="1:18" ht="20.25" customHeight="1">
      <c r="A941" s="159" t="s">
        <v>4569</v>
      </c>
      <c r="B941" s="159" t="s">
        <v>5742</v>
      </c>
      <c r="C941" s="159" t="s">
        <v>4656</v>
      </c>
      <c r="D941" s="159" t="s">
        <v>4734</v>
      </c>
      <c r="E941" s="159">
        <v>165</v>
      </c>
      <c r="F941" s="159">
        <v>87</v>
      </c>
      <c r="G941" s="159" t="s">
        <v>4630</v>
      </c>
      <c r="H941" s="159" t="s">
        <v>4652</v>
      </c>
      <c r="I941" s="159" t="s">
        <v>4652</v>
      </c>
      <c r="J941" s="159" t="s"/>
      <c r="K941" s="159" t="s"/>
      <c r="L941" s="159" t="s">
        <v>4652</v>
      </c>
      <c r="M941" s="160">
        <v>0</v>
      </c>
      <c r="N941" s="159" t="s">
        <v>4572</v>
      </c>
      <c r="O941" s="161">
        <v>45642</v>
      </c>
      <c r="P941" s="162">
        <v>0.714884259257815</v>
      </c>
      <c r="Q941" s="159">
        <v>42541</v>
      </c>
      <c r="R941" s="163">
        <v>90</v>
      </c>
    </row>
    <row r="942" spans="1:18" ht="20.25" customHeight="1">
      <c r="A942" s="164" t="s">
        <v>4569</v>
      </c>
      <c r="B942" s="164" t="s">
        <v>5743</v>
      </c>
      <c r="C942" s="164" t="s">
        <v>4650</v>
      </c>
      <c r="D942" s="164" t="s">
        <v>4663</v>
      </c>
      <c r="E942" s="164">
        <v>146</v>
      </c>
      <c r="F942" s="164">
        <v>0</v>
      </c>
      <c r="G942" s="164" t="s">
        <v>4652</v>
      </c>
      <c r="H942" s="164" t="s">
        <v>4630</v>
      </c>
      <c r="I942" s="164" t="s">
        <v>4630</v>
      </c>
      <c r="J942" s="164" t="s"/>
      <c r="K942" s="164" t="s"/>
      <c r="L942" s="164" t="s">
        <v>4652</v>
      </c>
      <c r="M942" s="165">
        <v>0</v>
      </c>
      <c r="N942" s="164" t="s">
        <v>4630</v>
      </c>
      <c r="O942" s="166">
        <v>45642</v>
      </c>
      <c r="P942" s="167">
        <v>0.689502314813581</v>
      </c>
      <c r="Q942" s="164">
        <v>42540</v>
      </c>
      <c r="R942" s="163">
        <v>100</v>
      </c>
    </row>
    <row r="943" spans="1:18" ht="20.25" customHeight="1">
      <c r="A943" s="159" t="s">
        <v>4648</v>
      </c>
      <c r="B943" s="159" t="s">
        <v>5744</v>
      </c>
      <c r="C943" s="159" t="s">
        <v>4650</v>
      </c>
      <c r="D943" s="159" t="s">
        <v>4663</v>
      </c>
      <c r="E943" s="159">
        <v>150</v>
      </c>
      <c r="F943" s="159">
        <v>0</v>
      </c>
      <c r="G943" s="159" t="s">
        <v>4652</v>
      </c>
      <c r="H943" s="159" t="s">
        <v>4652</v>
      </c>
      <c r="I943" s="159" t="s">
        <v>4652</v>
      </c>
      <c r="J943" s="159" t="s">
        <v>4643</v>
      </c>
      <c r="K943" s="159" t="s">
        <v>5284</v>
      </c>
      <c r="L943" s="159" t="s">
        <v>4004</v>
      </c>
      <c r="M943" s="160">
        <v>130</v>
      </c>
      <c r="N943" s="159" t="s">
        <v>4004</v>
      </c>
      <c r="O943" s="161">
        <v>45642</v>
      </c>
      <c r="P943" s="162">
        <v>0.688784722220589</v>
      </c>
      <c r="Q943" s="159">
        <v>42539</v>
      </c>
      <c r="R943" s="163">
        <v>130</v>
      </c>
    </row>
    <row r="944" spans="1:18" ht="20.25" customHeight="1">
      <c r="A944" s="164" t="s">
        <v>4648</v>
      </c>
      <c r="B944" s="164" t="s">
        <v>5745</v>
      </c>
      <c r="C944" s="164" t="s">
        <v>4656</v>
      </c>
      <c r="D944" s="164" t="s">
        <v>4676</v>
      </c>
      <c r="E944" s="164">
        <v>149</v>
      </c>
      <c r="F944" s="164">
        <v>89</v>
      </c>
      <c r="G944" s="164" t="s">
        <v>4004</v>
      </c>
      <c r="H944" s="164" t="s">
        <v>4004</v>
      </c>
      <c r="I944" s="164" t="s">
        <v>4004</v>
      </c>
      <c r="J944" s="164" t="s"/>
      <c r="K944" s="164" t="s"/>
      <c r="L944" s="164" t="s">
        <v>4652</v>
      </c>
      <c r="M944" s="165">
        <v>0</v>
      </c>
      <c r="N944" s="164" t="s">
        <v>4659</v>
      </c>
      <c r="O944" s="166">
        <v>45642</v>
      </c>
      <c r="P944" s="167">
        <v>0.672719907408464</v>
      </c>
      <c r="Q944" s="164">
        <v>42538</v>
      </c>
      <c r="R944" s="163">
        <v>230</v>
      </c>
    </row>
    <row r="945" spans="1:18" ht="20.25" customHeight="1">
      <c r="A945" s="159" t="s">
        <v>4648</v>
      </c>
      <c r="B945" s="159" t="s">
        <v>5746</v>
      </c>
      <c r="C945" s="159" t="s">
        <v>4650</v>
      </c>
      <c r="D945" s="159" t="s">
        <v>4668</v>
      </c>
      <c r="E945" s="159">
        <v>155</v>
      </c>
      <c r="F945" s="159">
        <v>0</v>
      </c>
      <c r="G945" s="159" t="s">
        <v>4652</v>
      </c>
      <c r="H945" s="159" t="s">
        <v>4652</v>
      </c>
      <c r="I945" s="159" t="s">
        <v>4652</v>
      </c>
      <c r="J945" s="159" t="s">
        <v>4643</v>
      </c>
      <c r="K945" s="159" t="s">
        <v>5747</v>
      </c>
      <c r="L945" s="159" t="s">
        <v>4004</v>
      </c>
      <c r="M945" s="160">
        <v>200</v>
      </c>
      <c r="N945" s="159" t="s">
        <v>4004</v>
      </c>
      <c r="O945" s="161">
        <v>45642</v>
      </c>
      <c r="P945" s="162">
        <v>0.668912037035625</v>
      </c>
      <c r="Q945" s="159">
        <v>42537</v>
      </c>
      <c r="R945" s="163">
        <v>200</v>
      </c>
    </row>
    <row r="946" spans="1:18" ht="20.25" customHeight="1">
      <c r="A946" s="164" t="s">
        <v>4648</v>
      </c>
      <c r="B946" s="164" t="s">
        <v>5748</v>
      </c>
      <c r="C946" s="164" t="s">
        <v>4650</v>
      </c>
      <c r="D946" s="164" t="s">
        <v>4674</v>
      </c>
      <c r="E946" s="164">
        <v>150</v>
      </c>
      <c r="F946" s="164">
        <v>0</v>
      </c>
      <c r="G946" s="164" t="s">
        <v>4652</v>
      </c>
      <c r="H946" s="164" t="s">
        <v>4004</v>
      </c>
      <c r="I946" s="164" t="s">
        <v>4004</v>
      </c>
      <c r="J946" s="164" t="s"/>
      <c r="K946" s="164" t="s"/>
      <c r="L946" s="164" t="s">
        <v>4652</v>
      </c>
      <c r="M946" s="165">
        <v>0</v>
      </c>
      <c r="N946" s="164" t="s">
        <v>4004</v>
      </c>
      <c r="O946" s="166">
        <v>45642</v>
      </c>
      <c r="P946" s="167">
        <v>0.65403935185168</v>
      </c>
      <c r="Q946" s="164">
        <v>42534</v>
      </c>
      <c r="R946" s="163">
        <v>170</v>
      </c>
    </row>
    <row r="947" spans="1:18" ht="20.25" customHeight="1">
      <c r="A947" s="159" t="s">
        <v>4648</v>
      </c>
      <c r="B947" s="159" t="s">
        <v>5749</v>
      </c>
      <c r="C947" s="159" t="s">
        <v>4650</v>
      </c>
      <c r="D947" s="159" t="s">
        <v>4663</v>
      </c>
      <c r="E947" s="159">
        <v>155</v>
      </c>
      <c r="F947" s="159">
        <v>0</v>
      </c>
      <c r="G947" s="159" t="s">
        <v>4652</v>
      </c>
      <c r="H947" s="159" t="s">
        <v>4004</v>
      </c>
      <c r="I947" s="159" t="s">
        <v>4004</v>
      </c>
      <c r="J947" s="159" t="s"/>
      <c r="K947" s="159" t="s">
        <v>4664</v>
      </c>
      <c r="L947" s="159" t="s">
        <v>4652</v>
      </c>
      <c r="M947" s="160">
        <v>150</v>
      </c>
      <c r="N947" s="159" t="s">
        <v>4004</v>
      </c>
      <c r="O947" s="161">
        <v>45642</v>
      </c>
      <c r="P947" s="162">
        <v>0.644687500000146</v>
      </c>
      <c r="Q947" s="159">
        <v>42533</v>
      </c>
      <c r="R947" s="163">
        <v>300</v>
      </c>
    </row>
    <row r="948" spans="1:18" ht="20.25" customHeight="1">
      <c r="A948" s="164" t="s">
        <v>4648</v>
      </c>
      <c r="B948" s="164" t="s">
        <v>5750</v>
      </c>
      <c r="C948" s="164" t="s">
        <v>4656</v>
      </c>
      <c r="D948" s="164" t="s">
        <v>4676</v>
      </c>
      <c r="E948" s="164">
        <v>157</v>
      </c>
      <c r="F948" s="164">
        <v>89</v>
      </c>
      <c r="G948" s="164" t="s">
        <v>4004</v>
      </c>
      <c r="H948" s="164" t="s">
        <v>4652</v>
      </c>
      <c r="I948" s="164" t="s">
        <v>4652</v>
      </c>
      <c r="J948" s="164" t="s"/>
      <c r="K948" s="164" t="s"/>
      <c r="L948" s="164" t="s">
        <v>4652</v>
      </c>
      <c r="M948" s="165">
        <v>0</v>
      </c>
      <c r="N948" s="164" t="s">
        <v>4004</v>
      </c>
      <c r="O948" s="166">
        <v>45642</v>
      </c>
      <c r="P948" s="167">
        <v>0.631192129629199</v>
      </c>
      <c r="Q948" s="164">
        <v>42532</v>
      </c>
      <c r="R948" s="163">
        <v>150</v>
      </c>
    </row>
    <row r="949" spans="1:18" ht="20.25" customHeight="1">
      <c r="A949" s="159" t="s">
        <v>4648</v>
      </c>
      <c r="B949" s="159" t="s">
        <v>5751</v>
      </c>
      <c r="C949" s="159" t="s">
        <v>4650</v>
      </c>
      <c r="D949" s="159" t="s">
        <v>4668</v>
      </c>
      <c r="E949" s="159">
        <v>150</v>
      </c>
      <c r="F949" s="159">
        <v>89</v>
      </c>
      <c r="G949" s="159" t="s">
        <v>4004</v>
      </c>
      <c r="H949" s="159" t="s">
        <v>4652</v>
      </c>
      <c r="I949" s="159" t="s">
        <v>4652</v>
      </c>
      <c r="J949" s="159" t="s"/>
      <c r="K949" s="159" t="s"/>
      <c r="L949" s="159" t="s">
        <v>4652</v>
      </c>
      <c r="M949" s="160">
        <v>0</v>
      </c>
      <c r="N949" s="159" t="s">
        <v>4659</v>
      </c>
      <c r="O949" s="161">
        <v>45642</v>
      </c>
      <c r="P949" s="162">
        <v>0.606018518519704</v>
      </c>
      <c r="Q949" s="159">
        <v>42530</v>
      </c>
      <c r="R949" s="163">
        <v>170</v>
      </c>
    </row>
    <row r="950" spans="1:18" ht="20.25" customHeight="1">
      <c r="A950" s="164" t="s">
        <v>4648</v>
      </c>
      <c r="B950" s="164" t="s">
        <v>5752</v>
      </c>
      <c r="C950" s="164" t="s">
        <v>4656</v>
      </c>
      <c r="D950" s="164" t="s">
        <v>4694</v>
      </c>
      <c r="E950" s="164">
        <v>165</v>
      </c>
      <c r="F950" s="164">
        <v>0</v>
      </c>
      <c r="G950" s="164" t="s">
        <v>4652</v>
      </c>
      <c r="H950" s="164" t="s">
        <v>4652</v>
      </c>
      <c r="I950" s="164" t="s">
        <v>4652</v>
      </c>
      <c r="J950" s="164" t="s">
        <v>4643</v>
      </c>
      <c r="K950" s="164" t="s">
        <v>4642</v>
      </c>
      <c r="L950" s="164" t="s">
        <v>4004</v>
      </c>
      <c r="M950" s="165">
        <v>80</v>
      </c>
      <c r="N950" s="164" t="s">
        <v>4004</v>
      </c>
      <c r="O950" s="166">
        <v>45642</v>
      </c>
      <c r="P950" s="167">
        <v>0.600023148148466</v>
      </c>
      <c r="Q950" s="164">
        <v>42527</v>
      </c>
      <c r="R950" s="163">
        <v>80</v>
      </c>
    </row>
    <row r="951" spans="1:18" ht="20.25" customHeight="1">
      <c r="A951" s="159" t="s">
        <v>4648</v>
      </c>
      <c r="B951" s="159" t="s">
        <v>5753</v>
      </c>
      <c r="C951" s="159" t="s">
        <v>4656</v>
      </c>
      <c r="D951" s="159" t="s">
        <v>4730</v>
      </c>
      <c r="E951" s="159">
        <v>166</v>
      </c>
      <c r="F951" s="159">
        <v>89</v>
      </c>
      <c r="G951" s="159" t="s">
        <v>4004</v>
      </c>
      <c r="H951" s="159" t="s">
        <v>4004</v>
      </c>
      <c r="I951" s="159" t="s">
        <v>4004</v>
      </c>
      <c r="J951" s="159" t="s"/>
      <c r="K951" s="159" t="s">
        <v>4664</v>
      </c>
      <c r="L951" s="159" t="s">
        <v>4652</v>
      </c>
      <c r="M951" s="160">
        <v>200</v>
      </c>
      <c r="N951" s="159" t="s">
        <v>4004</v>
      </c>
      <c r="O951" s="161">
        <v>45642</v>
      </c>
      <c r="P951" s="162">
        <v>0.591458333332412</v>
      </c>
      <c r="Q951" s="159">
        <v>42525</v>
      </c>
      <c r="R951" s="163">
        <v>430</v>
      </c>
    </row>
    <row r="952" spans="1:18" ht="20.25" customHeight="1">
      <c r="A952" s="164" t="s">
        <v>4648</v>
      </c>
      <c r="B952" s="164" t="s">
        <v>5754</v>
      </c>
      <c r="C952" s="164" t="s">
        <v>4650</v>
      </c>
      <c r="D952" s="164" t="s">
        <v>4663</v>
      </c>
      <c r="E952" s="164">
        <v>147</v>
      </c>
      <c r="F952" s="164">
        <v>0</v>
      </c>
      <c r="G952" s="164" t="s">
        <v>4652</v>
      </c>
      <c r="H952" s="164" t="s">
        <v>4004</v>
      </c>
      <c r="I952" s="164" t="s">
        <v>4004</v>
      </c>
      <c r="J952" s="164" t="s"/>
      <c r="K952" s="164" t="s"/>
      <c r="L952" s="164" t="s">
        <v>4652</v>
      </c>
      <c r="M952" s="165">
        <v>0</v>
      </c>
      <c r="N952" s="164" t="s">
        <v>4004</v>
      </c>
      <c r="O952" s="166">
        <v>45642</v>
      </c>
      <c r="P952" s="167">
        <v>0.531423611111677</v>
      </c>
      <c r="Q952" s="164">
        <v>42521</v>
      </c>
      <c r="R952" s="163">
        <v>170</v>
      </c>
    </row>
    <row r="953" spans="1:18" ht="20.25" customHeight="1">
      <c r="A953" s="159" t="s">
        <v>4648</v>
      </c>
      <c r="B953" s="159" t="s">
        <v>5755</v>
      </c>
      <c r="C953" s="159" t="s">
        <v>4656</v>
      </c>
      <c r="D953" s="159" t="s">
        <v>4666</v>
      </c>
      <c r="E953" s="159">
        <v>165</v>
      </c>
      <c r="F953" s="159">
        <v>89</v>
      </c>
      <c r="G953" s="159" t="s">
        <v>4004</v>
      </c>
      <c r="H953" s="159" t="s">
        <v>4004</v>
      </c>
      <c r="I953" s="159" t="s">
        <v>4004</v>
      </c>
      <c r="J953" s="159" t="s"/>
      <c r="K953" s="159" t="s"/>
      <c r="L953" s="159" t="s">
        <v>4652</v>
      </c>
      <c r="M953" s="160">
        <v>0</v>
      </c>
      <c r="N953" s="159" t="s">
        <v>4004</v>
      </c>
      <c r="O953" s="161">
        <v>45642</v>
      </c>
      <c r="P953" s="162">
        <v>0.528599537035916</v>
      </c>
      <c r="Q953" s="159">
        <v>42520</v>
      </c>
      <c r="R953" s="163">
        <v>230</v>
      </c>
    </row>
    <row r="954" spans="1:18" ht="20.25" customHeight="1">
      <c r="A954" s="164" t="s">
        <v>4648</v>
      </c>
      <c r="B954" s="164" t="s">
        <v>5756</v>
      </c>
      <c r="C954" s="164" t="s">
        <v>4656</v>
      </c>
      <c r="D954" s="164" t="s">
        <v>4676</v>
      </c>
      <c r="E954" s="164">
        <v>155</v>
      </c>
      <c r="F954" s="164">
        <v>0</v>
      </c>
      <c r="G954" s="164" t="s">
        <v>4652</v>
      </c>
      <c r="H954" s="164" t="s">
        <v>4652</v>
      </c>
      <c r="I954" s="164" t="s">
        <v>4652</v>
      </c>
      <c r="J954" s="164" t="s">
        <v>4711</v>
      </c>
      <c r="K954" s="164" t="s"/>
      <c r="L954" s="164" t="s">
        <v>4659</v>
      </c>
      <c r="M954" s="165">
        <v>50</v>
      </c>
      <c r="N954" s="164" t="s">
        <v>4659</v>
      </c>
      <c r="O954" s="166">
        <v>45642</v>
      </c>
      <c r="P954" s="167">
        <v>0.523819444442779</v>
      </c>
      <c r="Q954" s="164">
        <v>42518</v>
      </c>
      <c r="R954" s="163">
        <v>50</v>
      </c>
    </row>
    <row r="955" spans="1:18" ht="20.25" customHeight="1">
      <c r="A955" s="159" t="s">
        <v>4648</v>
      </c>
      <c r="B955" s="159" t="s">
        <v>5757</v>
      </c>
      <c r="C955" s="159" t="s">
        <v>4656</v>
      </c>
      <c r="D955" s="159" t="s">
        <v>4676</v>
      </c>
      <c r="E955" s="159">
        <v>165</v>
      </c>
      <c r="F955" s="159">
        <v>89</v>
      </c>
      <c r="G955" s="159" t="s">
        <v>4659</v>
      </c>
      <c r="H955" s="159" t="s">
        <v>4659</v>
      </c>
      <c r="I955" s="159" t="s">
        <v>4659</v>
      </c>
      <c r="J955" s="159" t="s"/>
      <c r="K955" s="159" t="s"/>
      <c r="L955" s="159" t="s">
        <v>4652</v>
      </c>
      <c r="M955" s="160">
        <v>0</v>
      </c>
      <c r="N955" s="159" t="s">
        <v>4004</v>
      </c>
      <c r="O955" s="161">
        <v>45642</v>
      </c>
      <c r="P955" s="162">
        <v>0.52373842592715</v>
      </c>
      <c r="Q955" s="159">
        <v>0</v>
      </c>
      <c r="R955" s="163">
        <v>0</v>
      </c>
    </row>
    <row r="956" spans="1:18" ht="20.25" customHeight="1">
      <c r="A956" s="164" t="s">
        <v>4648</v>
      </c>
      <c r="B956" s="164" t="s">
        <v>5758</v>
      </c>
      <c r="C956" s="164" t="s">
        <v>4656</v>
      </c>
      <c r="D956" s="164" t="s">
        <v>4690</v>
      </c>
      <c r="E956" s="164">
        <v>168</v>
      </c>
      <c r="F956" s="164">
        <v>89</v>
      </c>
      <c r="G956" s="164" t="s">
        <v>4004</v>
      </c>
      <c r="H956" s="164" t="s">
        <v>4652</v>
      </c>
      <c r="I956" s="164" t="s">
        <v>4652</v>
      </c>
      <c r="J956" s="164" t="s"/>
      <c r="K956" s="164" t="s"/>
      <c r="L956" s="164" t="s">
        <v>4652</v>
      </c>
      <c r="M956" s="165">
        <v>0</v>
      </c>
      <c r="N956" s="164" t="s">
        <v>4004</v>
      </c>
      <c r="O956" s="166">
        <v>45642</v>
      </c>
      <c r="P956" s="167">
        <v>0.485381944443361</v>
      </c>
      <c r="Q956" s="164">
        <v>42517</v>
      </c>
      <c r="R956" s="163">
        <v>150</v>
      </c>
    </row>
    <row r="957" spans="1:18" ht="20.25" customHeight="1">
      <c r="A957" s="159" t="s">
        <v>4648</v>
      </c>
      <c r="B957" s="159" t="s">
        <v>5759</v>
      </c>
      <c r="C957" s="159" t="s">
        <v>4650</v>
      </c>
      <c r="D957" s="159" t="s">
        <v>4668</v>
      </c>
      <c r="E957" s="159">
        <v>150</v>
      </c>
      <c r="F957" s="159">
        <v>0</v>
      </c>
      <c r="G957" s="159" t="s">
        <v>4652</v>
      </c>
      <c r="H957" s="159" t="s">
        <v>4652</v>
      </c>
      <c r="I957" s="159" t="s">
        <v>4652</v>
      </c>
      <c r="J957" s="159" t="s">
        <v>4643</v>
      </c>
      <c r="K957" s="159" t="s">
        <v>4784</v>
      </c>
      <c r="L957" s="159" t="s">
        <v>4659</v>
      </c>
      <c r="M957" s="160">
        <v>130</v>
      </c>
      <c r="N957" s="159" t="s">
        <v>4659</v>
      </c>
      <c r="O957" s="161">
        <v>45642</v>
      </c>
      <c r="P957" s="162">
        <v>0.442418981481751</v>
      </c>
      <c r="Q957" s="159">
        <v>42507</v>
      </c>
      <c r="R957" s="163">
        <v>130</v>
      </c>
    </row>
    <row r="958" spans="1:18" ht="20.25" customHeight="1">
      <c r="A958" s="164" t="s">
        <v>4648</v>
      </c>
      <c r="B958" s="164" t="s">
        <v>5760</v>
      </c>
      <c r="C958" s="164" t="s">
        <v>4650</v>
      </c>
      <c r="D958" s="164" t="s">
        <v>4668</v>
      </c>
      <c r="E958" s="164">
        <v>150</v>
      </c>
      <c r="F958" s="164">
        <v>89</v>
      </c>
      <c r="G958" s="164" t="s">
        <v>4659</v>
      </c>
      <c r="H958" s="164" t="s">
        <v>4659</v>
      </c>
      <c r="I958" s="164" t="s">
        <v>4659</v>
      </c>
      <c r="J958" s="164" t="s"/>
      <c r="K958" s="164" t="s"/>
      <c r="L958" s="164" t="s">
        <v>4652</v>
      </c>
      <c r="M958" s="165">
        <v>0</v>
      </c>
      <c r="N958" s="164" t="s">
        <v>4659</v>
      </c>
      <c r="O958" s="166">
        <v>45642</v>
      </c>
      <c r="P958" s="167">
        <v>0.438356481481606</v>
      </c>
      <c r="Q958" s="164">
        <v>42505</v>
      </c>
      <c r="R958" s="163">
        <v>230</v>
      </c>
    </row>
    <row r="959" spans="1:18" ht="20.25" customHeight="1">
      <c r="A959" s="159" t="s">
        <v>4648</v>
      </c>
      <c r="B959" s="159" t="s">
        <v>5761</v>
      </c>
      <c r="C959" s="159" t="s">
        <v>4656</v>
      </c>
      <c r="D959" s="159" t="s">
        <v>4657</v>
      </c>
      <c r="E959" s="159">
        <v>170</v>
      </c>
      <c r="F959" s="159">
        <v>0</v>
      </c>
      <c r="G959" s="159" t="s">
        <v>4652</v>
      </c>
      <c r="H959" s="159" t="s">
        <v>4652</v>
      </c>
      <c r="I959" s="159" t="s">
        <v>4652</v>
      </c>
      <c r="J959" s="159" t="s">
        <v>4711</v>
      </c>
      <c r="K959" s="159" t="s"/>
      <c r="L959" s="159" t="s">
        <v>4004</v>
      </c>
      <c r="M959" s="160">
        <v>200</v>
      </c>
      <c r="N959" s="159" t="s">
        <v>4659</v>
      </c>
      <c r="O959" s="161">
        <v>45642</v>
      </c>
      <c r="P959" s="162">
        <v>0.405162037037371</v>
      </c>
      <c r="Q959" s="159">
        <v>42502</v>
      </c>
      <c r="R959" s="163">
        <v>200</v>
      </c>
    </row>
    <row r="960" spans="1:18" ht="20.25" customHeight="1">
      <c r="A960" s="164" t="s">
        <v>4648</v>
      </c>
      <c r="B960" s="164" t="s">
        <v>5762</v>
      </c>
      <c r="C960" s="164" t="s">
        <v>4650</v>
      </c>
      <c r="D960" s="164" t="s">
        <v>4668</v>
      </c>
      <c r="E960" s="164">
        <v>150</v>
      </c>
      <c r="F960" s="164">
        <v>0</v>
      </c>
      <c r="G960" s="164" t="s">
        <v>4652</v>
      </c>
      <c r="H960" s="164" t="s">
        <v>4652</v>
      </c>
      <c r="I960" s="164" t="s">
        <v>4652</v>
      </c>
      <c r="J960" s="164" t="s">
        <v>4732</v>
      </c>
      <c r="K960" s="164" t="s"/>
      <c r="L960" s="164" t="s">
        <v>4659</v>
      </c>
      <c r="M960" s="165">
        <v>50</v>
      </c>
      <c r="N960" s="164" t="s">
        <v>4659</v>
      </c>
      <c r="O960" s="166">
        <v>45642</v>
      </c>
      <c r="P960" s="167">
        <v>0.365416666667443</v>
      </c>
      <c r="Q960" s="164">
        <v>42499</v>
      </c>
      <c r="R960" s="163">
        <v>50</v>
      </c>
    </row>
    <row r="961" spans="1:18" ht="20.25" customHeight="1">
      <c r="A961" s="159" t="s">
        <v>4648</v>
      </c>
      <c r="B961" s="159" t="s">
        <v>5763</v>
      </c>
      <c r="C961" s="159" t="s">
        <v>4650</v>
      </c>
      <c r="D961" s="159" t="s">
        <v>4668</v>
      </c>
      <c r="E961" s="159">
        <v>150</v>
      </c>
      <c r="F961" s="159">
        <v>89</v>
      </c>
      <c r="G961" s="159" t="s">
        <v>4659</v>
      </c>
      <c r="H961" s="159" t="s">
        <v>4659</v>
      </c>
      <c r="I961" s="159" t="s">
        <v>4659</v>
      </c>
      <c r="J961" s="159" t="s"/>
      <c r="K961" s="159" t="s"/>
      <c r="L961" s="159" t="s">
        <v>4652</v>
      </c>
      <c r="M961" s="160">
        <v>0</v>
      </c>
      <c r="N961" s="159" t="s">
        <v>4659</v>
      </c>
      <c r="O961" s="161">
        <v>45641</v>
      </c>
      <c r="P961" s="162">
        <v>0.783634259259998</v>
      </c>
      <c r="Q961" s="159">
        <v>42491</v>
      </c>
      <c r="R961" s="163">
        <v>350</v>
      </c>
    </row>
    <row r="962" spans="1:18" ht="20.25" customHeight="1">
      <c r="A962" s="159" t="s">
        <v>4648</v>
      </c>
      <c r="B962" s="159" t="s">
        <v>5764</v>
      </c>
      <c r="C962" s="159" t="s">
        <v>4650</v>
      </c>
      <c r="D962" s="159" t="s">
        <v>4880</v>
      </c>
      <c r="E962" s="159">
        <v>152</v>
      </c>
      <c r="F962" s="159">
        <v>0</v>
      </c>
      <c r="G962" s="159" t="s">
        <v>4652</v>
      </c>
      <c r="H962" s="159" t="s">
        <v>4659</v>
      </c>
      <c r="I962" s="159" t="s">
        <v>4659</v>
      </c>
      <c r="J962" s="159" t="s"/>
      <c r="K962" s="159" t="s"/>
      <c r="L962" s="159" t="s">
        <v>4652</v>
      </c>
      <c r="M962" s="160">
        <v>0</v>
      </c>
      <c r="N962" s="159" t="s">
        <v>4659</v>
      </c>
      <c r="O962" s="161">
        <v>45641</v>
      </c>
      <c r="P962" s="162">
        <v>0.78305555555562</v>
      </c>
      <c r="Q962" s="158" t="s"/>
      <c r="R962" s="158" t="s"/>
    </row>
    <row r="963" spans="1:18" ht="20.25" customHeight="1">
      <c r="A963" s="164" t="s">
        <v>4648</v>
      </c>
      <c r="B963" s="164" t="s">
        <v>5765</v>
      </c>
      <c r="C963" s="164" t="s">
        <v>4656</v>
      </c>
      <c r="D963" s="164" t="s">
        <v>4734</v>
      </c>
      <c r="E963" s="164">
        <v>165</v>
      </c>
      <c r="F963" s="164">
        <v>89</v>
      </c>
      <c r="G963" s="164" t="s">
        <v>4659</v>
      </c>
      <c r="H963" s="164" t="s">
        <v>4652</v>
      </c>
      <c r="I963" s="164" t="s">
        <v>4652</v>
      </c>
      <c r="J963" s="164" t="s"/>
      <c r="K963" s="164" t="s"/>
      <c r="L963" s="164" t="s">
        <v>4652</v>
      </c>
      <c r="M963" s="165">
        <v>0</v>
      </c>
      <c r="N963" s="164" t="s">
        <v>4004</v>
      </c>
      <c r="O963" s="166">
        <v>45641</v>
      </c>
      <c r="P963" s="167">
        <v>0.73827546296161</v>
      </c>
      <c r="Q963" s="164">
        <v>42484</v>
      </c>
      <c r="R963" s="163">
        <v>170</v>
      </c>
    </row>
    <row r="964" spans="1:18" ht="20.25" customHeight="1">
      <c r="A964" s="159" t="s">
        <v>4648</v>
      </c>
      <c r="B964" s="159" t="s">
        <v>5766</v>
      </c>
      <c r="C964" s="159" t="s">
        <v>4656</v>
      </c>
      <c r="D964" s="159" t="s">
        <v>4657</v>
      </c>
      <c r="E964" s="159">
        <v>165</v>
      </c>
      <c r="F964" s="159">
        <v>89</v>
      </c>
      <c r="G964" s="159" t="s">
        <v>4659</v>
      </c>
      <c r="H964" s="159" t="s">
        <v>4659</v>
      </c>
      <c r="I964" s="159" t="s">
        <v>4659</v>
      </c>
      <c r="J964" s="159" t="s"/>
      <c r="K964" s="159" t="s">
        <v>5767</v>
      </c>
      <c r="L964" s="159" t="s">
        <v>4652</v>
      </c>
      <c r="M964" s="160">
        <v>0</v>
      </c>
      <c r="N964" s="159" t="s">
        <v>4004</v>
      </c>
      <c r="O964" s="161">
        <v>45641</v>
      </c>
      <c r="P964" s="162">
        <v>0.735555555555038</v>
      </c>
      <c r="Q964" s="159">
        <v>0</v>
      </c>
      <c r="R964" s="163">
        <v>0</v>
      </c>
    </row>
    <row r="965" spans="1:18" ht="20.25" customHeight="1">
      <c r="A965" s="164" t="s">
        <v>4648</v>
      </c>
      <c r="B965" s="164" t="s">
        <v>5768</v>
      </c>
      <c r="C965" s="164" t="s">
        <v>4650</v>
      </c>
      <c r="D965" s="164" t="s">
        <v>4663</v>
      </c>
      <c r="E965" s="164">
        <v>155</v>
      </c>
      <c r="F965" s="164">
        <v>0</v>
      </c>
      <c r="G965" s="164" t="s">
        <v>4652</v>
      </c>
      <c r="H965" s="164" t="s">
        <v>4659</v>
      </c>
      <c r="I965" s="164" t="s">
        <v>4659</v>
      </c>
      <c r="J965" s="164" t="s"/>
      <c r="K965" s="164" t="s"/>
      <c r="L965" s="164" t="s">
        <v>4652</v>
      </c>
      <c r="M965" s="165">
        <v>0</v>
      </c>
      <c r="N965" s="164" t="s">
        <v>4004</v>
      </c>
      <c r="O965" s="166">
        <v>45641</v>
      </c>
      <c r="P965" s="167">
        <v>0.704282407408755</v>
      </c>
      <c r="Q965" s="164">
        <v>42480</v>
      </c>
      <c r="R965" s="163">
        <v>170</v>
      </c>
    </row>
    <row r="966" spans="1:18" ht="20.25" customHeight="1">
      <c r="A966" s="159" t="s">
        <v>4648</v>
      </c>
      <c r="B966" s="159" t="s">
        <v>5769</v>
      </c>
      <c r="C966" s="159" t="s">
        <v>4656</v>
      </c>
      <c r="D966" s="159" t="s">
        <v>4730</v>
      </c>
      <c r="E966" s="159">
        <v>165</v>
      </c>
      <c r="F966" s="159">
        <v>0</v>
      </c>
      <c r="G966" s="159" t="s">
        <v>4652</v>
      </c>
      <c r="H966" s="159" t="s">
        <v>4652</v>
      </c>
      <c r="I966" s="159" t="s">
        <v>4652</v>
      </c>
      <c r="J966" s="159" t="s">
        <v>4643</v>
      </c>
      <c r="K966" s="159" t="s">
        <v>5203</v>
      </c>
      <c r="L966" s="159" t="s">
        <v>4004</v>
      </c>
      <c r="M966" s="160">
        <v>300</v>
      </c>
      <c r="N966" s="159" t="s">
        <v>4004</v>
      </c>
      <c r="O966" s="161">
        <v>45641</v>
      </c>
      <c r="P966" s="162">
        <v>0.700266203704814</v>
      </c>
      <c r="Q966" s="159">
        <v>42479</v>
      </c>
      <c r="R966" s="163">
        <v>300</v>
      </c>
    </row>
    <row r="967" spans="1:18" ht="20.25" customHeight="1">
      <c r="A967" s="164" t="s">
        <v>4648</v>
      </c>
      <c r="B967" s="164" t="s">
        <v>5770</v>
      </c>
      <c r="C967" s="164" t="s">
        <v>4656</v>
      </c>
      <c r="D967" s="164" t="s">
        <v>4730</v>
      </c>
      <c r="E967" s="164">
        <v>165</v>
      </c>
      <c r="F967" s="164">
        <v>0</v>
      </c>
      <c r="G967" s="164" t="s">
        <v>4652</v>
      </c>
      <c r="H967" s="164" t="s">
        <v>4652</v>
      </c>
      <c r="I967" s="164" t="s">
        <v>4652</v>
      </c>
      <c r="J967" s="164" t="s">
        <v>4685</v>
      </c>
      <c r="K967" s="164" t="s"/>
      <c r="L967" s="164" t="s">
        <v>4004</v>
      </c>
      <c r="M967" s="165">
        <v>100</v>
      </c>
      <c r="N967" s="164" t="s">
        <v>4004</v>
      </c>
      <c r="O967" s="166">
        <v>45641</v>
      </c>
      <c r="P967" s="167">
        <v>0.685763888890506</v>
      </c>
      <c r="Q967" s="164">
        <v>42478</v>
      </c>
      <c r="R967" s="163">
        <v>100</v>
      </c>
    </row>
    <row r="968" spans="1:18" ht="20.25" customHeight="1">
      <c r="A968" s="159" t="s">
        <v>4648</v>
      </c>
      <c r="B968" s="159" t="s">
        <v>5771</v>
      </c>
      <c r="C968" s="159" t="s">
        <v>4650</v>
      </c>
      <c r="D968" s="159" t="s">
        <v>4663</v>
      </c>
      <c r="E968" s="159">
        <v>138</v>
      </c>
      <c r="F968" s="159">
        <v>0</v>
      </c>
      <c r="G968" s="159" t="s">
        <v>4652</v>
      </c>
      <c r="H968" s="159" t="s">
        <v>4659</v>
      </c>
      <c r="I968" s="159" t="s">
        <v>4659</v>
      </c>
      <c r="J968" s="159" t="s"/>
      <c r="K968" s="159" t="s"/>
      <c r="L968" s="159" t="s">
        <v>4652</v>
      </c>
      <c r="M968" s="160">
        <v>0</v>
      </c>
      <c r="N968" s="159" t="s">
        <v>4004</v>
      </c>
      <c r="O968" s="161">
        <v>45641</v>
      </c>
      <c r="P968" s="162">
        <v>0.683043981480296</v>
      </c>
      <c r="Q968" s="159">
        <v>42477</v>
      </c>
      <c r="R968" s="163">
        <v>150</v>
      </c>
    </row>
    <row r="969" spans="1:18" ht="20.25" customHeight="1">
      <c r="A969" s="164" t="s">
        <v>4648</v>
      </c>
      <c r="B969" s="164" t="s">
        <v>5772</v>
      </c>
      <c r="C969" s="164" t="s">
        <v>4656</v>
      </c>
      <c r="D969" s="164" t="s">
        <v>4734</v>
      </c>
      <c r="E969" s="164">
        <v>162</v>
      </c>
      <c r="F969" s="164">
        <v>88</v>
      </c>
      <c r="G969" s="164" t="s">
        <v>4659</v>
      </c>
      <c r="H969" s="164" t="s">
        <v>4659</v>
      </c>
      <c r="I969" s="164" t="s">
        <v>4659</v>
      </c>
      <c r="J969" s="164" t="s"/>
      <c r="K969" s="164" t="s"/>
      <c r="L969" s="164" t="s">
        <v>4652</v>
      </c>
      <c r="M969" s="165">
        <v>0</v>
      </c>
      <c r="N969" s="164" t="s">
        <v>4004</v>
      </c>
      <c r="O969" s="166">
        <v>45641</v>
      </c>
      <c r="P969" s="167">
        <v>0.664050925926858</v>
      </c>
      <c r="Q969" s="164">
        <v>42475</v>
      </c>
      <c r="R969" s="163">
        <v>200</v>
      </c>
    </row>
    <row r="970" spans="1:18" ht="20.25" customHeight="1">
      <c r="A970" s="159" t="s">
        <v>4648</v>
      </c>
      <c r="B970" s="159" t="s">
        <v>5773</v>
      </c>
      <c r="C970" s="159" t="s">
        <v>4650</v>
      </c>
      <c r="D970" s="159" t="s">
        <v>4651</v>
      </c>
      <c r="E970" s="159">
        <v>160</v>
      </c>
      <c r="F970" s="159">
        <v>89</v>
      </c>
      <c r="G970" s="159" t="s">
        <v>4659</v>
      </c>
      <c r="H970" s="159" t="s">
        <v>4659</v>
      </c>
      <c r="I970" s="159" t="s">
        <v>4659</v>
      </c>
      <c r="J970" s="159" t="s"/>
      <c r="K970" s="159" t="s"/>
      <c r="L970" s="159" t="s">
        <v>4652</v>
      </c>
      <c r="M970" s="160">
        <v>0</v>
      </c>
      <c r="N970" s="159" t="s">
        <v>4004</v>
      </c>
      <c r="O970" s="161">
        <v>45641</v>
      </c>
      <c r="P970" s="162">
        <v>0.652361111111532</v>
      </c>
      <c r="Q970" s="159">
        <v>42472</v>
      </c>
      <c r="R970" s="163">
        <v>230</v>
      </c>
    </row>
    <row r="971" spans="1:18" ht="20.25" customHeight="1">
      <c r="A971" s="164" t="s">
        <v>4648</v>
      </c>
      <c r="B971" s="164" t="s">
        <v>5774</v>
      </c>
      <c r="C971" s="164" t="s">
        <v>4656</v>
      </c>
      <c r="D971" s="164" t="s">
        <v>4734</v>
      </c>
      <c r="E971" s="164">
        <v>165</v>
      </c>
      <c r="F971" s="164">
        <v>88</v>
      </c>
      <c r="G971" s="164" t="s">
        <v>4004</v>
      </c>
      <c r="H971" s="164" t="s">
        <v>4004</v>
      </c>
      <c r="I971" s="164" t="s">
        <v>4004</v>
      </c>
      <c r="J971" s="164" t="s"/>
      <c r="K971" s="164" t="s"/>
      <c r="L971" s="164" t="s">
        <v>4652</v>
      </c>
      <c r="M971" s="165">
        <v>0</v>
      </c>
      <c r="N971" s="164" t="s">
        <v>4004</v>
      </c>
      <c r="O971" s="166">
        <v>45641</v>
      </c>
      <c r="P971" s="167">
        <v>0.650266203701904</v>
      </c>
      <c r="Q971" s="164">
        <v>42471</v>
      </c>
      <c r="R971" s="163">
        <v>200</v>
      </c>
    </row>
    <row r="972" spans="1:18" ht="20.25" customHeight="1">
      <c r="A972" s="159" t="s">
        <v>4648</v>
      </c>
      <c r="B972" s="159" t="s">
        <v>5775</v>
      </c>
      <c r="C972" s="159" t="s">
        <v>4656</v>
      </c>
      <c r="D972" s="159" t="s">
        <v>4703</v>
      </c>
      <c r="E972" s="159">
        <v>165</v>
      </c>
      <c r="F972" s="159">
        <v>89</v>
      </c>
      <c r="G972" s="159" t="s">
        <v>4659</v>
      </c>
      <c r="H972" s="159" t="s">
        <v>4659</v>
      </c>
      <c r="I972" s="159" t="s">
        <v>4659</v>
      </c>
      <c r="J972" s="159" t="s"/>
      <c r="K972" s="159" t="s">
        <v>5776</v>
      </c>
      <c r="L972" s="159" t="s">
        <v>4652</v>
      </c>
      <c r="M972" s="160">
        <v>1800</v>
      </c>
      <c r="N972" s="159" t="s">
        <v>4004</v>
      </c>
      <c r="O972" s="161">
        <v>45641</v>
      </c>
      <c r="P972" s="162">
        <v>0.645185185185255</v>
      </c>
      <c r="Q972" s="159">
        <v>42469</v>
      </c>
      <c r="R972" s="163">
        <v>1800</v>
      </c>
    </row>
    <row r="973" spans="1:18" ht="20.25" customHeight="1">
      <c r="A973" s="164" t="s">
        <v>4648</v>
      </c>
      <c r="B973" s="164" t="s">
        <v>5777</v>
      </c>
      <c r="C973" s="164" t="s">
        <v>4656</v>
      </c>
      <c r="D973" s="164" t="s">
        <v>4694</v>
      </c>
      <c r="E973" s="164">
        <v>185</v>
      </c>
      <c r="F973" s="164">
        <v>88</v>
      </c>
      <c r="G973" s="164" t="s">
        <v>4659</v>
      </c>
      <c r="H973" s="164" t="s">
        <v>4659</v>
      </c>
      <c r="I973" s="164" t="s">
        <v>4659</v>
      </c>
      <c r="J973" s="164" t="s"/>
      <c r="K973" s="164" t="s"/>
      <c r="L973" s="164" t="s">
        <v>4652</v>
      </c>
      <c r="M973" s="165">
        <v>0</v>
      </c>
      <c r="N973" s="164" t="s">
        <v>4004</v>
      </c>
      <c r="O973" s="166">
        <v>45641</v>
      </c>
      <c r="P973" s="167">
        <v>0.628877314815327</v>
      </c>
      <c r="Q973" s="164">
        <v>42465</v>
      </c>
      <c r="R973" s="163">
        <v>200</v>
      </c>
    </row>
    <row r="974" spans="1:18" ht="20.25" customHeight="1">
      <c r="A974" s="159" t="s">
        <v>4648</v>
      </c>
      <c r="B974" s="159" t="s">
        <v>5778</v>
      </c>
      <c r="C974" s="159" t="s">
        <v>4656</v>
      </c>
      <c r="D974" s="159" t="s">
        <v>5779</v>
      </c>
      <c r="E974" s="159">
        <v>153</v>
      </c>
      <c r="F974" s="159">
        <v>0</v>
      </c>
      <c r="G974" s="159" t="s">
        <v>4652</v>
      </c>
      <c r="H974" s="159" t="s">
        <v>4652</v>
      </c>
      <c r="I974" s="159" t="s">
        <v>4652</v>
      </c>
      <c r="J974" s="159" t="s"/>
      <c r="K974" s="159" t="s"/>
      <c r="L974" s="159" t="s">
        <v>4652</v>
      </c>
      <c r="M974" s="160">
        <v>0</v>
      </c>
      <c r="N974" s="159" t="s">
        <v>5523</v>
      </c>
      <c r="O974" s="161">
        <v>45641</v>
      </c>
      <c r="P974" s="162">
        <v>0.625960648147157</v>
      </c>
      <c r="Q974" s="159">
        <v>0</v>
      </c>
      <c r="R974" s="163">
        <v>0</v>
      </c>
    </row>
    <row r="975" spans="1:18" ht="20.25" customHeight="1">
      <c r="A975" s="164" t="s">
        <v>4648</v>
      </c>
      <c r="B975" s="164" t="s">
        <v>5780</v>
      </c>
      <c r="C975" s="164" t="s">
        <v>4650</v>
      </c>
      <c r="D975" s="164" t="s">
        <v>4668</v>
      </c>
      <c r="E975" s="164">
        <v>160</v>
      </c>
      <c r="F975" s="164">
        <v>0</v>
      </c>
      <c r="G975" s="164" t="s">
        <v>4652</v>
      </c>
      <c r="H975" s="164" t="s">
        <v>4652</v>
      </c>
      <c r="I975" s="164" t="s">
        <v>4652</v>
      </c>
      <c r="J975" s="164" t="s">
        <v>4653</v>
      </c>
      <c r="K975" s="164" t="s"/>
      <c r="L975" s="164" t="s">
        <v>4004</v>
      </c>
      <c r="M975" s="165">
        <v>100</v>
      </c>
      <c r="N975" s="164" t="s">
        <v>4004</v>
      </c>
      <c r="O975" s="166">
        <v>45641</v>
      </c>
      <c r="P975" s="167">
        <v>0.621168981480878</v>
      </c>
      <c r="Q975" s="164">
        <v>42460</v>
      </c>
      <c r="R975" s="163">
        <v>100</v>
      </c>
    </row>
    <row r="976" spans="1:18" ht="20.25" customHeight="1">
      <c r="A976" s="159" t="s">
        <v>4648</v>
      </c>
      <c r="B976" s="159" t="s">
        <v>5781</v>
      </c>
      <c r="C976" s="159" t="s">
        <v>4656</v>
      </c>
      <c r="D976" s="159" t="s">
        <v>5481</v>
      </c>
      <c r="E976" s="159">
        <v>123</v>
      </c>
      <c r="F976" s="159">
        <v>0</v>
      </c>
      <c r="G976" s="159" t="s">
        <v>4652</v>
      </c>
      <c r="H976" s="159" t="s">
        <v>4652</v>
      </c>
      <c r="I976" s="159" t="s">
        <v>4652</v>
      </c>
      <c r="J976" s="159" t="s"/>
      <c r="K976" s="159" t="s"/>
      <c r="L976" s="159" t="s">
        <v>4652</v>
      </c>
      <c r="M976" s="160">
        <v>0</v>
      </c>
      <c r="N976" s="159" t="s">
        <v>4004</v>
      </c>
      <c r="O976" s="161">
        <v>45641</v>
      </c>
      <c r="P976" s="162">
        <v>0.620787037038099</v>
      </c>
      <c r="Q976" s="159">
        <v>0</v>
      </c>
      <c r="R976" s="163">
        <v>0</v>
      </c>
    </row>
    <row r="977" spans="1:18" ht="20.25" customHeight="1">
      <c r="A977" s="164" t="s">
        <v>4648</v>
      </c>
      <c r="B977" s="164" t="s">
        <v>5782</v>
      </c>
      <c r="C977" s="164" t="s">
        <v>4650</v>
      </c>
      <c r="D977" s="164" t="s">
        <v>4663</v>
      </c>
      <c r="E977" s="164">
        <v>155</v>
      </c>
      <c r="F977" s="164">
        <v>89</v>
      </c>
      <c r="G977" s="164" t="s">
        <v>4659</v>
      </c>
      <c r="H977" s="164" t="s">
        <v>4659</v>
      </c>
      <c r="I977" s="164" t="s">
        <v>4659</v>
      </c>
      <c r="J977" s="164" t="s"/>
      <c r="K977" s="164" t="s"/>
      <c r="L977" s="164" t="s">
        <v>4652</v>
      </c>
      <c r="M977" s="165">
        <v>0</v>
      </c>
      <c r="N977" s="164" t="s">
        <v>4004</v>
      </c>
      <c r="O977" s="166">
        <v>45641</v>
      </c>
      <c r="P977" s="167">
        <v>0.617939814816055</v>
      </c>
      <c r="Q977" s="164">
        <v>42458</v>
      </c>
      <c r="R977" s="163">
        <v>230</v>
      </c>
    </row>
    <row r="978" spans="1:18" ht="20.25" customHeight="1">
      <c r="A978" s="159" t="s">
        <v>4648</v>
      </c>
      <c r="B978" s="159" t="s">
        <v>5783</v>
      </c>
      <c r="C978" s="159" t="s">
        <v>4656</v>
      </c>
      <c r="D978" s="159" t="s">
        <v>4668</v>
      </c>
      <c r="E978" s="159">
        <v>123</v>
      </c>
      <c r="F978" s="159">
        <v>0</v>
      </c>
      <c r="G978" s="159" t="s">
        <v>4652</v>
      </c>
      <c r="H978" s="159" t="s">
        <v>4652</v>
      </c>
      <c r="I978" s="159" t="s">
        <v>4652</v>
      </c>
      <c r="J978" s="159" t="s"/>
      <c r="K978" s="159" t="s"/>
      <c r="L978" s="159" t="s">
        <v>4652</v>
      </c>
      <c r="M978" s="160">
        <v>0</v>
      </c>
      <c r="N978" s="159" t="s">
        <v>5523</v>
      </c>
      <c r="O978" s="161">
        <v>45641</v>
      </c>
      <c r="P978" s="162">
        <v>0.615046296297806</v>
      </c>
      <c r="Q978" s="159">
        <v>0</v>
      </c>
      <c r="R978" s="163">
        <v>0</v>
      </c>
    </row>
    <row r="979" spans="1:18" ht="20.25" customHeight="1">
      <c r="A979" s="164" t="s">
        <v>4648</v>
      </c>
      <c r="B979" s="164" t="s">
        <v>5784</v>
      </c>
      <c r="C979" s="164" t="s">
        <v>4656</v>
      </c>
      <c r="D979" s="164" t="s">
        <v>4880</v>
      </c>
      <c r="E979" s="164">
        <v>152</v>
      </c>
      <c r="F979" s="164">
        <v>0</v>
      </c>
      <c r="G979" s="164" t="s">
        <v>4652</v>
      </c>
      <c r="H979" s="164" t="s">
        <v>4652</v>
      </c>
      <c r="I979" s="164" t="s">
        <v>4652</v>
      </c>
      <c r="J979" s="164" t="s"/>
      <c r="K979" s="164" t="s"/>
      <c r="L979" s="164" t="s">
        <v>4652</v>
      </c>
      <c r="M979" s="165">
        <v>0</v>
      </c>
      <c r="N979" s="164" t="s">
        <v>5523</v>
      </c>
      <c r="O979" s="166">
        <v>45641</v>
      </c>
      <c r="P979" s="167">
        <v>0.614074074073869</v>
      </c>
      <c r="Q979" s="164">
        <v>0</v>
      </c>
      <c r="R979" s="163">
        <v>0</v>
      </c>
    </row>
    <row r="980" spans="1:18" ht="20.25" customHeight="1">
      <c r="A980" s="159" t="s">
        <v>4648</v>
      </c>
      <c r="B980" s="159" t="s">
        <v>5785</v>
      </c>
      <c r="C980" s="159" t="s">
        <v>4656</v>
      </c>
      <c r="D980" s="159" t="s">
        <v>4668</v>
      </c>
      <c r="E980" s="159">
        <v>175</v>
      </c>
      <c r="F980" s="159">
        <v>89</v>
      </c>
      <c r="G980" s="159" t="s">
        <v>4659</v>
      </c>
      <c r="H980" s="159" t="s">
        <v>4659</v>
      </c>
      <c r="I980" s="159" t="s">
        <v>4659</v>
      </c>
      <c r="J980" s="159" t="s"/>
      <c r="K980" s="159" t="s"/>
      <c r="L980" s="159" t="s">
        <v>4652</v>
      </c>
      <c r="M980" s="160">
        <v>0</v>
      </c>
      <c r="N980" s="159" t="s">
        <v>4659</v>
      </c>
      <c r="O980" s="161">
        <v>45641</v>
      </c>
      <c r="P980" s="162">
        <v>0.608622685183946</v>
      </c>
      <c r="Q980" s="159">
        <v>42454</v>
      </c>
      <c r="R980" s="163">
        <v>230</v>
      </c>
    </row>
    <row r="981" spans="1:18" ht="20.25" customHeight="1">
      <c r="A981" s="164" t="s">
        <v>4648</v>
      </c>
      <c r="B981" s="164" t="s">
        <v>5786</v>
      </c>
      <c r="C981" s="164" t="s">
        <v>4656</v>
      </c>
      <c r="D981" s="164" t="s">
        <v>4668</v>
      </c>
      <c r="E981" s="164">
        <v>154</v>
      </c>
      <c r="F981" s="164">
        <v>0</v>
      </c>
      <c r="G981" s="164" t="s">
        <v>4652</v>
      </c>
      <c r="H981" s="164" t="s">
        <v>4652</v>
      </c>
      <c r="I981" s="164" t="s">
        <v>4652</v>
      </c>
      <c r="J981" s="164" t="s"/>
      <c r="K981" s="164" t="s"/>
      <c r="L981" s="164" t="s">
        <v>4652</v>
      </c>
      <c r="M981" s="165">
        <v>0</v>
      </c>
      <c r="N981" s="164" t="s">
        <v>5523</v>
      </c>
      <c r="O981" s="166">
        <v>45641</v>
      </c>
      <c r="P981" s="167">
        <v>0.604351851852698</v>
      </c>
      <c r="Q981" s="164">
        <v>0</v>
      </c>
      <c r="R981" s="163">
        <v>0</v>
      </c>
    </row>
    <row r="982" spans="1:18" ht="20.25" customHeight="1">
      <c r="A982" s="159" t="s">
        <v>4648</v>
      </c>
      <c r="B982" s="159" t="s">
        <v>5787</v>
      </c>
      <c r="C982" s="159" t="s">
        <v>4656</v>
      </c>
      <c r="D982" s="159" t="s">
        <v>4666</v>
      </c>
      <c r="E982" s="159">
        <v>165</v>
      </c>
      <c r="F982" s="159">
        <v>0</v>
      </c>
      <c r="G982" s="159" t="s">
        <v>4652</v>
      </c>
      <c r="H982" s="159" t="s">
        <v>4652</v>
      </c>
      <c r="I982" s="159" t="s">
        <v>4652</v>
      </c>
      <c r="J982" s="159" t="s"/>
      <c r="K982" s="159" t="s"/>
      <c r="L982" s="159" t="s">
        <v>4652</v>
      </c>
      <c r="M982" s="160">
        <v>0</v>
      </c>
      <c r="N982" s="159" t="s">
        <v>5523</v>
      </c>
      <c r="O982" s="161">
        <v>45641</v>
      </c>
      <c r="P982" s="162">
        <v>0.599386574074743</v>
      </c>
      <c r="Q982" s="159">
        <v>0</v>
      </c>
      <c r="R982" s="163">
        <v>0</v>
      </c>
    </row>
    <row r="983" spans="1:18" ht="20.25" customHeight="1">
      <c r="A983" s="164" t="s">
        <v>4648</v>
      </c>
      <c r="B983" s="164" t="s">
        <v>5788</v>
      </c>
      <c r="C983" s="164" t="s">
        <v>4656</v>
      </c>
      <c r="D983" s="164" t="s">
        <v>4880</v>
      </c>
      <c r="E983" s="164">
        <v>123</v>
      </c>
      <c r="F983" s="164">
        <v>0</v>
      </c>
      <c r="G983" s="164" t="s">
        <v>4652</v>
      </c>
      <c r="H983" s="164" t="s">
        <v>4652</v>
      </c>
      <c r="I983" s="164" t="s">
        <v>4652</v>
      </c>
      <c r="J983" s="164" t="s"/>
      <c r="K983" s="164" t="s"/>
      <c r="L983" s="164" t="s">
        <v>4652</v>
      </c>
      <c r="M983" s="165">
        <v>0</v>
      </c>
      <c r="N983" s="164" t="s">
        <v>5523</v>
      </c>
      <c r="O983" s="166">
        <v>45641</v>
      </c>
      <c r="P983" s="167">
        <v>0.599074074074452</v>
      </c>
      <c r="Q983" s="164">
        <v>0</v>
      </c>
      <c r="R983" s="163">
        <v>0</v>
      </c>
    </row>
    <row r="984" spans="1:18" ht="20.25" customHeight="1">
      <c r="A984" s="159" t="s">
        <v>4648</v>
      </c>
      <c r="B984" s="159" t="s">
        <v>5789</v>
      </c>
      <c r="C984" s="159" t="s">
        <v>4656</v>
      </c>
      <c r="D984" s="159" t="s">
        <v>4668</v>
      </c>
      <c r="E984" s="159">
        <v>153</v>
      </c>
      <c r="F984" s="159">
        <v>0</v>
      </c>
      <c r="G984" s="159" t="s">
        <v>4652</v>
      </c>
      <c r="H984" s="159" t="s">
        <v>4652</v>
      </c>
      <c r="I984" s="159" t="s">
        <v>4652</v>
      </c>
      <c r="J984" s="159" t="s"/>
      <c r="K984" s="159" t="s"/>
      <c r="L984" s="159" t="s">
        <v>4652</v>
      </c>
      <c r="M984" s="160">
        <v>0</v>
      </c>
      <c r="N984" s="159" t="s">
        <v>5523</v>
      </c>
      <c r="O984" s="161">
        <v>45641</v>
      </c>
      <c r="P984" s="162">
        <v>0.597118055557076</v>
      </c>
      <c r="Q984" s="159">
        <v>0</v>
      </c>
      <c r="R984" s="163">
        <v>0</v>
      </c>
    </row>
    <row r="985" spans="1:18" ht="20.25" customHeight="1">
      <c r="A985" s="164" t="s">
        <v>4648</v>
      </c>
      <c r="B985" s="164" t="s">
        <v>5790</v>
      </c>
      <c r="C985" s="164" t="s">
        <v>4656</v>
      </c>
      <c r="D985" s="164" t="s">
        <v>4880</v>
      </c>
      <c r="E985" s="164">
        <v>152</v>
      </c>
      <c r="F985" s="164">
        <v>0</v>
      </c>
      <c r="G985" s="164" t="s">
        <v>4652</v>
      </c>
      <c r="H985" s="164" t="s">
        <v>4652</v>
      </c>
      <c r="I985" s="164" t="s">
        <v>4652</v>
      </c>
      <c r="J985" s="164" t="s"/>
      <c r="K985" s="164" t="s"/>
      <c r="L985" s="164" t="s">
        <v>4652</v>
      </c>
      <c r="M985" s="165">
        <v>0</v>
      </c>
      <c r="N985" s="164" t="s">
        <v>5523</v>
      </c>
      <c r="O985" s="166">
        <v>45641</v>
      </c>
      <c r="P985" s="167">
        <v>0.595497685186274</v>
      </c>
      <c r="Q985" s="164">
        <v>0</v>
      </c>
      <c r="R985" s="163">
        <v>0</v>
      </c>
    </row>
    <row r="986" spans="1:18" ht="20.25" customHeight="1">
      <c r="A986" s="159" t="s">
        <v>4648</v>
      </c>
      <c r="B986" s="159" t="s">
        <v>5791</v>
      </c>
      <c r="C986" s="159" t="s">
        <v>4656</v>
      </c>
      <c r="D986" s="159" t="s">
        <v>4730</v>
      </c>
      <c r="E986" s="159">
        <v>165</v>
      </c>
      <c r="F986" s="159">
        <v>88</v>
      </c>
      <c r="G986" s="159" t="s">
        <v>4004</v>
      </c>
      <c r="H986" s="159" t="s">
        <v>4004</v>
      </c>
      <c r="I986" s="159" t="s">
        <v>4004</v>
      </c>
      <c r="J986" s="159" t="s"/>
      <c r="K986" s="159" t="s"/>
      <c r="L986" s="159" t="s">
        <v>4652</v>
      </c>
      <c r="M986" s="160">
        <v>0</v>
      </c>
      <c r="N986" s="159" t="s">
        <v>4004</v>
      </c>
      <c r="O986" s="161">
        <v>45641</v>
      </c>
      <c r="P986" s="162">
        <v>0.58603009259241</v>
      </c>
      <c r="Q986" s="159">
        <v>42451</v>
      </c>
      <c r="R986" s="163">
        <v>200</v>
      </c>
    </row>
    <row r="987" spans="1:18" ht="20.25" customHeight="1">
      <c r="A987" s="164" t="s">
        <v>4648</v>
      </c>
      <c r="B987" s="164" t="s">
        <v>5792</v>
      </c>
      <c r="C987" s="164" t="s">
        <v>4656</v>
      </c>
      <c r="D987" s="164" t="s">
        <v>4668</v>
      </c>
      <c r="E987" s="164">
        <v>156</v>
      </c>
      <c r="F987" s="164">
        <v>0</v>
      </c>
      <c r="G987" s="164" t="s">
        <v>4652</v>
      </c>
      <c r="H987" s="164" t="s">
        <v>4652</v>
      </c>
      <c r="I987" s="164" t="s">
        <v>4652</v>
      </c>
      <c r="J987" s="164" t="s"/>
      <c r="K987" s="164" t="s"/>
      <c r="L987" s="164" t="s">
        <v>4652</v>
      </c>
      <c r="M987" s="165">
        <v>0</v>
      </c>
      <c r="N987" s="164" t="s">
        <v>5523</v>
      </c>
      <c r="O987" s="166">
        <v>45641</v>
      </c>
      <c r="P987" s="167">
        <v>0.583831018517231</v>
      </c>
      <c r="Q987" s="164">
        <v>0</v>
      </c>
      <c r="R987" s="163">
        <v>0</v>
      </c>
    </row>
    <row r="988" spans="1:18" ht="20.25" customHeight="1">
      <c r="A988" s="159" t="s">
        <v>4648</v>
      </c>
      <c r="B988" s="159" t="s">
        <v>5793</v>
      </c>
      <c r="C988" s="159" t="s">
        <v>4656</v>
      </c>
      <c r="D988" s="159" t="s">
        <v>4668</v>
      </c>
      <c r="E988" s="159" t="s">
        <v>5794</v>
      </c>
      <c r="F988" s="159">
        <v>0</v>
      </c>
      <c r="G988" s="159" t="s">
        <v>4652</v>
      </c>
      <c r="H988" s="159" t="s">
        <v>4652</v>
      </c>
      <c r="I988" s="159" t="s">
        <v>4652</v>
      </c>
      <c r="J988" s="159" t="s"/>
      <c r="K988" s="159" t="s"/>
      <c r="L988" s="159" t="s">
        <v>4652</v>
      </c>
      <c r="M988" s="160">
        <v>0</v>
      </c>
      <c r="N988" s="159" t="s">
        <v>5523</v>
      </c>
      <c r="O988" s="161">
        <v>45641</v>
      </c>
      <c r="P988" s="162">
        <v>0.579791666667006</v>
      </c>
      <c r="Q988" s="159">
        <v>0</v>
      </c>
      <c r="R988" s="163">
        <v>0</v>
      </c>
    </row>
    <row r="989" spans="1:18" ht="20.25" customHeight="1">
      <c r="A989" s="164" t="s"/>
      <c r="B989" s="164" t="s">
        <v>5795</v>
      </c>
      <c r="C989" s="164" t="s">
        <v>4656</v>
      </c>
      <c r="D989" s="164" t="s">
        <v>4880</v>
      </c>
      <c r="E989" s="164">
        <v>234</v>
      </c>
      <c r="F989" s="164">
        <v>0</v>
      </c>
      <c r="G989" s="164" t="s">
        <v>4652</v>
      </c>
      <c r="H989" s="164" t="s">
        <v>4652</v>
      </c>
      <c r="I989" s="164" t="s">
        <v>4652</v>
      </c>
      <c r="J989" s="164" t="s"/>
      <c r="K989" s="164" t="s"/>
      <c r="L989" s="164" t="s">
        <v>4652</v>
      </c>
      <c r="M989" s="165">
        <v>0</v>
      </c>
      <c r="N989" s="164" t="s">
        <v>4509</v>
      </c>
      <c r="O989" s="166">
        <v>45641</v>
      </c>
      <c r="P989" s="167">
        <v>0.564259259259416</v>
      </c>
      <c r="Q989" s="164">
        <v>0</v>
      </c>
      <c r="R989" s="163">
        <v>0</v>
      </c>
    </row>
    <row r="990" spans="1:18" ht="20.25" customHeight="1">
      <c r="A990" s="159" t="s">
        <v>4648</v>
      </c>
      <c r="B990" s="159" t="s">
        <v>5796</v>
      </c>
      <c r="C990" s="159" t="s">
        <v>4650</v>
      </c>
      <c r="D990" s="159" t="s">
        <v>4668</v>
      </c>
      <c r="E990" s="159">
        <v>160</v>
      </c>
      <c r="F990" s="159">
        <v>0</v>
      </c>
      <c r="G990" s="159" t="s">
        <v>4652</v>
      </c>
      <c r="H990" s="159" t="s">
        <v>4652</v>
      </c>
      <c r="I990" s="159" t="s">
        <v>4652</v>
      </c>
      <c r="J990" s="159" t="s"/>
      <c r="K990" s="159" t="s"/>
      <c r="L990" s="159" t="s">
        <v>4652</v>
      </c>
      <c r="M990" s="160">
        <v>0</v>
      </c>
      <c r="N990" s="159" t="s">
        <v>5523</v>
      </c>
      <c r="O990" s="161">
        <v>45641</v>
      </c>
      <c r="P990" s="162">
        <v>0.558472222222918</v>
      </c>
      <c r="Q990" s="159">
        <v>0</v>
      </c>
      <c r="R990" s="163">
        <v>0</v>
      </c>
    </row>
    <row r="991" spans="1:18" ht="20.25" customHeight="1">
      <c r="A991" s="164" t="s">
        <v>4648</v>
      </c>
      <c r="B991" s="164" t="s">
        <v>5797</v>
      </c>
      <c r="C991" s="164" t="s">
        <v>4650</v>
      </c>
      <c r="D991" s="164" t="s">
        <v>4668</v>
      </c>
      <c r="E991" s="164">
        <v>140</v>
      </c>
      <c r="F991" s="164">
        <v>89</v>
      </c>
      <c r="G991" s="164" t="s">
        <v>4659</v>
      </c>
      <c r="H991" s="164" t="s">
        <v>4659</v>
      </c>
      <c r="I991" s="164" t="s">
        <v>4659</v>
      </c>
      <c r="J991" s="164" t="s"/>
      <c r="K991" s="164" t="s"/>
      <c r="L991" s="164" t="s">
        <v>4652</v>
      </c>
      <c r="M991" s="165">
        <v>0</v>
      </c>
      <c r="N991" s="164" t="s">
        <v>4659</v>
      </c>
      <c r="O991" s="166">
        <v>45641</v>
      </c>
      <c r="P991" s="167">
        <v>0.553946759260725</v>
      </c>
      <c r="Q991" s="164">
        <v>42445</v>
      </c>
      <c r="R991" s="163">
        <v>230</v>
      </c>
    </row>
    <row r="992" spans="1:18" ht="20.25" customHeight="1">
      <c r="A992" s="159" t="s">
        <v>4648</v>
      </c>
      <c r="B992" s="159" t="s">
        <v>5798</v>
      </c>
      <c r="C992" s="159" t="s">
        <v>4650</v>
      </c>
      <c r="D992" s="159" t="s">
        <v>4668</v>
      </c>
      <c r="E992" s="159">
        <v>160</v>
      </c>
      <c r="F992" s="159">
        <v>0</v>
      </c>
      <c r="G992" s="159" t="s">
        <v>4652</v>
      </c>
      <c r="H992" s="159" t="s">
        <v>4652</v>
      </c>
      <c r="I992" s="159" t="s">
        <v>4652</v>
      </c>
      <c r="J992" s="159" t="s"/>
      <c r="K992" s="159" t="s"/>
      <c r="L992" s="159" t="s">
        <v>4652</v>
      </c>
      <c r="M992" s="160">
        <v>0</v>
      </c>
      <c r="N992" s="159" t="s">
        <v>4509</v>
      </c>
      <c r="O992" s="161">
        <v>45641</v>
      </c>
      <c r="P992" s="162">
        <v>0.553680555556639</v>
      </c>
      <c r="Q992" s="159">
        <v>0</v>
      </c>
      <c r="R992" s="163">
        <v>0</v>
      </c>
    </row>
    <row r="993" spans="1:18" ht="20.25" customHeight="1">
      <c r="A993" s="164" t="s">
        <v>4648</v>
      </c>
      <c r="B993" s="164" t="s">
        <v>5799</v>
      </c>
      <c r="C993" s="164" t="s">
        <v>4650</v>
      </c>
      <c r="D993" s="164" t="s">
        <v>4663</v>
      </c>
      <c r="E993" s="164">
        <v>145</v>
      </c>
      <c r="F993" s="164">
        <v>0</v>
      </c>
      <c r="G993" s="164" t="s">
        <v>4652</v>
      </c>
      <c r="H993" s="164" t="s">
        <v>4652</v>
      </c>
      <c r="I993" s="164" t="s">
        <v>4652</v>
      </c>
      <c r="J993" s="164" t="s"/>
      <c r="K993" s="164" t="s"/>
      <c r="L993" s="164" t="s">
        <v>4652</v>
      </c>
      <c r="M993" s="165">
        <v>0</v>
      </c>
      <c r="N993" s="164" t="s">
        <v>4509</v>
      </c>
      <c r="O993" s="166">
        <v>45641</v>
      </c>
      <c r="P993" s="167">
        <v>0.55217592592453</v>
      </c>
      <c r="Q993" s="164">
        <v>0</v>
      </c>
      <c r="R993" s="163">
        <v>0</v>
      </c>
    </row>
    <row r="994" spans="1:18" ht="20.25" customHeight="1">
      <c r="A994" s="159" t="s">
        <v>4648</v>
      </c>
      <c r="B994" s="159" t="s">
        <v>5800</v>
      </c>
      <c r="C994" s="159" t="s">
        <v>4650</v>
      </c>
      <c r="D994" s="159" t="s">
        <v>4681</v>
      </c>
      <c r="E994" s="159">
        <v>157</v>
      </c>
      <c r="F994" s="159">
        <v>0</v>
      </c>
      <c r="G994" s="159" t="s">
        <v>4652</v>
      </c>
      <c r="H994" s="159" t="s">
        <v>4652</v>
      </c>
      <c r="I994" s="159" t="s">
        <v>4652</v>
      </c>
      <c r="J994" s="159" t="s"/>
      <c r="K994" s="159" t="s"/>
      <c r="L994" s="159" t="s">
        <v>4652</v>
      </c>
      <c r="M994" s="160">
        <v>0</v>
      </c>
      <c r="N994" s="159" t="s">
        <v>4509</v>
      </c>
      <c r="O994" s="161">
        <v>45641</v>
      </c>
      <c r="P994" s="162">
        <v>0.551817129628034</v>
      </c>
      <c r="Q994" s="159">
        <v>0</v>
      </c>
      <c r="R994" s="163">
        <v>0</v>
      </c>
    </row>
    <row r="995" spans="1:18" ht="20.25" customHeight="1">
      <c r="A995" s="164" t="s">
        <v>4648</v>
      </c>
      <c r="B995" s="164" t="s">
        <v>5801</v>
      </c>
      <c r="C995" s="164" t="s">
        <v>4656</v>
      </c>
      <c r="D995" s="164" t="s">
        <v>4730</v>
      </c>
      <c r="E995" s="164">
        <v>165</v>
      </c>
      <c r="F995" s="164">
        <v>0</v>
      </c>
      <c r="G995" s="164" t="s">
        <v>4652</v>
      </c>
      <c r="H995" s="164" t="s">
        <v>4652</v>
      </c>
      <c r="I995" s="164" t="s">
        <v>4652</v>
      </c>
      <c r="J995" s="164" t="s"/>
      <c r="K995" s="164" t="s"/>
      <c r="L995" s="164" t="s">
        <v>4652</v>
      </c>
      <c r="M995" s="165">
        <v>0</v>
      </c>
      <c r="N995" s="164" t="s">
        <v>4509</v>
      </c>
      <c r="O995" s="166">
        <v>45641</v>
      </c>
      <c r="P995" s="167">
        <v>0.545300925925403</v>
      </c>
      <c r="Q995" s="164">
        <v>0</v>
      </c>
      <c r="R995" s="163">
        <v>0</v>
      </c>
    </row>
    <row r="996" spans="1:18" ht="20.25" customHeight="1">
      <c r="A996" s="159" t="s">
        <v>4648</v>
      </c>
      <c r="B996" s="159" t="s">
        <v>5802</v>
      </c>
      <c r="C996" s="159" t="s">
        <v>4656</v>
      </c>
      <c r="D996" s="159" t="s">
        <v>4694</v>
      </c>
      <c r="E996" s="159">
        <v>165</v>
      </c>
      <c r="F996" s="159">
        <v>0</v>
      </c>
      <c r="G996" s="159" t="s">
        <v>4652</v>
      </c>
      <c r="H996" s="159" t="s">
        <v>4652</v>
      </c>
      <c r="I996" s="159" t="s">
        <v>4652</v>
      </c>
      <c r="J996" s="159" t="s"/>
      <c r="K996" s="159" t="s"/>
      <c r="L996" s="159" t="s">
        <v>4652</v>
      </c>
      <c r="M996" s="160">
        <v>0</v>
      </c>
      <c r="N996" s="159" t="s">
        <v>4509</v>
      </c>
      <c r="O996" s="161">
        <v>45641</v>
      </c>
      <c r="P996" s="162">
        <v>0.544259259258979</v>
      </c>
      <c r="Q996" s="159">
        <v>0</v>
      </c>
      <c r="R996" s="163">
        <v>0</v>
      </c>
    </row>
    <row r="997" spans="1:18" ht="20.25" customHeight="1">
      <c r="A997" s="164" t="s">
        <v>4648</v>
      </c>
      <c r="B997" s="164" t="s">
        <v>5803</v>
      </c>
      <c r="C997" s="164" t="s">
        <v>4650</v>
      </c>
      <c r="D997" s="164" t="s">
        <v>5222</v>
      </c>
      <c r="E997" s="164">
        <v>156</v>
      </c>
      <c r="F997" s="164">
        <v>0</v>
      </c>
      <c r="G997" s="164" t="s">
        <v>4652</v>
      </c>
      <c r="H997" s="164" t="s">
        <v>4652</v>
      </c>
      <c r="I997" s="164" t="s">
        <v>4652</v>
      </c>
      <c r="J997" s="164" t="s"/>
      <c r="K997" s="164" t="s"/>
      <c r="L997" s="164" t="s">
        <v>4652</v>
      </c>
      <c r="M997" s="165">
        <v>0</v>
      </c>
      <c r="N997" s="164" t="s">
        <v>4509</v>
      </c>
      <c r="O997" s="166">
        <v>45641</v>
      </c>
      <c r="P997" s="167">
        <v>0.540034722223936</v>
      </c>
      <c r="Q997" s="164">
        <v>0</v>
      </c>
      <c r="R997" s="163">
        <v>0</v>
      </c>
    </row>
    <row r="998" spans="1:18" ht="20.25" customHeight="1">
      <c r="A998" s="159" t="s">
        <v>4648</v>
      </c>
      <c r="B998" s="159" t="s">
        <v>5804</v>
      </c>
      <c r="C998" s="159" t="s">
        <v>4650</v>
      </c>
      <c r="D998" s="159" t="s">
        <v>5715</v>
      </c>
      <c r="E998" s="159">
        <v>145</v>
      </c>
      <c r="F998" s="159">
        <v>0</v>
      </c>
      <c r="G998" s="159" t="s">
        <v>4652</v>
      </c>
      <c r="H998" s="159" t="s">
        <v>4652</v>
      </c>
      <c r="I998" s="159" t="s">
        <v>4652</v>
      </c>
      <c r="J998" s="159" t="s"/>
      <c r="K998" s="159" t="s"/>
      <c r="L998" s="159" t="s">
        <v>4652</v>
      </c>
      <c r="M998" s="160">
        <v>0</v>
      </c>
      <c r="N998" s="159" t="s">
        <v>4004</v>
      </c>
      <c r="O998" s="161">
        <v>45641</v>
      </c>
      <c r="P998" s="162">
        <v>0.534212962964375</v>
      </c>
      <c r="Q998" s="159">
        <v>0</v>
      </c>
      <c r="R998" s="163">
        <v>0</v>
      </c>
    </row>
    <row r="999" spans="1:18" ht="20.25" customHeight="1">
      <c r="A999" s="164" t="s">
        <v>4648</v>
      </c>
      <c r="B999" s="164" t="s">
        <v>5805</v>
      </c>
      <c r="C999" s="164" t="s">
        <v>4656</v>
      </c>
      <c r="D999" s="164" t="s">
        <v>4694</v>
      </c>
      <c r="E999" s="164">
        <v>155</v>
      </c>
      <c r="F999" s="164">
        <v>87</v>
      </c>
      <c r="G999" s="164" t="s">
        <v>4004</v>
      </c>
      <c r="H999" s="164" t="s">
        <v>4004</v>
      </c>
      <c r="I999" s="164" t="s">
        <v>4004</v>
      </c>
      <c r="J999" s="164" t="s"/>
      <c r="K999" s="164" t="s"/>
      <c r="L999" s="164" t="s">
        <v>4652</v>
      </c>
      <c r="M999" s="165">
        <v>0</v>
      </c>
      <c r="N999" s="164" t="s">
        <v>4004</v>
      </c>
      <c r="O999" s="166">
        <v>45641</v>
      </c>
      <c r="P999" s="167">
        <v>0.531157407407591</v>
      </c>
      <c r="Q999" s="164">
        <v>42442</v>
      </c>
      <c r="R999" s="163">
        <v>200</v>
      </c>
    </row>
    <row r="1000" spans="1:18" ht="20.25" customHeight="1">
      <c r="A1000" s="159" t="s">
        <v>4648</v>
      </c>
      <c r="B1000" s="159" t="s">
        <v>5806</v>
      </c>
      <c r="C1000" s="159" t="s">
        <v>4650</v>
      </c>
      <c r="D1000" s="159" t="s">
        <v>4663</v>
      </c>
      <c r="E1000" s="159">
        <v>141</v>
      </c>
      <c r="F1000" s="159">
        <v>0</v>
      </c>
      <c r="G1000" s="159" t="s">
        <v>4652</v>
      </c>
      <c r="H1000" s="159" t="s">
        <v>4004</v>
      </c>
      <c r="I1000" s="159" t="s">
        <v>4004</v>
      </c>
      <c r="J1000" s="159" t="s"/>
      <c r="K1000" s="159" t="s">
        <v>5807</v>
      </c>
      <c r="L1000" s="159" t="s">
        <v>4652</v>
      </c>
      <c r="M1000" s="160">
        <v>100</v>
      </c>
      <c r="N1000" s="159" t="s">
        <v>4004</v>
      </c>
      <c r="O1000" s="161">
        <v>45641</v>
      </c>
      <c r="P1000" s="162">
        <v>0.522280092591245</v>
      </c>
      <c r="Q1000" s="159">
        <v>42440</v>
      </c>
      <c r="R1000" s="163">
        <v>250</v>
      </c>
    </row>
    <row r="1001" spans="1:18" ht="20.25" customHeight="1">
      <c r="A1001" s="164" t="s">
        <v>4648</v>
      </c>
      <c r="B1001" s="164" t="s">
        <v>5808</v>
      </c>
      <c r="C1001" s="164" t="s">
        <v>4650</v>
      </c>
      <c r="D1001" s="164" t="s">
        <v>4786</v>
      </c>
      <c r="E1001" s="164">
        <v>150</v>
      </c>
      <c r="F1001" s="164">
        <v>0</v>
      </c>
      <c r="G1001" s="164" t="s">
        <v>4652</v>
      </c>
      <c r="H1001" s="164" t="s">
        <v>4652</v>
      </c>
      <c r="I1001" s="164" t="s">
        <v>4652</v>
      </c>
      <c r="J1001" s="164" t="s">
        <v>5809</v>
      </c>
      <c r="K1001" s="164" t="s">
        <v>5810</v>
      </c>
      <c r="L1001" s="164" t="s">
        <v>4659</v>
      </c>
      <c r="M1001" s="165">
        <v>225</v>
      </c>
      <c r="N1001" s="164" t="s">
        <v>4659</v>
      </c>
      <c r="O1001" s="166">
        <v>45641</v>
      </c>
      <c r="P1001" s="167">
        <v>0.520613425924239</v>
      </c>
      <c r="Q1001" s="164">
        <v>42439</v>
      </c>
      <c r="R1001" s="163">
        <v>225</v>
      </c>
    </row>
    <row r="1002" spans="1:18" ht="20.25" customHeight="1">
      <c r="A1002" s="159" t="s">
        <v>4648</v>
      </c>
      <c r="B1002" s="159" t="s">
        <v>5811</v>
      </c>
      <c r="C1002" s="159" t="s">
        <v>4650</v>
      </c>
      <c r="D1002" s="159" t="s">
        <v>4663</v>
      </c>
      <c r="E1002" s="159">
        <v>160</v>
      </c>
      <c r="F1002" s="159">
        <v>0</v>
      </c>
      <c r="G1002" s="159" t="s">
        <v>4652</v>
      </c>
      <c r="H1002" s="159" t="s">
        <v>4004</v>
      </c>
      <c r="I1002" s="159" t="s">
        <v>4004</v>
      </c>
      <c r="J1002" s="159" t="s"/>
      <c r="K1002" s="159" t="s"/>
      <c r="L1002" s="159" t="s">
        <v>4652</v>
      </c>
      <c r="M1002" s="160">
        <v>0</v>
      </c>
      <c r="N1002" s="159" t="s">
        <v>4659</v>
      </c>
      <c r="O1002" s="161">
        <v>45641</v>
      </c>
      <c r="P1002" s="162">
        <v>0.515578703703795</v>
      </c>
      <c r="Q1002" s="159">
        <v>42436</v>
      </c>
      <c r="R1002" s="163">
        <v>150</v>
      </c>
    </row>
    <row r="1003" spans="1:18" ht="20.25" customHeight="1">
      <c r="A1003" s="164" t="s">
        <v>4648</v>
      </c>
      <c r="B1003" s="164" t="s">
        <v>5812</v>
      </c>
      <c r="C1003" s="164" t="s">
        <v>4656</v>
      </c>
      <c r="D1003" s="164" t="s">
        <v>4676</v>
      </c>
      <c r="E1003" s="164">
        <v>159</v>
      </c>
      <c r="F1003" s="164">
        <v>0</v>
      </c>
      <c r="G1003" s="164" t="s">
        <v>4652</v>
      </c>
      <c r="H1003" s="164" t="s">
        <v>4652</v>
      </c>
      <c r="I1003" s="164" t="s">
        <v>4652</v>
      </c>
      <c r="J1003" s="164" t="s"/>
      <c r="K1003" s="164" t="s"/>
      <c r="L1003" s="164" t="s">
        <v>4652</v>
      </c>
      <c r="M1003" s="165">
        <v>0</v>
      </c>
      <c r="N1003" s="164" t="s">
        <v>4659</v>
      </c>
      <c r="O1003" s="166">
        <v>45641</v>
      </c>
      <c r="P1003" s="167">
        <v>0.503194444445399</v>
      </c>
      <c r="Q1003" s="164">
        <v>0</v>
      </c>
      <c r="R1003" s="163">
        <v>0</v>
      </c>
    </row>
    <row r="1004" spans="1:18" ht="20.25" customHeight="1">
      <c r="A1004" s="159" t="s">
        <v>4648</v>
      </c>
      <c r="B1004" s="159" t="s">
        <v>5813</v>
      </c>
      <c r="C1004" s="159" t="s">
        <v>4650</v>
      </c>
      <c r="D1004" s="159" t="s">
        <v>4668</v>
      </c>
      <c r="E1004" s="159">
        <v>150</v>
      </c>
      <c r="F1004" s="159">
        <v>89</v>
      </c>
      <c r="G1004" s="159" t="s">
        <v>4659</v>
      </c>
      <c r="H1004" s="159" t="s">
        <v>4659</v>
      </c>
      <c r="I1004" s="159" t="s">
        <v>4659</v>
      </c>
      <c r="J1004" s="159" t="s"/>
      <c r="K1004" s="159" t="s"/>
      <c r="L1004" s="159" t="s">
        <v>4652</v>
      </c>
      <c r="M1004" s="160">
        <v>0</v>
      </c>
      <c r="N1004" s="159" t="s">
        <v>4659</v>
      </c>
      <c r="O1004" s="161">
        <v>45641</v>
      </c>
      <c r="P1004" s="162">
        <v>0.499178240741458</v>
      </c>
      <c r="Q1004" s="159">
        <v>42429</v>
      </c>
      <c r="R1004" s="163">
        <v>230</v>
      </c>
    </row>
    <row r="1005" spans="1:18" ht="20.25" customHeight="1">
      <c r="A1005" s="164" t="s">
        <v>4648</v>
      </c>
      <c r="B1005" s="164" t="s">
        <v>5814</v>
      </c>
      <c r="C1005" s="164" t="s">
        <v>4650</v>
      </c>
      <c r="D1005" s="164" t="s">
        <v>5073</v>
      </c>
      <c r="E1005" s="164">
        <v>156</v>
      </c>
      <c r="F1005" s="164">
        <v>0</v>
      </c>
      <c r="G1005" s="164" t="s">
        <v>4652</v>
      </c>
      <c r="H1005" s="164" t="s">
        <v>4652</v>
      </c>
      <c r="I1005" s="164" t="s">
        <v>4652</v>
      </c>
      <c r="J1005" s="164" t="s"/>
      <c r="K1005" s="164" t="s"/>
      <c r="L1005" s="164" t="s">
        <v>4652</v>
      </c>
      <c r="M1005" s="165">
        <v>0</v>
      </c>
      <c r="N1005" s="164" t="s">
        <v>4004</v>
      </c>
      <c r="O1005" s="166">
        <v>45641</v>
      </c>
      <c r="P1005" s="167">
        <v>0.495949074072996</v>
      </c>
      <c r="Q1005" s="164">
        <v>0</v>
      </c>
      <c r="R1005" s="163">
        <v>0</v>
      </c>
    </row>
    <row r="1006" spans="1:18" ht="20.25" customHeight="1">
      <c r="A1006" s="159" t="s">
        <v>4648</v>
      </c>
      <c r="B1006" s="159" t="s">
        <v>5815</v>
      </c>
      <c r="C1006" s="159" t="s">
        <v>4650</v>
      </c>
      <c r="D1006" s="159" t="s">
        <v>4668</v>
      </c>
      <c r="E1006" s="159">
        <v>160</v>
      </c>
      <c r="F1006" s="159">
        <v>0</v>
      </c>
      <c r="G1006" s="159" t="s">
        <v>4652</v>
      </c>
      <c r="H1006" s="159" t="s">
        <v>4652</v>
      </c>
      <c r="I1006" s="159" t="s">
        <v>4652</v>
      </c>
      <c r="J1006" s="159" t="s"/>
      <c r="K1006" s="159" t="s"/>
      <c r="L1006" s="159" t="s">
        <v>4652</v>
      </c>
      <c r="M1006" s="160">
        <v>0</v>
      </c>
      <c r="N1006" s="159" t="s">
        <v>4004</v>
      </c>
      <c r="O1006" s="161">
        <v>45641</v>
      </c>
      <c r="P1006" s="162">
        <v>0.493634259259125</v>
      </c>
      <c r="Q1006" s="159">
        <v>0</v>
      </c>
      <c r="R1006" s="163">
        <v>0</v>
      </c>
    </row>
    <row r="1007" spans="1:18" ht="20.25" customHeight="1">
      <c r="A1007" s="164" t="s">
        <v>4648</v>
      </c>
      <c r="B1007" s="164" t="s">
        <v>5816</v>
      </c>
      <c r="C1007" s="164" t="s">
        <v>4650</v>
      </c>
      <c r="D1007" s="164" t="s">
        <v>4668</v>
      </c>
      <c r="E1007" s="164">
        <v>160</v>
      </c>
      <c r="F1007" s="164">
        <v>0</v>
      </c>
      <c r="G1007" s="164" t="s">
        <v>4652</v>
      </c>
      <c r="H1007" s="164" t="s">
        <v>4652</v>
      </c>
      <c r="I1007" s="164" t="s">
        <v>4652</v>
      </c>
      <c r="J1007" s="164" t="s">
        <v>4643</v>
      </c>
      <c r="K1007" s="164" t="s">
        <v>5454</v>
      </c>
      <c r="L1007" s="164" t="s">
        <v>4004</v>
      </c>
      <c r="M1007" s="165">
        <v>130</v>
      </c>
      <c r="N1007" s="164" t="s">
        <v>4004</v>
      </c>
      <c r="O1007" s="166">
        <v>45641</v>
      </c>
      <c r="P1007" s="167">
        <v>0.490949074075616</v>
      </c>
      <c r="Q1007" s="164">
        <v>42427</v>
      </c>
      <c r="R1007" s="163">
        <v>130</v>
      </c>
    </row>
    <row r="1008" spans="1:18" ht="20.25" customHeight="1">
      <c r="A1008" s="159" t="s">
        <v>4648</v>
      </c>
      <c r="B1008" s="159" t="s">
        <v>5817</v>
      </c>
      <c r="C1008" s="159" t="s">
        <v>4656</v>
      </c>
      <c r="D1008" s="159" t="s">
        <v>4700</v>
      </c>
      <c r="E1008" s="159">
        <v>165</v>
      </c>
      <c r="F1008" s="159">
        <v>88</v>
      </c>
      <c r="G1008" s="159" t="s">
        <v>4659</v>
      </c>
      <c r="H1008" s="159" t="s">
        <v>4652</v>
      </c>
      <c r="I1008" s="159" t="s">
        <v>4652</v>
      </c>
      <c r="J1008" s="159" t="s"/>
      <c r="K1008" s="159" t="s"/>
      <c r="L1008" s="159" t="s">
        <v>4652</v>
      </c>
      <c r="M1008" s="160">
        <v>0</v>
      </c>
      <c r="N1008" s="159" t="s">
        <v>4004</v>
      </c>
      <c r="O1008" s="161">
        <v>45641</v>
      </c>
      <c r="P1008" s="162">
        <v>0.48618055555562</v>
      </c>
      <c r="Q1008" s="159">
        <v>42426</v>
      </c>
      <c r="R1008" s="163">
        <v>150</v>
      </c>
    </row>
    <row r="1009" spans="1:18" ht="20.25" customHeight="1">
      <c r="A1009" s="164" t="s">
        <v>4648</v>
      </c>
      <c r="B1009" s="164" t="s">
        <v>5818</v>
      </c>
      <c r="C1009" s="164" t="s">
        <v>4656</v>
      </c>
      <c r="D1009" s="164" t="s">
        <v>4694</v>
      </c>
      <c r="E1009" s="164">
        <v>155</v>
      </c>
      <c r="F1009" s="164">
        <v>0</v>
      </c>
      <c r="G1009" s="164" t="s">
        <v>4652</v>
      </c>
      <c r="H1009" s="164" t="s">
        <v>4652</v>
      </c>
      <c r="I1009" s="164" t="s">
        <v>4652</v>
      </c>
      <c r="J1009" s="164" t="s"/>
      <c r="K1009" s="164" t="s"/>
      <c r="L1009" s="164" t="s">
        <v>4652</v>
      </c>
      <c r="M1009" s="165">
        <v>0</v>
      </c>
      <c r="N1009" s="164" t="s">
        <v>4004</v>
      </c>
      <c r="O1009" s="166">
        <v>45641</v>
      </c>
      <c r="P1009" s="167">
        <v>0.484733796296496</v>
      </c>
      <c r="Q1009" s="164">
        <v>0</v>
      </c>
      <c r="R1009" s="163">
        <v>0</v>
      </c>
    </row>
    <row r="1010" spans="1:18" ht="20.25" customHeight="1">
      <c r="A1010" s="159" t="s">
        <v>4648</v>
      </c>
      <c r="B1010" s="159" t="s">
        <v>5819</v>
      </c>
      <c r="C1010" s="159" t="s">
        <v>4656</v>
      </c>
      <c r="D1010" s="159" t="s">
        <v>5820</v>
      </c>
      <c r="E1010" s="159">
        <v>156</v>
      </c>
      <c r="F1010" s="159">
        <v>0</v>
      </c>
      <c r="G1010" s="159" t="s">
        <v>4652</v>
      </c>
      <c r="H1010" s="159" t="s">
        <v>4652</v>
      </c>
      <c r="I1010" s="159" t="s">
        <v>4652</v>
      </c>
      <c r="J1010" s="159" t="s"/>
      <c r="K1010" s="159" t="s"/>
      <c r="L1010" s="159" t="s">
        <v>4652</v>
      </c>
      <c r="M1010" s="160">
        <v>0</v>
      </c>
      <c r="N1010" s="159" t="s">
        <v>4004</v>
      </c>
      <c r="O1010" s="161">
        <v>45641</v>
      </c>
      <c r="P1010" s="162">
        <v>0.482314814813435</v>
      </c>
      <c r="Q1010" s="159">
        <v>0</v>
      </c>
      <c r="R1010" s="163">
        <v>0</v>
      </c>
    </row>
    <row r="1011" spans="1:18" ht="20.25" customHeight="1">
      <c r="A1011" s="164" t="s">
        <v>4648</v>
      </c>
      <c r="B1011" s="164" t="s">
        <v>5821</v>
      </c>
      <c r="C1011" s="164" t="s">
        <v>4656</v>
      </c>
      <c r="D1011" s="164" t="s">
        <v>4676</v>
      </c>
      <c r="E1011" s="164">
        <v>162</v>
      </c>
      <c r="F1011" s="164">
        <v>0</v>
      </c>
      <c r="G1011" s="164" t="s">
        <v>4652</v>
      </c>
      <c r="H1011" s="164" t="s">
        <v>4659</v>
      </c>
      <c r="I1011" s="164" t="s">
        <v>4659</v>
      </c>
      <c r="J1011" s="164" t="s"/>
      <c r="K1011" s="164" t="s"/>
      <c r="L1011" s="164" t="s">
        <v>4652</v>
      </c>
      <c r="M1011" s="165">
        <v>0</v>
      </c>
      <c r="N1011" s="164" t="s">
        <v>4004</v>
      </c>
      <c r="O1011" s="166">
        <v>45641</v>
      </c>
      <c r="P1011" s="167">
        <v>0.48157407407416</v>
      </c>
      <c r="Q1011" s="164">
        <v>42424</v>
      </c>
      <c r="R1011" s="163">
        <v>150</v>
      </c>
    </row>
    <row r="1012" spans="1:18" ht="20.25" customHeight="1">
      <c r="A1012" s="159" t="s">
        <v>4648</v>
      </c>
      <c r="B1012" s="159" t="s">
        <v>5822</v>
      </c>
      <c r="C1012" s="159" t="s">
        <v>4650</v>
      </c>
      <c r="D1012" s="159" t="s">
        <v>4668</v>
      </c>
      <c r="E1012" s="159">
        <v>150</v>
      </c>
      <c r="F1012" s="159">
        <v>0</v>
      </c>
      <c r="G1012" s="159" t="s">
        <v>4652</v>
      </c>
      <c r="H1012" s="159" t="s">
        <v>4659</v>
      </c>
      <c r="I1012" s="159" t="s">
        <v>4659</v>
      </c>
      <c r="J1012" s="159" t="s"/>
      <c r="K1012" s="159" t="s"/>
      <c r="L1012" s="159" t="s">
        <v>4652</v>
      </c>
      <c r="M1012" s="160">
        <v>0</v>
      </c>
      <c r="N1012" s="159" t="s">
        <v>4659</v>
      </c>
      <c r="O1012" s="161">
        <v>45641</v>
      </c>
      <c r="P1012" s="162">
        <v>0.481250000000728</v>
      </c>
      <c r="Q1012" s="159">
        <v>42423</v>
      </c>
      <c r="R1012" s="163">
        <v>170</v>
      </c>
    </row>
    <row r="1013" spans="1:18" ht="20.25" customHeight="1">
      <c r="A1013" s="164" t="s">
        <v>4648</v>
      </c>
      <c r="B1013" s="164" t="s">
        <v>5823</v>
      </c>
      <c r="C1013" s="164" t="s">
        <v>4650</v>
      </c>
      <c r="D1013" s="164" t="s">
        <v>5340</v>
      </c>
      <c r="E1013" s="164">
        <v>154</v>
      </c>
      <c r="F1013" s="164">
        <v>0</v>
      </c>
      <c r="G1013" s="164" t="s">
        <v>4652</v>
      </c>
      <c r="H1013" s="164" t="s">
        <v>4652</v>
      </c>
      <c r="I1013" s="164" t="s">
        <v>4652</v>
      </c>
      <c r="J1013" s="164" t="s"/>
      <c r="K1013" s="164" t="s"/>
      <c r="L1013" s="164" t="s">
        <v>4652</v>
      </c>
      <c r="M1013" s="165">
        <v>0</v>
      </c>
      <c r="N1013" s="164" t="s">
        <v>4509</v>
      </c>
      <c r="O1013" s="166">
        <v>45641</v>
      </c>
      <c r="P1013" s="167">
        <v>0.478506944444234</v>
      </c>
      <c r="Q1013" s="164">
        <v>0</v>
      </c>
      <c r="R1013" s="163">
        <v>0</v>
      </c>
    </row>
    <row r="1014" spans="1:18" ht="20.25" customHeight="1">
      <c r="A1014" s="159" t="s">
        <v>4648</v>
      </c>
      <c r="B1014" s="159" t="s">
        <v>5824</v>
      </c>
      <c r="C1014" s="159" t="s">
        <v>4650</v>
      </c>
      <c r="D1014" s="159" t="s">
        <v>4681</v>
      </c>
      <c r="E1014" s="159">
        <v>154</v>
      </c>
      <c r="F1014" s="159">
        <v>0</v>
      </c>
      <c r="G1014" s="159" t="s">
        <v>4652</v>
      </c>
      <c r="H1014" s="159" t="s">
        <v>4652</v>
      </c>
      <c r="I1014" s="159" t="s">
        <v>4652</v>
      </c>
      <c r="J1014" s="159" t="s"/>
      <c r="K1014" s="159" t="s"/>
      <c r="L1014" s="159" t="s">
        <v>4652</v>
      </c>
      <c r="M1014" s="160">
        <v>0</v>
      </c>
      <c r="N1014" s="159" t="s">
        <v>4509</v>
      </c>
      <c r="O1014" s="161">
        <v>45641</v>
      </c>
      <c r="P1014" s="162">
        <v>0.477106481481314</v>
      </c>
      <c r="Q1014" s="159">
        <v>0</v>
      </c>
      <c r="R1014" s="163">
        <v>0</v>
      </c>
    </row>
    <row r="1015" spans="1:18" ht="20.25" customHeight="1">
      <c r="A1015" s="164" t="s">
        <v>4648</v>
      </c>
      <c r="B1015" s="164" t="s">
        <v>5825</v>
      </c>
      <c r="C1015" s="164" t="s">
        <v>4656</v>
      </c>
      <c r="D1015" s="164" t="s">
        <v>4730</v>
      </c>
      <c r="E1015" s="164">
        <v>160</v>
      </c>
      <c r="F1015" s="164">
        <v>0</v>
      </c>
      <c r="G1015" s="164" t="s">
        <v>4652</v>
      </c>
      <c r="H1015" s="164" t="s">
        <v>4652</v>
      </c>
      <c r="I1015" s="164" t="s">
        <v>4652</v>
      </c>
      <c r="J1015" s="164" t="s"/>
      <c r="K1015" s="164" t="s"/>
      <c r="L1015" s="164" t="s">
        <v>4652</v>
      </c>
      <c r="M1015" s="165">
        <v>0</v>
      </c>
      <c r="N1015" s="164" t="s">
        <v>4509</v>
      </c>
      <c r="O1015" s="166">
        <v>45641</v>
      </c>
      <c r="P1015" s="167">
        <v>0.47475694444438</v>
      </c>
      <c r="Q1015" s="164">
        <v>0</v>
      </c>
      <c r="R1015" s="163">
        <v>0</v>
      </c>
    </row>
    <row r="1016" spans="1:18" ht="20.25" customHeight="1">
      <c r="A1016" s="159" t="s">
        <v>4648</v>
      </c>
      <c r="B1016" s="159" t="s">
        <v>5826</v>
      </c>
      <c r="C1016" s="159" t="s">
        <v>4656</v>
      </c>
      <c r="D1016" s="159" t="s">
        <v>5070</v>
      </c>
      <c r="E1016" s="159">
        <v>163</v>
      </c>
      <c r="F1016" s="159">
        <v>0</v>
      </c>
      <c r="G1016" s="159" t="s">
        <v>4652</v>
      </c>
      <c r="H1016" s="159" t="s">
        <v>4652</v>
      </c>
      <c r="I1016" s="159" t="s">
        <v>4652</v>
      </c>
      <c r="J1016" s="159" t="s"/>
      <c r="K1016" s="159" t="s"/>
      <c r="L1016" s="159" t="s">
        <v>4652</v>
      </c>
      <c r="M1016" s="160">
        <v>0</v>
      </c>
      <c r="N1016" s="159" t="s">
        <v>5523</v>
      </c>
      <c r="O1016" s="161">
        <v>45641</v>
      </c>
      <c r="P1016" s="162">
        <v>0.470243055555329</v>
      </c>
      <c r="Q1016" s="159">
        <v>0</v>
      </c>
      <c r="R1016" s="163">
        <v>0</v>
      </c>
    </row>
    <row r="1017" spans="1:18" ht="20.25" customHeight="1">
      <c r="A1017" s="164" t="s">
        <v>4648</v>
      </c>
      <c r="B1017" s="164" t="s">
        <v>5827</v>
      </c>
      <c r="C1017" s="164" t="s">
        <v>4656</v>
      </c>
      <c r="D1017" s="164" t="s">
        <v>4668</v>
      </c>
      <c r="E1017" s="164">
        <v>152</v>
      </c>
      <c r="F1017" s="164">
        <v>0</v>
      </c>
      <c r="G1017" s="164" t="s">
        <v>4652</v>
      </c>
      <c r="H1017" s="164" t="s">
        <v>4652</v>
      </c>
      <c r="I1017" s="164" t="s">
        <v>4652</v>
      </c>
      <c r="J1017" s="164" t="s"/>
      <c r="K1017" s="164" t="s"/>
      <c r="L1017" s="164" t="s">
        <v>4652</v>
      </c>
      <c r="M1017" s="165">
        <v>0</v>
      </c>
      <c r="N1017" s="164" t="s">
        <v>5523</v>
      </c>
      <c r="O1017" s="166">
        <v>45641</v>
      </c>
      <c r="P1017" s="167">
        <v>0.46965277777781</v>
      </c>
      <c r="Q1017" s="164">
        <v>0</v>
      </c>
      <c r="R1017" s="163">
        <v>0</v>
      </c>
    </row>
    <row r="1018" spans="1:18" ht="20.25" customHeight="1">
      <c r="A1018" s="159" t="s">
        <v>4648</v>
      </c>
      <c r="B1018" s="159" t="s">
        <v>5828</v>
      </c>
      <c r="C1018" s="159" t="s">
        <v>4656</v>
      </c>
      <c r="D1018" s="159" t="s">
        <v>4668</v>
      </c>
      <c r="E1018" s="159">
        <v>153</v>
      </c>
      <c r="F1018" s="159">
        <v>0</v>
      </c>
      <c r="G1018" s="159" t="s">
        <v>4652</v>
      </c>
      <c r="H1018" s="159" t="s">
        <v>4652</v>
      </c>
      <c r="I1018" s="159" t="s">
        <v>4652</v>
      </c>
      <c r="J1018" s="159" t="s"/>
      <c r="K1018" s="159" t="s"/>
      <c r="L1018" s="159" t="s">
        <v>4652</v>
      </c>
      <c r="M1018" s="160">
        <v>0</v>
      </c>
      <c r="N1018" s="159" t="s">
        <v>5523</v>
      </c>
      <c r="O1018" s="161">
        <v>45641</v>
      </c>
      <c r="P1018" s="162">
        <v>0.469293981481314</v>
      </c>
      <c r="Q1018" s="159">
        <v>0</v>
      </c>
      <c r="R1018" s="163">
        <v>0</v>
      </c>
    </row>
    <row r="1019" spans="1:18" ht="20.25" customHeight="1">
      <c r="A1019" s="164" t="s">
        <v>4648</v>
      </c>
      <c r="B1019" s="164" t="s">
        <v>5829</v>
      </c>
      <c r="C1019" s="164" t="s">
        <v>4656</v>
      </c>
      <c r="D1019" s="164" t="s">
        <v>4668</v>
      </c>
      <c r="E1019" s="164">
        <v>153</v>
      </c>
      <c r="F1019" s="164">
        <v>0</v>
      </c>
      <c r="G1019" s="164" t="s">
        <v>4652</v>
      </c>
      <c r="H1019" s="164" t="s">
        <v>4652</v>
      </c>
      <c r="I1019" s="164" t="s">
        <v>4652</v>
      </c>
      <c r="J1019" s="164" t="s"/>
      <c r="K1019" s="164" t="s"/>
      <c r="L1019" s="164" t="s">
        <v>4652</v>
      </c>
      <c r="M1019" s="165">
        <v>0</v>
      </c>
      <c r="N1019" s="164" t="s">
        <v>5523</v>
      </c>
      <c r="O1019" s="166">
        <v>45641</v>
      </c>
      <c r="P1019" s="167">
        <v>0.466585648147884</v>
      </c>
      <c r="Q1019" s="164">
        <v>0</v>
      </c>
      <c r="R1019" s="163">
        <v>0</v>
      </c>
    </row>
    <row r="1020" spans="1:18" ht="20.25" customHeight="1">
      <c r="A1020" s="159" t="s">
        <v>4648</v>
      </c>
      <c r="B1020" s="159" t="s">
        <v>5830</v>
      </c>
      <c r="C1020" s="159" t="s">
        <v>4656</v>
      </c>
      <c r="D1020" s="159" t="s">
        <v>4730</v>
      </c>
      <c r="E1020" s="159">
        <v>154</v>
      </c>
      <c r="F1020" s="159">
        <v>89</v>
      </c>
      <c r="G1020" s="159" t="s">
        <v>4659</v>
      </c>
      <c r="H1020" s="159" t="s">
        <v>4659</v>
      </c>
      <c r="I1020" s="159" t="s">
        <v>4659</v>
      </c>
      <c r="J1020" s="159" t="s"/>
      <c r="K1020" s="159" t="s"/>
      <c r="L1020" s="159" t="s">
        <v>4652</v>
      </c>
      <c r="M1020" s="160">
        <v>0</v>
      </c>
      <c r="N1020" s="159" t="s">
        <v>4509</v>
      </c>
      <c r="O1020" s="161">
        <v>45641</v>
      </c>
      <c r="P1020" s="162">
        <v>0.465000000000146</v>
      </c>
      <c r="Q1020" s="159">
        <v>42419</v>
      </c>
      <c r="R1020" s="163">
        <v>200</v>
      </c>
    </row>
    <row r="1021" spans="1:18" ht="20.25" customHeight="1">
      <c r="A1021" s="164" t="s">
        <v>4648</v>
      </c>
      <c r="B1021" s="164" t="s">
        <v>5831</v>
      </c>
      <c r="C1021" s="164" t="s">
        <v>4656</v>
      </c>
      <c r="D1021" s="164" t="s">
        <v>4668</v>
      </c>
      <c r="E1021" s="164">
        <v>153</v>
      </c>
      <c r="F1021" s="164">
        <v>0</v>
      </c>
      <c r="G1021" s="164" t="s">
        <v>4652</v>
      </c>
      <c r="H1021" s="164" t="s">
        <v>4652</v>
      </c>
      <c r="I1021" s="164" t="s">
        <v>4652</v>
      </c>
      <c r="J1021" s="164" t="s"/>
      <c r="K1021" s="164" t="s"/>
      <c r="L1021" s="164" t="s">
        <v>4652</v>
      </c>
      <c r="M1021" s="165">
        <v>0</v>
      </c>
      <c r="N1021" s="164" t="s">
        <v>5523</v>
      </c>
      <c r="O1021" s="166">
        <v>45641</v>
      </c>
      <c r="P1021" s="167">
        <v>0.464479166665115</v>
      </c>
      <c r="Q1021" s="164">
        <v>0</v>
      </c>
      <c r="R1021" s="163">
        <v>0</v>
      </c>
    </row>
    <row r="1022" spans="1:18" ht="20.25" customHeight="1">
      <c r="A1022" s="159" t="s">
        <v>4648</v>
      </c>
      <c r="B1022" s="159" t="s">
        <v>5832</v>
      </c>
      <c r="C1022" s="159" t="s">
        <v>4650</v>
      </c>
      <c r="D1022" s="159" t="s">
        <v>4752</v>
      </c>
      <c r="E1022" s="159">
        <v>145</v>
      </c>
      <c r="F1022" s="159">
        <v>0</v>
      </c>
      <c r="G1022" s="159" t="s">
        <v>4652</v>
      </c>
      <c r="H1022" s="159" t="s">
        <v>4652</v>
      </c>
      <c r="I1022" s="159" t="s">
        <v>4652</v>
      </c>
      <c r="J1022" s="159" t="s"/>
      <c r="K1022" s="159" t="s"/>
      <c r="L1022" s="159" t="s">
        <v>4652</v>
      </c>
      <c r="M1022" s="160">
        <v>0</v>
      </c>
      <c r="N1022" s="159" t="s">
        <v>5523</v>
      </c>
      <c r="O1022" s="161">
        <v>45641</v>
      </c>
      <c r="P1022" s="162">
        <v>0.463703703702777</v>
      </c>
      <c r="Q1022" s="159">
        <v>0</v>
      </c>
      <c r="R1022" s="163">
        <v>0</v>
      </c>
    </row>
    <row r="1023" spans="1:18" ht="20.25" customHeight="1">
      <c r="A1023" s="164" t="s">
        <v>4648</v>
      </c>
      <c r="B1023" s="164" t="s">
        <v>5833</v>
      </c>
      <c r="C1023" s="164" t="s">
        <v>4656</v>
      </c>
      <c r="D1023" s="164" t="s">
        <v>4668</v>
      </c>
      <c r="E1023" s="164">
        <v>166</v>
      </c>
      <c r="F1023" s="164">
        <v>0</v>
      </c>
      <c r="G1023" s="164" t="s">
        <v>4652</v>
      </c>
      <c r="H1023" s="164" t="s">
        <v>4652</v>
      </c>
      <c r="I1023" s="164" t="s">
        <v>4652</v>
      </c>
      <c r="J1023" s="164" t="s"/>
      <c r="K1023" s="164" t="s"/>
      <c r="L1023" s="164" t="s">
        <v>4652</v>
      </c>
      <c r="M1023" s="165">
        <v>0</v>
      </c>
      <c r="N1023" s="164" t="s">
        <v>5523</v>
      </c>
      <c r="O1023" s="166">
        <v>45641</v>
      </c>
      <c r="P1023" s="167">
        <v>0.457766203704523</v>
      </c>
      <c r="Q1023" s="164">
        <v>0</v>
      </c>
      <c r="R1023" s="163">
        <v>0</v>
      </c>
    </row>
    <row r="1024" spans="1:18" ht="20.25" customHeight="1">
      <c r="A1024" s="159" t="s">
        <v>4648</v>
      </c>
      <c r="B1024" s="159" t="s">
        <v>5834</v>
      </c>
      <c r="C1024" s="159" t="s">
        <v>4656</v>
      </c>
      <c r="D1024" s="159" t="s">
        <v>4668</v>
      </c>
      <c r="E1024" s="159">
        <v>143</v>
      </c>
      <c r="F1024" s="159">
        <v>0</v>
      </c>
      <c r="G1024" s="159" t="s">
        <v>4652</v>
      </c>
      <c r="H1024" s="159" t="s">
        <v>4652</v>
      </c>
      <c r="I1024" s="159" t="s">
        <v>4652</v>
      </c>
      <c r="J1024" s="159" t="s"/>
      <c r="K1024" s="159" t="s"/>
      <c r="L1024" s="159" t="s">
        <v>4652</v>
      </c>
      <c r="M1024" s="160">
        <v>0</v>
      </c>
      <c r="N1024" s="159" t="s">
        <v>5523</v>
      </c>
      <c r="O1024" s="161">
        <v>45641</v>
      </c>
      <c r="P1024" s="162">
        <v>0.456180555556784</v>
      </c>
      <c r="Q1024" s="159">
        <v>0</v>
      </c>
      <c r="R1024" s="163">
        <v>0</v>
      </c>
    </row>
    <row r="1025" spans="1:18" ht="20.25" customHeight="1">
      <c r="A1025" s="164" t="s">
        <v>4648</v>
      </c>
      <c r="B1025" s="164" t="s">
        <v>5835</v>
      </c>
      <c r="C1025" s="164" t="s">
        <v>4656</v>
      </c>
      <c r="D1025" s="164" t="s">
        <v>4668</v>
      </c>
      <c r="E1025" s="164">
        <v>156</v>
      </c>
      <c r="F1025" s="164">
        <v>0</v>
      </c>
      <c r="G1025" s="164" t="s">
        <v>4652</v>
      </c>
      <c r="H1025" s="164" t="s">
        <v>4652</v>
      </c>
      <c r="I1025" s="164" t="s">
        <v>4652</v>
      </c>
      <c r="J1025" s="164" t="s"/>
      <c r="K1025" s="164" t="s"/>
      <c r="L1025" s="164" t="s">
        <v>4652</v>
      </c>
      <c r="M1025" s="165">
        <v>0</v>
      </c>
      <c r="N1025" s="164" t="s">
        <v>5523</v>
      </c>
      <c r="O1025" s="166">
        <v>45641</v>
      </c>
      <c r="P1025" s="167">
        <v>0.454837962963211</v>
      </c>
      <c r="Q1025" s="164">
        <v>0</v>
      </c>
      <c r="R1025" s="163">
        <v>0</v>
      </c>
    </row>
    <row r="1026" spans="1:18" ht="20.25" customHeight="1">
      <c r="A1026" s="159" t="s">
        <v>4648</v>
      </c>
      <c r="B1026" s="159" t="s">
        <v>5836</v>
      </c>
      <c r="C1026" s="159" t="s">
        <v>4656</v>
      </c>
      <c r="D1026" s="159" t="s">
        <v>4668</v>
      </c>
      <c r="E1026" s="159" t="s">
        <v>5837</v>
      </c>
      <c r="F1026" s="159">
        <v>0</v>
      </c>
      <c r="G1026" s="159" t="s">
        <v>4652</v>
      </c>
      <c r="H1026" s="159" t="s">
        <v>4652</v>
      </c>
      <c r="I1026" s="159" t="s">
        <v>4652</v>
      </c>
      <c r="J1026" s="159" t="s"/>
      <c r="K1026" s="159" t="s"/>
      <c r="L1026" s="159" t="s">
        <v>4652</v>
      </c>
      <c r="M1026" s="160">
        <v>0</v>
      </c>
      <c r="N1026" s="159" t="s">
        <v>5523</v>
      </c>
      <c r="O1026" s="161">
        <v>45641</v>
      </c>
      <c r="P1026" s="162">
        <v>0.45432870370496</v>
      </c>
      <c r="Q1026" s="159">
        <v>0</v>
      </c>
      <c r="R1026" s="163">
        <v>0</v>
      </c>
    </row>
    <row r="1027" spans="1:18" ht="20.25" customHeight="1">
      <c r="A1027" s="164" t="s">
        <v>4648</v>
      </c>
      <c r="B1027" s="164" t="s">
        <v>5838</v>
      </c>
      <c r="C1027" s="164" t="s">
        <v>4656</v>
      </c>
      <c r="D1027" s="164" t="s">
        <v>4668</v>
      </c>
      <c r="E1027" s="164">
        <v>463</v>
      </c>
      <c r="F1027" s="164">
        <v>0</v>
      </c>
      <c r="G1027" s="164" t="s">
        <v>4652</v>
      </c>
      <c r="H1027" s="164" t="s">
        <v>4652</v>
      </c>
      <c r="I1027" s="164" t="s">
        <v>4652</v>
      </c>
      <c r="J1027" s="164" t="s"/>
      <c r="K1027" s="164" t="s"/>
      <c r="L1027" s="164" t="s">
        <v>4652</v>
      </c>
      <c r="M1027" s="165">
        <v>0</v>
      </c>
      <c r="N1027" s="164" t="s">
        <v>5523</v>
      </c>
      <c r="O1027" s="166">
        <v>45641</v>
      </c>
      <c r="P1027" s="167">
        <v>0.452905092592118</v>
      </c>
      <c r="Q1027" s="164">
        <v>0</v>
      </c>
      <c r="R1027" s="163">
        <v>0</v>
      </c>
    </row>
    <row r="1028" spans="1:18" ht="20.25" customHeight="1">
      <c r="A1028" s="159" t="s">
        <v>4648</v>
      </c>
      <c r="B1028" s="159" t="s">
        <v>5839</v>
      </c>
      <c r="C1028" s="159" t="s">
        <v>4656</v>
      </c>
      <c r="D1028" s="159" t="s">
        <v>4668</v>
      </c>
      <c r="E1028" s="159">
        <v>153</v>
      </c>
      <c r="F1028" s="159">
        <v>0</v>
      </c>
      <c r="G1028" s="159" t="s">
        <v>4652</v>
      </c>
      <c r="H1028" s="159" t="s">
        <v>4652</v>
      </c>
      <c r="I1028" s="159" t="s">
        <v>4652</v>
      </c>
      <c r="J1028" s="159" t="s"/>
      <c r="K1028" s="159" t="s"/>
      <c r="L1028" s="159" t="s">
        <v>4652</v>
      </c>
      <c r="M1028" s="160">
        <v>0</v>
      </c>
      <c r="N1028" s="159" t="s">
        <v>5523</v>
      </c>
      <c r="O1028" s="161">
        <v>45641</v>
      </c>
      <c r="P1028" s="162">
        <v>0.452395833333867</v>
      </c>
      <c r="Q1028" s="159">
        <v>0</v>
      </c>
      <c r="R1028" s="163">
        <v>0</v>
      </c>
    </row>
    <row r="1029" spans="1:18" ht="20.25" customHeight="1">
      <c r="A1029" s="164" t="s">
        <v>4648</v>
      </c>
      <c r="B1029" s="164" t="s">
        <v>5840</v>
      </c>
      <c r="C1029" s="164" t="s">
        <v>4656</v>
      </c>
      <c r="D1029" s="164" t="s">
        <v>4703</v>
      </c>
      <c r="E1029" s="164">
        <v>165</v>
      </c>
      <c r="F1029" s="164">
        <v>88</v>
      </c>
      <c r="G1029" s="164" t="s">
        <v>4659</v>
      </c>
      <c r="H1029" s="164" t="s">
        <v>4659</v>
      </c>
      <c r="I1029" s="164" t="s">
        <v>4659</v>
      </c>
      <c r="J1029" s="164" t="s"/>
      <c r="K1029" s="164" t="s"/>
      <c r="L1029" s="164" t="s">
        <v>4652</v>
      </c>
      <c r="M1029" s="165">
        <v>0</v>
      </c>
      <c r="N1029" s="164" t="s">
        <v>4659</v>
      </c>
      <c r="O1029" s="166">
        <v>45641</v>
      </c>
      <c r="P1029" s="167">
        <v>0.449351851850224</v>
      </c>
      <c r="Q1029" s="164">
        <v>42416</v>
      </c>
      <c r="R1029" s="163">
        <v>200</v>
      </c>
    </row>
    <row r="1030" spans="1:18" ht="20.25" customHeight="1">
      <c r="A1030" s="159" t="s">
        <v>4648</v>
      </c>
      <c r="B1030" s="159" t="s">
        <v>5841</v>
      </c>
      <c r="C1030" s="159" t="s">
        <v>4656</v>
      </c>
      <c r="D1030" s="159" t="s">
        <v>4668</v>
      </c>
      <c r="E1030" s="159">
        <v>153</v>
      </c>
      <c r="F1030" s="159">
        <v>0</v>
      </c>
      <c r="G1030" s="159" t="s">
        <v>4652</v>
      </c>
      <c r="H1030" s="159" t="s">
        <v>4652</v>
      </c>
      <c r="I1030" s="159" t="s">
        <v>4652</v>
      </c>
      <c r="J1030" s="159" t="s"/>
      <c r="K1030" s="159" t="s"/>
      <c r="L1030" s="159" t="s">
        <v>4652</v>
      </c>
      <c r="M1030" s="160">
        <v>0</v>
      </c>
      <c r="N1030" s="159" t="s">
        <v>5523</v>
      </c>
      <c r="O1030" s="161">
        <v>45641</v>
      </c>
      <c r="P1030" s="162">
        <v>0.447650462963793</v>
      </c>
      <c r="Q1030" s="159">
        <v>0</v>
      </c>
      <c r="R1030" s="163">
        <v>0</v>
      </c>
    </row>
    <row r="1031" spans="1:18" ht="20.25" customHeight="1">
      <c r="A1031" s="164" t="s">
        <v>4648</v>
      </c>
      <c r="B1031" s="164" t="s">
        <v>5842</v>
      </c>
      <c r="C1031" s="164" t="s">
        <v>4656</v>
      </c>
      <c r="D1031" s="164" t="s">
        <v>4668</v>
      </c>
      <c r="E1031" s="164">
        <v>150</v>
      </c>
      <c r="F1031" s="164">
        <v>0</v>
      </c>
      <c r="G1031" s="164" t="s">
        <v>4652</v>
      </c>
      <c r="H1031" s="164" t="s">
        <v>4652</v>
      </c>
      <c r="I1031" s="164" t="s">
        <v>4652</v>
      </c>
      <c r="J1031" s="164" t="s"/>
      <c r="K1031" s="164" t="s"/>
      <c r="L1031" s="164" t="s">
        <v>4652</v>
      </c>
      <c r="M1031" s="165">
        <v>0</v>
      </c>
      <c r="N1031" s="164" t="s">
        <v>5523</v>
      </c>
      <c r="O1031" s="166">
        <v>45641</v>
      </c>
      <c r="P1031" s="167">
        <v>0.441666666665697</v>
      </c>
      <c r="Q1031" s="164">
        <v>0</v>
      </c>
      <c r="R1031" s="163">
        <v>0</v>
      </c>
    </row>
    <row r="1032" spans="1:18" ht="20.25" customHeight="1">
      <c r="A1032" s="159" t="s">
        <v>4648</v>
      </c>
      <c r="B1032" s="159" t="s">
        <v>5843</v>
      </c>
      <c r="C1032" s="159" t="s">
        <v>4656</v>
      </c>
      <c r="D1032" s="159" t="s">
        <v>4730</v>
      </c>
      <c r="E1032" s="159">
        <v>170</v>
      </c>
      <c r="F1032" s="159">
        <v>0</v>
      </c>
      <c r="G1032" s="159" t="s">
        <v>4652</v>
      </c>
      <c r="H1032" s="159" t="s">
        <v>4652</v>
      </c>
      <c r="I1032" s="159" t="s">
        <v>4652</v>
      </c>
      <c r="J1032" s="159" t="s"/>
      <c r="K1032" s="159" t="s"/>
      <c r="L1032" s="159" t="s">
        <v>4652</v>
      </c>
      <c r="M1032" s="160">
        <v>0</v>
      </c>
      <c r="N1032" s="159" t="s">
        <v>4004</v>
      </c>
      <c r="O1032" s="161">
        <v>45641</v>
      </c>
      <c r="P1032" s="162">
        <v>0.41336805555693</v>
      </c>
      <c r="Q1032" s="159">
        <v>0</v>
      </c>
      <c r="R1032" s="163">
        <v>0</v>
      </c>
    </row>
    <row r="1033" spans="1:18" ht="20.25" customHeight="1">
      <c r="A1033" s="164" t="s">
        <v>4648</v>
      </c>
      <c r="B1033" s="164" t="s">
        <v>5844</v>
      </c>
      <c r="C1033" s="164" t="s">
        <v>4650</v>
      </c>
      <c r="D1033" s="164" t="s">
        <v>4668</v>
      </c>
      <c r="E1033" s="164">
        <v>153</v>
      </c>
      <c r="F1033" s="164">
        <v>0</v>
      </c>
      <c r="G1033" s="164" t="s">
        <v>4652</v>
      </c>
      <c r="H1033" s="164" t="s">
        <v>4652</v>
      </c>
      <c r="I1033" s="164" t="s">
        <v>4652</v>
      </c>
      <c r="J1033" s="164" t="s"/>
      <c r="K1033" s="164" t="s"/>
      <c r="L1033" s="164" t="s">
        <v>4652</v>
      </c>
      <c r="M1033" s="165">
        <v>0</v>
      </c>
      <c r="N1033" s="164" t="s">
        <v>4004</v>
      </c>
      <c r="O1033" s="166">
        <v>45641</v>
      </c>
      <c r="P1033" s="167">
        <v>0.409270833333721</v>
      </c>
      <c r="Q1033" s="164">
        <v>0</v>
      </c>
      <c r="R1033" s="163">
        <v>0</v>
      </c>
    </row>
    <row r="1034" spans="1:18" ht="20.25" customHeight="1">
      <c r="A1034" s="159" t="s">
        <v>4648</v>
      </c>
      <c r="B1034" s="159" t="s">
        <v>5845</v>
      </c>
      <c r="C1034" s="159" t="s">
        <v>4656</v>
      </c>
      <c r="D1034" s="159" t="s">
        <v>4730</v>
      </c>
      <c r="E1034" s="159">
        <v>165</v>
      </c>
      <c r="F1034" s="159">
        <v>89</v>
      </c>
      <c r="G1034" s="159" t="s">
        <v>4659</v>
      </c>
      <c r="H1034" s="159" t="s">
        <v>4659</v>
      </c>
      <c r="I1034" s="159" t="s">
        <v>4659</v>
      </c>
      <c r="J1034" s="159" t="s"/>
      <c r="K1034" s="159" t="s"/>
      <c r="L1034" s="159" t="s">
        <v>4652</v>
      </c>
      <c r="M1034" s="160">
        <v>0</v>
      </c>
      <c r="N1034" s="159" t="s">
        <v>4004</v>
      </c>
      <c r="O1034" s="161">
        <v>45641</v>
      </c>
      <c r="P1034" s="162">
        <v>0.37689814814803</v>
      </c>
      <c r="Q1034" s="159">
        <v>42400</v>
      </c>
      <c r="R1034" s="163">
        <v>230</v>
      </c>
    </row>
    <row r="1035" spans="1:18" ht="20.25" customHeight="1">
      <c r="A1035" s="164" t="s">
        <v>4878</v>
      </c>
      <c r="B1035" s="164" t="s">
        <v>5846</v>
      </c>
      <c r="C1035" s="164" t="s">
        <v>4650</v>
      </c>
      <c r="D1035" s="164" t="s">
        <v>4880</v>
      </c>
      <c r="E1035" s="164">
        <v>160</v>
      </c>
      <c r="F1035" s="164">
        <v>0</v>
      </c>
      <c r="G1035" s="164" t="s">
        <v>4652</v>
      </c>
      <c r="H1035" s="164" t="s">
        <v>4652</v>
      </c>
      <c r="I1035" s="164" t="s">
        <v>4652</v>
      </c>
      <c r="J1035" s="164" t="s"/>
      <c r="K1035" s="164" t="s"/>
      <c r="L1035" s="164" t="s">
        <v>4652</v>
      </c>
      <c r="M1035" s="165">
        <v>0</v>
      </c>
      <c r="N1035" s="164" t="s">
        <v>4881</v>
      </c>
      <c r="O1035" s="166">
        <v>45641</v>
      </c>
      <c r="P1035" s="167">
        <v>0.0411689814827696</v>
      </c>
      <c r="Q1035" s="164">
        <v>0</v>
      </c>
      <c r="R1035" s="163">
        <v>0</v>
      </c>
    </row>
    <row r="1036" spans="1:18" ht="20.25" customHeight="1">
      <c r="A1036" s="159" t="s">
        <v>4878</v>
      </c>
      <c r="B1036" s="159" t="s">
        <v>5847</v>
      </c>
      <c r="C1036" s="159" t="s">
        <v>4650</v>
      </c>
      <c r="D1036" s="159" t="s">
        <v>4880</v>
      </c>
      <c r="E1036" s="159">
        <v>160</v>
      </c>
      <c r="F1036" s="159">
        <v>0</v>
      </c>
      <c r="G1036" s="159" t="s">
        <v>4652</v>
      </c>
      <c r="H1036" s="159" t="s">
        <v>4652</v>
      </c>
      <c r="I1036" s="159" t="s">
        <v>4652</v>
      </c>
      <c r="J1036" s="159" t="s"/>
      <c r="K1036" s="159" t="s"/>
      <c r="L1036" s="159" t="s">
        <v>4652</v>
      </c>
      <c r="M1036" s="160">
        <v>0</v>
      </c>
      <c r="N1036" s="159" t="s">
        <v>4881</v>
      </c>
      <c r="O1036" s="161">
        <v>45641</v>
      </c>
      <c r="P1036" s="162">
        <v>0.038749999999709</v>
      </c>
      <c r="Q1036" s="159">
        <v>42394</v>
      </c>
      <c r="R1036" s="163">
        <v>0.01</v>
      </c>
    </row>
    <row r="1037" spans="1:18" ht="20.25" customHeight="1">
      <c r="A1037" s="164" t="s">
        <v>4878</v>
      </c>
      <c r="B1037" s="164" t="s">
        <v>5848</v>
      </c>
      <c r="C1037" s="164" t="s">
        <v>4650</v>
      </c>
      <c r="D1037" s="164" t="s">
        <v>4663</v>
      </c>
      <c r="E1037" s="164">
        <v>160</v>
      </c>
      <c r="F1037" s="164">
        <v>0</v>
      </c>
      <c r="G1037" s="164" t="s">
        <v>4652</v>
      </c>
      <c r="H1037" s="164" t="s">
        <v>4652</v>
      </c>
      <c r="I1037" s="164" t="s">
        <v>4652</v>
      </c>
      <c r="J1037" s="164" t="s"/>
      <c r="K1037" s="164" t="s"/>
      <c r="L1037" s="164" t="s">
        <v>4652</v>
      </c>
      <c r="M1037" s="165">
        <v>0</v>
      </c>
      <c r="N1037" s="164" t="s">
        <v>4881</v>
      </c>
      <c r="O1037" s="166">
        <v>45641</v>
      </c>
      <c r="P1037" s="167">
        <v>0.0351736111115315</v>
      </c>
      <c r="Q1037" s="164">
        <v>0</v>
      </c>
      <c r="R1037" s="163">
        <v>0</v>
      </c>
    </row>
    <row r="1038" spans="1:18" ht="20.25" customHeight="1">
      <c r="A1038" s="159" t="s">
        <v>4878</v>
      </c>
      <c r="B1038" s="159" t="s">
        <v>5849</v>
      </c>
      <c r="C1038" s="159" t="s">
        <v>4650</v>
      </c>
      <c r="D1038" s="159" t="s">
        <v>4880</v>
      </c>
      <c r="E1038" s="159">
        <v>160</v>
      </c>
      <c r="F1038" s="159">
        <v>0</v>
      </c>
      <c r="G1038" s="159" t="s">
        <v>4652</v>
      </c>
      <c r="H1038" s="159" t="s">
        <v>4652</v>
      </c>
      <c r="I1038" s="159" t="s">
        <v>4652</v>
      </c>
      <c r="J1038" s="159" t="s"/>
      <c r="K1038" s="159" t="s"/>
      <c r="L1038" s="159" t="s">
        <v>4652</v>
      </c>
      <c r="M1038" s="160">
        <v>0</v>
      </c>
      <c r="N1038" s="159" t="s">
        <v>4881</v>
      </c>
      <c r="O1038" s="161">
        <v>45641</v>
      </c>
      <c r="P1038" s="162">
        <v>0.0164814814816054</v>
      </c>
      <c r="Q1038" s="159">
        <v>0</v>
      </c>
      <c r="R1038" s="163">
        <v>0</v>
      </c>
    </row>
    <row r="1039" spans="1:18" ht="20.25" customHeight="1">
      <c r="A1039" s="164" t="s">
        <v>4878</v>
      </c>
      <c r="B1039" s="164" t="s">
        <v>5850</v>
      </c>
      <c r="C1039" s="164" t="s">
        <v>4650</v>
      </c>
      <c r="D1039" s="164" t="s">
        <v>4880</v>
      </c>
      <c r="E1039" s="164">
        <v>160</v>
      </c>
      <c r="F1039" s="164">
        <v>0</v>
      </c>
      <c r="G1039" s="164" t="s">
        <v>4652</v>
      </c>
      <c r="H1039" s="164" t="s">
        <v>4652</v>
      </c>
      <c r="I1039" s="164" t="s">
        <v>4652</v>
      </c>
      <c r="J1039" s="164" t="s"/>
      <c r="K1039" s="164" t="s"/>
      <c r="L1039" s="164" t="s">
        <v>4652</v>
      </c>
      <c r="M1039" s="165">
        <v>0</v>
      </c>
      <c r="N1039" s="164" t="s">
        <v>4881</v>
      </c>
      <c r="O1039" s="166">
        <v>45640</v>
      </c>
      <c r="P1039" s="167">
        <v>0.998067129628908</v>
      </c>
      <c r="Q1039" s="164">
        <v>42393</v>
      </c>
      <c r="R1039" s="163">
        <v>0.01</v>
      </c>
    </row>
    <row r="1040" spans="1:18" ht="20.25" customHeight="1">
      <c r="A1040" s="159" t="s">
        <v>4569</v>
      </c>
      <c r="B1040" s="159" t="s">
        <v>5851</v>
      </c>
      <c r="C1040" s="159" t="s">
        <v>4650</v>
      </c>
      <c r="D1040" s="159" t="s">
        <v>4663</v>
      </c>
      <c r="E1040" s="159">
        <v>140</v>
      </c>
      <c r="F1040" s="159">
        <v>0</v>
      </c>
      <c r="G1040" s="159" t="s">
        <v>4652</v>
      </c>
      <c r="H1040" s="159" t="s">
        <v>4572</v>
      </c>
      <c r="I1040" s="159" t="s">
        <v>4572</v>
      </c>
      <c r="J1040" s="159" t="s"/>
      <c r="K1040" s="159" t="s"/>
      <c r="L1040" s="159" t="s">
        <v>4652</v>
      </c>
      <c r="M1040" s="160">
        <v>0</v>
      </c>
      <c r="N1040" s="159" t="s">
        <v>4572</v>
      </c>
      <c r="O1040" s="161">
        <v>45640</v>
      </c>
      <c r="P1040" s="162">
        <v>0.9340972222235</v>
      </c>
      <c r="Q1040" s="159">
        <v>42391</v>
      </c>
      <c r="R1040" s="163">
        <v>200</v>
      </c>
    </row>
    <row r="1041" spans="1:18" ht="20.25" customHeight="1">
      <c r="A1041" s="159" t="s">
        <v>4569</v>
      </c>
      <c r="B1041" s="159" t="s">
        <v>5852</v>
      </c>
      <c r="C1041" s="159" t="s">
        <v>4650</v>
      </c>
      <c r="D1041" s="159" t="s">
        <v>4752</v>
      </c>
      <c r="E1041" s="159">
        <v>145</v>
      </c>
      <c r="F1041" s="159">
        <v>0</v>
      </c>
      <c r="G1041" s="159" t="s">
        <v>4652</v>
      </c>
      <c r="H1041" s="159" t="s">
        <v>4572</v>
      </c>
      <c r="I1041" s="159" t="s">
        <v>4572</v>
      </c>
      <c r="J1041" s="159" t="s"/>
      <c r="K1041" s="159" t="s"/>
      <c r="L1041" s="159" t="s">
        <v>4652</v>
      </c>
      <c r="M1041" s="160">
        <v>0</v>
      </c>
      <c r="N1041" s="159" t="s">
        <v>4572</v>
      </c>
      <c r="O1041" s="161">
        <v>45640</v>
      </c>
      <c r="P1041" s="162">
        <v>0.9340972222235</v>
      </c>
      <c r="Q1041" s="158" t="s"/>
      <c r="R1041" s="158" t="s"/>
    </row>
    <row r="1042" spans="1:18" ht="20.25" customHeight="1">
      <c r="A1042" s="164" t="s">
        <v>4648</v>
      </c>
      <c r="B1042" s="164" t="s">
        <v>5853</v>
      </c>
      <c r="C1042" s="164" t="s">
        <v>4656</v>
      </c>
      <c r="D1042" s="164" t="s">
        <v>4666</v>
      </c>
      <c r="E1042" s="164">
        <v>165</v>
      </c>
      <c r="F1042" s="164">
        <v>89</v>
      </c>
      <c r="G1042" s="164" t="s">
        <v>4659</v>
      </c>
      <c r="H1042" s="164" t="s">
        <v>4659</v>
      </c>
      <c r="I1042" s="164" t="s">
        <v>4659</v>
      </c>
      <c r="J1042" s="164" t="s"/>
      <c r="K1042" s="164" t="s"/>
      <c r="L1042" s="164" t="s">
        <v>4652</v>
      </c>
      <c r="M1042" s="165">
        <v>0</v>
      </c>
      <c r="N1042" s="164" t="s">
        <v>4659</v>
      </c>
      <c r="O1042" s="166">
        <v>45640</v>
      </c>
      <c r="P1042" s="167">
        <v>0.894641203703941</v>
      </c>
      <c r="Q1042" s="164">
        <v>42387</v>
      </c>
      <c r="R1042" s="163">
        <v>200</v>
      </c>
    </row>
    <row r="1043" spans="1:18" ht="20.25" customHeight="1">
      <c r="A1043" s="159" t="s">
        <v>4648</v>
      </c>
      <c r="B1043" s="159" t="s">
        <v>5854</v>
      </c>
      <c r="C1043" s="159" t="s">
        <v>4650</v>
      </c>
      <c r="D1043" s="159" t="s">
        <v>4668</v>
      </c>
      <c r="E1043" s="159">
        <v>150</v>
      </c>
      <c r="F1043" s="159">
        <v>89</v>
      </c>
      <c r="G1043" s="159" t="s">
        <v>4004</v>
      </c>
      <c r="H1043" s="159" t="s">
        <v>4652</v>
      </c>
      <c r="I1043" s="159" t="s">
        <v>4652</v>
      </c>
      <c r="J1043" s="159" t="s"/>
      <c r="K1043" s="159" t="s"/>
      <c r="L1043" s="159" t="s">
        <v>4652</v>
      </c>
      <c r="M1043" s="160">
        <v>0</v>
      </c>
      <c r="N1043" s="159" t="s">
        <v>4659</v>
      </c>
      <c r="O1043" s="161">
        <v>45640</v>
      </c>
      <c r="P1043" s="162">
        <v>0.893148148148612</v>
      </c>
      <c r="Q1043" s="159">
        <v>42386</v>
      </c>
      <c r="R1043" s="163">
        <v>170</v>
      </c>
    </row>
    <row r="1044" spans="1:18" ht="20.25" customHeight="1">
      <c r="A1044" s="164" t="s">
        <v>4648</v>
      </c>
      <c r="B1044" s="164" t="s">
        <v>5855</v>
      </c>
      <c r="C1044" s="164" t="s">
        <v>4650</v>
      </c>
      <c r="D1044" s="164" t="s">
        <v>4668</v>
      </c>
      <c r="E1044" s="164">
        <v>150</v>
      </c>
      <c r="F1044" s="164">
        <v>0</v>
      </c>
      <c r="G1044" s="164" t="s">
        <v>4652</v>
      </c>
      <c r="H1044" s="164" t="s">
        <v>4004</v>
      </c>
      <c r="I1044" s="164" t="s">
        <v>4004</v>
      </c>
      <c r="J1044" s="164" t="s"/>
      <c r="K1044" s="164" t="s"/>
      <c r="L1044" s="164" t="s">
        <v>4652</v>
      </c>
      <c r="M1044" s="165">
        <v>0</v>
      </c>
      <c r="N1044" s="164" t="s">
        <v>4659</v>
      </c>
      <c r="O1044" s="166">
        <v>45640</v>
      </c>
      <c r="P1044" s="167">
        <v>0.884317129628471</v>
      </c>
      <c r="Q1044" s="164">
        <v>42385</v>
      </c>
      <c r="R1044" s="163">
        <v>150</v>
      </c>
    </row>
    <row r="1045" spans="1:18" ht="20.25" customHeight="1">
      <c r="A1045" s="159" t="s">
        <v>4648</v>
      </c>
      <c r="B1045" s="159" t="s">
        <v>5856</v>
      </c>
      <c r="C1045" s="159" t="s">
        <v>4650</v>
      </c>
      <c r="D1045" s="159" t="s">
        <v>4668</v>
      </c>
      <c r="E1045" s="159">
        <v>140</v>
      </c>
      <c r="F1045" s="159">
        <v>0</v>
      </c>
      <c r="G1045" s="159" t="s">
        <v>4652</v>
      </c>
      <c r="H1045" s="159" t="s">
        <v>4004</v>
      </c>
      <c r="I1045" s="159" t="s">
        <v>4004</v>
      </c>
      <c r="J1045" s="159" t="s"/>
      <c r="K1045" s="159" t="s"/>
      <c r="L1045" s="159" t="s">
        <v>4652</v>
      </c>
      <c r="M1045" s="160">
        <v>0</v>
      </c>
      <c r="N1045" s="159" t="s">
        <v>4659</v>
      </c>
      <c r="O1045" s="161">
        <v>45640</v>
      </c>
      <c r="P1045" s="162">
        <v>0.854386574075761</v>
      </c>
      <c r="Q1045" s="159">
        <v>42383</v>
      </c>
      <c r="R1045" s="163">
        <v>170</v>
      </c>
    </row>
    <row r="1046" spans="1:18" ht="20.25" customHeight="1">
      <c r="A1046" s="164" t="s">
        <v>4648</v>
      </c>
      <c r="B1046" s="164" t="s">
        <v>5857</v>
      </c>
      <c r="C1046" s="164" t="s">
        <v>4650</v>
      </c>
      <c r="D1046" s="164" t="s">
        <v>4674</v>
      </c>
      <c r="E1046" s="164">
        <v>150</v>
      </c>
      <c r="F1046" s="164">
        <v>89</v>
      </c>
      <c r="G1046" s="164" t="s">
        <v>4004</v>
      </c>
      <c r="H1046" s="164" t="s">
        <v>4004</v>
      </c>
      <c r="I1046" s="164" t="s">
        <v>4004</v>
      </c>
      <c r="J1046" s="164" t="s"/>
      <c r="K1046" s="164" t="s"/>
      <c r="L1046" s="164" t="s">
        <v>4652</v>
      </c>
      <c r="M1046" s="165">
        <v>0</v>
      </c>
      <c r="N1046" s="164" t="s">
        <v>4659</v>
      </c>
      <c r="O1046" s="166">
        <v>45640</v>
      </c>
      <c r="P1046" s="167">
        <v>0.847210648149485</v>
      </c>
      <c r="Q1046" s="164">
        <v>42382</v>
      </c>
      <c r="R1046" s="163">
        <v>200</v>
      </c>
    </row>
    <row r="1047" spans="1:18" ht="20.25" customHeight="1">
      <c r="A1047" s="159" t="s">
        <v>4648</v>
      </c>
      <c r="B1047" s="159" t="s">
        <v>5858</v>
      </c>
      <c r="C1047" s="159" t="s">
        <v>4650</v>
      </c>
      <c r="D1047" s="159" t="s">
        <v>4668</v>
      </c>
      <c r="E1047" s="159">
        <v>120</v>
      </c>
      <c r="F1047" s="159">
        <v>0</v>
      </c>
      <c r="G1047" s="159" t="s">
        <v>4652</v>
      </c>
      <c r="H1047" s="159" t="s">
        <v>4652</v>
      </c>
      <c r="I1047" s="159" t="s">
        <v>4652</v>
      </c>
      <c r="J1047" s="159" t="s">
        <v>4643</v>
      </c>
      <c r="K1047" s="159" t="s">
        <v>5284</v>
      </c>
      <c r="L1047" s="159" t="s">
        <v>4004</v>
      </c>
      <c r="M1047" s="160">
        <v>130</v>
      </c>
      <c r="N1047" s="159" t="s">
        <v>4004</v>
      </c>
      <c r="O1047" s="161">
        <v>45640</v>
      </c>
      <c r="P1047" s="162">
        <v>0.826759259260143</v>
      </c>
      <c r="Q1047" s="159">
        <v>42381</v>
      </c>
      <c r="R1047" s="163">
        <v>130</v>
      </c>
    </row>
    <row r="1048" spans="1:18" ht="20.25" customHeight="1">
      <c r="A1048" s="164" t="s">
        <v>4648</v>
      </c>
      <c r="B1048" s="164" t="s">
        <v>5859</v>
      </c>
      <c r="C1048" s="164" t="s">
        <v>4650</v>
      </c>
      <c r="D1048" s="164" t="s">
        <v>4668</v>
      </c>
      <c r="E1048" s="164">
        <v>155</v>
      </c>
      <c r="F1048" s="164">
        <v>0</v>
      </c>
      <c r="G1048" s="164" t="s">
        <v>4652</v>
      </c>
      <c r="H1048" s="164" t="s">
        <v>4652</v>
      </c>
      <c r="I1048" s="164" t="s">
        <v>4652</v>
      </c>
      <c r="J1048" s="164" t="s">
        <v>4715</v>
      </c>
      <c r="K1048" s="164" t="s">
        <v>5860</v>
      </c>
      <c r="L1048" s="164" t="s">
        <v>4004</v>
      </c>
      <c r="M1048" s="165">
        <v>380</v>
      </c>
      <c r="N1048" s="164" t="s">
        <v>4004</v>
      </c>
      <c r="O1048" s="166">
        <v>45640</v>
      </c>
      <c r="P1048" s="167">
        <v>0.785844907408318</v>
      </c>
      <c r="Q1048" s="164">
        <v>42377</v>
      </c>
      <c r="R1048" s="163">
        <v>380</v>
      </c>
    </row>
    <row r="1049" spans="1:18" ht="20.25" customHeight="1">
      <c r="A1049" s="159" t="s">
        <v>4648</v>
      </c>
      <c r="B1049" s="159" t="s">
        <v>5861</v>
      </c>
      <c r="C1049" s="159" t="s">
        <v>4650</v>
      </c>
      <c r="D1049" s="159" t="s">
        <v>4668</v>
      </c>
      <c r="E1049" s="159">
        <v>150</v>
      </c>
      <c r="F1049" s="159">
        <v>89</v>
      </c>
      <c r="G1049" s="159" t="s">
        <v>4659</v>
      </c>
      <c r="H1049" s="159" t="s">
        <v>4659</v>
      </c>
      <c r="I1049" s="159" t="s">
        <v>4659</v>
      </c>
      <c r="J1049" s="159" t="s"/>
      <c r="K1049" s="159" t="s"/>
      <c r="L1049" s="159" t="s">
        <v>4652</v>
      </c>
      <c r="M1049" s="160">
        <v>0</v>
      </c>
      <c r="N1049" s="159" t="s">
        <v>4659</v>
      </c>
      <c r="O1049" s="161">
        <v>45640</v>
      </c>
      <c r="P1049" s="162">
        <v>0.734340277776937</v>
      </c>
      <c r="Q1049" s="159">
        <v>42372</v>
      </c>
      <c r="R1049" s="163">
        <v>230</v>
      </c>
    </row>
    <row r="1050" spans="1:18" ht="20.25" customHeight="1">
      <c r="A1050" s="164" t="s">
        <v>4648</v>
      </c>
      <c r="B1050" s="164" t="s">
        <v>5862</v>
      </c>
      <c r="C1050" s="164" t="s">
        <v>4656</v>
      </c>
      <c r="D1050" s="164" t="s">
        <v>4730</v>
      </c>
      <c r="E1050" s="164">
        <v>170</v>
      </c>
      <c r="F1050" s="164">
        <v>88</v>
      </c>
      <c r="G1050" s="164" t="s">
        <v>4659</v>
      </c>
      <c r="H1050" s="164" t="s">
        <v>4652</v>
      </c>
      <c r="I1050" s="164" t="s">
        <v>4652</v>
      </c>
      <c r="J1050" s="164" t="s"/>
      <c r="K1050" s="164" t="s"/>
      <c r="L1050" s="164" t="s">
        <v>4652</v>
      </c>
      <c r="M1050" s="165">
        <v>0</v>
      </c>
      <c r="N1050" s="164" t="s">
        <v>4004</v>
      </c>
      <c r="O1050" s="166">
        <v>45640</v>
      </c>
      <c r="P1050" s="167">
        <v>0.733391203702922</v>
      </c>
      <c r="Q1050" s="164">
        <v>42371</v>
      </c>
      <c r="R1050" s="163">
        <v>150</v>
      </c>
    </row>
    <row r="1051" spans="1:18" ht="20.25" customHeight="1">
      <c r="A1051" s="159" t="s">
        <v>4648</v>
      </c>
      <c r="B1051" s="159" t="s">
        <v>5863</v>
      </c>
      <c r="C1051" s="159" t="s">
        <v>4650</v>
      </c>
      <c r="D1051" s="159" t="s">
        <v>4668</v>
      </c>
      <c r="E1051" s="159">
        <v>145</v>
      </c>
      <c r="F1051" s="159">
        <v>0</v>
      </c>
      <c r="G1051" s="159" t="s">
        <v>4652</v>
      </c>
      <c r="H1051" s="159" t="s">
        <v>4004</v>
      </c>
      <c r="I1051" s="159" t="s">
        <v>4004</v>
      </c>
      <c r="J1051" s="159" t="s"/>
      <c r="K1051" s="159" t="s"/>
      <c r="L1051" s="159" t="s">
        <v>4652</v>
      </c>
      <c r="M1051" s="160">
        <v>0</v>
      </c>
      <c r="N1051" s="159" t="s">
        <v>4004</v>
      </c>
      <c r="O1051" s="161">
        <v>45640</v>
      </c>
      <c r="P1051" s="162">
        <v>0.724340277778538</v>
      </c>
      <c r="Q1051" s="159">
        <v>42370</v>
      </c>
      <c r="R1051" s="163">
        <v>150</v>
      </c>
    </row>
    <row r="1052" spans="1:18" ht="20.25" customHeight="1">
      <c r="A1052" s="164" t="s">
        <v>4648</v>
      </c>
      <c r="B1052" s="164" t="s">
        <v>5864</v>
      </c>
      <c r="C1052" s="164" t="s">
        <v>4650</v>
      </c>
      <c r="D1052" s="164" t="s">
        <v>4674</v>
      </c>
      <c r="E1052" s="164">
        <v>160</v>
      </c>
      <c r="F1052" s="164">
        <v>0</v>
      </c>
      <c r="G1052" s="164" t="s">
        <v>4652</v>
      </c>
      <c r="H1052" s="164" t="s">
        <v>4004</v>
      </c>
      <c r="I1052" s="164" t="s">
        <v>4004</v>
      </c>
      <c r="J1052" s="164" t="s"/>
      <c r="K1052" s="164" t="s">
        <v>5450</v>
      </c>
      <c r="L1052" s="164" t="s">
        <v>4652</v>
      </c>
      <c r="M1052" s="165">
        <v>300</v>
      </c>
      <c r="N1052" s="164" t="s">
        <v>4004</v>
      </c>
      <c r="O1052" s="166">
        <v>45640</v>
      </c>
      <c r="P1052" s="167">
        <v>0.723784722220444</v>
      </c>
      <c r="Q1052" s="164">
        <v>42369</v>
      </c>
      <c r="R1052" s="163">
        <v>470</v>
      </c>
    </row>
    <row r="1053" spans="1:18" ht="20.25" customHeight="1">
      <c r="A1053" s="159" t="s">
        <v>4648</v>
      </c>
      <c r="B1053" s="159" t="s">
        <v>5865</v>
      </c>
      <c r="C1053" s="159" t="s">
        <v>4650</v>
      </c>
      <c r="D1053" s="159" t="s">
        <v>4651</v>
      </c>
      <c r="E1053" s="159">
        <v>140</v>
      </c>
      <c r="F1053" s="159">
        <v>0</v>
      </c>
      <c r="G1053" s="159" t="s">
        <v>4652</v>
      </c>
      <c r="H1053" s="159" t="s">
        <v>4004</v>
      </c>
      <c r="I1053" s="159" t="s">
        <v>4004</v>
      </c>
      <c r="J1053" s="159" t="s"/>
      <c r="K1053" s="159" t="s"/>
      <c r="L1053" s="159" t="s">
        <v>4652</v>
      </c>
      <c r="M1053" s="160">
        <v>0</v>
      </c>
      <c r="N1053" s="159" t="s">
        <v>4659</v>
      </c>
      <c r="O1053" s="161">
        <v>45640</v>
      </c>
      <c r="P1053" s="162">
        <v>0.717986111110804</v>
      </c>
      <c r="Q1053" s="159">
        <v>42367</v>
      </c>
      <c r="R1053" s="163">
        <v>150</v>
      </c>
    </row>
    <row r="1054" spans="1:18" ht="20.25" customHeight="1">
      <c r="A1054" s="164" t="s">
        <v>4648</v>
      </c>
      <c r="B1054" s="164" t="s">
        <v>5866</v>
      </c>
      <c r="C1054" s="164" t="s">
        <v>4656</v>
      </c>
      <c r="D1054" s="164" t="s">
        <v>4694</v>
      </c>
      <c r="E1054" s="164">
        <v>165</v>
      </c>
      <c r="F1054" s="164">
        <v>87</v>
      </c>
      <c r="G1054" s="164" t="s">
        <v>4659</v>
      </c>
      <c r="H1054" s="164" t="s">
        <v>4652</v>
      </c>
      <c r="I1054" s="164" t="s">
        <v>4652</v>
      </c>
      <c r="J1054" s="164" t="s"/>
      <c r="K1054" s="164" t="s"/>
      <c r="L1054" s="164" t="s">
        <v>4652</v>
      </c>
      <c r="M1054" s="165">
        <v>0</v>
      </c>
      <c r="N1054" s="164" t="s">
        <v>4004</v>
      </c>
      <c r="O1054" s="166">
        <v>45640</v>
      </c>
      <c r="P1054" s="167">
        <v>0.708703703705396</v>
      </c>
      <c r="Q1054" s="164">
        <v>42366</v>
      </c>
      <c r="R1054" s="163">
        <v>150</v>
      </c>
    </row>
    <row r="1055" spans="1:18" ht="20.25" customHeight="1">
      <c r="A1055" s="159" t="s">
        <v>4648</v>
      </c>
      <c r="B1055" s="159" t="s">
        <v>5867</v>
      </c>
      <c r="C1055" s="159" t="s">
        <v>4650</v>
      </c>
      <c r="D1055" s="159" t="s">
        <v>4668</v>
      </c>
      <c r="E1055" s="159">
        <v>150</v>
      </c>
      <c r="F1055" s="159">
        <v>89</v>
      </c>
      <c r="G1055" s="159" t="s">
        <v>4659</v>
      </c>
      <c r="H1055" s="159" t="s">
        <v>4659</v>
      </c>
      <c r="I1055" s="159" t="s">
        <v>4659</v>
      </c>
      <c r="J1055" s="159" t="s"/>
      <c r="K1055" s="159" t="s"/>
      <c r="L1055" s="159" t="s">
        <v>4652</v>
      </c>
      <c r="M1055" s="160">
        <v>0</v>
      </c>
      <c r="N1055" s="159" t="s">
        <v>4659</v>
      </c>
      <c r="O1055" s="161">
        <v>45640</v>
      </c>
      <c r="P1055" s="162">
        <v>0.700277777777956</v>
      </c>
      <c r="Q1055" s="159">
        <v>42364</v>
      </c>
      <c r="R1055" s="163">
        <v>230</v>
      </c>
    </row>
    <row r="1056" spans="1:18" ht="20.25" customHeight="1">
      <c r="A1056" s="164" t="s">
        <v>4648</v>
      </c>
      <c r="B1056" s="164" t="s">
        <v>5868</v>
      </c>
      <c r="C1056" s="164" t="s">
        <v>4650</v>
      </c>
      <c r="D1056" s="164" t="s">
        <v>4663</v>
      </c>
      <c r="E1056" s="164">
        <v>155</v>
      </c>
      <c r="F1056" s="164">
        <v>89</v>
      </c>
      <c r="G1056" s="164" t="s">
        <v>4659</v>
      </c>
      <c r="H1056" s="164" t="s">
        <v>4659</v>
      </c>
      <c r="I1056" s="164" t="s">
        <v>4659</v>
      </c>
      <c r="J1056" s="164" t="s"/>
      <c r="K1056" s="164" t="s"/>
      <c r="L1056" s="164" t="s">
        <v>4652</v>
      </c>
      <c r="M1056" s="165">
        <v>0</v>
      </c>
      <c r="N1056" s="164" t="s">
        <v>4004</v>
      </c>
      <c r="O1056" s="166">
        <v>45640</v>
      </c>
      <c r="P1056" s="167">
        <v>0.697141203701904</v>
      </c>
      <c r="Q1056" s="164">
        <v>42363</v>
      </c>
      <c r="R1056" s="163">
        <v>230</v>
      </c>
    </row>
    <row r="1057" spans="1:18" ht="20.25" customHeight="1">
      <c r="A1057" s="159" t="s">
        <v>4648</v>
      </c>
      <c r="B1057" s="159" t="s">
        <v>5869</v>
      </c>
      <c r="C1057" s="159" t="s">
        <v>4650</v>
      </c>
      <c r="D1057" s="159" t="s">
        <v>4681</v>
      </c>
      <c r="E1057" s="159">
        <v>150</v>
      </c>
      <c r="F1057" s="159">
        <v>0</v>
      </c>
      <c r="G1057" s="159" t="s">
        <v>4652</v>
      </c>
      <c r="H1057" s="159" t="s">
        <v>4004</v>
      </c>
      <c r="I1057" s="159" t="s">
        <v>4004</v>
      </c>
      <c r="J1057" s="159" t="s"/>
      <c r="K1057" s="159" t="s"/>
      <c r="L1057" s="159" t="s">
        <v>4652</v>
      </c>
      <c r="M1057" s="160">
        <v>0</v>
      </c>
      <c r="N1057" s="159" t="s">
        <v>4659</v>
      </c>
      <c r="O1057" s="161">
        <v>45640</v>
      </c>
      <c r="P1057" s="162">
        <v>0.688101851850661</v>
      </c>
      <c r="Q1057" s="159">
        <v>42361</v>
      </c>
      <c r="R1057" s="163">
        <v>150</v>
      </c>
    </row>
    <row r="1058" spans="1:18" ht="20.25" customHeight="1">
      <c r="A1058" s="164" t="s">
        <v>4648</v>
      </c>
      <c r="B1058" s="164" t="s">
        <v>5870</v>
      </c>
      <c r="C1058" s="164" t="s">
        <v>4650</v>
      </c>
      <c r="D1058" s="164" t="s">
        <v>4668</v>
      </c>
      <c r="E1058" s="164">
        <v>150</v>
      </c>
      <c r="F1058" s="164">
        <v>0</v>
      </c>
      <c r="G1058" s="164" t="s">
        <v>4652</v>
      </c>
      <c r="H1058" s="164" t="s">
        <v>4004</v>
      </c>
      <c r="I1058" s="164" t="s">
        <v>4004</v>
      </c>
      <c r="J1058" s="164" t="s"/>
      <c r="K1058" s="164" t="s"/>
      <c r="L1058" s="164" t="s">
        <v>4652</v>
      </c>
      <c r="M1058" s="165">
        <v>0</v>
      </c>
      <c r="N1058" s="164" t="s">
        <v>4659</v>
      </c>
      <c r="O1058" s="166">
        <v>45640</v>
      </c>
      <c r="P1058" s="167">
        <v>0.687453703703796</v>
      </c>
      <c r="Q1058" s="164">
        <v>42360</v>
      </c>
      <c r="R1058" s="163">
        <v>170</v>
      </c>
    </row>
    <row r="1059" spans="1:18" ht="20.25" customHeight="1">
      <c r="A1059" s="159" t="s">
        <v>4648</v>
      </c>
      <c r="B1059" s="159" t="s">
        <v>5871</v>
      </c>
      <c r="C1059" s="159" t="s">
        <v>4650</v>
      </c>
      <c r="D1059" s="159" t="s">
        <v>4668</v>
      </c>
      <c r="E1059" s="159">
        <v>150</v>
      </c>
      <c r="F1059" s="159">
        <v>89</v>
      </c>
      <c r="G1059" s="159" t="s">
        <v>4004</v>
      </c>
      <c r="H1059" s="159" t="s">
        <v>4652</v>
      </c>
      <c r="I1059" s="159" t="s">
        <v>4652</v>
      </c>
      <c r="J1059" s="159" t="s"/>
      <c r="K1059" s="159" t="s"/>
      <c r="L1059" s="159" t="s">
        <v>4652</v>
      </c>
      <c r="M1059" s="160">
        <v>0</v>
      </c>
      <c r="N1059" s="159" t="s">
        <v>4004</v>
      </c>
      <c r="O1059" s="161">
        <v>45640</v>
      </c>
      <c r="P1059" s="162">
        <v>0.68640046296423</v>
      </c>
      <c r="Q1059" s="159">
        <v>42359</v>
      </c>
      <c r="R1059" s="163">
        <v>150</v>
      </c>
    </row>
    <row r="1060" spans="1:18" ht="20.25" customHeight="1">
      <c r="A1060" s="164" t="s">
        <v>4648</v>
      </c>
      <c r="B1060" s="164" t="s">
        <v>5872</v>
      </c>
      <c r="C1060" s="164" t="s">
        <v>4656</v>
      </c>
      <c r="D1060" s="164" t="s">
        <v>4694</v>
      </c>
      <c r="E1060" s="164">
        <v>165</v>
      </c>
      <c r="F1060" s="164">
        <v>0</v>
      </c>
      <c r="G1060" s="164" t="s">
        <v>4652</v>
      </c>
      <c r="H1060" s="164" t="s">
        <v>4652</v>
      </c>
      <c r="I1060" s="164" t="s">
        <v>4652</v>
      </c>
      <c r="J1060" s="164" t="s"/>
      <c r="K1060" s="164" t="s"/>
      <c r="L1060" s="164" t="s">
        <v>4652</v>
      </c>
      <c r="M1060" s="165">
        <v>0</v>
      </c>
      <c r="N1060" s="164" t="s">
        <v>5873</v>
      </c>
      <c r="O1060" s="166">
        <v>45640</v>
      </c>
      <c r="P1060" s="167">
        <v>0.684375000000728</v>
      </c>
      <c r="Q1060" s="164">
        <v>0</v>
      </c>
      <c r="R1060" s="163">
        <v>0</v>
      </c>
    </row>
    <row r="1061" spans="1:18" ht="20.25" customHeight="1">
      <c r="A1061" s="159" t="s">
        <v>4648</v>
      </c>
      <c r="B1061" s="159" t="s">
        <v>5874</v>
      </c>
      <c r="C1061" s="159" t="s">
        <v>4656</v>
      </c>
      <c r="D1061" s="159" t="s">
        <v>4694</v>
      </c>
      <c r="E1061" s="159">
        <v>160</v>
      </c>
      <c r="F1061" s="159">
        <v>89</v>
      </c>
      <c r="G1061" s="159" t="s">
        <v>4659</v>
      </c>
      <c r="H1061" s="159" t="s">
        <v>4659</v>
      </c>
      <c r="I1061" s="159" t="s">
        <v>4659</v>
      </c>
      <c r="J1061" s="159" t="s"/>
      <c r="K1061" s="159" t="s"/>
      <c r="L1061" s="159" t="s">
        <v>4652</v>
      </c>
      <c r="M1061" s="160">
        <v>0</v>
      </c>
      <c r="N1061" s="159" t="s">
        <v>4659</v>
      </c>
      <c r="O1061" s="161">
        <v>45640</v>
      </c>
      <c r="P1061" s="162">
        <v>0.676932870370365</v>
      </c>
      <c r="Q1061" s="159">
        <v>42358</v>
      </c>
      <c r="R1061" s="163">
        <v>230</v>
      </c>
    </row>
    <row r="1062" spans="1:18" ht="20.25" customHeight="1">
      <c r="A1062" s="164" t="s">
        <v>4648</v>
      </c>
      <c r="B1062" s="164" t="s">
        <v>5875</v>
      </c>
      <c r="C1062" s="164" t="s">
        <v>4656</v>
      </c>
      <c r="D1062" s="164" t="s">
        <v>4668</v>
      </c>
      <c r="E1062" s="164">
        <v>165</v>
      </c>
      <c r="F1062" s="164">
        <v>89</v>
      </c>
      <c r="G1062" s="164" t="s">
        <v>4659</v>
      </c>
      <c r="H1062" s="164" t="s">
        <v>4659</v>
      </c>
      <c r="I1062" s="164" t="s">
        <v>4659</v>
      </c>
      <c r="J1062" s="164" t="s"/>
      <c r="K1062" s="164" t="s"/>
      <c r="L1062" s="164" t="s">
        <v>4652</v>
      </c>
      <c r="M1062" s="165">
        <v>0</v>
      </c>
      <c r="N1062" s="164" t="s">
        <v>4659</v>
      </c>
      <c r="O1062" s="166">
        <v>45640</v>
      </c>
      <c r="P1062" s="167">
        <v>0.666759259260289</v>
      </c>
      <c r="Q1062" s="164">
        <v>42356</v>
      </c>
      <c r="R1062" s="163">
        <v>600</v>
      </c>
    </row>
    <row r="1063" spans="1:18" ht="20.25" customHeight="1">
      <c r="A1063" s="164" t="s">
        <v>4648</v>
      </c>
      <c r="B1063" s="164" t="s">
        <v>5876</v>
      </c>
      <c r="C1063" s="164" t="s">
        <v>4656</v>
      </c>
      <c r="D1063" s="164" t="s">
        <v>4668</v>
      </c>
      <c r="E1063" s="164">
        <v>150</v>
      </c>
      <c r="F1063" s="164">
        <v>89</v>
      </c>
      <c r="G1063" s="164" t="s">
        <v>4659</v>
      </c>
      <c r="H1063" s="164" t="s">
        <v>4659</v>
      </c>
      <c r="I1063" s="164" t="s">
        <v>4659</v>
      </c>
      <c r="J1063" s="164" t="s"/>
      <c r="K1063" s="164" t="s"/>
      <c r="L1063" s="164" t="s">
        <v>4652</v>
      </c>
      <c r="M1063" s="165">
        <v>0</v>
      </c>
      <c r="N1063" s="164" t="s">
        <v>4659</v>
      </c>
      <c r="O1063" s="166">
        <v>45640</v>
      </c>
      <c r="P1063" s="167">
        <v>0.666759259260289</v>
      </c>
      <c r="Q1063" s="158" t="s"/>
      <c r="R1063" s="158" t="s"/>
    </row>
    <row r="1064" spans="1:18" ht="20.25" customHeight="1">
      <c r="A1064" s="164" t="s">
        <v>4648</v>
      </c>
      <c r="B1064" s="164" t="s">
        <v>5877</v>
      </c>
      <c r="C1064" s="164" t="s">
        <v>4656</v>
      </c>
      <c r="D1064" s="164" t="s">
        <v>4730</v>
      </c>
      <c r="E1064" s="164">
        <v>165</v>
      </c>
      <c r="F1064" s="164">
        <v>89</v>
      </c>
      <c r="G1064" s="164" t="s">
        <v>4659</v>
      </c>
      <c r="H1064" s="164" t="s">
        <v>4659</v>
      </c>
      <c r="I1064" s="164" t="s">
        <v>4659</v>
      </c>
      <c r="J1064" s="164" t="s"/>
      <c r="K1064" s="164" t="s"/>
      <c r="L1064" s="164" t="s">
        <v>4652</v>
      </c>
      <c r="M1064" s="165">
        <v>0</v>
      </c>
      <c r="N1064" s="164" t="s">
        <v>4659</v>
      </c>
      <c r="O1064" s="166">
        <v>45640</v>
      </c>
      <c r="P1064" s="167">
        <v>0.664884259258543</v>
      </c>
      <c r="Q1064" s="158" t="s"/>
      <c r="R1064" s="158" t="s"/>
    </row>
    <row r="1065" spans="1:18" ht="20.25" customHeight="1">
      <c r="A1065" s="159" t="s">
        <v>4648</v>
      </c>
      <c r="B1065" s="159" t="s">
        <v>5878</v>
      </c>
      <c r="C1065" s="159" t="s">
        <v>4650</v>
      </c>
      <c r="D1065" s="159" t="s">
        <v>4668</v>
      </c>
      <c r="E1065" s="159">
        <v>160</v>
      </c>
      <c r="F1065" s="159">
        <v>0</v>
      </c>
      <c r="G1065" s="159" t="s">
        <v>4652</v>
      </c>
      <c r="H1065" s="159" t="s">
        <v>4652</v>
      </c>
      <c r="I1065" s="159" t="s">
        <v>4652</v>
      </c>
      <c r="J1065" s="159" t="s">
        <v>4643</v>
      </c>
      <c r="K1065" s="159" t="s">
        <v>5284</v>
      </c>
      <c r="L1065" s="159" t="s">
        <v>4004</v>
      </c>
      <c r="M1065" s="160">
        <v>130</v>
      </c>
      <c r="N1065" s="159" t="s">
        <v>4004</v>
      </c>
      <c r="O1065" s="161">
        <v>45640</v>
      </c>
      <c r="P1065" s="162">
        <v>0.657662037036062</v>
      </c>
      <c r="Q1065" s="159">
        <v>42354</v>
      </c>
      <c r="R1065" s="163">
        <v>130</v>
      </c>
    </row>
    <row r="1066" spans="1:18" ht="20.25" customHeight="1">
      <c r="A1066" s="164" t="s">
        <v>4648</v>
      </c>
      <c r="B1066" s="164" t="s">
        <v>5879</v>
      </c>
      <c r="C1066" s="164" t="s">
        <v>4656</v>
      </c>
      <c r="D1066" s="164" t="s">
        <v>4703</v>
      </c>
      <c r="E1066" s="164">
        <v>160</v>
      </c>
      <c r="F1066" s="164">
        <v>88</v>
      </c>
      <c r="G1066" s="164" t="s">
        <v>4659</v>
      </c>
      <c r="H1066" s="164" t="s">
        <v>4659</v>
      </c>
      <c r="I1066" s="164" t="s">
        <v>4659</v>
      </c>
      <c r="J1066" s="164" t="s"/>
      <c r="K1066" s="164" t="s"/>
      <c r="L1066" s="164" t="s">
        <v>4652</v>
      </c>
      <c r="M1066" s="165">
        <v>0</v>
      </c>
      <c r="N1066" s="164" t="s">
        <v>4659</v>
      </c>
      <c r="O1066" s="166">
        <v>45640</v>
      </c>
      <c r="P1066" s="167">
        <v>0.656481481481024</v>
      </c>
      <c r="Q1066" s="164">
        <v>42353</v>
      </c>
      <c r="R1066" s="163">
        <v>230</v>
      </c>
    </row>
    <row r="1067" spans="1:18" ht="20.25" customHeight="1">
      <c r="A1067" s="159" t="s">
        <v>4569</v>
      </c>
      <c r="B1067" s="159" t="s">
        <v>5880</v>
      </c>
      <c r="C1067" s="159" t="s">
        <v>4656</v>
      </c>
      <c r="D1067" s="159" t="s">
        <v>4694</v>
      </c>
      <c r="E1067" s="159">
        <v>160</v>
      </c>
      <c r="F1067" s="159">
        <v>89</v>
      </c>
      <c r="G1067" s="159" t="s">
        <v>4572</v>
      </c>
      <c r="H1067" s="159" t="s">
        <v>4652</v>
      </c>
      <c r="I1067" s="159" t="s">
        <v>4652</v>
      </c>
      <c r="J1067" s="159" t="s"/>
      <c r="K1067" s="159" t="s"/>
      <c r="L1067" s="159" t="s">
        <v>4652</v>
      </c>
      <c r="M1067" s="160">
        <v>0</v>
      </c>
      <c r="N1067" s="159" t="s">
        <v>4572</v>
      </c>
      <c r="O1067" s="161">
        <v>45640</v>
      </c>
      <c r="P1067" s="162">
        <v>0.65464120370234</v>
      </c>
      <c r="Q1067" s="159">
        <v>42352</v>
      </c>
      <c r="R1067" s="163">
        <v>100</v>
      </c>
    </row>
    <row r="1068" spans="1:18" ht="20.25" customHeight="1">
      <c r="A1068" s="164" t="s">
        <v>4648</v>
      </c>
      <c r="B1068" s="164" t="s">
        <v>5881</v>
      </c>
      <c r="C1068" s="164" t="s">
        <v>4650</v>
      </c>
      <c r="D1068" s="164" t="s">
        <v>4663</v>
      </c>
      <c r="E1068" s="164">
        <v>141</v>
      </c>
      <c r="F1068" s="164">
        <v>89</v>
      </c>
      <c r="G1068" s="164" t="s">
        <v>4004</v>
      </c>
      <c r="H1068" s="164" t="s">
        <v>4004</v>
      </c>
      <c r="I1068" s="164" t="s">
        <v>4004</v>
      </c>
      <c r="J1068" s="164" t="s"/>
      <c r="K1068" s="164" t="s"/>
      <c r="L1068" s="164" t="s">
        <v>4652</v>
      </c>
      <c r="M1068" s="165">
        <v>0</v>
      </c>
      <c r="N1068" s="164" t="s">
        <v>4004</v>
      </c>
      <c r="O1068" s="166">
        <v>45640</v>
      </c>
      <c r="P1068" s="167">
        <v>0.653460648147302</v>
      </c>
      <c r="Q1068" s="164">
        <v>42351</v>
      </c>
      <c r="R1068" s="163">
        <v>230</v>
      </c>
    </row>
    <row r="1069" spans="1:18" ht="20.25" customHeight="1">
      <c r="A1069" s="159" t="s">
        <v>4648</v>
      </c>
      <c r="B1069" s="159" t="s">
        <v>5882</v>
      </c>
      <c r="C1069" s="159" t="s">
        <v>4656</v>
      </c>
      <c r="D1069" s="159" t="s">
        <v>4690</v>
      </c>
      <c r="E1069" s="159">
        <v>140</v>
      </c>
      <c r="F1069" s="159">
        <v>88</v>
      </c>
      <c r="G1069" s="159" t="s">
        <v>4659</v>
      </c>
      <c r="H1069" s="159" t="s">
        <v>4659</v>
      </c>
      <c r="I1069" s="159" t="s">
        <v>4659</v>
      </c>
      <c r="J1069" s="159" t="s"/>
      <c r="K1069" s="159" t="s"/>
      <c r="L1069" s="159" t="s">
        <v>4652</v>
      </c>
      <c r="M1069" s="160">
        <v>0</v>
      </c>
      <c r="N1069" s="159" t="s">
        <v>4659</v>
      </c>
      <c r="O1069" s="161">
        <v>45640</v>
      </c>
      <c r="P1069" s="162">
        <v>0.639814814814599</v>
      </c>
      <c r="Q1069" s="159">
        <v>42349</v>
      </c>
      <c r="R1069" s="163">
        <v>430</v>
      </c>
    </row>
    <row r="1070" spans="1:18" ht="20.25" customHeight="1">
      <c r="A1070" s="159" t="s">
        <v>4648</v>
      </c>
      <c r="B1070" s="159" t="s">
        <v>5883</v>
      </c>
      <c r="C1070" s="159" t="s">
        <v>4656</v>
      </c>
      <c r="D1070" s="159" t="s">
        <v>4690</v>
      </c>
      <c r="E1070" s="159">
        <v>130</v>
      </c>
      <c r="F1070" s="159">
        <v>88</v>
      </c>
      <c r="G1070" s="159" t="s">
        <v>4659</v>
      </c>
      <c r="H1070" s="159" t="s">
        <v>4659</v>
      </c>
      <c r="I1070" s="159" t="s">
        <v>4659</v>
      </c>
      <c r="J1070" s="159" t="s"/>
      <c r="K1070" s="159" t="s"/>
      <c r="L1070" s="159" t="s">
        <v>4652</v>
      </c>
      <c r="M1070" s="160">
        <v>0</v>
      </c>
      <c r="N1070" s="159" t="s">
        <v>4659</v>
      </c>
      <c r="O1070" s="161">
        <v>45640</v>
      </c>
      <c r="P1070" s="162">
        <v>0.639814814814599</v>
      </c>
      <c r="Q1070" s="158" t="s"/>
      <c r="R1070" s="158" t="s"/>
    </row>
    <row r="1071" spans="1:18" ht="20.25" customHeight="1">
      <c r="A1071" s="164" t="s">
        <v>4648</v>
      </c>
      <c r="B1071" s="164" t="s">
        <v>5884</v>
      </c>
      <c r="C1071" s="164" t="s">
        <v>4656</v>
      </c>
      <c r="D1071" s="164" t="s">
        <v>4730</v>
      </c>
      <c r="E1071" s="164">
        <v>152</v>
      </c>
      <c r="F1071" s="164">
        <v>89</v>
      </c>
      <c r="G1071" s="164" t="s">
        <v>4004</v>
      </c>
      <c r="H1071" s="164" t="s">
        <v>4004</v>
      </c>
      <c r="I1071" s="164" t="s">
        <v>4004</v>
      </c>
      <c r="J1071" s="164" t="s"/>
      <c r="K1071" s="164" t="s"/>
      <c r="L1071" s="164" t="s">
        <v>4652</v>
      </c>
      <c r="M1071" s="165">
        <v>0</v>
      </c>
      <c r="N1071" s="164" t="s">
        <v>4004</v>
      </c>
      <c r="O1071" s="166">
        <v>45640</v>
      </c>
      <c r="P1071" s="167">
        <v>0.636458333334304</v>
      </c>
      <c r="Q1071" s="164">
        <v>42348</v>
      </c>
      <c r="R1071" s="163">
        <v>230</v>
      </c>
    </row>
    <row r="1072" spans="1:18" ht="20.25" customHeight="1">
      <c r="A1072" s="159" t="s">
        <v>4648</v>
      </c>
      <c r="B1072" s="159" t="s">
        <v>5885</v>
      </c>
      <c r="C1072" s="159" t="s">
        <v>4650</v>
      </c>
      <c r="D1072" s="159" t="s">
        <v>4668</v>
      </c>
      <c r="E1072" s="159">
        <v>171</v>
      </c>
      <c r="F1072" s="159">
        <v>0</v>
      </c>
      <c r="G1072" s="159" t="s">
        <v>4652</v>
      </c>
      <c r="H1072" s="159" t="s">
        <v>4004</v>
      </c>
      <c r="I1072" s="159" t="s">
        <v>4004</v>
      </c>
      <c r="J1072" s="159" t="s"/>
      <c r="K1072" s="159" t="s"/>
      <c r="L1072" s="159" t="s">
        <v>4652</v>
      </c>
      <c r="M1072" s="160">
        <v>0</v>
      </c>
      <c r="N1072" s="159" t="s">
        <v>4004</v>
      </c>
      <c r="O1072" s="161">
        <v>45640</v>
      </c>
      <c r="P1072" s="162">
        <v>0.625891203704669</v>
      </c>
      <c r="Q1072" s="159">
        <v>42342</v>
      </c>
      <c r="R1072" s="163">
        <v>150</v>
      </c>
    </row>
    <row r="1073" spans="1:18" ht="20.25" customHeight="1">
      <c r="A1073" s="164" t="s">
        <v>4648</v>
      </c>
      <c r="B1073" s="164" t="s">
        <v>5886</v>
      </c>
      <c r="C1073" s="164" t="s">
        <v>4650</v>
      </c>
      <c r="D1073" s="164" t="s">
        <v>4668</v>
      </c>
      <c r="E1073" s="164">
        <v>150</v>
      </c>
      <c r="F1073" s="164">
        <v>89</v>
      </c>
      <c r="G1073" s="164" t="s">
        <v>4659</v>
      </c>
      <c r="H1073" s="164" t="s">
        <v>4659</v>
      </c>
      <c r="I1073" s="164" t="s">
        <v>4659</v>
      </c>
      <c r="J1073" s="164" t="s"/>
      <c r="K1073" s="164" t="s"/>
      <c r="L1073" s="164" t="s">
        <v>4652</v>
      </c>
      <c r="M1073" s="165">
        <v>0</v>
      </c>
      <c r="N1073" s="164" t="s">
        <v>4659</v>
      </c>
      <c r="O1073" s="166">
        <v>45640</v>
      </c>
      <c r="P1073" s="167">
        <v>0.623101851851971</v>
      </c>
      <c r="Q1073" s="164">
        <v>42337</v>
      </c>
      <c r="R1073" s="163">
        <v>400</v>
      </c>
    </row>
    <row r="1074" spans="1:18" ht="20.25" customHeight="1">
      <c r="A1074" s="164" t="s">
        <v>4648</v>
      </c>
      <c r="B1074" s="164" t="s">
        <v>5887</v>
      </c>
      <c r="C1074" s="164" t="s">
        <v>4650</v>
      </c>
      <c r="D1074" s="164" t="s">
        <v>4668</v>
      </c>
      <c r="E1074" s="164">
        <v>140</v>
      </c>
      <c r="F1074" s="164">
        <v>89</v>
      </c>
      <c r="G1074" s="164" t="s">
        <v>4004</v>
      </c>
      <c r="H1074" s="164" t="s">
        <v>4004</v>
      </c>
      <c r="I1074" s="164" t="s">
        <v>4004</v>
      </c>
      <c r="J1074" s="164" t="s"/>
      <c r="K1074" s="164" t="s"/>
      <c r="L1074" s="164" t="s">
        <v>4652</v>
      </c>
      <c r="M1074" s="165">
        <v>0</v>
      </c>
      <c r="N1074" s="164" t="s">
        <v>4659</v>
      </c>
      <c r="O1074" s="166">
        <v>45640</v>
      </c>
      <c r="P1074" s="167">
        <v>0.623101851851971</v>
      </c>
      <c r="Q1074" s="158" t="s"/>
      <c r="R1074" s="158" t="s"/>
    </row>
    <row r="1075" spans="1:18" ht="20.25" customHeight="1">
      <c r="A1075" s="159" t="s">
        <v>4648</v>
      </c>
      <c r="B1075" s="159" t="s">
        <v>5888</v>
      </c>
      <c r="C1075" s="159" t="s">
        <v>4656</v>
      </c>
      <c r="D1075" s="159" t="s">
        <v>4668</v>
      </c>
      <c r="E1075" s="159">
        <v>123</v>
      </c>
      <c r="F1075" s="159">
        <v>0</v>
      </c>
      <c r="G1075" s="159" t="s">
        <v>4652</v>
      </c>
      <c r="H1075" s="159" t="s">
        <v>4004</v>
      </c>
      <c r="I1075" s="159" t="s">
        <v>4004</v>
      </c>
      <c r="J1075" s="159" t="s"/>
      <c r="K1075" s="159" t="s"/>
      <c r="L1075" s="159" t="s">
        <v>4652</v>
      </c>
      <c r="M1075" s="160">
        <v>0</v>
      </c>
      <c r="N1075" s="159" t="s">
        <v>4004</v>
      </c>
      <c r="O1075" s="161">
        <v>45640</v>
      </c>
      <c r="P1075" s="162">
        <v>0.619606481483061</v>
      </c>
      <c r="Q1075" s="159">
        <v>42336</v>
      </c>
      <c r="R1075" s="163">
        <v>150</v>
      </c>
    </row>
    <row r="1076" spans="1:18" ht="20.25" customHeight="1">
      <c r="A1076" s="164" t="s">
        <v>4648</v>
      </c>
      <c r="B1076" s="164" t="s">
        <v>5889</v>
      </c>
      <c r="C1076" s="164" t="s">
        <v>4656</v>
      </c>
      <c r="D1076" s="164" t="s">
        <v>4703</v>
      </c>
      <c r="E1076" s="164">
        <v>177</v>
      </c>
      <c r="F1076" s="164">
        <v>88</v>
      </c>
      <c r="G1076" s="164" t="s">
        <v>4004</v>
      </c>
      <c r="H1076" s="164" t="s">
        <v>4652</v>
      </c>
      <c r="I1076" s="164" t="s">
        <v>4652</v>
      </c>
      <c r="J1076" s="164" t="s"/>
      <c r="K1076" s="164" t="s"/>
      <c r="L1076" s="164" t="s">
        <v>4652</v>
      </c>
      <c r="M1076" s="165">
        <v>0</v>
      </c>
      <c r="N1076" s="164" t="s">
        <v>4004</v>
      </c>
      <c r="O1076" s="166">
        <v>45640</v>
      </c>
      <c r="P1076" s="167">
        <v>0.615960648148757</v>
      </c>
      <c r="Q1076" s="164">
        <v>42334</v>
      </c>
      <c r="R1076" s="163">
        <v>150</v>
      </c>
    </row>
    <row r="1077" spans="1:18" ht="20.25" customHeight="1">
      <c r="A1077" s="159" t="s">
        <v>4648</v>
      </c>
      <c r="B1077" s="159" t="s">
        <v>5890</v>
      </c>
      <c r="C1077" s="159" t="s">
        <v>4650</v>
      </c>
      <c r="D1077" s="159" t="s">
        <v>4668</v>
      </c>
      <c r="E1077" s="159">
        <v>158</v>
      </c>
      <c r="F1077" s="159">
        <v>0</v>
      </c>
      <c r="G1077" s="159" t="s">
        <v>4652</v>
      </c>
      <c r="H1077" s="159" t="s">
        <v>4652</v>
      </c>
      <c r="I1077" s="159" t="s">
        <v>4652</v>
      </c>
      <c r="J1077" s="159" t="s">
        <v>4643</v>
      </c>
      <c r="K1077" s="159" t="s"/>
      <c r="L1077" s="159" t="s">
        <v>4509</v>
      </c>
      <c r="M1077" s="160">
        <v>50</v>
      </c>
      <c r="N1077" s="159" t="s">
        <v>4509</v>
      </c>
      <c r="O1077" s="161">
        <v>45640</v>
      </c>
      <c r="P1077" s="162">
        <v>0.61188657407547</v>
      </c>
      <c r="Q1077" s="159">
        <v>42332</v>
      </c>
      <c r="R1077" s="163">
        <v>50</v>
      </c>
    </row>
    <row r="1078" spans="1:18" ht="20.25" customHeight="1">
      <c r="A1078" s="164" t="s">
        <v>4648</v>
      </c>
      <c r="B1078" s="164" t="s">
        <v>5891</v>
      </c>
      <c r="C1078" s="164" t="s">
        <v>4650</v>
      </c>
      <c r="D1078" s="164" t="s">
        <v>4663</v>
      </c>
      <c r="E1078" s="164">
        <v>150</v>
      </c>
      <c r="F1078" s="164">
        <v>89</v>
      </c>
      <c r="G1078" s="164" t="s">
        <v>4659</v>
      </c>
      <c r="H1078" s="164" t="s">
        <v>4659</v>
      </c>
      <c r="I1078" s="164" t="s">
        <v>4659</v>
      </c>
      <c r="J1078" s="164" t="s"/>
      <c r="K1078" s="164" t="s"/>
      <c r="L1078" s="164" t="s">
        <v>4652</v>
      </c>
      <c r="M1078" s="165">
        <v>0</v>
      </c>
      <c r="N1078" s="164" t="s">
        <v>4659</v>
      </c>
      <c r="O1078" s="166">
        <v>45640</v>
      </c>
      <c r="P1078" s="167">
        <v>0.604606481480005</v>
      </c>
      <c r="Q1078" s="164">
        <v>42330</v>
      </c>
      <c r="R1078" s="163">
        <v>400</v>
      </c>
    </row>
    <row r="1079" spans="1:18" ht="20.25" customHeight="1">
      <c r="A1079" s="164" t="s">
        <v>4648</v>
      </c>
      <c r="B1079" s="164" t="s">
        <v>5892</v>
      </c>
      <c r="C1079" s="164" t="s">
        <v>4650</v>
      </c>
      <c r="D1079" s="164" t="s">
        <v>4651</v>
      </c>
      <c r="E1079" s="164">
        <v>150</v>
      </c>
      <c r="F1079" s="164">
        <v>89</v>
      </c>
      <c r="G1079" s="164" t="s">
        <v>4659</v>
      </c>
      <c r="H1079" s="164" t="s">
        <v>4659</v>
      </c>
      <c r="I1079" s="164" t="s">
        <v>4659</v>
      </c>
      <c r="J1079" s="164" t="s"/>
      <c r="K1079" s="164" t="s"/>
      <c r="L1079" s="164" t="s">
        <v>4652</v>
      </c>
      <c r="M1079" s="165">
        <v>0</v>
      </c>
      <c r="N1079" s="164" t="s">
        <v>4659</v>
      </c>
      <c r="O1079" s="166">
        <v>45640</v>
      </c>
      <c r="P1079" s="167">
        <v>0.603923611110076</v>
      </c>
      <c r="Q1079" s="158" t="s"/>
      <c r="R1079" s="158" t="s"/>
    </row>
    <row r="1080" spans="1:18" ht="20.25" customHeight="1">
      <c r="A1080" s="159" t="s">
        <v>4648</v>
      </c>
      <c r="B1080" s="159" t="s">
        <v>5893</v>
      </c>
      <c r="C1080" s="159" t="s">
        <v>4650</v>
      </c>
      <c r="D1080" s="159" t="s">
        <v>4663</v>
      </c>
      <c r="E1080" s="159">
        <v>141</v>
      </c>
      <c r="F1080" s="159">
        <v>89</v>
      </c>
      <c r="G1080" s="159" t="s">
        <v>4004</v>
      </c>
      <c r="H1080" s="159" t="s">
        <v>4652</v>
      </c>
      <c r="I1080" s="159" t="s">
        <v>4652</v>
      </c>
      <c r="J1080" s="159" t="s"/>
      <c r="K1080" s="159" t="s">
        <v>4664</v>
      </c>
      <c r="L1080" s="159" t="s">
        <v>4652</v>
      </c>
      <c r="M1080" s="160">
        <v>150</v>
      </c>
      <c r="N1080" s="159" t="s">
        <v>4004</v>
      </c>
      <c r="O1080" s="161">
        <v>45640</v>
      </c>
      <c r="P1080" s="162">
        <v>0.600277777779411</v>
      </c>
      <c r="Q1080" s="159">
        <v>42326</v>
      </c>
      <c r="R1080" s="163">
        <v>300</v>
      </c>
    </row>
    <row r="1081" spans="1:18" ht="20.25" customHeight="1">
      <c r="A1081" s="164" t="s">
        <v>4648</v>
      </c>
      <c r="B1081" s="164" t="s">
        <v>5894</v>
      </c>
      <c r="C1081" s="164" t="s">
        <v>4650</v>
      </c>
      <c r="D1081" s="164" t="s">
        <v>4668</v>
      </c>
      <c r="E1081" s="164">
        <v>141</v>
      </c>
      <c r="F1081" s="164">
        <v>0</v>
      </c>
      <c r="G1081" s="164" t="s">
        <v>4652</v>
      </c>
      <c r="H1081" s="164" t="s">
        <v>4652</v>
      </c>
      <c r="I1081" s="164" t="s">
        <v>4652</v>
      </c>
      <c r="J1081" s="164" t="s">
        <v>4643</v>
      </c>
      <c r="K1081" s="164" t="s">
        <v>4837</v>
      </c>
      <c r="L1081" s="164" t="s">
        <v>4004</v>
      </c>
      <c r="M1081" s="165">
        <v>50</v>
      </c>
      <c r="N1081" s="164" t="s">
        <v>4004</v>
      </c>
      <c r="O1081" s="166">
        <v>45640</v>
      </c>
      <c r="P1081" s="167">
        <v>0.583263888889633</v>
      </c>
      <c r="Q1081" s="164">
        <v>42322</v>
      </c>
      <c r="R1081" s="163">
        <v>50</v>
      </c>
    </row>
    <row r="1082" spans="1:18" ht="20.25" customHeight="1">
      <c r="A1082" s="159" t="s">
        <v>4648</v>
      </c>
      <c r="B1082" s="159" t="s">
        <v>5895</v>
      </c>
      <c r="C1082" s="159" t="s">
        <v>4656</v>
      </c>
      <c r="D1082" s="159" t="s">
        <v>4676</v>
      </c>
      <c r="E1082" s="159">
        <v>156</v>
      </c>
      <c r="F1082" s="159">
        <v>88</v>
      </c>
      <c r="G1082" s="159" t="s">
        <v>4004</v>
      </c>
      <c r="H1082" s="159" t="s">
        <v>4652</v>
      </c>
      <c r="I1082" s="159" t="s">
        <v>4652</v>
      </c>
      <c r="J1082" s="159" t="s"/>
      <c r="K1082" s="159" t="s"/>
      <c r="L1082" s="159" t="s">
        <v>4652</v>
      </c>
      <c r="M1082" s="160">
        <v>0</v>
      </c>
      <c r="N1082" s="159" t="s">
        <v>4004</v>
      </c>
      <c r="O1082" s="161">
        <v>45640</v>
      </c>
      <c r="P1082" s="162">
        <v>0.56760416666657</v>
      </c>
      <c r="Q1082" s="159">
        <v>42316</v>
      </c>
      <c r="R1082" s="163">
        <v>150</v>
      </c>
    </row>
    <row r="1083" spans="1:18" ht="20.25" customHeight="1">
      <c r="A1083" s="164" t="s">
        <v>4569</v>
      </c>
      <c r="B1083" s="164" t="s">
        <v>5896</v>
      </c>
      <c r="C1083" s="164" t="s">
        <v>4656</v>
      </c>
      <c r="D1083" s="164" t="s">
        <v>4734</v>
      </c>
      <c r="E1083" s="164">
        <v>155</v>
      </c>
      <c r="F1083" s="164">
        <v>89</v>
      </c>
      <c r="G1083" s="164" t="s">
        <v>4572</v>
      </c>
      <c r="H1083" s="164" t="s">
        <v>4652</v>
      </c>
      <c r="I1083" s="164" t="s">
        <v>4652</v>
      </c>
      <c r="J1083" s="164" t="s"/>
      <c r="K1083" s="164" t="s"/>
      <c r="L1083" s="164" t="s">
        <v>4652</v>
      </c>
      <c r="M1083" s="165">
        <v>0</v>
      </c>
      <c r="N1083" s="164" t="s">
        <v>4659</v>
      </c>
      <c r="O1083" s="166">
        <v>45640</v>
      </c>
      <c r="P1083" s="167">
        <v>0.560752314813726</v>
      </c>
      <c r="Q1083" s="164">
        <v>42312</v>
      </c>
      <c r="R1083" s="163">
        <v>100</v>
      </c>
    </row>
    <row r="1084" spans="1:18" ht="20.25" customHeight="1">
      <c r="A1084" s="159" t="s">
        <v>4648</v>
      </c>
      <c r="B1084" s="159" t="s">
        <v>5897</v>
      </c>
      <c r="C1084" s="159" t="s">
        <v>4656</v>
      </c>
      <c r="D1084" s="159" t="s">
        <v>4676</v>
      </c>
      <c r="E1084" s="159">
        <v>160</v>
      </c>
      <c r="F1084" s="159">
        <v>0</v>
      </c>
      <c r="G1084" s="159" t="s">
        <v>4652</v>
      </c>
      <c r="H1084" s="159" t="s">
        <v>4659</v>
      </c>
      <c r="I1084" s="159" t="s">
        <v>4659</v>
      </c>
      <c r="J1084" s="159" t="s"/>
      <c r="K1084" s="159" t="s"/>
      <c r="L1084" s="159" t="s">
        <v>4652</v>
      </c>
      <c r="M1084" s="160">
        <v>0</v>
      </c>
      <c r="N1084" s="159" t="s">
        <v>4659</v>
      </c>
      <c r="O1084" s="161">
        <v>45640</v>
      </c>
      <c r="P1084" s="162">
        <v>0.554803240742331</v>
      </c>
      <c r="Q1084" s="159">
        <v>42308</v>
      </c>
      <c r="R1084" s="163">
        <v>170</v>
      </c>
    </row>
    <row r="1085" spans="1:18" ht="20.25" customHeight="1">
      <c r="A1085" s="164" t="s">
        <v>4648</v>
      </c>
      <c r="B1085" s="164" t="s">
        <v>5898</v>
      </c>
      <c r="C1085" s="164" t="s">
        <v>4656</v>
      </c>
      <c r="D1085" s="164" t="s">
        <v>4668</v>
      </c>
      <c r="E1085" s="164">
        <v>165</v>
      </c>
      <c r="F1085" s="164">
        <v>89</v>
      </c>
      <c r="G1085" s="164" t="s">
        <v>4659</v>
      </c>
      <c r="H1085" s="164" t="s">
        <v>4652</v>
      </c>
      <c r="I1085" s="164" t="s">
        <v>4652</v>
      </c>
      <c r="J1085" s="164" t="s"/>
      <c r="K1085" s="164" t="s"/>
      <c r="L1085" s="164" t="s">
        <v>4652</v>
      </c>
      <c r="M1085" s="165">
        <v>0</v>
      </c>
      <c r="N1085" s="164" t="s">
        <v>4659</v>
      </c>
      <c r="O1085" s="166">
        <v>45640</v>
      </c>
      <c r="P1085" s="167">
        <v>0.551423611112114</v>
      </c>
      <c r="Q1085" s="164">
        <v>42307</v>
      </c>
      <c r="R1085" s="163">
        <v>170</v>
      </c>
    </row>
    <row r="1086" spans="1:18" ht="20.25" customHeight="1">
      <c r="A1086" s="159" t="s">
        <v>4569</v>
      </c>
      <c r="B1086" s="159" t="s">
        <v>5899</v>
      </c>
      <c r="C1086" s="159" t="s">
        <v>4650</v>
      </c>
      <c r="D1086" s="159" t="s">
        <v>4663</v>
      </c>
      <c r="E1086" s="159">
        <v>140</v>
      </c>
      <c r="F1086" s="159">
        <v>0</v>
      </c>
      <c r="G1086" s="159" t="s">
        <v>4652</v>
      </c>
      <c r="H1086" s="159" t="s">
        <v>4572</v>
      </c>
      <c r="I1086" s="159" t="s">
        <v>4572</v>
      </c>
      <c r="J1086" s="159" t="s"/>
      <c r="K1086" s="159" t="s"/>
      <c r="L1086" s="159" t="s">
        <v>4652</v>
      </c>
      <c r="M1086" s="160">
        <v>0</v>
      </c>
      <c r="N1086" s="159" t="s">
        <v>4004</v>
      </c>
      <c r="O1086" s="161">
        <v>45640</v>
      </c>
      <c r="P1086" s="162">
        <v>0.54577546296423</v>
      </c>
      <c r="Q1086" s="159">
        <v>42306</v>
      </c>
      <c r="R1086" s="163">
        <v>100</v>
      </c>
    </row>
    <row r="1087" spans="1:18" ht="20.25" customHeight="1">
      <c r="A1087" s="164" t="s">
        <v>4648</v>
      </c>
      <c r="B1087" s="164" t="s">
        <v>5900</v>
      </c>
      <c r="C1087" s="164" t="s">
        <v>4656</v>
      </c>
      <c r="D1087" s="164" t="s">
        <v>4734</v>
      </c>
      <c r="E1087" s="164">
        <v>165</v>
      </c>
      <c r="F1087" s="164">
        <v>89</v>
      </c>
      <c r="G1087" s="164" t="s">
        <v>4004</v>
      </c>
      <c r="H1087" s="164" t="s">
        <v>4004</v>
      </c>
      <c r="I1087" s="164" t="s">
        <v>4004</v>
      </c>
      <c r="J1087" s="164" t="s"/>
      <c r="K1087" s="164" t="s">
        <v>4664</v>
      </c>
      <c r="L1087" s="164" t="s">
        <v>4652</v>
      </c>
      <c r="M1087" s="165">
        <v>200</v>
      </c>
      <c r="N1087" s="164" t="s">
        <v>4004</v>
      </c>
      <c r="O1087" s="166">
        <v>45640</v>
      </c>
      <c r="P1087" s="167">
        <v>0.536342592593428</v>
      </c>
      <c r="Q1087" s="164">
        <v>42301</v>
      </c>
      <c r="R1087" s="163">
        <v>430</v>
      </c>
    </row>
    <row r="1088" spans="1:18" ht="20.25" customHeight="1">
      <c r="A1088" s="159" t="s">
        <v>4648</v>
      </c>
      <c r="B1088" s="159" t="s">
        <v>5901</v>
      </c>
      <c r="C1088" s="159" t="s">
        <v>4650</v>
      </c>
      <c r="D1088" s="159" t="s">
        <v>4668</v>
      </c>
      <c r="E1088" s="159">
        <v>160</v>
      </c>
      <c r="F1088" s="159">
        <v>0</v>
      </c>
      <c r="G1088" s="159" t="s">
        <v>4652</v>
      </c>
      <c r="H1088" s="159" t="s">
        <v>4659</v>
      </c>
      <c r="I1088" s="159" t="s">
        <v>4659</v>
      </c>
      <c r="J1088" s="159" t="s"/>
      <c r="K1088" s="159" t="s"/>
      <c r="L1088" s="159" t="s">
        <v>4652</v>
      </c>
      <c r="M1088" s="160">
        <v>0</v>
      </c>
      <c r="N1088" s="159" t="s">
        <v>4659</v>
      </c>
      <c r="O1088" s="161">
        <v>45640</v>
      </c>
      <c r="P1088" s="162">
        <v>0.530763888888032</v>
      </c>
      <c r="Q1088" s="159">
        <v>42300</v>
      </c>
      <c r="R1088" s="163">
        <v>150</v>
      </c>
    </row>
    <row r="1089" spans="1:18" ht="20.25" customHeight="1">
      <c r="A1089" s="164" t="s">
        <v>4648</v>
      </c>
      <c r="B1089" s="164" t="s">
        <v>5902</v>
      </c>
      <c r="C1089" s="164" t="s">
        <v>4650</v>
      </c>
      <c r="D1089" s="164" t="s">
        <v>4668</v>
      </c>
      <c r="E1089" s="164">
        <v>155</v>
      </c>
      <c r="F1089" s="164">
        <v>0</v>
      </c>
      <c r="G1089" s="164" t="s">
        <v>4652</v>
      </c>
      <c r="H1089" s="164" t="s">
        <v>4004</v>
      </c>
      <c r="I1089" s="164" t="s">
        <v>4004</v>
      </c>
      <c r="J1089" s="164" t="s"/>
      <c r="K1089" s="164" t="s"/>
      <c r="L1089" s="164" t="s">
        <v>4652</v>
      </c>
      <c r="M1089" s="165">
        <v>0</v>
      </c>
      <c r="N1089" s="164" t="s">
        <v>4004</v>
      </c>
      <c r="O1089" s="166">
        <v>45640</v>
      </c>
      <c r="P1089" s="167">
        <v>0.507824074073142</v>
      </c>
      <c r="Q1089" s="164">
        <v>42294</v>
      </c>
      <c r="R1089" s="163">
        <v>170</v>
      </c>
    </row>
    <row r="1090" spans="1:18" ht="20.25" customHeight="1">
      <c r="A1090" s="159" t="s">
        <v>4648</v>
      </c>
      <c r="B1090" s="159" t="s">
        <v>5903</v>
      </c>
      <c r="C1090" s="159" t="s">
        <v>4650</v>
      </c>
      <c r="D1090" s="159" t="s">
        <v>4663</v>
      </c>
      <c r="E1090" s="159">
        <v>150</v>
      </c>
      <c r="F1090" s="159">
        <v>89</v>
      </c>
      <c r="G1090" s="159" t="s">
        <v>4659</v>
      </c>
      <c r="H1090" s="159" t="s">
        <v>4659</v>
      </c>
      <c r="I1090" s="159" t="s">
        <v>4659</v>
      </c>
      <c r="J1090" s="159" t="s"/>
      <c r="K1090" s="159" t="s"/>
      <c r="L1090" s="159" t="s">
        <v>4652</v>
      </c>
      <c r="M1090" s="160">
        <v>0</v>
      </c>
      <c r="N1090" s="159" t="s">
        <v>4659</v>
      </c>
      <c r="O1090" s="161">
        <v>45640</v>
      </c>
      <c r="P1090" s="162">
        <v>0.49979166666526</v>
      </c>
      <c r="Q1090" s="159">
        <v>42291</v>
      </c>
      <c r="R1090" s="163">
        <v>230</v>
      </c>
    </row>
    <row r="1091" spans="1:18" ht="20.25" customHeight="1">
      <c r="A1091" s="164" t="s">
        <v>4648</v>
      </c>
      <c r="B1091" s="164" t="s">
        <v>5904</v>
      </c>
      <c r="C1091" s="164" t="s">
        <v>4656</v>
      </c>
      <c r="D1091" s="164" t="s">
        <v>4668</v>
      </c>
      <c r="E1091" s="164">
        <v>160</v>
      </c>
      <c r="F1091" s="164">
        <v>89</v>
      </c>
      <c r="G1091" s="164" t="s">
        <v>4004</v>
      </c>
      <c r="H1091" s="164" t="s">
        <v>4004</v>
      </c>
      <c r="I1091" s="164" t="s">
        <v>4004</v>
      </c>
      <c r="J1091" s="164" t="s"/>
      <c r="K1091" s="164" t="s"/>
      <c r="L1091" s="164" t="s">
        <v>4652</v>
      </c>
      <c r="M1091" s="165">
        <v>0</v>
      </c>
      <c r="N1091" s="164" t="s">
        <v>4004</v>
      </c>
      <c r="O1091" s="166">
        <v>45640</v>
      </c>
      <c r="P1091" s="167">
        <v>0.492662037038826</v>
      </c>
      <c r="Q1091" s="164">
        <v>42288</v>
      </c>
      <c r="R1091" s="163">
        <v>230</v>
      </c>
    </row>
    <row r="1092" spans="1:18" ht="20.25" customHeight="1">
      <c r="A1092" s="159" t="s">
        <v>4648</v>
      </c>
      <c r="B1092" s="159" t="s">
        <v>5905</v>
      </c>
      <c r="C1092" s="159" t="s">
        <v>4656</v>
      </c>
      <c r="D1092" s="159" t="s">
        <v>4700</v>
      </c>
      <c r="E1092" s="159">
        <v>160</v>
      </c>
      <c r="F1092" s="159">
        <v>88</v>
      </c>
      <c r="G1092" s="159" t="s">
        <v>4659</v>
      </c>
      <c r="H1092" s="159" t="s">
        <v>4652</v>
      </c>
      <c r="I1092" s="159" t="s">
        <v>4652</v>
      </c>
      <c r="J1092" s="159" t="s"/>
      <c r="K1092" s="159" t="s"/>
      <c r="L1092" s="159" t="s">
        <v>4652</v>
      </c>
      <c r="M1092" s="160">
        <v>0</v>
      </c>
      <c r="N1092" s="159" t="s">
        <v>4659</v>
      </c>
      <c r="O1092" s="161">
        <v>45640</v>
      </c>
      <c r="P1092" s="162">
        <v>0.490486111109931</v>
      </c>
      <c r="Q1092" s="159">
        <v>42287</v>
      </c>
      <c r="R1092" s="163">
        <v>300</v>
      </c>
    </row>
    <row r="1093" spans="1:18" ht="20.25" customHeight="1">
      <c r="A1093" s="159" t="s">
        <v>4648</v>
      </c>
      <c r="B1093" s="159" t="s">
        <v>5906</v>
      </c>
      <c r="C1093" s="159" t="s">
        <v>4656</v>
      </c>
      <c r="D1093" s="159" t="s">
        <v>4730</v>
      </c>
      <c r="E1093" s="159">
        <v>165</v>
      </c>
      <c r="F1093" s="159">
        <v>88</v>
      </c>
      <c r="G1093" s="159" t="s">
        <v>4659</v>
      </c>
      <c r="H1093" s="159" t="s">
        <v>4652</v>
      </c>
      <c r="I1093" s="159" t="s">
        <v>4652</v>
      </c>
      <c r="J1093" s="159" t="s"/>
      <c r="K1093" s="159" t="s"/>
      <c r="L1093" s="159" t="s">
        <v>4652</v>
      </c>
      <c r="M1093" s="160">
        <v>0</v>
      </c>
      <c r="N1093" s="159" t="s">
        <v>4659</v>
      </c>
      <c r="O1093" s="161">
        <v>45640</v>
      </c>
      <c r="P1093" s="162">
        <v>0.489976851851679</v>
      </c>
      <c r="Q1093" s="158" t="s"/>
      <c r="R1093" s="158" t="s"/>
    </row>
    <row r="1094" spans="1:18" ht="20.25" customHeight="1">
      <c r="A1094" s="164" t="s">
        <v>4648</v>
      </c>
      <c r="B1094" s="164" t="s">
        <v>5907</v>
      </c>
      <c r="C1094" s="164" t="s">
        <v>4656</v>
      </c>
      <c r="D1094" s="164" t="s">
        <v>4694</v>
      </c>
      <c r="E1094" s="164">
        <v>150</v>
      </c>
      <c r="F1094" s="164">
        <v>0</v>
      </c>
      <c r="G1094" s="164" t="s">
        <v>4652</v>
      </c>
      <c r="H1094" s="164" t="s">
        <v>4652</v>
      </c>
      <c r="I1094" s="164" t="s">
        <v>4652</v>
      </c>
      <c r="J1094" s="164" t="s">
        <v>4643</v>
      </c>
      <c r="K1094" s="164" t="s">
        <v>4642</v>
      </c>
      <c r="L1094" s="164" t="s">
        <v>4659</v>
      </c>
      <c r="M1094" s="165">
        <v>80</v>
      </c>
      <c r="N1094" s="164" t="s">
        <v>4659</v>
      </c>
      <c r="O1094" s="166">
        <v>45640</v>
      </c>
      <c r="P1094" s="167">
        <v>0.488506944442634</v>
      </c>
      <c r="Q1094" s="164">
        <v>42286</v>
      </c>
      <c r="R1094" s="163">
        <v>80</v>
      </c>
    </row>
    <row r="1095" spans="1:18" ht="20.25" customHeight="1">
      <c r="A1095" s="159" t="s">
        <v>4648</v>
      </c>
      <c r="B1095" s="159" t="s">
        <v>5908</v>
      </c>
      <c r="C1095" s="159" t="s">
        <v>4650</v>
      </c>
      <c r="D1095" s="159" t="s">
        <v>5073</v>
      </c>
      <c r="E1095" s="159">
        <v>160</v>
      </c>
      <c r="F1095" s="159">
        <v>0</v>
      </c>
      <c r="G1095" s="159" t="s">
        <v>4652</v>
      </c>
      <c r="H1095" s="159" t="s">
        <v>4004</v>
      </c>
      <c r="I1095" s="159" t="s">
        <v>4004</v>
      </c>
      <c r="J1095" s="159" t="s"/>
      <c r="K1095" s="159" t="s"/>
      <c r="L1095" s="159" t="s">
        <v>4652</v>
      </c>
      <c r="M1095" s="160">
        <v>0</v>
      </c>
      <c r="N1095" s="159" t="s">
        <v>4004</v>
      </c>
      <c r="O1095" s="161">
        <v>45640</v>
      </c>
      <c r="P1095" s="162">
        <v>0.478854166667588</v>
      </c>
      <c r="Q1095" s="159">
        <v>42280</v>
      </c>
      <c r="R1095" s="163">
        <v>170</v>
      </c>
    </row>
    <row r="1096" spans="1:18" ht="20.25" customHeight="1">
      <c r="A1096" s="164" t="s">
        <v>4569</v>
      </c>
      <c r="B1096" s="164" t="s">
        <v>5909</v>
      </c>
      <c r="C1096" s="164" t="s">
        <v>4650</v>
      </c>
      <c r="D1096" s="164" t="s">
        <v>4786</v>
      </c>
      <c r="E1096" s="164">
        <v>150</v>
      </c>
      <c r="F1096" s="164">
        <v>0</v>
      </c>
      <c r="G1096" s="164" t="s">
        <v>4652</v>
      </c>
      <c r="H1096" s="164" t="s">
        <v>4652</v>
      </c>
      <c r="I1096" s="164" t="s">
        <v>4652</v>
      </c>
      <c r="J1096" s="164" t="s">
        <v>4643</v>
      </c>
      <c r="K1096" s="164" t="s"/>
      <c r="L1096" s="164" t="s">
        <v>4572</v>
      </c>
      <c r="M1096" s="165">
        <v>50</v>
      </c>
      <c r="N1096" s="164" t="s">
        <v>4572</v>
      </c>
      <c r="O1096" s="166">
        <v>45640</v>
      </c>
      <c r="P1096" s="167">
        <v>0.47274305555402</v>
      </c>
      <c r="Q1096" s="164">
        <v>42277</v>
      </c>
      <c r="R1096" s="163">
        <v>50</v>
      </c>
    </row>
    <row r="1097" spans="1:18" ht="20.25" customHeight="1">
      <c r="A1097" s="159" t="s">
        <v>4569</v>
      </c>
      <c r="B1097" s="159" t="s">
        <v>5910</v>
      </c>
      <c r="C1097" s="159" t="s">
        <v>4650</v>
      </c>
      <c r="D1097" s="159" t="s">
        <v>5174</v>
      </c>
      <c r="E1097" s="159">
        <v>143</v>
      </c>
      <c r="F1097" s="159">
        <v>89</v>
      </c>
      <c r="G1097" s="159" t="s">
        <v>4572</v>
      </c>
      <c r="H1097" s="159" t="s">
        <v>4572</v>
      </c>
      <c r="I1097" s="159" t="s">
        <v>4572</v>
      </c>
      <c r="J1097" s="159" t="s"/>
      <c r="K1097" s="159" t="s"/>
      <c r="L1097" s="159" t="s">
        <v>4652</v>
      </c>
      <c r="M1097" s="160">
        <v>0</v>
      </c>
      <c r="N1097" s="159" t="s">
        <v>4572</v>
      </c>
      <c r="O1097" s="161">
        <v>45640</v>
      </c>
      <c r="P1097" s="162">
        <v>0.467511574075616</v>
      </c>
      <c r="Q1097" s="159">
        <v>42274</v>
      </c>
      <c r="R1097" s="163">
        <v>200</v>
      </c>
    </row>
    <row r="1098" spans="1:18" ht="20.25" customHeight="1">
      <c r="A1098" s="164" t="s">
        <v>4648</v>
      </c>
      <c r="B1098" s="164" t="s">
        <v>5911</v>
      </c>
      <c r="C1098" s="164" t="s">
        <v>4656</v>
      </c>
      <c r="D1098" s="164" t="s">
        <v>4668</v>
      </c>
      <c r="E1098" s="164">
        <v>171</v>
      </c>
      <c r="F1098" s="164">
        <v>89</v>
      </c>
      <c r="G1098" s="164" t="s">
        <v>4004</v>
      </c>
      <c r="H1098" s="164" t="s">
        <v>4652</v>
      </c>
      <c r="I1098" s="164" t="s">
        <v>4652</v>
      </c>
      <c r="J1098" s="164" t="s"/>
      <c r="K1098" s="164" t="s"/>
      <c r="L1098" s="164" t="s">
        <v>4652</v>
      </c>
      <c r="M1098" s="165">
        <v>0</v>
      </c>
      <c r="N1098" s="164" t="s">
        <v>4004</v>
      </c>
      <c r="O1098" s="166">
        <v>45640</v>
      </c>
      <c r="P1098" s="167">
        <v>0.464652777776792</v>
      </c>
      <c r="Q1098" s="164">
        <v>42271</v>
      </c>
      <c r="R1098" s="163">
        <v>170</v>
      </c>
    </row>
    <row r="1099" spans="1:18" ht="20.25" customHeight="1">
      <c r="A1099" s="159" t="s">
        <v>4648</v>
      </c>
      <c r="B1099" s="159" t="s">
        <v>5912</v>
      </c>
      <c r="C1099" s="159" t="s">
        <v>4650</v>
      </c>
      <c r="D1099" s="159" t="s">
        <v>4668</v>
      </c>
      <c r="E1099" s="159">
        <v>140</v>
      </c>
      <c r="F1099" s="159">
        <v>0</v>
      </c>
      <c r="G1099" s="159" t="s">
        <v>4652</v>
      </c>
      <c r="H1099" s="159" t="s">
        <v>4659</v>
      </c>
      <c r="I1099" s="159" t="s">
        <v>4659</v>
      </c>
      <c r="J1099" s="159" t="s"/>
      <c r="K1099" s="159" t="s"/>
      <c r="L1099" s="159" t="s">
        <v>4652</v>
      </c>
      <c r="M1099" s="160">
        <v>0</v>
      </c>
      <c r="N1099" s="159" t="s">
        <v>4659</v>
      </c>
      <c r="O1099" s="161">
        <v>45640</v>
      </c>
      <c r="P1099" s="162">
        <v>0.454826388890069</v>
      </c>
      <c r="Q1099" s="159">
        <v>42267</v>
      </c>
      <c r="R1099" s="163">
        <v>170</v>
      </c>
    </row>
    <row r="1100" spans="1:18" ht="20.25" customHeight="1">
      <c r="A1100" s="164" t="s">
        <v>4648</v>
      </c>
      <c r="B1100" s="164" t="s">
        <v>5913</v>
      </c>
      <c r="C1100" s="164" t="s">
        <v>4656</v>
      </c>
      <c r="D1100" s="164" t="s">
        <v>4694</v>
      </c>
      <c r="E1100" s="164">
        <v>165</v>
      </c>
      <c r="F1100" s="164">
        <v>88</v>
      </c>
      <c r="G1100" s="164" t="s">
        <v>4004</v>
      </c>
      <c r="H1100" s="164" t="s">
        <v>4004</v>
      </c>
      <c r="I1100" s="164" t="s">
        <v>4004</v>
      </c>
      <c r="J1100" s="164" t="s"/>
      <c r="K1100" s="164" t="s"/>
      <c r="L1100" s="164" t="s">
        <v>4652</v>
      </c>
      <c r="M1100" s="165">
        <v>0</v>
      </c>
      <c r="N1100" s="164" t="s">
        <v>4659</v>
      </c>
      <c r="O1100" s="166">
        <v>45640</v>
      </c>
      <c r="P1100" s="167">
        <v>0.447488425925258</v>
      </c>
      <c r="Q1100" s="164">
        <v>42264</v>
      </c>
      <c r="R1100" s="163">
        <v>200</v>
      </c>
    </row>
    <row r="1101" spans="1:18" ht="20.25" customHeight="1">
      <c r="A1101" s="159" t="s">
        <v>4648</v>
      </c>
      <c r="B1101" s="159" t="s">
        <v>5914</v>
      </c>
      <c r="C1101" s="159" t="s">
        <v>4650</v>
      </c>
      <c r="D1101" s="159" t="s">
        <v>4668</v>
      </c>
      <c r="E1101" s="159">
        <v>150</v>
      </c>
      <c r="F1101" s="159">
        <v>0</v>
      </c>
      <c r="G1101" s="159" t="s">
        <v>4652</v>
      </c>
      <c r="H1101" s="159" t="s">
        <v>4652</v>
      </c>
      <c r="I1101" s="159" t="s">
        <v>4652</v>
      </c>
      <c r="J1101" s="159" t="s">
        <v>5915</v>
      </c>
      <c r="K1101" s="159" t="s">
        <v>5916</v>
      </c>
      <c r="L1101" s="159" t="s">
        <v>4659</v>
      </c>
      <c r="M1101" s="160">
        <v>225</v>
      </c>
      <c r="N1101" s="159" t="s">
        <v>4659</v>
      </c>
      <c r="O1101" s="161">
        <v>45640</v>
      </c>
      <c r="P1101" s="162">
        <v>0.432731481480005</v>
      </c>
      <c r="Q1101" s="159">
        <v>42257</v>
      </c>
      <c r="R1101" s="163">
        <v>225</v>
      </c>
    </row>
    <row r="1102" spans="1:18" ht="20.25" customHeight="1">
      <c r="A1102" s="164" t="s">
        <v>4648</v>
      </c>
      <c r="B1102" s="164" t="s">
        <v>5917</v>
      </c>
      <c r="C1102" s="164" t="s">
        <v>4650</v>
      </c>
      <c r="D1102" s="164" t="s">
        <v>4651</v>
      </c>
      <c r="E1102" s="164">
        <v>150</v>
      </c>
      <c r="F1102" s="164">
        <v>0</v>
      </c>
      <c r="G1102" s="164" t="s">
        <v>4652</v>
      </c>
      <c r="H1102" s="164" t="s">
        <v>4659</v>
      </c>
      <c r="I1102" s="164" t="s">
        <v>4659</v>
      </c>
      <c r="J1102" s="164" t="s"/>
      <c r="K1102" s="164" t="s"/>
      <c r="L1102" s="164" t="s">
        <v>4652</v>
      </c>
      <c r="M1102" s="165">
        <v>0</v>
      </c>
      <c r="N1102" s="164" t="s">
        <v>4659</v>
      </c>
      <c r="O1102" s="166">
        <v>45640</v>
      </c>
      <c r="P1102" s="167">
        <v>0.423402777778392</v>
      </c>
      <c r="Q1102" s="164">
        <v>42253</v>
      </c>
      <c r="R1102" s="163">
        <v>150</v>
      </c>
    </row>
    <row r="1103" spans="1:18" ht="20.25" customHeight="1">
      <c r="A1103" s="159" t="s">
        <v>4648</v>
      </c>
      <c r="B1103" s="159" t="s">
        <v>5918</v>
      </c>
      <c r="C1103" s="159" t="s">
        <v>4650</v>
      </c>
      <c r="D1103" s="159" t="s">
        <v>4668</v>
      </c>
      <c r="E1103" s="159">
        <v>150</v>
      </c>
      <c r="F1103" s="159">
        <v>0</v>
      </c>
      <c r="G1103" s="159" t="s">
        <v>4652</v>
      </c>
      <c r="H1103" s="159" t="s">
        <v>4652</v>
      </c>
      <c r="I1103" s="159" t="s">
        <v>4652</v>
      </c>
      <c r="J1103" s="159" t="s">
        <v>4715</v>
      </c>
      <c r="K1103" s="159" t="s"/>
      <c r="L1103" s="159" t="s">
        <v>4004</v>
      </c>
      <c r="M1103" s="160">
        <v>50</v>
      </c>
      <c r="N1103" s="159" t="s">
        <v>4004</v>
      </c>
      <c r="O1103" s="161">
        <v>45640</v>
      </c>
      <c r="P1103" s="162">
        <v>0.422604166666133</v>
      </c>
      <c r="Q1103" s="159">
        <v>42252</v>
      </c>
      <c r="R1103" s="163">
        <v>50</v>
      </c>
    </row>
    <row r="1104" spans="1:18" ht="20.25" customHeight="1">
      <c r="A1104" s="164" t="s">
        <v>4648</v>
      </c>
      <c r="B1104" s="164" t="s">
        <v>5919</v>
      </c>
      <c r="C1104" s="164" t="s">
        <v>4656</v>
      </c>
      <c r="D1104" s="164" t="s">
        <v>4730</v>
      </c>
      <c r="E1104" s="164">
        <v>165</v>
      </c>
      <c r="F1104" s="164">
        <v>0</v>
      </c>
      <c r="G1104" s="164" t="s">
        <v>4652</v>
      </c>
      <c r="H1104" s="164" t="s">
        <v>4652</v>
      </c>
      <c r="I1104" s="164" t="s">
        <v>4652</v>
      </c>
      <c r="J1104" s="164" t="s">
        <v>5639</v>
      </c>
      <c r="K1104" s="164" t="s"/>
      <c r="L1104" s="164" t="s">
        <v>4659</v>
      </c>
      <c r="M1104" s="165">
        <v>50</v>
      </c>
      <c r="N1104" s="164" t="s">
        <v>4659</v>
      </c>
      <c r="O1104" s="166">
        <v>45640</v>
      </c>
      <c r="P1104" s="167">
        <v>0.4028472222235</v>
      </c>
      <c r="Q1104" s="164">
        <v>42240</v>
      </c>
      <c r="R1104" s="163">
        <v>50</v>
      </c>
    </row>
    <row r="1105" spans="1:18" ht="20.25" customHeight="1">
      <c r="A1105" s="159" t="s">
        <v>4648</v>
      </c>
      <c r="B1105" s="159" t="s">
        <v>5920</v>
      </c>
      <c r="C1105" s="159" t="s">
        <v>4656</v>
      </c>
      <c r="D1105" s="159" t="s">
        <v>4730</v>
      </c>
      <c r="E1105" s="159">
        <v>160</v>
      </c>
      <c r="F1105" s="159">
        <v>89</v>
      </c>
      <c r="G1105" s="159" t="s">
        <v>4004</v>
      </c>
      <c r="H1105" s="159" t="s">
        <v>4652</v>
      </c>
      <c r="I1105" s="159" t="s">
        <v>4652</v>
      </c>
      <c r="J1105" s="159" t="s"/>
      <c r="K1105" s="159" t="s"/>
      <c r="L1105" s="159" t="s">
        <v>4652</v>
      </c>
      <c r="M1105" s="160">
        <v>0</v>
      </c>
      <c r="N1105" s="159" t="s">
        <v>4659</v>
      </c>
      <c r="O1105" s="161">
        <v>45640</v>
      </c>
      <c r="P1105" s="162">
        <v>0.372222222220444</v>
      </c>
      <c r="Q1105" s="159">
        <v>42227</v>
      </c>
      <c r="R1105" s="163">
        <v>170</v>
      </c>
    </row>
    <row r="1106" spans="1:18" ht="20.25" customHeight="1">
      <c r="A1106" s="164" t="s">
        <v>4648</v>
      </c>
      <c r="B1106" s="164" t="s">
        <v>5921</v>
      </c>
      <c r="C1106" s="164" t="s">
        <v>4650</v>
      </c>
      <c r="D1106" s="164" t="s">
        <v>4663</v>
      </c>
      <c r="E1106" s="164">
        <v>155</v>
      </c>
      <c r="F1106" s="164">
        <v>0</v>
      </c>
      <c r="G1106" s="164" t="s">
        <v>4652</v>
      </c>
      <c r="H1106" s="164" t="s">
        <v>4004</v>
      </c>
      <c r="I1106" s="164" t="s">
        <v>4004</v>
      </c>
      <c r="J1106" s="164" t="s"/>
      <c r="K1106" s="164" t="s"/>
      <c r="L1106" s="164" t="s">
        <v>4652</v>
      </c>
      <c r="M1106" s="165">
        <v>0</v>
      </c>
      <c r="N1106" s="164" t="s">
        <v>4004</v>
      </c>
      <c r="O1106" s="166">
        <v>45639</v>
      </c>
      <c r="P1106" s="167">
        <v>0.758275462962047</v>
      </c>
      <c r="Q1106" s="164">
        <v>42204</v>
      </c>
      <c r="R1106" s="163">
        <v>170</v>
      </c>
    </row>
    <row r="1107" spans="1:18" ht="20.25" customHeight="1">
      <c r="A1107" s="159" t="s">
        <v>4648</v>
      </c>
      <c r="B1107" s="159" t="s">
        <v>5922</v>
      </c>
      <c r="C1107" s="159" t="s">
        <v>4650</v>
      </c>
      <c r="D1107" s="159" t="s">
        <v>4668</v>
      </c>
      <c r="E1107" s="159">
        <v>155</v>
      </c>
      <c r="F1107" s="159">
        <v>0</v>
      </c>
      <c r="G1107" s="159" t="s">
        <v>4652</v>
      </c>
      <c r="H1107" s="159" t="s">
        <v>4659</v>
      </c>
      <c r="I1107" s="159" t="s">
        <v>4659</v>
      </c>
      <c r="J1107" s="159" t="s"/>
      <c r="K1107" s="159" t="s"/>
      <c r="L1107" s="159" t="s">
        <v>4652</v>
      </c>
      <c r="M1107" s="160">
        <v>0</v>
      </c>
      <c r="N1107" s="159" t="s">
        <v>4659</v>
      </c>
      <c r="O1107" s="161">
        <v>45639</v>
      </c>
      <c r="P1107" s="162">
        <v>0.706087962964375</v>
      </c>
      <c r="Q1107" s="159">
        <v>42202</v>
      </c>
      <c r="R1107" s="163">
        <v>150</v>
      </c>
    </row>
    <row r="1108" spans="1:18" ht="20.25" customHeight="1">
      <c r="A1108" s="164" t="s">
        <v>4648</v>
      </c>
      <c r="B1108" s="164" t="s">
        <v>5923</v>
      </c>
      <c r="C1108" s="164" t="s">
        <v>4650</v>
      </c>
      <c r="D1108" s="164" t="s">
        <v>4668</v>
      </c>
      <c r="E1108" s="164">
        <v>150</v>
      </c>
      <c r="F1108" s="164">
        <v>0</v>
      </c>
      <c r="G1108" s="164" t="s">
        <v>4652</v>
      </c>
      <c r="H1108" s="164" t="s">
        <v>4004</v>
      </c>
      <c r="I1108" s="164" t="s">
        <v>4004</v>
      </c>
      <c r="J1108" s="164" t="s"/>
      <c r="K1108" s="164" t="s"/>
      <c r="L1108" s="164" t="s">
        <v>4652</v>
      </c>
      <c r="M1108" s="165">
        <v>0</v>
      </c>
      <c r="N1108" s="164" t="s">
        <v>4004</v>
      </c>
      <c r="O1108" s="166">
        <v>45639</v>
      </c>
      <c r="P1108" s="167">
        <v>0.702997685184528</v>
      </c>
      <c r="Q1108" s="164">
        <v>42201</v>
      </c>
      <c r="R1108" s="163">
        <v>170</v>
      </c>
    </row>
    <row r="1109" spans="1:18" ht="20.25" customHeight="1">
      <c r="A1109" s="159" t="s">
        <v>4648</v>
      </c>
      <c r="B1109" s="159" t="s">
        <v>5924</v>
      </c>
      <c r="C1109" s="159" t="s">
        <v>4650</v>
      </c>
      <c r="D1109" s="159" t="s">
        <v>4668</v>
      </c>
      <c r="E1109" s="159">
        <v>155</v>
      </c>
      <c r="F1109" s="159">
        <v>0</v>
      </c>
      <c r="G1109" s="159" t="s">
        <v>4652</v>
      </c>
      <c r="H1109" s="159" t="s">
        <v>4004</v>
      </c>
      <c r="I1109" s="159" t="s">
        <v>4004</v>
      </c>
      <c r="J1109" s="159" t="s"/>
      <c r="K1109" s="159" t="s"/>
      <c r="L1109" s="159" t="s">
        <v>4652</v>
      </c>
      <c r="M1109" s="160">
        <v>0</v>
      </c>
      <c r="N1109" s="159" t="s">
        <v>4004</v>
      </c>
      <c r="O1109" s="161">
        <v>45639</v>
      </c>
      <c r="P1109" s="162">
        <v>0.686990740741749</v>
      </c>
      <c r="Q1109" s="159">
        <v>42200</v>
      </c>
      <c r="R1109" s="163">
        <v>150</v>
      </c>
    </row>
    <row r="1110" spans="1:18" ht="20.25" customHeight="1">
      <c r="A1110" s="164" t="s">
        <v>4648</v>
      </c>
      <c r="B1110" s="164" t="s">
        <v>5925</v>
      </c>
      <c r="C1110" s="164" t="s">
        <v>4656</v>
      </c>
      <c r="D1110" s="164" t="s">
        <v>4668</v>
      </c>
      <c r="E1110" s="164">
        <v>155</v>
      </c>
      <c r="F1110" s="164">
        <v>89</v>
      </c>
      <c r="G1110" s="164" t="s">
        <v>4004</v>
      </c>
      <c r="H1110" s="164" t="s">
        <v>4004</v>
      </c>
      <c r="I1110" s="164" t="s">
        <v>4004</v>
      </c>
      <c r="J1110" s="164" t="s"/>
      <c r="K1110" s="164" t="s"/>
      <c r="L1110" s="164" t="s">
        <v>4652</v>
      </c>
      <c r="M1110" s="165">
        <v>0</v>
      </c>
      <c r="N1110" s="164" t="s">
        <v>4004</v>
      </c>
      <c r="O1110" s="166">
        <v>45639</v>
      </c>
      <c r="P1110" s="167">
        <v>0.682094907406281</v>
      </c>
      <c r="Q1110" s="164">
        <v>42199</v>
      </c>
      <c r="R1110" s="163">
        <v>200</v>
      </c>
    </row>
    <row r="1111" spans="1:18" ht="20.25" customHeight="1">
      <c r="A1111" s="159" t="s">
        <v>4648</v>
      </c>
      <c r="B1111" s="159" t="s">
        <v>5926</v>
      </c>
      <c r="C1111" s="159" t="s">
        <v>4650</v>
      </c>
      <c r="D1111" s="159" t="s">
        <v>4681</v>
      </c>
      <c r="E1111" s="159">
        <v>140</v>
      </c>
      <c r="F1111" s="159">
        <v>0</v>
      </c>
      <c r="G1111" s="159" t="s">
        <v>4652</v>
      </c>
      <c r="H1111" s="159" t="s">
        <v>4652</v>
      </c>
      <c r="I1111" s="159" t="s">
        <v>4652</v>
      </c>
      <c r="J1111" s="159" t="s">
        <v>4732</v>
      </c>
      <c r="K1111" s="159" t="s"/>
      <c r="L1111" s="159" t="s">
        <v>4659</v>
      </c>
      <c r="M1111" s="160">
        <v>50</v>
      </c>
      <c r="N1111" s="159" t="s">
        <v>4659</v>
      </c>
      <c r="O1111" s="161">
        <v>45639</v>
      </c>
      <c r="P1111" s="162">
        <v>0.68018518518511</v>
      </c>
      <c r="Q1111" s="159">
        <v>42198</v>
      </c>
      <c r="R1111" s="163">
        <v>50</v>
      </c>
    </row>
    <row r="1112" spans="1:18" ht="20.25" customHeight="1">
      <c r="A1112" s="164" t="s">
        <v>4648</v>
      </c>
      <c r="B1112" s="164" t="s">
        <v>5927</v>
      </c>
      <c r="C1112" s="164" t="s">
        <v>4650</v>
      </c>
      <c r="D1112" s="164" t="s">
        <v>4668</v>
      </c>
      <c r="E1112" s="164">
        <v>145</v>
      </c>
      <c r="F1112" s="164">
        <v>0</v>
      </c>
      <c r="G1112" s="164" t="s">
        <v>4652</v>
      </c>
      <c r="H1112" s="164" t="s">
        <v>4004</v>
      </c>
      <c r="I1112" s="164" t="s">
        <v>4004</v>
      </c>
      <c r="J1112" s="164" t="s"/>
      <c r="K1112" s="164" t="s"/>
      <c r="L1112" s="164" t="s">
        <v>4652</v>
      </c>
      <c r="M1112" s="165">
        <v>0</v>
      </c>
      <c r="N1112" s="164" t="s">
        <v>4004</v>
      </c>
      <c r="O1112" s="166">
        <v>45639</v>
      </c>
      <c r="P1112" s="167">
        <v>0.6636574074073</v>
      </c>
      <c r="Q1112" s="164">
        <v>42197</v>
      </c>
      <c r="R1112" s="163">
        <v>170</v>
      </c>
    </row>
    <row r="1113" spans="1:18" ht="20.25" customHeight="1">
      <c r="A1113" s="159" t="s">
        <v>4648</v>
      </c>
      <c r="B1113" s="159" t="s">
        <v>5928</v>
      </c>
      <c r="C1113" s="159" t="s">
        <v>4650</v>
      </c>
      <c r="D1113" s="159" t="s">
        <v>4663</v>
      </c>
      <c r="E1113" s="159">
        <v>155</v>
      </c>
      <c r="F1113" s="159">
        <v>89</v>
      </c>
      <c r="G1113" s="159" t="s">
        <v>4659</v>
      </c>
      <c r="H1113" s="159" t="s">
        <v>4659</v>
      </c>
      <c r="I1113" s="159" t="s">
        <v>4659</v>
      </c>
      <c r="J1113" s="159" t="s"/>
      <c r="K1113" s="159" t="s"/>
      <c r="L1113" s="159" t="s">
        <v>4652</v>
      </c>
      <c r="M1113" s="160">
        <v>0</v>
      </c>
      <c r="N1113" s="159" t="s">
        <v>4659</v>
      </c>
      <c r="O1113" s="161">
        <v>45639</v>
      </c>
      <c r="P1113" s="162">
        <v>0.643958333334013</v>
      </c>
      <c r="Q1113" s="159">
        <v>42196</v>
      </c>
      <c r="R1113" s="163">
        <v>200</v>
      </c>
    </row>
    <row r="1114" spans="1:18" ht="20.25" customHeight="1">
      <c r="A1114" s="164" t="s">
        <v>4648</v>
      </c>
      <c r="B1114" s="164" t="s">
        <v>5929</v>
      </c>
      <c r="C1114" s="164" t="s">
        <v>4656</v>
      </c>
      <c r="D1114" s="164" t="s">
        <v>4694</v>
      </c>
      <c r="E1114" s="164">
        <v>165</v>
      </c>
      <c r="F1114" s="164">
        <v>89</v>
      </c>
      <c r="G1114" s="164" t="s">
        <v>4659</v>
      </c>
      <c r="H1114" s="164" t="s">
        <v>4652</v>
      </c>
      <c r="I1114" s="164" t="s">
        <v>4652</v>
      </c>
      <c r="J1114" s="164" t="s">
        <v>4750</v>
      </c>
      <c r="K1114" s="164" t="s"/>
      <c r="L1114" s="164" t="s">
        <v>4659</v>
      </c>
      <c r="M1114" s="165">
        <v>100</v>
      </c>
      <c r="N1114" s="164" t="s">
        <v>4659</v>
      </c>
      <c r="O1114" s="166">
        <v>45639</v>
      </c>
      <c r="P1114" s="167">
        <v>0.580034722221171</v>
      </c>
      <c r="Q1114" s="164">
        <v>42192</v>
      </c>
      <c r="R1114" s="163">
        <v>250</v>
      </c>
    </row>
    <row r="1115" spans="1:18" ht="20.25" customHeight="1">
      <c r="A1115" s="159" t="s">
        <v>4648</v>
      </c>
      <c r="B1115" s="159" t="s">
        <v>5930</v>
      </c>
      <c r="C1115" s="159" t="s">
        <v>4650</v>
      </c>
      <c r="D1115" s="159" t="s">
        <v>4674</v>
      </c>
      <c r="E1115" s="159">
        <v>155</v>
      </c>
      <c r="F1115" s="159">
        <v>89</v>
      </c>
      <c r="G1115" s="159" t="s">
        <v>4004</v>
      </c>
      <c r="H1115" s="159" t="s">
        <v>4004</v>
      </c>
      <c r="I1115" s="159" t="s">
        <v>4004</v>
      </c>
      <c r="J1115" s="159" t="s"/>
      <c r="K1115" s="159" t="s"/>
      <c r="L1115" s="159" t="s">
        <v>4652</v>
      </c>
      <c r="M1115" s="160">
        <v>0</v>
      </c>
      <c r="N1115" s="159" t="s">
        <v>4004</v>
      </c>
      <c r="O1115" s="161">
        <v>45639</v>
      </c>
      <c r="P1115" s="162">
        <v>0.573981481480587</v>
      </c>
      <c r="Q1115" s="159">
        <v>42191</v>
      </c>
      <c r="R1115" s="163">
        <v>230</v>
      </c>
    </row>
    <row r="1116" spans="1:18" ht="20.25" customHeight="1">
      <c r="A1116" s="164" t="s">
        <v>4648</v>
      </c>
      <c r="B1116" s="164" t="s">
        <v>5931</v>
      </c>
      <c r="C1116" s="164" t="s">
        <v>4650</v>
      </c>
      <c r="D1116" s="164" t="s">
        <v>4651</v>
      </c>
      <c r="E1116" s="164">
        <v>150</v>
      </c>
      <c r="F1116" s="164">
        <v>0</v>
      </c>
      <c r="G1116" s="164" t="s">
        <v>4652</v>
      </c>
      <c r="H1116" s="164" t="s">
        <v>4004</v>
      </c>
      <c r="I1116" s="164" t="s">
        <v>4004</v>
      </c>
      <c r="J1116" s="164" t="s"/>
      <c r="K1116" s="164" t="s"/>
      <c r="L1116" s="164" t="s">
        <v>4652</v>
      </c>
      <c r="M1116" s="165">
        <v>0</v>
      </c>
      <c r="N1116" s="164" t="s">
        <v>4659</v>
      </c>
      <c r="O1116" s="166">
        <v>45639</v>
      </c>
      <c r="P1116" s="167">
        <v>0.567013888889051</v>
      </c>
      <c r="Q1116" s="164">
        <v>42190</v>
      </c>
      <c r="R1116" s="163">
        <v>170</v>
      </c>
    </row>
    <row r="1117" spans="1:18" ht="20.25" customHeight="1">
      <c r="A1117" s="159" t="s">
        <v>4648</v>
      </c>
      <c r="B1117" s="159" t="s">
        <v>5932</v>
      </c>
      <c r="C1117" s="159" t="s">
        <v>4650</v>
      </c>
      <c r="D1117" s="159" t="s">
        <v>4867</v>
      </c>
      <c r="E1117" s="159">
        <v>153</v>
      </c>
      <c r="F1117" s="159">
        <v>88</v>
      </c>
      <c r="G1117" s="159" t="s">
        <v>4004</v>
      </c>
      <c r="H1117" s="159" t="s">
        <v>4004</v>
      </c>
      <c r="I1117" s="159" t="s">
        <v>4004</v>
      </c>
      <c r="J1117" s="159" t="s"/>
      <c r="K1117" s="159" t="s"/>
      <c r="L1117" s="159" t="s">
        <v>4652</v>
      </c>
      <c r="M1117" s="160">
        <v>0</v>
      </c>
      <c r="N1117" s="159" t="s">
        <v>4004</v>
      </c>
      <c r="O1117" s="161">
        <v>45639</v>
      </c>
      <c r="P1117" s="162">
        <v>0.538981481480732</v>
      </c>
      <c r="Q1117" s="159">
        <v>42189</v>
      </c>
      <c r="R1117" s="163">
        <v>200</v>
      </c>
    </row>
    <row r="1118" spans="1:18" ht="20.25" customHeight="1">
      <c r="A1118" s="164" t="s">
        <v>4648</v>
      </c>
      <c r="B1118" s="164" t="s">
        <v>5933</v>
      </c>
      <c r="C1118" s="164" t="s">
        <v>4656</v>
      </c>
      <c r="D1118" s="164" t="s">
        <v>4730</v>
      </c>
      <c r="E1118" s="164">
        <v>153</v>
      </c>
      <c r="F1118" s="164">
        <v>88</v>
      </c>
      <c r="G1118" s="164" t="s">
        <v>4659</v>
      </c>
      <c r="H1118" s="164" t="s">
        <v>4659</v>
      </c>
      <c r="I1118" s="164" t="s">
        <v>4659</v>
      </c>
      <c r="J1118" s="164" t="s"/>
      <c r="K1118" s="164" t="s">
        <v>5094</v>
      </c>
      <c r="L1118" s="164" t="s">
        <v>4652</v>
      </c>
      <c r="M1118" s="165">
        <v>0</v>
      </c>
      <c r="N1118" s="164" t="s">
        <v>4659</v>
      </c>
      <c r="O1118" s="166">
        <v>45639</v>
      </c>
      <c r="P1118" s="167">
        <v>0.523946759258252</v>
      </c>
      <c r="Q1118" s="164">
        <v>0</v>
      </c>
      <c r="R1118" s="163">
        <v>0</v>
      </c>
    </row>
    <row r="1119" spans="1:18" ht="20.25" customHeight="1">
      <c r="A1119" s="159" t="s">
        <v>4648</v>
      </c>
      <c r="B1119" s="159" t="s">
        <v>5934</v>
      </c>
      <c r="C1119" s="159" t="s">
        <v>4656</v>
      </c>
      <c r="D1119" s="159" t="s">
        <v>4730</v>
      </c>
      <c r="E1119" s="159">
        <v>152</v>
      </c>
      <c r="F1119" s="159">
        <v>88</v>
      </c>
      <c r="G1119" s="159" t="s">
        <v>4659</v>
      </c>
      <c r="H1119" s="159" t="s">
        <v>4659</v>
      </c>
      <c r="I1119" s="159" t="s">
        <v>4659</v>
      </c>
      <c r="J1119" s="159" t="s"/>
      <c r="K1119" s="159" t="s">
        <v>5094</v>
      </c>
      <c r="L1119" s="159" t="s">
        <v>4652</v>
      </c>
      <c r="M1119" s="160">
        <v>0</v>
      </c>
      <c r="N1119" s="159" t="s">
        <v>4659</v>
      </c>
      <c r="O1119" s="161">
        <v>45639</v>
      </c>
      <c r="P1119" s="162">
        <v>0.522569444445253</v>
      </c>
      <c r="Q1119" s="159">
        <v>0</v>
      </c>
      <c r="R1119" s="163">
        <v>0</v>
      </c>
    </row>
    <row r="1120" spans="1:18" ht="20.25" customHeight="1">
      <c r="A1120" s="164" t="s">
        <v>4648</v>
      </c>
      <c r="B1120" s="164" t="s">
        <v>5935</v>
      </c>
      <c r="C1120" s="164" t="s">
        <v>4656</v>
      </c>
      <c r="D1120" s="164" t="s">
        <v>4703</v>
      </c>
      <c r="E1120" s="164">
        <v>130</v>
      </c>
      <c r="F1120" s="164">
        <v>89</v>
      </c>
      <c r="G1120" s="164" t="s">
        <v>4004</v>
      </c>
      <c r="H1120" s="164" t="s">
        <v>4004</v>
      </c>
      <c r="I1120" s="164" t="s">
        <v>4004</v>
      </c>
      <c r="J1120" s="164" t="s"/>
      <c r="K1120" s="164" t="s">
        <v>5936</v>
      </c>
      <c r="L1120" s="164" t="s">
        <v>4652</v>
      </c>
      <c r="M1120" s="165">
        <v>0</v>
      </c>
      <c r="N1120" s="164" t="s">
        <v>4004</v>
      </c>
      <c r="O1120" s="166">
        <v>45639</v>
      </c>
      <c r="P1120" s="167">
        <v>0.519421296296059</v>
      </c>
      <c r="Q1120" s="164">
        <v>0</v>
      </c>
      <c r="R1120" s="163">
        <v>0</v>
      </c>
    </row>
    <row r="1121" spans="1:18" ht="20.25" customHeight="1">
      <c r="A1121" s="159" t="s">
        <v>4648</v>
      </c>
      <c r="B1121" s="159" t="s">
        <v>5937</v>
      </c>
      <c r="C1121" s="159" t="s">
        <v>4656</v>
      </c>
      <c r="D1121" s="159" t="s">
        <v>4700</v>
      </c>
      <c r="E1121" s="159">
        <v>165</v>
      </c>
      <c r="F1121" s="159">
        <v>87</v>
      </c>
      <c r="G1121" s="159" t="s">
        <v>4004</v>
      </c>
      <c r="H1121" s="159" t="s">
        <v>4652</v>
      </c>
      <c r="I1121" s="159" t="s">
        <v>4652</v>
      </c>
      <c r="J1121" s="159" t="s"/>
      <c r="K1121" s="159" t="s"/>
      <c r="L1121" s="159" t="s">
        <v>4652</v>
      </c>
      <c r="M1121" s="160">
        <v>0</v>
      </c>
      <c r="N1121" s="159" t="s">
        <v>4004</v>
      </c>
      <c r="O1121" s="161">
        <v>45639</v>
      </c>
      <c r="P1121" s="162">
        <v>0.504826388889342</v>
      </c>
      <c r="Q1121" s="159">
        <v>42187</v>
      </c>
      <c r="R1121" s="163">
        <v>150</v>
      </c>
    </row>
    <row r="1122" spans="1:18" ht="20.25" customHeight="1">
      <c r="A1122" s="164" t="s">
        <v>4648</v>
      </c>
      <c r="B1122" s="164" t="s">
        <v>5938</v>
      </c>
      <c r="C1122" s="164" t="s">
        <v>4650</v>
      </c>
      <c r="D1122" s="164" t="s">
        <v>4668</v>
      </c>
      <c r="E1122" s="164">
        <v>155</v>
      </c>
      <c r="F1122" s="164">
        <v>89</v>
      </c>
      <c r="G1122" s="164" t="s">
        <v>4004</v>
      </c>
      <c r="H1122" s="164" t="s">
        <v>4004</v>
      </c>
      <c r="I1122" s="164" t="s">
        <v>4004</v>
      </c>
      <c r="J1122" s="164" t="s"/>
      <c r="K1122" s="164" t="s"/>
      <c r="L1122" s="164" t="s">
        <v>4652</v>
      </c>
      <c r="M1122" s="165">
        <v>0</v>
      </c>
      <c r="N1122" s="164" t="s">
        <v>4004</v>
      </c>
      <c r="O1122" s="166">
        <v>45639</v>
      </c>
      <c r="P1122" s="167">
        <v>0.49950231481489</v>
      </c>
      <c r="Q1122" s="164">
        <v>42185</v>
      </c>
      <c r="R1122" s="163">
        <v>200</v>
      </c>
    </row>
    <row r="1123" spans="1:18" ht="20.25" customHeight="1">
      <c r="A1123" s="159" t="s">
        <v>4648</v>
      </c>
      <c r="B1123" s="159" t="s">
        <v>5939</v>
      </c>
      <c r="C1123" s="159" t="s">
        <v>4656</v>
      </c>
      <c r="D1123" s="159" t="s">
        <v>4734</v>
      </c>
      <c r="E1123" s="159">
        <v>165</v>
      </c>
      <c r="F1123" s="159">
        <v>0</v>
      </c>
      <c r="G1123" s="159" t="s">
        <v>4652</v>
      </c>
      <c r="H1123" s="159" t="s">
        <v>4659</v>
      </c>
      <c r="I1123" s="159" t="s">
        <v>4659</v>
      </c>
      <c r="J1123" s="159" t="s"/>
      <c r="K1123" s="159" t="s"/>
      <c r="L1123" s="159" t="s">
        <v>4652</v>
      </c>
      <c r="M1123" s="160">
        <v>0</v>
      </c>
      <c r="N1123" s="159" t="s">
        <v>4659</v>
      </c>
      <c r="O1123" s="161">
        <v>45639</v>
      </c>
      <c r="P1123" s="162">
        <v>0.489768518516939</v>
      </c>
      <c r="Q1123" s="159">
        <v>42183</v>
      </c>
      <c r="R1123" s="163">
        <v>150</v>
      </c>
    </row>
    <row r="1124" spans="1:18" ht="20.25" customHeight="1">
      <c r="A1124" s="164" t="s">
        <v>4648</v>
      </c>
      <c r="B1124" s="164" t="s">
        <v>5940</v>
      </c>
      <c r="C1124" s="164" t="s">
        <v>4650</v>
      </c>
      <c r="D1124" s="164" t="s">
        <v>4668</v>
      </c>
      <c r="E1124" s="164">
        <v>150</v>
      </c>
      <c r="F1124" s="164">
        <v>0</v>
      </c>
      <c r="G1124" s="164" t="s">
        <v>4652</v>
      </c>
      <c r="H1124" s="164" t="s">
        <v>4652</v>
      </c>
      <c r="I1124" s="164" t="s">
        <v>4652</v>
      </c>
      <c r="J1124" s="164" t="s">
        <v>4643</v>
      </c>
      <c r="K1124" s="164" t="s">
        <v>4831</v>
      </c>
      <c r="L1124" s="164" t="s">
        <v>4659</v>
      </c>
      <c r="M1124" s="165">
        <v>130</v>
      </c>
      <c r="N1124" s="164" t="s">
        <v>4659</v>
      </c>
      <c r="O1124" s="166">
        <v>45639</v>
      </c>
      <c r="P1124" s="167">
        <v>0.471944444445398</v>
      </c>
      <c r="Q1124" s="164">
        <v>42182</v>
      </c>
      <c r="R1124" s="163">
        <v>130</v>
      </c>
    </row>
    <row r="1125" spans="1:18" ht="20.25" customHeight="1">
      <c r="A1125" s="159" t="s">
        <v>4648</v>
      </c>
      <c r="B1125" s="159" t="s">
        <v>5941</v>
      </c>
      <c r="C1125" s="159" t="s">
        <v>4650</v>
      </c>
      <c r="D1125" s="159" t="s">
        <v>4668</v>
      </c>
      <c r="E1125" s="159">
        <v>140</v>
      </c>
      <c r="F1125" s="159">
        <v>0</v>
      </c>
      <c r="G1125" s="159" t="s">
        <v>4652</v>
      </c>
      <c r="H1125" s="159" t="s">
        <v>4652</v>
      </c>
      <c r="I1125" s="159" t="s">
        <v>4652</v>
      </c>
      <c r="J1125" s="159" t="s">
        <v>4643</v>
      </c>
      <c r="K1125" s="159" t="s">
        <v>4891</v>
      </c>
      <c r="L1125" s="159" t="s">
        <v>4659</v>
      </c>
      <c r="M1125" s="160">
        <v>50</v>
      </c>
      <c r="N1125" s="159" t="s">
        <v>4659</v>
      </c>
      <c r="O1125" s="161">
        <v>45639</v>
      </c>
      <c r="P1125" s="162">
        <v>0.439884259259998</v>
      </c>
      <c r="Q1125" s="159">
        <v>42179</v>
      </c>
      <c r="R1125" s="163">
        <v>50</v>
      </c>
    </row>
    <row r="1126" spans="1:18" ht="20.25" customHeight="1">
      <c r="A1126" s="164" t="s">
        <v>4648</v>
      </c>
      <c r="B1126" s="164" t="s">
        <v>5942</v>
      </c>
      <c r="C1126" s="164" t="s">
        <v>4650</v>
      </c>
      <c r="D1126" s="164" t="s">
        <v>4663</v>
      </c>
      <c r="E1126" s="164">
        <v>148</v>
      </c>
      <c r="F1126" s="164">
        <v>0</v>
      </c>
      <c r="G1126" s="164" t="s">
        <v>4652</v>
      </c>
      <c r="H1126" s="164" t="s">
        <v>4652</v>
      </c>
      <c r="I1126" s="164" t="s">
        <v>4652</v>
      </c>
      <c r="J1126" s="164" t="s">
        <v>4717</v>
      </c>
      <c r="K1126" s="164" t="s"/>
      <c r="L1126" s="164" t="s">
        <v>4659</v>
      </c>
      <c r="M1126" s="165">
        <v>260</v>
      </c>
      <c r="N1126" s="164" t="s">
        <v>4004</v>
      </c>
      <c r="O1126" s="166">
        <v>45639</v>
      </c>
      <c r="P1126" s="167">
        <v>0.433414351853571</v>
      </c>
      <c r="Q1126" s="164">
        <v>42177</v>
      </c>
      <c r="R1126" s="163">
        <v>260</v>
      </c>
    </row>
    <row r="1127" spans="1:18" ht="20.25" customHeight="1">
      <c r="A1127" s="159" t="s">
        <v>4648</v>
      </c>
      <c r="B1127" s="159" t="s">
        <v>5943</v>
      </c>
      <c r="C1127" s="159" t="s">
        <v>4650</v>
      </c>
      <c r="D1127" s="159" t="s">
        <v>4668</v>
      </c>
      <c r="E1127" s="159">
        <v>150</v>
      </c>
      <c r="F1127" s="159">
        <v>0</v>
      </c>
      <c r="G1127" s="159" t="s">
        <v>4652</v>
      </c>
      <c r="H1127" s="159" t="s">
        <v>4652</v>
      </c>
      <c r="I1127" s="159" t="s">
        <v>4652</v>
      </c>
      <c r="J1127" s="159" t="s"/>
      <c r="K1127" s="159" t="s"/>
      <c r="L1127" s="159" t="s">
        <v>4652</v>
      </c>
      <c r="M1127" s="160">
        <v>0</v>
      </c>
      <c r="N1127" s="159" t="s">
        <v>4659</v>
      </c>
      <c r="O1127" s="161">
        <v>45639</v>
      </c>
      <c r="P1127" s="162">
        <v>0.407048611112259</v>
      </c>
      <c r="Q1127" s="159">
        <v>42173</v>
      </c>
      <c r="R1127" s="163">
        <v>170</v>
      </c>
    </row>
    <row r="1128" spans="1:18" ht="20.25" customHeight="1">
      <c r="A1128" s="164" t="s">
        <v>4648</v>
      </c>
      <c r="B1128" s="164" t="s">
        <v>5944</v>
      </c>
      <c r="C1128" s="164" t="s">
        <v>4656</v>
      </c>
      <c r="D1128" s="164" t="s">
        <v>4734</v>
      </c>
      <c r="E1128" s="164">
        <v>165</v>
      </c>
      <c r="F1128" s="164">
        <v>0</v>
      </c>
      <c r="G1128" s="164" t="s">
        <v>4652</v>
      </c>
      <c r="H1128" s="164" t="s">
        <v>4659</v>
      </c>
      <c r="I1128" s="164" t="s">
        <v>4659</v>
      </c>
      <c r="J1128" s="164" t="s"/>
      <c r="K1128" s="164" t="s">
        <v>5945</v>
      </c>
      <c r="L1128" s="164" t="s">
        <v>4652</v>
      </c>
      <c r="M1128" s="165">
        <v>0</v>
      </c>
      <c r="N1128" s="164" t="s">
        <v>4659</v>
      </c>
      <c r="O1128" s="166">
        <v>45639</v>
      </c>
      <c r="P1128" s="167">
        <v>0.358206018518104</v>
      </c>
      <c r="Q1128" s="164">
        <v>0</v>
      </c>
      <c r="R1128" s="163">
        <v>0</v>
      </c>
    </row>
    <row r="1129" spans="1:18" ht="20.25" customHeight="1">
      <c r="A1129" s="159" t="s">
        <v>4569</v>
      </c>
      <c r="B1129" s="159" t="s">
        <v>5946</v>
      </c>
      <c r="C1129" s="159" t="s">
        <v>4650</v>
      </c>
      <c r="D1129" s="159" t="s">
        <v>4651</v>
      </c>
      <c r="E1129" s="159">
        <v>124</v>
      </c>
      <c r="F1129" s="159">
        <v>89</v>
      </c>
      <c r="G1129" s="159" t="s">
        <v>4572</v>
      </c>
      <c r="H1129" s="159" t="s">
        <v>4572</v>
      </c>
      <c r="I1129" s="159" t="s">
        <v>4572</v>
      </c>
      <c r="J1129" s="159" t="s"/>
      <c r="K1129" s="159" t="s"/>
      <c r="L1129" s="159" t="s">
        <v>4652</v>
      </c>
      <c r="M1129" s="160">
        <v>0</v>
      </c>
      <c r="N1129" s="159" t="s">
        <v>4572</v>
      </c>
      <c r="O1129" s="161">
        <v>45638</v>
      </c>
      <c r="P1129" s="162">
        <v>0.762523148147011</v>
      </c>
      <c r="Q1129" s="159">
        <v>42168</v>
      </c>
      <c r="R1129" s="163">
        <v>600</v>
      </c>
    </row>
    <row r="1130" spans="1:18" ht="20.25" customHeight="1">
      <c r="A1130" s="159" t="s">
        <v>4569</v>
      </c>
      <c r="B1130" s="159" t="s">
        <v>5947</v>
      </c>
      <c r="C1130" s="159" t="s">
        <v>4650</v>
      </c>
      <c r="D1130" s="159" t="s">
        <v>4651</v>
      </c>
      <c r="E1130" s="159">
        <v>146</v>
      </c>
      <c r="F1130" s="159">
        <v>89</v>
      </c>
      <c r="G1130" s="159" t="s">
        <v>4572</v>
      </c>
      <c r="H1130" s="159" t="s">
        <v>4572</v>
      </c>
      <c r="I1130" s="159" t="s">
        <v>4572</v>
      </c>
      <c r="J1130" s="159" t="s"/>
      <c r="K1130" s="159" t="s"/>
      <c r="L1130" s="159" t="s">
        <v>4652</v>
      </c>
      <c r="M1130" s="160">
        <v>0</v>
      </c>
      <c r="N1130" s="159" t="s">
        <v>4572</v>
      </c>
      <c r="O1130" s="161">
        <v>45638</v>
      </c>
      <c r="P1130" s="162">
        <v>0.762523148147011</v>
      </c>
      <c r="Q1130" s="158" t="s"/>
      <c r="R1130" s="158" t="s"/>
    </row>
    <row r="1131" spans="1:18" ht="20.25" customHeight="1">
      <c r="A1131" s="159" t="s">
        <v>4569</v>
      </c>
      <c r="B1131" s="159" t="s">
        <v>5948</v>
      </c>
      <c r="C1131" s="159" t="s">
        <v>4650</v>
      </c>
      <c r="D1131" s="159" t="s">
        <v>4651</v>
      </c>
      <c r="E1131" s="159">
        <v>152</v>
      </c>
      <c r="F1131" s="159">
        <v>89</v>
      </c>
      <c r="G1131" s="159" t="s">
        <v>4572</v>
      </c>
      <c r="H1131" s="159" t="s">
        <v>4572</v>
      </c>
      <c r="I1131" s="159" t="s">
        <v>4572</v>
      </c>
      <c r="J1131" s="159" t="s"/>
      <c r="K1131" s="159" t="s"/>
      <c r="L1131" s="159" t="s">
        <v>4652</v>
      </c>
      <c r="M1131" s="160">
        <v>0</v>
      </c>
      <c r="N1131" s="159" t="s">
        <v>4572</v>
      </c>
      <c r="O1131" s="161">
        <v>45638</v>
      </c>
      <c r="P1131" s="162">
        <v>0.762523148147011</v>
      </c>
      <c r="Q1131" s="158" t="s"/>
      <c r="R1131" s="158" t="s"/>
    </row>
    <row r="1132" spans="1:18" ht="20.25" customHeight="1">
      <c r="A1132" s="164" t="s">
        <v>4648</v>
      </c>
      <c r="B1132" s="164" t="s">
        <v>5949</v>
      </c>
      <c r="C1132" s="164" t="s">
        <v>4650</v>
      </c>
      <c r="D1132" s="164" t="s">
        <v>4734</v>
      </c>
      <c r="E1132" s="164">
        <v>150</v>
      </c>
      <c r="F1132" s="164">
        <v>0</v>
      </c>
      <c r="G1132" s="164" t="s">
        <v>4652</v>
      </c>
      <c r="H1132" s="164" t="s">
        <v>4659</v>
      </c>
      <c r="I1132" s="164" t="s">
        <v>4659</v>
      </c>
      <c r="J1132" s="164" t="s">
        <v>4750</v>
      </c>
      <c r="K1132" s="164" t="s"/>
      <c r="L1132" s="164" t="s">
        <v>4659</v>
      </c>
      <c r="M1132" s="165">
        <v>100</v>
      </c>
      <c r="N1132" s="164" t="s">
        <v>4659</v>
      </c>
      <c r="O1132" s="166">
        <v>45638</v>
      </c>
      <c r="P1132" s="167">
        <v>0.714212962964666</v>
      </c>
      <c r="Q1132" s="164">
        <v>42161</v>
      </c>
      <c r="R1132" s="163">
        <v>270</v>
      </c>
    </row>
    <row r="1133" spans="1:18" ht="20.25" customHeight="1">
      <c r="A1133" s="159" t="s">
        <v>4648</v>
      </c>
      <c r="B1133" s="159" t="s">
        <v>5950</v>
      </c>
      <c r="C1133" s="159" t="s">
        <v>4656</v>
      </c>
      <c r="D1133" s="159" t="s">
        <v>4676</v>
      </c>
      <c r="E1133" s="159">
        <v>160</v>
      </c>
      <c r="F1133" s="159">
        <v>88</v>
      </c>
      <c r="G1133" s="159" t="s">
        <v>4659</v>
      </c>
      <c r="H1133" s="159" t="s">
        <v>4652</v>
      </c>
      <c r="I1133" s="159" t="s">
        <v>4652</v>
      </c>
      <c r="J1133" s="159" t="s"/>
      <c r="K1133" s="159" t="s">
        <v>5439</v>
      </c>
      <c r="L1133" s="159" t="s">
        <v>4652</v>
      </c>
      <c r="M1133" s="160">
        <v>0</v>
      </c>
      <c r="N1133" s="159" t="s">
        <v>4659</v>
      </c>
      <c r="O1133" s="161">
        <v>45638</v>
      </c>
      <c r="P1133" s="162">
        <v>0.699895833331539</v>
      </c>
      <c r="Q1133" s="159">
        <v>42160</v>
      </c>
      <c r="R1133" s="163">
        <v>200</v>
      </c>
    </row>
    <row r="1134" spans="1:18" ht="20.25" customHeight="1">
      <c r="A1134" s="159" t="s">
        <v>4648</v>
      </c>
      <c r="B1134" s="159" t="s">
        <v>5951</v>
      </c>
      <c r="C1134" s="159" t="s">
        <v>4656</v>
      </c>
      <c r="D1134" s="159" t="s">
        <v>4700</v>
      </c>
      <c r="E1134" s="159">
        <v>165</v>
      </c>
      <c r="F1134" s="159">
        <v>88</v>
      </c>
      <c r="G1134" s="159" t="s">
        <v>4659</v>
      </c>
      <c r="H1134" s="159" t="s">
        <v>4652</v>
      </c>
      <c r="I1134" s="159" t="s">
        <v>4652</v>
      </c>
      <c r="J1134" s="159" t="s"/>
      <c r="K1134" s="159" t="s">
        <v>5439</v>
      </c>
      <c r="L1134" s="159" t="s">
        <v>4652</v>
      </c>
      <c r="M1134" s="160">
        <v>0</v>
      </c>
      <c r="N1134" s="159" t="s">
        <v>4659</v>
      </c>
      <c r="O1134" s="161">
        <v>45638</v>
      </c>
      <c r="P1134" s="162">
        <v>0.699039351853571</v>
      </c>
      <c r="Q1134" s="158" t="s"/>
      <c r="R1134" s="158" t="s"/>
    </row>
    <row r="1135" spans="1:18" ht="20.25" customHeight="1">
      <c r="A1135" s="164" t="s">
        <v>4648</v>
      </c>
      <c r="B1135" s="164" t="s">
        <v>5952</v>
      </c>
      <c r="C1135" s="164" t="s">
        <v>4650</v>
      </c>
      <c r="D1135" s="164" t="s">
        <v>4668</v>
      </c>
      <c r="E1135" s="164">
        <v>144</v>
      </c>
      <c r="F1135" s="164">
        <v>89</v>
      </c>
      <c r="G1135" s="164" t="s">
        <v>4659</v>
      </c>
      <c r="H1135" s="164" t="s">
        <v>4659</v>
      </c>
      <c r="I1135" s="164" t="s">
        <v>4659</v>
      </c>
      <c r="J1135" s="164" t="s"/>
      <c r="K1135" s="164" t="s"/>
      <c r="L1135" s="164" t="s">
        <v>4652</v>
      </c>
      <c r="M1135" s="165">
        <v>0</v>
      </c>
      <c r="N1135" s="164" t="s">
        <v>4659</v>
      </c>
      <c r="O1135" s="166">
        <v>45638</v>
      </c>
      <c r="P1135" s="167">
        <v>0.659826388888178</v>
      </c>
      <c r="Q1135" s="164">
        <v>42159</v>
      </c>
      <c r="R1135" s="163">
        <v>200</v>
      </c>
    </row>
    <row r="1136" spans="1:18" ht="20.25" customHeight="1">
      <c r="A1136" s="159" t="s">
        <v>4648</v>
      </c>
      <c r="B1136" s="159" t="s">
        <v>5953</v>
      </c>
      <c r="C1136" s="159" t="s">
        <v>4656</v>
      </c>
      <c r="D1136" s="159" t="s">
        <v>4700</v>
      </c>
      <c r="E1136" s="159">
        <v>160</v>
      </c>
      <c r="F1136" s="159">
        <v>0</v>
      </c>
      <c r="G1136" s="159" t="s">
        <v>4652</v>
      </c>
      <c r="H1136" s="159" t="s">
        <v>4659</v>
      </c>
      <c r="I1136" s="159" t="s">
        <v>4659</v>
      </c>
      <c r="J1136" s="159" t="s"/>
      <c r="K1136" s="159" t="s"/>
      <c r="L1136" s="159" t="s">
        <v>4652</v>
      </c>
      <c r="M1136" s="160">
        <v>0</v>
      </c>
      <c r="N1136" s="159" t="s">
        <v>4659</v>
      </c>
      <c r="O1136" s="161">
        <v>45638</v>
      </c>
      <c r="P1136" s="162">
        <v>0.657870370370802</v>
      </c>
      <c r="Q1136" s="159">
        <v>42158</v>
      </c>
      <c r="R1136" s="163">
        <v>150</v>
      </c>
    </row>
    <row r="1137" spans="1:18" ht="20.25" customHeight="1">
      <c r="A1137" s="164" t="s">
        <v>4648</v>
      </c>
      <c r="B1137" s="164" t="s">
        <v>5954</v>
      </c>
      <c r="C1137" s="164" t="s">
        <v>4656</v>
      </c>
      <c r="D1137" s="164" t="s">
        <v>4700</v>
      </c>
      <c r="E1137" s="164">
        <v>165</v>
      </c>
      <c r="F1137" s="164">
        <v>89</v>
      </c>
      <c r="G1137" s="164" t="s">
        <v>4659</v>
      </c>
      <c r="H1137" s="164" t="s">
        <v>4652</v>
      </c>
      <c r="I1137" s="164" t="s">
        <v>4652</v>
      </c>
      <c r="J1137" s="164" t="s"/>
      <c r="K1137" s="164" t="s"/>
      <c r="L1137" s="164" t="s">
        <v>4652</v>
      </c>
      <c r="M1137" s="165">
        <v>0</v>
      </c>
      <c r="N1137" s="164" t="s">
        <v>4659</v>
      </c>
      <c r="O1137" s="166">
        <v>45638</v>
      </c>
      <c r="P1137" s="167">
        <v>0.646354166667152</v>
      </c>
      <c r="Q1137" s="164">
        <v>42157</v>
      </c>
      <c r="R1137" s="163">
        <v>450</v>
      </c>
    </row>
    <row r="1138" spans="1:18" ht="20.25" customHeight="1">
      <c r="A1138" s="164" t="s">
        <v>4648</v>
      </c>
      <c r="B1138" s="164" t="s">
        <v>5955</v>
      </c>
      <c r="C1138" s="164" t="s">
        <v>4656</v>
      </c>
      <c r="D1138" s="164" t="s">
        <v>4700</v>
      </c>
      <c r="E1138" s="164">
        <v>160</v>
      </c>
      <c r="F1138" s="164">
        <v>89</v>
      </c>
      <c r="G1138" s="164" t="s">
        <v>4659</v>
      </c>
      <c r="H1138" s="164" t="s">
        <v>4652</v>
      </c>
      <c r="I1138" s="164" t="s">
        <v>4652</v>
      </c>
      <c r="J1138" s="164" t="s"/>
      <c r="K1138" s="164" t="s"/>
      <c r="L1138" s="164" t="s">
        <v>4652</v>
      </c>
      <c r="M1138" s="165">
        <v>0</v>
      </c>
      <c r="N1138" s="164" t="s">
        <v>4659</v>
      </c>
      <c r="O1138" s="166">
        <v>45638</v>
      </c>
      <c r="P1138" s="167">
        <v>0.646354166667152</v>
      </c>
      <c r="Q1138" s="158" t="s"/>
      <c r="R1138" s="158" t="s"/>
    </row>
    <row r="1139" spans="1:18" ht="20.25" customHeight="1">
      <c r="A1139" s="164" t="s">
        <v>4648</v>
      </c>
      <c r="B1139" s="164" t="s">
        <v>5956</v>
      </c>
      <c r="C1139" s="164" t="s">
        <v>4656</v>
      </c>
      <c r="D1139" s="164" t="s">
        <v>4676</v>
      </c>
      <c r="E1139" s="164">
        <v>165</v>
      </c>
      <c r="F1139" s="164">
        <v>89</v>
      </c>
      <c r="G1139" s="164" t="s">
        <v>4659</v>
      </c>
      <c r="H1139" s="164" t="s">
        <v>4652</v>
      </c>
      <c r="I1139" s="164" t="s">
        <v>4652</v>
      </c>
      <c r="J1139" s="164" t="s"/>
      <c r="K1139" s="164" t="s"/>
      <c r="L1139" s="164" t="s">
        <v>4652</v>
      </c>
      <c r="M1139" s="165">
        <v>0</v>
      </c>
      <c r="N1139" s="164" t="s">
        <v>4659</v>
      </c>
      <c r="O1139" s="166">
        <v>45638</v>
      </c>
      <c r="P1139" s="167">
        <v>0.646354166667152</v>
      </c>
      <c r="Q1139" s="158" t="s"/>
      <c r="R1139" s="158" t="s"/>
    </row>
    <row r="1140" spans="1:18" ht="20.25" customHeight="1">
      <c r="A1140" s="159" t="s">
        <v>4569</v>
      </c>
      <c r="B1140" s="159" t="s">
        <v>5957</v>
      </c>
      <c r="C1140" s="159" t="s">
        <v>4656</v>
      </c>
      <c r="D1140" s="159" t="s">
        <v>4703</v>
      </c>
      <c r="E1140" s="159">
        <v>176</v>
      </c>
      <c r="F1140" s="159">
        <v>87</v>
      </c>
      <c r="G1140" s="159" t="s">
        <v>4630</v>
      </c>
      <c r="H1140" s="159" t="s">
        <v>4630</v>
      </c>
      <c r="I1140" s="159" t="s">
        <v>4630</v>
      </c>
      <c r="J1140" s="159" t="s"/>
      <c r="K1140" s="159" t="s"/>
      <c r="L1140" s="159" t="s">
        <v>4652</v>
      </c>
      <c r="M1140" s="160">
        <v>0</v>
      </c>
      <c r="N1140" s="159" t="s">
        <v>4630</v>
      </c>
      <c r="O1140" s="161">
        <v>45638</v>
      </c>
      <c r="P1140" s="162">
        <v>0.633530092592992</v>
      </c>
      <c r="Q1140" s="159">
        <v>42156</v>
      </c>
      <c r="R1140" s="163">
        <v>600</v>
      </c>
    </row>
    <row r="1141" spans="1:18" ht="20.25" customHeight="1">
      <c r="A1141" s="159" t="s">
        <v>4569</v>
      </c>
      <c r="B1141" s="159" t="s">
        <v>5958</v>
      </c>
      <c r="C1141" s="159" t="s">
        <v>4656</v>
      </c>
      <c r="D1141" s="159" t="s">
        <v>4703</v>
      </c>
      <c r="E1141" s="159">
        <v>176</v>
      </c>
      <c r="F1141" s="159">
        <v>87</v>
      </c>
      <c r="G1141" s="159" t="s">
        <v>4630</v>
      </c>
      <c r="H1141" s="159" t="s">
        <v>4630</v>
      </c>
      <c r="I1141" s="159" t="s">
        <v>4630</v>
      </c>
      <c r="J1141" s="159" t="s"/>
      <c r="K1141" s="159" t="s"/>
      <c r="L1141" s="159" t="s">
        <v>4652</v>
      </c>
      <c r="M1141" s="160">
        <v>0</v>
      </c>
      <c r="N1141" s="159" t="s">
        <v>4630</v>
      </c>
      <c r="O1141" s="161">
        <v>45638</v>
      </c>
      <c r="P1141" s="162">
        <v>0.633530092592992</v>
      </c>
      <c r="Q1141" s="158" t="s"/>
      <c r="R1141" s="158" t="s"/>
    </row>
    <row r="1142" spans="1:18" ht="20.25" customHeight="1">
      <c r="A1142" s="159" t="s">
        <v>4569</v>
      </c>
      <c r="B1142" s="159" t="s">
        <v>5959</v>
      </c>
      <c r="C1142" s="159" t="s">
        <v>4656</v>
      </c>
      <c r="D1142" s="159" t="s">
        <v>4700</v>
      </c>
      <c r="E1142" s="159">
        <v>165</v>
      </c>
      <c r="F1142" s="159">
        <v>87</v>
      </c>
      <c r="G1142" s="159" t="s">
        <v>4630</v>
      </c>
      <c r="H1142" s="159" t="s">
        <v>4630</v>
      </c>
      <c r="I1142" s="159" t="s">
        <v>4630</v>
      </c>
      <c r="J1142" s="159" t="s"/>
      <c r="K1142" s="159" t="s"/>
      <c r="L1142" s="159" t="s">
        <v>4652</v>
      </c>
      <c r="M1142" s="160">
        <v>0</v>
      </c>
      <c r="N1142" s="159" t="s">
        <v>4630</v>
      </c>
      <c r="O1142" s="161">
        <v>45638</v>
      </c>
      <c r="P1142" s="162">
        <v>0.633530092592992</v>
      </c>
      <c r="Q1142" s="158" t="s"/>
      <c r="R1142" s="158" t="s"/>
    </row>
    <row r="1143" spans="1:18" ht="20.25" customHeight="1">
      <c r="A1143" s="164" t="s">
        <v>4648</v>
      </c>
      <c r="B1143" s="164" t="s">
        <v>5960</v>
      </c>
      <c r="C1143" s="164" t="s">
        <v>4650</v>
      </c>
      <c r="D1143" s="164" t="s">
        <v>4996</v>
      </c>
      <c r="E1143" s="164">
        <v>152</v>
      </c>
      <c r="F1143" s="164">
        <v>89</v>
      </c>
      <c r="G1143" s="164" t="s">
        <v>4659</v>
      </c>
      <c r="H1143" s="164" t="s">
        <v>4659</v>
      </c>
      <c r="I1143" s="164" t="s">
        <v>4659</v>
      </c>
      <c r="J1143" s="164" t="s"/>
      <c r="K1143" s="164" t="s"/>
      <c r="L1143" s="164" t="s">
        <v>4652</v>
      </c>
      <c r="M1143" s="165">
        <v>0</v>
      </c>
      <c r="N1143" s="164" t="s">
        <v>4659</v>
      </c>
      <c r="O1143" s="166">
        <v>45638</v>
      </c>
      <c r="P1143" s="167">
        <v>0.633356481481315</v>
      </c>
      <c r="Q1143" s="164">
        <v>42155</v>
      </c>
      <c r="R1143" s="163">
        <v>200</v>
      </c>
    </row>
    <row r="1144" spans="1:18" ht="20.25" customHeight="1">
      <c r="A1144" s="159" t="s">
        <v>4648</v>
      </c>
      <c r="B1144" s="159" t="s">
        <v>5961</v>
      </c>
      <c r="C1144" s="159" t="s">
        <v>4656</v>
      </c>
      <c r="D1144" s="159" t="s">
        <v>4700</v>
      </c>
      <c r="E1144" s="159">
        <v>165</v>
      </c>
      <c r="F1144" s="159">
        <v>89</v>
      </c>
      <c r="G1144" s="159" t="s">
        <v>4659</v>
      </c>
      <c r="H1144" s="159" t="s">
        <v>4652</v>
      </c>
      <c r="I1144" s="159" t="s">
        <v>4652</v>
      </c>
      <c r="J1144" s="159" t="s"/>
      <c r="K1144" s="159" t="s"/>
      <c r="L1144" s="159" t="s">
        <v>4652</v>
      </c>
      <c r="M1144" s="160">
        <v>0</v>
      </c>
      <c r="N1144" s="159" t="s">
        <v>4659</v>
      </c>
      <c r="O1144" s="161">
        <v>45638</v>
      </c>
      <c r="P1144" s="162">
        <v>0.632152777776355</v>
      </c>
      <c r="Q1144" s="159">
        <v>42154</v>
      </c>
      <c r="R1144" s="163">
        <v>150</v>
      </c>
    </row>
    <row r="1145" spans="1:18" ht="20.25" customHeight="1">
      <c r="A1145" s="164" t="s">
        <v>4648</v>
      </c>
      <c r="B1145" s="164" t="s">
        <v>5962</v>
      </c>
      <c r="C1145" s="164" t="s">
        <v>4656</v>
      </c>
      <c r="D1145" s="164" t="s">
        <v>4703</v>
      </c>
      <c r="E1145" s="164">
        <v>170</v>
      </c>
      <c r="F1145" s="164">
        <v>88</v>
      </c>
      <c r="G1145" s="164" t="s">
        <v>4659</v>
      </c>
      <c r="H1145" s="164" t="s">
        <v>4659</v>
      </c>
      <c r="I1145" s="164" t="s">
        <v>4659</v>
      </c>
      <c r="J1145" s="164" t="s"/>
      <c r="K1145" s="164" t="s">
        <v>5963</v>
      </c>
      <c r="L1145" s="164" t="s">
        <v>4652</v>
      </c>
      <c r="M1145" s="165">
        <v>0</v>
      </c>
      <c r="N1145" s="164" t="s">
        <v>4659</v>
      </c>
      <c r="O1145" s="166">
        <v>45638</v>
      </c>
      <c r="P1145" s="167">
        <v>0.571863425924676</v>
      </c>
      <c r="Q1145" s="164">
        <v>0</v>
      </c>
      <c r="R1145" s="163">
        <v>0</v>
      </c>
    </row>
    <row r="1146" spans="1:18" ht="20.25" customHeight="1">
      <c r="A1146" s="159" t="s">
        <v>4648</v>
      </c>
      <c r="B1146" s="159" t="s">
        <v>5964</v>
      </c>
      <c r="C1146" s="159" t="s">
        <v>4656</v>
      </c>
      <c r="D1146" s="159" t="s">
        <v>4730</v>
      </c>
      <c r="E1146" s="159">
        <v>165</v>
      </c>
      <c r="F1146" s="159">
        <v>89</v>
      </c>
      <c r="G1146" s="159" t="s">
        <v>4659</v>
      </c>
      <c r="H1146" s="159" t="s">
        <v>4659</v>
      </c>
      <c r="I1146" s="159" t="s">
        <v>4659</v>
      </c>
      <c r="J1146" s="159" t="s"/>
      <c r="K1146" s="159" t="s"/>
      <c r="L1146" s="159" t="s">
        <v>4652</v>
      </c>
      <c r="M1146" s="160">
        <v>0</v>
      </c>
      <c r="N1146" s="159" t="s">
        <v>4659</v>
      </c>
      <c r="O1146" s="161">
        <v>45638</v>
      </c>
      <c r="P1146" s="162">
        <v>0.546863425926858</v>
      </c>
      <c r="Q1146" s="159">
        <v>42146</v>
      </c>
      <c r="R1146" s="163">
        <v>230</v>
      </c>
    </row>
    <row r="1147" spans="1:18" ht="20.25" customHeight="1">
      <c r="A1147" s="164" t="s">
        <v>4648</v>
      </c>
      <c r="B1147" s="164" t="s">
        <v>5965</v>
      </c>
      <c r="C1147" s="164" t="s">
        <v>4656</v>
      </c>
      <c r="D1147" s="164" t="s">
        <v>4903</v>
      </c>
      <c r="E1147" s="164">
        <v>170</v>
      </c>
      <c r="F1147" s="164">
        <v>89</v>
      </c>
      <c r="G1147" s="164" t="s">
        <v>4659</v>
      </c>
      <c r="H1147" s="164" t="s">
        <v>4652</v>
      </c>
      <c r="I1147" s="164" t="s">
        <v>4652</v>
      </c>
      <c r="J1147" s="164" t="s"/>
      <c r="K1147" s="164" t="s"/>
      <c r="L1147" s="164" t="s">
        <v>4652</v>
      </c>
      <c r="M1147" s="165">
        <v>0</v>
      </c>
      <c r="N1147" s="164" t="s">
        <v>4659</v>
      </c>
      <c r="O1147" s="166">
        <v>45638</v>
      </c>
      <c r="P1147" s="167">
        <v>0.50390046296161</v>
      </c>
      <c r="Q1147" s="164">
        <v>42144</v>
      </c>
      <c r="R1147" s="163">
        <v>170</v>
      </c>
    </row>
    <row r="1148" spans="1:18" ht="20.25" customHeight="1">
      <c r="A1148" s="159" t="s">
        <v>4648</v>
      </c>
      <c r="B1148" s="159" t="s">
        <v>5966</v>
      </c>
      <c r="C1148" s="159" t="s">
        <v>4650</v>
      </c>
      <c r="D1148" s="159" t="s">
        <v>4668</v>
      </c>
      <c r="E1148" s="159">
        <v>150</v>
      </c>
      <c r="F1148" s="159">
        <v>89</v>
      </c>
      <c r="G1148" s="159" t="s">
        <v>4659</v>
      </c>
      <c r="H1148" s="159" t="s">
        <v>4659</v>
      </c>
      <c r="I1148" s="159" t="s">
        <v>4659</v>
      </c>
      <c r="J1148" s="159" t="s"/>
      <c r="K1148" s="159" t="s"/>
      <c r="L1148" s="159" t="s">
        <v>4652</v>
      </c>
      <c r="M1148" s="160">
        <v>0</v>
      </c>
      <c r="N1148" s="159" t="s">
        <v>4659</v>
      </c>
      <c r="O1148" s="161">
        <v>45638</v>
      </c>
      <c r="P1148" s="162">
        <v>0.480196759257524</v>
      </c>
      <c r="Q1148" s="159">
        <v>42142</v>
      </c>
      <c r="R1148" s="163">
        <v>230</v>
      </c>
    </row>
    <row r="1149" spans="1:18" ht="20.25" customHeight="1">
      <c r="A1149" s="164" t="s">
        <v>4648</v>
      </c>
      <c r="B1149" s="164" t="s">
        <v>5967</v>
      </c>
      <c r="C1149" s="164" t="s">
        <v>4650</v>
      </c>
      <c r="D1149" s="164" t="s">
        <v>4668</v>
      </c>
      <c r="E1149" s="164">
        <v>150</v>
      </c>
      <c r="F1149" s="164">
        <v>89</v>
      </c>
      <c r="G1149" s="164" t="s">
        <v>4659</v>
      </c>
      <c r="H1149" s="164" t="s">
        <v>4659</v>
      </c>
      <c r="I1149" s="164" t="s">
        <v>4659</v>
      </c>
      <c r="J1149" s="164" t="s"/>
      <c r="K1149" s="164" t="s"/>
      <c r="L1149" s="164" t="s">
        <v>4652</v>
      </c>
      <c r="M1149" s="165">
        <v>0</v>
      </c>
      <c r="N1149" s="164" t="s">
        <v>4659</v>
      </c>
      <c r="O1149" s="166">
        <v>45638</v>
      </c>
      <c r="P1149" s="167">
        <v>0.456562499999564</v>
      </c>
      <c r="Q1149" s="164">
        <v>42139</v>
      </c>
      <c r="R1149" s="163">
        <v>230</v>
      </c>
    </row>
    <row r="1150" spans="1:18" ht="20.25" customHeight="1">
      <c r="A1150" s="159" t="s">
        <v>4648</v>
      </c>
      <c r="B1150" s="159" t="s">
        <v>5968</v>
      </c>
      <c r="C1150" s="159" t="s">
        <v>4650</v>
      </c>
      <c r="D1150" s="159" t="s">
        <v>4668</v>
      </c>
      <c r="E1150" s="159">
        <v>150</v>
      </c>
      <c r="F1150" s="159">
        <v>0</v>
      </c>
      <c r="G1150" s="159" t="s">
        <v>4652</v>
      </c>
      <c r="H1150" s="159" t="s">
        <v>4652</v>
      </c>
      <c r="I1150" s="159" t="s">
        <v>4652</v>
      </c>
      <c r="J1150" s="159" t="s">
        <v>4692</v>
      </c>
      <c r="K1150" s="159" t="s"/>
      <c r="L1150" s="159" t="s">
        <v>4659</v>
      </c>
      <c r="M1150" s="160">
        <v>50</v>
      </c>
      <c r="N1150" s="159" t="s">
        <v>4659</v>
      </c>
      <c r="O1150" s="161">
        <v>45638</v>
      </c>
      <c r="P1150" s="162">
        <v>0.402986111112114</v>
      </c>
      <c r="Q1150" s="159">
        <v>42136</v>
      </c>
      <c r="R1150" s="163">
        <v>50</v>
      </c>
    </row>
    <row r="1151" spans="1:18" ht="20.25" customHeight="1">
      <c r="A1151" s="164" t="s">
        <v>4569</v>
      </c>
      <c r="B1151" s="164" t="s">
        <v>5969</v>
      </c>
      <c r="C1151" s="164" t="s">
        <v>4650</v>
      </c>
      <c r="D1151" s="164" t="s">
        <v>4663</v>
      </c>
      <c r="E1151" s="164">
        <v>154</v>
      </c>
      <c r="F1151" s="164">
        <v>0</v>
      </c>
      <c r="G1151" s="164" t="s">
        <v>4652</v>
      </c>
      <c r="H1151" s="164" t="s">
        <v>4652</v>
      </c>
      <c r="I1151" s="164" t="s">
        <v>4652</v>
      </c>
      <c r="J1151" s="164" t="s">
        <v>4669</v>
      </c>
      <c r="K1151" s="164" t="s"/>
      <c r="L1151" s="164" t="s">
        <v>4652</v>
      </c>
      <c r="M1151" s="165">
        <v>100</v>
      </c>
      <c r="N1151" s="164" t="s">
        <v>4004</v>
      </c>
      <c r="O1151" s="166">
        <v>45637</v>
      </c>
      <c r="P1151" s="167">
        <v>0.763854166667443</v>
      </c>
      <c r="Q1151" s="164">
        <v>42129</v>
      </c>
      <c r="R1151" s="163">
        <v>100</v>
      </c>
    </row>
    <row r="1152" spans="1:18" ht="20.25" customHeight="1">
      <c r="A1152" s="159" t="s">
        <v>4569</v>
      </c>
      <c r="B1152" s="159" t="s">
        <v>5970</v>
      </c>
      <c r="C1152" s="159" t="s">
        <v>4650</v>
      </c>
      <c r="D1152" s="159" t="s">
        <v>4663</v>
      </c>
      <c r="E1152" s="159">
        <v>154</v>
      </c>
      <c r="F1152" s="159">
        <v>0</v>
      </c>
      <c r="G1152" s="159" t="s">
        <v>4652</v>
      </c>
      <c r="H1152" s="159" t="s">
        <v>4652</v>
      </c>
      <c r="I1152" s="159" t="s">
        <v>4652</v>
      </c>
      <c r="J1152" s="159" t="s">
        <v>4669</v>
      </c>
      <c r="K1152" s="159" t="s"/>
      <c r="L1152" s="159" t="s">
        <v>4630</v>
      </c>
      <c r="M1152" s="160">
        <v>0</v>
      </c>
      <c r="N1152" s="159" t="s">
        <v>4004</v>
      </c>
      <c r="O1152" s="161">
        <v>45637</v>
      </c>
      <c r="P1152" s="162">
        <v>0.720601851851825</v>
      </c>
      <c r="Q1152" s="159">
        <v>0</v>
      </c>
      <c r="R1152" s="163">
        <v>0</v>
      </c>
    </row>
    <row r="1153" spans="1:18" ht="20.25" customHeight="1">
      <c r="A1153" s="164" t="s">
        <v>4648</v>
      </c>
      <c r="B1153" s="164" t="s">
        <v>5971</v>
      </c>
      <c r="C1153" s="164" t="s">
        <v>4650</v>
      </c>
      <c r="D1153" s="164" t="s">
        <v>4668</v>
      </c>
      <c r="E1153" s="164">
        <v>148</v>
      </c>
      <c r="F1153" s="164">
        <v>89</v>
      </c>
      <c r="G1153" s="164" t="s">
        <v>4659</v>
      </c>
      <c r="H1153" s="164" t="s">
        <v>4659</v>
      </c>
      <c r="I1153" s="164" t="s">
        <v>4659</v>
      </c>
      <c r="J1153" s="164" t="s"/>
      <c r="K1153" s="164" t="s"/>
      <c r="L1153" s="164" t="s">
        <v>4652</v>
      </c>
      <c r="M1153" s="165">
        <v>0</v>
      </c>
      <c r="N1153" s="164" t="s">
        <v>4004</v>
      </c>
      <c r="O1153" s="166">
        <v>45637</v>
      </c>
      <c r="P1153" s="167">
        <v>0.699270833334595</v>
      </c>
      <c r="Q1153" s="164">
        <v>42121</v>
      </c>
      <c r="R1153" s="163">
        <v>230</v>
      </c>
    </row>
    <row r="1154" spans="1:18" ht="20.25" customHeight="1">
      <c r="A1154" s="159" t="s">
        <v>4648</v>
      </c>
      <c r="B1154" s="159" t="s">
        <v>5972</v>
      </c>
      <c r="C1154" s="159" t="s">
        <v>4650</v>
      </c>
      <c r="D1154" s="159" t="s">
        <v>4668</v>
      </c>
      <c r="E1154" s="159">
        <v>155</v>
      </c>
      <c r="F1154" s="159">
        <v>0</v>
      </c>
      <c r="G1154" s="159" t="s">
        <v>4652</v>
      </c>
      <c r="H1154" s="159" t="s">
        <v>4652</v>
      </c>
      <c r="I1154" s="159" t="s">
        <v>4652</v>
      </c>
      <c r="J1154" s="159" t="s">
        <v>4643</v>
      </c>
      <c r="K1154" s="159" t="s">
        <v>5973</v>
      </c>
      <c r="L1154" s="159" t="s">
        <v>4004</v>
      </c>
      <c r="M1154" s="160">
        <v>130</v>
      </c>
      <c r="N1154" s="159" t="s">
        <v>4004</v>
      </c>
      <c r="O1154" s="161">
        <v>45637</v>
      </c>
      <c r="P1154" s="162">
        <v>0.692326388889342</v>
      </c>
      <c r="Q1154" s="159">
        <v>42120</v>
      </c>
      <c r="R1154" s="163">
        <v>130</v>
      </c>
    </row>
    <row r="1155" spans="1:18" ht="20.25" customHeight="1">
      <c r="A1155" s="164" t="s">
        <v>4648</v>
      </c>
      <c r="B1155" s="164" t="s">
        <v>5974</v>
      </c>
      <c r="C1155" s="164" t="s">
        <v>4650</v>
      </c>
      <c r="D1155" s="164" t="s">
        <v>4668</v>
      </c>
      <c r="E1155" s="164">
        <v>144</v>
      </c>
      <c r="F1155" s="164">
        <v>89</v>
      </c>
      <c r="G1155" s="164" t="s">
        <v>4659</v>
      </c>
      <c r="H1155" s="164" t="s">
        <v>4659</v>
      </c>
      <c r="I1155" s="164" t="s">
        <v>4659</v>
      </c>
      <c r="J1155" s="164" t="s"/>
      <c r="K1155" s="164" t="s"/>
      <c r="L1155" s="164" t="s">
        <v>4652</v>
      </c>
      <c r="M1155" s="165">
        <v>0</v>
      </c>
      <c r="N1155" s="164" t="s">
        <v>4004</v>
      </c>
      <c r="O1155" s="166">
        <v>45637</v>
      </c>
      <c r="P1155" s="167">
        <v>0.685115740740003</v>
      </c>
      <c r="Q1155" s="164">
        <v>42119</v>
      </c>
      <c r="R1155" s="163">
        <v>200</v>
      </c>
    </row>
    <row r="1156" spans="1:18" ht="20.25" customHeight="1">
      <c r="A1156" s="159" t="s">
        <v>4569</v>
      </c>
      <c r="B1156" s="159" t="s">
        <v>5975</v>
      </c>
      <c r="C1156" s="159" t="s">
        <v>4656</v>
      </c>
      <c r="D1156" s="159" t="s">
        <v>4734</v>
      </c>
      <c r="E1156" s="159">
        <v>165</v>
      </c>
      <c r="F1156" s="159">
        <v>89</v>
      </c>
      <c r="G1156" s="159" t="s">
        <v>4572</v>
      </c>
      <c r="H1156" s="159" t="s">
        <v>4652</v>
      </c>
      <c r="I1156" s="159" t="s">
        <v>4652</v>
      </c>
      <c r="J1156" s="159" t="s"/>
      <c r="K1156" s="159" t="s"/>
      <c r="L1156" s="159" t="s">
        <v>4652</v>
      </c>
      <c r="M1156" s="160">
        <v>0</v>
      </c>
      <c r="N1156" s="159" t="s">
        <v>4572</v>
      </c>
      <c r="O1156" s="161">
        <v>45637</v>
      </c>
      <c r="P1156" s="162">
        <v>0.68079861111255</v>
      </c>
      <c r="Q1156" s="159">
        <v>42118</v>
      </c>
      <c r="R1156" s="163">
        <v>100</v>
      </c>
    </row>
    <row r="1157" spans="1:18" ht="20.25" customHeight="1">
      <c r="A1157" s="164" t="s">
        <v>4648</v>
      </c>
      <c r="B1157" s="164" t="s">
        <v>5976</v>
      </c>
      <c r="C1157" s="164" t="s">
        <v>4656</v>
      </c>
      <c r="D1157" s="164" t="s">
        <v>4734</v>
      </c>
      <c r="E1157" s="164">
        <v>160</v>
      </c>
      <c r="F1157" s="164">
        <v>88</v>
      </c>
      <c r="G1157" s="164" t="s">
        <v>4659</v>
      </c>
      <c r="H1157" s="164" t="s">
        <v>4652</v>
      </c>
      <c r="I1157" s="164" t="s">
        <v>4652</v>
      </c>
      <c r="J1157" s="164" t="s"/>
      <c r="K1157" s="164" t="s"/>
      <c r="L1157" s="164" t="s">
        <v>4652</v>
      </c>
      <c r="M1157" s="165">
        <v>0</v>
      </c>
      <c r="N1157" s="164" t="s">
        <v>4004</v>
      </c>
      <c r="O1157" s="166">
        <v>45637</v>
      </c>
      <c r="P1157" s="167">
        <v>0.664907407408464</v>
      </c>
      <c r="Q1157" s="164">
        <v>42117</v>
      </c>
      <c r="R1157" s="163">
        <v>150</v>
      </c>
    </row>
    <row r="1158" spans="1:18" ht="20.25" customHeight="1">
      <c r="A1158" s="159" t="s">
        <v>4569</v>
      </c>
      <c r="B1158" s="159" t="s">
        <v>5977</v>
      </c>
      <c r="C1158" s="159" t="s">
        <v>4656</v>
      </c>
      <c r="D1158" s="159" t="s">
        <v>4694</v>
      </c>
      <c r="E1158" s="159">
        <v>150</v>
      </c>
      <c r="F1158" s="159">
        <v>89</v>
      </c>
      <c r="G1158" s="159" t="s">
        <v>4572</v>
      </c>
      <c r="H1158" s="159" t="s">
        <v>4572</v>
      </c>
      <c r="I1158" s="159" t="s">
        <v>4572</v>
      </c>
      <c r="J1158" s="159" t="s"/>
      <c r="K1158" s="159" t="s"/>
      <c r="L1158" s="159" t="s">
        <v>4652</v>
      </c>
      <c r="M1158" s="160">
        <v>0</v>
      </c>
      <c r="N1158" s="159" t="s">
        <v>4630</v>
      </c>
      <c r="O1158" s="161">
        <v>45637</v>
      </c>
      <c r="P1158" s="162">
        <v>0.659444444445399</v>
      </c>
      <c r="Q1158" s="159">
        <v>42116</v>
      </c>
      <c r="R1158" s="163">
        <v>400</v>
      </c>
    </row>
    <row r="1159" spans="1:18" ht="20.25" customHeight="1">
      <c r="A1159" s="159" t="s">
        <v>4569</v>
      </c>
      <c r="B1159" s="159" t="s">
        <v>5978</v>
      </c>
      <c r="C1159" s="159" t="s">
        <v>4656</v>
      </c>
      <c r="D1159" s="159" t="s">
        <v>4694</v>
      </c>
      <c r="E1159" s="159">
        <v>160</v>
      </c>
      <c r="F1159" s="159">
        <v>89</v>
      </c>
      <c r="G1159" s="159" t="s">
        <v>4572</v>
      </c>
      <c r="H1159" s="159" t="s">
        <v>4572</v>
      </c>
      <c r="I1159" s="159" t="s">
        <v>4572</v>
      </c>
      <c r="J1159" s="159" t="s"/>
      <c r="K1159" s="159" t="s"/>
      <c r="L1159" s="159" t="s">
        <v>4652</v>
      </c>
      <c r="M1159" s="160">
        <v>0</v>
      </c>
      <c r="N1159" s="159" t="s">
        <v>4630</v>
      </c>
      <c r="O1159" s="161">
        <v>45637</v>
      </c>
      <c r="P1159" s="162">
        <v>0.659444444445399</v>
      </c>
      <c r="Q1159" s="158" t="s"/>
      <c r="R1159" s="158" t="s"/>
    </row>
    <row r="1160" spans="1:18" ht="20.25" customHeight="1">
      <c r="A1160" s="164" t="s">
        <v>4648</v>
      </c>
      <c r="B1160" s="164" t="s">
        <v>5979</v>
      </c>
      <c r="C1160" s="164" t="s">
        <v>4656</v>
      </c>
      <c r="D1160" s="164" t="s">
        <v>4666</v>
      </c>
      <c r="E1160" s="164">
        <v>165</v>
      </c>
      <c r="F1160" s="164">
        <v>89</v>
      </c>
      <c r="G1160" s="164" t="s">
        <v>4659</v>
      </c>
      <c r="H1160" s="164" t="s">
        <v>4659</v>
      </c>
      <c r="I1160" s="164" t="s">
        <v>4659</v>
      </c>
      <c r="J1160" s="164" t="s"/>
      <c r="K1160" s="164" t="s"/>
      <c r="L1160" s="164" t="s">
        <v>4652</v>
      </c>
      <c r="M1160" s="165">
        <v>0</v>
      </c>
      <c r="N1160" s="164" t="s">
        <v>4659</v>
      </c>
      <c r="O1160" s="166">
        <v>45637</v>
      </c>
      <c r="P1160" s="167">
        <v>0.653275462962483</v>
      </c>
      <c r="Q1160" s="164">
        <v>42115</v>
      </c>
      <c r="R1160" s="163">
        <v>230</v>
      </c>
    </row>
    <row r="1161" spans="1:18" ht="20.25" customHeight="1">
      <c r="A1161" s="159" t="s">
        <v>4648</v>
      </c>
      <c r="B1161" s="159" t="s">
        <v>5980</v>
      </c>
      <c r="C1161" s="159" t="s">
        <v>4650</v>
      </c>
      <c r="D1161" s="159" t="s">
        <v>4668</v>
      </c>
      <c r="E1161" s="159">
        <v>150</v>
      </c>
      <c r="F1161" s="159">
        <v>0</v>
      </c>
      <c r="G1161" s="159" t="s">
        <v>4652</v>
      </c>
      <c r="H1161" s="159" t="s">
        <v>4004</v>
      </c>
      <c r="I1161" s="159" t="s">
        <v>4004</v>
      </c>
      <c r="J1161" s="159" t="s"/>
      <c r="K1161" s="159" t="s"/>
      <c r="L1161" s="159" t="s">
        <v>4652</v>
      </c>
      <c r="M1161" s="160">
        <v>0</v>
      </c>
      <c r="N1161" s="159" t="s">
        <v>4004</v>
      </c>
      <c r="O1161" s="161">
        <v>45637</v>
      </c>
      <c r="P1161" s="162">
        <v>0.619687499998691</v>
      </c>
      <c r="Q1161" s="159">
        <v>42114</v>
      </c>
      <c r="R1161" s="163">
        <v>170</v>
      </c>
    </row>
    <row r="1162" spans="1:18" ht="20.25" customHeight="1">
      <c r="A1162" s="164" t="s">
        <v>4648</v>
      </c>
      <c r="B1162" s="164" t="s">
        <v>5981</v>
      </c>
      <c r="C1162" s="164" t="s">
        <v>4656</v>
      </c>
      <c r="D1162" s="164" t="s">
        <v>4694</v>
      </c>
      <c r="E1162" s="164">
        <v>160</v>
      </c>
      <c r="F1162" s="164">
        <v>89</v>
      </c>
      <c r="G1162" s="164" t="s">
        <v>4659</v>
      </c>
      <c r="H1162" s="164" t="s">
        <v>4659</v>
      </c>
      <c r="I1162" s="164" t="s">
        <v>4659</v>
      </c>
      <c r="J1162" s="164" t="s"/>
      <c r="K1162" s="164" t="s"/>
      <c r="L1162" s="164" t="s">
        <v>4652</v>
      </c>
      <c r="M1162" s="165">
        <v>0</v>
      </c>
      <c r="N1162" s="164" t="s">
        <v>4659</v>
      </c>
      <c r="O1162" s="166">
        <v>45637</v>
      </c>
      <c r="P1162" s="167">
        <v>0.61878472222088</v>
      </c>
      <c r="Q1162" s="164">
        <v>42113</v>
      </c>
      <c r="R1162" s="163">
        <v>230</v>
      </c>
    </row>
    <row r="1163" spans="1:18" ht="20.25" customHeight="1">
      <c r="A1163" s="159" t="s">
        <v>4648</v>
      </c>
      <c r="B1163" s="159" t="s">
        <v>5982</v>
      </c>
      <c r="C1163" s="159" t="s">
        <v>4650</v>
      </c>
      <c r="D1163" s="159" t="s">
        <v>4663</v>
      </c>
      <c r="E1163" s="159">
        <v>146</v>
      </c>
      <c r="F1163" s="159">
        <v>89</v>
      </c>
      <c r="G1163" s="159" t="s">
        <v>4004</v>
      </c>
      <c r="H1163" s="159" t="s">
        <v>4652</v>
      </c>
      <c r="I1163" s="159" t="s">
        <v>4652</v>
      </c>
      <c r="J1163" s="159" t="s"/>
      <c r="K1163" s="159" t="s"/>
      <c r="L1163" s="159" t="s">
        <v>4652</v>
      </c>
      <c r="M1163" s="160">
        <v>0</v>
      </c>
      <c r="N1163" s="159" t="s">
        <v>4659</v>
      </c>
      <c r="O1163" s="161">
        <v>45637</v>
      </c>
      <c r="P1163" s="162">
        <v>0.617500000000291</v>
      </c>
      <c r="Q1163" s="159">
        <v>42111</v>
      </c>
      <c r="R1163" s="163">
        <v>150</v>
      </c>
    </row>
    <row r="1164" spans="1:18" ht="20.25" customHeight="1">
      <c r="A1164" s="164" t="s">
        <v>4648</v>
      </c>
      <c r="B1164" s="164" t="s">
        <v>5983</v>
      </c>
      <c r="C1164" s="164" t="s">
        <v>4650</v>
      </c>
      <c r="D1164" s="164" t="s">
        <v>4668</v>
      </c>
      <c r="E1164" s="164">
        <v>155</v>
      </c>
      <c r="F1164" s="164">
        <v>0</v>
      </c>
      <c r="G1164" s="164" t="s">
        <v>4652</v>
      </c>
      <c r="H1164" s="164" t="s">
        <v>4652</v>
      </c>
      <c r="I1164" s="164" t="s">
        <v>4652</v>
      </c>
      <c r="J1164" s="164" t="s">
        <v>4643</v>
      </c>
      <c r="K1164" s="164" t="s">
        <v>5984</v>
      </c>
      <c r="L1164" s="164" t="s">
        <v>4652</v>
      </c>
      <c r="M1164" s="165">
        <v>100</v>
      </c>
      <c r="N1164" s="164" t="s">
        <v>4004</v>
      </c>
      <c r="O1164" s="166">
        <v>45637</v>
      </c>
      <c r="P1164" s="167">
        <v>0.613564814815618</v>
      </c>
      <c r="Q1164" s="164">
        <v>42110</v>
      </c>
      <c r="R1164" s="163">
        <v>100</v>
      </c>
    </row>
    <row r="1165" spans="1:18" ht="20.25" customHeight="1">
      <c r="A1165" s="159" t="s">
        <v>4648</v>
      </c>
      <c r="B1165" s="159" t="s">
        <v>5985</v>
      </c>
      <c r="C1165" s="159" t="s">
        <v>4656</v>
      </c>
      <c r="D1165" s="159" t="s">
        <v>4684</v>
      </c>
      <c r="E1165" s="159">
        <v>177</v>
      </c>
      <c r="F1165" s="159">
        <v>89</v>
      </c>
      <c r="G1165" s="159" t="s">
        <v>4659</v>
      </c>
      <c r="H1165" s="159" t="s">
        <v>4659</v>
      </c>
      <c r="I1165" s="159" t="s">
        <v>4659</v>
      </c>
      <c r="J1165" s="159" t="s"/>
      <c r="K1165" s="159" t="s">
        <v>5986</v>
      </c>
      <c r="L1165" s="159" t="s">
        <v>4652</v>
      </c>
      <c r="M1165" s="160">
        <v>0</v>
      </c>
      <c r="N1165" s="159" t="s">
        <v>4659</v>
      </c>
      <c r="O1165" s="161">
        <v>45637</v>
      </c>
      <c r="P1165" s="162">
        <v>0.612141203702777</v>
      </c>
      <c r="Q1165" s="159">
        <v>0</v>
      </c>
      <c r="R1165" s="163">
        <v>0</v>
      </c>
    </row>
    <row r="1166" spans="1:18" ht="20.25" customHeight="1">
      <c r="A1166" s="164" t="s">
        <v>4648</v>
      </c>
      <c r="B1166" s="164" t="s">
        <v>5987</v>
      </c>
      <c r="C1166" s="164" t="s">
        <v>4656</v>
      </c>
      <c r="D1166" s="164" t="s">
        <v>4684</v>
      </c>
      <c r="E1166" s="164">
        <v>177</v>
      </c>
      <c r="F1166" s="164">
        <v>89</v>
      </c>
      <c r="G1166" s="164" t="s">
        <v>4659</v>
      </c>
      <c r="H1166" s="164" t="s">
        <v>4659</v>
      </c>
      <c r="I1166" s="164" t="s">
        <v>4659</v>
      </c>
      <c r="J1166" s="164" t="s"/>
      <c r="K1166" s="164" t="s">
        <v>5986</v>
      </c>
      <c r="L1166" s="164" t="s">
        <v>4652</v>
      </c>
      <c r="M1166" s="165">
        <v>0</v>
      </c>
      <c r="N1166" s="164" t="s">
        <v>4659</v>
      </c>
      <c r="O1166" s="166">
        <v>45637</v>
      </c>
      <c r="P1166" s="167">
        <v>0.611099537036353</v>
      </c>
      <c r="Q1166" s="164">
        <v>0</v>
      </c>
      <c r="R1166" s="163">
        <v>0</v>
      </c>
    </row>
    <row r="1167" spans="1:18" ht="20.25" customHeight="1">
      <c r="A1167" s="159" t="s">
        <v>4648</v>
      </c>
      <c r="B1167" s="159" t="s">
        <v>5988</v>
      </c>
      <c r="C1167" s="159" t="s">
        <v>4656</v>
      </c>
      <c r="D1167" s="159" t="s">
        <v>4676</v>
      </c>
      <c r="E1167" s="159">
        <v>174</v>
      </c>
      <c r="F1167" s="159">
        <v>89</v>
      </c>
      <c r="G1167" s="159" t="s">
        <v>4004</v>
      </c>
      <c r="H1167" s="159" t="s">
        <v>4652</v>
      </c>
      <c r="I1167" s="159" t="s">
        <v>4652</v>
      </c>
      <c r="J1167" s="159" t="s"/>
      <c r="K1167" s="159" t="s"/>
      <c r="L1167" s="159" t="s">
        <v>4652</v>
      </c>
      <c r="M1167" s="160">
        <v>0</v>
      </c>
      <c r="N1167" s="159" t="s">
        <v>4004</v>
      </c>
      <c r="O1167" s="161">
        <v>45637</v>
      </c>
      <c r="P1167" s="162">
        <v>0.586504629631236</v>
      </c>
      <c r="Q1167" s="159">
        <v>42109</v>
      </c>
      <c r="R1167" s="163">
        <v>170</v>
      </c>
    </row>
    <row r="1168" spans="1:18" ht="20.25" customHeight="1">
      <c r="A1168" s="164" t="s">
        <v>4648</v>
      </c>
      <c r="B1168" s="164" t="s">
        <v>5989</v>
      </c>
      <c r="C1168" s="164" t="s">
        <v>4656</v>
      </c>
      <c r="D1168" s="164" t="s">
        <v>4694</v>
      </c>
      <c r="E1168" s="164">
        <v>160</v>
      </c>
      <c r="F1168" s="164">
        <v>89</v>
      </c>
      <c r="G1168" s="164" t="s">
        <v>4659</v>
      </c>
      <c r="H1168" s="164" t="s">
        <v>4659</v>
      </c>
      <c r="I1168" s="164" t="s">
        <v>4659</v>
      </c>
      <c r="J1168" s="164" t="s"/>
      <c r="K1168" s="164" t="s"/>
      <c r="L1168" s="164" t="s">
        <v>4652</v>
      </c>
      <c r="M1168" s="165">
        <v>0</v>
      </c>
      <c r="N1168" s="164" t="s">
        <v>4661</v>
      </c>
      <c r="O1168" s="166">
        <v>45637</v>
      </c>
      <c r="P1168" s="167">
        <v>0.533472222221462</v>
      </c>
      <c r="Q1168" s="164">
        <v>42105</v>
      </c>
      <c r="R1168" s="163">
        <v>200</v>
      </c>
    </row>
    <row r="1169" spans="1:18" ht="20.25" customHeight="1">
      <c r="A1169" s="159" t="s">
        <v>4648</v>
      </c>
      <c r="B1169" s="159" t="s">
        <v>5990</v>
      </c>
      <c r="C1169" s="159" t="s">
        <v>4650</v>
      </c>
      <c r="D1169" s="159" t="s">
        <v>4681</v>
      </c>
      <c r="E1169" s="159">
        <v>160</v>
      </c>
      <c r="F1169" s="159">
        <v>0</v>
      </c>
      <c r="G1169" s="159" t="s">
        <v>4652</v>
      </c>
      <c r="H1169" s="159" t="s">
        <v>4004</v>
      </c>
      <c r="I1169" s="159" t="s">
        <v>4004</v>
      </c>
      <c r="J1169" s="159" t="s"/>
      <c r="K1169" s="159" t="s">
        <v>4919</v>
      </c>
      <c r="L1169" s="159" t="s">
        <v>4652</v>
      </c>
      <c r="M1169" s="160">
        <v>0</v>
      </c>
      <c r="N1169" s="159" t="s">
        <v>4004</v>
      </c>
      <c r="O1169" s="161">
        <v>45637</v>
      </c>
      <c r="P1169" s="162">
        <v>0.497650462963065</v>
      </c>
      <c r="Q1169" s="159">
        <v>0</v>
      </c>
      <c r="R1169" s="163">
        <v>0</v>
      </c>
    </row>
    <row r="1170" spans="1:18" ht="20.25" customHeight="1">
      <c r="A1170" s="164" t="s">
        <v>4648</v>
      </c>
      <c r="B1170" s="164" t="s">
        <v>5991</v>
      </c>
      <c r="C1170" s="164" t="s">
        <v>4656</v>
      </c>
      <c r="D1170" s="164" t="s">
        <v>4694</v>
      </c>
      <c r="E1170" s="164">
        <v>160</v>
      </c>
      <c r="F1170" s="164">
        <v>0</v>
      </c>
      <c r="G1170" s="164" t="s">
        <v>4652</v>
      </c>
      <c r="H1170" s="164" t="s">
        <v>4652</v>
      </c>
      <c r="I1170" s="164" t="s">
        <v>4652</v>
      </c>
      <c r="J1170" s="164" t="s">
        <v>4643</v>
      </c>
      <c r="K1170" s="164" t="s">
        <v>5992</v>
      </c>
      <c r="L1170" s="164" t="s">
        <v>4659</v>
      </c>
      <c r="M1170" s="165">
        <v>300</v>
      </c>
      <c r="N1170" s="164" t="s">
        <v>4659</v>
      </c>
      <c r="O1170" s="166">
        <v>45637</v>
      </c>
      <c r="P1170" s="167">
        <v>0.439224537036353</v>
      </c>
      <c r="Q1170" s="164">
        <v>42100</v>
      </c>
      <c r="R1170" s="163">
        <v>300</v>
      </c>
    </row>
    <row r="1171" spans="1:18" ht="20.25" customHeight="1">
      <c r="A1171" s="159" t="s">
        <v>4648</v>
      </c>
      <c r="B1171" s="159" t="s">
        <v>5993</v>
      </c>
      <c r="C1171" s="159" t="s">
        <v>4656</v>
      </c>
      <c r="D1171" s="159" t="s">
        <v>4730</v>
      </c>
      <c r="E1171" s="159">
        <v>168</v>
      </c>
      <c r="F1171" s="159">
        <v>89</v>
      </c>
      <c r="G1171" s="159" t="s">
        <v>4004</v>
      </c>
      <c r="H1171" s="159" t="s">
        <v>4652</v>
      </c>
      <c r="I1171" s="159" t="s">
        <v>4652</v>
      </c>
      <c r="J1171" s="159" t="s"/>
      <c r="K1171" s="159" t="s"/>
      <c r="L1171" s="159" t="s">
        <v>4652</v>
      </c>
      <c r="M1171" s="160">
        <v>0</v>
      </c>
      <c r="N1171" s="159" t="s">
        <v>4004</v>
      </c>
      <c r="O1171" s="161">
        <v>45637</v>
      </c>
      <c r="P1171" s="162">
        <v>0.354212962964084</v>
      </c>
      <c r="Q1171" s="159">
        <v>42094</v>
      </c>
      <c r="R1171" s="163">
        <v>150</v>
      </c>
    </row>
    <row r="1172" spans="1:18" ht="20.25" customHeight="1">
      <c r="A1172" s="164" t="s">
        <v>4648</v>
      </c>
      <c r="B1172" s="164" t="s">
        <v>5994</v>
      </c>
      <c r="C1172" s="164" t="s">
        <v>4656</v>
      </c>
      <c r="D1172" s="164" t="s">
        <v>4694</v>
      </c>
      <c r="E1172" s="164">
        <v>165</v>
      </c>
      <c r="F1172" s="164">
        <v>88</v>
      </c>
      <c r="G1172" s="164" t="s">
        <v>4004</v>
      </c>
      <c r="H1172" s="164" t="s">
        <v>4652</v>
      </c>
      <c r="I1172" s="164" t="s">
        <v>4652</v>
      </c>
      <c r="J1172" s="164" t="s"/>
      <c r="K1172" s="164" t="s"/>
      <c r="L1172" s="164" t="s">
        <v>4652</v>
      </c>
      <c r="M1172" s="165">
        <v>0</v>
      </c>
      <c r="N1172" s="164" t="s">
        <v>4004</v>
      </c>
      <c r="O1172" s="166">
        <v>45636</v>
      </c>
      <c r="P1172" s="167">
        <v>0.86697916666526</v>
      </c>
      <c r="Q1172" s="164">
        <v>42089</v>
      </c>
      <c r="R1172" s="163">
        <v>170</v>
      </c>
    </row>
    <row r="1173" spans="1:18" ht="20.25" customHeight="1">
      <c r="A1173" s="159" t="s">
        <v>4648</v>
      </c>
      <c r="B1173" s="159" t="s">
        <v>5995</v>
      </c>
      <c r="C1173" s="159" t="s">
        <v>4656</v>
      </c>
      <c r="D1173" s="159" t="s">
        <v>4756</v>
      </c>
      <c r="E1173" s="159">
        <v>100</v>
      </c>
      <c r="F1173" s="159">
        <v>89</v>
      </c>
      <c r="G1173" s="159" t="s">
        <v>4004</v>
      </c>
      <c r="H1173" s="159" t="s">
        <v>4652</v>
      </c>
      <c r="I1173" s="159" t="s">
        <v>4652</v>
      </c>
      <c r="J1173" s="159" t="s"/>
      <c r="K1173" s="159" t="s"/>
      <c r="L1173" s="159" t="s">
        <v>4652</v>
      </c>
      <c r="M1173" s="160">
        <v>0</v>
      </c>
      <c r="N1173" s="159" t="s">
        <v>4004</v>
      </c>
      <c r="O1173" s="161">
        <v>45636</v>
      </c>
      <c r="P1173" s="162">
        <v>0.716215277778247</v>
      </c>
      <c r="Q1173" s="159">
        <v>42087</v>
      </c>
      <c r="R1173" s="163">
        <v>100</v>
      </c>
    </row>
    <row r="1174" spans="1:18" ht="20.25" customHeight="1">
      <c r="A1174" s="164" t="s">
        <v>4648</v>
      </c>
      <c r="B1174" s="164" t="s">
        <v>5996</v>
      </c>
      <c r="C1174" s="164" t="s">
        <v>4650</v>
      </c>
      <c r="D1174" s="164" t="s">
        <v>4668</v>
      </c>
      <c r="E1174" s="164">
        <v>155</v>
      </c>
      <c r="F1174" s="164">
        <v>0</v>
      </c>
      <c r="G1174" s="164" t="s">
        <v>4652</v>
      </c>
      <c r="H1174" s="164" t="s">
        <v>4004</v>
      </c>
      <c r="I1174" s="164" t="s">
        <v>4004</v>
      </c>
      <c r="J1174" s="164" t="s"/>
      <c r="K1174" s="164" t="s"/>
      <c r="L1174" s="164" t="s">
        <v>4652</v>
      </c>
      <c r="M1174" s="165">
        <v>0</v>
      </c>
      <c r="N1174" s="164" t="s">
        <v>4004</v>
      </c>
      <c r="O1174" s="166">
        <v>45636</v>
      </c>
      <c r="P1174" s="167">
        <v>0.712256944443652</v>
      </c>
      <c r="Q1174" s="164">
        <v>42085</v>
      </c>
      <c r="R1174" s="163">
        <v>170</v>
      </c>
    </row>
    <row r="1175" spans="1:18" ht="20.25" customHeight="1">
      <c r="A1175" s="159" t="s">
        <v>4569</v>
      </c>
      <c r="B1175" s="159" t="s">
        <v>5997</v>
      </c>
      <c r="C1175" s="159" t="s">
        <v>4656</v>
      </c>
      <c r="D1175" s="159" t="s">
        <v>4734</v>
      </c>
      <c r="E1175" s="159">
        <v>165</v>
      </c>
      <c r="F1175" s="159">
        <v>0</v>
      </c>
      <c r="G1175" s="159" t="s">
        <v>4652</v>
      </c>
      <c r="H1175" s="159" t="s">
        <v>4572</v>
      </c>
      <c r="I1175" s="159" t="s">
        <v>4572</v>
      </c>
      <c r="J1175" s="159" t="s"/>
      <c r="K1175" s="159" t="s"/>
      <c r="L1175" s="159" t="s">
        <v>4652</v>
      </c>
      <c r="M1175" s="160">
        <v>0</v>
      </c>
      <c r="N1175" s="159" t="s">
        <v>4572</v>
      </c>
      <c r="O1175" s="161">
        <v>45636</v>
      </c>
      <c r="P1175" s="162">
        <v>0.703784722223645</v>
      </c>
      <c r="Q1175" s="159">
        <v>42084</v>
      </c>
      <c r="R1175" s="163">
        <v>100</v>
      </c>
    </row>
    <row r="1176" spans="1:18" ht="20.25" customHeight="1">
      <c r="A1176" s="164" t="s">
        <v>4648</v>
      </c>
      <c r="B1176" s="164" t="s">
        <v>5998</v>
      </c>
      <c r="C1176" s="164" t="s">
        <v>4656</v>
      </c>
      <c r="D1176" s="164" t="s">
        <v>4703</v>
      </c>
      <c r="E1176" s="164">
        <v>130</v>
      </c>
      <c r="F1176" s="164">
        <v>89</v>
      </c>
      <c r="G1176" s="164" t="s">
        <v>4004</v>
      </c>
      <c r="H1176" s="164" t="s">
        <v>4004</v>
      </c>
      <c r="I1176" s="164" t="s">
        <v>4004</v>
      </c>
      <c r="J1176" s="164" t="s"/>
      <c r="K1176" s="164" t="s">
        <v>5999</v>
      </c>
      <c r="L1176" s="164" t="s">
        <v>4652</v>
      </c>
      <c r="M1176" s="165">
        <v>1000</v>
      </c>
      <c r="N1176" s="164" t="s">
        <v>4004</v>
      </c>
      <c r="O1176" s="166">
        <v>45636</v>
      </c>
      <c r="P1176" s="167">
        <v>0.691944444442925</v>
      </c>
      <c r="Q1176" s="164">
        <v>42083</v>
      </c>
      <c r="R1176" s="163">
        <v>1000</v>
      </c>
    </row>
    <row r="1177" spans="1:18" ht="20.25" customHeight="1">
      <c r="A1177" s="159" t="s">
        <v>4648</v>
      </c>
      <c r="B1177" s="159" t="s">
        <v>6000</v>
      </c>
      <c r="C1177" s="159" t="s">
        <v>4650</v>
      </c>
      <c r="D1177" s="159" t="s">
        <v>4668</v>
      </c>
      <c r="E1177" s="159">
        <v>160</v>
      </c>
      <c r="F1177" s="159">
        <v>89</v>
      </c>
      <c r="G1177" s="159" t="s">
        <v>4004</v>
      </c>
      <c r="H1177" s="159" t="s">
        <v>4004</v>
      </c>
      <c r="I1177" s="159" t="s">
        <v>4004</v>
      </c>
      <c r="J1177" s="159" t="s"/>
      <c r="K1177" s="159" t="s"/>
      <c r="L1177" s="159" t="s">
        <v>4652</v>
      </c>
      <c r="M1177" s="160">
        <v>0</v>
      </c>
      <c r="N1177" s="159" t="s">
        <v>4004</v>
      </c>
      <c r="O1177" s="161">
        <v>45636</v>
      </c>
      <c r="P1177" s="162">
        <v>0.679328703703504</v>
      </c>
      <c r="Q1177" s="159">
        <v>42082</v>
      </c>
      <c r="R1177" s="163">
        <v>230</v>
      </c>
    </row>
    <row r="1178" spans="1:18" ht="20.25" customHeight="1">
      <c r="A1178" s="164" t="s">
        <v>4648</v>
      </c>
      <c r="B1178" s="164" t="s">
        <v>6001</v>
      </c>
      <c r="C1178" s="164" t="s">
        <v>4656</v>
      </c>
      <c r="D1178" s="164" t="s">
        <v>4730</v>
      </c>
      <c r="E1178" s="164">
        <v>160</v>
      </c>
      <c r="F1178" s="164">
        <v>89</v>
      </c>
      <c r="G1178" s="164" t="s">
        <v>4004</v>
      </c>
      <c r="H1178" s="164" t="s">
        <v>4004</v>
      </c>
      <c r="I1178" s="164" t="s">
        <v>4004</v>
      </c>
      <c r="J1178" s="164" t="s"/>
      <c r="K1178" s="164" t="s"/>
      <c r="L1178" s="164" t="s">
        <v>4652</v>
      </c>
      <c r="M1178" s="165">
        <v>0</v>
      </c>
      <c r="N1178" s="164" t="s">
        <v>4004</v>
      </c>
      <c r="O1178" s="166">
        <v>45636</v>
      </c>
      <c r="P1178" s="167">
        <v>0.676932870370365</v>
      </c>
      <c r="Q1178" s="164">
        <v>42081</v>
      </c>
      <c r="R1178" s="163">
        <v>200</v>
      </c>
    </row>
    <row r="1179" spans="1:18" ht="20.25" customHeight="1">
      <c r="A1179" s="159" t="s">
        <v>4648</v>
      </c>
      <c r="B1179" s="159" t="s">
        <v>6002</v>
      </c>
      <c r="C1179" s="159" t="s">
        <v>4656</v>
      </c>
      <c r="D1179" s="159" t="s">
        <v>4676</v>
      </c>
      <c r="E1179" s="159">
        <v>160</v>
      </c>
      <c r="F1179" s="159">
        <v>89</v>
      </c>
      <c r="G1179" s="159" t="s">
        <v>4004</v>
      </c>
      <c r="H1179" s="159" t="s">
        <v>4004</v>
      </c>
      <c r="I1179" s="159" t="s">
        <v>4004</v>
      </c>
      <c r="J1179" s="159" t="s"/>
      <c r="K1179" s="159" t="s"/>
      <c r="L1179" s="159" t="s">
        <v>4652</v>
      </c>
      <c r="M1179" s="160">
        <v>0</v>
      </c>
      <c r="N1179" s="159" t="s">
        <v>4004</v>
      </c>
      <c r="O1179" s="161">
        <v>45636</v>
      </c>
      <c r="P1179" s="162">
        <v>0.676006944442634</v>
      </c>
      <c r="Q1179" s="159">
        <v>42080</v>
      </c>
      <c r="R1179" s="163">
        <v>200</v>
      </c>
    </row>
    <row r="1180" spans="1:18" ht="20.25" customHeight="1">
      <c r="A1180" s="164" t="s">
        <v>4648</v>
      </c>
      <c r="B1180" s="164" t="s">
        <v>6003</v>
      </c>
      <c r="C1180" s="164" t="s">
        <v>4656</v>
      </c>
      <c r="D1180" s="164" t="s">
        <v>4756</v>
      </c>
      <c r="E1180" s="164">
        <v>165</v>
      </c>
      <c r="F1180" s="164">
        <v>89</v>
      </c>
      <c r="G1180" s="164" t="s">
        <v>4004</v>
      </c>
      <c r="H1180" s="164" t="s">
        <v>4004</v>
      </c>
      <c r="I1180" s="164" t="s">
        <v>4004</v>
      </c>
      <c r="J1180" s="164" t="s"/>
      <c r="K1180" s="164" t="s">
        <v>6004</v>
      </c>
      <c r="L1180" s="164" t="s">
        <v>4652</v>
      </c>
      <c r="M1180" s="165">
        <v>1800</v>
      </c>
      <c r="N1180" s="164" t="s">
        <v>4004</v>
      </c>
      <c r="O1180" s="166">
        <v>45636</v>
      </c>
      <c r="P1180" s="167">
        <v>0.659687499999564</v>
      </c>
      <c r="Q1180" s="164">
        <v>42079</v>
      </c>
      <c r="R1180" s="163">
        <v>1800</v>
      </c>
    </row>
    <row r="1181" spans="1:18" ht="20.25" customHeight="1">
      <c r="A1181" s="159" t="s">
        <v>4648</v>
      </c>
      <c r="B1181" s="159" t="s">
        <v>6005</v>
      </c>
      <c r="C1181" s="159" t="s">
        <v>4656</v>
      </c>
      <c r="D1181" s="159" t="s">
        <v>4694</v>
      </c>
      <c r="E1181" s="159">
        <v>151</v>
      </c>
      <c r="F1181" s="159">
        <v>89</v>
      </c>
      <c r="G1181" s="159" t="s">
        <v>4004</v>
      </c>
      <c r="H1181" s="159" t="s">
        <v>4652</v>
      </c>
      <c r="I1181" s="159" t="s">
        <v>4652</v>
      </c>
      <c r="J1181" s="159" t="s"/>
      <c r="K1181" s="159" t="s"/>
      <c r="L1181" s="159" t="s">
        <v>4652</v>
      </c>
      <c r="M1181" s="160">
        <v>0</v>
      </c>
      <c r="N1181" s="159" t="s">
        <v>4004</v>
      </c>
      <c r="O1181" s="161">
        <v>45636</v>
      </c>
      <c r="P1181" s="162">
        <v>0.59906250000131</v>
      </c>
      <c r="Q1181" s="159">
        <v>42075</v>
      </c>
      <c r="R1181" s="163">
        <v>150</v>
      </c>
    </row>
    <row r="1182" spans="1:18" ht="20.25" customHeight="1">
      <c r="A1182" s="164" t="s">
        <v>4648</v>
      </c>
      <c r="B1182" s="164" t="s">
        <v>6006</v>
      </c>
      <c r="C1182" s="164" t="s">
        <v>4656</v>
      </c>
      <c r="D1182" s="164" t="s">
        <v>4730</v>
      </c>
      <c r="E1182" s="164">
        <v>152</v>
      </c>
      <c r="F1182" s="164">
        <v>89</v>
      </c>
      <c r="G1182" s="164" t="s">
        <v>4004</v>
      </c>
      <c r="H1182" s="164" t="s">
        <v>4004</v>
      </c>
      <c r="I1182" s="164" t="s">
        <v>4004</v>
      </c>
      <c r="J1182" s="164" t="s"/>
      <c r="K1182" s="164" t="s">
        <v>6007</v>
      </c>
      <c r="L1182" s="164" t="s">
        <v>4652</v>
      </c>
      <c r="M1182" s="165">
        <v>0</v>
      </c>
      <c r="N1182" s="164" t="s">
        <v>4004</v>
      </c>
      <c r="O1182" s="166">
        <v>45636</v>
      </c>
      <c r="P1182" s="167">
        <v>0.592523148148757</v>
      </c>
      <c r="Q1182" s="164">
        <v>0</v>
      </c>
      <c r="R1182" s="163">
        <v>0</v>
      </c>
    </row>
    <row r="1183" spans="1:18" ht="20.25" customHeight="1">
      <c r="A1183" s="159" t="s">
        <v>4648</v>
      </c>
      <c r="B1183" s="159" t="s">
        <v>6008</v>
      </c>
      <c r="C1183" s="159" t="s">
        <v>4656</v>
      </c>
      <c r="D1183" s="159" t="s">
        <v>4756</v>
      </c>
      <c r="E1183" s="159">
        <v>155</v>
      </c>
      <c r="F1183" s="159">
        <v>89</v>
      </c>
      <c r="G1183" s="159" t="s">
        <v>4004</v>
      </c>
      <c r="H1183" s="159" t="s">
        <v>4004</v>
      </c>
      <c r="I1183" s="159" t="s">
        <v>4004</v>
      </c>
      <c r="J1183" s="159" t="s"/>
      <c r="K1183" s="159" t="s"/>
      <c r="L1183" s="159" t="s">
        <v>4652</v>
      </c>
      <c r="M1183" s="160">
        <v>0</v>
      </c>
      <c r="N1183" s="159" t="s">
        <v>4004</v>
      </c>
      <c r="O1183" s="161">
        <v>45636</v>
      </c>
      <c r="P1183" s="162">
        <v>0.528229166666279</v>
      </c>
      <c r="Q1183" s="159">
        <v>42071</v>
      </c>
      <c r="R1183" s="163">
        <v>230</v>
      </c>
    </row>
    <row r="1184" spans="1:18" ht="20.25" customHeight="1">
      <c r="A1184" s="164" t="s">
        <v>4648</v>
      </c>
      <c r="B1184" s="164" t="s">
        <v>6009</v>
      </c>
      <c r="C1184" s="164" t="s">
        <v>4656</v>
      </c>
      <c r="D1184" s="164" t="s">
        <v>4767</v>
      </c>
      <c r="E1184" s="164">
        <v>150</v>
      </c>
      <c r="F1184" s="164">
        <v>89</v>
      </c>
      <c r="G1184" s="164" t="s">
        <v>4004</v>
      </c>
      <c r="H1184" s="164" t="s">
        <v>4004</v>
      </c>
      <c r="I1184" s="164" t="s">
        <v>4004</v>
      </c>
      <c r="J1184" s="164" t="s"/>
      <c r="K1184" s="164" t="s"/>
      <c r="L1184" s="164" t="s">
        <v>4652</v>
      </c>
      <c r="M1184" s="165">
        <v>0</v>
      </c>
      <c r="N1184" s="164" t="s">
        <v>4004</v>
      </c>
      <c r="O1184" s="166">
        <v>45636</v>
      </c>
      <c r="P1184" s="167">
        <v>0.516203703704378</v>
      </c>
      <c r="Q1184" s="164">
        <v>42070</v>
      </c>
      <c r="R1184" s="163">
        <v>200</v>
      </c>
    </row>
    <row r="1185" spans="1:18" ht="20.25" customHeight="1">
      <c r="A1185" s="159" t="s">
        <v>4569</v>
      </c>
      <c r="B1185" s="159" t="s">
        <v>6010</v>
      </c>
      <c r="C1185" s="159" t="s">
        <v>4650</v>
      </c>
      <c r="D1185" s="159" t="s">
        <v>4663</v>
      </c>
      <c r="E1185" s="159">
        <v>154</v>
      </c>
      <c r="F1185" s="159">
        <v>0</v>
      </c>
      <c r="G1185" s="159" t="s">
        <v>4652</v>
      </c>
      <c r="H1185" s="159" t="s">
        <v>4572</v>
      </c>
      <c r="I1185" s="159" t="s">
        <v>4572</v>
      </c>
      <c r="J1185" s="159" t="s"/>
      <c r="K1185" s="159" t="s"/>
      <c r="L1185" s="159" t="s">
        <v>4652</v>
      </c>
      <c r="M1185" s="160">
        <v>0</v>
      </c>
      <c r="N1185" s="159" t="s">
        <v>4572</v>
      </c>
      <c r="O1185" s="161">
        <v>45636</v>
      </c>
      <c r="P1185" s="162">
        <v>0.501435185185983</v>
      </c>
      <c r="Q1185" s="159">
        <v>42069</v>
      </c>
      <c r="R1185" s="163">
        <v>100</v>
      </c>
    </row>
    <row r="1186" spans="1:18" ht="20.25" customHeight="1">
      <c r="A1186" s="164" t="s">
        <v>4648</v>
      </c>
      <c r="B1186" s="164" t="s">
        <v>6011</v>
      </c>
      <c r="C1186" s="164" t="s">
        <v>4656</v>
      </c>
      <c r="D1186" s="164" t="s">
        <v>4676</v>
      </c>
      <c r="E1186" s="164">
        <v>160</v>
      </c>
      <c r="F1186" s="164">
        <v>0</v>
      </c>
      <c r="G1186" s="164" t="s">
        <v>4652</v>
      </c>
      <c r="H1186" s="164" t="s">
        <v>4652</v>
      </c>
      <c r="I1186" s="164" t="s">
        <v>4652</v>
      </c>
      <c r="J1186" s="164" t="s">
        <v>4685</v>
      </c>
      <c r="K1186" s="164" t="s"/>
      <c r="L1186" s="164" t="s">
        <v>4004</v>
      </c>
      <c r="M1186" s="165">
        <v>100</v>
      </c>
      <c r="N1186" s="164" t="s">
        <v>4004</v>
      </c>
      <c r="O1186" s="166">
        <v>45636</v>
      </c>
      <c r="P1186" s="167">
        <v>0.498310185186711</v>
      </c>
      <c r="Q1186" s="164">
        <v>42068</v>
      </c>
      <c r="R1186" s="163">
        <v>100</v>
      </c>
    </row>
    <row r="1187" spans="1:18" ht="20.25" customHeight="1">
      <c r="A1187" s="159" t="s">
        <v>4648</v>
      </c>
      <c r="B1187" s="159" t="s">
        <v>6012</v>
      </c>
      <c r="C1187" s="159" t="s">
        <v>4656</v>
      </c>
      <c r="D1187" s="159" t="s">
        <v>4694</v>
      </c>
      <c r="E1187" s="159">
        <v>165</v>
      </c>
      <c r="F1187" s="159">
        <v>89</v>
      </c>
      <c r="G1187" s="159" t="s">
        <v>4004</v>
      </c>
      <c r="H1187" s="159" t="s">
        <v>4004</v>
      </c>
      <c r="I1187" s="159" t="s">
        <v>4004</v>
      </c>
      <c r="J1187" s="159" t="s"/>
      <c r="K1187" s="159" t="s"/>
      <c r="L1187" s="159" t="s">
        <v>4652</v>
      </c>
      <c r="M1187" s="160">
        <v>0</v>
      </c>
      <c r="N1187" s="159" t="s">
        <v>4004</v>
      </c>
      <c r="O1187" s="161">
        <v>45636</v>
      </c>
      <c r="P1187" s="162">
        <v>0.484548611111677</v>
      </c>
      <c r="Q1187" s="159">
        <v>42067</v>
      </c>
      <c r="R1187" s="163">
        <v>230</v>
      </c>
    </row>
    <row r="1188" spans="1:18" ht="20.25" customHeight="1">
      <c r="A1188" s="164" t="s">
        <v>4648</v>
      </c>
      <c r="B1188" s="164" t="s">
        <v>6013</v>
      </c>
      <c r="C1188" s="164" t="s">
        <v>4650</v>
      </c>
      <c r="D1188" s="164" t="s">
        <v>4674</v>
      </c>
      <c r="E1188" s="164">
        <v>155</v>
      </c>
      <c r="F1188" s="164">
        <v>0</v>
      </c>
      <c r="G1188" s="164" t="s">
        <v>4652</v>
      </c>
      <c r="H1188" s="164" t="s">
        <v>4004</v>
      </c>
      <c r="I1188" s="164" t="s">
        <v>4004</v>
      </c>
      <c r="J1188" s="164" t="s"/>
      <c r="K1188" s="164" t="s"/>
      <c r="L1188" s="164" t="s">
        <v>4652</v>
      </c>
      <c r="M1188" s="165">
        <v>0</v>
      </c>
      <c r="N1188" s="164" t="s">
        <v>4004</v>
      </c>
      <c r="O1188" s="166">
        <v>45635</v>
      </c>
      <c r="P1188" s="167">
        <v>0.741134259260434</v>
      </c>
      <c r="Q1188" s="164">
        <v>42038</v>
      </c>
      <c r="R1188" s="163">
        <v>150</v>
      </c>
    </row>
    <row r="1189" spans="1:18" ht="20.25" customHeight="1">
      <c r="A1189" s="159" t="s">
        <v>4648</v>
      </c>
      <c r="B1189" s="159" t="s">
        <v>6014</v>
      </c>
      <c r="C1189" s="159" t="s">
        <v>4650</v>
      </c>
      <c r="D1189" s="159" t="s">
        <v>4674</v>
      </c>
      <c r="E1189" s="159">
        <v>155</v>
      </c>
      <c r="F1189" s="159">
        <v>89</v>
      </c>
      <c r="G1189" s="159" t="s">
        <v>4004</v>
      </c>
      <c r="H1189" s="159" t="s">
        <v>4004</v>
      </c>
      <c r="I1189" s="159" t="s">
        <v>4004</v>
      </c>
      <c r="J1189" s="159" t="s"/>
      <c r="K1189" s="159" t="s">
        <v>4919</v>
      </c>
      <c r="L1189" s="159" t="s">
        <v>4652</v>
      </c>
      <c r="M1189" s="160">
        <v>0</v>
      </c>
      <c r="N1189" s="159" t="s">
        <v>4004</v>
      </c>
      <c r="O1189" s="161">
        <v>45635</v>
      </c>
      <c r="P1189" s="162">
        <v>0.711203703704087</v>
      </c>
      <c r="Q1189" s="159">
        <v>0</v>
      </c>
      <c r="R1189" s="163">
        <v>0</v>
      </c>
    </row>
    <row r="1190" spans="1:18" ht="20.25" customHeight="1">
      <c r="A1190" s="164" t="s">
        <v>4569</v>
      </c>
      <c r="B1190" s="164" t="s">
        <v>6015</v>
      </c>
      <c r="C1190" s="164" t="s">
        <v>4650</v>
      </c>
      <c r="D1190" s="164" t="s">
        <v>4734</v>
      </c>
      <c r="E1190" s="164">
        <v>158</v>
      </c>
      <c r="F1190" s="164">
        <v>0</v>
      </c>
      <c r="G1190" s="164" t="s">
        <v>4652</v>
      </c>
      <c r="H1190" s="164" t="s">
        <v>4630</v>
      </c>
      <c r="I1190" s="164" t="s">
        <v>4630</v>
      </c>
      <c r="J1190" s="164" t="s"/>
      <c r="K1190" s="164" t="s"/>
      <c r="L1190" s="164" t="s">
        <v>4652</v>
      </c>
      <c r="M1190" s="165">
        <v>0</v>
      </c>
      <c r="N1190" s="164" t="s">
        <v>4004</v>
      </c>
      <c r="O1190" s="166">
        <v>45635</v>
      </c>
      <c r="P1190" s="167">
        <v>0.707777777777665</v>
      </c>
      <c r="Q1190" s="164">
        <v>42035</v>
      </c>
      <c r="R1190" s="163">
        <v>100</v>
      </c>
    </row>
    <row r="1191" spans="1:18" ht="20.25" customHeight="1">
      <c r="A1191" s="159" t="s">
        <v>4648</v>
      </c>
      <c r="B1191" s="159" t="s">
        <v>6016</v>
      </c>
      <c r="C1191" s="159" t="s">
        <v>4656</v>
      </c>
      <c r="D1191" s="159" t="s">
        <v>5073</v>
      </c>
      <c r="E1191" s="159">
        <v>172</v>
      </c>
      <c r="F1191" s="159">
        <v>0</v>
      </c>
      <c r="G1191" s="159" t="s">
        <v>4652</v>
      </c>
      <c r="H1191" s="159" t="s">
        <v>4004</v>
      </c>
      <c r="I1191" s="159" t="s">
        <v>4004</v>
      </c>
      <c r="J1191" s="159" t="s"/>
      <c r="K1191" s="159" t="s"/>
      <c r="L1191" s="159" t="s">
        <v>4652</v>
      </c>
      <c r="M1191" s="160">
        <v>0</v>
      </c>
      <c r="N1191" s="159" t="s">
        <v>4004</v>
      </c>
      <c r="O1191" s="161">
        <v>45635</v>
      </c>
      <c r="P1191" s="162">
        <v>0.691851851850515</v>
      </c>
      <c r="Q1191" s="159">
        <v>42033</v>
      </c>
      <c r="R1191" s="163">
        <v>150</v>
      </c>
    </row>
    <row r="1192" spans="1:18" ht="20.25" customHeight="1">
      <c r="A1192" s="164" t="s">
        <v>4648</v>
      </c>
      <c r="B1192" s="164" t="s">
        <v>6017</v>
      </c>
      <c r="C1192" s="164" t="s">
        <v>4656</v>
      </c>
      <c r="D1192" s="164" t="s">
        <v>4703</v>
      </c>
      <c r="E1192" s="164">
        <v>165</v>
      </c>
      <c r="F1192" s="164">
        <v>89</v>
      </c>
      <c r="G1192" s="164" t="s">
        <v>4659</v>
      </c>
      <c r="H1192" s="164" t="s">
        <v>4659</v>
      </c>
      <c r="I1192" s="164" t="s">
        <v>4659</v>
      </c>
      <c r="J1192" s="164" t="s"/>
      <c r="K1192" s="164" t="s"/>
      <c r="L1192" s="164" t="s">
        <v>4652</v>
      </c>
      <c r="M1192" s="165">
        <v>0</v>
      </c>
      <c r="N1192" s="164" t="s">
        <v>4659</v>
      </c>
      <c r="O1192" s="166">
        <v>45635</v>
      </c>
      <c r="P1192" s="167">
        <v>0.671365740741749</v>
      </c>
      <c r="Q1192" s="164">
        <v>42029</v>
      </c>
      <c r="R1192" s="163">
        <v>230</v>
      </c>
    </row>
    <row r="1193" spans="1:18" ht="20.25" customHeight="1">
      <c r="A1193" s="159" t="s">
        <v>4648</v>
      </c>
      <c r="B1193" s="159" t="s">
        <v>6018</v>
      </c>
      <c r="C1193" s="159" t="s">
        <v>4656</v>
      </c>
      <c r="D1193" s="159" t="s">
        <v>4734</v>
      </c>
      <c r="E1193" s="159">
        <v>165</v>
      </c>
      <c r="F1193" s="159">
        <v>0</v>
      </c>
      <c r="G1193" s="159" t="s">
        <v>4652</v>
      </c>
      <c r="H1193" s="159" t="s">
        <v>4652</v>
      </c>
      <c r="I1193" s="159" t="s">
        <v>4652</v>
      </c>
      <c r="J1193" s="159" t="s"/>
      <c r="K1193" s="159" t="s">
        <v>6019</v>
      </c>
      <c r="L1193" s="159" t="s">
        <v>4652</v>
      </c>
      <c r="M1193" s="160">
        <v>0</v>
      </c>
      <c r="N1193" s="159" t="s">
        <v>4004</v>
      </c>
      <c r="O1193" s="161">
        <v>45635</v>
      </c>
      <c r="P1193" s="162">
        <v>0.670347222221608</v>
      </c>
      <c r="Q1193" s="159">
        <v>0</v>
      </c>
      <c r="R1193" s="163">
        <v>0</v>
      </c>
    </row>
    <row r="1194" spans="1:18" ht="20.25" customHeight="1">
      <c r="A1194" s="164" t="s">
        <v>4648</v>
      </c>
      <c r="B1194" s="164" t="s">
        <v>6020</v>
      </c>
      <c r="C1194" s="164" t="s">
        <v>4650</v>
      </c>
      <c r="D1194" s="164" t="s">
        <v>4663</v>
      </c>
      <c r="E1194" s="164">
        <v>148</v>
      </c>
      <c r="F1194" s="164">
        <v>89</v>
      </c>
      <c r="G1194" s="164" t="s">
        <v>4659</v>
      </c>
      <c r="H1194" s="164" t="s">
        <v>4659</v>
      </c>
      <c r="I1194" s="164" t="s">
        <v>4659</v>
      </c>
      <c r="J1194" s="164" t="s"/>
      <c r="K1194" s="164" t="s"/>
      <c r="L1194" s="164" t="s">
        <v>4652</v>
      </c>
      <c r="M1194" s="165">
        <v>0</v>
      </c>
      <c r="N1194" s="164" t="s">
        <v>4659</v>
      </c>
      <c r="O1194" s="166">
        <v>45635</v>
      </c>
      <c r="P1194" s="167">
        <v>0.669618055555475</v>
      </c>
      <c r="Q1194" s="164">
        <v>42028</v>
      </c>
      <c r="R1194" s="163">
        <v>200</v>
      </c>
    </row>
    <row r="1195" spans="1:18" ht="20.25" customHeight="1">
      <c r="A1195" s="159" t="s">
        <v>4648</v>
      </c>
      <c r="B1195" s="159" t="s">
        <v>6021</v>
      </c>
      <c r="C1195" s="159" t="s">
        <v>4656</v>
      </c>
      <c r="D1195" s="159" t="s">
        <v>4767</v>
      </c>
      <c r="E1195" s="159">
        <v>163</v>
      </c>
      <c r="F1195" s="159">
        <v>89</v>
      </c>
      <c r="G1195" s="159" t="s">
        <v>4004</v>
      </c>
      <c r="H1195" s="159" t="s">
        <v>4004</v>
      </c>
      <c r="I1195" s="159" t="s">
        <v>4004</v>
      </c>
      <c r="J1195" s="159" t="s"/>
      <c r="K1195" s="159" t="s"/>
      <c r="L1195" s="159" t="s">
        <v>4652</v>
      </c>
      <c r="M1195" s="160">
        <v>0</v>
      </c>
      <c r="N1195" s="159" t="s">
        <v>4004</v>
      </c>
      <c r="O1195" s="161">
        <v>45635</v>
      </c>
      <c r="P1195" s="162">
        <v>0.658101851851825</v>
      </c>
      <c r="Q1195" s="159">
        <v>42027</v>
      </c>
      <c r="R1195" s="163">
        <v>230</v>
      </c>
    </row>
    <row r="1196" spans="1:18" ht="20.25" customHeight="1">
      <c r="A1196" s="164" t="s">
        <v>4569</v>
      </c>
      <c r="B1196" s="164" t="s">
        <v>6022</v>
      </c>
      <c r="C1196" s="164" t="s">
        <v>4656</v>
      </c>
      <c r="D1196" s="164" t="s">
        <v>4694</v>
      </c>
      <c r="E1196" s="164">
        <v>170</v>
      </c>
      <c r="F1196" s="164">
        <v>89</v>
      </c>
      <c r="G1196" s="164" t="s">
        <v>4630</v>
      </c>
      <c r="H1196" s="164" t="s">
        <v>4630</v>
      </c>
      <c r="I1196" s="164" t="s">
        <v>4630</v>
      </c>
      <c r="J1196" s="164" t="s"/>
      <c r="K1196" s="164" t="s"/>
      <c r="L1196" s="164" t="s">
        <v>4652</v>
      </c>
      <c r="M1196" s="165">
        <v>0</v>
      </c>
      <c r="N1196" s="164" t="s">
        <v>4659</v>
      </c>
      <c r="O1196" s="166">
        <v>45635</v>
      </c>
      <c r="P1196" s="167">
        <v>0.642500000001746</v>
      </c>
      <c r="Q1196" s="164">
        <v>42025</v>
      </c>
      <c r="R1196" s="163">
        <v>200</v>
      </c>
    </row>
    <row r="1197" spans="1:18" ht="20.25" customHeight="1">
      <c r="A1197" s="159" t="s">
        <v>4648</v>
      </c>
      <c r="B1197" s="159" t="s">
        <v>6023</v>
      </c>
      <c r="C1197" s="159" t="s">
        <v>4650</v>
      </c>
      <c r="D1197" s="159" t="s">
        <v>4651</v>
      </c>
      <c r="E1197" s="159">
        <v>155</v>
      </c>
      <c r="F1197" s="159">
        <v>0</v>
      </c>
      <c r="G1197" s="159" t="s">
        <v>4652</v>
      </c>
      <c r="H1197" s="159" t="s">
        <v>4659</v>
      </c>
      <c r="I1197" s="159" t="s">
        <v>4659</v>
      </c>
      <c r="J1197" s="159" t="s"/>
      <c r="K1197" s="159" t="s"/>
      <c r="L1197" s="159" t="s">
        <v>4652</v>
      </c>
      <c r="M1197" s="160">
        <v>0</v>
      </c>
      <c r="N1197" s="159" t="s">
        <v>4659</v>
      </c>
      <c r="O1197" s="161">
        <v>45635</v>
      </c>
      <c r="P1197" s="162">
        <v>0.626319444443652</v>
      </c>
      <c r="Q1197" s="159">
        <v>42017</v>
      </c>
      <c r="R1197" s="163">
        <v>150</v>
      </c>
    </row>
    <row r="1198" spans="1:18" ht="20.25" customHeight="1">
      <c r="A1198" s="164" t="s">
        <v>4648</v>
      </c>
      <c r="B1198" s="164" t="s">
        <v>6024</v>
      </c>
      <c r="C1198" s="164" t="s">
        <v>4656</v>
      </c>
      <c r="D1198" s="164" t="s">
        <v>4666</v>
      </c>
      <c r="E1198" s="164">
        <v>165</v>
      </c>
      <c r="F1198" s="164">
        <v>88</v>
      </c>
      <c r="G1198" s="164" t="s">
        <v>4659</v>
      </c>
      <c r="H1198" s="164" t="s">
        <v>4659</v>
      </c>
      <c r="I1198" s="164" t="s">
        <v>4659</v>
      </c>
      <c r="J1198" s="164" t="s"/>
      <c r="K1198" s="164" t="s"/>
      <c r="L1198" s="164" t="s">
        <v>4652</v>
      </c>
      <c r="M1198" s="165">
        <v>0</v>
      </c>
      <c r="N1198" s="164" t="s">
        <v>4659</v>
      </c>
      <c r="O1198" s="166">
        <v>45635</v>
      </c>
      <c r="P1198" s="167">
        <v>0.606643518520286</v>
      </c>
      <c r="Q1198" s="164">
        <v>42016</v>
      </c>
      <c r="R1198" s="163">
        <v>200</v>
      </c>
    </row>
    <row r="1199" spans="1:18" ht="20.25" customHeight="1">
      <c r="A1199" s="159" t="s">
        <v>4648</v>
      </c>
      <c r="B1199" s="159" t="s">
        <v>6025</v>
      </c>
      <c r="C1199" s="159" t="s">
        <v>4650</v>
      </c>
      <c r="D1199" s="159" t="s">
        <v>5073</v>
      </c>
      <c r="E1199" s="159">
        <v>160</v>
      </c>
      <c r="F1199" s="159">
        <v>0</v>
      </c>
      <c r="G1199" s="159" t="s">
        <v>4652</v>
      </c>
      <c r="H1199" s="159" t="s">
        <v>4652</v>
      </c>
      <c r="I1199" s="159" t="s">
        <v>4652</v>
      </c>
      <c r="J1199" s="159" t="s">
        <v>4653</v>
      </c>
      <c r="K1199" s="159" t="s"/>
      <c r="L1199" s="159" t="s">
        <v>4004</v>
      </c>
      <c r="M1199" s="160">
        <v>100</v>
      </c>
      <c r="N1199" s="159" t="s">
        <v>4004</v>
      </c>
      <c r="O1199" s="161">
        <v>45635</v>
      </c>
      <c r="P1199" s="162">
        <v>0.602187500000582</v>
      </c>
      <c r="Q1199" s="159">
        <v>42015</v>
      </c>
      <c r="R1199" s="163">
        <v>100</v>
      </c>
    </row>
    <row r="1200" spans="1:18" ht="20.25" customHeight="1">
      <c r="A1200" s="164" t="s">
        <v>4648</v>
      </c>
      <c r="B1200" s="164" t="s">
        <v>6026</v>
      </c>
      <c r="C1200" s="164" t="s">
        <v>4650</v>
      </c>
      <c r="D1200" s="164" t="s">
        <v>4663</v>
      </c>
      <c r="E1200" s="164">
        <v>155</v>
      </c>
      <c r="F1200" s="164">
        <v>89</v>
      </c>
      <c r="G1200" s="164" t="s">
        <v>4004</v>
      </c>
      <c r="H1200" s="164" t="s">
        <v>4652</v>
      </c>
      <c r="I1200" s="164" t="s">
        <v>4652</v>
      </c>
      <c r="J1200" s="164" t="s"/>
      <c r="K1200" s="164" t="s"/>
      <c r="L1200" s="164" t="s">
        <v>4652</v>
      </c>
      <c r="M1200" s="165">
        <v>0</v>
      </c>
      <c r="N1200" s="164" t="s">
        <v>4004</v>
      </c>
      <c r="O1200" s="166">
        <v>45635</v>
      </c>
      <c r="P1200" s="167">
        <v>0.563715277778101</v>
      </c>
      <c r="Q1200" s="164">
        <v>42013</v>
      </c>
      <c r="R1200" s="163">
        <v>170</v>
      </c>
    </row>
    <row r="1201" spans="1:18" ht="20.25" customHeight="1">
      <c r="A1201" s="159" t="s">
        <v>4648</v>
      </c>
      <c r="B1201" s="159" t="s">
        <v>6027</v>
      </c>
      <c r="C1201" s="159" t="s">
        <v>4650</v>
      </c>
      <c r="D1201" s="159" t="s">
        <v>4674</v>
      </c>
      <c r="E1201" s="159">
        <v>160</v>
      </c>
      <c r="F1201" s="159">
        <v>89</v>
      </c>
      <c r="G1201" s="159" t="s">
        <v>4659</v>
      </c>
      <c r="H1201" s="159" t="s">
        <v>4659</v>
      </c>
      <c r="I1201" s="159" t="s">
        <v>4659</v>
      </c>
      <c r="J1201" s="159" t="s"/>
      <c r="K1201" s="159" t="s"/>
      <c r="L1201" s="159" t="s">
        <v>4652</v>
      </c>
      <c r="M1201" s="160">
        <v>0</v>
      </c>
      <c r="N1201" s="159" t="s">
        <v>4659</v>
      </c>
      <c r="O1201" s="161">
        <v>45635</v>
      </c>
      <c r="P1201" s="162">
        <v>0.552453703705396</v>
      </c>
      <c r="Q1201" s="159">
        <v>42012</v>
      </c>
      <c r="R1201" s="163">
        <v>230</v>
      </c>
    </row>
    <row r="1202" spans="1:18" ht="20.25" customHeight="1">
      <c r="A1202" s="164" t="s">
        <v>4569</v>
      </c>
      <c r="B1202" s="164" t="s">
        <v>6028</v>
      </c>
      <c r="C1202" s="164" t="s">
        <v>4650</v>
      </c>
      <c r="D1202" s="164" t="s">
        <v>4663</v>
      </c>
      <c r="E1202" s="164">
        <v>154</v>
      </c>
      <c r="F1202" s="164">
        <v>0</v>
      </c>
      <c r="G1202" s="164" t="s">
        <v>4652</v>
      </c>
      <c r="H1202" s="164" t="s">
        <v>4630</v>
      </c>
      <c r="I1202" s="164" t="s">
        <v>4630</v>
      </c>
      <c r="J1202" s="164" t="s"/>
      <c r="K1202" s="164" t="s"/>
      <c r="L1202" s="164" t="s">
        <v>4652</v>
      </c>
      <c r="M1202" s="165">
        <v>0</v>
      </c>
      <c r="N1202" s="164" t="s">
        <v>4004</v>
      </c>
      <c r="O1202" s="166">
        <v>45635</v>
      </c>
      <c r="P1202" s="167">
        <v>0.530497685183946</v>
      </c>
      <c r="Q1202" s="164">
        <v>42010</v>
      </c>
      <c r="R1202" s="163">
        <v>100</v>
      </c>
    </row>
    <row r="1203" spans="1:18" ht="20.25" customHeight="1">
      <c r="A1203" s="159" t="s">
        <v>4648</v>
      </c>
      <c r="B1203" s="159" t="s">
        <v>6029</v>
      </c>
      <c r="C1203" s="159" t="s">
        <v>4656</v>
      </c>
      <c r="D1203" s="159" t="s">
        <v>4700</v>
      </c>
      <c r="E1203" s="159">
        <v>163</v>
      </c>
      <c r="F1203" s="159">
        <v>88</v>
      </c>
      <c r="G1203" s="159" t="s">
        <v>4004</v>
      </c>
      <c r="H1203" s="159" t="s">
        <v>4004</v>
      </c>
      <c r="I1203" s="159" t="s">
        <v>4004</v>
      </c>
      <c r="J1203" s="159" t="s"/>
      <c r="K1203" s="159" t="s"/>
      <c r="L1203" s="159" t="s">
        <v>4652</v>
      </c>
      <c r="M1203" s="160">
        <v>0</v>
      </c>
      <c r="N1203" s="159" t="s">
        <v>4004</v>
      </c>
      <c r="O1203" s="161">
        <v>45635</v>
      </c>
      <c r="P1203" s="162">
        <v>0.521643518517522</v>
      </c>
      <c r="Q1203" s="159">
        <v>42008</v>
      </c>
      <c r="R1203" s="163">
        <v>230</v>
      </c>
    </row>
    <row r="1204" spans="1:18" ht="20.25" customHeight="1">
      <c r="A1204" s="164" t="s">
        <v>4648</v>
      </c>
      <c r="B1204" s="164" t="s">
        <v>6030</v>
      </c>
      <c r="C1204" s="164" t="s">
        <v>4650</v>
      </c>
      <c r="D1204" s="164" t="s">
        <v>4668</v>
      </c>
      <c r="E1204" s="164">
        <v>150</v>
      </c>
      <c r="F1204" s="164">
        <v>0</v>
      </c>
      <c r="G1204" s="164" t="s">
        <v>4652</v>
      </c>
      <c r="H1204" s="164" t="s">
        <v>4652</v>
      </c>
      <c r="I1204" s="164" t="s">
        <v>4652</v>
      </c>
      <c r="J1204" s="164" t="s">
        <v>6031</v>
      </c>
      <c r="K1204" s="164" t="s"/>
      <c r="L1204" s="164" t="s">
        <v>4659</v>
      </c>
      <c r="M1204" s="165">
        <v>100</v>
      </c>
      <c r="N1204" s="164" t="s">
        <v>4659</v>
      </c>
      <c r="O1204" s="166">
        <v>45635</v>
      </c>
      <c r="P1204" s="167">
        <v>0.50942129629766</v>
      </c>
      <c r="Q1204" s="164">
        <v>42007</v>
      </c>
      <c r="R1204" s="163">
        <v>100</v>
      </c>
    </row>
    <row r="1205" spans="1:18" ht="20.25" customHeight="1">
      <c r="A1205" s="159" t="s">
        <v>4648</v>
      </c>
      <c r="B1205" s="159" t="s">
        <v>6032</v>
      </c>
      <c r="C1205" s="159" t="s">
        <v>4656</v>
      </c>
      <c r="D1205" s="159" t="s">
        <v>4700</v>
      </c>
      <c r="E1205" s="159">
        <v>165</v>
      </c>
      <c r="F1205" s="159">
        <v>89</v>
      </c>
      <c r="G1205" s="159" t="s">
        <v>4659</v>
      </c>
      <c r="H1205" s="159" t="s">
        <v>4659</v>
      </c>
      <c r="I1205" s="159" t="s">
        <v>4659</v>
      </c>
      <c r="J1205" s="159" t="s"/>
      <c r="K1205" s="159" t="s"/>
      <c r="L1205" s="159" t="s">
        <v>4652</v>
      </c>
      <c r="M1205" s="160">
        <v>0</v>
      </c>
      <c r="N1205" s="159" t="s">
        <v>4659</v>
      </c>
      <c r="O1205" s="161">
        <v>45635</v>
      </c>
      <c r="P1205" s="162">
        <v>0.493946759259416</v>
      </c>
      <c r="Q1205" s="159">
        <v>42005</v>
      </c>
      <c r="R1205" s="163">
        <v>200</v>
      </c>
    </row>
    <row r="1206" spans="1:18" ht="20.25" customHeight="1">
      <c r="A1206" s="164" t="s">
        <v>4648</v>
      </c>
      <c r="B1206" s="164" t="s">
        <v>6033</v>
      </c>
      <c r="C1206" s="164" t="s">
        <v>4656</v>
      </c>
      <c r="D1206" s="164" t="s">
        <v>4730</v>
      </c>
      <c r="E1206" s="164">
        <v>165</v>
      </c>
      <c r="F1206" s="164">
        <v>88</v>
      </c>
      <c r="G1206" s="164" t="s">
        <v>4659</v>
      </c>
      <c r="H1206" s="164" t="s">
        <v>4652</v>
      </c>
      <c r="I1206" s="164" t="s">
        <v>4652</v>
      </c>
      <c r="J1206" s="164" t="s"/>
      <c r="K1206" s="164" t="s"/>
      <c r="L1206" s="164" t="s">
        <v>4652</v>
      </c>
      <c r="M1206" s="165">
        <v>0</v>
      </c>
      <c r="N1206" s="164" t="s">
        <v>4659</v>
      </c>
      <c r="O1206" s="166">
        <v>45635</v>
      </c>
      <c r="P1206" s="167">
        <v>0.479178240741021</v>
      </c>
      <c r="Q1206" s="164">
        <v>42004</v>
      </c>
      <c r="R1206" s="163">
        <v>150</v>
      </c>
    </row>
    <row r="1207" spans="1:18" ht="20.25" customHeight="1">
      <c r="A1207" s="159" t="s">
        <v>4648</v>
      </c>
      <c r="B1207" s="159" t="s">
        <v>6034</v>
      </c>
      <c r="C1207" s="159" t="s">
        <v>4656</v>
      </c>
      <c r="D1207" s="159" t="s">
        <v>4684</v>
      </c>
      <c r="E1207" s="159">
        <v>165</v>
      </c>
      <c r="F1207" s="159">
        <v>0</v>
      </c>
      <c r="G1207" s="159" t="s">
        <v>4652</v>
      </c>
      <c r="H1207" s="159" t="s">
        <v>4652</v>
      </c>
      <c r="I1207" s="159" t="s">
        <v>4652</v>
      </c>
      <c r="J1207" s="159" t="s">
        <v>4711</v>
      </c>
      <c r="K1207" s="159" t="s"/>
      <c r="L1207" s="159" t="s">
        <v>4004</v>
      </c>
      <c r="M1207" s="160">
        <v>300</v>
      </c>
      <c r="N1207" s="159" t="s">
        <v>4659</v>
      </c>
      <c r="O1207" s="161">
        <v>45635</v>
      </c>
      <c r="P1207" s="162">
        <v>0.421840277776937</v>
      </c>
      <c r="Q1207" s="159">
        <v>41997</v>
      </c>
      <c r="R1207" s="163">
        <v>300</v>
      </c>
    </row>
    <row r="1208" spans="1:18" ht="20.25" customHeight="1">
      <c r="A1208" s="164" t="s">
        <v>4648</v>
      </c>
      <c r="B1208" s="164" t="s">
        <v>6035</v>
      </c>
      <c r="C1208" s="164" t="s">
        <v>4656</v>
      </c>
      <c r="D1208" s="164" t="s">
        <v>4730</v>
      </c>
      <c r="E1208" s="164">
        <v>152</v>
      </c>
      <c r="F1208" s="164">
        <v>89</v>
      </c>
      <c r="G1208" s="164" t="s">
        <v>4004</v>
      </c>
      <c r="H1208" s="164" t="s">
        <v>4004</v>
      </c>
      <c r="I1208" s="164" t="s">
        <v>4004</v>
      </c>
      <c r="J1208" s="164" t="s"/>
      <c r="K1208" s="164" t="s">
        <v>6036</v>
      </c>
      <c r="L1208" s="164" t="s">
        <v>4652</v>
      </c>
      <c r="M1208" s="165">
        <v>770</v>
      </c>
      <c r="N1208" s="164" t="s">
        <v>4659</v>
      </c>
      <c r="O1208" s="166">
        <v>45635</v>
      </c>
      <c r="P1208" s="167">
        <v>0.351122685184237</v>
      </c>
      <c r="Q1208" s="164">
        <v>41989</v>
      </c>
      <c r="R1208" s="163">
        <v>1000</v>
      </c>
    </row>
    <row r="1209" spans="1:18" ht="20.25" customHeight="1">
      <c r="A1209" s="159" t="s">
        <v>4648</v>
      </c>
      <c r="B1209" s="159" t="s">
        <v>6037</v>
      </c>
      <c r="C1209" s="159" t="s">
        <v>4656</v>
      </c>
      <c r="D1209" s="159" t="s">
        <v>4730</v>
      </c>
      <c r="E1209" s="159">
        <v>165</v>
      </c>
      <c r="F1209" s="159">
        <v>87</v>
      </c>
      <c r="G1209" s="159" t="s">
        <v>4659</v>
      </c>
      <c r="H1209" s="159" t="s">
        <v>4659</v>
      </c>
      <c r="I1209" s="159" t="s">
        <v>4659</v>
      </c>
      <c r="J1209" s="159" t="s"/>
      <c r="K1209" s="159" t="s">
        <v>6038</v>
      </c>
      <c r="L1209" s="159" t="s">
        <v>4652</v>
      </c>
      <c r="M1209" s="160">
        <v>100</v>
      </c>
      <c r="N1209" s="159" t="s">
        <v>4659</v>
      </c>
      <c r="O1209" s="161">
        <v>45634</v>
      </c>
      <c r="P1209" s="162">
        <v>0.886875000000146</v>
      </c>
      <c r="Q1209" s="159">
        <v>41988</v>
      </c>
      <c r="R1209" s="163">
        <v>300</v>
      </c>
    </row>
    <row r="1210" spans="1:18" ht="20.25" customHeight="1">
      <c r="A1210" s="164" t="s">
        <v>4648</v>
      </c>
      <c r="B1210" s="164" t="s">
        <v>6039</v>
      </c>
      <c r="C1210" s="164" t="s">
        <v>4656</v>
      </c>
      <c r="D1210" s="164" t="s">
        <v>4730</v>
      </c>
      <c r="E1210" s="164">
        <v>150</v>
      </c>
      <c r="F1210" s="164">
        <v>89</v>
      </c>
      <c r="G1210" s="164" t="s">
        <v>4659</v>
      </c>
      <c r="H1210" s="164" t="s">
        <v>4659</v>
      </c>
      <c r="I1210" s="164" t="s">
        <v>4659</v>
      </c>
      <c r="J1210" s="164" t="s"/>
      <c r="K1210" s="164" t="s"/>
      <c r="L1210" s="164" t="s">
        <v>4652</v>
      </c>
      <c r="M1210" s="165">
        <v>0</v>
      </c>
      <c r="N1210" s="164" t="s">
        <v>4659</v>
      </c>
      <c r="O1210" s="166">
        <v>45634</v>
      </c>
      <c r="P1210" s="167">
        <v>0.752210648148321</v>
      </c>
      <c r="Q1210" s="164">
        <v>41979</v>
      </c>
      <c r="R1210" s="163">
        <v>230</v>
      </c>
    </row>
    <row r="1211" spans="1:18" ht="20.25" customHeight="1">
      <c r="A1211" s="159" t="s">
        <v>4648</v>
      </c>
      <c r="B1211" s="159" t="s">
        <v>6040</v>
      </c>
      <c r="C1211" s="159" t="s">
        <v>4650</v>
      </c>
      <c r="D1211" s="159" t="s">
        <v>4668</v>
      </c>
      <c r="E1211" s="159">
        <v>140</v>
      </c>
      <c r="F1211" s="159">
        <v>0</v>
      </c>
      <c r="G1211" s="159" t="s">
        <v>4652</v>
      </c>
      <c r="H1211" s="159" t="s">
        <v>4652</v>
      </c>
      <c r="I1211" s="159" t="s">
        <v>4652</v>
      </c>
      <c r="J1211" s="159" t="s">
        <v>4750</v>
      </c>
      <c r="K1211" s="159" t="s"/>
      <c r="L1211" s="159" t="s">
        <v>4659</v>
      </c>
      <c r="M1211" s="160">
        <v>200</v>
      </c>
      <c r="N1211" s="159" t="s">
        <v>4659</v>
      </c>
      <c r="O1211" s="161">
        <v>45634</v>
      </c>
      <c r="P1211" s="162">
        <v>0.750636574073724</v>
      </c>
      <c r="Q1211" s="159">
        <v>41977</v>
      </c>
      <c r="R1211" s="163">
        <v>200</v>
      </c>
    </row>
    <row r="1212" spans="1:18" ht="20.25" customHeight="1">
      <c r="A1212" s="164" t="s">
        <v>4648</v>
      </c>
      <c r="B1212" s="164" t="s">
        <v>6041</v>
      </c>
      <c r="C1212" s="164" t="s">
        <v>4656</v>
      </c>
      <c r="D1212" s="164" t="s">
        <v>4703</v>
      </c>
      <c r="E1212" s="164">
        <v>165</v>
      </c>
      <c r="F1212" s="164">
        <v>89</v>
      </c>
      <c r="G1212" s="164" t="s">
        <v>4659</v>
      </c>
      <c r="H1212" s="164" t="s">
        <v>4652</v>
      </c>
      <c r="I1212" s="164" t="s">
        <v>4652</v>
      </c>
      <c r="J1212" s="164" t="s"/>
      <c r="K1212" s="164" t="s"/>
      <c r="L1212" s="164" t="s">
        <v>4652</v>
      </c>
      <c r="M1212" s="165">
        <v>0</v>
      </c>
      <c r="N1212" s="164" t="s">
        <v>4004</v>
      </c>
      <c r="O1212" s="166">
        <v>45634</v>
      </c>
      <c r="P1212" s="167">
        <v>0.718495370369055</v>
      </c>
      <c r="Q1212" s="164">
        <v>41976</v>
      </c>
      <c r="R1212" s="163">
        <v>150</v>
      </c>
    </row>
    <row r="1213" spans="1:18" ht="20.25" customHeight="1">
      <c r="A1213" s="159" t="s">
        <v>4648</v>
      </c>
      <c r="B1213" s="159" t="s">
        <v>6042</v>
      </c>
      <c r="C1213" s="159" t="s">
        <v>4656</v>
      </c>
      <c r="D1213" s="159" t="s">
        <v>4730</v>
      </c>
      <c r="E1213" s="159">
        <v>147</v>
      </c>
      <c r="F1213" s="159">
        <v>89</v>
      </c>
      <c r="G1213" s="159" t="s">
        <v>4004</v>
      </c>
      <c r="H1213" s="159" t="s">
        <v>4004</v>
      </c>
      <c r="I1213" s="159" t="s">
        <v>4004</v>
      </c>
      <c r="J1213" s="159" t="s"/>
      <c r="K1213" s="159" t="s">
        <v>4664</v>
      </c>
      <c r="L1213" s="159" t="s">
        <v>4652</v>
      </c>
      <c r="M1213" s="160">
        <v>200</v>
      </c>
      <c r="N1213" s="159" t="s">
        <v>4004</v>
      </c>
      <c r="O1213" s="161">
        <v>45634</v>
      </c>
      <c r="P1213" s="162">
        <v>0.714548611111241</v>
      </c>
      <c r="Q1213" s="159">
        <v>41975</v>
      </c>
      <c r="R1213" s="163">
        <v>400</v>
      </c>
    </row>
    <row r="1214" spans="1:18" ht="20.25" customHeight="1">
      <c r="A1214" s="164" t="s">
        <v>4648</v>
      </c>
      <c r="B1214" s="164" t="s">
        <v>6043</v>
      </c>
      <c r="C1214" s="164" t="s">
        <v>4656</v>
      </c>
      <c r="D1214" s="164" t="s">
        <v>4700</v>
      </c>
      <c r="E1214" s="164">
        <v>130</v>
      </c>
      <c r="F1214" s="164">
        <v>88</v>
      </c>
      <c r="G1214" s="164" t="s">
        <v>4659</v>
      </c>
      <c r="H1214" s="164" t="s">
        <v>4659</v>
      </c>
      <c r="I1214" s="164" t="s">
        <v>4659</v>
      </c>
      <c r="J1214" s="164" t="s"/>
      <c r="K1214" s="164" t="s">
        <v>5532</v>
      </c>
      <c r="L1214" s="164" t="s">
        <v>4652</v>
      </c>
      <c r="M1214" s="165">
        <v>0</v>
      </c>
      <c r="N1214" s="164" t="s">
        <v>4659</v>
      </c>
      <c r="O1214" s="166">
        <v>45634</v>
      </c>
      <c r="P1214" s="167">
        <v>0.699652777777374</v>
      </c>
      <c r="Q1214" s="164">
        <v>41974</v>
      </c>
      <c r="R1214" s="163">
        <v>150</v>
      </c>
    </row>
    <row r="1215" spans="1:18" ht="20.25" customHeight="1">
      <c r="A1215" s="159" t="s">
        <v>4648</v>
      </c>
      <c r="B1215" s="159" t="s">
        <v>6044</v>
      </c>
      <c r="C1215" s="159" t="s">
        <v>4656</v>
      </c>
      <c r="D1215" s="159" t="s">
        <v>4676</v>
      </c>
      <c r="E1215" s="159">
        <v>157</v>
      </c>
      <c r="F1215" s="159">
        <v>88</v>
      </c>
      <c r="G1215" s="159" t="s">
        <v>4004</v>
      </c>
      <c r="H1215" s="159" t="s">
        <v>4004</v>
      </c>
      <c r="I1215" s="159" t="s">
        <v>4004</v>
      </c>
      <c r="J1215" s="159" t="s"/>
      <c r="K1215" s="159" t="s"/>
      <c r="L1215" s="159" t="s">
        <v>4652</v>
      </c>
      <c r="M1215" s="160">
        <v>0</v>
      </c>
      <c r="N1215" s="159" t="s">
        <v>4004</v>
      </c>
      <c r="O1215" s="161">
        <v>45634</v>
      </c>
      <c r="P1215" s="162">
        <v>0.697662037036935</v>
      </c>
      <c r="Q1215" s="159">
        <v>41973</v>
      </c>
      <c r="R1215" s="163">
        <v>200</v>
      </c>
    </row>
    <row r="1216" spans="1:18" ht="20.25" customHeight="1">
      <c r="A1216" s="164" t="s">
        <v>4648</v>
      </c>
      <c r="B1216" s="164" t="s">
        <v>6045</v>
      </c>
      <c r="C1216" s="164" t="s">
        <v>4656</v>
      </c>
      <c r="D1216" s="164" t="s">
        <v>4730</v>
      </c>
      <c r="E1216" s="164">
        <v>168</v>
      </c>
      <c r="F1216" s="164">
        <v>88</v>
      </c>
      <c r="G1216" s="164" t="s">
        <v>4004</v>
      </c>
      <c r="H1216" s="164" t="s">
        <v>4004</v>
      </c>
      <c r="I1216" s="164" t="s">
        <v>4004</v>
      </c>
      <c r="J1216" s="164" t="s"/>
      <c r="K1216" s="164" t="s"/>
      <c r="L1216" s="164" t="s">
        <v>4652</v>
      </c>
      <c r="M1216" s="165">
        <v>0</v>
      </c>
      <c r="N1216" s="164" t="s">
        <v>4004</v>
      </c>
      <c r="O1216" s="166">
        <v>45634</v>
      </c>
      <c r="P1216" s="167">
        <v>0.69621527777781</v>
      </c>
      <c r="Q1216" s="164">
        <v>41972</v>
      </c>
      <c r="R1216" s="163">
        <v>230</v>
      </c>
    </row>
    <row r="1217" spans="1:18" ht="20.25" customHeight="1">
      <c r="A1217" s="159" t="s">
        <v>4648</v>
      </c>
      <c r="B1217" s="159" t="s">
        <v>6046</v>
      </c>
      <c r="C1217" s="159" t="s">
        <v>4656</v>
      </c>
      <c r="D1217" s="159" t="s">
        <v>4657</v>
      </c>
      <c r="E1217" s="159">
        <v>165</v>
      </c>
      <c r="F1217" s="159">
        <v>89</v>
      </c>
      <c r="G1217" s="159" t="s">
        <v>4004</v>
      </c>
      <c r="H1217" s="159" t="s">
        <v>4004</v>
      </c>
      <c r="I1217" s="159" t="s">
        <v>4004</v>
      </c>
      <c r="J1217" s="159" t="s"/>
      <c r="K1217" s="159" t="s">
        <v>6047</v>
      </c>
      <c r="L1217" s="159" t="s">
        <v>4652</v>
      </c>
      <c r="M1217" s="160">
        <v>0</v>
      </c>
      <c r="N1217" s="159" t="s">
        <v>4659</v>
      </c>
      <c r="O1217" s="161">
        <v>45634</v>
      </c>
      <c r="P1217" s="162">
        <v>0.678252314814017</v>
      </c>
      <c r="Q1217" s="159">
        <v>0</v>
      </c>
      <c r="R1217" s="163">
        <v>0</v>
      </c>
    </row>
    <row r="1218" spans="1:18" ht="20.25" customHeight="1">
      <c r="A1218" s="164" t="s">
        <v>4648</v>
      </c>
      <c r="B1218" s="164" t="s">
        <v>6048</v>
      </c>
      <c r="C1218" s="164" t="s">
        <v>4656</v>
      </c>
      <c r="D1218" s="164" t="s">
        <v>4676</v>
      </c>
      <c r="E1218" s="164">
        <v>165</v>
      </c>
      <c r="F1218" s="164">
        <v>89</v>
      </c>
      <c r="G1218" s="164" t="s">
        <v>4004</v>
      </c>
      <c r="H1218" s="164" t="s">
        <v>4004</v>
      </c>
      <c r="I1218" s="164" t="s">
        <v>4004</v>
      </c>
      <c r="J1218" s="164" t="s"/>
      <c r="K1218" s="164" t="s">
        <v>6049</v>
      </c>
      <c r="L1218" s="164" t="s">
        <v>4652</v>
      </c>
      <c r="M1218" s="165">
        <v>0</v>
      </c>
      <c r="N1218" s="164" t="s">
        <v>4004</v>
      </c>
      <c r="O1218" s="166">
        <v>45634</v>
      </c>
      <c r="P1218" s="167">
        <v>0.666689814814163</v>
      </c>
      <c r="Q1218" s="164">
        <v>0</v>
      </c>
      <c r="R1218" s="163">
        <v>0</v>
      </c>
    </row>
    <row r="1219" spans="1:18" ht="20.25" customHeight="1">
      <c r="A1219" s="159" t="s">
        <v>4648</v>
      </c>
      <c r="B1219" s="159" t="s">
        <v>6050</v>
      </c>
      <c r="C1219" s="159" t="s">
        <v>4656</v>
      </c>
      <c r="D1219" s="159" t="s">
        <v>4700</v>
      </c>
      <c r="E1219" s="159">
        <v>165</v>
      </c>
      <c r="F1219" s="159">
        <v>88</v>
      </c>
      <c r="G1219" s="159" t="s">
        <v>4004</v>
      </c>
      <c r="H1219" s="159" t="s">
        <v>4004</v>
      </c>
      <c r="I1219" s="159" t="s">
        <v>4004</v>
      </c>
      <c r="J1219" s="159" t="s"/>
      <c r="K1219" s="159" t="s"/>
      <c r="L1219" s="159" t="s">
        <v>4652</v>
      </c>
      <c r="M1219" s="160">
        <v>0</v>
      </c>
      <c r="N1219" s="159" t="s">
        <v>4659</v>
      </c>
      <c r="O1219" s="161">
        <v>45634</v>
      </c>
      <c r="P1219" s="162">
        <v>0.665034722223936</v>
      </c>
      <c r="Q1219" s="159">
        <v>41968</v>
      </c>
      <c r="R1219" s="163">
        <v>200</v>
      </c>
    </row>
    <row r="1220" spans="1:18" ht="20.25" customHeight="1">
      <c r="A1220" s="164" t="s">
        <v>4648</v>
      </c>
      <c r="B1220" s="164" t="s">
        <v>6051</v>
      </c>
      <c r="C1220" s="164" t="s">
        <v>4650</v>
      </c>
      <c r="D1220" s="164" t="s">
        <v>4668</v>
      </c>
      <c r="E1220" s="164">
        <v>150</v>
      </c>
      <c r="F1220" s="164">
        <v>88</v>
      </c>
      <c r="G1220" s="164" t="s">
        <v>4659</v>
      </c>
      <c r="H1220" s="164" t="s">
        <v>4659</v>
      </c>
      <c r="I1220" s="164" t="s">
        <v>4659</v>
      </c>
      <c r="J1220" s="164" t="s"/>
      <c r="K1220" s="164" t="s"/>
      <c r="L1220" s="164" t="s">
        <v>4652</v>
      </c>
      <c r="M1220" s="165">
        <v>0</v>
      </c>
      <c r="N1220" s="164" t="s">
        <v>4659</v>
      </c>
      <c r="O1220" s="166">
        <v>45634</v>
      </c>
      <c r="P1220" s="167">
        <v>0.664293981481024</v>
      </c>
      <c r="Q1220" s="164">
        <v>41967</v>
      </c>
      <c r="R1220" s="163">
        <v>200</v>
      </c>
    </row>
    <row r="1221" spans="1:18" ht="20.25" customHeight="1">
      <c r="A1221" s="159" t="s">
        <v>4648</v>
      </c>
      <c r="B1221" s="159" t="s">
        <v>6052</v>
      </c>
      <c r="C1221" s="159" t="s">
        <v>4656</v>
      </c>
      <c r="D1221" s="159" t="s">
        <v>4668</v>
      </c>
      <c r="E1221" s="159">
        <v>123</v>
      </c>
      <c r="F1221" s="159">
        <v>0</v>
      </c>
      <c r="G1221" s="159" t="s">
        <v>4652</v>
      </c>
      <c r="H1221" s="159" t="s">
        <v>4004</v>
      </c>
      <c r="I1221" s="159" t="s">
        <v>4004</v>
      </c>
      <c r="J1221" s="159" t="s"/>
      <c r="K1221" s="159" t="s"/>
      <c r="L1221" s="159" t="s">
        <v>4652</v>
      </c>
      <c r="M1221" s="160">
        <v>0</v>
      </c>
      <c r="N1221" s="159" t="s">
        <v>4004</v>
      </c>
      <c r="O1221" s="161">
        <v>45634</v>
      </c>
      <c r="P1221" s="162">
        <v>0.661909722221026</v>
      </c>
      <c r="Q1221" s="159">
        <v>41966</v>
      </c>
      <c r="R1221" s="163">
        <v>150</v>
      </c>
    </row>
    <row r="1222" spans="1:18" ht="20.25" customHeight="1">
      <c r="A1222" s="164" t="s">
        <v>4648</v>
      </c>
      <c r="B1222" s="164" t="s">
        <v>6053</v>
      </c>
      <c r="C1222" s="164" t="s">
        <v>4656</v>
      </c>
      <c r="D1222" s="164" t="s">
        <v>4700</v>
      </c>
      <c r="E1222" s="164">
        <v>165</v>
      </c>
      <c r="F1222" s="164">
        <v>88</v>
      </c>
      <c r="G1222" s="164" t="s">
        <v>4659</v>
      </c>
      <c r="H1222" s="164" t="s">
        <v>4659</v>
      </c>
      <c r="I1222" s="164" t="s">
        <v>4659</v>
      </c>
      <c r="J1222" s="164" t="s"/>
      <c r="K1222" s="164" t="s">
        <v>6047</v>
      </c>
      <c r="L1222" s="164" t="s">
        <v>4652</v>
      </c>
      <c r="M1222" s="165">
        <v>0</v>
      </c>
      <c r="N1222" s="164" t="s">
        <v>4659</v>
      </c>
      <c r="O1222" s="166">
        <v>45634</v>
      </c>
      <c r="P1222" s="167">
        <v>0.6592476851838</v>
      </c>
      <c r="Q1222" s="164">
        <v>0</v>
      </c>
      <c r="R1222" s="163">
        <v>0</v>
      </c>
    </row>
    <row r="1223" spans="1:18" ht="20.25" customHeight="1">
      <c r="A1223" s="159" t="s">
        <v>4648</v>
      </c>
      <c r="B1223" s="159" t="s">
        <v>6054</v>
      </c>
      <c r="C1223" s="159" t="s">
        <v>4650</v>
      </c>
      <c r="D1223" s="159" t="s">
        <v>4663</v>
      </c>
      <c r="E1223" s="159">
        <v>141</v>
      </c>
      <c r="F1223" s="159">
        <v>0</v>
      </c>
      <c r="G1223" s="159" t="s">
        <v>4652</v>
      </c>
      <c r="H1223" s="159" t="s">
        <v>4004</v>
      </c>
      <c r="I1223" s="159" t="s">
        <v>4004</v>
      </c>
      <c r="J1223" s="159" t="s"/>
      <c r="K1223" s="159" t="s"/>
      <c r="L1223" s="159" t="s">
        <v>4652</v>
      </c>
      <c r="M1223" s="160">
        <v>0</v>
      </c>
      <c r="N1223" s="159" t="s">
        <v>4004</v>
      </c>
      <c r="O1223" s="161">
        <v>45634</v>
      </c>
      <c r="P1223" s="162">
        <v>0.659097222222045</v>
      </c>
      <c r="Q1223" s="159">
        <v>41965</v>
      </c>
      <c r="R1223" s="163">
        <v>150</v>
      </c>
    </row>
    <row r="1224" spans="1:18" ht="20.25" customHeight="1">
      <c r="A1224" s="164" t="s">
        <v>4648</v>
      </c>
      <c r="B1224" s="164" t="s">
        <v>6055</v>
      </c>
      <c r="C1224" s="164" t="s">
        <v>4650</v>
      </c>
      <c r="D1224" s="164" t="s">
        <v>4668</v>
      </c>
      <c r="E1224" s="164">
        <v>140</v>
      </c>
      <c r="F1224" s="164">
        <v>89</v>
      </c>
      <c r="G1224" s="164" t="s">
        <v>4659</v>
      </c>
      <c r="H1224" s="164" t="s">
        <v>4659</v>
      </c>
      <c r="I1224" s="164" t="s">
        <v>4659</v>
      </c>
      <c r="J1224" s="164" t="s"/>
      <c r="K1224" s="164" t="s"/>
      <c r="L1224" s="164" t="s">
        <v>4652</v>
      </c>
      <c r="M1224" s="165">
        <v>0</v>
      </c>
      <c r="N1224" s="164" t="s">
        <v>4659</v>
      </c>
      <c r="O1224" s="166">
        <v>45634</v>
      </c>
      <c r="P1224" s="167">
        <v>0.650370370371093</v>
      </c>
      <c r="Q1224" s="164">
        <v>41964</v>
      </c>
      <c r="R1224" s="163">
        <v>230</v>
      </c>
    </row>
    <row r="1225" spans="1:18" ht="20.25" customHeight="1">
      <c r="A1225" s="159" t="s">
        <v>4648</v>
      </c>
      <c r="B1225" s="159" t="s">
        <v>6056</v>
      </c>
      <c r="C1225" s="159" t="s">
        <v>4650</v>
      </c>
      <c r="D1225" s="159" t="s">
        <v>4734</v>
      </c>
      <c r="E1225" s="159">
        <v>151</v>
      </c>
      <c r="F1225" s="159">
        <v>89</v>
      </c>
      <c r="G1225" s="159" t="s">
        <v>4652</v>
      </c>
      <c r="H1225" s="159" t="s">
        <v>4004</v>
      </c>
      <c r="I1225" s="159" t="s">
        <v>4004</v>
      </c>
      <c r="J1225" s="159" t="s">
        <v>4653</v>
      </c>
      <c r="K1225" s="159" t="s"/>
      <c r="L1225" s="159" t="s">
        <v>4004</v>
      </c>
      <c r="M1225" s="160">
        <v>100</v>
      </c>
      <c r="N1225" s="159" t="s">
        <v>4004</v>
      </c>
      <c r="O1225" s="161">
        <v>45634</v>
      </c>
      <c r="P1225" s="162">
        <v>0.647800925926276</v>
      </c>
      <c r="Q1225" s="159">
        <v>41963</v>
      </c>
      <c r="R1225" s="163">
        <v>270</v>
      </c>
    </row>
    <row r="1226" spans="1:18" ht="20.25" customHeight="1">
      <c r="A1226" s="164" t="s">
        <v>4648</v>
      </c>
      <c r="B1226" s="164" t="s">
        <v>6057</v>
      </c>
      <c r="C1226" s="164" t="s">
        <v>4656</v>
      </c>
      <c r="D1226" s="164" t="s">
        <v>4767</v>
      </c>
      <c r="E1226" s="164">
        <v>170</v>
      </c>
      <c r="F1226" s="164">
        <v>89</v>
      </c>
      <c r="G1226" s="164" t="s">
        <v>4004</v>
      </c>
      <c r="H1226" s="164" t="s">
        <v>4004</v>
      </c>
      <c r="I1226" s="164" t="s">
        <v>4004</v>
      </c>
      <c r="J1226" s="164" t="s"/>
      <c r="K1226" s="164" t="s"/>
      <c r="L1226" s="164" t="s">
        <v>4652</v>
      </c>
      <c r="M1226" s="165">
        <v>0</v>
      </c>
      <c r="N1226" s="164" t="s">
        <v>4004</v>
      </c>
      <c r="O1226" s="166">
        <v>45634</v>
      </c>
      <c r="P1226" s="167">
        <v>0.64482638888876</v>
      </c>
      <c r="Q1226" s="164">
        <v>41962</v>
      </c>
      <c r="R1226" s="163">
        <v>230</v>
      </c>
    </row>
    <row r="1227" spans="1:18" ht="20.25" customHeight="1">
      <c r="A1227" s="159" t="s">
        <v>4648</v>
      </c>
      <c r="B1227" s="159" t="s">
        <v>6058</v>
      </c>
      <c r="C1227" s="159" t="s">
        <v>4650</v>
      </c>
      <c r="D1227" s="159" t="s">
        <v>4668</v>
      </c>
      <c r="E1227" s="159">
        <v>155</v>
      </c>
      <c r="F1227" s="159">
        <v>0</v>
      </c>
      <c r="G1227" s="159" t="s">
        <v>4652</v>
      </c>
      <c r="H1227" s="159" t="s">
        <v>4004</v>
      </c>
      <c r="I1227" s="159" t="s">
        <v>4004</v>
      </c>
      <c r="J1227" s="159" t="s"/>
      <c r="K1227" s="159" t="s"/>
      <c r="L1227" s="159" t="s">
        <v>4652</v>
      </c>
      <c r="M1227" s="160">
        <v>0</v>
      </c>
      <c r="N1227" s="159" t="s">
        <v>4004</v>
      </c>
      <c r="O1227" s="161">
        <v>45634</v>
      </c>
      <c r="P1227" s="162">
        <v>0.643310185183509</v>
      </c>
      <c r="Q1227" s="159">
        <v>41961</v>
      </c>
      <c r="R1227" s="163">
        <v>170</v>
      </c>
    </row>
    <row r="1228" spans="1:18" ht="20.25" customHeight="1">
      <c r="A1228" s="164" t="s">
        <v>4648</v>
      </c>
      <c r="B1228" s="164" t="s">
        <v>6059</v>
      </c>
      <c r="C1228" s="164" t="s">
        <v>4650</v>
      </c>
      <c r="D1228" s="164" t="s">
        <v>5073</v>
      </c>
      <c r="E1228" s="164">
        <v>141</v>
      </c>
      <c r="F1228" s="164">
        <v>89</v>
      </c>
      <c r="G1228" s="164" t="s">
        <v>4004</v>
      </c>
      <c r="H1228" s="164" t="s">
        <v>4004</v>
      </c>
      <c r="I1228" s="164" t="s">
        <v>4004</v>
      </c>
      <c r="J1228" s="164" t="s"/>
      <c r="K1228" s="164" t="s">
        <v>4664</v>
      </c>
      <c r="L1228" s="164" t="s">
        <v>4652</v>
      </c>
      <c r="M1228" s="165">
        <v>200</v>
      </c>
      <c r="N1228" s="164" t="s">
        <v>4654</v>
      </c>
      <c r="O1228" s="166">
        <v>45634</v>
      </c>
      <c r="P1228" s="167">
        <v>0.630983796298097</v>
      </c>
      <c r="Q1228" s="164">
        <v>41957</v>
      </c>
      <c r="R1228" s="163">
        <v>430</v>
      </c>
    </row>
    <row r="1229" spans="1:18" ht="20.25" customHeight="1">
      <c r="A1229" s="159" t="s">
        <v>4648</v>
      </c>
      <c r="B1229" s="159" t="s">
        <v>6060</v>
      </c>
      <c r="C1229" s="159" t="s">
        <v>4650</v>
      </c>
      <c r="D1229" s="159" t="s">
        <v>4674</v>
      </c>
      <c r="E1229" s="159">
        <v>155</v>
      </c>
      <c r="F1229" s="159">
        <v>0</v>
      </c>
      <c r="G1229" s="159" t="s">
        <v>4652</v>
      </c>
      <c r="H1229" s="159" t="s">
        <v>4004</v>
      </c>
      <c r="I1229" s="159" t="s">
        <v>4004</v>
      </c>
      <c r="J1229" s="159" t="s"/>
      <c r="K1229" s="159" t="s"/>
      <c r="L1229" s="159" t="s">
        <v>4652</v>
      </c>
      <c r="M1229" s="160">
        <v>0</v>
      </c>
      <c r="N1229" s="159" t="s">
        <v>4004</v>
      </c>
      <c r="O1229" s="161">
        <v>45634</v>
      </c>
      <c r="P1229" s="162">
        <v>0.594386574073724</v>
      </c>
      <c r="Q1229" s="159">
        <v>41954</v>
      </c>
      <c r="R1229" s="163">
        <v>170</v>
      </c>
    </row>
    <row r="1230" spans="1:18" ht="20.25" customHeight="1">
      <c r="A1230" s="164" t="s">
        <v>4648</v>
      </c>
      <c r="B1230" s="164" t="s">
        <v>6061</v>
      </c>
      <c r="C1230" s="164" t="s">
        <v>4650</v>
      </c>
      <c r="D1230" s="164" t="s">
        <v>4668</v>
      </c>
      <c r="E1230" s="164">
        <v>150</v>
      </c>
      <c r="F1230" s="164">
        <v>89</v>
      </c>
      <c r="G1230" s="164" t="s">
        <v>4659</v>
      </c>
      <c r="H1230" s="164" t="s">
        <v>4659</v>
      </c>
      <c r="I1230" s="164" t="s">
        <v>4659</v>
      </c>
      <c r="J1230" s="164" t="s"/>
      <c r="K1230" s="164" t="s"/>
      <c r="L1230" s="164" t="s">
        <v>4652</v>
      </c>
      <c r="M1230" s="165">
        <v>0</v>
      </c>
      <c r="N1230" s="164" t="s">
        <v>4659</v>
      </c>
      <c r="O1230" s="166">
        <v>45634</v>
      </c>
      <c r="P1230" s="167">
        <v>0.592673611110513</v>
      </c>
      <c r="Q1230" s="164">
        <v>41953</v>
      </c>
      <c r="R1230" s="163">
        <v>200</v>
      </c>
    </row>
    <row r="1231" spans="1:18" ht="20.25" customHeight="1">
      <c r="A1231" s="159" t="s">
        <v>4648</v>
      </c>
      <c r="B1231" s="159" t="s">
        <v>6062</v>
      </c>
      <c r="C1231" s="159" t="s">
        <v>4656</v>
      </c>
      <c r="D1231" s="159" t="s">
        <v>4703</v>
      </c>
      <c r="E1231" s="159">
        <v>172</v>
      </c>
      <c r="F1231" s="159">
        <v>87</v>
      </c>
      <c r="G1231" s="159" t="s">
        <v>4659</v>
      </c>
      <c r="H1231" s="159" t="s">
        <v>4652</v>
      </c>
      <c r="I1231" s="159" t="s">
        <v>4652</v>
      </c>
      <c r="J1231" s="159" t="s"/>
      <c r="K1231" s="159" t="s"/>
      <c r="L1231" s="159" t="s">
        <v>4652</v>
      </c>
      <c r="M1231" s="160">
        <v>0</v>
      </c>
      <c r="N1231" s="159" t="s">
        <v>4659</v>
      </c>
      <c r="O1231" s="161">
        <v>45634</v>
      </c>
      <c r="P1231" s="162">
        <v>0.563923611112841</v>
      </c>
      <c r="Q1231" s="159">
        <v>41948</v>
      </c>
      <c r="R1231" s="163">
        <v>150</v>
      </c>
    </row>
    <row r="1232" spans="1:18" ht="20.25" customHeight="1">
      <c r="A1232" s="164" t="s">
        <v>4648</v>
      </c>
      <c r="B1232" s="164" t="s">
        <v>6063</v>
      </c>
      <c r="C1232" s="164" t="s">
        <v>4650</v>
      </c>
      <c r="D1232" s="164" t="s">
        <v>4786</v>
      </c>
      <c r="E1232" s="164">
        <v>150</v>
      </c>
      <c r="F1232" s="164">
        <v>89</v>
      </c>
      <c r="G1232" s="164" t="s">
        <v>4659</v>
      </c>
      <c r="H1232" s="164" t="s">
        <v>4004</v>
      </c>
      <c r="I1232" s="164" t="s">
        <v>4004</v>
      </c>
      <c r="J1232" s="164" t="s"/>
      <c r="K1232" s="164" t="s"/>
      <c r="L1232" s="164" t="s">
        <v>4652</v>
      </c>
      <c r="M1232" s="165">
        <v>0</v>
      </c>
      <c r="N1232" s="164" t="s">
        <v>4004</v>
      </c>
      <c r="O1232" s="166">
        <v>45634</v>
      </c>
      <c r="P1232" s="167">
        <v>0.551250000000437</v>
      </c>
      <c r="Q1232" s="164">
        <v>41947</v>
      </c>
      <c r="R1232" s="163">
        <v>230</v>
      </c>
    </row>
    <row r="1233" spans="1:18" ht="20.25" customHeight="1">
      <c r="A1233" s="159" t="s">
        <v>4648</v>
      </c>
      <c r="B1233" s="159" t="s">
        <v>6064</v>
      </c>
      <c r="C1233" s="159" t="s">
        <v>4650</v>
      </c>
      <c r="D1233" s="159" t="s">
        <v>4668</v>
      </c>
      <c r="E1233" s="159">
        <v>140</v>
      </c>
      <c r="F1233" s="159">
        <v>89</v>
      </c>
      <c r="G1233" s="159" t="s">
        <v>4659</v>
      </c>
      <c r="H1233" s="159" t="s">
        <v>4652</v>
      </c>
      <c r="I1233" s="159" t="s">
        <v>4652</v>
      </c>
      <c r="J1233" s="159" t="s"/>
      <c r="K1233" s="159" t="s"/>
      <c r="L1233" s="159" t="s">
        <v>4652</v>
      </c>
      <c r="M1233" s="160">
        <v>0</v>
      </c>
      <c r="N1233" s="159" t="s">
        <v>4659</v>
      </c>
      <c r="O1233" s="161">
        <v>45634</v>
      </c>
      <c r="P1233" s="162">
        <v>0.546446759261016</v>
      </c>
      <c r="Q1233" s="159">
        <v>41946</v>
      </c>
      <c r="R1233" s="163">
        <v>150</v>
      </c>
    </row>
    <row r="1234" spans="1:18" ht="20.25" customHeight="1">
      <c r="A1234" s="164" t="s">
        <v>4569</v>
      </c>
      <c r="B1234" s="164" t="s">
        <v>6065</v>
      </c>
      <c r="C1234" s="164" t="s">
        <v>4650</v>
      </c>
      <c r="D1234" s="164" t="s">
        <v>4880</v>
      </c>
      <c r="E1234" s="164">
        <v>143</v>
      </c>
      <c r="F1234" s="164">
        <v>89</v>
      </c>
      <c r="G1234" s="164" t="s">
        <v>4572</v>
      </c>
      <c r="H1234" s="164" t="s">
        <v>4572</v>
      </c>
      <c r="I1234" s="164" t="s">
        <v>4572</v>
      </c>
      <c r="J1234" s="164" t="s"/>
      <c r="K1234" s="164" t="s"/>
      <c r="L1234" s="164" t="s">
        <v>4652</v>
      </c>
      <c r="M1234" s="165">
        <v>0</v>
      </c>
      <c r="N1234" s="164" t="s">
        <v>4572</v>
      </c>
      <c r="O1234" s="166">
        <v>45634</v>
      </c>
      <c r="P1234" s="167">
        <v>0.514062499998545</v>
      </c>
      <c r="Q1234" s="164">
        <v>41929</v>
      </c>
      <c r="R1234" s="163">
        <v>200</v>
      </c>
    </row>
    <row r="1235" spans="1:18" ht="20.25" customHeight="1">
      <c r="A1235" s="159" t="s">
        <v>4648</v>
      </c>
      <c r="B1235" s="159" t="s">
        <v>6066</v>
      </c>
      <c r="C1235" s="159" t="s">
        <v>4650</v>
      </c>
      <c r="D1235" s="159" t="s">
        <v>4663</v>
      </c>
      <c r="E1235" s="159">
        <v>150</v>
      </c>
      <c r="F1235" s="159">
        <v>0</v>
      </c>
      <c r="G1235" s="159" t="s">
        <v>4652</v>
      </c>
      <c r="H1235" s="159" t="s">
        <v>4659</v>
      </c>
      <c r="I1235" s="159" t="s">
        <v>4659</v>
      </c>
      <c r="J1235" s="159" t="s"/>
      <c r="K1235" s="159" t="s"/>
      <c r="L1235" s="159" t="s">
        <v>4652</v>
      </c>
      <c r="M1235" s="160">
        <v>0</v>
      </c>
      <c r="N1235" s="159" t="s">
        <v>4659</v>
      </c>
      <c r="O1235" s="161">
        <v>45634</v>
      </c>
      <c r="P1235" s="162">
        <v>0.491516203703213</v>
      </c>
      <c r="Q1235" s="159">
        <v>41925</v>
      </c>
      <c r="R1235" s="163">
        <v>150</v>
      </c>
    </row>
    <row r="1236" spans="1:18" ht="20.25" customHeight="1">
      <c r="A1236" s="164" t="s">
        <v>4648</v>
      </c>
      <c r="B1236" s="164" t="s">
        <v>6067</v>
      </c>
      <c r="C1236" s="164" t="s">
        <v>4650</v>
      </c>
      <c r="D1236" s="164" t="s">
        <v>4651</v>
      </c>
      <c r="E1236" s="164">
        <v>150</v>
      </c>
      <c r="F1236" s="164">
        <v>0</v>
      </c>
      <c r="G1236" s="164" t="s">
        <v>4652</v>
      </c>
      <c r="H1236" s="164" t="s">
        <v>4652</v>
      </c>
      <c r="I1236" s="164" t="s">
        <v>4652</v>
      </c>
      <c r="J1236" s="164" t="s">
        <v>4643</v>
      </c>
      <c r="K1236" s="164" t="s">
        <v>4837</v>
      </c>
      <c r="L1236" s="164" t="s">
        <v>4659</v>
      </c>
      <c r="M1236" s="165">
        <v>50</v>
      </c>
      <c r="N1236" s="164" t="s">
        <v>4659</v>
      </c>
      <c r="O1236" s="166">
        <v>45634</v>
      </c>
      <c r="P1236" s="167">
        <v>0.47265046296161</v>
      </c>
      <c r="Q1236" s="164">
        <v>41921</v>
      </c>
      <c r="R1236" s="163">
        <v>50</v>
      </c>
    </row>
    <row r="1237" spans="1:18" ht="20.25" customHeight="1">
      <c r="A1237" s="159" t="s">
        <v>4569</v>
      </c>
      <c r="B1237" s="159" t="s">
        <v>6068</v>
      </c>
      <c r="C1237" s="159" t="s">
        <v>4650</v>
      </c>
      <c r="D1237" s="159" t="s">
        <v>5268</v>
      </c>
      <c r="E1237" s="159">
        <v>1427</v>
      </c>
      <c r="F1237" s="159">
        <v>0</v>
      </c>
      <c r="G1237" s="159" t="s">
        <v>4652</v>
      </c>
      <c r="H1237" s="159" t="s">
        <v>4652</v>
      </c>
      <c r="I1237" s="159" t="s">
        <v>4652</v>
      </c>
      <c r="J1237" s="159" t="s">
        <v>4643</v>
      </c>
      <c r="K1237" s="159" t="s"/>
      <c r="L1237" s="159" t="s">
        <v>4572</v>
      </c>
      <c r="M1237" s="160">
        <v>50</v>
      </c>
      <c r="N1237" s="159" t="s">
        <v>4572</v>
      </c>
      <c r="O1237" s="161">
        <v>45634</v>
      </c>
      <c r="P1237" s="162">
        <v>0.469699074074015</v>
      </c>
      <c r="Q1237" s="159">
        <v>41919</v>
      </c>
      <c r="R1237" s="163">
        <v>50</v>
      </c>
    </row>
    <row r="1238" spans="1:18" ht="20.25" customHeight="1">
      <c r="A1238" s="164" t="s">
        <v>4648</v>
      </c>
      <c r="B1238" s="164" t="s">
        <v>6069</v>
      </c>
      <c r="C1238" s="164" t="s">
        <v>4656</v>
      </c>
      <c r="D1238" s="164" t="s">
        <v>4703</v>
      </c>
      <c r="E1238" s="164">
        <v>150</v>
      </c>
      <c r="F1238" s="164">
        <v>89</v>
      </c>
      <c r="G1238" s="164" t="s">
        <v>4004</v>
      </c>
      <c r="H1238" s="164" t="s">
        <v>4652</v>
      </c>
      <c r="I1238" s="164" t="s">
        <v>4652</v>
      </c>
      <c r="J1238" s="164" t="s"/>
      <c r="K1238" s="164" t="s"/>
      <c r="L1238" s="164" t="s">
        <v>4652</v>
      </c>
      <c r="M1238" s="165">
        <v>0</v>
      </c>
      <c r="N1238" s="164" t="s">
        <v>4004</v>
      </c>
      <c r="O1238" s="166">
        <v>45634</v>
      </c>
      <c r="P1238" s="167">
        <v>0.462025462962629</v>
      </c>
      <c r="Q1238" s="164">
        <v>41917</v>
      </c>
      <c r="R1238" s="163">
        <v>170</v>
      </c>
    </row>
    <row r="1239" spans="1:18" ht="20.25" customHeight="1">
      <c r="A1239" s="159" t="s">
        <v>4648</v>
      </c>
      <c r="B1239" s="159" t="s">
        <v>6070</v>
      </c>
      <c r="C1239" s="159" t="s">
        <v>4650</v>
      </c>
      <c r="D1239" s="159" t="s">
        <v>4668</v>
      </c>
      <c r="E1239" s="159">
        <v>150</v>
      </c>
      <c r="F1239" s="159">
        <v>0</v>
      </c>
      <c r="G1239" s="159" t="s">
        <v>4652</v>
      </c>
      <c r="H1239" s="159" t="s">
        <v>4652</v>
      </c>
      <c r="I1239" s="159" t="s">
        <v>4652</v>
      </c>
      <c r="J1239" s="159" t="s">
        <v>4732</v>
      </c>
      <c r="K1239" s="159" t="s"/>
      <c r="L1239" s="159" t="s">
        <v>4659</v>
      </c>
      <c r="M1239" s="160">
        <v>50</v>
      </c>
      <c r="N1239" s="159" t="s">
        <v>4659</v>
      </c>
      <c r="O1239" s="161">
        <v>45634</v>
      </c>
      <c r="P1239" s="162">
        <v>0.443819444444671</v>
      </c>
      <c r="Q1239" s="159">
        <v>41909</v>
      </c>
      <c r="R1239" s="163">
        <v>50</v>
      </c>
    </row>
    <row r="1240" spans="1:18" ht="20.25" customHeight="1">
      <c r="A1240" s="164" t="s">
        <v>4648</v>
      </c>
      <c r="B1240" s="164" t="s">
        <v>6071</v>
      </c>
      <c r="C1240" s="164" t="s">
        <v>4650</v>
      </c>
      <c r="D1240" s="164" t="s">
        <v>4668</v>
      </c>
      <c r="E1240" s="164">
        <v>155</v>
      </c>
      <c r="F1240" s="164">
        <v>0</v>
      </c>
      <c r="G1240" s="164" t="s">
        <v>4652</v>
      </c>
      <c r="H1240" s="164" t="s">
        <v>4652</v>
      </c>
      <c r="I1240" s="164" t="s">
        <v>4652</v>
      </c>
      <c r="J1240" s="164" t="s">
        <v>4643</v>
      </c>
      <c r="K1240" s="164" t="s">
        <v>4837</v>
      </c>
      <c r="L1240" s="164" t="s">
        <v>4004</v>
      </c>
      <c r="M1240" s="165">
        <v>50</v>
      </c>
      <c r="N1240" s="164" t="s">
        <v>4004</v>
      </c>
      <c r="O1240" s="166">
        <v>45634</v>
      </c>
      <c r="P1240" s="167">
        <v>0.435451388890215</v>
      </c>
      <c r="Q1240" s="164">
        <v>41907</v>
      </c>
      <c r="R1240" s="163">
        <v>50</v>
      </c>
    </row>
    <row r="1241" spans="1:18" ht="20.25" customHeight="1">
      <c r="A1241" s="159" t="s">
        <v>4648</v>
      </c>
      <c r="B1241" s="159" t="s">
        <v>6072</v>
      </c>
      <c r="C1241" s="159" t="s">
        <v>4650</v>
      </c>
      <c r="D1241" s="159" t="s">
        <v>4668</v>
      </c>
      <c r="E1241" s="159">
        <v>145</v>
      </c>
      <c r="F1241" s="159">
        <v>0</v>
      </c>
      <c r="G1241" s="159" t="s">
        <v>4652</v>
      </c>
      <c r="H1241" s="159" t="s">
        <v>4652</v>
      </c>
      <c r="I1241" s="159" t="s">
        <v>4652</v>
      </c>
      <c r="J1241" s="159" t="s">
        <v>4643</v>
      </c>
      <c r="K1241" s="159" t="s">
        <v>4642</v>
      </c>
      <c r="L1241" s="159" t="s">
        <v>4004</v>
      </c>
      <c r="M1241" s="160">
        <v>80</v>
      </c>
      <c r="N1241" s="159" t="s">
        <v>4004</v>
      </c>
      <c r="O1241" s="161">
        <v>45634</v>
      </c>
      <c r="P1241" s="162">
        <v>0.426562500000728</v>
      </c>
      <c r="Q1241" s="159">
        <v>41903</v>
      </c>
      <c r="R1241" s="163">
        <v>80</v>
      </c>
    </row>
    <row r="1242" spans="1:18" ht="20.25" customHeight="1">
      <c r="A1242" s="164" t="s">
        <v>4648</v>
      </c>
      <c r="B1242" s="164" t="s">
        <v>6073</v>
      </c>
      <c r="C1242" s="164" t="s">
        <v>4650</v>
      </c>
      <c r="D1242" s="164" t="s">
        <v>4663</v>
      </c>
      <c r="E1242" s="164">
        <v>141</v>
      </c>
      <c r="F1242" s="164">
        <v>0</v>
      </c>
      <c r="G1242" s="164" t="s">
        <v>4652</v>
      </c>
      <c r="H1242" s="164" t="s">
        <v>4652</v>
      </c>
      <c r="I1242" s="164" t="s">
        <v>4652</v>
      </c>
      <c r="J1242" s="164" t="s">
        <v>4643</v>
      </c>
      <c r="K1242" s="164" t="s">
        <v>4642</v>
      </c>
      <c r="L1242" s="164" t="s">
        <v>4004</v>
      </c>
      <c r="M1242" s="165">
        <v>80</v>
      </c>
      <c r="N1242" s="164" t="s">
        <v>4004</v>
      </c>
      <c r="O1242" s="166">
        <v>45634</v>
      </c>
      <c r="P1242" s="167">
        <v>0.410821759258397</v>
      </c>
      <c r="Q1242" s="164">
        <v>41898</v>
      </c>
      <c r="R1242" s="163">
        <v>80</v>
      </c>
    </row>
    <row r="1243" spans="1:18" ht="20.25" customHeight="1">
      <c r="A1243" s="159" t="s">
        <v>4648</v>
      </c>
      <c r="B1243" s="159" t="s">
        <v>6074</v>
      </c>
      <c r="C1243" s="159" t="s">
        <v>4650</v>
      </c>
      <c r="D1243" s="159" t="s">
        <v>4668</v>
      </c>
      <c r="E1243" s="159">
        <v>150</v>
      </c>
      <c r="F1243" s="159">
        <v>0</v>
      </c>
      <c r="G1243" s="159" t="s">
        <v>4652</v>
      </c>
      <c r="H1243" s="159" t="s">
        <v>4652</v>
      </c>
      <c r="I1243" s="159" t="s">
        <v>4652</v>
      </c>
      <c r="J1243" s="159" t="s">
        <v>4643</v>
      </c>
      <c r="K1243" s="159" t="s">
        <v>6075</v>
      </c>
      <c r="L1243" s="159" t="s">
        <v>4004</v>
      </c>
      <c r="M1243" s="160">
        <v>50</v>
      </c>
      <c r="N1243" s="159" t="s">
        <v>4659</v>
      </c>
      <c r="O1243" s="161">
        <v>45634</v>
      </c>
      <c r="P1243" s="162">
        <v>0.408900462964084</v>
      </c>
      <c r="Q1243" s="159">
        <v>41897</v>
      </c>
      <c r="R1243" s="163">
        <v>50</v>
      </c>
    </row>
    <row r="1244" spans="1:18" ht="20.25" customHeight="1">
      <c r="A1244" s="164" t="s">
        <v>4648</v>
      </c>
      <c r="B1244" s="164" t="s">
        <v>6076</v>
      </c>
      <c r="C1244" s="164" t="s">
        <v>4650</v>
      </c>
      <c r="D1244" s="164" t="s">
        <v>4668</v>
      </c>
      <c r="E1244" s="164">
        <v>150</v>
      </c>
      <c r="F1244" s="164">
        <v>0</v>
      </c>
      <c r="G1244" s="164" t="s">
        <v>4652</v>
      </c>
      <c r="H1244" s="164" t="s">
        <v>4659</v>
      </c>
      <c r="I1244" s="164" t="s">
        <v>4659</v>
      </c>
      <c r="J1244" s="164" t="s"/>
      <c r="K1244" s="164" t="s"/>
      <c r="L1244" s="164" t="s">
        <v>4652</v>
      </c>
      <c r="M1244" s="165">
        <v>0</v>
      </c>
      <c r="N1244" s="164" t="s">
        <v>4659</v>
      </c>
      <c r="O1244" s="166">
        <v>45634</v>
      </c>
      <c r="P1244" s="167">
        <v>0.403287037035625</v>
      </c>
      <c r="Q1244" s="164">
        <v>41895</v>
      </c>
      <c r="R1244" s="163">
        <v>170</v>
      </c>
    </row>
    <row r="1245" spans="1:18" ht="20.25" customHeight="1">
      <c r="A1245" s="159" t="s">
        <v>4648</v>
      </c>
      <c r="B1245" s="159" t="s">
        <v>6077</v>
      </c>
      <c r="C1245" s="159" t="s">
        <v>4650</v>
      </c>
      <c r="D1245" s="159" t="s">
        <v>4734</v>
      </c>
      <c r="E1245" s="159">
        <v>140</v>
      </c>
      <c r="F1245" s="159">
        <v>0</v>
      </c>
      <c r="G1245" s="159" t="s">
        <v>4652</v>
      </c>
      <c r="H1245" s="159" t="s">
        <v>4652</v>
      </c>
      <c r="I1245" s="159" t="s">
        <v>4652</v>
      </c>
      <c r="J1245" s="159" t="s">
        <v>4732</v>
      </c>
      <c r="K1245" s="159" t="s"/>
      <c r="L1245" s="159" t="s">
        <v>4659</v>
      </c>
      <c r="M1245" s="160">
        <v>50</v>
      </c>
      <c r="N1245" s="159" t="s">
        <v>4659</v>
      </c>
      <c r="O1245" s="161">
        <v>45634</v>
      </c>
      <c r="P1245" s="162">
        <v>0.38031250000131</v>
      </c>
      <c r="Q1245" s="159">
        <v>41893</v>
      </c>
      <c r="R1245" s="163">
        <v>50</v>
      </c>
    </row>
    <row r="1246" spans="1:18" ht="20.25" customHeight="1">
      <c r="A1246" s="164" t="s">
        <v>4648</v>
      </c>
      <c r="B1246" s="164" t="s">
        <v>6078</v>
      </c>
      <c r="C1246" s="164" t="s">
        <v>4650</v>
      </c>
      <c r="D1246" s="164" t="s">
        <v>4651</v>
      </c>
      <c r="E1246" s="164">
        <v>160</v>
      </c>
      <c r="F1246" s="164">
        <v>0</v>
      </c>
      <c r="G1246" s="164" t="s">
        <v>4652</v>
      </c>
      <c r="H1246" s="164" t="s">
        <v>4652</v>
      </c>
      <c r="I1246" s="164" t="s">
        <v>4652</v>
      </c>
      <c r="J1246" s="164" t="s"/>
      <c r="K1246" s="164" t="s">
        <v>4660</v>
      </c>
      <c r="L1246" s="164" t="s">
        <v>4652</v>
      </c>
      <c r="M1246" s="165">
        <v>0</v>
      </c>
      <c r="N1246" s="164" t="s">
        <v>4659</v>
      </c>
      <c r="O1246" s="166">
        <v>45633</v>
      </c>
      <c r="P1246" s="167">
        <v>0.867361111111677</v>
      </c>
      <c r="Q1246" s="164">
        <v>0</v>
      </c>
      <c r="R1246" s="163">
        <v>0</v>
      </c>
    </row>
    <row r="1247" spans="1:18" ht="20.25" customHeight="1">
      <c r="A1247" s="159" t="s">
        <v>4648</v>
      </c>
      <c r="B1247" s="159" t="s">
        <v>6079</v>
      </c>
      <c r="C1247" s="159" t="s">
        <v>4650</v>
      </c>
      <c r="D1247" s="159" t="s">
        <v>4668</v>
      </c>
      <c r="E1247" s="159">
        <v>160</v>
      </c>
      <c r="F1247" s="159">
        <v>0</v>
      </c>
      <c r="G1247" s="159" t="s">
        <v>4652</v>
      </c>
      <c r="H1247" s="159" t="s">
        <v>4652</v>
      </c>
      <c r="I1247" s="159" t="s">
        <v>4652</v>
      </c>
      <c r="J1247" s="159" t="s">
        <v>4669</v>
      </c>
      <c r="K1247" s="159" t="s"/>
      <c r="L1247" s="159" t="s">
        <v>4004</v>
      </c>
      <c r="M1247" s="160">
        <v>100</v>
      </c>
      <c r="N1247" s="159" t="s">
        <v>4659</v>
      </c>
      <c r="O1247" s="161">
        <v>45633</v>
      </c>
      <c r="P1247" s="162">
        <v>0.86369212963109</v>
      </c>
      <c r="Q1247" s="159">
        <v>41884</v>
      </c>
      <c r="R1247" s="163">
        <v>100</v>
      </c>
    </row>
    <row r="1248" spans="1:18" ht="20.25" customHeight="1">
      <c r="A1248" s="164" t="s">
        <v>4648</v>
      </c>
      <c r="B1248" s="164" t="s">
        <v>6080</v>
      </c>
      <c r="C1248" s="164" t="s">
        <v>4656</v>
      </c>
      <c r="D1248" s="164" t="s">
        <v>4700</v>
      </c>
      <c r="E1248" s="164">
        <v>170</v>
      </c>
      <c r="F1248" s="164">
        <v>89</v>
      </c>
      <c r="G1248" s="164" t="s">
        <v>4004</v>
      </c>
      <c r="H1248" s="164" t="s">
        <v>4004</v>
      </c>
      <c r="I1248" s="164" t="s">
        <v>4004</v>
      </c>
      <c r="J1248" s="164" t="s"/>
      <c r="K1248" s="164" t="s"/>
      <c r="L1248" s="164" t="s">
        <v>4652</v>
      </c>
      <c r="M1248" s="165">
        <v>0</v>
      </c>
      <c r="N1248" s="164" t="s">
        <v>4659</v>
      </c>
      <c r="O1248" s="166">
        <v>45633</v>
      </c>
      <c r="P1248" s="167">
        <v>0.849537037036498</v>
      </c>
      <c r="Q1248" s="164">
        <v>41883</v>
      </c>
      <c r="R1248" s="163">
        <v>230</v>
      </c>
    </row>
    <row r="1249" spans="1:18" ht="20.25" customHeight="1">
      <c r="A1249" s="159" t="s">
        <v>4648</v>
      </c>
      <c r="B1249" s="159" t="s">
        <v>6081</v>
      </c>
      <c r="C1249" s="159" t="s">
        <v>4656</v>
      </c>
      <c r="D1249" s="159" t="s">
        <v>4730</v>
      </c>
      <c r="E1249" s="159">
        <v>171</v>
      </c>
      <c r="F1249" s="159">
        <v>89</v>
      </c>
      <c r="G1249" s="159" t="s">
        <v>4659</v>
      </c>
      <c r="H1249" s="159" t="s">
        <v>4659</v>
      </c>
      <c r="I1249" s="159" t="s">
        <v>4659</v>
      </c>
      <c r="J1249" s="159" t="s"/>
      <c r="K1249" s="159" t="s">
        <v>6082</v>
      </c>
      <c r="L1249" s="159" t="s">
        <v>4652</v>
      </c>
      <c r="M1249" s="160">
        <v>0</v>
      </c>
      <c r="N1249" s="159" t="s">
        <v>4004</v>
      </c>
      <c r="O1249" s="161">
        <v>45633</v>
      </c>
      <c r="P1249" s="162">
        <v>0.844074074073433</v>
      </c>
      <c r="Q1249" s="159">
        <v>0</v>
      </c>
      <c r="R1249" s="163">
        <v>0</v>
      </c>
    </row>
    <row r="1250" spans="1:18" ht="20.25" customHeight="1">
      <c r="A1250" s="164" t="s">
        <v>4648</v>
      </c>
      <c r="B1250" s="164" t="s">
        <v>6083</v>
      </c>
      <c r="C1250" s="164" t="s">
        <v>4650</v>
      </c>
      <c r="D1250" s="164" t="s">
        <v>4674</v>
      </c>
      <c r="E1250" s="164">
        <v>162</v>
      </c>
      <c r="F1250" s="164">
        <v>89</v>
      </c>
      <c r="G1250" s="164" t="s">
        <v>4004</v>
      </c>
      <c r="H1250" s="164" t="s">
        <v>4004</v>
      </c>
      <c r="I1250" s="164" t="s">
        <v>4004</v>
      </c>
      <c r="J1250" s="164" t="s"/>
      <c r="K1250" s="164" t="s"/>
      <c r="L1250" s="164" t="s">
        <v>4652</v>
      </c>
      <c r="M1250" s="165">
        <v>0</v>
      </c>
      <c r="N1250" s="164" t="s">
        <v>4004</v>
      </c>
      <c r="O1250" s="166">
        <v>45633</v>
      </c>
      <c r="P1250" s="167">
        <v>0.83943287036891</v>
      </c>
      <c r="Q1250" s="164">
        <v>41882</v>
      </c>
      <c r="R1250" s="163">
        <v>200</v>
      </c>
    </row>
    <row r="1251" spans="1:18" ht="20.25" customHeight="1">
      <c r="A1251" s="159" t="s">
        <v>4648</v>
      </c>
      <c r="B1251" s="159" t="s">
        <v>6084</v>
      </c>
      <c r="C1251" s="159" t="s">
        <v>4650</v>
      </c>
      <c r="D1251" s="159" t="s">
        <v>4668</v>
      </c>
      <c r="E1251" s="159">
        <v>141</v>
      </c>
      <c r="F1251" s="159">
        <v>0</v>
      </c>
      <c r="G1251" s="159" t="s">
        <v>4652</v>
      </c>
      <c r="H1251" s="159" t="s">
        <v>4652</v>
      </c>
      <c r="I1251" s="159" t="s">
        <v>4652</v>
      </c>
      <c r="J1251" s="159" t="s">
        <v>4643</v>
      </c>
      <c r="K1251" s="159" t="s">
        <v>4891</v>
      </c>
      <c r="L1251" s="159" t="s">
        <v>4652</v>
      </c>
      <c r="M1251" s="160">
        <v>50</v>
      </c>
      <c r="N1251" s="159" t="s">
        <v>4004</v>
      </c>
      <c r="O1251" s="161">
        <v>45633</v>
      </c>
      <c r="P1251" s="162">
        <v>0.790104166666424</v>
      </c>
      <c r="Q1251" s="159">
        <v>41875</v>
      </c>
      <c r="R1251" s="163">
        <v>50</v>
      </c>
    </row>
    <row r="1252" spans="1:18" ht="20.25" customHeight="1">
      <c r="A1252" s="164" t="s">
        <v>4648</v>
      </c>
      <c r="B1252" s="164" t="s">
        <v>6085</v>
      </c>
      <c r="C1252" s="164" t="s">
        <v>4656</v>
      </c>
      <c r="D1252" s="164" t="s">
        <v>4668</v>
      </c>
      <c r="E1252" s="164">
        <v>156</v>
      </c>
      <c r="F1252" s="164">
        <v>0</v>
      </c>
      <c r="G1252" s="164" t="s">
        <v>4652</v>
      </c>
      <c r="H1252" s="164" t="s">
        <v>4659</v>
      </c>
      <c r="I1252" s="164" t="s">
        <v>4659</v>
      </c>
      <c r="J1252" s="164" t="s"/>
      <c r="K1252" s="164" t="s"/>
      <c r="L1252" s="164" t="s">
        <v>4652</v>
      </c>
      <c r="M1252" s="165">
        <v>0</v>
      </c>
      <c r="N1252" s="164" t="s">
        <v>4659</v>
      </c>
      <c r="O1252" s="166">
        <v>45633</v>
      </c>
      <c r="P1252" s="167">
        <v>0.756550925925694</v>
      </c>
      <c r="Q1252" s="164">
        <v>41866</v>
      </c>
      <c r="R1252" s="163">
        <v>320</v>
      </c>
    </row>
    <row r="1253" spans="1:18" ht="20.25" customHeight="1">
      <c r="A1253" s="164" t="s">
        <v>4648</v>
      </c>
      <c r="B1253" s="164" t="s">
        <v>6086</v>
      </c>
      <c r="C1253" s="164" t="s">
        <v>4656</v>
      </c>
      <c r="D1253" s="164" t="s">
        <v>4676</v>
      </c>
      <c r="E1253" s="164">
        <v>165</v>
      </c>
      <c r="F1253" s="164">
        <v>0</v>
      </c>
      <c r="G1253" s="164" t="s">
        <v>4652</v>
      </c>
      <c r="H1253" s="164" t="s">
        <v>4659</v>
      </c>
      <c r="I1253" s="164" t="s">
        <v>4659</v>
      </c>
      <c r="J1253" s="164" t="s"/>
      <c r="K1253" s="164" t="s"/>
      <c r="L1253" s="164" t="s">
        <v>4652</v>
      </c>
      <c r="M1253" s="165">
        <v>0</v>
      </c>
      <c r="N1253" s="164" t="s">
        <v>4659</v>
      </c>
      <c r="O1253" s="166">
        <v>45633</v>
      </c>
      <c r="P1253" s="167">
        <v>0.756550925925694</v>
      </c>
      <c r="Q1253" s="158" t="s"/>
      <c r="R1253" s="158" t="s"/>
    </row>
    <row r="1254" spans="1:18" ht="20.25" customHeight="1">
      <c r="A1254" s="159" t="s">
        <v>4648</v>
      </c>
      <c r="B1254" s="159" t="s">
        <v>6087</v>
      </c>
      <c r="C1254" s="159" t="s">
        <v>4650</v>
      </c>
      <c r="D1254" s="159" t="s">
        <v>4668</v>
      </c>
      <c r="E1254" s="159">
        <v>160</v>
      </c>
      <c r="F1254" s="159">
        <v>89</v>
      </c>
      <c r="G1254" s="159" t="s">
        <v>4659</v>
      </c>
      <c r="H1254" s="159" t="s">
        <v>4659</v>
      </c>
      <c r="I1254" s="159" t="s">
        <v>4659</v>
      </c>
      <c r="J1254" s="159" t="s"/>
      <c r="K1254" s="159" t="s"/>
      <c r="L1254" s="159" t="s">
        <v>4652</v>
      </c>
      <c r="M1254" s="160">
        <v>0</v>
      </c>
      <c r="N1254" s="159" t="s">
        <v>4659</v>
      </c>
      <c r="O1254" s="161">
        <v>45633</v>
      </c>
      <c r="P1254" s="162">
        <v>0.751979166667297</v>
      </c>
      <c r="Q1254" s="159">
        <v>41864</v>
      </c>
      <c r="R1254" s="163">
        <v>230</v>
      </c>
    </row>
    <row r="1255" spans="1:18" ht="20.25" customHeight="1">
      <c r="A1255" s="164" t="s">
        <v>4648</v>
      </c>
      <c r="B1255" s="164" t="s">
        <v>6088</v>
      </c>
      <c r="C1255" s="164" t="s">
        <v>4650</v>
      </c>
      <c r="D1255" s="164" t="s">
        <v>4668</v>
      </c>
      <c r="E1255" s="164">
        <v>158</v>
      </c>
      <c r="F1255" s="164">
        <v>0</v>
      </c>
      <c r="G1255" s="164" t="s">
        <v>4652</v>
      </c>
      <c r="H1255" s="164" t="s">
        <v>4004</v>
      </c>
      <c r="I1255" s="164" t="s">
        <v>4004</v>
      </c>
      <c r="J1255" s="164" t="s"/>
      <c r="K1255" s="164" t="s"/>
      <c r="L1255" s="164" t="s">
        <v>4652</v>
      </c>
      <c r="M1255" s="165">
        <v>0</v>
      </c>
      <c r="N1255" s="164" t="s">
        <v>4004</v>
      </c>
      <c r="O1255" s="166">
        <v>45633</v>
      </c>
      <c r="P1255" s="167">
        <v>0.736006944443943</v>
      </c>
      <c r="Q1255" s="164">
        <v>41863</v>
      </c>
      <c r="R1255" s="163">
        <v>150</v>
      </c>
    </row>
    <row r="1256" spans="1:18" ht="20.25" customHeight="1">
      <c r="A1256" s="159" t="s">
        <v>4648</v>
      </c>
      <c r="B1256" s="159" t="s">
        <v>6089</v>
      </c>
      <c r="C1256" s="159" t="s">
        <v>4650</v>
      </c>
      <c r="D1256" s="159" t="s">
        <v>4668</v>
      </c>
      <c r="E1256" s="159">
        <v>165</v>
      </c>
      <c r="F1256" s="159">
        <v>0</v>
      </c>
      <c r="G1256" s="159" t="s">
        <v>4652</v>
      </c>
      <c r="H1256" s="159" t="s">
        <v>4004</v>
      </c>
      <c r="I1256" s="159" t="s">
        <v>4004</v>
      </c>
      <c r="J1256" s="159" t="s"/>
      <c r="K1256" s="159" t="s"/>
      <c r="L1256" s="159" t="s">
        <v>4652</v>
      </c>
      <c r="M1256" s="160">
        <v>0</v>
      </c>
      <c r="N1256" s="159" t="s">
        <v>4004</v>
      </c>
      <c r="O1256" s="161">
        <v>45633</v>
      </c>
      <c r="P1256" s="162">
        <v>0.732847222221608</v>
      </c>
      <c r="Q1256" s="159">
        <v>41861</v>
      </c>
      <c r="R1256" s="163">
        <v>150</v>
      </c>
    </row>
    <row r="1257" spans="1:18" ht="20.25" customHeight="1">
      <c r="A1257" s="164" t="s">
        <v>4648</v>
      </c>
      <c r="B1257" s="164" t="s">
        <v>6090</v>
      </c>
      <c r="C1257" s="164" t="s">
        <v>4656</v>
      </c>
      <c r="D1257" s="164" t="s">
        <v>4730</v>
      </c>
      <c r="E1257" s="164">
        <v>164</v>
      </c>
      <c r="F1257" s="164">
        <v>89</v>
      </c>
      <c r="G1257" s="164" t="s">
        <v>4004</v>
      </c>
      <c r="H1257" s="164" t="s">
        <v>4004</v>
      </c>
      <c r="I1257" s="164" t="s">
        <v>4004</v>
      </c>
      <c r="J1257" s="164" t="s"/>
      <c r="K1257" s="164" t="s">
        <v>4664</v>
      </c>
      <c r="L1257" s="164" t="s">
        <v>4652</v>
      </c>
      <c r="M1257" s="165">
        <v>200</v>
      </c>
      <c r="N1257" s="164" t="s">
        <v>4004</v>
      </c>
      <c r="O1257" s="166">
        <v>45633</v>
      </c>
      <c r="P1257" s="167">
        <v>0.731342592593137</v>
      </c>
      <c r="Q1257" s="164">
        <v>41860</v>
      </c>
      <c r="R1257" s="163">
        <v>400</v>
      </c>
    </row>
    <row r="1258" spans="1:18" ht="20.25" customHeight="1">
      <c r="A1258" s="159" t="s">
        <v>4648</v>
      </c>
      <c r="B1258" s="159" t="s">
        <v>6091</v>
      </c>
      <c r="C1258" s="159" t="s">
        <v>4650</v>
      </c>
      <c r="D1258" s="159" t="s">
        <v>4681</v>
      </c>
      <c r="E1258" s="159">
        <v>140</v>
      </c>
      <c r="F1258" s="159">
        <v>89</v>
      </c>
      <c r="G1258" s="159" t="s">
        <v>4659</v>
      </c>
      <c r="H1258" s="159" t="s">
        <v>4659</v>
      </c>
      <c r="I1258" s="159" t="s">
        <v>4659</v>
      </c>
      <c r="J1258" s="159" t="s"/>
      <c r="K1258" s="159" t="s"/>
      <c r="L1258" s="159" t="s">
        <v>4652</v>
      </c>
      <c r="M1258" s="160">
        <v>0</v>
      </c>
      <c r="N1258" s="159" t="s">
        <v>4659</v>
      </c>
      <c r="O1258" s="161">
        <v>45633</v>
      </c>
      <c r="P1258" s="162">
        <v>0.730810185184964</v>
      </c>
      <c r="Q1258" s="159">
        <v>41859</v>
      </c>
      <c r="R1258" s="163">
        <v>230</v>
      </c>
    </row>
    <row r="1259" spans="1:18" ht="20.25" customHeight="1">
      <c r="A1259" s="164" t="s">
        <v>4648</v>
      </c>
      <c r="B1259" s="164" t="s">
        <v>6092</v>
      </c>
      <c r="C1259" s="164" t="s">
        <v>4656</v>
      </c>
      <c r="D1259" s="164" t="s">
        <v>4700</v>
      </c>
      <c r="E1259" s="164">
        <v>165</v>
      </c>
      <c r="F1259" s="164">
        <v>88</v>
      </c>
      <c r="G1259" s="164" t="s">
        <v>4659</v>
      </c>
      <c r="H1259" s="164" t="s">
        <v>4659</v>
      </c>
      <c r="I1259" s="164" t="s">
        <v>4659</v>
      </c>
      <c r="J1259" s="164" t="s"/>
      <c r="K1259" s="164" t="s"/>
      <c r="L1259" s="164" t="s">
        <v>4652</v>
      </c>
      <c r="M1259" s="165">
        <v>0</v>
      </c>
      <c r="N1259" s="164" t="s">
        <v>4659</v>
      </c>
      <c r="O1259" s="166">
        <v>45633</v>
      </c>
      <c r="P1259" s="167">
        <v>0.7161574074089</v>
      </c>
      <c r="Q1259" s="164">
        <v>41856</v>
      </c>
      <c r="R1259" s="163">
        <v>200</v>
      </c>
    </row>
    <row r="1260" spans="1:18" ht="20.25" customHeight="1">
      <c r="A1260" s="159" t="s">
        <v>4648</v>
      </c>
      <c r="B1260" s="159" t="s">
        <v>6093</v>
      </c>
      <c r="C1260" s="159" t="s">
        <v>4650</v>
      </c>
      <c r="D1260" s="159" t="s">
        <v>4668</v>
      </c>
      <c r="E1260" s="159">
        <v>150</v>
      </c>
      <c r="F1260" s="159">
        <v>89</v>
      </c>
      <c r="G1260" s="159" t="s">
        <v>4659</v>
      </c>
      <c r="H1260" s="159" t="s">
        <v>4659</v>
      </c>
      <c r="I1260" s="159" t="s">
        <v>4659</v>
      </c>
      <c r="J1260" s="159" t="s"/>
      <c r="K1260" s="159" t="s"/>
      <c r="L1260" s="159" t="s">
        <v>4652</v>
      </c>
      <c r="M1260" s="160">
        <v>0</v>
      </c>
      <c r="N1260" s="159" t="s">
        <v>4659</v>
      </c>
      <c r="O1260" s="161">
        <v>45633</v>
      </c>
      <c r="P1260" s="162">
        <v>0.709849537037371</v>
      </c>
      <c r="Q1260" s="159">
        <v>41854</v>
      </c>
      <c r="R1260" s="163">
        <v>200</v>
      </c>
    </row>
    <row r="1261" spans="1:18" ht="20.25" customHeight="1">
      <c r="A1261" s="164" t="s">
        <v>4648</v>
      </c>
      <c r="B1261" s="164" t="s">
        <v>6094</v>
      </c>
      <c r="C1261" s="164" t="s">
        <v>4650</v>
      </c>
      <c r="D1261" s="164" t="s">
        <v>4668</v>
      </c>
      <c r="E1261" s="164">
        <v>150</v>
      </c>
      <c r="F1261" s="164">
        <v>89</v>
      </c>
      <c r="G1261" s="164" t="s">
        <v>4004</v>
      </c>
      <c r="H1261" s="164" t="s">
        <v>4004</v>
      </c>
      <c r="I1261" s="164" t="s">
        <v>4004</v>
      </c>
      <c r="J1261" s="164" t="s"/>
      <c r="K1261" s="164" t="s"/>
      <c r="L1261" s="164" t="s">
        <v>4652</v>
      </c>
      <c r="M1261" s="165">
        <v>0</v>
      </c>
      <c r="N1261" s="164" t="s">
        <v>4659</v>
      </c>
      <c r="O1261" s="166">
        <v>45633</v>
      </c>
      <c r="P1261" s="167">
        <v>0.706550925926422</v>
      </c>
      <c r="Q1261" s="164">
        <v>41853</v>
      </c>
      <c r="R1261" s="163">
        <v>230</v>
      </c>
    </row>
    <row r="1262" spans="1:18" ht="20.25" customHeight="1">
      <c r="A1262" s="159" t="s">
        <v>4648</v>
      </c>
      <c r="B1262" s="159" t="s">
        <v>6095</v>
      </c>
      <c r="C1262" s="159" t="s">
        <v>4656</v>
      </c>
      <c r="D1262" s="159" t="s">
        <v>4903</v>
      </c>
      <c r="E1262" s="159">
        <v>170</v>
      </c>
      <c r="F1262" s="159">
        <v>88</v>
      </c>
      <c r="G1262" s="159" t="s">
        <v>4004</v>
      </c>
      <c r="H1262" s="159" t="s">
        <v>4004</v>
      </c>
      <c r="I1262" s="159" t="s">
        <v>4004</v>
      </c>
      <c r="J1262" s="159" t="s"/>
      <c r="K1262" s="159" t="s"/>
      <c r="L1262" s="159" t="s">
        <v>4652</v>
      </c>
      <c r="M1262" s="160">
        <v>0</v>
      </c>
      <c r="N1262" s="159" t="s">
        <v>4659</v>
      </c>
      <c r="O1262" s="161">
        <v>45633</v>
      </c>
      <c r="P1262" s="162">
        <v>0.702893518518977</v>
      </c>
      <c r="Q1262" s="159">
        <v>41852</v>
      </c>
      <c r="R1262" s="163">
        <v>230</v>
      </c>
    </row>
    <row r="1263" spans="1:18" ht="20.25" customHeight="1">
      <c r="A1263" s="164" t="s">
        <v>4648</v>
      </c>
      <c r="B1263" s="164" t="s">
        <v>6096</v>
      </c>
      <c r="C1263" s="164" t="s">
        <v>4656</v>
      </c>
      <c r="D1263" s="164" t="s">
        <v>4657</v>
      </c>
      <c r="E1263" s="164">
        <v>160</v>
      </c>
      <c r="F1263" s="164">
        <v>88</v>
      </c>
      <c r="G1263" s="164" t="s">
        <v>4659</v>
      </c>
      <c r="H1263" s="164" t="s">
        <v>4659</v>
      </c>
      <c r="I1263" s="164" t="s">
        <v>4659</v>
      </c>
      <c r="J1263" s="164" t="s"/>
      <c r="K1263" s="164" t="s"/>
      <c r="L1263" s="164" t="s">
        <v>4652</v>
      </c>
      <c r="M1263" s="165">
        <v>0</v>
      </c>
      <c r="N1263" s="164" t="s">
        <v>4659</v>
      </c>
      <c r="O1263" s="166">
        <v>45633</v>
      </c>
      <c r="P1263" s="167">
        <v>0.701284722221317</v>
      </c>
      <c r="Q1263" s="164">
        <v>41851</v>
      </c>
      <c r="R1263" s="163">
        <v>200</v>
      </c>
    </row>
    <row r="1264" spans="1:18" ht="20.25" customHeight="1">
      <c r="A1264" s="159" t="s">
        <v>4648</v>
      </c>
      <c r="B1264" s="159" t="s">
        <v>6097</v>
      </c>
      <c r="C1264" s="159" t="s">
        <v>4650</v>
      </c>
      <c r="D1264" s="159" t="s">
        <v>4663</v>
      </c>
      <c r="E1264" s="159">
        <v>143</v>
      </c>
      <c r="F1264" s="159">
        <v>89</v>
      </c>
      <c r="G1264" s="159" t="s">
        <v>4659</v>
      </c>
      <c r="H1264" s="159" t="s">
        <v>4659</v>
      </c>
      <c r="I1264" s="159" t="s">
        <v>4659</v>
      </c>
      <c r="J1264" s="159" t="s"/>
      <c r="K1264" s="159" t="s"/>
      <c r="L1264" s="159" t="s">
        <v>4652</v>
      </c>
      <c r="M1264" s="160">
        <v>0</v>
      </c>
      <c r="N1264" s="159" t="s">
        <v>4004</v>
      </c>
      <c r="O1264" s="161">
        <v>45633</v>
      </c>
      <c r="P1264" s="162">
        <v>0.697094907405699</v>
      </c>
      <c r="Q1264" s="159">
        <v>41849</v>
      </c>
      <c r="R1264" s="163">
        <v>230</v>
      </c>
    </row>
    <row r="1265" spans="1:18" ht="20.25" customHeight="1">
      <c r="A1265" s="164" t="s">
        <v>4648</v>
      </c>
      <c r="B1265" s="164" t="s">
        <v>6098</v>
      </c>
      <c r="C1265" s="164" t="s">
        <v>4656</v>
      </c>
      <c r="D1265" s="164" t="s">
        <v>4694</v>
      </c>
      <c r="E1265" s="164">
        <v>150</v>
      </c>
      <c r="F1265" s="164">
        <v>0</v>
      </c>
      <c r="G1265" s="164" t="s">
        <v>4652</v>
      </c>
      <c r="H1265" s="164" t="s">
        <v>4004</v>
      </c>
      <c r="I1265" s="164" t="s">
        <v>4004</v>
      </c>
      <c r="J1265" s="164" t="s"/>
      <c r="K1265" s="164" t="s"/>
      <c r="L1265" s="164" t="s">
        <v>4652</v>
      </c>
      <c r="M1265" s="165">
        <v>0</v>
      </c>
      <c r="N1265" s="164" t="s">
        <v>4654</v>
      </c>
      <c r="O1265" s="166">
        <v>45633</v>
      </c>
      <c r="P1265" s="167">
        <v>0.694178240741167</v>
      </c>
      <c r="Q1265" s="164">
        <v>41848</v>
      </c>
      <c r="R1265" s="163">
        <v>170</v>
      </c>
    </row>
    <row r="1266" spans="1:18" ht="20.25" customHeight="1">
      <c r="A1266" s="159" t="s">
        <v>4648</v>
      </c>
      <c r="B1266" s="159" t="s">
        <v>6099</v>
      </c>
      <c r="C1266" s="159" t="s">
        <v>4656</v>
      </c>
      <c r="D1266" s="159" t="s">
        <v>4703</v>
      </c>
      <c r="E1266" s="159">
        <v>130</v>
      </c>
      <c r="F1266" s="159">
        <v>89</v>
      </c>
      <c r="G1266" s="159" t="s">
        <v>4659</v>
      </c>
      <c r="H1266" s="159" t="s">
        <v>4659</v>
      </c>
      <c r="I1266" s="159" t="s">
        <v>4659</v>
      </c>
      <c r="J1266" s="159" t="s"/>
      <c r="K1266" s="159" t="s">
        <v>5439</v>
      </c>
      <c r="L1266" s="159" t="s">
        <v>4652</v>
      </c>
      <c r="M1266" s="160">
        <v>830</v>
      </c>
      <c r="N1266" s="159" t="s">
        <v>4659</v>
      </c>
      <c r="O1266" s="161">
        <v>45633</v>
      </c>
      <c r="P1266" s="162">
        <v>0.691574074073287</v>
      </c>
      <c r="Q1266" s="159">
        <v>41847</v>
      </c>
      <c r="R1266" s="163">
        <v>1000</v>
      </c>
    </row>
    <row r="1267" spans="1:18" ht="20.25" customHeight="1">
      <c r="A1267" s="164" t="s">
        <v>4648</v>
      </c>
      <c r="B1267" s="164" t="s">
        <v>6100</v>
      </c>
      <c r="C1267" s="164" t="s">
        <v>4650</v>
      </c>
      <c r="D1267" s="164" t="s">
        <v>4668</v>
      </c>
      <c r="E1267" s="164">
        <v>160</v>
      </c>
      <c r="F1267" s="164">
        <v>89</v>
      </c>
      <c r="G1267" s="164" t="s">
        <v>4004</v>
      </c>
      <c r="H1267" s="164" t="s">
        <v>4004</v>
      </c>
      <c r="I1267" s="164" t="s">
        <v>4004</v>
      </c>
      <c r="J1267" s="164" t="s"/>
      <c r="K1267" s="164" t="s"/>
      <c r="L1267" s="164" t="s">
        <v>4652</v>
      </c>
      <c r="M1267" s="165">
        <v>200</v>
      </c>
      <c r="N1267" s="164" t="s">
        <v>4654</v>
      </c>
      <c r="O1267" s="166">
        <v>45633</v>
      </c>
      <c r="P1267" s="167">
        <v>0.685324074074743</v>
      </c>
      <c r="Q1267" s="164">
        <v>41845</v>
      </c>
      <c r="R1267" s="163">
        <v>430</v>
      </c>
    </row>
    <row r="1268" spans="1:18" ht="20.25" customHeight="1">
      <c r="A1268" s="159" t="s">
        <v>4648</v>
      </c>
      <c r="B1268" s="159" t="s">
        <v>6101</v>
      </c>
      <c r="C1268" s="159" t="s">
        <v>4650</v>
      </c>
      <c r="D1268" s="159" t="s">
        <v>4668</v>
      </c>
      <c r="E1268" s="159">
        <v>148</v>
      </c>
      <c r="F1268" s="159">
        <v>0</v>
      </c>
      <c r="G1268" s="159" t="s">
        <v>4652</v>
      </c>
      <c r="H1268" s="159" t="s">
        <v>4659</v>
      </c>
      <c r="I1268" s="159" t="s">
        <v>4659</v>
      </c>
      <c r="J1268" s="159" t="s"/>
      <c r="K1268" s="159" t="s"/>
      <c r="L1268" s="159" t="s">
        <v>4652</v>
      </c>
      <c r="M1268" s="160">
        <v>0</v>
      </c>
      <c r="N1268" s="159" t="s">
        <v>4004</v>
      </c>
      <c r="O1268" s="161">
        <v>45633</v>
      </c>
      <c r="P1268" s="162">
        <v>0.684560185185546</v>
      </c>
      <c r="Q1268" s="159">
        <v>41844</v>
      </c>
      <c r="R1268" s="163">
        <v>170</v>
      </c>
    </row>
    <row r="1269" spans="1:18" ht="20.25" customHeight="1">
      <c r="A1269" s="164" t="s">
        <v>4648</v>
      </c>
      <c r="B1269" s="164" t="s">
        <v>6102</v>
      </c>
      <c r="C1269" s="164" t="s">
        <v>4656</v>
      </c>
      <c r="D1269" s="164" t="s">
        <v>4730</v>
      </c>
      <c r="E1269" s="164">
        <v>165</v>
      </c>
      <c r="F1269" s="164">
        <v>89</v>
      </c>
      <c r="G1269" s="164" t="s">
        <v>4659</v>
      </c>
      <c r="H1269" s="164" t="s">
        <v>4659</v>
      </c>
      <c r="I1269" s="164" t="s">
        <v>4659</v>
      </c>
      <c r="J1269" s="164" t="s"/>
      <c r="K1269" s="164" t="s"/>
      <c r="L1269" s="164" t="s">
        <v>4652</v>
      </c>
      <c r="M1269" s="165">
        <v>0</v>
      </c>
      <c r="N1269" s="164" t="s">
        <v>4654</v>
      </c>
      <c r="O1269" s="166">
        <v>45633</v>
      </c>
      <c r="P1269" s="167">
        <v>0.682766203703068</v>
      </c>
      <c r="Q1269" s="164">
        <v>41843</v>
      </c>
      <c r="R1269" s="163">
        <v>200</v>
      </c>
    </row>
    <row r="1270" spans="1:18" ht="20.25" customHeight="1">
      <c r="A1270" s="159" t="s">
        <v>4648</v>
      </c>
      <c r="B1270" s="159" t="s">
        <v>6103</v>
      </c>
      <c r="C1270" s="159" t="s">
        <v>4650</v>
      </c>
      <c r="D1270" s="159" t="s">
        <v>4668</v>
      </c>
      <c r="E1270" s="159">
        <v>150</v>
      </c>
      <c r="F1270" s="159">
        <v>0</v>
      </c>
      <c r="G1270" s="159" t="s">
        <v>4652</v>
      </c>
      <c r="H1270" s="159" t="s">
        <v>4659</v>
      </c>
      <c r="I1270" s="159" t="s">
        <v>4659</v>
      </c>
      <c r="J1270" s="159" t="s"/>
      <c r="K1270" s="159" t="s">
        <v>4664</v>
      </c>
      <c r="L1270" s="159" t="s">
        <v>4652</v>
      </c>
      <c r="M1270" s="160">
        <v>150</v>
      </c>
      <c r="N1270" s="159" t="s">
        <v>4004</v>
      </c>
      <c r="O1270" s="161">
        <v>45633</v>
      </c>
      <c r="P1270" s="162">
        <v>0.682557870371966</v>
      </c>
      <c r="Q1270" s="159">
        <v>41842</v>
      </c>
      <c r="R1270" s="163">
        <v>300</v>
      </c>
    </row>
    <row r="1271" spans="1:18" ht="20.25" customHeight="1">
      <c r="A1271" s="164" t="s">
        <v>4648</v>
      </c>
      <c r="B1271" s="164" t="s">
        <v>6104</v>
      </c>
      <c r="C1271" s="164" t="s">
        <v>4656</v>
      </c>
      <c r="D1271" s="164" t="s">
        <v>4676</v>
      </c>
      <c r="E1271" s="164">
        <v>156</v>
      </c>
      <c r="F1271" s="164">
        <v>89</v>
      </c>
      <c r="G1271" s="164" t="s">
        <v>4004</v>
      </c>
      <c r="H1271" s="164" t="s">
        <v>4004</v>
      </c>
      <c r="I1271" s="164" t="s">
        <v>4004</v>
      </c>
      <c r="J1271" s="164" t="s"/>
      <c r="K1271" s="164" t="s"/>
      <c r="L1271" s="164" t="s">
        <v>4652</v>
      </c>
      <c r="M1271" s="165">
        <v>0</v>
      </c>
      <c r="N1271" s="164" t="s">
        <v>4004</v>
      </c>
      <c r="O1271" s="166">
        <v>45633</v>
      </c>
      <c r="P1271" s="167">
        <v>0.677858796298097</v>
      </c>
      <c r="Q1271" s="164">
        <v>41840</v>
      </c>
      <c r="R1271" s="163">
        <v>200</v>
      </c>
    </row>
    <row r="1272" spans="1:18" ht="20.25" customHeight="1">
      <c r="A1272" s="159" t="s">
        <v>4648</v>
      </c>
      <c r="B1272" s="159" t="s">
        <v>6105</v>
      </c>
      <c r="C1272" s="159" t="s">
        <v>4650</v>
      </c>
      <c r="D1272" s="159" t="s">
        <v>4668</v>
      </c>
      <c r="E1272" s="159">
        <v>150</v>
      </c>
      <c r="F1272" s="159">
        <v>89</v>
      </c>
      <c r="G1272" s="159" t="s">
        <v>4659</v>
      </c>
      <c r="H1272" s="159" t="s">
        <v>4659</v>
      </c>
      <c r="I1272" s="159" t="s">
        <v>4659</v>
      </c>
      <c r="J1272" s="159" t="s"/>
      <c r="K1272" s="159" t="s"/>
      <c r="L1272" s="159" t="s">
        <v>4652</v>
      </c>
      <c r="M1272" s="160">
        <v>0</v>
      </c>
      <c r="N1272" s="159" t="s">
        <v>4659</v>
      </c>
      <c r="O1272" s="161">
        <v>45633</v>
      </c>
      <c r="P1272" s="162">
        <v>0.677569444444089</v>
      </c>
      <c r="Q1272" s="159">
        <v>41839</v>
      </c>
      <c r="R1272" s="163">
        <v>200</v>
      </c>
    </row>
    <row r="1273" spans="1:18" ht="20.25" customHeight="1">
      <c r="A1273" s="164" t="s">
        <v>4648</v>
      </c>
      <c r="B1273" s="164" t="s">
        <v>6106</v>
      </c>
      <c r="C1273" s="164" t="s">
        <v>4656</v>
      </c>
      <c r="D1273" s="164" t="s">
        <v>4668</v>
      </c>
      <c r="E1273" s="164">
        <v>123</v>
      </c>
      <c r="F1273" s="164">
        <v>0</v>
      </c>
      <c r="G1273" s="164" t="s">
        <v>4652</v>
      </c>
      <c r="H1273" s="164" t="s">
        <v>4652</v>
      </c>
      <c r="I1273" s="164" t="s">
        <v>4652</v>
      </c>
      <c r="J1273" s="164" t="s">
        <v>4653</v>
      </c>
      <c r="K1273" s="164" t="s"/>
      <c r="L1273" s="164" t="s">
        <v>4004</v>
      </c>
      <c r="M1273" s="165">
        <v>60</v>
      </c>
      <c r="N1273" s="164" t="s">
        <v>4004</v>
      </c>
      <c r="O1273" s="166">
        <v>45633</v>
      </c>
      <c r="P1273" s="167">
        <v>0.66196759259401</v>
      </c>
      <c r="Q1273" s="164">
        <v>41837</v>
      </c>
      <c r="R1273" s="163">
        <v>60</v>
      </c>
    </row>
    <row r="1274" spans="1:18" ht="20.25" customHeight="1">
      <c r="A1274" s="159" t="s">
        <v>4648</v>
      </c>
      <c r="B1274" s="159" t="s">
        <v>6107</v>
      </c>
      <c r="C1274" s="159" t="s">
        <v>4656</v>
      </c>
      <c r="D1274" s="159" t="s">
        <v>4657</v>
      </c>
      <c r="E1274" s="159">
        <v>165</v>
      </c>
      <c r="F1274" s="159">
        <v>0</v>
      </c>
      <c r="G1274" s="159" t="s">
        <v>4652</v>
      </c>
      <c r="H1274" s="159" t="s">
        <v>4004</v>
      </c>
      <c r="I1274" s="159" t="s">
        <v>4004</v>
      </c>
      <c r="J1274" s="159" t="s"/>
      <c r="K1274" s="159" t="s"/>
      <c r="L1274" s="159" t="s">
        <v>4652</v>
      </c>
      <c r="M1274" s="160">
        <v>0</v>
      </c>
      <c r="N1274" s="159" t="s">
        <v>4004</v>
      </c>
      <c r="O1274" s="161">
        <v>45633</v>
      </c>
      <c r="P1274" s="162">
        <v>0.660821759258397</v>
      </c>
      <c r="Q1274" s="159">
        <v>41836</v>
      </c>
      <c r="R1274" s="163">
        <v>150</v>
      </c>
    </row>
    <row r="1275" spans="1:18" ht="20.25" customHeight="1">
      <c r="A1275" s="164" t="s">
        <v>4648</v>
      </c>
      <c r="B1275" s="164" t="s">
        <v>6108</v>
      </c>
      <c r="C1275" s="164" t="s">
        <v>4656</v>
      </c>
      <c r="D1275" s="164" t="s">
        <v>4703</v>
      </c>
      <c r="E1275" s="164">
        <v>170</v>
      </c>
      <c r="F1275" s="164">
        <v>88</v>
      </c>
      <c r="G1275" s="164" t="s">
        <v>4659</v>
      </c>
      <c r="H1275" s="164" t="s">
        <v>4659</v>
      </c>
      <c r="I1275" s="164" t="s">
        <v>4659</v>
      </c>
      <c r="J1275" s="164" t="s"/>
      <c r="K1275" s="164" t="s"/>
      <c r="L1275" s="164" t="s">
        <v>4652</v>
      </c>
      <c r="M1275" s="165">
        <v>0</v>
      </c>
      <c r="N1275" s="164" t="s">
        <v>4659</v>
      </c>
      <c r="O1275" s="166">
        <v>45633</v>
      </c>
      <c r="P1275" s="167">
        <v>0.654826388887159</v>
      </c>
      <c r="Q1275" s="164">
        <v>41834</v>
      </c>
      <c r="R1275" s="163">
        <v>200</v>
      </c>
    </row>
    <row r="1276" spans="1:18" ht="20.25" customHeight="1">
      <c r="A1276" s="159" t="s">
        <v>4648</v>
      </c>
      <c r="B1276" s="159" t="s">
        <v>6109</v>
      </c>
      <c r="C1276" s="159" t="s">
        <v>4656</v>
      </c>
      <c r="D1276" s="159" t="s">
        <v>4668</v>
      </c>
      <c r="E1276" s="159">
        <v>165</v>
      </c>
      <c r="F1276" s="159">
        <v>89</v>
      </c>
      <c r="G1276" s="159" t="s">
        <v>4659</v>
      </c>
      <c r="H1276" s="159" t="s">
        <v>4652</v>
      </c>
      <c r="I1276" s="159" t="s">
        <v>4652</v>
      </c>
      <c r="J1276" s="159" t="s"/>
      <c r="K1276" s="159" t="s"/>
      <c r="L1276" s="159" t="s">
        <v>4652</v>
      </c>
      <c r="M1276" s="160">
        <v>0</v>
      </c>
      <c r="N1276" s="159" t="s">
        <v>4659</v>
      </c>
      <c r="O1276" s="161">
        <v>45633</v>
      </c>
      <c r="P1276" s="162">
        <v>0.651793981480296</v>
      </c>
      <c r="Q1276" s="159">
        <v>41833</v>
      </c>
      <c r="R1276" s="163">
        <v>170</v>
      </c>
    </row>
    <row r="1277" spans="1:18" ht="20.25" customHeight="1">
      <c r="A1277" s="164" t="s">
        <v>4648</v>
      </c>
      <c r="B1277" s="164" t="s">
        <v>6110</v>
      </c>
      <c r="C1277" s="164" t="s">
        <v>4650</v>
      </c>
      <c r="D1277" s="164" t="s">
        <v>4668</v>
      </c>
      <c r="E1277" s="164">
        <v>140</v>
      </c>
      <c r="F1277" s="164">
        <v>0</v>
      </c>
      <c r="G1277" s="164" t="s">
        <v>4652</v>
      </c>
      <c r="H1277" s="164" t="s">
        <v>4004</v>
      </c>
      <c r="I1277" s="164" t="s">
        <v>4004</v>
      </c>
      <c r="J1277" s="164" t="s"/>
      <c r="K1277" s="164" t="s"/>
      <c r="L1277" s="164" t="s">
        <v>4652</v>
      </c>
      <c r="M1277" s="165">
        <v>0</v>
      </c>
      <c r="N1277" s="164" t="s">
        <v>4004</v>
      </c>
      <c r="O1277" s="166">
        <v>45633</v>
      </c>
      <c r="P1277" s="167">
        <v>0.651296296295186</v>
      </c>
      <c r="Q1277" s="164">
        <v>41832</v>
      </c>
      <c r="R1277" s="163">
        <v>170</v>
      </c>
    </row>
    <row r="1278" spans="1:18" ht="20.25" customHeight="1">
      <c r="A1278" s="159" t="s">
        <v>4648</v>
      </c>
      <c r="B1278" s="159" t="s">
        <v>6111</v>
      </c>
      <c r="C1278" s="159" t="s">
        <v>4650</v>
      </c>
      <c r="D1278" s="159" t="s">
        <v>4668</v>
      </c>
      <c r="E1278" s="159">
        <v>160</v>
      </c>
      <c r="F1278" s="159">
        <v>0</v>
      </c>
      <c r="G1278" s="159" t="s">
        <v>4652</v>
      </c>
      <c r="H1278" s="159" t="s">
        <v>4659</v>
      </c>
      <c r="I1278" s="159" t="s">
        <v>4659</v>
      </c>
      <c r="J1278" s="159" t="s"/>
      <c r="K1278" s="159" t="s"/>
      <c r="L1278" s="159" t="s">
        <v>4652</v>
      </c>
      <c r="M1278" s="160">
        <v>0</v>
      </c>
      <c r="N1278" s="159" t="s">
        <v>4659</v>
      </c>
      <c r="O1278" s="161">
        <v>45633</v>
      </c>
      <c r="P1278" s="162">
        <v>0.648020833334158</v>
      </c>
      <c r="Q1278" s="159">
        <v>41831</v>
      </c>
      <c r="R1278" s="163">
        <v>150</v>
      </c>
    </row>
    <row r="1279" spans="1:18" ht="20.25" customHeight="1">
      <c r="A1279" s="164" t="s">
        <v>4648</v>
      </c>
      <c r="B1279" s="164" t="s">
        <v>6112</v>
      </c>
      <c r="C1279" s="164" t="s">
        <v>4656</v>
      </c>
      <c r="D1279" s="164" t="s">
        <v>4700</v>
      </c>
      <c r="E1279" s="164">
        <v>148</v>
      </c>
      <c r="F1279" s="164">
        <v>89</v>
      </c>
      <c r="G1279" s="164" t="s">
        <v>4004</v>
      </c>
      <c r="H1279" s="164" t="s">
        <v>4004</v>
      </c>
      <c r="I1279" s="164" t="s">
        <v>4004</v>
      </c>
      <c r="J1279" s="164" t="s">
        <v>4643</v>
      </c>
      <c r="K1279" s="164" t="s">
        <v>4664</v>
      </c>
      <c r="L1279" s="164" t="s">
        <v>4004</v>
      </c>
      <c r="M1279" s="165">
        <v>200</v>
      </c>
      <c r="N1279" s="164" t="s">
        <v>4004</v>
      </c>
      <c r="O1279" s="166">
        <v>45633</v>
      </c>
      <c r="P1279" s="167">
        <v>0.647499999999127</v>
      </c>
      <c r="Q1279" s="164">
        <v>41830</v>
      </c>
      <c r="R1279" s="163">
        <v>430</v>
      </c>
    </row>
    <row r="1280" spans="1:18" ht="20.25" customHeight="1">
      <c r="A1280" s="159" t="s">
        <v>4648</v>
      </c>
      <c r="B1280" s="159" t="s">
        <v>6113</v>
      </c>
      <c r="C1280" s="159" t="s">
        <v>4650</v>
      </c>
      <c r="D1280" s="159" t="s">
        <v>5222</v>
      </c>
      <c r="E1280" s="159">
        <v>160</v>
      </c>
      <c r="F1280" s="159">
        <v>0</v>
      </c>
      <c r="G1280" s="159" t="s">
        <v>4652</v>
      </c>
      <c r="H1280" s="159" t="s">
        <v>4652</v>
      </c>
      <c r="I1280" s="159" t="s">
        <v>4652</v>
      </c>
      <c r="J1280" s="159" t="s">
        <v>4653</v>
      </c>
      <c r="K1280" s="159" t="s"/>
      <c r="L1280" s="159" t="s">
        <v>4004</v>
      </c>
      <c r="M1280" s="160">
        <v>100</v>
      </c>
      <c r="N1280" s="159" t="s">
        <v>4004</v>
      </c>
      <c r="O1280" s="161">
        <v>45633</v>
      </c>
      <c r="P1280" s="162">
        <v>0.645567129628034</v>
      </c>
      <c r="Q1280" s="159">
        <v>41829</v>
      </c>
      <c r="R1280" s="163">
        <v>100</v>
      </c>
    </row>
    <row r="1281" spans="1:18" ht="20.25" customHeight="1">
      <c r="A1281" s="164" t="s">
        <v>4648</v>
      </c>
      <c r="B1281" s="164" t="s">
        <v>6114</v>
      </c>
      <c r="C1281" s="164" t="s">
        <v>4650</v>
      </c>
      <c r="D1281" s="164" t="s">
        <v>4663</v>
      </c>
      <c r="E1281" s="164">
        <v>148</v>
      </c>
      <c r="F1281" s="164">
        <v>89</v>
      </c>
      <c r="G1281" s="164" t="s">
        <v>4004</v>
      </c>
      <c r="H1281" s="164" t="s">
        <v>4004</v>
      </c>
      <c r="I1281" s="164" t="s">
        <v>4004</v>
      </c>
      <c r="J1281" s="164" t="s"/>
      <c r="K1281" s="164" t="s"/>
      <c r="L1281" s="164" t="s">
        <v>4652</v>
      </c>
      <c r="M1281" s="165">
        <v>0</v>
      </c>
      <c r="N1281" s="164" t="s">
        <v>4004</v>
      </c>
      <c r="O1281" s="166">
        <v>45633</v>
      </c>
      <c r="P1281" s="167">
        <v>0.642650462963502</v>
      </c>
      <c r="Q1281" s="164">
        <v>41828</v>
      </c>
      <c r="R1281" s="163">
        <v>230</v>
      </c>
    </row>
    <row r="1282" spans="1:18" ht="20.25" customHeight="1">
      <c r="A1282" s="159" t="s">
        <v>4648</v>
      </c>
      <c r="B1282" s="159" t="s">
        <v>6115</v>
      </c>
      <c r="C1282" s="159" t="s">
        <v>4656</v>
      </c>
      <c r="D1282" s="159" t="s">
        <v>4700</v>
      </c>
      <c r="E1282" s="159">
        <v>165</v>
      </c>
      <c r="F1282" s="159">
        <v>0</v>
      </c>
      <c r="G1282" s="159" t="s">
        <v>4652</v>
      </c>
      <c r="H1282" s="159" t="s">
        <v>4652</v>
      </c>
      <c r="I1282" s="159" t="s">
        <v>4652</v>
      </c>
      <c r="J1282" s="159" t="s">
        <v>4685</v>
      </c>
      <c r="K1282" s="159" t="s"/>
      <c r="L1282" s="159" t="s">
        <v>4652</v>
      </c>
      <c r="M1282" s="160">
        <v>100</v>
      </c>
      <c r="N1282" s="159" t="s">
        <v>4004</v>
      </c>
      <c r="O1282" s="161">
        <v>45633</v>
      </c>
      <c r="P1282" s="162">
        <v>0.638287037036207</v>
      </c>
      <c r="Q1282" s="159">
        <v>41827</v>
      </c>
      <c r="R1282" s="163">
        <v>100</v>
      </c>
    </row>
    <row r="1283" spans="1:18" ht="20.25" customHeight="1">
      <c r="A1283" s="164" t="s">
        <v>4648</v>
      </c>
      <c r="B1283" s="164" t="s">
        <v>6116</v>
      </c>
      <c r="C1283" s="164" t="s">
        <v>4656</v>
      </c>
      <c r="D1283" s="164" t="s">
        <v>4700</v>
      </c>
      <c r="E1283" s="164">
        <v>165</v>
      </c>
      <c r="F1283" s="164">
        <v>88</v>
      </c>
      <c r="G1283" s="164" t="s">
        <v>4004</v>
      </c>
      <c r="H1283" s="164" t="s">
        <v>4652</v>
      </c>
      <c r="I1283" s="164" t="s">
        <v>4652</v>
      </c>
      <c r="J1283" s="164" t="s"/>
      <c r="K1283" s="164" t="s"/>
      <c r="L1283" s="164" t="s">
        <v>4652</v>
      </c>
      <c r="M1283" s="165">
        <v>0</v>
      </c>
      <c r="N1283" s="164" t="s">
        <v>4004</v>
      </c>
      <c r="O1283" s="166">
        <v>45633</v>
      </c>
      <c r="P1283" s="167">
        <v>0.637187500000437</v>
      </c>
      <c r="Q1283" s="164">
        <v>41826</v>
      </c>
      <c r="R1283" s="163">
        <v>150</v>
      </c>
    </row>
    <row r="1284" spans="1:18" ht="20.25" customHeight="1">
      <c r="A1284" s="159" t="s">
        <v>4648</v>
      </c>
      <c r="B1284" s="159" t="s">
        <v>6117</v>
      </c>
      <c r="C1284" s="159" t="s">
        <v>4656</v>
      </c>
      <c r="D1284" s="159" t="s">
        <v>4767</v>
      </c>
      <c r="E1284" s="159">
        <v>150</v>
      </c>
      <c r="F1284" s="159">
        <v>89</v>
      </c>
      <c r="G1284" s="159" t="s">
        <v>4659</v>
      </c>
      <c r="H1284" s="159" t="s">
        <v>4659</v>
      </c>
      <c r="I1284" s="159" t="s">
        <v>4659</v>
      </c>
      <c r="J1284" s="159" t="s"/>
      <c r="K1284" s="159" t="s"/>
      <c r="L1284" s="159" t="s">
        <v>4652</v>
      </c>
      <c r="M1284" s="160">
        <v>0</v>
      </c>
      <c r="N1284" s="159" t="s">
        <v>4659</v>
      </c>
      <c r="O1284" s="161">
        <v>45633</v>
      </c>
      <c r="P1284" s="162">
        <v>0.636412037038099</v>
      </c>
      <c r="Q1284" s="159">
        <v>41824</v>
      </c>
      <c r="R1284" s="163">
        <v>230</v>
      </c>
    </row>
    <row r="1285" spans="1:18" ht="20.25" customHeight="1">
      <c r="A1285" s="164" t="s">
        <v>4648</v>
      </c>
      <c r="B1285" s="164" t="s">
        <v>6118</v>
      </c>
      <c r="C1285" s="164" t="s">
        <v>4656</v>
      </c>
      <c r="D1285" s="164" t="s">
        <v>4730</v>
      </c>
      <c r="E1285" s="164">
        <v>160</v>
      </c>
      <c r="F1285" s="164">
        <v>0</v>
      </c>
      <c r="G1285" s="164" t="s">
        <v>4652</v>
      </c>
      <c r="H1285" s="164" t="s">
        <v>4652</v>
      </c>
      <c r="I1285" s="164" t="s">
        <v>4652</v>
      </c>
      <c r="J1285" s="164" t="s">
        <v>4643</v>
      </c>
      <c r="K1285" s="164" t="s">
        <v>6119</v>
      </c>
      <c r="L1285" s="164" t="s">
        <v>4659</v>
      </c>
      <c r="M1285" s="165">
        <v>50</v>
      </c>
      <c r="N1285" s="164" t="s">
        <v>4659</v>
      </c>
      <c r="O1285" s="166">
        <v>45633</v>
      </c>
      <c r="P1285" s="167">
        <v>0.623333333332994</v>
      </c>
      <c r="Q1285" s="164">
        <v>41820</v>
      </c>
      <c r="R1285" s="163">
        <v>50</v>
      </c>
    </row>
    <row r="1286" spans="1:18" ht="20.25" customHeight="1">
      <c r="A1286" s="159" t="s">
        <v>4648</v>
      </c>
      <c r="B1286" s="159" t="s">
        <v>6120</v>
      </c>
      <c r="C1286" s="159" t="s">
        <v>4656</v>
      </c>
      <c r="D1286" s="159" t="s">
        <v>4730</v>
      </c>
      <c r="E1286" s="159">
        <v>164</v>
      </c>
      <c r="F1286" s="159">
        <v>88</v>
      </c>
      <c r="G1286" s="159" t="s">
        <v>4004</v>
      </c>
      <c r="H1286" s="159" t="s">
        <v>4004</v>
      </c>
      <c r="I1286" s="159" t="s">
        <v>4004</v>
      </c>
      <c r="J1286" s="159" t="s"/>
      <c r="K1286" s="159" t="s"/>
      <c r="L1286" s="159" t="s">
        <v>4652</v>
      </c>
      <c r="M1286" s="160">
        <v>0</v>
      </c>
      <c r="N1286" s="159" t="s">
        <v>4654</v>
      </c>
      <c r="O1286" s="161">
        <v>45633</v>
      </c>
      <c r="P1286" s="162">
        <v>0.617650462962047</v>
      </c>
      <c r="Q1286" s="159">
        <v>41819</v>
      </c>
      <c r="R1286" s="163">
        <v>230</v>
      </c>
    </row>
    <row r="1287" spans="1:18" ht="20.25" customHeight="1">
      <c r="A1287" s="164" t="s">
        <v>4648</v>
      </c>
      <c r="B1287" s="164" t="s">
        <v>6121</v>
      </c>
      <c r="C1287" s="164" t="s">
        <v>4650</v>
      </c>
      <c r="D1287" s="164" t="s">
        <v>4668</v>
      </c>
      <c r="E1287" s="164">
        <v>146</v>
      </c>
      <c r="F1287" s="164">
        <v>0</v>
      </c>
      <c r="G1287" s="164" t="s">
        <v>4652</v>
      </c>
      <c r="H1287" s="164" t="s">
        <v>4004</v>
      </c>
      <c r="I1287" s="164" t="s">
        <v>4004</v>
      </c>
      <c r="J1287" s="164" t="s"/>
      <c r="K1287" s="164" t="s"/>
      <c r="L1287" s="164" t="s">
        <v>4652</v>
      </c>
      <c r="M1287" s="165">
        <v>0</v>
      </c>
      <c r="N1287" s="164" t="s">
        <v>4004</v>
      </c>
      <c r="O1287" s="166">
        <v>45633</v>
      </c>
      <c r="P1287" s="167">
        <v>0.601932870369638</v>
      </c>
      <c r="Q1287" s="164">
        <v>41815</v>
      </c>
      <c r="R1287" s="163">
        <v>170</v>
      </c>
    </row>
    <row r="1288" spans="1:18" ht="20.25" customHeight="1">
      <c r="A1288" s="159" t="s">
        <v>4648</v>
      </c>
      <c r="B1288" s="159" t="s">
        <v>6122</v>
      </c>
      <c r="C1288" s="159" t="s">
        <v>4656</v>
      </c>
      <c r="D1288" s="159" t="s">
        <v>4657</v>
      </c>
      <c r="E1288" s="159">
        <v>165</v>
      </c>
      <c r="F1288" s="159">
        <v>88</v>
      </c>
      <c r="G1288" s="159" t="s">
        <v>4659</v>
      </c>
      <c r="H1288" s="159" t="s">
        <v>4652</v>
      </c>
      <c r="I1288" s="159" t="s">
        <v>4652</v>
      </c>
      <c r="J1288" s="159" t="s"/>
      <c r="K1288" s="159" t="s"/>
      <c r="L1288" s="159" t="s">
        <v>4652</v>
      </c>
      <c r="M1288" s="160">
        <v>0</v>
      </c>
      <c r="N1288" s="159" t="s">
        <v>4004</v>
      </c>
      <c r="O1288" s="161">
        <v>45633</v>
      </c>
      <c r="P1288" s="162">
        <v>0.578877314816055</v>
      </c>
      <c r="Q1288" s="159">
        <v>41812</v>
      </c>
      <c r="R1288" s="163">
        <v>150</v>
      </c>
    </row>
    <row r="1289" spans="1:18" ht="20.25" customHeight="1">
      <c r="A1289" s="164" t="s">
        <v>4648</v>
      </c>
      <c r="B1289" s="164" t="s">
        <v>6123</v>
      </c>
      <c r="C1289" s="164" t="s">
        <v>4650</v>
      </c>
      <c r="D1289" s="164" t="s">
        <v>4663</v>
      </c>
      <c r="E1289" s="164">
        <v>150</v>
      </c>
      <c r="F1289" s="164">
        <v>0</v>
      </c>
      <c r="G1289" s="164" t="s">
        <v>4652</v>
      </c>
      <c r="H1289" s="164" t="s">
        <v>4004</v>
      </c>
      <c r="I1289" s="164" t="s">
        <v>4004</v>
      </c>
      <c r="J1289" s="164" t="s"/>
      <c r="K1289" s="164" t="s"/>
      <c r="L1289" s="164" t="s">
        <v>4652</v>
      </c>
      <c r="M1289" s="165">
        <v>0</v>
      </c>
      <c r="N1289" s="164" t="s">
        <v>4659</v>
      </c>
      <c r="O1289" s="166">
        <v>45633</v>
      </c>
      <c r="P1289" s="167">
        <v>0.57611111110964</v>
      </c>
      <c r="Q1289" s="164">
        <v>41808</v>
      </c>
      <c r="R1289" s="163">
        <v>170</v>
      </c>
    </row>
    <row r="1290" spans="1:18" ht="20.25" customHeight="1">
      <c r="A1290" s="159" t="s">
        <v>4648</v>
      </c>
      <c r="B1290" s="159" t="s">
        <v>6124</v>
      </c>
      <c r="C1290" s="159" t="s">
        <v>4656</v>
      </c>
      <c r="D1290" s="159" t="s">
        <v>4734</v>
      </c>
      <c r="E1290" s="159">
        <v>165</v>
      </c>
      <c r="F1290" s="159">
        <v>0</v>
      </c>
      <c r="G1290" s="159" t="s">
        <v>4652</v>
      </c>
      <c r="H1290" s="159" t="s">
        <v>4004</v>
      </c>
      <c r="I1290" s="159" t="s">
        <v>4004</v>
      </c>
      <c r="J1290" s="159" t="s"/>
      <c r="K1290" s="159" t="s"/>
      <c r="L1290" s="159" t="s">
        <v>4652</v>
      </c>
      <c r="M1290" s="160">
        <v>0</v>
      </c>
      <c r="N1290" s="159" t="s">
        <v>4004</v>
      </c>
      <c r="O1290" s="161">
        <v>45633</v>
      </c>
      <c r="P1290" s="162">
        <v>0.575381944443507</v>
      </c>
      <c r="Q1290" s="159">
        <v>41807</v>
      </c>
      <c r="R1290" s="163">
        <v>170</v>
      </c>
    </row>
    <row r="1291" spans="1:18" ht="20.25" customHeight="1">
      <c r="A1291" s="164" t="s">
        <v>4648</v>
      </c>
      <c r="B1291" s="164" t="s">
        <v>6125</v>
      </c>
      <c r="C1291" s="164" t="s">
        <v>4650</v>
      </c>
      <c r="D1291" s="164" t="s">
        <v>4668</v>
      </c>
      <c r="E1291" s="164">
        <v>160</v>
      </c>
      <c r="F1291" s="164">
        <v>0</v>
      </c>
      <c r="G1291" s="164" t="s">
        <v>4652</v>
      </c>
      <c r="H1291" s="164" t="s">
        <v>4652</v>
      </c>
      <c r="I1291" s="164" t="s">
        <v>4652</v>
      </c>
      <c r="J1291" s="164" t="s">
        <v>4643</v>
      </c>
      <c r="K1291" s="164" t="s">
        <v>6126</v>
      </c>
      <c r="L1291" s="164" t="s">
        <v>4652</v>
      </c>
      <c r="M1291" s="165">
        <v>50</v>
      </c>
      <c r="N1291" s="164" t="s">
        <v>4004</v>
      </c>
      <c r="O1291" s="166">
        <v>45633</v>
      </c>
      <c r="P1291" s="167">
        <v>0.57192129629766</v>
      </c>
      <c r="Q1291" s="164">
        <v>41806</v>
      </c>
      <c r="R1291" s="163">
        <v>50</v>
      </c>
    </row>
    <row r="1292" spans="1:18" ht="20.25" customHeight="1">
      <c r="A1292" s="159" t="s">
        <v>4648</v>
      </c>
      <c r="B1292" s="159" t="s">
        <v>6127</v>
      </c>
      <c r="C1292" s="159" t="s">
        <v>4656</v>
      </c>
      <c r="D1292" s="159" t="s">
        <v>4734</v>
      </c>
      <c r="E1292" s="159">
        <v>160</v>
      </c>
      <c r="F1292" s="159">
        <v>88</v>
      </c>
      <c r="G1292" s="159" t="s">
        <v>4659</v>
      </c>
      <c r="H1292" s="159" t="s">
        <v>4652</v>
      </c>
      <c r="I1292" s="159" t="s">
        <v>4652</v>
      </c>
      <c r="J1292" s="159" t="s"/>
      <c r="K1292" s="159" t="s"/>
      <c r="L1292" s="159" t="s">
        <v>4652</v>
      </c>
      <c r="M1292" s="160">
        <v>0</v>
      </c>
      <c r="N1292" s="159" t="s">
        <v>4659</v>
      </c>
      <c r="O1292" s="161">
        <v>45633</v>
      </c>
      <c r="P1292" s="162">
        <v>0.562835648146575</v>
      </c>
      <c r="Q1292" s="159">
        <v>41803</v>
      </c>
      <c r="R1292" s="163">
        <v>230</v>
      </c>
    </row>
    <row r="1293" spans="1:18" ht="20.25" customHeight="1">
      <c r="A1293" s="164" t="s">
        <v>4648</v>
      </c>
      <c r="B1293" s="164" t="s">
        <v>6128</v>
      </c>
      <c r="C1293" s="164" t="s">
        <v>4650</v>
      </c>
      <c r="D1293" s="164" t="s">
        <v>4668</v>
      </c>
      <c r="E1293" s="164">
        <v>150</v>
      </c>
      <c r="F1293" s="164">
        <v>0</v>
      </c>
      <c r="G1293" s="164" t="s">
        <v>4652</v>
      </c>
      <c r="H1293" s="164" t="s">
        <v>4004</v>
      </c>
      <c r="I1293" s="164" t="s">
        <v>4004</v>
      </c>
      <c r="J1293" s="164" t="s"/>
      <c r="K1293" s="164" t="s"/>
      <c r="L1293" s="164" t="s">
        <v>4652</v>
      </c>
      <c r="M1293" s="165">
        <v>0</v>
      </c>
      <c r="N1293" s="164" t="s">
        <v>4659</v>
      </c>
      <c r="O1293" s="166">
        <v>45633</v>
      </c>
      <c r="P1293" s="167">
        <v>0.532569444443652</v>
      </c>
      <c r="Q1293" s="164">
        <v>41795</v>
      </c>
      <c r="R1293" s="163">
        <v>170</v>
      </c>
    </row>
    <row r="1294" spans="1:18" ht="20.25" customHeight="1">
      <c r="A1294" s="159" t="s">
        <v>4648</v>
      </c>
      <c r="B1294" s="159" t="s">
        <v>6129</v>
      </c>
      <c r="C1294" s="159" t="s">
        <v>4656</v>
      </c>
      <c r="D1294" s="159" t="s">
        <v>4700</v>
      </c>
      <c r="E1294" s="159">
        <v>165</v>
      </c>
      <c r="F1294" s="159">
        <v>0</v>
      </c>
      <c r="G1294" s="159" t="s">
        <v>4652</v>
      </c>
      <c r="H1294" s="159" t="s">
        <v>4004</v>
      </c>
      <c r="I1294" s="159" t="s">
        <v>4004</v>
      </c>
      <c r="J1294" s="159" t="s"/>
      <c r="K1294" s="159" t="s"/>
      <c r="L1294" s="159" t="s">
        <v>4652</v>
      </c>
      <c r="M1294" s="160">
        <v>0</v>
      </c>
      <c r="N1294" s="159" t="s">
        <v>4004</v>
      </c>
      <c r="O1294" s="161">
        <v>45633</v>
      </c>
      <c r="P1294" s="162">
        <v>0.525821759259998</v>
      </c>
      <c r="Q1294" s="159">
        <v>41794</v>
      </c>
      <c r="R1294" s="163">
        <v>150</v>
      </c>
    </row>
    <row r="1295" spans="1:18" ht="20.25" customHeight="1">
      <c r="A1295" s="164" t="s">
        <v>4648</v>
      </c>
      <c r="B1295" s="164" t="s">
        <v>6130</v>
      </c>
      <c r="C1295" s="164" t="s">
        <v>4656</v>
      </c>
      <c r="D1295" s="164" t="s">
        <v>4696</v>
      </c>
      <c r="E1295" s="164">
        <v>165</v>
      </c>
      <c r="F1295" s="164">
        <v>88</v>
      </c>
      <c r="G1295" s="164" t="s">
        <v>4659</v>
      </c>
      <c r="H1295" s="164" t="s">
        <v>4659</v>
      </c>
      <c r="I1295" s="164" t="s">
        <v>4659</v>
      </c>
      <c r="J1295" s="164" t="s"/>
      <c r="K1295" s="164" t="s"/>
      <c r="L1295" s="164" t="s">
        <v>4652</v>
      </c>
      <c r="M1295" s="165">
        <v>0</v>
      </c>
      <c r="N1295" s="164" t="s">
        <v>4659</v>
      </c>
      <c r="O1295" s="166">
        <v>45633</v>
      </c>
      <c r="P1295" s="167">
        <v>0.504351851850515</v>
      </c>
      <c r="Q1295" s="164">
        <v>41787</v>
      </c>
      <c r="R1295" s="163">
        <v>200</v>
      </c>
    </row>
    <row r="1296" spans="1:18" ht="20.25" customHeight="1">
      <c r="A1296" s="159" t="s">
        <v>4648</v>
      </c>
      <c r="B1296" s="159" t="s">
        <v>6131</v>
      </c>
      <c r="C1296" s="159" t="s">
        <v>4650</v>
      </c>
      <c r="D1296" s="159" t="s">
        <v>4674</v>
      </c>
      <c r="E1296" s="159">
        <v>150</v>
      </c>
      <c r="F1296" s="159">
        <v>0</v>
      </c>
      <c r="G1296" s="159" t="s">
        <v>4652</v>
      </c>
      <c r="H1296" s="159" t="s">
        <v>4652</v>
      </c>
      <c r="I1296" s="159" t="s">
        <v>4652</v>
      </c>
      <c r="J1296" s="159" t="s">
        <v>4643</v>
      </c>
      <c r="K1296" s="159" t="s">
        <v>6132</v>
      </c>
      <c r="L1296" s="159" t="s">
        <v>4004</v>
      </c>
      <c r="M1296" s="160">
        <v>130</v>
      </c>
      <c r="N1296" s="159" t="s">
        <v>4004</v>
      </c>
      <c r="O1296" s="161">
        <v>45633</v>
      </c>
      <c r="P1296" s="162">
        <v>0.504270833334886</v>
      </c>
      <c r="Q1296" s="159">
        <v>41788</v>
      </c>
      <c r="R1296" s="163">
        <v>130</v>
      </c>
    </row>
    <row r="1297" spans="1:18" ht="20.25" customHeight="1">
      <c r="A1297" s="164" t="s">
        <v>4648</v>
      </c>
      <c r="B1297" s="164" t="s">
        <v>6133</v>
      </c>
      <c r="C1297" s="164" t="s">
        <v>4650</v>
      </c>
      <c r="D1297" s="164" t="s">
        <v>5375</v>
      </c>
      <c r="E1297" s="164">
        <v>140</v>
      </c>
      <c r="F1297" s="164">
        <v>0</v>
      </c>
      <c r="G1297" s="164" t="s">
        <v>4652</v>
      </c>
      <c r="H1297" s="164" t="s">
        <v>4004</v>
      </c>
      <c r="I1297" s="164" t="s">
        <v>4004</v>
      </c>
      <c r="J1297" s="164" t="s"/>
      <c r="K1297" s="164" t="s"/>
      <c r="L1297" s="164" t="s">
        <v>4652</v>
      </c>
      <c r="M1297" s="165">
        <v>0</v>
      </c>
      <c r="N1297" s="164" t="s">
        <v>4004</v>
      </c>
      <c r="O1297" s="166">
        <v>45633</v>
      </c>
      <c r="P1297" s="167">
        <v>0.499247685183946</v>
      </c>
      <c r="Q1297" s="164">
        <v>41782</v>
      </c>
      <c r="R1297" s="163">
        <v>170</v>
      </c>
    </row>
    <row r="1298" spans="1:18" ht="20.25" customHeight="1">
      <c r="A1298" s="159" t="s">
        <v>4648</v>
      </c>
      <c r="B1298" s="159" t="s">
        <v>6134</v>
      </c>
      <c r="C1298" s="159" t="s">
        <v>4650</v>
      </c>
      <c r="D1298" s="159" t="s">
        <v>4663</v>
      </c>
      <c r="E1298" s="159">
        <v>155</v>
      </c>
      <c r="F1298" s="159">
        <v>89</v>
      </c>
      <c r="G1298" s="159" t="s">
        <v>4004</v>
      </c>
      <c r="H1298" s="159" t="s">
        <v>4004</v>
      </c>
      <c r="I1298" s="159" t="s">
        <v>4004</v>
      </c>
      <c r="J1298" s="159" t="s"/>
      <c r="K1298" s="159" t="s"/>
      <c r="L1298" s="159" t="s">
        <v>4652</v>
      </c>
      <c r="M1298" s="160">
        <v>0</v>
      </c>
      <c r="N1298" s="159" t="s">
        <v>4004</v>
      </c>
      <c r="O1298" s="161">
        <v>45633</v>
      </c>
      <c r="P1298" s="162">
        <v>0.495219907406863</v>
      </c>
      <c r="Q1298" s="159">
        <v>41781</v>
      </c>
      <c r="R1298" s="163">
        <v>200</v>
      </c>
    </row>
    <row r="1299" spans="1:18" ht="20.25" customHeight="1">
      <c r="A1299" s="164" t="s">
        <v>4648</v>
      </c>
      <c r="B1299" s="164" t="s">
        <v>6135</v>
      </c>
      <c r="C1299" s="164" t="s">
        <v>4650</v>
      </c>
      <c r="D1299" s="164" t="s">
        <v>4668</v>
      </c>
      <c r="E1299" s="164">
        <v>140</v>
      </c>
      <c r="F1299" s="164">
        <v>0</v>
      </c>
      <c r="G1299" s="164" t="s">
        <v>4652</v>
      </c>
      <c r="H1299" s="164" t="s">
        <v>4652</v>
      </c>
      <c r="I1299" s="164" t="s">
        <v>4652</v>
      </c>
      <c r="J1299" s="164" t="s">
        <v>4643</v>
      </c>
      <c r="K1299" s="164" t="s">
        <v>4642</v>
      </c>
      <c r="L1299" s="164" t="s">
        <v>4659</v>
      </c>
      <c r="M1299" s="165">
        <v>80</v>
      </c>
      <c r="N1299" s="164" t="s">
        <v>4659</v>
      </c>
      <c r="O1299" s="166">
        <v>45633</v>
      </c>
      <c r="P1299" s="167">
        <v>0.48076388888876</v>
      </c>
      <c r="Q1299" s="164">
        <v>41780</v>
      </c>
      <c r="R1299" s="163">
        <v>80</v>
      </c>
    </row>
    <row r="1300" spans="1:18" ht="20.25" customHeight="1">
      <c r="A1300" s="159" t="s">
        <v>4648</v>
      </c>
      <c r="B1300" s="159" t="s">
        <v>6136</v>
      </c>
      <c r="C1300" s="159" t="s">
        <v>4656</v>
      </c>
      <c r="D1300" s="159" t="s">
        <v>4657</v>
      </c>
      <c r="E1300" s="159">
        <v>155</v>
      </c>
      <c r="F1300" s="159">
        <v>0</v>
      </c>
      <c r="G1300" s="159" t="s">
        <v>4652</v>
      </c>
      <c r="H1300" s="159" t="s">
        <v>4004</v>
      </c>
      <c r="I1300" s="159" t="s">
        <v>4004</v>
      </c>
      <c r="J1300" s="159" t="s"/>
      <c r="K1300" s="159" t="s"/>
      <c r="L1300" s="159" t="s">
        <v>4652</v>
      </c>
      <c r="M1300" s="160">
        <v>0</v>
      </c>
      <c r="N1300" s="159" t="s">
        <v>4004</v>
      </c>
      <c r="O1300" s="161">
        <v>45633</v>
      </c>
      <c r="P1300" s="162">
        <v>0.479710648149194</v>
      </c>
      <c r="Q1300" s="159">
        <v>41779</v>
      </c>
      <c r="R1300" s="163">
        <v>150</v>
      </c>
    </row>
    <row r="1301" spans="1:18" ht="20.25" customHeight="1">
      <c r="A1301" s="164" t="s">
        <v>4648</v>
      </c>
      <c r="B1301" s="164" t="s">
        <v>6137</v>
      </c>
      <c r="C1301" s="164" t="s">
        <v>4656</v>
      </c>
      <c r="D1301" s="164" t="s">
        <v>4734</v>
      </c>
      <c r="E1301" s="164">
        <v>160</v>
      </c>
      <c r="F1301" s="164">
        <v>0</v>
      </c>
      <c r="G1301" s="164" t="s">
        <v>4652</v>
      </c>
      <c r="H1301" s="164" t="s">
        <v>4652</v>
      </c>
      <c r="I1301" s="164" t="s">
        <v>4652</v>
      </c>
      <c r="J1301" s="164" t="s">
        <v>4643</v>
      </c>
      <c r="K1301" s="164" t="s">
        <v>4642</v>
      </c>
      <c r="L1301" s="164" t="s">
        <v>4004</v>
      </c>
      <c r="M1301" s="165">
        <v>80</v>
      </c>
      <c r="N1301" s="164" t="s">
        <v>4659</v>
      </c>
      <c r="O1301" s="166">
        <v>45633</v>
      </c>
      <c r="P1301" s="167">
        <v>0.467962962964521</v>
      </c>
      <c r="Q1301" s="164">
        <v>41777</v>
      </c>
      <c r="R1301" s="163">
        <v>80</v>
      </c>
    </row>
    <row r="1302" spans="1:18" ht="20.25" customHeight="1">
      <c r="A1302" s="159" t="s">
        <v>4648</v>
      </c>
      <c r="B1302" s="159" t="s">
        <v>6138</v>
      </c>
      <c r="C1302" s="159" t="s">
        <v>4656</v>
      </c>
      <c r="D1302" s="159" t="s">
        <v>4657</v>
      </c>
      <c r="E1302" s="159">
        <v>165</v>
      </c>
      <c r="F1302" s="159">
        <v>0</v>
      </c>
      <c r="G1302" s="159" t="s">
        <v>4652</v>
      </c>
      <c r="H1302" s="159" t="s">
        <v>4659</v>
      </c>
      <c r="I1302" s="159" t="s">
        <v>4659</v>
      </c>
      <c r="J1302" s="159" t="s"/>
      <c r="K1302" s="159" t="s"/>
      <c r="L1302" s="159" t="s">
        <v>4652</v>
      </c>
      <c r="M1302" s="160">
        <v>0</v>
      </c>
      <c r="N1302" s="159" t="s">
        <v>4659</v>
      </c>
      <c r="O1302" s="161">
        <v>45633</v>
      </c>
      <c r="P1302" s="162">
        <v>0.465497685185255</v>
      </c>
      <c r="Q1302" s="159">
        <v>41776</v>
      </c>
      <c r="R1302" s="163">
        <v>170</v>
      </c>
    </row>
    <row r="1303" spans="1:18" ht="20.25" customHeight="1">
      <c r="A1303" s="164" t="s">
        <v>4648</v>
      </c>
      <c r="B1303" s="164" t="s">
        <v>6139</v>
      </c>
      <c r="C1303" s="164" t="s">
        <v>4650</v>
      </c>
      <c r="D1303" s="164" t="s">
        <v>4668</v>
      </c>
      <c r="E1303" s="164">
        <v>150</v>
      </c>
      <c r="F1303" s="164">
        <v>0</v>
      </c>
      <c r="G1303" s="164" t="s">
        <v>4652</v>
      </c>
      <c r="H1303" s="164" t="s">
        <v>4004</v>
      </c>
      <c r="I1303" s="164" t="s">
        <v>4004</v>
      </c>
      <c r="J1303" s="164" t="s"/>
      <c r="K1303" s="164" t="s"/>
      <c r="L1303" s="164" t="s">
        <v>4652</v>
      </c>
      <c r="M1303" s="165">
        <v>0</v>
      </c>
      <c r="N1303" s="164" t="s">
        <v>4659</v>
      </c>
      <c r="O1303" s="166">
        <v>45633</v>
      </c>
      <c r="P1303" s="167">
        <v>0.462175925924385</v>
      </c>
      <c r="Q1303" s="164">
        <v>41775</v>
      </c>
      <c r="R1303" s="163">
        <v>170</v>
      </c>
    </row>
    <row r="1304" spans="1:18" ht="20.25" customHeight="1">
      <c r="A1304" s="159" t="s">
        <v>4648</v>
      </c>
      <c r="B1304" s="159" t="s">
        <v>6140</v>
      </c>
      <c r="C1304" s="159" t="s">
        <v>4650</v>
      </c>
      <c r="D1304" s="159" t="s">
        <v>4734</v>
      </c>
      <c r="E1304" s="159">
        <v>160</v>
      </c>
      <c r="F1304" s="159">
        <v>0</v>
      </c>
      <c r="G1304" s="159" t="s">
        <v>4652</v>
      </c>
      <c r="H1304" s="159" t="s">
        <v>4652</v>
      </c>
      <c r="I1304" s="159" t="s">
        <v>4652</v>
      </c>
      <c r="J1304" s="159" t="s">
        <v>4715</v>
      </c>
      <c r="K1304" s="159" t="s"/>
      <c r="L1304" s="159" t="s">
        <v>4004</v>
      </c>
      <c r="M1304" s="160">
        <v>50</v>
      </c>
      <c r="N1304" s="159" t="s">
        <v>4004</v>
      </c>
      <c r="O1304" s="161">
        <v>45633</v>
      </c>
      <c r="P1304" s="162">
        <v>0.459513888887159</v>
      </c>
      <c r="Q1304" s="159">
        <v>41774</v>
      </c>
      <c r="R1304" s="163">
        <v>50</v>
      </c>
    </row>
    <row r="1305" spans="1:18" ht="20.25" customHeight="1">
      <c r="A1305" s="164" t="s">
        <v>4648</v>
      </c>
      <c r="B1305" s="164" t="s">
        <v>6141</v>
      </c>
      <c r="C1305" s="164" t="s">
        <v>4650</v>
      </c>
      <c r="D1305" s="164" t="s">
        <v>4674</v>
      </c>
      <c r="E1305" s="164">
        <v>150</v>
      </c>
      <c r="F1305" s="164">
        <v>0</v>
      </c>
      <c r="G1305" s="164" t="s">
        <v>4652</v>
      </c>
      <c r="H1305" s="164" t="s">
        <v>4652</v>
      </c>
      <c r="I1305" s="164" t="s">
        <v>4652</v>
      </c>
      <c r="J1305" s="164" t="s">
        <v>4643</v>
      </c>
      <c r="K1305" s="164" t="s">
        <v>4831</v>
      </c>
      <c r="L1305" s="164" t="s">
        <v>4659</v>
      </c>
      <c r="M1305" s="165">
        <v>130</v>
      </c>
      <c r="N1305" s="164" t="s">
        <v>4659</v>
      </c>
      <c r="O1305" s="166">
        <v>45633</v>
      </c>
      <c r="P1305" s="167">
        <v>0.455347222221462</v>
      </c>
      <c r="Q1305" s="164">
        <v>41770</v>
      </c>
      <c r="R1305" s="163">
        <v>130</v>
      </c>
    </row>
    <row r="1306" spans="1:18" ht="20.25" customHeight="1">
      <c r="A1306" s="159" t="s">
        <v>4648</v>
      </c>
      <c r="B1306" s="159" t="s">
        <v>6142</v>
      </c>
      <c r="C1306" s="159" t="s">
        <v>4656</v>
      </c>
      <c r="D1306" s="159" t="s">
        <v>4700</v>
      </c>
      <c r="E1306" s="159">
        <v>165</v>
      </c>
      <c r="F1306" s="159">
        <v>0</v>
      </c>
      <c r="G1306" s="159" t="s">
        <v>4652</v>
      </c>
      <c r="H1306" s="159" t="s">
        <v>4652</v>
      </c>
      <c r="I1306" s="159" t="s">
        <v>4652</v>
      </c>
      <c r="J1306" s="159" t="s">
        <v>4643</v>
      </c>
      <c r="K1306" s="159" t="s">
        <v>4837</v>
      </c>
      <c r="L1306" s="159" t="s">
        <v>4004</v>
      </c>
      <c r="M1306" s="160">
        <v>50</v>
      </c>
      <c r="N1306" s="159" t="s">
        <v>4004</v>
      </c>
      <c r="O1306" s="161">
        <v>45633</v>
      </c>
      <c r="P1306" s="162">
        <v>0.446261574074015</v>
      </c>
      <c r="Q1306" s="159">
        <v>41764</v>
      </c>
      <c r="R1306" s="163">
        <v>50</v>
      </c>
    </row>
    <row r="1307" spans="1:18" ht="20.25" customHeight="1">
      <c r="A1307" s="164" t="s">
        <v>4648</v>
      </c>
      <c r="B1307" s="164" t="s">
        <v>6143</v>
      </c>
      <c r="C1307" s="164" t="s">
        <v>4650</v>
      </c>
      <c r="D1307" s="164" t="s">
        <v>4668</v>
      </c>
      <c r="E1307" s="164">
        <v>152</v>
      </c>
      <c r="F1307" s="164">
        <v>0</v>
      </c>
      <c r="G1307" s="164" t="s">
        <v>4652</v>
      </c>
      <c r="H1307" s="164" t="s">
        <v>4652</v>
      </c>
      <c r="I1307" s="164" t="s">
        <v>4652</v>
      </c>
      <c r="J1307" s="164" t="s">
        <v>4643</v>
      </c>
      <c r="K1307" s="164" t="s">
        <v>6132</v>
      </c>
      <c r="L1307" s="164" t="s">
        <v>4004</v>
      </c>
      <c r="M1307" s="165">
        <v>130</v>
      </c>
      <c r="N1307" s="164" t="s">
        <v>4004</v>
      </c>
      <c r="O1307" s="166">
        <v>45633</v>
      </c>
      <c r="P1307" s="167">
        <v>0.43339120370365</v>
      </c>
      <c r="Q1307" s="164">
        <v>41761</v>
      </c>
      <c r="R1307" s="163">
        <v>130</v>
      </c>
    </row>
    <row r="1308" spans="1:18" ht="20.25" customHeight="1">
      <c r="A1308" s="159" t="s">
        <v>4648</v>
      </c>
      <c r="B1308" s="159" t="s">
        <v>6144</v>
      </c>
      <c r="C1308" s="159" t="s">
        <v>4650</v>
      </c>
      <c r="D1308" s="159" t="s">
        <v>4668</v>
      </c>
      <c r="E1308" s="159">
        <v>155</v>
      </c>
      <c r="F1308" s="159">
        <v>0</v>
      </c>
      <c r="G1308" s="159" t="s">
        <v>4652</v>
      </c>
      <c r="H1308" s="159" t="s">
        <v>4652</v>
      </c>
      <c r="I1308" s="159" t="s">
        <v>4652</v>
      </c>
      <c r="J1308" s="159" t="s">
        <v>4643</v>
      </c>
      <c r="K1308" s="159" t="s">
        <v>4642</v>
      </c>
      <c r="L1308" s="159" t="s">
        <v>4659</v>
      </c>
      <c r="M1308" s="160">
        <v>80</v>
      </c>
      <c r="N1308" s="159" t="s">
        <v>4659</v>
      </c>
      <c r="O1308" s="161">
        <v>45633</v>
      </c>
      <c r="P1308" s="162">
        <v>0.421111111110804</v>
      </c>
      <c r="Q1308" s="159">
        <v>41758</v>
      </c>
      <c r="R1308" s="163">
        <v>80</v>
      </c>
    </row>
    <row r="1309" spans="1:18" ht="20.25" customHeight="1">
      <c r="A1309" s="164" t="s">
        <v>4648</v>
      </c>
      <c r="B1309" s="164" t="s">
        <v>6145</v>
      </c>
      <c r="C1309" s="164" t="s">
        <v>4656</v>
      </c>
      <c r="D1309" s="164" t="s">
        <v>4903</v>
      </c>
      <c r="E1309" s="164">
        <v>167</v>
      </c>
      <c r="F1309" s="164">
        <v>88</v>
      </c>
      <c r="G1309" s="164" t="s">
        <v>4004</v>
      </c>
      <c r="H1309" s="164" t="s">
        <v>4004</v>
      </c>
      <c r="I1309" s="164" t="s">
        <v>4004</v>
      </c>
      <c r="J1309" s="164" t="s"/>
      <c r="K1309" s="164" t="s"/>
      <c r="L1309" s="164" t="s">
        <v>4652</v>
      </c>
      <c r="M1309" s="165">
        <v>0</v>
      </c>
      <c r="N1309" s="164" t="s">
        <v>4004</v>
      </c>
      <c r="O1309" s="166">
        <v>45633</v>
      </c>
      <c r="P1309" s="167">
        <v>0.417789351853571</v>
      </c>
      <c r="Q1309" s="164">
        <v>41756</v>
      </c>
      <c r="R1309" s="163">
        <v>230</v>
      </c>
    </row>
    <row r="1310" spans="1:18" ht="20.25" customHeight="1">
      <c r="A1310" s="159" t="s">
        <v>4648</v>
      </c>
      <c r="B1310" s="159" t="s">
        <v>6146</v>
      </c>
      <c r="C1310" s="159" t="s">
        <v>4650</v>
      </c>
      <c r="D1310" s="159" t="s">
        <v>4668</v>
      </c>
      <c r="E1310" s="159">
        <v>155</v>
      </c>
      <c r="F1310" s="159">
        <v>0</v>
      </c>
      <c r="G1310" s="159" t="s">
        <v>4652</v>
      </c>
      <c r="H1310" s="159" t="s">
        <v>4659</v>
      </c>
      <c r="I1310" s="159" t="s">
        <v>4659</v>
      </c>
      <c r="J1310" s="159" t="s"/>
      <c r="K1310" s="159" t="s"/>
      <c r="L1310" s="159" t="s">
        <v>4652</v>
      </c>
      <c r="M1310" s="160">
        <v>0</v>
      </c>
      <c r="N1310" s="159" t="s">
        <v>4004</v>
      </c>
      <c r="O1310" s="161">
        <v>45633</v>
      </c>
      <c r="P1310" s="162">
        <v>0.416412037036935</v>
      </c>
      <c r="Q1310" s="159">
        <v>41754</v>
      </c>
      <c r="R1310" s="163">
        <v>170</v>
      </c>
    </row>
    <row r="1311" spans="1:18" ht="20.25" customHeight="1">
      <c r="A1311" s="164" t="s">
        <v>4648</v>
      </c>
      <c r="B1311" s="164" t="s">
        <v>6147</v>
      </c>
      <c r="C1311" s="164" t="s">
        <v>4650</v>
      </c>
      <c r="D1311" s="164" t="s">
        <v>4668</v>
      </c>
      <c r="E1311" s="164">
        <v>160</v>
      </c>
      <c r="F1311" s="164">
        <v>89</v>
      </c>
      <c r="G1311" s="164" t="s">
        <v>4004</v>
      </c>
      <c r="H1311" s="164" t="s">
        <v>4004</v>
      </c>
      <c r="I1311" s="164" t="s">
        <v>4004</v>
      </c>
      <c r="J1311" s="164" t="s"/>
      <c r="K1311" s="164" t="s"/>
      <c r="L1311" s="164" t="s">
        <v>4652</v>
      </c>
      <c r="M1311" s="165">
        <v>0</v>
      </c>
      <c r="N1311" s="164" t="s">
        <v>4659</v>
      </c>
      <c r="O1311" s="166">
        <v>45633</v>
      </c>
      <c r="P1311" s="167">
        <v>0.399456018520141</v>
      </c>
      <c r="Q1311" s="164">
        <v>41752</v>
      </c>
      <c r="R1311" s="163">
        <v>200</v>
      </c>
    </row>
    <row r="1312" spans="1:18" ht="20.25" customHeight="1">
      <c r="A1312" s="159" t="s">
        <v>4648</v>
      </c>
      <c r="B1312" s="159" t="s">
        <v>6148</v>
      </c>
      <c r="C1312" s="159" t="s">
        <v>4656</v>
      </c>
      <c r="D1312" s="159" t="s">
        <v>4734</v>
      </c>
      <c r="E1312" s="159">
        <v>170</v>
      </c>
      <c r="F1312" s="159">
        <v>88</v>
      </c>
      <c r="G1312" s="159" t="s">
        <v>4659</v>
      </c>
      <c r="H1312" s="159" t="s">
        <v>4659</v>
      </c>
      <c r="I1312" s="159" t="s">
        <v>4659</v>
      </c>
      <c r="J1312" s="159" t="s"/>
      <c r="K1312" s="159" t="s">
        <v>6149</v>
      </c>
      <c r="L1312" s="159" t="s">
        <v>4652</v>
      </c>
      <c r="M1312" s="160">
        <v>1670</v>
      </c>
      <c r="N1312" s="159" t="s">
        <v>4659</v>
      </c>
      <c r="O1312" s="161">
        <v>45633</v>
      </c>
      <c r="P1312" s="162">
        <v>0.376527777778392</v>
      </c>
      <c r="Q1312" s="159">
        <v>41742</v>
      </c>
      <c r="R1312" s="163">
        <v>1800</v>
      </c>
    </row>
    <row r="1313" spans="1:18" ht="20.25" customHeight="1">
      <c r="A1313" s="164" t="s">
        <v>4648</v>
      </c>
      <c r="B1313" s="164" t="s">
        <v>6150</v>
      </c>
      <c r="C1313" s="164" t="s">
        <v>4656</v>
      </c>
      <c r="D1313" s="164" t="s">
        <v>4676</v>
      </c>
      <c r="E1313" s="164">
        <v>167</v>
      </c>
      <c r="F1313" s="164">
        <v>88</v>
      </c>
      <c r="G1313" s="164" t="s">
        <v>4004</v>
      </c>
      <c r="H1313" s="164" t="s">
        <v>4004</v>
      </c>
      <c r="I1313" s="164" t="s">
        <v>4004</v>
      </c>
      <c r="J1313" s="164" t="s"/>
      <c r="K1313" s="164" t="s"/>
      <c r="L1313" s="164" t="s">
        <v>4652</v>
      </c>
      <c r="M1313" s="165">
        <v>0</v>
      </c>
      <c r="N1313" s="164" t="s">
        <v>4004</v>
      </c>
      <c r="O1313" s="166">
        <v>45632</v>
      </c>
      <c r="P1313" s="167">
        <v>0.896550925925112</v>
      </c>
      <c r="Q1313" s="164">
        <v>41731</v>
      </c>
      <c r="R1313" s="163">
        <v>200</v>
      </c>
    </row>
    <row r="1314" spans="1:18" ht="20.25" customHeight="1">
      <c r="A1314" s="159" t="s">
        <v>4648</v>
      </c>
      <c r="B1314" s="159" t="s">
        <v>6151</v>
      </c>
      <c r="C1314" s="159" t="s">
        <v>4656</v>
      </c>
      <c r="D1314" s="159" t="s">
        <v>4700</v>
      </c>
      <c r="E1314" s="159">
        <v>165</v>
      </c>
      <c r="F1314" s="159">
        <v>88</v>
      </c>
      <c r="G1314" s="159" t="s">
        <v>4004</v>
      </c>
      <c r="H1314" s="159" t="s">
        <v>4004</v>
      </c>
      <c r="I1314" s="159" t="s">
        <v>4004</v>
      </c>
      <c r="J1314" s="159" t="s"/>
      <c r="K1314" s="159" t="s"/>
      <c r="L1314" s="159" t="s">
        <v>4652</v>
      </c>
      <c r="M1314" s="160">
        <v>0</v>
      </c>
      <c r="N1314" s="159" t="s">
        <v>4004</v>
      </c>
      <c r="O1314" s="161">
        <v>45632</v>
      </c>
      <c r="P1314" s="162">
        <v>0.894768518519413</v>
      </c>
      <c r="Q1314" s="159">
        <v>41730</v>
      </c>
      <c r="R1314" s="163">
        <v>200</v>
      </c>
    </row>
    <row r="1315" spans="1:18" ht="20.25" customHeight="1">
      <c r="A1315" s="164" t="s">
        <v>4648</v>
      </c>
      <c r="B1315" s="164" t="s">
        <v>6152</v>
      </c>
      <c r="C1315" s="164" t="s">
        <v>4650</v>
      </c>
      <c r="D1315" s="164" t="s">
        <v>4651</v>
      </c>
      <c r="E1315" s="164">
        <v>160</v>
      </c>
      <c r="F1315" s="164">
        <v>0</v>
      </c>
      <c r="G1315" s="164" t="s">
        <v>4652</v>
      </c>
      <c r="H1315" s="164" t="s">
        <v>4652</v>
      </c>
      <c r="I1315" s="164" t="s">
        <v>4652</v>
      </c>
      <c r="J1315" s="164" t="s">
        <v>4643</v>
      </c>
      <c r="K1315" s="164" t="s">
        <v>4772</v>
      </c>
      <c r="L1315" s="164" t="s">
        <v>4652</v>
      </c>
      <c r="M1315" s="165">
        <v>0</v>
      </c>
      <c r="N1315" s="164" t="s">
        <v>4004</v>
      </c>
      <c r="O1315" s="166">
        <v>45632</v>
      </c>
      <c r="P1315" s="167">
        <v>0.880868055555766</v>
      </c>
      <c r="Q1315" s="164">
        <v>0</v>
      </c>
      <c r="R1315" s="163">
        <v>0</v>
      </c>
    </row>
    <row r="1316" spans="1:18" ht="20.25" customHeight="1">
      <c r="A1316" s="159" t="s">
        <v>4648</v>
      </c>
      <c r="B1316" s="159" t="s">
        <v>6153</v>
      </c>
      <c r="C1316" s="159" t="s">
        <v>4650</v>
      </c>
      <c r="D1316" s="159" t="s">
        <v>4668</v>
      </c>
      <c r="E1316" s="159">
        <v>155</v>
      </c>
      <c r="F1316" s="159">
        <v>0</v>
      </c>
      <c r="G1316" s="159" t="s">
        <v>4652</v>
      </c>
      <c r="H1316" s="159" t="s">
        <v>4652</v>
      </c>
      <c r="I1316" s="159" t="s">
        <v>4652</v>
      </c>
      <c r="J1316" s="159" t="s">
        <v>4653</v>
      </c>
      <c r="K1316" s="159" t="s"/>
      <c r="L1316" s="159" t="s">
        <v>4004</v>
      </c>
      <c r="M1316" s="160">
        <v>100</v>
      </c>
      <c r="N1316" s="159" t="s">
        <v>4004</v>
      </c>
      <c r="O1316" s="161">
        <v>45632</v>
      </c>
      <c r="P1316" s="162">
        <v>0.865208333332703</v>
      </c>
      <c r="Q1316" s="159">
        <v>41728</v>
      </c>
      <c r="R1316" s="163">
        <v>100</v>
      </c>
    </row>
    <row r="1317" spans="1:18" ht="20.25" customHeight="1">
      <c r="A1317" s="164" t="s">
        <v>4648</v>
      </c>
      <c r="B1317" s="164" t="s">
        <v>6154</v>
      </c>
      <c r="C1317" s="164" t="s">
        <v>4656</v>
      </c>
      <c r="D1317" s="164" t="s">
        <v>4730</v>
      </c>
      <c r="E1317" s="164">
        <v>159</v>
      </c>
      <c r="F1317" s="164">
        <v>88</v>
      </c>
      <c r="G1317" s="164" t="s">
        <v>4004</v>
      </c>
      <c r="H1317" s="164" t="s">
        <v>4004</v>
      </c>
      <c r="I1317" s="164" t="s">
        <v>4004</v>
      </c>
      <c r="J1317" s="164" t="s"/>
      <c r="K1317" s="164" t="s"/>
      <c r="L1317" s="164" t="s">
        <v>4652</v>
      </c>
      <c r="M1317" s="165">
        <v>0</v>
      </c>
      <c r="N1317" s="164" t="s">
        <v>4004</v>
      </c>
      <c r="O1317" s="166">
        <v>45632</v>
      </c>
      <c r="P1317" s="167">
        <v>0.846724537037517</v>
      </c>
      <c r="Q1317" s="164">
        <v>41727</v>
      </c>
      <c r="R1317" s="163">
        <v>230</v>
      </c>
    </row>
    <row r="1318" spans="1:18" ht="20.25" customHeight="1">
      <c r="A1318" s="159" t="s">
        <v>4569</v>
      </c>
      <c r="B1318" s="159" t="s">
        <v>6155</v>
      </c>
      <c r="C1318" s="159" t="s">
        <v>4650</v>
      </c>
      <c r="D1318" s="159" t="s">
        <v>4786</v>
      </c>
      <c r="E1318" s="159">
        <v>155</v>
      </c>
      <c r="F1318" s="159">
        <v>89</v>
      </c>
      <c r="G1318" s="159" t="s">
        <v>4652</v>
      </c>
      <c r="H1318" s="159" t="s">
        <v>4572</v>
      </c>
      <c r="I1318" s="159" t="s">
        <v>4572</v>
      </c>
      <c r="J1318" s="159" t="s"/>
      <c r="K1318" s="159" t="s"/>
      <c r="L1318" s="159" t="s">
        <v>4652</v>
      </c>
      <c r="M1318" s="160">
        <v>0</v>
      </c>
      <c r="N1318" s="159" t="s">
        <v>4572</v>
      </c>
      <c r="O1318" s="161">
        <v>45632</v>
      </c>
      <c r="P1318" s="162">
        <v>0.795833333333576</v>
      </c>
      <c r="Q1318" s="159">
        <v>41723</v>
      </c>
      <c r="R1318" s="163">
        <v>100</v>
      </c>
    </row>
    <row r="1319" spans="1:18" ht="20.25" customHeight="1">
      <c r="A1319" s="164" t="s">
        <v>4648</v>
      </c>
      <c r="B1319" s="164" t="s">
        <v>6156</v>
      </c>
      <c r="C1319" s="164" t="s">
        <v>4650</v>
      </c>
      <c r="D1319" s="164" t="s">
        <v>4674</v>
      </c>
      <c r="E1319" s="164">
        <v>150</v>
      </c>
      <c r="F1319" s="164">
        <v>0</v>
      </c>
      <c r="G1319" s="164" t="s">
        <v>4652</v>
      </c>
      <c r="H1319" s="164" t="s">
        <v>4004</v>
      </c>
      <c r="I1319" s="164" t="s">
        <v>4004</v>
      </c>
      <c r="J1319" s="164" t="s"/>
      <c r="K1319" s="164" t="s"/>
      <c r="L1319" s="164" t="s">
        <v>4652</v>
      </c>
      <c r="M1319" s="165">
        <v>0</v>
      </c>
      <c r="N1319" s="164" t="s">
        <v>4659</v>
      </c>
      <c r="O1319" s="166">
        <v>45632</v>
      </c>
      <c r="P1319" s="167">
        <v>0.724155092593719</v>
      </c>
      <c r="Q1319" s="164">
        <v>41719</v>
      </c>
      <c r="R1319" s="163">
        <v>170</v>
      </c>
    </row>
    <row r="1320" spans="1:18" ht="20.25" customHeight="1">
      <c r="A1320" s="159" t="s">
        <v>4648</v>
      </c>
      <c r="B1320" s="159" t="s">
        <v>6157</v>
      </c>
      <c r="C1320" s="159" t="s">
        <v>4656</v>
      </c>
      <c r="D1320" s="159" t="s">
        <v>4694</v>
      </c>
      <c r="E1320" s="159">
        <v>150</v>
      </c>
      <c r="F1320" s="159">
        <v>89</v>
      </c>
      <c r="G1320" s="159" t="s">
        <v>4659</v>
      </c>
      <c r="H1320" s="159" t="s">
        <v>4659</v>
      </c>
      <c r="I1320" s="159" t="s">
        <v>4659</v>
      </c>
      <c r="J1320" s="159" t="s"/>
      <c r="K1320" s="159" t="s"/>
      <c r="L1320" s="159" t="s">
        <v>4652</v>
      </c>
      <c r="M1320" s="160">
        <v>0</v>
      </c>
      <c r="N1320" s="159" t="s">
        <v>4659</v>
      </c>
      <c r="O1320" s="161">
        <v>45632</v>
      </c>
      <c r="P1320" s="162">
        <v>0.713194444444525</v>
      </c>
      <c r="Q1320" s="159">
        <v>41718</v>
      </c>
      <c r="R1320" s="163">
        <v>230</v>
      </c>
    </row>
    <row r="1321" spans="1:18" ht="20.25" customHeight="1">
      <c r="A1321" s="164" t="s">
        <v>4648</v>
      </c>
      <c r="B1321" s="164" t="s">
        <v>6158</v>
      </c>
      <c r="C1321" s="164" t="s">
        <v>4650</v>
      </c>
      <c r="D1321" s="164" t="s">
        <v>4786</v>
      </c>
      <c r="E1321" s="164">
        <v>151</v>
      </c>
      <c r="F1321" s="164">
        <v>89</v>
      </c>
      <c r="G1321" s="164" t="s">
        <v>4004</v>
      </c>
      <c r="H1321" s="164" t="s">
        <v>4004</v>
      </c>
      <c r="I1321" s="164" t="s">
        <v>4004</v>
      </c>
      <c r="J1321" s="164" t="s"/>
      <c r="K1321" s="164" t="s">
        <v>4664</v>
      </c>
      <c r="L1321" s="164" t="s">
        <v>4652</v>
      </c>
      <c r="M1321" s="165">
        <v>270</v>
      </c>
      <c r="N1321" s="164" t="s">
        <v>4004</v>
      </c>
      <c r="O1321" s="166">
        <v>45632</v>
      </c>
      <c r="P1321" s="167">
        <v>0.69239583333183</v>
      </c>
      <c r="Q1321" s="164">
        <v>41700</v>
      </c>
      <c r="R1321" s="163">
        <v>500</v>
      </c>
    </row>
    <row r="1322" spans="1:18" ht="20.25" customHeight="1">
      <c r="A1322" s="159" t="s">
        <v>4648</v>
      </c>
      <c r="B1322" s="159" t="s">
        <v>6159</v>
      </c>
      <c r="C1322" s="159" t="s">
        <v>4650</v>
      </c>
      <c r="D1322" s="159" t="s">
        <v>4668</v>
      </c>
      <c r="E1322" s="159">
        <v>150</v>
      </c>
      <c r="F1322" s="159">
        <v>89</v>
      </c>
      <c r="G1322" s="159" t="s">
        <v>4004</v>
      </c>
      <c r="H1322" s="159" t="s">
        <v>4004</v>
      </c>
      <c r="I1322" s="159" t="s">
        <v>4004</v>
      </c>
      <c r="J1322" s="159" t="s"/>
      <c r="K1322" s="159" t="s"/>
      <c r="L1322" s="159" t="s">
        <v>4652</v>
      </c>
      <c r="M1322" s="160">
        <v>0</v>
      </c>
      <c r="N1322" s="159" t="s">
        <v>4004</v>
      </c>
      <c r="O1322" s="161">
        <v>45632</v>
      </c>
      <c r="P1322" s="162">
        <v>0.684814814816491</v>
      </c>
      <c r="Q1322" s="159">
        <v>41699</v>
      </c>
      <c r="R1322" s="163">
        <v>200</v>
      </c>
    </row>
    <row r="1323" spans="1:18" ht="20.25" customHeight="1">
      <c r="A1323" s="164" t="s">
        <v>4648</v>
      </c>
      <c r="B1323" s="164" t="s">
        <v>6160</v>
      </c>
      <c r="C1323" s="164" t="s">
        <v>4656</v>
      </c>
      <c r="D1323" s="164" t="s">
        <v>4734</v>
      </c>
      <c r="E1323" s="164">
        <v>165</v>
      </c>
      <c r="F1323" s="164">
        <v>88</v>
      </c>
      <c r="G1323" s="164" t="s">
        <v>4004</v>
      </c>
      <c r="H1323" s="164" t="s">
        <v>4004</v>
      </c>
      <c r="I1323" s="164" t="s">
        <v>4004</v>
      </c>
      <c r="J1323" s="164" t="s"/>
      <c r="K1323" s="164" t="s"/>
      <c r="L1323" s="164" t="s">
        <v>4652</v>
      </c>
      <c r="M1323" s="165">
        <v>0</v>
      </c>
      <c r="N1323" s="164" t="s">
        <v>4004</v>
      </c>
      <c r="O1323" s="166">
        <v>45632</v>
      </c>
      <c r="P1323" s="167">
        <v>0.682800925926131</v>
      </c>
      <c r="Q1323" s="164">
        <v>41698</v>
      </c>
      <c r="R1323" s="163">
        <v>230</v>
      </c>
    </row>
    <row r="1324" spans="1:18" ht="20.25" customHeight="1">
      <c r="A1324" s="159" t="s">
        <v>4648</v>
      </c>
      <c r="B1324" s="159" t="s">
        <v>6161</v>
      </c>
      <c r="C1324" s="159" t="s">
        <v>4656</v>
      </c>
      <c r="D1324" s="159" t="s">
        <v>4700</v>
      </c>
      <c r="E1324" s="159">
        <v>165</v>
      </c>
      <c r="F1324" s="159">
        <v>88</v>
      </c>
      <c r="G1324" s="159" t="s">
        <v>4659</v>
      </c>
      <c r="H1324" s="159" t="s">
        <v>4659</v>
      </c>
      <c r="I1324" s="159" t="s">
        <v>4659</v>
      </c>
      <c r="J1324" s="159" t="s"/>
      <c r="K1324" s="159" t="s"/>
      <c r="L1324" s="159" t="s">
        <v>4652</v>
      </c>
      <c r="M1324" s="160">
        <v>0</v>
      </c>
      <c r="N1324" s="159" t="s">
        <v>4659</v>
      </c>
      <c r="O1324" s="161">
        <v>45632</v>
      </c>
      <c r="P1324" s="162">
        <v>0.672500000000582</v>
      </c>
      <c r="Q1324" s="159">
        <v>41697</v>
      </c>
      <c r="R1324" s="163">
        <v>200</v>
      </c>
    </row>
    <row r="1325" spans="1:18" ht="20.25" customHeight="1">
      <c r="A1325" s="164" t="s">
        <v>4648</v>
      </c>
      <c r="B1325" s="164" t="s">
        <v>6162</v>
      </c>
      <c r="C1325" s="164" t="s">
        <v>4650</v>
      </c>
      <c r="D1325" s="164" t="s">
        <v>4668</v>
      </c>
      <c r="E1325" s="164">
        <v>145</v>
      </c>
      <c r="F1325" s="164">
        <v>0</v>
      </c>
      <c r="G1325" s="164" t="s">
        <v>4652</v>
      </c>
      <c r="H1325" s="164" t="s">
        <v>4659</v>
      </c>
      <c r="I1325" s="164" t="s">
        <v>4659</v>
      </c>
      <c r="J1325" s="164" t="s"/>
      <c r="K1325" s="164" t="s"/>
      <c r="L1325" s="164" t="s">
        <v>4652</v>
      </c>
      <c r="M1325" s="165">
        <v>0</v>
      </c>
      <c r="N1325" s="164" t="s">
        <v>4659</v>
      </c>
      <c r="O1325" s="166">
        <v>45632</v>
      </c>
      <c r="P1325" s="167">
        <v>0.671388888888032</v>
      </c>
      <c r="Q1325" s="164">
        <v>41696</v>
      </c>
      <c r="R1325" s="163">
        <v>150</v>
      </c>
    </row>
    <row r="1326" spans="1:18" ht="20.25" customHeight="1">
      <c r="A1326" s="159" t="s">
        <v>4648</v>
      </c>
      <c r="B1326" s="159" t="s">
        <v>6163</v>
      </c>
      <c r="C1326" s="159" t="s">
        <v>4656</v>
      </c>
      <c r="D1326" s="159" t="s">
        <v>4694</v>
      </c>
      <c r="E1326" s="159">
        <v>150</v>
      </c>
      <c r="F1326" s="159">
        <v>89</v>
      </c>
      <c r="G1326" s="159" t="s">
        <v>4659</v>
      </c>
      <c r="H1326" s="159" t="s">
        <v>4659</v>
      </c>
      <c r="I1326" s="159" t="s">
        <v>4659</v>
      </c>
      <c r="J1326" s="159" t="s"/>
      <c r="K1326" s="159" t="s"/>
      <c r="L1326" s="159" t="s">
        <v>4652</v>
      </c>
      <c r="M1326" s="160">
        <v>0</v>
      </c>
      <c r="N1326" s="159" t="s">
        <v>4659</v>
      </c>
      <c r="O1326" s="161">
        <v>45632</v>
      </c>
      <c r="P1326" s="162">
        <v>0.669537037036207</v>
      </c>
      <c r="Q1326" s="159">
        <v>41695</v>
      </c>
      <c r="R1326" s="163">
        <v>230</v>
      </c>
    </row>
    <row r="1327" spans="1:18" ht="20.25" customHeight="1">
      <c r="A1327" s="164" t="s">
        <v>4648</v>
      </c>
      <c r="B1327" s="164" t="s">
        <v>6164</v>
      </c>
      <c r="C1327" s="164" t="s">
        <v>4650</v>
      </c>
      <c r="D1327" s="164" t="s">
        <v>4663</v>
      </c>
      <c r="E1327" s="164">
        <v>150</v>
      </c>
      <c r="F1327" s="164">
        <v>0</v>
      </c>
      <c r="G1327" s="164" t="s">
        <v>4652</v>
      </c>
      <c r="H1327" s="164" t="s">
        <v>4659</v>
      </c>
      <c r="I1327" s="164" t="s">
        <v>4659</v>
      </c>
      <c r="J1327" s="164" t="s"/>
      <c r="K1327" s="164" t="s"/>
      <c r="L1327" s="164" t="s">
        <v>4652</v>
      </c>
      <c r="M1327" s="165">
        <v>0</v>
      </c>
      <c r="N1327" s="164" t="s">
        <v>4659</v>
      </c>
      <c r="O1327" s="166">
        <v>45632</v>
      </c>
      <c r="P1327" s="167">
        <v>0.646493055555766</v>
      </c>
      <c r="Q1327" s="164">
        <v>41694</v>
      </c>
      <c r="R1327" s="163">
        <v>170</v>
      </c>
    </row>
    <row r="1328" spans="1:18" ht="20.25" customHeight="1">
      <c r="A1328" s="159" t="s">
        <v>4648</v>
      </c>
      <c r="B1328" s="159" t="s">
        <v>6165</v>
      </c>
      <c r="C1328" s="159" t="s">
        <v>4656</v>
      </c>
      <c r="D1328" s="159" t="s">
        <v>4730</v>
      </c>
      <c r="E1328" s="159">
        <v>165</v>
      </c>
      <c r="F1328" s="159">
        <v>88</v>
      </c>
      <c r="G1328" s="159" t="s">
        <v>4659</v>
      </c>
      <c r="H1328" s="159" t="s">
        <v>4659</v>
      </c>
      <c r="I1328" s="159" t="s">
        <v>4659</v>
      </c>
      <c r="J1328" s="159" t="s"/>
      <c r="K1328" s="159" t="s"/>
      <c r="L1328" s="159" t="s">
        <v>4652</v>
      </c>
      <c r="M1328" s="160">
        <v>0</v>
      </c>
      <c r="N1328" s="159" t="s">
        <v>4659</v>
      </c>
      <c r="O1328" s="161">
        <v>45632</v>
      </c>
      <c r="P1328" s="162">
        <v>0.644247685184382</v>
      </c>
      <c r="Q1328" s="159">
        <v>41693</v>
      </c>
      <c r="R1328" s="163">
        <v>200</v>
      </c>
    </row>
    <row r="1329" spans="1:18" ht="20.25" customHeight="1">
      <c r="A1329" s="164" t="s">
        <v>4648</v>
      </c>
      <c r="B1329" s="164" t="s">
        <v>6166</v>
      </c>
      <c r="C1329" s="164" t="s">
        <v>4656</v>
      </c>
      <c r="D1329" s="164" t="s">
        <v>4668</v>
      </c>
      <c r="E1329" s="164" t="s">
        <v>6167</v>
      </c>
      <c r="F1329" s="164">
        <v>0</v>
      </c>
      <c r="G1329" s="164" t="s">
        <v>4652</v>
      </c>
      <c r="H1329" s="164" t="s">
        <v>4004</v>
      </c>
      <c r="I1329" s="164" t="s">
        <v>4004</v>
      </c>
      <c r="J1329" s="164" t="s"/>
      <c r="K1329" s="164" t="s"/>
      <c r="L1329" s="164" t="s">
        <v>4652</v>
      </c>
      <c r="M1329" s="165">
        <v>0</v>
      </c>
      <c r="N1329" s="164" t="s">
        <v>4004</v>
      </c>
      <c r="O1329" s="166">
        <v>45632</v>
      </c>
      <c r="P1329" s="167">
        <v>0.630763888890215</v>
      </c>
      <c r="Q1329" s="164">
        <v>41692</v>
      </c>
      <c r="R1329" s="163">
        <v>170</v>
      </c>
    </row>
    <row r="1330" spans="1:18" ht="20.25" customHeight="1">
      <c r="A1330" s="159" t="s">
        <v>4648</v>
      </c>
      <c r="B1330" s="159" t="s">
        <v>6168</v>
      </c>
      <c r="C1330" s="159" t="s">
        <v>4656</v>
      </c>
      <c r="D1330" s="159" t="s">
        <v>4703</v>
      </c>
      <c r="E1330" s="159">
        <v>165</v>
      </c>
      <c r="F1330" s="159">
        <v>88</v>
      </c>
      <c r="G1330" s="159" t="s">
        <v>4004</v>
      </c>
      <c r="H1330" s="159" t="s">
        <v>4652</v>
      </c>
      <c r="I1330" s="159" t="s">
        <v>4652</v>
      </c>
      <c r="J1330" s="159" t="s"/>
      <c r="K1330" s="159" t="s"/>
      <c r="L1330" s="159" t="s">
        <v>4652</v>
      </c>
      <c r="M1330" s="160">
        <v>0</v>
      </c>
      <c r="N1330" s="159" t="s">
        <v>4004</v>
      </c>
      <c r="O1330" s="161">
        <v>45632</v>
      </c>
      <c r="P1330" s="162">
        <v>0.560543981482624</v>
      </c>
      <c r="Q1330" s="159">
        <v>41690</v>
      </c>
      <c r="R1330" s="163">
        <v>150</v>
      </c>
    </row>
    <row r="1331" spans="1:18" ht="20.25" customHeight="1">
      <c r="A1331" s="164" t="s">
        <v>4648</v>
      </c>
      <c r="B1331" s="164" t="s">
        <v>6169</v>
      </c>
      <c r="C1331" s="164" t="s">
        <v>4656</v>
      </c>
      <c r="D1331" s="164" t="s">
        <v>4734</v>
      </c>
      <c r="E1331" s="164">
        <v>165</v>
      </c>
      <c r="F1331" s="164">
        <v>0</v>
      </c>
      <c r="G1331" s="164" t="s">
        <v>4652</v>
      </c>
      <c r="H1331" s="164" t="s">
        <v>4659</v>
      </c>
      <c r="I1331" s="164" t="s">
        <v>4659</v>
      </c>
      <c r="J1331" s="164" t="s"/>
      <c r="K1331" s="164" t="s"/>
      <c r="L1331" s="164" t="s">
        <v>4652</v>
      </c>
      <c r="M1331" s="165">
        <v>0</v>
      </c>
      <c r="N1331" s="164" t="s">
        <v>4659</v>
      </c>
      <c r="O1331" s="166">
        <v>45632</v>
      </c>
      <c r="P1331" s="167">
        <v>0.560138888889924</v>
      </c>
      <c r="Q1331" s="164">
        <v>41689</v>
      </c>
      <c r="R1331" s="163">
        <v>300</v>
      </c>
    </row>
    <row r="1332" spans="1:18" ht="20.25" customHeight="1">
      <c r="A1332" s="164" t="s">
        <v>4648</v>
      </c>
      <c r="B1332" s="164" t="s">
        <v>6170</v>
      </c>
      <c r="C1332" s="164" t="s">
        <v>4656</v>
      </c>
      <c r="D1332" s="164" t="s">
        <v>4734</v>
      </c>
      <c r="E1332" s="164">
        <v>156</v>
      </c>
      <c r="F1332" s="164">
        <v>0</v>
      </c>
      <c r="G1332" s="164" t="s">
        <v>4652</v>
      </c>
      <c r="H1332" s="164" t="s">
        <v>4659</v>
      </c>
      <c r="I1332" s="164" t="s">
        <v>4659</v>
      </c>
      <c r="J1332" s="164" t="s"/>
      <c r="K1332" s="164" t="s"/>
      <c r="L1332" s="164" t="s">
        <v>4652</v>
      </c>
      <c r="M1332" s="165">
        <v>0</v>
      </c>
      <c r="N1332" s="164" t="s">
        <v>4659</v>
      </c>
      <c r="O1332" s="166">
        <v>45632</v>
      </c>
      <c r="P1332" s="167">
        <v>0.559456018519995</v>
      </c>
      <c r="Q1332" s="158" t="s"/>
      <c r="R1332" s="158" t="s"/>
    </row>
    <row r="1333" spans="1:18" ht="20.25" customHeight="1">
      <c r="A1333" s="159" t="s">
        <v>4569</v>
      </c>
      <c r="B1333" s="159" t="s">
        <v>6171</v>
      </c>
      <c r="C1333" s="159" t="s">
        <v>4650</v>
      </c>
      <c r="D1333" s="159" t="s">
        <v>4663</v>
      </c>
      <c r="E1333" s="159">
        <v>142</v>
      </c>
      <c r="F1333" s="159">
        <v>0</v>
      </c>
      <c r="G1333" s="159" t="s">
        <v>4652</v>
      </c>
      <c r="H1333" s="159" t="s">
        <v>4572</v>
      </c>
      <c r="I1333" s="159" t="s">
        <v>4572</v>
      </c>
      <c r="J1333" s="159" t="s"/>
      <c r="K1333" s="159" t="s"/>
      <c r="L1333" s="159" t="s">
        <v>4652</v>
      </c>
      <c r="M1333" s="160">
        <v>0</v>
      </c>
      <c r="N1333" s="159" t="s">
        <v>4572</v>
      </c>
      <c r="O1333" s="161">
        <v>45632</v>
      </c>
      <c r="P1333" s="162">
        <v>0.556759259259707</v>
      </c>
      <c r="Q1333" s="159">
        <v>41688</v>
      </c>
      <c r="R1333" s="163">
        <v>100</v>
      </c>
    </row>
    <row r="1334" spans="1:18" ht="20.25" customHeight="1">
      <c r="A1334" s="164" t="s">
        <v>4648</v>
      </c>
      <c r="B1334" s="164" t="s">
        <v>6172</v>
      </c>
      <c r="C1334" s="164" t="s">
        <v>4656</v>
      </c>
      <c r="D1334" s="164" t="s">
        <v>4676</v>
      </c>
      <c r="E1334" s="164">
        <v>162</v>
      </c>
      <c r="F1334" s="164">
        <v>88</v>
      </c>
      <c r="G1334" s="164" t="s">
        <v>4004</v>
      </c>
      <c r="H1334" s="164" t="s">
        <v>4004</v>
      </c>
      <c r="I1334" s="164" t="s">
        <v>4004</v>
      </c>
      <c r="J1334" s="164" t="s"/>
      <c r="K1334" s="164" t="s"/>
      <c r="L1334" s="164" t="s">
        <v>4652</v>
      </c>
      <c r="M1334" s="165">
        <v>0</v>
      </c>
      <c r="N1334" s="164" t="s">
        <v>4004</v>
      </c>
      <c r="O1334" s="166">
        <v>45632</v>
      </c>
      <c r="P1334" s="167">
        <v>0.546307870368764</v>
      </c>
      <c r="Q1334" s="164">
        <v>41687</v>
      </c>
      <c r="R1334" s="163">
        <v>200</v>
      </c>
    </row>
    <row r="1335" spans="1:18" ht="20.25" customHeight="1">
      <c r="A1335" s="159" t="s">
        <v>4648</v>
      </c>
      <c r="B1335" s="159" t="s">
        <v>6173</v>
      </c>
      <c r="C1335" s="159" t="s">
        <v>4656</v>
      </c>
      <c r="D1335" s="159" t="s">
        <v>4730</v>
      </c>
      <c r="E1335" s="159">
        <v>165</v>
      </c>
      <c r="F1335" s="159">
        <v>89</v>
      </c>
      <c r="G1335" s="159" t="s">
        <v>4004</v>
      </c>
      <c r="H1335" s="159" t="s">
        <v>4004</v>
      </c>
      <c r="I1335" s="159" t="s">
        <v>4004</v>
      </c>
      <c r="J1335" s="159" t="s"/>
      <c r="K1335" s="159" t="s"/>
      <c r="L1335" s="159" t="s">
        <v>4652</v>
      </c>
      <c r="M1335" s="160">
        <v>0</v>
      </c>
      <c r="N1335" s="159" t="s">
        <v>4004</v>
      </c>
      <c r="O1335" s="161">
        <v>45632</v>
      </c>
      <c r="P1335" s="162">
        <v>0.506053240740585</v>
      </c>
      <c r="Q1335" s="159">
        <v>41684</v>
      </c>
      <c r="R1335" s="163">
        <v>200</v>
      </c>
    </row>
    <row r="1336" spans="1:18" ht="20.25" customHeight="1">
      <c r="A1336" s="164" t="s">
        <v>4648</v>
      </c>
      <c r="B1336" s="164" t="s">
        <v>6174</v>
      </c>
      <c r="C1336" s="164" t="s">
        <v>4656</v>
      </c>
      <c r="D1336" s="164" t="s">
        <v>4676</v>
      </c>
      <c r="E1336" s="164">
        <v>157</v>
      </c>
      <c r="F1336" s="164">
        <v>89</v>
      </c>
      <c r="G1336" s="164" t="s">
        <v>4004</v>
      </c>
      <c r="H1336" s="164" t="s">
        <v>4004</v>
      </c>
      <c r="I1336" s="164" t="s">
        <v>4004</v>
      </c>
      <c r="J1336" s="164" t="s"/>
      <c r="K1336" s="164" t="s">
        <v>6175</v>
      </c>
      <c r="L1336" s="164" t="s">
        <v>4652</v>
      </c>
      <c r="M1336" s="165">
        <v>70</v>
      </c>
      <c r="N1336" s="164" t="s">
        <v>4004</v>
      </c>
      <c r="O1336" s="166">
        <v>45632</v>
      </c>
      <c r="P1336" s="167">
        <v>0.49859953703708</v>
      </c>
      <c r="Q1336" s="164">
        <v>41683</v>
      </c>
      <c r="R1336" s="163">
        <v>300</v>
      </c>
    </row>
    <row r="1337" spans="1:18" ht="20.25" customHeight="1">
      <c r="A1337" s="159" t="s">
        <v>4648</v>
      </c>
      <c r="B1337" s="159" t="s">
        <v>6176</v>
      </c>
      <c r="C1337" s="159" t="s">
        <v>4656</v>
      </c>
      <c r="D1337" s="159" t="s">
        <v>4700</v>
      </c>
      <c r="E1337" s="159">
        <v>165</v>
      </c>
      <c r="F1337" s="159">
        <v>88</v>
      </c>
      <c r="G1337" s="159" t="s">
        <v>4659</v>
      </c>
      <c r="H1337" s="159" t="s">
        <v>4659</v>
      </c>
      <c r="I1337" s="159" t="s">
        <v>4659</v>
      </c>
      <c r="J1337" s="159" t="s"/>
      <c r="K1337" s="159" t="s"/>
      <c r="L1337" s="159" t="s">
        <v>4652</v>
      </c>
      <c r="M1337" s="160">
        <v>0</v>
      </c>
      <c r="N1337" s="159" t="s">
        <v>4659</v>
      </c>
      <c r="O1337" s="161">
        <v>45632</v>
      </c>
      <c r="P1337" s="162">
        <v>0.490648148148466</v>
      </c>
      <c r="Q1337" s="159">
        <v>41682</v>
      </c>
      <c r="R1337" s="163">
        <v>200</v>
      </c>
    </row>
    <row r="1338" spans="1:18" ht="20.25" customHeight="1">
      <c r="A1338" s="164" t="s">
        <v>4648</v>
      </c>
      <c r="B1338" s="164" t="s">
        <v>6177</v>
      </c>
      <c r="C1338" s="164" t="s">
        <v>4650</v>
      </c>
      <c r="D1338" s="164" t="s">
        <v>4663</v>
      </c>
      <c r="E1338" s="164">
        <v>151</v>
      </c>
      <c r="F1338" s="164">
        <v>89</v>
      </c>
      <c r="G1338" s="164" t="s">
        <v>4004</v>
      </c>
      <c r="H1338" s="164" t="s">
        <v>4652</v>
      </c>
      <c r="I1338" s="164" t="s">
        <v>4652</v>
      </c>
      <c r="J1338" s="164" t="s"/>
      <c r="K1338" s="164" t="s"/>
      <c r="L1338" s="164" t="s">
        <v>4652</v>
      </c>
      <c r="M1338" s="165">
        <v>0</v>
      </c>
      <c r="N1338" s="164" t="s">
        <v>4004</v>
      </c>
      <c r="O1338" s="166">
        <v>45632</v>
      </c>
      <c r="P1338" s="167">
        <v>0.484131944445835</v>
      </c>
      <c r="Q1338" s="164">
        <v>41681</v>
      </c>
      <c r="R1338" s="163">
        <v>170</v>
      </c>
    </row>
    <row r="1339" spans="1:18" ht="20.25" customHeight="1">
      <c r="A1339" s="159" t="s">
        <v>4648</v>
      </c>
      <c r="B1339" s="159" t="s">
        <v>6178</v>
      </c>
      <c r="C1339" s="159" t="s">
        <v>4650</v>
      </c>
      <c r="D1339" s="159" t="s">
        <v>4663</v>
      </c>
      <c r="E1339" s="159">
        <v>155</v>
      </c>
      <c r="F1339" s="159">
        <v>89</v>
      </c>
      <c r="G1339" s="159" t="s">
        <v>4659</v>
      </c>
      <c r="H1339" s="159" t="s">
        <v>4652</v>
      </c>
      <c r="I1339" s="159" t="s">
        <v>4652</v>
      </c>
      <c r="J1339" s="159" t="s"/>
      <c r="K1339" s="159" t="s"/>
      <c r="L1339" s="159" t="s">
        <v>4652</v>
      </c>
      <c r="M1339" s="160">
        <v>0</v>
      </c>
      <c r="N1339" s="159" t="s">
        <v>4659</v>
      </c>
      <c r="O1339" s="161">
        <v>45632</v>
      </c>
      <c r="P1339" s="162">
        <v>0.47175925926058</v>
      </c>
      <c r="Q1339" s="159">
        <v>41680</v>
      </c>
      <c r="R1339" s="163">
        <v>150</v>
      </c>
    </row>
    <row r="1340" spans="1:18" ht="20.25" customHeight="1">
      <c r="A1340" s="164" t="s">
        <v>4648</v>
      </c>
      <c r="B1340" s="164" t="s">
        <v>6179</v>
      </c>
      <c r="C1340" s="164" t="s">
        <v>4656</v>
      </c>
      <c r="D1340" s="164" t="s">
        <v>4694</v>
      </c>
      <c r="E1340" s="164">
        <v>165</v>
      </c>
      <c r="F1340" s="164">
        <v>88</v>
      </c>
      <c r="G1340" s="164" t="s">
        <v>4004</v>
      </c>
      <c r="H1340" s="164" t="s">
        <v>4004</v>
      </c>
      <c r="I1340" s="164" t="s">
        <v>4004</v>
      </c>
      <c r="J1340" s="164" t="s"/>
      <c r="K1340" s="164" t="s"/>
      <c r="L1340" s="164" t="s">
        <v>4652</v>
      </c>
      <c r="M1340" s="165">
        <v>0</v>
      </c>
      <c r="N1340" s="164" t="s">
        <v>4004</v>
      </c>
      <c r="O1340" s="166">
        <v>45632</v>
      </c>
      <c r="P1340" s="167">
        <v>0.4557175925911</v>
      </c>
      <c r="Q1340" s="164">
        <v>41676</v>
      </c>
      <c r="R1340" s="163">
        <v>230</v>
      </c>
    </row>
    <row r="1341" spans="1:18" ht="20.25" customHeight="1">
      <c r="A1341" s="159" t="s">
        <v>4648</v>
      </c>
      <c r="B1341" s="159" t="s">
        <v>6180</v>
      </c>
      <c r="C1341" s="159" t="s">
        <v>4650</v>
      </c>
      <c r="D1341" s="159" t="s">
        <v>4668</v>
      </c>
      <c r="E1341" s="159">
        <v>150</v>
      </c>
      <c r="F1341" s="159">
        <v>0</v>
      </c>
      <c r="G1341" s="159" t="s">
        <v>4652</v>
      </c>
      <c r="H1341" s="159" t="s">
        <v>4659</v>
      </c>
      <c r="I1341" s="159" t="s">
        <v>4659</v>
      </c>
      <c r="J1341" s="159" t="s"/>
      <c r="K1341" s="159" t="s"/>
      <c r="L1341" s="159" t="s">
        <v>4652</v>
      </c>
      <c r="M1341" s="160">
        <v>0</v>
      </c>
      <c r="N1341" s="159" t="s">
        <v>4659</v>
      </c>
      <c r="O1341" s="161">
        <v>45632</v>
      </c>
      <c r="P1341" s="162">
        <v>0.439293981482479</v>
      </c>
      <c r="Q1341" s="159">
        <v>41674</v>
      </c>
      <c r="R1341" s="163">
        <v>150</v>
      </c>
    </row>
    <row r="1342" spans="1:18" ht="20.25" customHeight="1">
      <c r="A1342" s="164" t="s">
        <v>4648</v>
      </c>
      <c r="B1342" s="164" t="s">
        <v>6181</v>
      </c>
      <c r="C1342" s="164" t="s">
        <v>4650</v>
      </c>
      <c r="D1342" s="164" t="s">
        <v>4668</v>
      </c>
      <c r="E1342" s="164">
        <v>156</v>
      </c>
      <c r="F1342" s="164">
        <v>0</v>
      </c>
      <c r="G1342" s="164" t="s">
        <v>4652</v>
      </c>
      <c r="H1342" s="164" t="s">
        <v>4659</v>
      </c>
      <c r="I1342" s="164" t="s">
        <v>4659</v>
      </c>
      <c r="J1342" s="164" t="s"/>
      <c r="K1342" s="164" t="s"/>
      <c r="L1342" s="164" t="s">
        <v>4652</v>
      </c>
      <c r="M1342" s="165">
        <v>0</v>
      </c>
      <c r="N1342" s="164" t="s">
        <v>4659</v>
      </c>
      <c r="O1342" s="166">
        <v>45632</v>
      </c>
      <c r="P1342" s="167">
        <v>0.419062500001019</v>
      </c>
      <c r="Q1342" s="164">
        <v>41670</v>
      </c>
      <c r="R1342" s="163">
        <v>150</v>
      </c>
    </row>
    <row r="1343" spans="1:18" ht="20.25" customHeight="1">
      <c r="A1343" s="159" t="s">
        <v>4648</v>
      </c>
      <c r="B1343" s="159" t="s">
        <v>6182</v>
      </c>
      <c r="C1343" s="159" t="s">
        <v>4656</v>
      </c>
      <c r="D1343" s="159" t="s">
        <v>4666</v>
      </c>
      <c r="E1343" s="159">
        <v>160</v>
      </c>
      <c r="F1343" s="159">
        <v>0</v>
      </c>
      <c r="G1343" s="159" t="s">
        <v>4652</v>
      </c>
      <c r="H1343" s="159" t="s">
        <v>4652</v>
      </c>
      <c r="I1343" s="159" t="s">
        <v>4652</v>
      </c>
      <c r="J1343" s="159" t="s">
        <v>4711</v>
      </c>
      <c r="K1343" s="159" t="s"/>
      <c r="L1343" s="159" t="s">
        <v>4659</v>
      </c>
      <c r="M1343" s="160">
        <v>50</v>
      </c>
      <c r="N1343" s="159" t="s">
        <v>4659</v>
      </c>
      <c r="O1343" s="161">
        <v>45632</v>
      </c>
      <c r="P1343" s="162">
        <v>0.398101851853426</v>
      </c>
      <c r="Q1343" s="159">
        <v>41665</v>
      </c>
      <c r="R1343" s="163">
        <v>50</v>
      </c>
    </row>
    <row r="1344" spans="1:18" ht="20.25" customHeight="1">
      <c r="A1344" s="164" t="s">
        <v>4648</v>
      </c>
      <c r="B1344" s="164" t="s">
        <v>6183</v>
      </c>
      <c r="C1344" s="164" t="s">
        <v>4650</v>
      </c>
      <c r="D1344" s="164" t="s">
        <v>4668</v>
      </c>
      <c r="E1344" s="164">
        <v>150</v>
      </c>
      <c r="F1344" s="164">
        <v>0</v>
      </c>
      <c r="G1344" s="164" t="s">
        <v>4652</v>
      </c>
      <c r="H1344" s="164" t="s">
        <v>4659</v>
      </c>
      <c r="I1344" s="164" t="s">
        <v>4659</v>
      </c>
      <c r="J1344" s="164" t="s"/>
      <c r="K1344" s="164" t="s"/>
      <c r="L1344" s="164" t="s">
        <v>4652</v>
      </c>
      <c r="M1344" s="165">
        <v>0</v>
      </c>
      <c r="N1344" s="164" t="s">
        <v>4659</v>
      </c>
      <c r="O1344" s="166">
        <v>45631</v>
      </c>
      <c r="P1344" s="167">
        <v>0.861655092590809</v>
      </c>
      <c r="Q1344" s="164">
        <v>41662</v>
      </c>
      <c r="R1344" s="163">
        <v>170</v>
      </c>
    </row>
    <row r="1345" spans="1:18" ht="20.25" customHeight="1">
      <c r="A1345" s="159" t="s">
        <v>4648</v>
      </c>
      <c r="B1345" s="159" t="s">
        <v>6184</v>
      </c>
      <c r="C1345" s="159" t="s">
        <v>4650</v>
      </c>
      <c r="D1345" s="159" t="s">
        <v>4668</v>
      </c>
      <c r="E1345" s="159">
        <v>150</v>
      </c>
      <c r="F1345" s="159">
        <v>89</v>
      </c>
      <c r="G1345" s="159" t="s">
        <v>4659</v>
      </c>
      <c r="H1345" s="159" t="s">
        <v>4659</v>
      </c>
      <c r="I1345" s="159" t="s">
        <v>4659</v>
      </c>
      <c r="J1345" s="159" t="s"/>
      <c r="K1345" s="159" t="s"/>
      <c r="L1345" s="159" t="s">
        <v>4652</v>
      </c>
      <c r="M1345" s="160">
        <v>0</v>
      </c>
      <c r="N1345" s="159" t="s">
        <v>4659</v>
      </c>
      <c r="O1345" s="161">
        <v>45631</v>
      </c>
      <c r="P1345" s="162">
        <v>0.751574074074597</v>
      </c>
      <c r="Q1345" s="159">
        <v>41661</v>
      </c>
      <c r="R1345" s="163">
        <v>230</v>
      </c>
    </row>
    <row r="1346" spans="1:18" ht="20.25" customHeight="1">
      <c r="A1346" s="164" t="s">
        <v>4648</v>
      </c>
      <c r="B1346" s="164" t="s">
        <v>6185</v>
      </c>
      <c r="C1346" s="164" t="s">
        <v>4656</v>
      </c>
      <c r="D1346" s="164" t="s">
        <v>4676</v>
      </c>
      <c r="E1346" s="164">
        <v>160</v>
      </c>
      <c r="F1346" s="164">
        <v>88</v>
      </c>
      <c r="G1346" s="164" t="s">
        <v>4659</v>
      </c>
      <c r="H1346" s="164" t="s">
        <v>4659</v>
      </c>
      <c r="I1346" s="164" t="s">
        <v>4659</v>
      </c>
      <c r="J1346" s="164" t="s"/>
      <c r="K1346" s="164" t="s"/>
      <c r="L1346" s="164" t="s">
        <v>4652</v>
      </c>
      <c r="M1346" s="165">
        <v>0</v>
      </c>
      <c r="N1346" s="164" t="s">
        <v>4659</v>
      </c>
      <c r="O1346" s="166">
        <v>45631</v>
      </c>
      <c r="P1346" s="167">
        <v>0.706724537038099</v>
      </c>
      <c r="Q1346" s="164">
        <v>41660</v>
      </c>
      <c r="R1346" s="163">
        <v>300</v>
      </c>
    </row>
    <row r="1347" spans="1:18" ht="20.25" customHeight="1">
      <c r="A1347" s="164" t="s">
        <v>4648</v>
      </c>
      <c r="B1347" s="164" t="s">
        <v>6186</v>
      </c>
      <c r="C1347" s="164" t="s">
        <v>4656</v>
      </c>
      <c r="D1347" s="164" t="s">
        <v>4700</v>
      </c>
      <c r="E1347" s="164">
        <v>165</v>
      </c>
      <c r="F1347" s="164">
        <v>88</v>
      </c>
      <c r="G1347" s="164" t="s">
        <v>4659</v>
      </c>
      <c r="H1347" s="164" t="s">
        <v>4659</v>
      </c>
      <c r="I1347" s="164" t="s">
        <v>4659</v>
      </c>
      <c r="J1347" s="164" t="s"/>
      <c r="K1347" s="164" t="s"/>
      <c r="L1347" s="164" t="s">
        <v>4652</v>
      </c>
      <c r="M1347" s="165">
        <v>0</v>
      </c>
      <c r="N1347" s="164" t="s">
        <v>4659</v>
      </c>
      <c r="O1347" s="166">
        <v>45631</v>
      </c>
      <c r="P1347" s="167">
        <v>0.70613425926058</v>
      </c>
      <c r="Q1347" s="158" t="s"/>
      <c r="R1347" s="158" t="s"/>
    </row>
    <row r="1348" spans="1:18" ht="20.25" customHeight="1">
      <c r="A1348" s="159" t="s">
        <v>4648</v>
      </c>
      <c r="B1348" s="159" t="s">
        <v>6187</v>
      </c>
      <c r="C1348" s="159" t="s">
        <v>4650</v>
      </c>
      <c r="D1348" s="159" t="s">
        <v>4674</v>
      </c>
      <c r="E1348" s="159">
        <v>140</v>
      </c>
      <c r="F1348" s="159">
        <v>0</v>
      </c>
      <c r="G1348" s="159" t="s">
        <v>4652</v>
      </c>
      <c r="H1348" s="159" t="s">
        <v>4659</v>
      </c>
      <c r="I1348" s="159" t="s">
        <v>4659</v>
      </c>
      <c r="J1348" s="159" t="s"/>
      <c r="K1348" s="159" t="s"/>
      <c r="L1348" s="159" t="s">
        <v>4652</v>
      </c>
      <c r="M1348" s="160">
        <v>0</v>
      </c>
      <c r="N1348" s="159" t="s">
        <v>4659</v>
      </c>
      <c r="O1348" s="161">
        <v>45631</v>
      </c>
      <c r="P1348" s="162">
        <v>0.701215277778829</v>
      </c>
      <c r="Q1348" s="159">
        <v>41659</v>
      </c>
      <c r="R1348" s="163">
        <v>320</v>
      </c>
    </row>
    <row r="1349" spans="1:18" ht="20.25" customHeight="1">
      <c r="A1349" s="159" t="s">
        <v>4648</v>
      </c>
      <c r="B1349" s="159" t="s">
        <v>6188</v>
      </c>
      <c r="C1349" s="159" t="s">
        <v>4650</v>
      </c>
      <c r="D1349" s="159" t="s">
        <v>4668</v>
      </c>
      <c r="E1349" s="159">
        <v>150</v>
      </c>
      <c r="F1349" s="159">
        <v>0</v>
      </c>
      <c r="G1349" s="159" t="s">
        <v>4652</v>
      </c>
      <c r="H1349" s="159" t="s">
        <v>4659</v>
      </c>
      <c r="I1349" s="159" t="s">
        <v>4659</v>
      </c>
      <c r="J1349" s="159" t="s"/>
      <c r="K1349" s="159" t="s"/>
      <c r="L1349" s="159" t="s">
        <v>4652</v>
      </c>
      <c r="M1349" s="160">
        <v>0</v>
      </c>
      <c r="N1349" s="159" t="s">
        <v>4659</v>
      </c>
      <c r="O1349" s="161">
        <v>45631</v>
      </c>
      <c r="P1349" s="162">
        <v>0.701215277778829</v>
      </c>
      <c r="Q1349" s="158" t="s"/>
      <c r="R1349" s="158" t="s"/>
    </row>
    <row r="1350" spans="1:18" ht="20.25" customHeight="1">
      <c r="A1350" s="164" t="s">
        <v>4648</v>
      </c>
      <c r="B1350" s="164" t="s">
        <v>6189</v>
      </c>
      <c r="C1350" s="164" t="s">
        <v>4656</v>
      </c>
      <c r="D1350" s="164" t="s">
        <v>4734</v>
      </c>
      <c r="E1350" s="164">
        <v>165</v>
      </c>
      <c r="F1350" s="164">
        <v>88</v>
      </c>
      <c r="G1350" s="164" t="s">
        <v>4659</v>
      </c>
      <c r="H1350" s="164" t="s">
        <v>4652</v>
      </c>
      <c r="I1350" s="164" t="s">
        <v>4652</v>
      </c>
      <c r="J1350" s="164" t="s"/>
      <c r="K1350" s="164" t="s"/>
      <c r="L1350" s="164" t="s">
        <v>4652</v>
      </c>
      <c r="M1350" s="165">
        <v>0</v>
      </c>
      <c r="N1350" s="164" t="s">
        <v>4659</v>
      </c>
      <c r="O1350" s="166">
        <v>45631</v>
      </c>
      <c r="P1350" s="167">
        <v>0.674907407406863</v>
      </c>
      <c r="Q1350" s="164">
        <v>41658</v>
      </c>
      <c r="R1350" s="163">
        <v>170</v>
      </c>
    </row>
    <row r="1351" spans="1:18" ht="20.25" customHeight="1">
      <c r="A1351" s="159" t="s">
        <v>4648</v>
      </c>
      <c r="B1351" s="159" t="s">
        <v>6190</v>
      </c>
      <c r="C1351" s="159" t="s">
        <v>4656</v>
      </c>
      <c r="D1351" s="159" t="s">
        <v>4657</v>
      </c>
      <c r="E1351" s="159">
        <v>165</v>
      </c>
      <c r="F1351" s="159">
        <v>88</v>
      </c>
      <c r="G1351" s="159" t="s">
        <v>4659</v>
      </c>
      <c r="H1351" s="159" t="s">
        <v>4659</v>
      </c>
      <c r="I1351" s="159" t="s">
        <v>4659</v>
      </c>
      <c r="J1351" s="159" t="s"/>
      <c r="K1351" s="159" t="s"/>
      <c r="L1351" s="159" t="s">
        <v>4652</v>
      </c>
      <c r="M1351" s="160">
        <v>0</v>
      </c>
      <c r="N1351" s="159" t="s">
        <v>4659</v>
      </c>
      <c r="O1351" s="161">
        <v>45631</v>
      </c>
      <c r="P1351" s="162">
        <v>0.664641203704378</v>
      </c>
      <c r="Q1351" s="159">
        <v>41657</v>
      </c>
      <c r="R1351" s="163">
        <v>200</v>
      </c>
    </row>
    <row r="1352" spans="1:18" ht="20.25" customHeight="1">
      <c r="A1352" s="164" t="s">
        <v>4648</v>
      </c>
      <c r="B1352" s="164" t="s">
        <v>6191</v>
      </c>
      <c r="C1352" s="164" t="s">
        <v>4656</v>
      </c>
      <c r="D1352" s="164" t="s">
        <v>4694</v>
      </c>
      <c r="E1352" s="164">
        <v>160</v>
      </c>
      <c r="F1352" s="164">
        <v>88</v>
      </c>
      <c r="G1352" s="164" t="s">
        <v>4659</v>
      </c>
      <c r="H1352" s="164" t="s">
        <v>4659</v>
      </c>
      <c r="I1352" s="164" t="s">
        <v>4659</v>
      </c>
      <c r="J1352" s="164" t="s"/>
      <c r="K1352" s="164" t="s"/>
      <c r="L1352" s="164" t="s">
        <v>4652</v>
      </c>
      <c r="M1352" s="165">
        <v>0</v>
      </c>
      <c r="N1352" s="164" t="s">
        <v>4659</v>
      </c>
      <c r="O1352" s="166">
        <v>45631</v>
      </c>
      <c r="P1352" s="167">
        <v>0.659571759260871</v>
      </c>
      <c r="Q1352" s="164">
        <v>41656</v>
      </c>
      <c r="R1352" s="163">
        <v>230</v>
      </c>
    </row>
    <row r="1353" spans="1:18" ht="20.25" customHeight="1">
      <c r="A1353" s="159" t="s">
        <v>4648</v>
      </c>
      <c r="B1353" s="159" t="s">
        <v>6192</v>
      </c>
      <c r="C1353" s="159" t="s">
        <v>4656</v>
      </c>
      <c r="D1353" s="159" t="s">
        <v>4730</v>
      </c>
      <c r="E1353" s="159">
        <v>165</v>
      </c>
      <c r="F1353" s="159">
        <v>89</v>
      </c>
      <c r="G1353" s="159" t="s">
        <v>4659</v>
      </c>
      <c r="H1353" s="159" t="s">
        <v>4652</v>
      </c>
      <c r="I1353" s="159" t="s">
        <v>4652</v>
      </c>
      <c r="J1353" s="159" t="s"/>
      <c r="K1353" s="159" t="s"/>
      <c r="L1353" s="159" t="s">
        <v>4652</v>
      </c>
      <c r="M1353" s="160">
        <v>0</v>
      </c>
      <c r="N1353" s="159" t="s">
        <v>4659</v>
      </c>
      <c r="O1353" s="161">
        <v>45631</v>
      </c>
      <c r="P1353" s="162">
        <v>0.628124999999273</v>
      </c>
      <c r="Q1353" s="159">
        <v>41654</v>
      </c>
      <c r="R1353" s="163">
        <v>150</v>
      </c>
    </row>
    <row r="1354" spans="1:18" ht="20.25" customHeight="1">
      <c r="A1354" s="164" t="s">
        <v>4648</v>
      </c>
      <c r="B1354" s="164" t="s">
        <v>6193</v>
      </c>
      <c r="C1354" s="164" t="s">
        <v>4656</v>
      </c>
      <c r="D1354" s="164" t="s">
        <v>4700</v>
      </c>
      <c r="E1354" s="164">
        <v>165</v>
      </c>
      <c r="F1354" s="164">
        <v>0</v>
      </c>
      <c r="G1354" s="164" t="s">
        <v>4652</v>
      </c>
      <c r="H1354" s="164" t="s">
        <v>4652</v>
      </c>
      <c r="I1354" s="164" t="s">
        <v>4652</v>
      </c>
      <c r="J1354" s="164" t="s">
        <v>4643</v>
      </c>
      <c r="K1354" s="164" t="s">
        <v>4642</v>
      </c>
      <c r="L1354" s="164" t="s">
        <v>4659</v>
      </c>
      <c r="M1354" s="165">
        <v>80</v>
      </c>
      <c r="N1354" s="164" t="s">
        <v>4659</v>
      </c>
      <c r="O1354" s="166">
        <v>45631</v>
      </c>
      <c r="P1354" s="167">
        <v>0.599363425924821</v>
      </c>
      <c r="Q1354" s="164">
        <v>41652</v>
      </c>
      <c r="R1354" s="163">
        <v>80</v>
      </c>
    </row>
    <row r="1355" spans="1:18" ht="20.25" customHeight="1">
      <c r="A1355" s="159" t="s">
        <v>4569</v>
      </c>
      <c r="B1355" s="159" t="s">
        <v>6194</v>
      </c>
      <c r="C1355" s="159" t="s">
        <v>4650</v>
      </c>
      <c r="D1355" s="159" t="s">
        <v>4663</v>
      </c>
      <c r="E1355" s="159">
        <v>159</v>
      </c>
      <c r="F1355" s="159">
        <v>89</v>
      </c>
      <c r="G1355" s="159" t="s">
        <v>4572</v>
      </c>
      <c r="H1355" s="159" t="s">
        <v>4572</v>
      </c>
      <c r="I1355" s="159" t="s">
        <v>4572</v>
      </c>
      <c r="J1355" s="159" t="s"/>
      <c r="K1355" s="159" t="s"/>
      <c r="L1355" s="159" t="s">
        <v>4652</v>
      </c>
      <c r="M1355" s="160">
        <v>0</v>
      </c>
      <c r="N1355" s="159" t="s">
        <v>4572</v>
      </c>
      <c r="O1355" s="161">
        <v>45631</v>
      </c>
      <c r="P1355" s="162">
        <v>0.584236111109931</v>
      </c>
      <c r="Q1355" s="159">
        <v>41649</v>
      </c>
      <c r="R1355" s="163">
        <v>200</v>
      </c>
    </row>
    <row r="1356" spans="1:18" ht="20.25" customHeight="1">
      <c r="A1356" s="164" t="s">
        <v>4648</v>
      </c>
      <c r="B1356" s="164" t="s">
        <v>6195</v>
      </c>
      <c r="C1356" s="164" t="s">
        <v>4650</v>
      </c>
      <c r="D1356" s="164" t="s">
        <v>4668</v>
      </c>
      <c r="E1356" s="164">
        <v>150</v>
      </c>
      <c r="F1356" s="164">
        <v>0</v>
      </c>
      <c r="G1356" s="164" t="s">
        <v>4652</v>
      </c>
      <c r="H1356" s="164" t="s">
        <v>4652</v>
      </c>
      <c r="I1356" s="164" t="s">
        <v>4652</v>
      </c>
      <c r="J1356" s="164" t="s">
        <v>4669</v>
      </c>
      <c r="K1356" s="164" t="s"/>
      <c r="L1356" s="164" t="s">
        <v>4659</v>
      </c>
      <c r="M1356" s="165">
        <v>100</v>
      </c>
      <c r="N1356" s="164" t="s">
        <v>4659</v>
      </c>
      <c r="O1356" s="166">
        <v>45631</v>
      </c>
      <c r="P1356" s="167">
        <v>0.581562499999564</v>
      </c>
      <c r="Q1356" s="164">
        <v>41647</v>
      </c>
      <c r="R1356" s="163">
        <v>100</v>
      </c>
    </row>
    <row r="1357" spans="1:18" ht="20.25" customHeight="1">
      <c r="A1357" s="159" t="s">
        <v>4648</v>
      </c>
      <c r="B1357" s="159" t="s">
        <v>6196</v>
      </c>
      <c r="C1357" s="159" t="s">
        <v>4656</v>
      </c>
      <c r="D1357" s="159" t="s">
        <v>4694</v>
      </c>
      <c r="E1357" s="159">
        <v>165</v>
      </c>
      <c r="F1357" s="159">
        <v>89</v>
      </c>
      <c r="G1357" s="159" t="s">
        <v>4659</v>
      </c>
      <c r="H1357" s="159" t="s">
        <v>4659</v>
      </c>
      <c r="I1357" s="159" t="s">
        <v>4659</v>
      </c>
      <c r="J1357" s="159" t="s"/>
      <c r="K1357" s="159" t="s"/>
      <c r="L1357" s="159" t="s">
        <v>4652</v>
      </c>
      <c r="M1357" s="160">
        <v>0</v>
      </c>
      <c r="N1357" s="159" t="s">
        <v>4659</v>
      </c>
      <c r="O1357" s="161">
        <v>45631</v>
      </c>
      <c r="P1357" s="162">
        <v>0.564907407406281</v>
      </c>
      <c r="Q1357" s="159">
        <v>41645</v>
      </c>
      <c r="R1357" s="163">
        <v>230</v>
      </c>
    </row>
    <row r="1358" spans="1:18" ht="20.25" customHeight="1">
      <c r="A1358" s="164" t="s">
        <v>4648</v>
      </c>
      <c r="B1358" s="164" t="s">
        <v>6197</v>
      </c>
      <c r="C1358" s="164" t="s">
        <v>4650</v>
      </c>
      <c r="D1358" s="164" t="s">
        <v>4668</v>
      </c>
      <c r="E1358" s="164">
        <v>160</v>
      </c>
      <c r="F1358" s="164">
        <v>0</v>
      </c>
      <c r="G1358" s="164" t="s">
        <v>4652</v>
      </c>
      <c r="H1358" s="164" t="s">
        <v>4659</v>
      </c>
      <c r="I1358" s="164" t="s">
        <v>4659</v>
      </c>
      <c r="J1358" s="164" t="s"/>
      <c r="K1358" s="164" t="s">
        <v>4737</v>
      </c>
      <c r="L1358" s="164" t="s">
        <v>4652</v>
      </c>
      <c r="M1358" s="165">
        <v>0</v>
      </c>
      <c r="N1358" s="164" t="s">
        <v>4659</v>
      </c>
      <c r="O1358" s="166">
        <v>45631</v>
      </c>
      <c r="P1358" s="167">
        <v>0.549189814813872</v>
      </c>
      <c r="Q1358" s="164">
        <v>0</v>
      </c>
      <c r="R1358" s="163">
        <v>0</v>
      </c>
    </row>
    <row r="1359" spans="1:18" ht="20.25" customHeight="1">
      <c r="A1359" s="159" t="s">
        <v>4648</v>
      </c>
      <c r="B1359" s="159" t="s">
        <v>6198</v>
      </c>
      <c r="C1359" s="159" t="s">
        <v>4656</v>
      </c>
      <c r="D1359" s="159" t="s">
        <v>4668</v>
      </c>
      <c r="E1359" s="159">
        <v>132</v>
      </c>
      <c r="F1359" s="159">
        <v>88</v>
      </c>
      <c r="G1359" s="159" t="s">
        <v>4659</v>
      </c>
      <c r="H1359" s="159" t="s">
        <v>4659</v>
      </c>
      <c r="I1359" s="159" t="s">
        <v>4659</v>
      </c>
      <c r="J1359" s="159" t="s"/>
      <c r="K1359" s="159" t="s">
        <v>6199</v>
      </c>
      <c r="L1359" s="159" t="s">
        <v>4652</v>
      </c>
      <c r="M1359" s="160">
        <v>0</v>
      </c>
      <c r="N1359" s="159" t="s">
        <v>4659</v>
      </c>
      <c r="O1359" s="161">
        <v>45631</v>
      </c>
      <c r="P1359" s="162">
        <v>0.527916666665988</v>
      </c>
      <c r="Q1359" s="159">
        <v>0</v>
      </c>
      <c r="R1359" s="163">
        <v>0</v>
      </c>
    </row>
    <row r="1360" spans="1:18" ht="20.25" customHeight="1">
      <c r="A1360" s="164" t="s">
        <v>4648</v>
      </c>
      <c r="B1360" s="164" t="s">
        <v>6200</v>
      </c>
      <c r="C1360" s="164" t="s">
        <v>4656</v>
      </c>
      <c r="D1360" s="164" t="s">
        <v>4668</v>
      </c>
      <c r="E1360" s="164">
        <v>132</v>
      </c>
      <c r="F1360" s="164">
        <v>88</v>
      </c>
      <c r="G1360" s="164" t="s">
        <v>4659</v>
      </c>
      <c r="H1360" s="164" t="s">
        <v>4659</v>
      </c>
      <c r="I1360" s="164" t="s">
        <v>4659</v>
      </c>
      <c r="J1360" s="164" t="s"/>
      <c r="K1360" s="164" t="s">
        <v>6199</v>
      </c>
      <c r="L1360" s="164" t="s">
        <v>4652</v>
      </c>
      <c r="M1360" s="165">
        <v>0</v>
      </c>
      <c r="N1360" s="164" t="s">
        <v>4659</v>
      </c>
      <c r="O1360" s="166">
        <v>45631</v>
      </c>
      <c r="P1360" s="167">
        <v>0.526874999999564</v>
      </c>
      <c r="Q1360" s="164">
        <v>0</v>
      </c>
      <c r="R1360" s="163">
        <v>0</v>
      </c>
    </row>
    <row r="1361" spans="1:18" ht="20.25" customHeight="1">
      <c r="A1361" s="159" t="s">
        <v>4648</v>
      </c>
      <c r="B1361" s="159" t="s">
        <v>6201</v>
      </c>
      <c r="C1361" s="159" t="s">
        <v>4656</v>
      </c>
      <c r="D1361" s="159" t="s">
        <v>4700</v>
      </c>
      <c r="E1361" s="159">
        <v>165</v>
      </c>
      <c r="F1361" s="159">
        <v>89</v>
      </c>
      <c r="G1361" s="159" t="s">
        <v>4659</v>
      </c>
      <c r="H1361" s="159" t="s">
        <v>4652</v>
      </c>
      <c r="I1361" s="159" t="s">
        <v>4652</v>
      </c>
      <c r="J1361" s="159" t="s"/>
      <c r="K1361" s="159" t="s"/>
      <c r="L1361" s="159" t="s">
        <v>4652</v>
      </c>
      <c r="M1361" s="160">
        <v>0</v>
      </c>
      <c r="N1361" s="159" t="s">
        <v>4659</v>
      </c>
      <c r="O1361" s="161">
        <v>45631</v>
      </c>
      <c r="P1361" s="162">
        <v>0.491562499999418</v>
      </c>
      <c r="Q1361" s="159">
        <v>41641</v>
      </c>
      <c r="R1361" s="163">
        <v>170</v>
      </c>
    </row>
    <row r="1362" spans="1:18" ht="20.25" customHeight="1">
      <c r="A1362" s="164" t="s">
        <v>4648</v>
      </c>
      <c r="B1362" s="164" t="s">
        <v>6202</v>
      </c>
      <c r="C1362" s="164" t="s">
        <v>4656</v>
      </c>
      <c r="D1362" s="164" t="s">
        <v>4730</v>
      </c>
      <c r="E1362" s="164">
        <v>155</v>
      </c>
      <c r="F1362" s="164">
        <v>0</v>
      </c>
      <c r="G1362" s="164" t="s">
        <v>4652</v>
      </c>
      <c r="H1362" s="164" t="s">
        <v>4659</v>
      </c>
      <c r="I1362" s="164" t="s">
        <v>4659</v>
      </c>
      <c r="J1362" s="164" t="s"/>
      <c r="K1362" s="164" t="s"/>
      <c r="L1362" s="164" t="s">
        <v>4652</v>
      </c>
      <c r="M1362" s="165">
        <v>0</v>
      </c>
      <c r="N1362" s="164" t="s">
        <v>4659</v>
      </c>
      <c r="O1362" s="166">
        <v>45631</v>
      </c>
      <c r="P1362" s="167">
        <v>0.429872685184819</v>
      </c>
      <c r="Q1362" s="164">
        <v>41635</v>
      </c>
      <c r="R1362" s="163">
        <v>170</v>
      </c>
    </row>
    <row r="1363" spans="1:18" ht="20.25" customHeight="1">
      <c r="A1363" s="159" t="s">
        <v>4648</v>
      </c>
      <c r="B1363" s="159" t="s">
        <v>6203</v>
      </c>
      <c r="C1363" s="159" t="s">
        <v>4656</v>
      </c>
      <c r="D1363" s="159" t="s">
        <v>4694</v>
      </c>
      <c r="E1363" s="159">
        <v>165</v>
      </c>
      <c r="F1363" s="159">
        <v>0</v>
      </c>
      <c r="G1363" s="159" t="s">
        <v>4652</v>
      </c>
      <c r="H1363" s="159" t="s">
        <v>4659</v>
      </c>
      <c r="I1363" s="159" t="s">
        <v>4659</v>
      </c>
      <c r="J1363" s="159" t="s"/>
      <c r="K1363" s="159" t="s">
        <v>6204</v>
      </c>
      <c r="L1363" s="159" t="s">
        <v>4652</v>
      </c>
      <c r="M1363" s="160">
        <v>630</v>
      </c>
      <c r="N1363" s="159" t="s">
        <v>4659</v>
      </c>
      <c r="O1363" s="161">
        <v>45631</v>
      </c>
      <c r="P1363" s="162">
        <v>0.399016203704377</v>
      </c>
      <c r="Q1363" s="159">
        <v>41628</v>
      </c>
      <c r="R1363" s="163">
        <v>800</v>
      </c>
    </row>
    <row r="1364" spans="1:18" ht="20.25" customHeight="1">
      <c r="A1364" s="164" t="s">
        <v>4648</v>
      </c>
      <c r="B1364" s="164" t="s">
        <v>6205</v>
      </c>
      <c r="C1364" s="164" t="s">
        <v>4656</v>
      </c>
      <c r="D1364" s="164" t="s">
        <v>4734</v>
      </c>
      <c r="E1364" s="164">
        <v>165</v>
      </c>
      <c r="F1364" s="164">
        <v>0</v>
      </c>
      <c r="G1364" s="164" t="s">
        <v>4652</v>
      </c>
      <c r="H1364" s="164" t="s">
        <v>4652</v>
      </c>
      <c r="I1364" s="164" t="s">
        <v>4652</v>
      </c>
      <c r="J1364" s="164" t="s"/>
      <c r="K1364" s="164" t="s">
        <v>6206</v>
      </c>
      <c r="L1364" s="164" t="s">
        <v>4652</v>
      </c>
      <c r="M1364" s="165">
        <v>0</v>
      </c>
      <c r="N1364" s="164" t="s">
        <v>4659</v>
      </c>
      <c r="O1364" s="166">
        <v>45630</v>
      </c>
      <c r="P1364" s="167">
        <v>0.762893518520286</v>
      </c>
      <c r="Q1364" s="164">
        <v>0</v>
      </c>
      <c r="R1364" s="163">
        <v>0</v>
      </c>
    </row>
    <row r="1365" spans="1:18" ht="20.25" customHeight="1">
      <c r="A1365" s="159" t="s">
        <v>4648</v>
      </c>
      <c r="B1365" s="159" t="s">
        <v>6207</v>
      </c>
      <c r="C1365" s="159" t="s">
        <v>4650</v>
      </c>
      <c r="D1365" s="159" t="s">
        <v>4734</v>
      </c>
      <c r="E1365" s="159">
        <v>150</v>
      </c>
      <c r="F1365" s="159">
        <v>89</v>
      </c>
      <c r="G1365" s="159" t="s">
        <v>4659</v>
      </c>
      <c r="H1365" s="159" t="s">
        <v>4659</v>
      </c>
      <c r="I1365" s="159" t="s">
        <v>4659</v>
      </c>
      <c r="J1365" s="159" t="s"/>
      <c r="K1365" s="159" t="s"/>
      <c r="L1365" s="159" t="s">
        <v>4652</v>
      </c>
      <c r="M1365" s="160">
        <v>0</v>
      </c>
      <c r="N1365" s="159" t="s">
        <v>4004</v>
      </c>
      <c r="O1365" s="161">
        <v>45630</v>
      </c>
      <c r="P1365" s="162">
        <v>0.704756944443943</v>
      </c>
      <c r="Q1365" s="159">
        <v>41623</v>
      </c>
      <c r="R1365" s="163">
        <v>200</v>
      </c>
    </row>
    <row r="1366" spans="1:18" ht="20.25" customHeight="1">
      <c r="A1366" s="164" t="s">
        <v>4648</v>
      </c>
      <c r="B1366" s="164" t="s">
        <v>6208</v>
      </c>
      <c r="C1366" s="164" t="s">
        <v>4656</v>
      </c>
      <c r="D1366" s="164" t="s">
        <v>4703</v>
      </c>
      <c r="E1366" s="164">
        <v>100</v>
      </c>
      <c r="F1366" s="164">
        <v>89</v>
      </c>
      <c r="G1366" s="164" t="s">
        <v>4659</v>
      </c>
      <c r="H1366" s="164" t="s">
        <v>4659</v>
      </c>
      <c r="I1366" s="164" t="s">
        <v>4659</v>
      </c>
      <c r="J1366" s="164" t="s"/>
      <c r="K1366" s="164" t="s">
        <v>5532</v>
      </c>
      <c r="L1366" s="164" t="s">
        <v>4652</v>
      </c>
      <c r="M1366" s="165">
        <v>0</v>
      </c>
      <c r="N1366" s="164" t="s">
        <v>4004</v>
      </c>
      <c r="O1366" s="166">
        <v>45630</v>
      </c>
      <c r="P1366" s="167">
        <v>0.695868055554456</v>
      </c>
      <c r="Q1366" s="164">
        <v>41622</v>
      </c>
      <c r="R1366" s="163">
        <v>150</v>
      </c>
    </row>
    <row r="1367" spans="1:18" ht="20.25" customHeight="1">
      <c r="A1367" s="159" t="s">
        <v>4648</v>
      </c>
      <c r="B1367" s="159" t="s">
        <v>6209</v>
      </c>
      <c r="C1367" s="159" t="s">
        <v>4650</v>
      </c>
      <c r="D1367" s="159" t="s">
        <v>4668</v>
      </c>
      <c r="E1367" s="159">
        <v>142</v>
      </c>
      <c r="F1367" s="159">
        <v>89</v>
      </c>
      <c r="G1367" s="159" t="s">
        <v>4004</v>
      </c>
      <c r="H1367" s="159" t="s">
        <v>4004</v>
      </c>
      <c r="I1367" s="159" t="s">
        <v>4004</v>
      </c>
      <c r="J1367" s="159" t="s"/>
      <c r="K1367" s="159" t="s"/>
      <c r="L1367" s="159" t="s">
        <v>4652</v>
      </c>
      <c r="M1367" s="160">
        <v>0</v>
      </c>
      <c r="N1367" s="159" t="s">
        <v>4004</v>
      </c>
      <c r="O1367" s="161">
        <v>45630</v>
      </c>
      <c r="P1367" s="162">
        <v>0.693171296297806</v>
      </c>
      <c r="Q1367" s="159">
        <v>41621</v>
      </c>
      <c r="R1367" s="163">
        <v>200</v>
      </c>
    </row>
    <row r="1368" spans="1:18" ht="20.25" customHeight="1">
      <c r="A1368" s="164" t="s">
        <v>4648</v>
      </c>
      <c r="B1368" s="164" t="s">
        <v>6210</v>
      </c>
      <c r="C1368" s="164" t="s">
        <v>4656</v>
      </c>
      <c r="D1368" s="164" t="s">
        <v>4767</v>
      </c>
      <c r="E1368" s="164">
        <v>165</v>
      </c>
      <c r="F1368" s="164">
        <v>88</v>
      </c>
      <c r="G1368" s="164" t="s">
        <v>4659</v>
      </c>
      <c r="H1368" s="164" t="s">
        <v>4659</v>
      </c>
      <c r="I1368" s="164" t="s">
        <v>4659</v>
      </c>
      <c r="J1368" s="164" t="s"/>
      <c r="K1368" s="164" t="s"/>
      <c r="L1368" s="164" t="s">
        <v>4652</v>
      </c>
      <c r="M1368" s="165">
        <v>0</v>
      </c>
      <c r="N1368" s="164" t="s">
        <v>4659</v>
      </c>
      <c r="O1368" s="166">
        <v>45630</v>
      </c>
      <c r="P1368" s="167">
        <v>0.68820601851985</v>
      </c>
      <c r="Q1368" s="164">
        <v>41619</v>
      </c>
      <c r="R1368" s="163">
        <v>400</v>
      </c>
    </row>
    <row r="1369" spans="1:18" ht="20.25" customHeight="1">
      <c r="A1369" s="164" t="s">
        <v>4648</v>
      </c>
      <c r="B1369" s="164" t="s">
        <v>6211</v>
      </c>
      <c r="C1369" s="164" t="s">
        <v>4656</v>
      </c>
      <c r="D1369" s="164" t="s">
        <v>4730</v>
      </c>
      <c r="E1369" s="164">
        <v>165</v>
      </c>
      <c r="F1369" s="164">
        <v>88</v>
      </c>
      <c r="G1369" s="164" t="s">
        <v>4659</v>
      </c>
      <c r="H1369" s="164" t="s">
        <v>4659</v>
      </c>
      <c r="I1369" s="164" t="s">
        <v>4659</v>
      </c>
      <c r="J1369" s="164" t="s"/>
      <c r="K1369" s="164" t="s"/>
      <c r="L1369" s="164" t="s">
        <v>4652</v>
      </c>
      <c r="M1369" s="165">
        <v>0</v>
      </c>
      <c r="N1369" s="164" t="s">
        <v>4659</v>
      </c>
      <c r="O1369" s="166">
        <v>45630</v>
      </c>
      <c r="P1369" s="167">
        <v>0.687638888888614</v>
      </c>
      <c r="Q1369" s="158" t="s"/>
      <c r="R1369" s="158" t="s"/>
    </row>
    <row r="1370" spans="1:18" ht="20.25" customHeight="1">
      <c r="A1370" s="159" t="s">
        <v>4648</v>
      </c>
      <c r="B1370" s="159" t="s">
        <v>6212</v>
      </c>
      <c r="C1370" s="159" t="s">
        <v>4656</v>
      </c>
      <c r="D1370" s="159" t="s">
        <v>4734</v>
      </c>
      <c r="E1370" s="159">
        <v>162</v>
      </c>
      <c r="F1370" s="159">
        <v>89</v>
      </c>
      <c r="G1370" s="159" t="s">
        <v>4004</v>
      </c>
      <c r="H1370" s="159" t="s">
        <v>4004</v>
      </c>
      <c r="I1370" s="159" t="s">
        <v>4004</v>
      </c>
      <c r="J1370" s="159" t="s"/>
      <c r="K1370" s="159" t="s"/>
      <c r="L1370" s="159" t="s">
        <v>4652</v>
      </c>
      <c r="M1370" s="160">
        <v>0</v>
      </c>
      <c r="N1370" s="159" t="s">
        <v>4004</v>
      </c>
      <c r="O1370" s="161">
        <v>45630</v>
      </c>
      <c r="P1370" s="162">
        <v>0.658935185183509</v>
      </c>
      <c r="Q1370" s="159">
        <v>41617</v>
      </c>
      <c r="R1370" s="163">
        <v>200</v>
      </c>
    </row>
    <row r="1371" spans="1:18" ht="20.25" customHeight="1">
      <c r="A1371" s="164" t="s">
        <v>4648</v>
      </c>
      <c r="B1371" s="164" t="s">
        <v>6213</v>
      </c>
      <c r="C1371" s="164" t="s">
        <v>4650</v>
      </c>
      <c r="D1371" s="164" t="s">
        <v>4668</v>
      </c>
      <c r="E1371" s="164">
        <v>156</v>
      </c>
      <c r="F1371" s="164">
        <v>0</v>
      </c>
      <c r="G1371" s="164" t="s">
        <v>4652</v>
      </c>
      <c r="H1371" s="164" t="s">
        <v>4659</v>
      </c>
      <c r="I1371" s="164" t="s">
        <v>4659</v>
      </c>
      <c r="J1371" s="164" t="s"/>
      <c r="K1371" s="164" t="s"/>
      <c r="L1371" s="164" t="s">
        <v>4652</v>
      </c>
      <c r="M1371" s="165">
        <v>0</v>
      </c>
      <c r="N1371" s="164" t="s">
        <v>4659</v>
      </c>
      <c r="O1371" s="166">
        <v>45630</v>
      </c>
      <c r="P1371" s="167">
        <v>0.639259259260143</v>
      </c>
      <c r="Q1371" s="164">
        <v>41616</v>
      </c>
      <c r="R1371" s="163">
        <v>150</v>
      </c>
    </row>
    <row r="1372" spans="1:18" ht="20.25" customHeight="1">
      <c r="A1372" s="159" t="s">
        <v>4648</v>
      </c>
      <c r="B1372" s="159" t="s">
        <v>6214</v>
      </c>
      <c r="C1372" s="159" t="s">
        <v>4650</v>
      </c>
      <c r="D1372" s="159" t="s">
        <v>4668</v>
      </c>
      <c r="E1372" s="159">
        <v>140</v>
      </c>
      <c r="F1372" s="159">
        <v>0</v>
      </c>
      <c r="G1372" s="159" t="s">
        <v>4652</v>
      </c>
      <c r="H1372" s="159" t="s">
        <v>4659</v>
      </c>
      <c r="I1372" s="159" t="s">
        <v>4659</v>
      </c>
      <c r="J1372" s="159" t="s"/>
      <c r="K1372" s="159" t="s"/>
      <c r="L1372" s="159" t="s">
        <v>4652</v>
      </c>
      <c r="M1372" s="160">
        <v>0</v>
      </c>
      <c r="N1372" s="159" t="s">
        <v>4659</v>
      </c>
      <c r="O1372" s="161">
        <v>45630</v>
      </c>
      <c r="P1372" s="162">
        <v>0.636875000000146</v>
      </c>
      <c r="Q1372" s="159">
        <v>41615</v>
      </c>
      <c r="R1372" s="163">
        <v>170</v>
      </c>
    </row>
    <row r="1373" spans="1:18" ht="20.25" customHeight="1">
      <c r="A1373" s="164" t="s">
        <v>4648</v>
      </c>
      <c r="B1373" s="164" t="s">
        <v>6215</v>
      </c>
      <c r="C1373" s="164" t="s">
        <v>4656</v>
      </c>
      <c r="D1373" s="164" t="s">
        <v>4734</v>
      </c>
      <c r="E1373" s="164">
        <v>165</v>
      </c>
      <c r="F1373" s="164">
        <v>89</v>
      </c>
      <c r="G1373" s="164" t="s">
        <v>4659</v>
      </c>
      <c r="H1373" s="164" t="s">
        <v>4659</v>
      </c>
      <c r="I1373" s="164" t="s">
        <v>4659</v>
      </c>
      <c r="J1373" s="164" t="s"/>
      <c r="K1373" s="164" t="s"/>
      <c r="L1373" s="164" t="s">
        <v>4652</v>
      </c>
      <c r="M1373" s="165">
        <v>0</v>
      </c>
      <c r="N1373" s="164" t="s">
        <v>4659</v>
      </c>
      <c r="O1373" s="166">
        <v>45630</v>
      </c>
      <c r="P1373" s="167">
        <v>0.627129629629053</v>
      </c>
      <c r="Q1373" s="164">
        <v>41614</v>
      </c>
      <c r="R1373" s="163">
        <v>230</v>
      </c>
    </row>
    <row r="1374" spans="1:18" ht="20.25" customHeight="1">
      <c r="A1374" s="159" t="s">
        <v>4648</v>
      </c>
      <c r="B1374" s="159" t="s">
        <v>6216</v>
      </c>
      <c r="C1374" s="159" t="s">
        <v>4656</v>
      </c>
      <c r="D1374" s="159" t="s">
        <v>4903</v>
      </c>
      <c r="E1374" s="159">
        <v>165</v>
      </c>
      <c r="F1374" s="159">
        <v>88</v>
      </c>
      <c r="G1374" s="159" t="s">
        <v>4659</v>
      </c>
      <c r="H1374" s="159" t="s">
        <v>4652</v>
      </c>
      <c r="I1374" s="159" t="s">
        <v>4652</v>
      </c>
      <c r="J1374" s="159" t="s"/>
      <c r="K1374" s="159" t="s">
        <v>6217</v>
      </c>
      <c r="L1374" s="159" t="s">
        <v>4652</v>
      </c>
      <c r="M1374" s="160">
        <v>0</v>
      </c>
      <c r="N1374" s="159" t="s">
        <v>4659</v>
      </c>
      <c r="O1374" s="161">
        <v>45630</v>
      </c>
      <c r="P1374" s="162">
        <v>0.60687500000131</v>
      </c>
      <c r="Q1374" s="159">
        <v>0</v>
      </c>
      <c r="R1374" s="163">
        <v>0</v>
      </c>
    </row>
    <row r="1375" spans="1:18" ht="20.25" customHeight="1">
      <c r="A1375" s="164" t="s">
        <v>4648</v>
      </c>
      <c r="B1375" s="164" t="s">
        <v>6218</v>
      </c>
      <c r="C1375" s="164" t="s">
        <v>4656</v>
      </c>
      <c r="D1375" s="164" t="s">
        <v>4703</v>
      </c>
      <c r="E1375" s="164">
        <v>165</v>
      </c>
      <c r="F1375" s="164">
        <v>0</v>
      </c>
      <c r="G1375" s="164" t="s">
        <v>4652</v>
      </c>
      <c r="H1375" s="164" t="s">
        <v>4659</v>
      </c>
      <c r="I1375" s="164" t="s">
        <v>4659</v>
      </c>
      <c r="J1375" s="164" t="s"/>
      <c r="K1375" s="164" t="s"/>
      <c r="L1375" s="164" t="s">
        <v>4652</v>
      </c>
      <c r="M1375" s="165">
        <v>0</v>
      </c>
      <c r="N1375" s="164" t="s">
        <v>4659</v>
      </c>
      <c r="O1375" s="166">
        <v>45630</v>
      </c>
      <c r="P1375" s="167">
        <v>0.5595023148162</v>
      </c>
      <c r="Q1375" s="164">
        <v>41612</v>
      </c>
      <c r="R1375" s="163">
        <v>150</v>
      </c>
    </row>
    <row r="1376" spans="1:18" ht="20.25" customHeight="1">
      <c r="A1376" s="159" t="s">
        <v>4648</v>
      </c>
      <c r="B1376" s="159" t="s">
        <v>6219</v>
      </c>
      <c r="C1376" s="159" t="s">
        <v>4650</v>
      </c>
      <c r="D1376" s="159" t="s">
        <v>4668</v>
      </c>
      <c r="E1376" s="159">
        <v>150</v>
      </c>
      <c r="F1376" s="159">
        <v>0</v>
      </c>
      <c r="G1376" s="159" t="s">
        <v>4652</v>
      </c>
      <c r="H1376" s="159" t="s">
        <v>4652</v>
      </c>
      <c r="I1376" s="159" t="s">
        <v>4652</v>
      </c>
      <c r="J1376" s="159" t="s">
        <v>4643</v>
      </c>
      <c r="K1376" s="159" t="s">
        <v>6220</v>
      </c>
      <c r="L1376" s="159" t="s">
        <v>4659</v>
      </c>
      <c r="M1376" s="160">
        <v>130</v>
      </c>
      <c r="N1376" s="159" t="s">
        <v>4659</v>
      </c>
      <c r="O1376" s="161">
        <v>45630</v>
      </c>
      <c r="P1376" s="162">
        <v>0.544652777778538</v>
      </c>
      <c r="Q1376" s="159">
        <v>41611</v>
      </c>
      <c r="R1376" s="163">
        <v>130</v>
      </c>
    </row>
    <row r="1377" spans="1:18" ht="20.25" customHeight="1">
      <c r="A1377" s="164" t="s">
        <v>4648</v>
      </c>
      <c r="B1377" s="164" t="s">
        <v>6221</v>
      </c>
      <c r="C1377" s="164" t="s">
        <v>4656</v>
      </c>
      <c r="D1377" s="164" t="s">
        <v>4676</v>
      </c>
      <c r="E1377" s="164">
        <v>160</v>
      </c>
      <c r="F1377" s="164">
        <v>88</v>
      </c>
      <c r="G1377" s="164" t="s">
        <v>4004</v>
      </c>
      <c r="H1377" s="164" t="s">
        <v>4004</v>
      </c>
      <c r="I1377" s="164" t="s">
        <v>4004</v>
      </c>
      <c r="J1377" s="164" t="s"/>
      <c r="K1377" s="164" t="s"/>
      <c r="L1377" s="164" t="s">
        <v>4652</v>
      </c>
      <c r="M1377" s="165">
        <v>0</v>
      </c>
      <c r="N1377" s="164" t="s">
        <v>4004</v>
      </c>
      <c r="O1377" s="166">
        <v>45630</v>
      </c>
      <c r="P1377" s="167">
        <v>0.54386574073942</v>
      </c>
      <c r="Q1377" s="164">
        <v>41610</v>
      </c>
      <c r="R1377" s="163">
        <v>200</v>
      </c>
    </row>
    <row r="1378" spans="1:18" ht="20.25" customHeight="1">
      <c r="A1378" s="159" t="s">
        <v>4648</v>
      </c>
      <c r="B1378" s="159" t="s">
        <v>6222</v>
      </c>
      <c r="C1378" s="159" t="s">
        <v>4656</v>
      </c>
      <c r="D1378" s="159" t="s">
        <v>4730</v>
      </c>
      <c r="E1378" s="159">
        <v>153</v>
      </c>
      <c r="F1378" s="159">
        <v>0</v>
      </c>
      <c r="G1378" s="159" t="s">
        <v>4652</v>
      </c>
      <c r="H1378" s="159" t="s">
        <v>4659</v>
      </c>
      <c r="I1378" s="159" t="s">
        <v>4659</v>
      </c>
      <c r="J1378" s="159" t="s"/>
      <c r="K1378" s="159" t="s"/>
      <c r="L1378" s="159" t="s">
        <v>4652</v>
      </c>
      <c r="M1378" s="160">
        <v>0</v>
      </c>
      <c r="N1378" s="159" t="s">
        <v>4659</v>
      </c>
      <c r="O1378" s="161">
        <v>45630</v>
      </c>
      <c r="P1378" s="162">
        <v>0.535486111111823</v>
      </c>
      <c r="Q1378" s="159">
        <v>41608</v>
      </c>
      <c r="R1378" s="163">
        <v>150</v>
      </c>
    </row>
    <row r="1379" spans="1:18" ht="20.25" customHeight="1">
      <c r="A1379" s="164" t="s">
        <v>4648</v>
      </c>
      <c r="B1379" s="164" t="s">
        <v>6223</v>
      </c>
      <c r="C1379" s="164" t="s">
        <v>4656</v>
      </c>
      <c r="D1379" s="164" t="s">
        <v>4676</v>
      </c>
      <c r="E1379" s="164">
        <v>158</v>
      </c>
      <c r="F1379" s="164">
        <v>89</v>
      </c>
      <c r="G1379" s="164" t="s">
        <v>4659</v>
      </c>
      <c r="H1379" s="164" t="s">
        <v>4652</v>
      </c>
      <c r="I1379" s="164" t="s">
        <v>4652</v>
      </c>
      <c r="J1379" s="164" t="s"/>
      <c r="K1379" s="164" t="s"/>
      <c r="L1379" s="164" t="s">
        <v>4652</v>
      </c>
      <c r="M1379" s="165">
        <v>0</v>
      </c>
      <c r="N1379" s="164" t="s">
        <v>4659</v>
      </c>
      <c r="O1379" s="166">
        <v>45630</v>
      </c>
      <c r="P1379" s="167">
        <v>0.530856481480441</v>
      </c>
      <c r="Q1379" s="164">
        <v>41606</v>
      </c>
      <c r="R1379" s="163">
        <v>150</v>
      </c>
    </row>
    <row r="1380" spans="1:18" ht="20.25" customHeight="1">
      <c r="A1380" s="159" t="s">
        <v>4648</v>
      </c>
      <c r="B1380" s="159" t="s">
        <v>6224</v>
      </c>
      <c r="C1380" s="159" t="s">
        <v>4656</v>
      </c>
      <c r="D1380" s="159" t="s">
        <v>4730</v>
      </c>
      <c r="E1380" s="159">
        <v>165</v>
      </c>
      <c r="F1380" s="159">
        <v>88</v>
      </c>
      <c r="G1380" s="159" t="s">
        <v>4004</v>
      </c>
      <c r="H1380" s="159" t="s">
        <v>4004</v>
      </c>
      <c r="I1380" s="159" t="s">
        <v>4004</v>
      </c>
      <c r="J1380" s="159" t="s"/>
      <c r="K1380" s="159" t="s"/>
      <c r="L1380" s="159" t="s">
        <v>4652</v>
      </c>
      <c r="M1380" s="160">
        <v>0</v>
      </c>
      <c r="N1380" s="159" t="s">
        <v>4004</v>
      </c>
      <c r="O1380" s="161">
        <v>45630</v>
      </c>
      <c r="P1380" s="162">
        <v>0.484259259257669</v>
      </c>
      <c r="Q1380" s="159">
        <v>41604</v>
      </c>
      <c r="R1380" s="163">
        <v>200</v>
      </c>
    </row>
    <row r="1381" spans="1:18" ht="20.25" customHeight="1">
      <c r="A1381" s="164" t="s">
        <v>4648</v>
      </c>
      <c r="B1381" s="164" t="s">
        <v>6225</v>
      </c>
      <c r="C1381" s="164" t="s">
        <v>4650</v>
      </c>
      <c r="D1381" s="164" t="s">
        <v>4782</v>
      </c>
      <c r="E1381" s="164">
        <v>171</v>
      </c>
      <c r="F1381" s="164">
        <v>87</v>
      </c>
      <c r="G1381" s="164" t="s">
        <v>4004</v>
      </c>
      <c r="H1381" s="164" t="s">
        <v>4004</v>
      </c>
      <c r="I1381" s="164" t="s">
        <v>4004</v>
      </c>
      <c r="J1381" s="164" t="s"/>
      <c r="K1381" s="164" t="s"/>
      <c r="L1381" s="164" t="s">
        <v>4652</v>
      </c>
      <c r="M1381" s="165">
        <v>0</v>
      </c>
      <c r="N1381" s="164" t="s">
        <v>4004</v>
      </c>
      <c r="O1381" s="166">
        <v>45630</v>
      </c>
      <c r="P1381" s="167">
        <v>0.462118055555038</v>
      </c>
      <c r="Q1381" s="164">
        <v>41603</v>
      </c>
      <c r="R1381" s="163">
        <v>230</v>
      </c>
    </row>
    <row r="1382" spans="1:18" ht="20.25" customHeight="1">
      <c r="A1382" s="159" t="s">
        <v>4648</v>
      </c>
      <c r="B1382" s="159" t="s">
        <v>6226</v>
      </c>
      <c r="C1382" s="159" t="s">
        <v>4650</v>
      </c>
      <c r="D1382" s="159" t="s">
        <v>4668</v>
      </c>
      <c r="E1382" s="159">
        <v>150</v>
      </c>
      <c r="F1382" s="159">
        <v>0</v>
      </c>
      <c r="G1382" s="159" t="s">
        <v>4652</v>
      </c>
      <c r="H1382" s="159" t="s">
        <v>4004</v>
      </c>
      <c r="I1382" s="159" t="s">
        <v>4004</v>
      </c>
      <c r="J1382" s="159" t="s"/>
      <c r="K1382" s="159" t="s"/>
      <c r="L1382" s="159" t="s">
        <v>4652</v>
      </c>
      <c r="M1382" s="160">
        <v>0</v>
      </c>
      <c r="N1382" s="159" t="s">
        <v>4004</v>
      </c>
      <c r="O1382" s="161">
        <v>45630</v>
      </c>
      <c r="P1382" s="162">
        <v>0.417673611111241</v>
      </c>
      <c r="Q1382" s="159">
        <v>41594</v>
      </c>
      <c r="R1382" s="163">
        <v>150</v>
      </c>
    </row>
    <row r="1383" spans="1:18" ht="20.25" customHeight="1">
      <c r="A1383" s="164" t="s">
        <v>4648</v>
      </c>
      <c r="B1383" s="164" t="s">
        <v>6227</v>
      </c>
      <c r="C1383" s="164" t="s">
        <v>4656</v>
      </c>
      <c r="D1383" s="164" t="s">
        <v>4703</v>
      </c>
      <c r="E1383" s="164">
        <v>170</v>
      </c>
      <c r="F1383" s="164">
        <v>88</v>
      </c>
      <c r="G1383" s="164" t="s">
        <v>4004</v>
      </c>
      <c r="H1383" s="164" t="s">
        <v>4004</v>
      </c>
      <c r="I1383" s="164" t="s">
        <v>4004</v>
      </c>
      <c r="J1383" s="164" t="s"/>
      <c r="K1383" s="164" t="s"/>
      <c r="L1383" s="164" t="s">
        <v>4652</v>
      </c>
      <c r="M1383" s="165">
        <v>0</v>
      </c>
      <c r="N1383" s="164" t="s">
        <v>4004</v>
      </c>
      <c r="O1383" s="166">
        <v>45630</v>
      </c>
      <c r="P1383" s="167">
        <v>0.406018518518977</v>
      </c>
      <c r="Q1383" s="164">
        <v>41593</v>
      </c>
      <c r="R1383" s="163">
        <v>200</v>
      </c>
    </row>
    <row r="1384" spans="1:18" ht="20.25" customHeight="1">
      <c r="A1384" s="159" t="s">
        <v>4648</v>
      </c>
      <c r="B1384" s="159" t="s">
        <v>6228</v>
      </c>
      <c r="C1384" s="159" t="s">
        <v>4656</v>
      </c>
      <c r="D1384" s="159" t="s">
        <v>4676</v>
      </c>
      <c r="E1384" s="159">
        <v>165</v>
      </c>
      <c r="F1384" s="159">
        <v>89</v>
      </c>
      <c r="G1384" s="159" t="s">
        <v>4004</v>
      </c>
      <c r="H1384" s="159" t="s">
        <v>4004</v>
      </c>
      <c r="I1384" s="159" t="s">
        <v>4004</v>
      </c>
      <c r="J1384" s="159" t="s"/>
      <c r="K1384" s="159" t="s">
        <v>6049</v>
      </c>
      <c r="L1384" s="159" t="s">
        <v>4652</v>
      </c>
      <c r="M1384" s="160">
        <v>0</v>
      </c>
      <c r="N1384" s="159" t="s">
        <v>4004</v>
      </c>
      <c r="O1384" s="161">
        <v>45629</v>
      </c>
      <c r="P1384" s="162">
        <v>0.891307870369929</v>
      </c>
      <c r="Q1384" s="159">
        <v>0</v>
      </c>
      <c r="R1384" s="163">
        <v>0</v>
      </c>
    </row>
    <row r="1385" spans="1:18" ht="20.25" customHeight="1">
      <c r="A1385" s="164" t="s">
        <v>4648</v>
      </c>
      <c r="B1385" s="164" t="s">
        <v>6229</v>
      </c>
      <c r="C1385" s="164" t="s">
        <v>4656</v>
      </c>
      <c r="D1385" s="164" t="s">
        <v>4730</v>
      </c>
      <c r="E1385" s="164">
        <v>165</v>
      </c>
      <c r="F1385" s="164">
        <v>0</v>
      </c>
      <c r="G1385" s="164" t="s">
        <v>4652</v>
      </c>
      <c r="H1385" s="164" t="s">
        <v>4004</v>
      </c>
      <c r="I1385" s="164" t="s">
        <v>4004</v>
      </c>
      <c r="J1385" s="164" t="s"/>
      <c r="K1385" s="164" t="s"/>
      <c r="L1385" s="164" t="s">
        <v>4652</v>
      </c>
      <c r="M1385" s="165">
        <v>0</v>
      </c>
      <c r="N1385" s="164" t="s">
        <v>4004</v>
      </c>
      <c r="O1385" s="166">
        <v>45629</v>
      </c>
      <c r="P1385" s="167">
        <v>0.767858796294604</v>
      </c>
      <c r="Q1385" s="164">
        <v>41589</v>
      </c>
      <c r="R1385" s="163">
        <v>170</v>
      </c>
    </row>
    <row r="1386" spans="1:18" ht="20.25" customHeight="1">
      <c r="A1386" s="159" t="s">
        <v>4648</v>
      </c>
      <c r="B1386" s="159" t="s">
        <v>6230</v>
      </c>
      <c r="C1386" s="159" t="s">
        <v>4656</v>
      </c>
      <c r="D1386" s="159" t="s">
        <v>4700</v>
      </c>
      <c r="E1386" s="159">
        <v>165</v>
      </c>
      <c r="F1386" s="159">
        <v>87</v>
      </c>
      <c r="G1386" s="159" t="s">
        <v>4004</v>
      </c>
      <c r="H1386" s="159" t="s">
        <v>4652</v>
      </c>
      <c r="I1386" s="159" t="s">
        <v>4652</v>
      </c>
      <c r="J1386" s="159" t="s"/>
      <c r="K1386" s="159" t="s"/>
      <c r="L1386" s="159" t="s">
        <v>4652</v>
      </c>
      <c r="M1386" s="160">
        <v>0</v>
      </c>
      <c r="N1386" s="159" t="s">
        <v>4004</v>
      </c>
      <c r="O1386" s="161">
        <v>45629</v>
      </c>
      <c r="P1386" s="162">
        <v>0.728541666667297</v>
      </c>
      <c r="Q1386" s="159">
        <v>41588</v>
      </c>
      <c r="R1386" s="163">
        <v>170</v>
      </c>
    </row>
    <row r="1387" spans="1:18" ht="20.25" customHeight="1">
      <c r="A1387" s="164" t="s">
        <v>4648</v>
      </c>
      <c r="B1387" s="164" t="s">
        <v>6231</v>
      </c>
      <c r="C1387" s="164" t="s">
        <v>4650</v>
      </c>
      <c r="D1387" s="164" t="s">
        <v>4786</v>
      </c>
      <c r="E1387" s="164">
        <v>155</v>
      </c>
      <c r="F1387" s="164">
        <v>0</v>
      </c>
      <c r="G1387" s="164" t="s">
        <v>4652</v>
      </c>
      <c r="H1387" s="164" t="s">
        <v>4004</v>
      </c>
      <c r="I1387" s="164" t="s">
        <v>4004</v>
      </c>
      <c r="J1387" s="164" t="s"/>
      <c r="K1387" s="164" t="s"/>
      <c r="L1387" s="164" t="s">
        <v>4652</v>
      </c>
      <c r="M1387" s="165">
        <v>0</v>
      </c>
      <c r="N1387" s="164" t="s">
        <v>4004</v>
      </c>
      <c r="O1387" s="166">
        <v>45629</v>
      </c>
      <c r="P1387" s="167">
        <v>0.690543981480005</v>
      </c>
      <c r="Q1387" s="164">
        <v>41587</v>
      </c>
      <c r="R1387" s="163">
        <v>170</v>
      </c>
    </row>
    <row r="1388" spans="1:18" ht="20.25" customHeight="1">
      <c r="A1388" s="159" t="s">
        <v>4648</v>
      </c>
      <c r="B1388" s="159" t="s">
        <v>6232</v>
      </c>
      <c r="C1388" s="159" t="s">
        <v>4656</v>
      </c>
      <c r="D1388" s="159" t="s">
        <v>4694</v>
      </c>
      <c r="E1388" s="159">
        <v>164</v>
      </c>
      <c r="F1388" s="159">
        <v>88</v>
      </c>
      <c r="G1388" s="159" t="s">
        <v>4004</v>
      </c>
      <c r="H1388" s="159" t="s">
        <v>4004</v>
      </c>
      <c r="I1388" s="159" t="s">
        <v>4004</v>
      </c>
      <c r="J1388" s="159" t="s"/>
      <c r="K1388" s="159" t="s"/>
      <c r="L1388" s="159" t="s">
        <v>4652</v>
      </c>
      <c r="M1388" s="160">
        <v>0</v>
      </c>
      <c r="N1388" s="159" t="s">
        <v>4004</v>
      </c>
      <c r="O1388" s="161">
        <v>45629</v>
      </c>
      <c r="P1388" s="162">
        <v>0.689050925924676</v>
      </c>
      <c r="Q1388" s="159">
        <v>41586</v>
      </c>
      <c r="R1388" s="163">
        <v>200</v>
      </c>
    </row>
    <row r="1389" spans="1:18" ht="20.25" customHeight="1">
      <c r="A1389" s="164" t="s">
        <v>4648</v>
      </c>
      <c r="B1389" s="164" t="s">
        <v>6233</v>
      </c>
      <c r="C1389" s="164" t="s">
        <v>4656</v>
      </c>
      <c r="D1389" s="164" t="s">
        <v>4700</v>
      </c>
      <c r="E1389" s="164">
        <v>160</v>
      </c>
      <c r="F1389" s="164">
        <v>88</v>
      </c>
      <c r="G1389" s="164" t="s">
        <v>4004</v>
      </c>
      <c r="H1389" s="164" t="s">
        <v>4004</v>
      </c>
      <c r="I1389" s="164" t="s">
        <v>4004</v>
      </c>
      <c r="J1389" s="164" t="s"/>
      <c r="K1389" s="164" t="s"/>
      <c r="L1389" s="164" t="s">
        <v>4652</v>
      </c>
      <c r="M1389" s="165">
        <v>0</v>
      </c>
      <c r="N1389" s="164" t="s">
        <v>4004</v>
      </c>
      <c r="O1389" s="166">
        <v>45629</v>
      </c>
      <c r="P1389" s="167">
        <v>0.684074074073578</v>
      </c>
      <c r="Q1389" s="164">
        <v>41585</v>
      </c>
      <c r="R1389" s="163">
        <v>200</v>
      </c>
    </row>
    <row r="1390" spans="1:18" ht="20.25" customHeight="1">
      <c r="A1390" s="159" t="s">
        <v>4648</v>
      </c>
      <c r="B1390" s="159" t="s">
        <v>6234</v>
      </c>
      <c r="C1390" s="159" t="s">
        <v>4650</v>
      </c>
      <c r="D1390" s="159" t="s">
        <v>4663</v>
      </c>
      <c r="E1390" s="159">
        <v>151</v>
      </c>
      <c r="F1390" s="159">
        <v>89</v>
      </c>
      <c r="G1390" s="159" t="s">
        <v>4004</v>
      </c>
      <c r="H1390" s="159" t="s">
        <v>4004</v>
      </c>
      <c r="I1390" s="159" t="s">
        <v>4004</v>
      </c>
      <c r="J1390" s="159" t="s"/>
      <c r="K1390" s="159" t="s"/>
      <c r="L1390" s="159" t="s">
        <v>4652</v>
      </c>
      <c r="M1390" s="160">
        <v>0</v>
      </c>
      <c r="N1390" s="159" t="s">
        <v>4004</v>
      </c>
      <c r="O1390" s="161">
        <v>45629</v>
      </c>
      <c r="P1390" s="162">
        <v>0.679699074073142</v>
      </c>
      <c r="Q1390" s="159">
        <v>41584</v>
      </c>
      <c r="R1390" s="163">
        <v>200</v>
      </c>
    </row>
    <row r="1391" spans="1:18" ht="20.25" customHeight="1">
      <c r="A1391" s="164" t="s">
        <v>4648</v>
      </c>
      <c r="B1391" s="164" t="s">
        <v>6235</v>
      </c>
      <c r="C1391" s="164" t="s">
        <v>4656</v>
      </c>
      <c r="D1391" s="164" t="s">
        <v>4730</v>
      </c>
      <c r="E1391" s="164">
        <v>165</v>
      </c>
      <c r="F1391" s="164">
        <v>88</v>
      </c>
      <c r="G1391" s="164" t="s">
        <v>4004</v>
      </c>
      <c r="H1391" s="164" t="s">
        <v>4004</v>
      </c>
      <c r="I1391" s="164" t="s">
        <v>4004</v>
      </c>
      <c r="J1391" s="164" t="s"/>
      <c r="K1391" s="164" t="s">
        <v>4664</v>
      </c>
      <c r="L1391" s="164" t="s">
        <v>4652</v>
      </c>
      <c r="M1391" s="165">
        <v>200</v>
      </c>
      <c r="N1391" s="164" t="s">
        <v>4004</v>
      </c>
      <c r="O1391" s="166">
        <v>45629</v>
      </c>
      <c r="P1391" s="167">
        <v>0.671342592591827</v>
      </c>
      <c r="Q1391" s="164">
        <v>41583</v>
      </c>
      <c r="R1391" s="163">
        <v>400</v>
      </c>
    </row>
    <row r="1392" spans="1:18" ht="20.25" customHeight="1">
      <c r="A1392" s="159" t="s">
        <v>4648</v>
      </c>
      <c r="B1392" s="159" t="s">
        <v>6236</v>
      </c>
      <c r="C1392" s="159" t="s">
        <v>4650</v>
      </c>
      <c r="D1392" s="159" t="s">
        <v>4674</v>
      </c>
      <c r="E1392" s="159">
        <v>154</v>
      </c>
      <c r="F1392" s="159">
        <v>0</v>
      </c>
      <c r="G1392" s="159" t="s">
        <v>4652</v>
      </c>
      <c r="H1392" s="159" t="s">
        <v>4004</v>
      </c>
      <c r="I1392" s="159" t="s">
        <v>4004</v>
      </c>
      <c r="J1392" s="159" t="s"/>
      <c r="K1392" s="159" t="s">
        <v>6237</v>
      </c>
      <c r="L1392" s="159" t="s">
        <v>4652</v>
      </c>
      <c r="M1392" s="160">
        <v>0</v>
      </c>
      <c r="N1392" s="159" t="s">
        <v>4004</v>
      </c>
      <c r="O1392" s="161">
        <v>45629</v>
      </c>
      <c r="P1392" s="162">
        <v>0.668969907408609</v>
      </c>
      <c r="Q1392" s="159">
        <v>0</v>
      </c>
      <c r="R1392" s="163">
        <v>0</v>
      </c>
    </row>
    <row r="1393" spans="1:18" ht="20.25" customHeight="1">
      <c r="A1393" s="164" t="s">
        <v>4648</v>
      </c>
      <c r="B1393" s="164" t="s">
        <v>6238</v>
      </c>
      <c r="C1393" s="164" t="s">
        <v>4656</v>
      </c>
      <c r="D1393" s="164" t="s">
        <v>4657</v>
      </c>
      <c r="E1393" s="164">
        <v>165</v>
      </c>
      <c r="F1393" s="164">
        <v>0</v>
      </c>
      <c r="G1393" s="164" t="s">
        <v>4652</v>
      </c>
      <c r="H1393" s="164" t="s">
        <v>4652</v>
      </c>
      <c r="I1393" s="164" t="s">
        <v>4652</v>
      </c>
      <c r="J1393" s="164" t="s">
        <v>4643</v>
      </c>
      <c r="K1393" s="164" t="s">
        <v>4772</v>
      </c>
      <c r="L1393" s="164" t="s">
        <v>4004</v>
      </c>
      <c r="M1393" s="165">
        <v>0</v>
      </c>
      <c r="N1393" s="164" t="s">
        <v>4004</v>
      </c>
      <c r="O1393" s="166">
        <v>45629</v>
      </c>
      <c r="P1393" s="167">
        <v>0.667094907406863</v>
      </c>
      <c r="Q1393" s="164">
        <v>0</v>
      </c>
      <c r="R1393" s="163">
        <v>0</v>
      </c>
    </row>
    <row r="1394" spans="1:18" ht="20.25" customHeight="1">
      <c r="A1394" s="159" t="s">
        <v>4648</v>
      </c>
      <c r="B1394" s="159" t="s">
        <v>6239</v>
      </c>
      <c r="C1394" s="159" t="s">
        <v>4656</v>
      </c>
      <c r="D1394" s="159" t="s">
        <v>4700</v>
      </c>
      <c r="E1394" s="159">
        <v>165</v>
      </c>
      <c r="F1394" s="159">
        <v>88</v>
      </c>
      <c r="G1394" s="159" t="s">
        <v>4004</v>
      </c>
      <c r="H1394" s="159" t="s">
        <v>4652</v>
      </c>
      <c r="I1394" s="159" t="s">
        <v>4652</v>
      </c>
      <c r="J1394" s="159" t="s"/>
      <c r="K1394" s="159" t="s"/>
      <c r="L1394" s="159" t="s">
        <v>4652</v>
      </c>
      <c r="M1394" s="160">
        <v>0</v>
      </c>
      <c r="N1394" s="159" t="s">
        <v>4004</v>
      </c>
      <c r="O1394" s="161">
        <v>45629</v>
      </c>
      <c r="P1394" s="162">
        <v>0.646053240740003</v>
      </c>
      <c r="Q1394" s="159">
        <v>41582</v>
      </c>
      <c r="R1394" s="163">
        <v>170</v>
      </c>
    </row>
    <row r="1395" spans="1:18" ht="20.25" customHeight="1">
      <c r="A1395" s="164" t="s">
        <v>4648</v>
      </c>
      <c r="B1395" s="164" t="s">
        <v>6240</v>
      </c>
      <c r="C1395" s="164" t="s">
        <v>4656</v>
      </c>
      <c r="D1395" s="164" t="s">
        <v>4676</v>
      </c>
      <c r="E1395" s="164">
        <v>165</v>
      </c>
      <c r="F1395" s="164">
        <v>88</v>
      </c>
      <c r="G1395" s="164" t="s">
        <v>4004</v>
      </c>
      <c r="H1395" s="164" t="s">
        <v>4004</v>
      </c>
      <c r="I1395" s="164" t="s">
        <v>4004</v>
      </c>
      <c r="J1395" s="164" t="s"/>
      <c r="K1395" s="164" t="s"/>
      <c r="L1395" s="164" t="s">
        <v>4652</v>
      </c>
      <c r="M1395" s="165">
        <v>0</v>
      </c>
      <c r="N1395" s="164" t="s">
        <v>4004</v>
      </c>
      <c r="O1395" s="166">
        <v>45629</v>
      </c>
      <c r="P1395" s="167">
        <v>0.611435185186565</v>
      </c>
      <c r="Q1395" s="164">
        <v>41580</v>
      </c>
      <c r="R1395" s="163">
        <v>200</v>
      </c>
    </row>
    <row r="1396" spans="1:18" ht="20.25" customHeight="1">
      <c r="A1396" s="159" t="s">
        <v>4648</v>
      </c>
      <c r="B1396" s="159" t="s">
        <v>6241</v>
      </c>
      <c r="C1396" s="159" t="s">
        <v>4656</v>
      </c>
      <c r="D1396" s="159" t="s">
        <v>4668</v>
      </c>
      <c r="E1396" s="159">
        <v>168</v>
      </c>
      <c r="F1396" s="159">
        <v>0</v>
      </c>
      <c r="G1396" s="159" t="s">
        <v>4652</v>
      </c>
      <c r="H1396" s="159" t="s">
        <v>4004</v>
      </c>
      <c r="I1396" s="159" t="s">
        <v>4004</v>
      </c>
      <c r="J1396" s="159" t="s"/>
      <c r="K1396" s="159" t="s"/>
      <c r="L1396" s="159" t="s">
        <v>4652</v>
      </c>
      <c r="M1396" s="160">
        <v>0</v>
      </c>
      <c r="N1396" s="159" t="s">
        <v>4004</v>
      </c>
      <c r="O1396" s="161">
        <v>45629</v>
      </c>
      <c r="P1396" s="162">
        <v>0.610798611112841</v>
      </c>
      <c r="Q1396" s="159">
        <v>41579</v>
      </c>
      <c r="R1396" s="163">
        <v>150</v>
      </c>
    </row>
    <row r="1397" spans="1:18" ht="20.25" customHeight="1">
      <c r="A1397" s="164" t="s">
        <v>4648</v>
      </c>
      <c r="B1397" s="164" t="s">
        <v>6242</v>
      </c>
      <c r="C1397" s="164" t="s">
        <v>4650</v>
      </c>
      <c r="D1397" s="164" t="s">
        <v>4668</v>
      </c>
      <c r="E1397" s="164">
        <v>155</v>
      </c>
      <c r="F1397" s="164">
        <v>0</v>
      </c>
      <c r="G1397" s="164" t="s">
        <v>4652</v>
      </c>
      <c r="H1397" s="164" t="s">
        <v>4652</v>
      </c>
      <c r="I1397" s="164" t="s">
        <v>4652</v>
      </c>
      <c r="J1397" s="164" t="s">
        <v>4715</v>
      </c>
      <c r="K1397" s="164" t="s"/>
      <c r="L1397" s="164" t="s">
        <v>4004</v>
      </c>
      <c r="M1397" s="165">
        <v>80</v>
      </c>
      <c r="N1397" s="164" t="s">
        <v>4004</v>
      </c>
      <c r="O1397" s="166">
        <v>45629</v>
      </c>
      <c r="P1397" s="167">
        <v>0.587581018517085</v>
      </c>
      <c r="Q1397" s="164">
        <v>41576</v>
      </c>
      <c r="R1397" s="163">
        <v>80</v>
      </c>
    </row>
    <row r="1398" spans="1:18" ht="20.25" customHeight="1">
      <c r="A1398" s="159" t="s">
        <v>4648</v>
      </c>
      <c r="B1398" s="159" t="s">
        <v>6243</v>
      </c>
      <c r="C1398" s="159" t="s">
        <v>4656</v>
      </c>
      <c r="D1398" s="159" t="s">
        <v>4730</v>
      </c>
      <c r="E1398" s="159">
        <v>159</v>
      </c>
      <c r="F1398" s="159">
        <v>0</v>
      </c>
      <c r="G1398" s="159" t="s">
        <v>4652</v>
      </c>
      <c r="H1398" s="159" t="s">
        <v>4652</v>
      </c>
      <c r="I1398" s="159" t="s">
        <v>4652</v>
      </c>
      <c r="J1398" s="159" t="s">
        <v>4653</v>
      </c>
      <c r="K1398" s="159" t="s"/>
      <c r="L1398" s="159" t="s">
        <v>4004</v>
      </c>
      <c r="M1398" s="160">
        <v>100</v>
      </c>
      <c r="N1398" s="159" t="s">
        <v>4004</v>
      </c>
      <c r="O1398" s="161">
        <v>45629</v>
      </c>
      <c r="P1398" s="162">
        <v>0.576782407406427</v>
      </c>
      <c r="Q1398" s="159">
        <v>41575</v>
      </c>
      <c r="R1398" s="163">
        <v>100</v>
      </c>
    </row>
    <row r="1399" spans="1:18" ht="20.25" customHeight="1">
      <c r="A1399" s="164" t="s">
        <v>4648</v>
      </c>
      <c r="B1399" s="164" t="s">
        <v>6244</v>
      </c>
      <c r="C1399" s="164" t="s">
        <v>4650</v>
      </c>
      <c r="D1399" s="164" t="s">
        <v>4668</v>
      </c>
      <c r="E1399" s="164">
        <v>152</v>
      </c>
      <c r="F1399" s="164">
        <v>88</v>
      </c>
      <c r="G1399" s="164" t="s">
        <v>4004</v>
      </c>
      <c r="H1399" s="164" t="s">
        <v>4652</v>
      </c>
      <c r="I1399" s="164" t="s">
        <v>4652</v>
      </c>
      <c r="J1399" s="164" t="s"/>
      <c r="K1399" s="164" t="s"/>
      <c r="L1399" s="164" t="s">
        <v>4652</v>
      </c>
      <c r="M1399" s="165">
        <v>0</v>
      </c>
      <c r="N1399" s="164" t="s">
        <v>4004</v>
      </c>
      <c r="O1399" s="166">
        <v>45629</v>
      </c>
      <c r="P1399" s="167">
        <v>0.562905092592701</v>
      </c>
      <c r="Q1399" s="164">
        <v>41573</v>
      </c>
      <c r="R1399" s="163">
        <v>170</v>
      </c>
    </row>
    <row r="1400" spans="1:18" ht="20.25" customHeight="1">
      <c r="A1400" s="159" t="s">
        <v>4648</v>
      </c>
      <c r="B1400" s="159" t="s">
        <v>6245</v>
      </c>
      <c r="C1400" s="159" t="s">
        <v>4656</v>
      </c>
      <c r="D1400" s="159" t="s">
        <v>4767</v>
      </c>
      <c r="E1400" s="159">
        <v>168</v>
      </c>
      <c r="F1400" s="159">
        <v>89</v>
      </c>
      <c r="G1400" s="159" t="s">
        <v>4004</v>
      </c>
      <c r="H1400" s="159" t="s">
        <v>4004</v>
      </c>
      <c r="I1400" s="159" t="s">
        <v>4004</v>
      </c>
      <c r="J1400" s="159" t="s"/>
      <c r="K1400" s="159" t="s"/>
      <c r="L1400" s="159" t="s">
        <v>4652</v>
      </c>
      <c r="M1400" s="160">
        <v>0</v>
      </c>
      <c r="N1400" s="159" t="s">
        <v>4004</v>
      </c>
      <c r="O1400" s="161">
        <v>45629</v>
      </c>
      <c r="P1400" s="162">
        <v>0.521932870371529</v>
      </c>
      <c r="Q1400" s="159">
        <v>41570</v>
      </c>
      <c r="R1400" s="163">
        <v>200</v>
      </c>
    </row>
    <row r="1401" spans="1:18" ht="20.25" customHeight="1">
      <c r="A1401" s="164" t="s">
        <v>4648</v>
      </c>
      <c r="B1401" s="164" t="s">
        <v>6246</v>
      </c>
      <c r="C1401" s="164" t="s">
        <v>4650</v>
      </c>
      <c r="D1401" s="164" t="s">
        <v>4668</v>
      </c>
      <c r="E1401" s="164">
        <v>155</v>
      </c>
      <c r="F1401" s="164">
        <v>0</v>
      </c>
      <c r="G1401" s="164" t="s">
        <v>4652</v>
      </c>
      <c r="H1401" s="164" t="s">
        <v>4004</v>
      </c>
      <c r="I1401" s="164" t="s">
        <v>4004</v>
      </c>
      <c r="J1401" s="164" t="s"/>
      <c r="K1401" s="164" t="s"/>
      <c r="L1401" s="164" t="s">
        <v>4652</v>
      </c>
      <c r="M1401" s="165">
        <v>0</v>
      </c>
      <c r="N1401" s="164" t="s">
        <v>4004</v>
      </c>
      <c r="O1401" s="166">
        <v>45629</v>
      </c>
      <c r="P1401" s="167">
        <v>0.502256944444525</v>
      </c>
      <c r="Q1401" s="164">
        <v>41569</v>
      </c>
      <c r="R1401" s="163">
        <v>170</v>
      </c>
    </row>
    <row r="1402" spans="1:18" ht="20.25" customHeight="1">
      <c r="A1402" s="159" t="s">
        <v>4648</v>
      </c>
      <c r="B1402" s="159" t="s">
        <v>6247</v>
      </c>
      <c r="C1402" s="159" t="s">
        <v>4656</v>
      </c>
      <c r="D1402" s="159" t="s">
        <v>4666</v>
      </c>
      <c r="E1402" s="159">
        <v>170</v>
      </c>
      <c r="F1402" s="159">
        <v>89</v>
      </c>
      <c r="G1402" s="159" t="s">
        <v>4004</v>
      </c>
      <c r="H1402" s="159" t="s">
        <v>4004</v>
      </c>
      <c r="I1402" s="159" t="s">
        <v>4004</v>
      </c>
      <c r="J1402" s="159" t="s"/>
      <c r="K1402" s="159" t="s"/>
      <c r="L1402" s="159" t="s">
        <v>4652</v>
      </c>
      <c r="M1402" s="160">
        <v>0</v>
      </c>
      <c r="N1402" s="159" t="s">
        <v>4004</v>
      </c>
      <c r="O1402" s="161">
        <v>45629</v>
      </c>
      <c r="P1402" s="162">
        <v>0.49408564814803</v>
      </c>
      <c r="Q1402" s="159">
        <v>41568</v>
      </c>
      <c r="R1402" s="163">
        <v>200</v>
      </c>
    </row>
    <row r="1403" spans="1:18" ht="20.25" customHeight="1">
      <c r="A1403" s="164" t="s">
        <v>4648</v>
      </c>
      <c r="B1403" s="164" t="s">
        <v>6248</v>
      </c>
      <c r="C1403" s="164" t="s">
        <v>4656</v>
      </c>
      <c r="D1403" s="164" t="s">
        <v>6249</v>
      </c>
      <c r="E1403" s="164">
        <v>167</v>
      </c>
      <c r="F1403" s="164">
        <v>0</v>
      </c>
      <c r="G1403" s="164" t="s">
        <v>4652</v>
      </c>
      <c r="H1403" s="164" t="s">
        <v>4004</v>
      </c>
      <c r="I1403" s="164" t="s">
        <v>4004</v>
      </c>
      <c r="J1403" s="164" t="s"/>
      <c r="K1403" s="164" t="s"/>
      <c r="L1403" s="164" t="s">
        <v>4652</v>
      </c>
      <c r="M1403" s="165">
        <v>0</v>
      </c>
      <c r="N1403" s="164" t="s">
        <v>4004</v>
      </c>
      <c r="O1403" s="166">
        <v>45629</v>
      </c>
      <c r="P1403" s="167">
        <v>0.489699074074451</v>
      </c>
      <c r="Q1403" s="164">
        <v>41567</v>
      </c>
      <c r="R1403" s="163">
        <v>150</v>
      </c>
    </row>
    <row r="1404" spans="1:18" ht="20.25" customHeight="1">
      <c r="A1404" s="159" t="s">
        <v>4648</v>
      </c>
      <c r="B1404" s="159" t="s">
        <v>6250</v>
      </c>
      <c r="C1404" s="159" t="s">
        <v>4656</v>
      </c>
      <c r="D1404" s="159" t="s">
        <v>4694</v>
      </c>
      <c r="E1404" s="159">
        <v>160</v>
      </c>
      <c r="F1404" s="159">
        <v>88</v>
      </c>
      <c r="G1404" s="159" t="s">
        <v>4004</v>
      </c>
      <c r="H1404" s="159" t="s">
        <v>4652</v>
      </c>
      <c r="I1404" s="159" t="s">
        <v>4652</v>
      </c>
      <c r="J1404" s="159" t="s"/>
      <c r="K1404" s="159" t="s"/>
      <c r="L1404" s="159" t="s">
        <v>4652</v>
      </c>
      <c r="M1404" s="160">
        <v>0</v>
      </c>
      <c r="N1404" s="159" t="s">
        <v>4004</v>
      </c>
      <c r="O1404" s="161">
        <v>45629</v>
      </c>
      <c r="P1404" s="162">
        <v>0.422557870369929</v>
      </c>
      <c r="Q1404" s="159">
        <v>41561</v>
      </c>
      <c r="R1404" s="163">
        <v>170</v>
      </c>
    </row>
    <row r="1405" spans="1:18" ht="20.25" customHeight="1">
      <c r="A1405" s="164" t="s">
        <v>4648</v>
      </c>
      <c r="B1405" s="164" t="s">
        <v>6251</v>
      </c>
      <c r="C1405" s="164" t="s">
        <v>4650</v>
      </c>
      <c r="D1405" s="164" t="s">
        <v>4668</v>
      </c>
      <c r="E1405" s="164">
        <v>155</v>
      </c>
      <c r="F1405" s="164">
        <v>0</v>
      </c>
      <c r="G1405" s="164" t="s">
        <v>4652</v>
      </c>
      <c r="H1405" s="164" t="s">
        <v>4652</v>
      </c>
      <c r="I1405" s="164" t="s">
        <v>4652</v>
      </c>
      <c r="J1405" s="164" t="s">
        <v>4643</v>
      </c>
      <c r="K1405" s="164" t="s">
        <v>4837</v>
      </c>
      <c r="L1405" s="164" t="s">
        <v>4004</v>
      </c>
      <c r="M1405" s="165">
        <v>50</v>
      </c>
      <c r="N1405" s="164" t="s">
        <v>4004</v>
      </c>
      <c r="O1405" s="166">
        <v>45629</v>
      </c>
      <c r="P1405" s="167">
        <v>0.378784722222918</v>
      </c>
      <c r="Q1405" s="164">
        <v>41559</v>
      </c>
      <c r="R1405" s="163">
        <v>50</v>
      </c>
    </row>
    <row r="1406" spans="1:18" ht="20.25" customHeight="1">
      <c r="A1406" s="159" t="s">
        <v>4648</v>
      </c>
      <c r="B1406" s="159" t="s">
        <v>6252</v>
      </c>
      <c r="C1406" s="159" t="s">
        <v>4656</v>
      </c>
      <c r="D1406" s="159" t="s">
        <v>4700</v>
      </c>
      <c r="E1406" s="159">
        <v>165</v>
      </c>
      <c r="F1406" s="159">
        <v>0</v>
      </c>
      <c r="G1406" s="159" t="s">
        <v>4652</v>
      </c>
      <c r="H1406" s="159" t="s">
        <v>4004</v>
      </c>
      <c r="I1406" s="159" t="s">
        <v>4004</v>
      </c>
      <c r="J1406" s="159" t="s"/>
      <c r="K1406" s="159" t="s"/>
      <c r="L1406" s="159" t="s">
        <v>4652</v>
      </c>
      <c r="M1406" s="160">
        <v>0</v>
      </c>
      <c r="N1406" s="159" t="s">
        <v>4659</v>
      </c>
      <c r="O1406" s="161">
        <v>45628</v>
      </c>
      <c r="P1406" s="162">
        <v>0.705798611110368</v>
      </c>
      <c r="Q1406" s="159">
        <v>41555</v>
      </c>
      <c r="R1406" s="163">
        <v>170</v>
      </c>
    </row>
    <row r="1407" spans="1:18" ht="20.25" customHeight="1">
      <c r="A1407" s="164" t="s">
        <v>4648</v>
      </c>
      <c r="B1407" s="164" t="s">
        <v>6253</v>
      </c>
      <c r="C1407" s="164" t="s">
        <v>4656</v>
      </c>
      <c r="D1407" s="164" t="s">
        <v>4734</v>
      </c>
      <c r="E1407" s="164">
        <v>165</v>
      </c>
      <c r="F1407" s="164">
        <v>89</v>
      </c>
      <c r="G1407" s="164" t="s">
        <v>4004</v>
      </c>
      <c r="H1407" s="164" t="s">
        <v>4004</v>
      </c>
      <c r="I1407" s="164" t="s">
        <v>4004</v>
      </c>
      <c r="J1407" s="164" t="s"/>
      <c r="K1407" s="164" t="s"/>
      <c r="L1407" s="164" t="s">
        <v>4652</v>
      </c>
      <c r="M1407" s="165">
        <v>0</v>
      </c>
      <c r="N1407" s="164" t="s">
        <v>4659</v>
      </c>
      <c r="O1407" s="166">
        <v>45628</v>
      </c>
      <c r="P1407" s="167">
        <v>0.703275462961756</v>
      </c>
      <c r="Q1407" s="164">
        <v>41554</v>
      </c>
      <c r="R1407" s="163">
        <v>230</v>
      </c>
    </row>
    <row r="1408" spans="1:18" ht="20.25" customHeight="1">
      <c r="A1408" s="159" t="s">
        <v>4648</v>
      </c>
      <c r="B1408" s="159" t="s">
        <v>6254</v>
      </c>
      <c r="C1408" s="159" t="s">
        <v>4650</v>
      </c>
      <c r="D1408" s="159" t="s">
        <v>4786</v>
      </c>
      <c r="E1408" s="159">
        <v>159</v>
      </c>
      <c r="F1408" s="159">
        <v>89</v>
      </c>
      <c r="G1408" s="159" t="s">
        <v>4004</v>
      </c>
      <c r="H1408" s="159" t="s">
        <v>4004</v>
      </c>
      <c r="I1408" s="159" t="s">
        <v>4004</v>
      </c>
      <c r="J1408" s="159" t="s"/>
      <c r="K1408" s="159" t="s"/>
      <c r="L1408" s="159" t="s">
        <v>4652</v>
      </c>
      <c r="M1408" s="160">
        <v>0</v>
      </c>
      <c r="N1408" s="159" t="s">
        <v>4004</v>
      </c>
      <c r="O1408" s="161">
        <v>45628</v>
      </c>
      <c r="P1408" s="162">
        <v>0.692916666666861</v>
      </c>
      <c r="Q1408" s="159">
        <v>41553</v>
      </c>
      <c r="R1408" s="163">
        <v>200</v>
      </c>
    </row>
    <row r="1409" spans="1:18" ht="20.25" customHeight="1">
      <c r="A1409" s="164" t="s">
        <v>4648</v>
      </c>
      <c r="B1409" s="164" t="s">
        <v>6255</v>
      </c>
      <c r="C1409" s="164" t="s">
        <v>4656</v>
      </c>
      <c r="D1409" s="164" t="s">
        <v>4676</v>
      </c>
      <c r="E1409" s="164">
        <v>162</v>
      </c>
      <c r="F1409" s="164">
        <v>87</v>
      </c>
      <c r="G1409" s="164" t="s">
        <v>4004</v>
      </c>
      <c r="H1409" s="164" t="s">
        <v>4004</v>
      </c>
      <c r="I1409" s="164" t="s">
        <v>4004</v>
      </c>
      <c r="J1409" s="164" t="s"/>
      <c r="K1409" s="164" t="s"/>
      <c r="L1409" s="164" t="s">
        <v>4652</v>
      </c>
      <c r="M1409" s="165">
        <v>0</v>
      </c>
      <c r="N1409" s="164" t="s">
        <v>4004</v>
      </c>
      <c r="O1409" s="166">
        <v>45628</v>
      </c>
      <c r="P1409" s="167">
        <v>0.67918981481489</v>
      </c>
      <c r="Q1409" s="164">
        <v>41552</v>
      </c>
      <c r="R1409" s="163">
        <v>200</v>
      </c>
    </row>
    <row r="1410" spans="1:18" ht="20.25" customHeight="1">
      <c r="A1410" s="159" t="s">
        <v>4648</v>
      </c>
      <c r="B1410" s="159" t="s">
        <v>6256</v>
      </c>
      <c r="C1410" s="159" t="s">
        <v>4656</v>
      </c>
      <c r="D1410" s="159" t="s">
        <v>4730</v>
      </c>
      <c r="E1410" s="159">
        <v>165</v>
      </c>
      <c r="F1410" s="159">
        <v>0</v>
      </c>
      <c r="G1410" s="159" t="s">
        <v>4652</v>
      </c>
      <c r="H1410" s="159" t="s">
        <v>4652</v>
      </c>
      <c r="I1410" s="159" t="s">
        <v>4652</v>
      </c>
      <c r="J1410" s="159" t="s">
        <v>4685</v>
      </c>
      <c r="K1410" s="159" t="s"/>
      <c r="L1410" s="159" t="s">
        <v>4004</v>
      </c>
      <c r="M1410" s="160">
        <v>100</v>
      </c>
      <c r="N1410" s="159" t="s">
        <v>4004</v>
      </c>
      <c r="O1410" s="161">
        <v>45628</v>
      </c>
      <c r="P1410" s="162">
        <v>0.664467592592701</v>
      </c>
      <c r="Q1410" s="159">
        <v>41551</v>
      </c>
      <c r="R1410" s="163">
        <v>100</v>
      </c>
    </row>
    <row r="1411" spans="1:18" ht="20.25" customHeight="1">
      <c r="A1411" s="164" t="s">
        <v>4648</v>
      </c>
      <c r="B1411" s="164" t="s">
        <v>6257</v>
      </c>
      <c r="C1411" s="164" t="s">
        <v>4650</v>
      </c>
      <c r="D1411" s="164" t="s">
        <v>4668</v>
      </c>
      <c r="E1411" s="164">
        <v>159</v>
      </c>
      <c r="F1411" s="164">
        <v>0</v>
      </c>
      <c r="G1411" s="164" t="s">
        <v>4652</v>
      </c>
      <c r="H1411" s="164" t="s">
        <v>4004</v>
      </c>
      <c r="I1411" s="164" t="s">
        <v>4004</v>
      </c>
      <c r="J1411" s="164" t="s"/>
      <c r="K1411" s="164" t="s"/>
      <c r="L1411" s="164" t="s">
        <v>4652</v>
      </c>
      <c r="M1411" s="165">
        <v>0</v>
      </c>
      <c r="N1411" s="164" t="s">
        <v>4004</v>
      </c>
      <c r="O1411" s="166">
        <v>45628</v>
      </c>
      <c r="P1411" s="167">
        <v>0.652557870369492</v>
      </c>
      <c r="Q1411" s="164">
        <v>41550</v>
      </c>
      <c r="R1411" s="163">
        <v>150</v>
      </c>
    </row>
    <row r="1412" spans="1:18" ht="20.25" customHeight="1">
      <c r="A1412" s="159" t="s">
        <v>4648</v>
      </c>
      <c r="B1412" s="159" t="s">
        <v>6258</v>
      </c>
      <c r="C1412" s="159" t="s">
        <v>4656</v>
      </c>
      <c r="D1412" s="159" t="s">
        <v>4703</v>
      </c>
      <c r="E1412" s="159">
        <v>149</v>
      </c>
      <c r="F1412" s="159">
        <v>88</v>
      </c>
      <c r="G1412" s="159" t="s">
        <v>4004</v>
      </c>
      <c r="H1412" s="159" t="s">
        <v>4004</v>
      </c>
      <c r="I1412" s="159" t="s">
        <v>4004</v>
      </c>
      <c r="J1412" s="159" t="s"/>
      <c r="K1412" s="159" t="s"/>
      <c r="L1412" s="159" t="s">
        <v>4652</v>
      </c>
      <c r="M1412" s="160">
        <v>0</v>
      </c>
      <c r="N1412" s="159" t="s">
        <v>4004</v>
      </c>
      <c r="O1412" s="161">
        <v>45628</v>
      </c>
      <c r="P1412" s="162">
        <v>0.631817129629781</v>
      </c>
      <c r="Q1412" s="159">
        <v>41549</v>
      </c>
      <c r="R1412" s="163">
        <v>200</v>
      </c>
    </row>
    <row r="1413" spans="1:18" ht="20.25" customHeight="1">
      <c r="A1413" s="164" t="s">
        <v>4648</v>
      </c>
      <c r="B1413" s="164" t="s">
        <v>6259</v>
      </c>
      <c r="C1413" s="164" t="s">
        <v>4656</v>
      </c>
      <c r="D1413" s="164" t="s">
        <v>4694</v>
      </c>
      <c r="E1413" s="164">
        <v>155</v>
      </c>
      <c r="F1413" s="164">
        <v>89</v>
      </c>
      <c r="G1413" s="164" t="s">
        <v>4659</v>
      </c>
      <c r="H1413" s="164" t="s">
        <v>4659</v>
      </c>
      <c r="I1413" s="164" t="s">
        <v>4659</v>
      </c>
      <c r="J1413" s="164" t="s"/>
      <c r="K1413" s="164" t="s"/>
      <c r="L1413" s="164" t="s">
        <v>4652</v>
      </c>
      <c r="M1413" s="165">
        <v>0</v>
      </c>
      <c r="N1413" s="164" t="s">
        <v>4659</v>
      </c>
      <c r="O1413" s="166">
        <v>45628</v>
      </c>
      <c r="P1413" s="167">
        <v>0.627824074075761</v>
      </c>
      <c r="Q1413" s="164">
        <v>41548</v>
      </c>
      <c r="R1413" s="163">
        <v>230</v>
      </c>
    </row>
    <row r="1414" spans="1:18" ht="20.25" customHeight="1">
      <c r="A1414" s="159" t="s">
        <v>4648</v>
      </c>
      <c r="B1414" s="159" t="s">
        <v>6260</v>
      </c>
      <c r="C1414" s="159" t="s">
        <v>4656</v>
      </c>
      <c r="D1414" s="159" t="s">
        <v>4703</v>
      </c>
      <c r="E1414" s="159">
        <v>170</v>
      </c>
      <c r="F1414" s="159">
        <v>89</v>
      </c>
      <c r="G1414" s="159" t="s">
        <v>4659</v>
      </c>
      <c r="H1414" s="159" t="s">
        <v>4652</v>
      </c>
      <c r="I1414" s="159" t="s">
        <v>4652</v>
      </c>
      <c r="J1414" s="159" t="s">
        <v>4750</v>
      </c>
      <c r="K1414" s="159" t="s"/>
      <c r="L1414" s="159" t="s">
        <v>4659</v>
      </c>
      <c r="M1414" s="160">
        <v>100</v>
      </c>
      <c r="N1414" s="159" t="s">
        <v>4659</v>
      </c>
      <c r="O1414" s="161">
        <v>45628</v>
      </c>
      <c r="P1414" s="162">
        <v>0.62409722222219</v>
      </c>
      <c r="Q1414" s="159">
        <v>41547</v>
      </c>
      <c r="R1414" s="163">
        <v>270</v>
      </c>
    </row>
    <row r="1415" spans="1:18" ht="20.25" customHeight="1">
      <c r="A1415" s="164" t="s">
        <v>4648</v>
      </c>
      <c r="B1415" s="164" t="s">
        <v>6261</v>
      </c>
      <c r="C1415" s="164" t="s">
        <v>4656</v>
      </c>
      <c r="D1415" s="164" t="s">
        <v>4767</v>
      </c>
      <c r="E1415" s="164">
        <v>165</v>
      </c>
      <c r="F1415" s="164">
        <v>89</v>
      </c>
      <c r="G1415" s="164" t="s">
        <v>4004</v>
      </c>
      <c r="H1415" s="164" t="s">
        <v>4652</v>
      </c>
      <c r="I1415" s="164" t="s">
        <v>4652</v>
      </c>
      <c r="J1415" s="164" t="s"/>
      <c r="K1415" s="164" t="s"/>
      <c r="L1415" s="164" t="s">
        <v>4652</v>
      </c>
      <c r="M1415" s="165">
        <v>0</v>
      </c>
      <c r="N1415" s="164" t="s">
        <v>4659</v>
      </c>
      <c r="O1415" s="166">
        <v>45628</v>
      </c>
      <c r="P1415" s="167">
        <v>0.612835648149485</v>
      </c>
      <c r="Q1415" s="164">
        <v>41545</v>
      </c>
      <c r="R1415" s="163">
        <v>150</v>
      </c>
    </row>
    <row r="1416" spans="1:18" ht="20.25" customHeight="1">
      <c r="A1416" s="159" t="s">
        <v>4648</v>
      </c>
      <c r="B1416" s="159" t="s">
        <v>6262</v>
      </c>
      <c r="C1416" s="159" t="s">
        <v>4650</v>
      </c>
      <c r="D1416" s="159" t="s">
        <v>4668</v>
      </c>
      <c r="E1416" s="159">
        <v>150</v>
      </c>
      <c r="F1416" s="159">
        <v>89</v>
      </c>
      <c r="G1416" s="159" t="s">
        <v>4659</v>
      </c>
      <c r="H1416" s="159" t="s">
        <v>4659</v>
      </c>
      <c r="I1416" s="159" t="s">
        <v>4659</v>
      </c>
      <c r="J1416" s="159" t="s"/>
      <c r="K1416" s="159" t="s"/>
      <c r="L1416" s="159" t="s">
        <v>4652</v>
      </c>
      <c r="M1416" s="160">
        <v>0</v>
      </c>
      <c r="N1416" s="159" t="s">
        <v>4659</v>
      </c>
      <c r="O1416" s="161">
        <v>45628</v>
      </c>
      <c r="P1416" s="162">
        <v>0.563113425927441</v>
      </c>
      <c r="Q1416" s="159">
        <v>41544</v>
      </c>
      <c r="R1416" s="163">
        <v>200</v>
      </c>
    </row>
    <row r="1417" spans="1:18" ht="20.25" customHeight="1">
      <c r="A1417" s="164" t="s">
        <v>4648</v>
      </c>
      <c r="B1417" s="164" t="s">
        <v>6263</v>
      </c>
      <c r="C1417" s="164" t="s">
        <v>4656</v>
      </c>
      <c r="D1417" s="164" t="s">
        <v>5073</v>
      </c>
      <c r="E1417" s="164">
        <v>163</v>
      </c>
      <c r="F1417" s="164">
        <v>88</v>
      </c>
      <c r="G1417" s="164" t="s">
        <v>4004</v>
      </c>
      <c r="H1417" s="164" t="s">
        <v>4652</v>
      </c>
      <c r="I1417" s="164" t="s">
        <v>4652</v>
      </c>
      <c r="J1417" s="164" t="s"/>
      <c r="K1417" s="164" t="s"/>
      <c r="L1417" s="164" t="s">
        <v>4652</v>
      </c>
      <c r="M1417" s="165">
        <v>0</v>
      </c>
      <c r="N1417" s="164" t="s">
        <v>4004</v>
      </c>
      <c r="O1417" s="166">
        <v>45628</v>
      </c>
      <c r="P1417" s="167">
        <v>0.531759259258252</v>
      </c>
      <c r="Q1417" s="164">
        <v>41541</v>
      </c>
      <c r="R1417" s="163">
        <v>150</v>
      </c>
    </row>
    <row r="1418" spans="1:18" ht="20.25" customHeight="1">
      <c r="A1418" s="159" t="s">
        <v>4648</v>
      </c>
      <c r="B1418" s="159" t="s">
        <v>6264</v>
      </c>
      <c r="C1418" s="159" t="s">
        <v>4656</v>
      </c>
      <c r="D1418" s="159" t="s">
        <v>4668</v>
      </c>
      <c r="E1418" s="159">
        <v>132</v>
      </c>
      <c r="F1418" s="159">
        <v>89</v>
      </c>
      <c r="G1418" s="159" t="s">
        <v>4004</v>
      </c>
      <c r="H1418" s="159" t="s">
        <v>4004</v>
      </c>
      <c r="I1418" s="159" t="s">
        <v>4004</v>
      </c>
      <c r="J1418" s="159" t="s"/>
      <c r="K1418" s="159" t="s">
        <v>6265</v>
      </c>
      <c r="L1418" s="159" t="s">
        <v>4652</v>
      </c>
      <c r="M1418" s="160">
        <v>0</v>
      </c>
      <c r="N1418" s="159" t="s">
        <v>4659</v>
      </c>
      <c r="O1418" s="161">
        <v>45628</v>
      </c>
      <c r="P1418" s="162">
        <v>0.528055555554602</v>
      </c>
      <c r="Q1418" s="159">
        <v>0</v>
      </c>
      <c r="R1418" s="163">
        <v>0</v>
      </c>
    </row>
    <row r="1419" spans="1:18" ht="20.25" customHeight="1">
      <c r="A1419" s="164" t="s">
        <v>4648</v>
      </c>
      <c r="B1419" s="164" t="s">
        <v>6266</v>
      </c>
      <c r="C1419" s="164" t="s">
        <v>4656</v>
      </c>
      <c r="D1419" s="164" t="s">
        <v>4703</v>
      </c>
      <c r="E1419" s="164">
        <v>161</v>
      </c>
      <c r="F1419" s="164">
        <v>89</v>
      </c>
      <c r="G1419" s="164" t="s">
        <v>4004</v>
      </c>
      <c r="H1419" s="164" t="s">
        <v>4004</v>
      </c>
      <c r="I1419" s="164" t="s">
        <v>4004</v>
      </c>
      <c r="J1419" s="164" t="s"/>
      <c r="K1419" s="164" t="s"/>
      <c r="L1419" s="164" t="s">
        <v>4652</v>
      </c>
      <c r="M1419" s="165">
        <v>0</v>
      </c>
      <c r="N1419" s="164" t="s">
        <v>4659</v>
      </c>
      <c r="O1419" s="166">
        <v>45628</v>
      </c>
      <c r="P1419" s="167">
        <v>0.522222222221899</v>
      </c>
      <c r="Q1419" s="164">
        <v>41539</v>
      </c>
      <c r="R1419" s="163">
        <v>200</v>
      </c>
    </row>
    <row r="1420" spans="1:18" ht="20.25" customHeight="1">
      <c r="A1420" s="159" t="s">
        <v>4648</v>
      </c>
      <c r="B1420" s="159" t="s">
        <v>6267</v>
      </c>
      <c r="C1420" s="159" t="s">
        <v>4656</v>
      </c>
      <c r="D1420" s="159" t="s">
        <v>4734</v>
      </c>
      <c r="E1420" s="159">
        <v>165</v>
      </c>
      <c r="F1420" s="159">
        <v>89</v>
      </c>
      <c r="G1420" s="159" t="s">
        <v>4659</v>
      </c>
      <c r="H1420" s="159" t="s">
        <v>4659</v>
      </c>
      <c r="I1420" s="159" t="s">
        <v>4659</v>
      </c>
      <c r="J1420" s="159" t="s"/>
      <c r="K1420" s="159" t="s">
        <v>5090</v>
      </c>
      <c r="L1420" s="159" t="s">
        <v>4652</v>
      </c>
      <c r="M1420" s="160">
        <v>0</v>
      </c>
      <c r="N1420" s="159" t="s">
        <v>4659</v>
      </c>
      <c r="O1420" s="161">
        <v>45628</v>
      </c>
      <c r="P1420" s="162">
        <v>0.483564814814599</v>
      </c>
      <c r="Q1420" s="159">
        <v>0</v>
      </c>
      <c r="R1420" s="163">
        <v>0</v>
      </c>
    </row>
    <row r="1421" spans="1:18" ht="20.25" customHeight="1">
      <c r="A1421" s="164" t="s">
        <v>4648</v>
      </c>
      <c r="B1421" s="164" t="s">
        <v>6268</v>
      </c>
      <c r="C1421" s="164" t="s">
        <v>4656</v>
      </c>
      <c r="D1421" s="164" t="s">
        <v>4657</v>
      </c>
      <c r="E1421" s="164">
        <v>165</v>
      </c>
      <c r="F1421" s="164">
        <v>88</v>
      </c>
      <c r="G1421" s="164" t="s">
        <v>4659</v>
      </c>
      <c r="H1421" s="164" t="s">
        <v>4659</v>
      </c>
      <c r="I1421" s="164" t="s">
        <v>4659</v>
      </c>
      <c r="J1421" s="164" t="s"/>
      <c r="K1421" s="164" t="s"/>
      <c r="L1421" s="164" t="s">
        <v>4652</v>
      </c>
      <c r="M1421" s="165">
        <v>0</v>
      </c>
      <c r="N1421" s="164" t="s">
        <v>4659</v>
      </c>
      <c r="O1421" s="166">
        <v>45628</v>
      </c>
      <c r="P1421" s="167">
        <v>0.481608796297223</v>
      </c>
      <c r="Q1421" s="164">
        <v>0</v>
      </c>
      <c r="R1421" s="163">
        <v>0</v>
      </c>
    </row>
    <row r="1422" spans="1:18" ht="20.25" customHeight="1">
      <c r="A1422" s="159" t="s">
        <v>4648</v>
      </c>
      <c r="B1422" s="159" t="s">
        <v>6269</v>
      </c>
      <c r="C1422" s="159" t="s">
        <v>4650</v>
      </c>
      <c r="D1422" s="159" t="s">
        <v>4663</v>
      </c>
      <c r="E1422" s="159">
        <v>160</v>
      </c>
      <c r="F1422" s="159">
        <v>0</v>
      </c>
      <c r="G1422" s="159" t="s">
        <v>4652</v>
      </c>
      <c r="H1422" s="159" t="s">
        <v>4004</v>
      </c>
      <c r="I1422" s="159" t="s">
        <v>4004</v>
      </c>
      <c r="J1422" s="159" t="s"/>
      <c r="K1422" s="159" t="s">
        <v>4664</v>
      </c>
      <c r="L1422" s="159" t="s">
        <v>4652</v>
      </c>
      <c r="M1422" s="160">
        <v>150</v>
      </c>
      <c r="N1422" s="159" t="s">
        <v>4004</v>
      </c>
      <c r="O1422" s="161">
        <v>45628</v>
      </c>
      <c r="P1422" s="162">
        <v>0.449351851850224</v>
      </c>
      <c r="Q1422" s="159">
        <v>41534</v>
      </c>
      <c r="R1422" s="163">
        <v>300</v>
      </c>
    </row>
    <row r="1423" spans="1:18" ht="20.25" customHeight="1">
      <c r="A1423" s="164" t="s">
        <v>4648</v>
      </c>
      <c r="B1423" s="164" t="s">
        <v>6270</v>
      </c>
      <c r="C1423" s="164" t="s">
        <v>4656</v>
      </c>
      <c r="D1423" s="164" t="s">
        <v>4700</v>
      </c>
      <c r="E1423" s="164">
        <v>160</v>
      </c>
      <c r="F1423" s="164">
        <v>88</v>
      </c>
      <c r="G1423" s="164" t="s">
        <v>4659</v>
      </c>
      <c r="H1423" s="164" t="s">
        <v>4659</v>
      </c>
      <c r="I1423" s="164" t="s">
        <v>4659</v>
      </c>
      <c r="J1423" s="164" t="s"/>
      <c r="K1423" s="164" t="s"/>
      <c r="L1423" s="164" t="s">
        <v>4652</v>
      </c>
      <c r="M1423" s="165">
        <v>0</v>
      </c>
      <c r="N1423" s="164" t="s">
        <v>4659</v>
      </c>
      <c r="O1423" s="166">
        <v>45628</v>
      </c>
      <c r="P1423" s="167">
        <v>0.411099537035625</v>
      </c>
      <c r="Q1423" s="164">
        <v>41529</v>
      </c>
      <c r="R1423" s="163">
        <v>200</v>
      </c>
    </row>
    <row r="1424" spans="1:18" ht="20.25" customHeight="1">
      <c r="A1424" s="159" t="s">
        <v>4648</v>
      </c>
      <c r="B1424" s="159" t="s">
        <v>6271</v>
      </c>
      <c r="C1424" s="159" t="s">
        <v>4656</v>
      </c>
      <c r="D1424" s="159" t="s">
        <v>4703</v>
      </c>
      <c r="E1424" s="159">
        <v>163</v>
      </c>
      <c r="F1424" s="159">
        <v>89</v>
      </c>
      <c r="G1424" s="159" t="s">
        <v>4659</v>
      </c>
      <c r="H1424" s="159" t="s">
        <v>4659</v>
      </c>
      <c r="I1424" s="159" t="s">
        <v>4659</v>
      </c>
      <c r="J1424" s="159" t="s"/>
      <c r="K1424" s="159" t="s"/>
      <c r="L1424" s="159" t="s">
        <v>4652</v>
      </c>
      <c r="M1424" s="160">
        <v>0</v>
      </c>
      <c r="N1424" s="159" t="s">
        <v>4659</v>
      </c>
      <c r="O1424" s="161">
        <v>45628</v>
      </c>
      <c r="P1424" s="162">
        <v>0.338425925925549</v>
      </c>
      <c r="Q1424" s="159">
        <v>41526</v>
      </c>
      <c r="R1424" s="163">
        <v>200</v>
      </c>
    </row>
    <row r="1425" spans="1:18" ht="20.25" customHeight="1">
      <c r="A1425" s="164" t="s">
        <v>4648</v>
      </c>
      <c r="B1425" s="164" t="s">
        <v>6272</v>
      </c>
      <c r="C1425" s="164" t="s">
        <v>4650</v>
      </c>
      <c r="D1425" s="164" t="s">
        <v>4668</v>
      </c>
      <c r="E1425" s="164">
        <v>140</v>
      </c>
      <c r="F1425" s="164">
        <v>89</v>
      </c>
      <c r="G1425" s="164" t="s">
        <v>4659</v>
      </c>
      <c r="H1425" s="164" t="s">
        <v>4652</v>
      </c>
      <c r="I1425" s="164" t="s">
        <v>4652</v>
      </c>
      <c r="J1425" s="164" t="s"/>
      <c r="K1425" s="164" t="s"/>
      <c r="L1425" s="164" t="s">
        <v>4652</v>
      </c>
      <c r="M1425" s="165">
        <v>0</v>
      </c>
      <c r="N1425" s="164" t="s">
        <v>4659</v>
      </c>
      <c r="O1425" s="166">
        <v>45627</v>
      </c>
      <c r="P1425" s="167">
        <v>0.761342592591973</v>
      </c>
      <c r="Q1425" s="164">
        <v>41524</v>
      </c>
      <c r="R1425" s="163">
        <v>150</v>
      </c>
    </row>
    <row r="1426" spans="1:18" ht="20.25" customHeight="1">
      <c r="A1426" s="159" t="s">
        <v>4648</v>
      </c>
      <c r="B1426" s="159" t="s">
        <v>6273</v>
      </c>
      <c r="C1426" s="159" t="s">
        <v>4656</v>
      </c>
      <c r="D1426" s="159" t="s">
        <v>4730</v>
      </c>
      <c r="E1426" s="159">
        <v>169</v>
      </c>
      <c r="F1426" s="159">
        <v>0</v>
      </c>
      <c r="G1426" s="159" t="s">
        <v>4652</v>
      </c>
      <c r="H1426" s="159" t="s">
        <v>4004</v>
      </c>
      <c r="I1426" s="159" t="s">
        <v>4004</v>
      </c>
      <c r="J1426" s="159" t="s">
        <v>4643</v>
      </c>
      <c r="K1426" s="159" t="s">
        <v>4664</v>
      </c>
      <c r="L1426" s="159" t="s">
        <v>4654</v>
      </c>
      <c r="M1426" s="160">
        <v>150</v>
      </c>
      <c r="N1426" s="159" t="s">
        <v>4004</v>
      </c>
      <c r="O1426" s="161">
        <v>45627</v>
      </c>
      <c r="P1426" s="162">
        <v>0.717997685183946</v>
      </c>
      <c r="Q1426" s="159">
        <v>41516</v>
      </c>
      <c r="R1426" s="163">
        <v>320</v>
      </c>
    </row>
    <row r="1427" spans="1:18" ht="20.25" customHeight="1">
      <c r="A1427" s="164" t="s">
        <v>4648</v>
      </c>
      <c r="B1427" s="164" t="s">
        <v>6274</v>
      </c>
      <c r="C1427" s="164" t="s">
        <v>4656</v>
      </c>
      <c r="D1427" s="164" t="s">
        <v>4657</v>
      </c>
      <c r="E1427" s="164">
        <v>156</v>
      </c>
      <c r="F1427" s="164">
        <v>87</v>
      </c>
      <c r="G1427" s="164" t="s">
        <v>4654</v>
      </c>
      <c r="H1427" s="164" t="s">
        <v>4652</v>
      </c>
      <c r="I1427" s="164" t="s">
        <v>4652</v>
      </c>
      <c r="J1427" s="164" t="s"/>
      <c r="K1427" s="164" t="s"/>
      <c r="L1427" s="164" t="s">
        <v>4652</v>
      </c>
      <c r="M1427" s="165">
        <v>0</v>
      </c>
      <c r="N1427" s="164" t="s">
        <v>4004</v>
      </c>
      <c r="O1427" s="166">
        <v>45627</v>
      </c>
      <c r="P1427" s="167">
        <v>0.711076388888614</v>
      </c>
      <c r="Q1427" s="164">
        <v>41515</v>
      </c>
      <c r="R1427" s="163">
        <v>150</v>
      </c>
    </row>
    <row r="1428" spans="1:18" ht="20.25" customHeight="1">
      <c r="A1428" s="159" t="s">
        <v>4648</v>
      </c>
      <c r="B1428" s="159" t="s">
        <v>6275</v>
      </c>
      <c r="C1428" s="159" t="s">
        <v>4656</v>
      </c>
      <c r="D1428" s="159" t="s">
        <v>4730</v>
      </c>
      <c r="E1428" s="159">
        <v>165</v>
      </c>
      <c r="F1428" s="159">
        <v>88</v>
      </c>
      <c r="G1428" s="159" t="s">
        <v>4659</v>
      </c>
      <c r="H1428" s="159" t="s">
        <v>4659</v>
      </c>
      <c r="I1428" s="159" t="s">
        <v>4659</v>
      </c>
      <c r="J1428" s="159" t="s"/>
      <c r="K1428" s="159" t="s"/>
      <c r="L1428" s="159" t="s">
        <v>4652</v>
      </c>
      <c r="M1428" s="160">
        <v>0</v>
      </c>
      <c r="N1428" s="159" t="s">
        <v>4659</v>
      </c>
      <c r="O1428" s="161">
        <v>45627</v>
      </c>
      <c r="P1428" s="162">
        <v>0.705972222222045</v>
      </c>
      <c r="Q1428" s="159">
        <v>41514</v>
      </c>
      <c r="R1428" s="163">
        <v>230</v>
      </c>
    </row>
    <row r="1429" spans="1:18" ht="20.25" customHeight="1">
      <c r="A1429" s="164" t="s">
        <v>4648</v>
      </c>
      <c r="B1429" s="164" t="s">
        <v>6276</v>
      </c>
      <c r="C1429" s="164" t="s">
        <v>4656</v>
      </c>
      <c r="D1429" s="164" t="s">
        <v>4734</v>
      </c>
      <c r="E1429" s="164">
        <v>165</v>
      </c>
      <c r="F1429" s="164">
        <v>0</v>
      </c>
      <c r="G1429" s="164" t="s">
        <v>4652</v>
      </c>
      <c r="H1429" s="164" t="s">
        <v>4652</v>
      </c>
      <c r="I1429" s="164" t="s">
        <v>4652</v>
      </c>
      <c r="J1429" s="164" t="s"/>
      <c r="K1429" s="164" t="s">
        <v>4774</v>
      </c>
      <c r="L1429" s="164" t="s">
        <v>4652</v>
      </c>
      <c r="M1429" s="165">
        <v>0</v>
      </c>
      <c r="N1429" s="164" t="s">
        <v>4004</v>
      </c>
      <c r="O1429" s="166">
        <v>45627</v>
      </c>
      <c r="P1429" s="167">
        <v>0.705949074075761</v>
      </c>
      <c r="Q1429" s="164">
        <v>0</v>
      </c>
      <c r="R1429" s="163">
        <v>0</v>
      </c>
    </row>
    <row r="1430" spans="1:18" ht="20.25" customHeight="1">
      <c r="A1430" s="159" t="s">
        <v>4648</v>
      </c>
      <c r="B1430" s="159" t="s">
        <v>6277</v>
      </c>
      <c r="C1430" s="159" t="s">
        <v>4650</v>
      </c>
      <c r="D1430" s="159" t="s">
        <v>4674</v>
      </c>
      <c r="E1430" s="159">
        <v>155</v>
      </c>
      <c r="F1430" s="159">
        <v>0</v>
      </c>
      <c r="G1430" s="159" t="s">
        <v>4652</v>
      </c>
      <c r="H1430" s="159" t="s">
        <v>4004</v>
      </c>
      <c r="I1430" s="159" t="s">
        <v>4004</v>
      </c>
      <c r="J1430" s="159" t="s"/>
      <c r="K1430" s="159" t="s">
        <v>4737</v>
      </c>
      <c r="L1430" s="159" t="s">
        <v>4652</v>
      </c>
      <c r="M1430" s="160">
        <v>0</v>
      </c>
      <c r="N1430" s="159" t="s">
        <v>4659</v>
      </c>
      <c r="O1430" s="161">
        <v>45627</v>
      </c>
      <c r="P1430" s="162">
        <v>0.698749999999564</v>
      </c>
      <c r="Q1430" s="159">
        <v>0</v>
      </c>
      <c r="R1430" s="163">
        <v>0</v>
      </c>
    </row>
    <row r="1431" spans="1:18" ht="20.25" customHeight="1">
      <c r="A1431" s="164" t="s">
        <v>4648</v>
      </c>
      <c r="B1431" s="164" t="s">
        <v>6278</v>
      </c>
      <c r="C1431" s="164" t="s">
        <v>4650</v>
      </c>
      <c r="D1431" s="164" t="s">
        <v>4668</v>
      </c>
      <c r="E1431" s="164">
        <v>150</v>
      </c>
      <c r="F1431" s="164">
        <v>0</v>
      </c>
      <c r="G1431" s="164" t="s">
        <v>4652</v>
      </c>
      <c r="H1431" s="164" t="s">
        <v>4652</v>
      </c>
      <c r="I1431" s="164" t="s">
        <v>4652</v>
      </c>
      <c r="J1431" s="164" t="s">
        <v>4669</v>
      </c>
      <c r="K1431" s="164" t="s"/>
      <c r="L1431" s="164" t="s">
        <v>4659</v>
      </c>
      <c r="M1431" s="165">
        <v>100</v>
      </c>
      <c r="N1431" s="164" t="s">
        <v>4659</v>
      </c>
      <c r="O1431" s="166">
        <v>45627</v>
      </c>
      <c r="P1431" s="167">
        <v>0.663275462964521</v>
      </c>
      <c r="Q1431" s="164">
        <v>41512</v>
      </c>
      <c r="R1431" s="163">
        <v>100</v>
      </c>
    </row>
    <row r="1432" spans="1:18" ht="20.25" customHeight="1">
      <c r="A1432" s="159" t="s">
        <v>4648</v>
      </c>
      <c r="B1432" s="159" t="s">
        <v>6279</v>
      </c>
      <c r="C1432" s="159" t="s">
        <v>4656</v>
      </c>
      <c r="D1432" s="159" t="s">
        <v>4734</v>
      </c>
      <c r="E1432" s="159">
        <v>160</v>
      </c>
      <c r="F1432" s="159">
        <v>88</v>
      </c>
      <c r="G1432" s="159" t="s">
        <v>4004</v>
      </c>
      <c r="H1432" s="159" t="s">
        <v>4652</v>
      </c>
      <c r="I1432" s="159" t="s">
        <v>4652</v>
      </c>
      <c r="J1432" s="159" t="s"/>
      <c r="K1432" s="159" t="s"/>
      <c r="L1432" s="159" t="s">
        <v>4652</v>
      </c>
      <c r="M1432" s="160">
        <v>0</v>
      </c>
      <c r="N1432" s="159" t="s">
        <v>4004</v>
      </c>
      <c r="O1432" s="161">
        <v>45627</v>
      </c>
      <c r="P1432" s="162">
        <v>0.660671296296641</v>
      </c>
      <c r="Q1432" s="159">
        <v>41511</v>
      </c>
      <c r="R1432" s="163">
        <v>150</v>
      </c>
    </row>
    <row r="1433" spans="1:18" ht="20.25" customHeight="1">
      <c r="A1433" s="164" t="s">
        <v>4648</v>
      </c>
      <c r="B1433" s="164" t="s">
        <v>6280</v>
      </c>
      <c r="C1433" s="164" t="s">
        <v>4650</v>
      </c>
      <c r="D1433" s="164" t="s">
        <v>4663</v>
      </c>
      <c r="E1433" s="164">
        <v>150</v>
      </c>
      <c r="F1433" s="164">
        <v>0</v>
      </c>
      <c r="G1433" s="164" t="s">
        <v>4652</v>
      </c>
      <c r="H1433" s="164" t="s">
        <v>4004</v>
      </c>
      <c r="I1433" s="164" t="s">
        <v>4004</v>
      </c>
      <c r="J1433" s="164" t="s"/>
      <c r="K1433" s="164" t="s"/>
      <c r="L1433" s="164" t="s">
        <v>4652</v>
      </c>
      <c r="M1433" s="165">
        <v>0</v>
      </c>
      <c r="N1433" s="164" t="s">
        <v>4004</v>
      </c>
      <c r="O1433" s="166">
        <v>45627</v>
      </c>
      <c r="P1433" s="167">
        <v>0.656157407407591</v>
      </c>
      <c r="Q1433" s="164">
        <v>41510</v>
      </c>
      <c r="R1433" s="163">
        <v>170</v>
      </c>
    </row>
    <row r="1434" spans="1:18" ht="20.25" customHeight="1">
      <c r="A1434" s="159" t="s">
        <v>4648</v>
      </c>
      <c r="B1434" s="159" t="s">
        <v>6281</v>
      </c>
      <c r="C1434" s="159" t="s">
        <v>4656</v>
      </c>
      <c r="D1434" s="159" t="s">
        <v>4676</v>
      </c>
      <c r="E1434" s="159">
        <v>157</v>
      </c>
      <c r="F1434" s="159">
        <v>89</v>
      </c>
      <c r="G1434" s="159" t="s">
        <v>4659</v>
      </c>
      <c r="H1434" s="159" t="s">
        <v>4659</v>
      </c>
      <c r="I1434" s="159" t="s">
        <v>4659</v>
      </c>
      <c r="J1434" s="159" t="s"/>
      <c r="K1434" s="159" t="s"/>
      <c r="L1434" s="159" t="s">
        <v>4652</v>
      </c>
      <c r="M1434" s="160">
        <v>0</v>
      </c>
      <c r="N1434" s="159" t="s">
        <v>4004</v>
      </c>
      <c r="O1434" s="161">
        <v>45627</v>
      </c>
      <c r="P1434" s="162">
        <v>0.654282407405845</v>
      </c>
      <c r="Q1434" s="159">
        <v>41509</v>
      </c>
      <c r="R1434" s="163">
        <v>200</v>
      </c>
    </row>
    <row r="1435" spans="1:18" ht="20.25" customHeight="1">
      <c r="A1435" s="164" t="s">
        <v>4648</v>
      </c>
      <c r="B1435" s="164" t="s">
        <v>6282</v>
      </c>
      <c r="C1435" s="164" t="s">
        <v>4656</v>
      </c>
      <c r="D1435" s="164" t="s">
        <v>4700</v>
      </c>
      <c r="E1435" s="164">
        <v>160</v>
      </c>
      <c r="F1435" s="164">
        <v>0</v>
      </c>
      <c r="G1435" s="164" t="s">
        <v>4652</v>
      </c>
      <c r="H1435" s="164" t="s">
        <v>4004</v>
      </c>
      <c r="I1435" s="164" t="s">
        <v>4004</v>
      </c>
      <c r="J1435" s="164" t="s"/>
      <c r="K1435" s="164" t="s"/>
      <c r="L1435" s="164" t="s">
        <v>4652</v>
      </c>
      <c r="M1435" s="165">
        <v>0</v>
      </c>
      <c r="N1435" s="164" t="s">
        <v>4659</v>
      </c>
      <c r="O1435" s="166">
        <v>45627</v>
      </c>
      <c r="P1435" s="167">
        <v>0.647858796295623</v>
      </c>
      <c r="Q1435" s="164">
        <v>41508</v>
      </c>
      <c r="R1435" s="163">
        <v>170</v>
      </c>
    </row>
    <row r="1436" spans="1:18" ht="20.25" customHeight="1">
      <c r="A1436" s="159" t="s">
        <v>4648</v>
      </c>
      <c r="B1436" s="159" t="s">
        <v>6283</v>
      </c>
      <c r="C1436" s="159" t="s">
        <v>4650</v>
      </c>
      <c r="D1436" s="159" t="s">
        <v>4663</v>
      </c>
      <c r="E1436" s="159">
        <v>150</v>
      </c>
      <c r="F1436" s="159">
        <v>89</v>
      </c>
      <c r="G1436" s="159" t="s">
        <v>4004</v>
      </c>
      <c r="H1436" s="159" t="s">
        <v>4004</v>
      </c>
      <c r="I1436" s="159" t="s">
        <v>4004</v>
      </c>
      <c r="J1436" s="159" t="s"/>
      <c r="K1436" s="159" t="s"/>
      <c r="L1436" s="159" t="s">
        <v>4652</v>
      </c>
      <c r="M1436" s="160">
        <v>0</v>
      </c>
      <c r="N1436" s="159" t="s">
        <v>4659</v>
      </c>
      <c r="O1436" s="161">
        <v>45627</v>
      </c>
      <c r="P1436" s="162">
        <v>0.638923611109931</v>
      </c>
      <c r="Q1436" s="159">
        <v>41507</v>
      </c>
      <c r="R1436" s="163">
        <v>230</v>
      </c>
    </row>
    <row r="1437" spans="1:18" ht="20.25" customHeight="1">
      <c r="A1437" s="164" t="s">
        <v>4648</v>
      </c>
      <c r="B1437" s="164" t="s">
        <v>6284</v>
      </c>
      <c r="C1437" s="164" t="s">
        <v>4656</v>
      </c>
      <c r="D1437" s="164" t="s">
        <v>4730</v>
      </c>
      <c r="E1437" s="164">
        <v>165</v>
      </c>
      <c r="F1437" s="164">
        <v>87</v>
      </c>
      <c r="G1437" s="164" t="s">
        <v>4004</v>
      </c>
      <c r="H1437" s="164" t="s">
        <v>4652</v>
      </c>
      <c r="I1437" s="164" t="s">
        <v>4652</v>
      </c>
      <c r="J1437" s="164" t="s"/>
      <c r="K1437" s="164" t="s"/>
      <c r="L1437" s="164" t="s">
        <v>4652</v>
      </c>
      <c r="M1437" s="165">
        <v>0</v>
      </c>
      <c r="N1437" s="164" t="s">
        <v>4654</v>
      </c>
      <c r="O1437" s="166">
        <v>45627</v>
      </c>
      <c r="P1437" s="167">
        <v>0.632141203703213</v>
      </c>
      <c r="Q1437" s="164">
        <v>41506</v>
      </c>
      <c r="R1437" s="163">
        <v>150</v>
      </c>
    </row>
    <row r="1438" spans="1:18" ht="20.25" customHeight="1">
      <c r="A1438" s="159" t="s">
        <v>4648</v>
      </c>
      <c r="B1438" s="159" t="s">
        <v>6285</v>
      </c>
      <c r="C1438" s="159" t="s">
        <v>4656</v>
      </c>
      <c r="D1438" s="159" t="s">
        <v>4703</v>
      </c>
      <c r="E1438" s="159">
        <v>163</v>
      </c>
      <c r="F1438" s="159">
        <v>89</v>
      </c>
      <c r="G1438" s="159" t="s">
        <v>4004</v>
      </c>
      <c r="H1438" s="159" t="s">
        <v>4004</v>
      </c>
      <c r="I1438" s="159" t="s">
        <v>4004</v>
      </c>
      <c r="J1438" s="159" t="s"/>
      <c r="K1438" s="159" t="s"/>
      <c r="L1438" s="159" t="s">
        <v>4652</v>
      </c>
      <c r="M1438" s="160">
        <v>0</v>
      </c>
      <c r="N1438" s="159" t="s">
        <v>4004</v>
      </c>
      <c r="O1438" s="161">
        <v>45627</v>
      </c>
      <c r="P1438" s="162">
        <v>0.603356481482479</v>
      </c>
      <c r="Q1438" s="159">
        <v>41504</v>
      </c>
      <c r="R1438" s="163">
        <v>200</v>
      </c>
    </row>
    <row r="1439" spans="1:18" ht="20.25" customHeight="1">
      <c r="A1439" s="164" t="s">
        <v>4648</v>
      </c>
      <c r="B1439" s="164" t="s">
        <v>6286</v>
      </c>
      <c r="C1439" s="164" t="s">
        <v>4656</v>
      </c>
      <c r="D1439" s="164" t="s">
        <v>4734</v>
      </c>
      <c r="E1439" s="164">
        <v>160</v>
      </c>
      <c r="F1439" s="164">
        <v>89</v>
      </c>
      <c r="G1439" s="164" t="s">
        <v>4004</v>
      </c>
      <c r="H1439" s="164" t="s">
        <v>4004</v>
      </c>
      <c r="I1439" s="164" t="s">
        <v>4004</v>
      </c>
      <c r="J1439" s="164" t="s"/>
      <c r="K1439" s="164" t="s"/>
      <c r="L1439" s="164" t="s">
        <v>4652</v>
      </c>
      <c r="M1439" s="165">
        <v>0</v>
      </c>
      <c r="N1439" s="164" t="s">
        <v>4004</v>
      </c>
      <c r="O1439" s="166">
        <v>45627</v>
      </c>
      <c r="P1439" s="167">
        <v>0.572696759259998</v>
      </c>
      <c r="Q1439" s="164">
        <v>41500</v>
      </c>
      <c r="R1439" s="163">
        <v>200</v>
      </c>
    </row>
    <row r="1440" spans="1:18" ht="20.25" customHeight="1">
      <c r="A1440" s="159" t="s">
        <v>4648</v>
      </c>
      <c r="B1440" s="159" t="s">
        <v>6287</v>
      </c>
      <c r="C1440" s="159" t="s">
        <v>4656</v>
      </c>
      <c r="D1440" s="159" t="s">
        <v>4700</v>
      </c>
      <c r="E1440" s="159">
        <v>165</v>
      </c>
      <c r="F1440" s="159">
        <v>0</v>
      </c>
      <c r="G1440" s="159" t="s">
        <v>4652</v>
      </c>
      <c r="H1440" s="159" t="s">
        <v>4652</v>
      </c>
      <c r="I1440" s="159" t="s">
        <v>4652</v>
      </c>
      <c r="J1440" s="159" t="s">
        <v>4643</v>
      </c>
      <c r="K1440" s="159" t="s">
        <v>6288</v>
      </c>
      <c r="L1440" s="159" t="s">
        <v>4659</v>
      </c>
      <c r="M1440" s="160">
        <v>50</v>
      </c>
      <c r="N1440" s="159" t="s">
        <v>4659</v>
      </c>
      <c r="O1440" s="161">
        <v>45627</v>
      </c>
      <c r="P1440" s="162">
        <v>0.562650462961756</v>
      </c>
      <c r="Q1440" s="159">
        <v>41499</v>
      </c>
      <c r="R1440" s="163">
        <v>50</v>
      </c>
    </row>
    <row r="1441" spans="1:18" ht="20.25" customHeight="1">
      <c r="A1441" s="164" t="s">
        <v>4648</v>
      </c>
      <c r="B1441" s="164" t="s">
        <v>6289</v>
      </c>
      <c r="C1441" s="164" t="s">
        <v>4656</v>
      </c>
      <c r="D1441" s="164" t="s">
        <v>4700</v>
      </c>
      <c r="E1441" s="164">
        <v>170</v>
      </c>
      <c r="F1441" s="164">
        <v>89</v>
      </c>
      <c r="G1441" s="164" t="s">
        <v>4659</v>
      </c>
      <c r="H1441" s="164" t="s">
        <v>4652</v>
      </c>
      <c r="I1441" s="164" t="s">
        <v>4652</v>
      </c>
      <c r="J1441" s="164" t="s"/>
      <c r="K1441" s="164" t="s"/>
      <c r="L1441" s="164" t="s">
        <v>4652</v>
      </c>
      <c r="M1441" s="165">
        <v>0</v>
      </c>
      <c r="N1441" s="164" t="s">
        <v>4004</v>
      </c>
      <c r="O1441" s="166">
        <v>45627</v>
      </c>
      <c r="P1441" s="167">
        <v>0.546238425926276</v>
      </c>
      <c r="Q1441" s="164">
        <v>41497</v>
      </c>
      <c r="R1441" s="163">
        <v>150</v>
      </c>
    </row>
    <row r="1442" spans="1:18" ht="20.25" customHeight="1">
      <c r="A1442" s="159" t="s">
        <v>4648</v>
      </c>
      <c r="B1442" s="159" t="s">
        <v>6290</v>
      </c>
      <c r="C1442" s="159" t="s">
        <v>4650</v>
      </c>
      <c r="D1442" s="159" t="s">
        <v>4668</v>
      </c>
      <c r="E1442" s="159">
        <v>150</v>
      </c>
      <c r="F1442" s="159">
        <v>0</v>
      </c>
      <c r="G1442" s="159" t="s">
        <v>4652</v>
      </c>
      <c r="H1442" s="159" t="s">
        <v>4652</v>
      </c>
      <c r="I1442" s="159" t="s">
        <v>4652</v>
      </c>
      <c r="J1442" s="159" t="s">
        <v>4685</v>
      </c>
      <c r="K1442" s="159" t="s"/>
      <c r="L1442" s="159" t="s">
        <v>4004</v>
      </c>
      <c r="M1442" s="160">
        <v>100</v>
      </c>
      <c r="N1442" s="159" t="s">
        <v>4004</v>
      </c>
      <c r="O1442" s="161">
        <v>45627</v>
      </c>
      <c r="P1442" s="162">
        <v>0.529745370371529</v>
      </c>
      <c r="Q1442" s="159">
        <v>41495</v>
      </c>
      <c r="R1442" s="163">
        <v>100</v>
      </c>
    </row>
    <row r="1443" spans="1:18" ht="20.25" customHeight="1">
      <c r="A1443" s="164" t="s">
        <v>4648</v>
      </c>
      <c r="B1443" s="164" t="s">
        <v>6291</v>
      </c>
      <c r="C1443" s="164" t="s">
        <v>4656</v>
      </c>
      <c r="D1443" s="164" t="s">
        <v>4676</v>
      </c>
      <c r="E1443" s="164">
        <v>162</v>
      </c>
      <c r="F1443" s="164">
        <v>0</v>
      </c>
      <c r="G1443" s="164" t="s">
        <v>4652</v>
      </c>
      <c r="H1443" s="164" t="s">
        <v>4659</v>
      </c>
      <c r="I1443" s="164" t="s">
        <v>4659</v>
      </c>
      <c r="J1443" s="164" t="s"/>
      <c r="K1443" s="164" t="s"/>
      <c r="L1443" s="164" t="s">
        <v>4652</v>
      </c>
      <c r="M1443" s="165">
        <v>0</v>
      </c>
      <c r="N1443" s="164" t="s">
        <v>4509</v>
      </c>
      <c r="O1443" s="166">
        <v>45627</v>
      </c>
      <c r="P1443" s="167">
        <v>0.502951388887596</v>
      </c>
      <c r="Q1443" s="164">
        <v>41494</v>
      </c>
      <c r="R1443" s="163">
        <v>170</v>
      </c>
    </row>
    <row r="1444" spans="1:18" ht="20.25" customHeight="1">
      <c r="A1444" s="159" t="s">
        <v>4648</v>
      </c>
      <c r="B1444" s="159" t="s">
        <v>6292</v>
      </c>
      <c r="C1444" s="159" t="s">
        <v>4656</v>
      </c>
      <c r="D1444" s="159" t="s">
        <v>4767</v>
      </c>
      <c r="E1444" s="159">
        <v>170</v>
      </c>
      <c r="F1444" s="159">
        <v>87</v>
      </c>
      <c r="G1444" s="159" t="s">
        <v>4659</v>
      </c>
      <c r="H1444" s="159" t="s">
        <v>4659</v>
      </c>
      <c r="I1444" s="159" t="s">
        <v>4659</v>
      </c>
      <c r="J1444" s="159" t="s"/>
      <c r="K1444" s="159" t="s"/>
      <c r="L1444" s="159" t="s">
        <v>4652</v>
      </c>
      <c r="M1444" s="160">
        <v>0</v>
      </c>
      <c r="N1444" s="159" t="s">
        <v>4659</v>
      </c>
      <c r="O1444" s="161">
        <v>45627</v>
      </c>
      <c r="P1444" s="162">
        <v>0.492812500000582</v>
      </c>
      <c r="Q1444" s="159">
        <v>41492</v>
      </c>
      <c r="R1444" s="163">
        <v>230</v>
      </c>
    </row>
    <row r="1445" spans="1:18" ht="20.25" customHeight="1">
      <c r="A1445" s="164" t="s">
        <v>4648</v>
      </c>
      <c r="B1445" s="164" t="s">
        <v>6293</v>
      </c>
      <c r="C1445" s="164" t="s">
        <v>4656</v>
      </c>
      <c r="D1445" s="164" t="s">
        <v>4700</v>
      </c>
      <c r="E1445" s="164">
        <v>153</v>
      </c>
      <c r="F1445" s="164">
        <v>0</v>
      </c>
      <c r="G1445" s="164" t="s">
        <v>4652</v>
      </c>
      <c r="H1445" s="164" t="s">
        <v>4659</v>
      </c>
      <c r="I1445" s="164" t="s">
        <v>4659</v>
      </c>
      <c r="J1445" s="164" t="s"/>
      <c r="K1445" s="164" t="s"/>
      <c r="L1445" s="164" t="s">
        <v>4652</v>
      </c>
      <c r="M1445" s="165">
        <v>0</v>
      </c>
      <c r="N1445" s="164" t="s">
        <v>4004</v>
      </c>
      <c r="O1445" s="166">
        <v>45627</v>
      </c>
      <c r="P1445" s="167">
        <v>0.492465277777228</v>
      </c>
      <c r="Q1445" s="164">
        <v>41491</v>
      </c>
      <c r="R1445" s="163">
        <v>170</v>
      </c>
    </row>
    <row r="1446" spans="1:18" ht="20.25" customHeight="1">
      <c r="A1446" s="159" t="s">
        <v>4648</v>
      </c>
      <c r="B1446" s="159" t="s">
        <v>6294</v>
      </c>
      <c r="C1446" s="159" t="s">
        <v>4656</v>
      </c>
      <c r="D1446" s="159" t="s">
        <v>4734</v>
      </c>
      <c r="E1446" s="159">
        <v>165</v>
      </c>
      <c r="F1446" s="159">
        <v>88</v>
      </c>
      <c r="G1446" s="159" t="s">
        <v>4659</v>
      </c>
      <c r="H1446" s="159" t="s">
        <v>4659</v>
      </c>
      <c r="I1446" s="159" t="s">
        <v>4659</v>
      </c>
      <c r="J1446" s="159" t="s"/>
      <c r="K1446" s="159" t="s"/>
      <c r="L1446" s="159" t="s">
        <v>4652</v>
      </c>
      <c r="M1446" s="160">
        <v>0</v>
      </c>
      <c r="N1446" s="159" t="s">
        <v>4004</v>
      </c>
      <c r="O1446" s="161">
        <v>45627</v>
      </c>
      <c r="P1446" s="162">
        <v>0.4869675925911</v>
      </c>
      <c r="Q1446" s="159">
        <v>41489</v>
      </c>
      <c r="R1446" s="163">
        <v>200</v>
      </c>
    </row>
    <row r="1447" spans="1:18" ht="20.25" customHeight="1">
      <c r="A1447" s="164" t="s">
        <v>4648</v>
      </c>
      <c r="B1447" s="164" t="s">
        <v>6295</v>
      </c>
      <c r="C1447" s="164" t="s">
        <v>4650</v>
      </c>
      <c r="D1447" s="164" t="s">
        <v>4668</v>
      </c>
      <c r="E1447" s="164">
        <v>150</v>
      </c>
      <c r="F1447" s="164">
        <v>0</v>
      </c>
      <c r="G1447" s="164" t="s">
        <v>4652</v>
      </c>
      <c r="H1447" s="164" t="s">
        <v>4659</v>
      </c>
      <c r="I1447" s="164" t="s">
        <v>4659</v>
      </c>
      <c r="J1447" s="164" t="s"/>
      <c r="K1447" s="164" t="s"/>
      <c r="L1447" s="164" t="s">
        <v>4652</v>
      </c>
      <c r="M1447" s="165">
        <v>0</v>
      </c>
      <c r="N1447" s="164" t="s">
        <v>4004</v>
      </c>
      <c r="O1447" s="166">
        <v>45627</v>
      </c>
      <c r="P1447" s="167">
        <v>0.485995370370802</v>
      </c>
      <c r="Q1447" s="164">
        <v>41488</v>
      </c>
      <c r="R1447" s="163">
        <v>170</v>
      </c>
    </row>
    <row r="1448" spans="1:18" ht="20.25" customHeight="1">
      <c r="A1448" s="159" t="s">
        <v>4648</v>
      </c>
      <c r="B1448" s="159" t="s">
        <v>6296</v>
      </c>
      <c r="C1448" s="159" t="s">
        <v>4656</v>
      </c>
      <c r="D1448" s="159" t="s">
        <v>4676</v>
      </c>
      <c r="E1448" s="159">
        <v>173</v>
      </c>
      <c r="F1448" s="159">
        <v>89</v>
      </c>
      <c r="G1448" s="159" t="s">
        <v>4004</v>
      </c>
      <c r="H1448" s="159" t="s">
        <v>4004</v>
      </c>
      <c r="I1448" s="159" t="s">
        <v>4004</v>
      </c>
      <c r="J1448" s="159" t="s">
        <v>4685</v>
      </c>
      <c r="K1448" s="159" t="s"/>
      <c r="L1448" s="159" t="s">
        <v>4004</v>
      </c>
      <c r="M1448" s="160">
        <v>100</v>
      </c>
      <c r="N1448" s="159" t="s">
        <v>4004</v>
      </c>
      <c r="O1448" s="161">
        <v>45627</v>
      </c>
      <c r="P1448" s="162">
        <v>0.483599537037662</v>
      </c>
      <c r="Q1448" s="159">
        <v>41487</v>
      </c>
      <c r="R1448" s="163">
        <v>300</v>
      </c>
    </row>
    <row r="1449" spans="1:18" ht="20.25" customHeight="1">
      <c r="A1449" s="164" t="s">
        <v>4648</v>
      </c>
      <c r="B1449" s="164" t="s">
        <v>6297</v>
      </c>
      <c r="C1449" s="164" t="s">
        <v>4650</v>
      </c>
      <c r="D1449" s="164" t="s">
        <v>4668</v>
      </c>
      <c r="E1449" s="164">
        <v>150</v>
      </c>
      <c r="F1449" s="164">
        <v>89</v>
      </c>
      <c r="G1449" s="164" t="s">
        <v>4659</v>
      </c>
      <c r="H1449" s="164" t="s">
        <v>4659</v>
      </c>
      <c r="I1449" s="164" t="s">
        <v>4659</v>
      </c>
      <c r="J1449" s="164" t="s"/>
      <c r="K1449" s="164" t="s"/>
      <c r="L1449" s="164" t="s">
        <v>4652</v>
      </c>
      <c r="M1449" s="165">
        <v>0</v>
      </c>
      <c r="N1449" s="164" t="s">
        <v>4659</v>
      </c>
      <c r="O1449" s="166">
        <v>45627</v>
      </c>
      <c r="P1449" s="167">
        <v>0.444166666668025</v>
      </c>
      <c r="Q1449" s="164">
        <v>41477</v>
      </c>
      <c r="R1449" s="163">
        <v>200</v>
      </c>
    </row>
    <row r="1450" spans="1:18" ht="20.25" customHeight="1">
      <c r="A1450" s="159" t="s">
        <v>4648</v>
      </c>
      <c r="B1450" s="159" t="s">
        <v>6298</v>
      </c>
      <c r="C1450" s="159" t="s">
        <v>4650</v>
      </c>
      <c r="D1450" s="159" t="s">
        <v>4668</v>
      </c>
      <c r="E1450" s="159">
        <v>150</v>
      </c>
      <c r="F1450" s="159">
        <v>0</v>
      </c>
      <c r="G1450" s="159" t="s">
        <v>4652</v>
      </c>
      <c r="H1450" s="159" t="s">
        <v>4652</v>
      </c>
      <c r="I1450" s="159" t="s">
        <v>4652</v>
      </c>
      <c r="J1450" s="159" t="s">
        <v>4643</v>
      </c>
      <c r="K1450" s="159" t="s">
        <v>4831</v>
      </c>
      <c r="L1450" s="159" t="s">
        <v>4659</v>
      </c>
      <c r="M1450" s="160">
        <v>130</v>
      </c>
      <c r="N1450" s="159" t="s">
        <v>4659</v>
      </c>
      <c r="O1450" s="161">
        <v>45627</v>
      </c>
      <c r="P1450" s="162">
        <v>0.436840277776355</v>
      </c>
      <c r="Q1450" s="159">
        <v>41473</v>
      </c>
      <c r="R1450" s="163">
        <v>130</v>
      </c>
    </row>
    <row r="1451" spans="1:18" ht="20.25" customHeight="1">
      <c r="A1451" s="164" t="s">
        <v>4648</v>
      </c>
      <c r="B1451" s="164" t="s">
        <v>6299</v>
      </c>
      <c r="C1451" s="164" t="s">
        <v>4650</v>
      </c>
      <c r="D1451" s="164" t="s">
        <v>4663</v>
      </c>
      <c r="E1451" s="164">
        <v>150</v>
      </c>
      <c r="F1451" s="164">
        <v>0</v>
      </c>
      <c r="G1451" s="164" t="s">
        <v>4652</v>
      </c>
      <c r="H1451" s="164" t="s">
        <v>4652</v>
      </c>
      <c r="I1451" s="164" t="s">
        <v>4652</v>
      </c>
      <c r="J1451" s="164" t="s">
        <v>4643</v>
      </c>
      <c r="K1451" s="164" t="s">
        <v>4897</v>
      </c>
      <c r="L1451" s="164" t="s">
        <v>4659</v>
      </c>
      <c r="M1451" s="165">
        <v>50</v>
      </c>
      <c r="N1451" s="164" t="s">
        <v>4659</v>
      </c>
      <c r="O1451" s="166">
        <v>45627</v>
      </c>
      <c r="P1451" s="167">
        <v>0.42577546296161</v>
      </c>
      <c r="Q1451" s="164">
        <v>41471</v>
      </c>
      <c r="R1451" s="163">
        <v>50</v>
      </c>
    </row>
    <row r="1452" spans="1:18" ht="20.25" customHeight="1">
      <c r="A1452" s="159" t="s">
        <v>4648</v>
      </c>
      <c r="B1452" s="159" t="s">
        <v>6300</v>
      </c>
      <c r="C1452" s="159" t="s">
        <v>4650</v>
      </c>
      <c r="D1452" s="159" t="s">
        <v>4668</v>
      </c>
      <c r="E1452" s="159">
        <v>150</v>
      </c>
      <c r="F1452" s="159">
        <v>0</v>
      </c>
      <c r="G1452" s="159" t="s">
        <v>4652</v>
      </c>
      <c r="H1452" s="159" t="s">
        <v>4652</v>
      </c>
      <c r="I1452" s="159" t="s">
        <v>4652</v>
      </c>
      <c r="J1452" s="159" t="s">
        <v>4643</v>
      </c>
      <c r="K1452" s="159" t="s"/>
      <c r="L1452" s="159" t="s">
        <v>4004</v>
      </c>
      <c r="M1452" s="160">
        <v>50</v>
      </c>
      <c r="N1452" s="159" t="s">
        <v>4004</v>
      </c>
      <c r="O1452" s="161">
        <v>45627</v>
      </c>
      <c r="P1452" s="162">
        <v>0.336203703704086</v>
      </c>
      <c r="Q1452" s="159">
        <v>41453</v>
      </c>
      <c r="R1452" s="163">
        <v>50</v>
      </c>
    </row>
    <row r="1453" spans="1:25">
      <c r="A1453" s="168" t="s">
        <v>4648</v>
      </c>
      <c r="B1453" s="169" t="s">
        <v>6301</v>
      </c>
      <c r="C1453" s="169" t="s">
        <v>4650</v>
      </c>
      <c r="D1453" s="169" t="s">
        <v>4668</v>
      </c>
      <c r="E1453" s="169">
        <v>150</v>
      </c>
      <c r="F1453" s="169">
        <v>89</v>
      </c>
      <c r="G1453" s="169" t="s">
        <v>4659</v>
      </c>
      <c r="H1453" s="169" t="s">
        <v>4659</v>
      </c>
      <c r="I1453" s="169" t="s">
        <v>4659</v>
      </c>
      <c r="J1453" s="169" t="s"/>
      <c r="K1453" s="169" t="s">
        <v>6302</v>
      </c>
      <c r="L1453" s="169" t="s">
        <v>4652</v>
      </c>
      <c r="M1453" s="170">
        <v>0</v>
      </c>
      <c r="N1453" s="169" t="s">
        <v>4659</v>
      </c>
      <c r="O1453" s="171">
        <v>45688</v>
      </c>
      <c r="P1453" s="172">
        <v>0.870972222222918</v>
      </c>
      <c r="Q1453" s="169">
        <v>47760</v>
      </c>
      <c r="R1453" s="170">
        <v>230</v>
      </c>
      <c r="S1453" s="173" t="s"/>
      <c r="T1453" s="173" t="s"/>
      <c r="U1453" s="173" t="s"/>
      <c r="V1453" s="173" t="s"/>
      <c r="W1453" s="173" t="s"/>
      <c r="X1453" s="173" t="s"/>
      <c r="Y1453" s="173" t="s"/>
    </row>
    <row r="1454" spans="1:25">
      <c r="A1454" s="174" t="s">
        <v>4648</v>
      </c>
      <c r="B1454" s="175" t="s">
        <v>6303</v>
      </c>
      <c r="C1454" s="175" t="s">
        <v>4656</v>
      </c>
      <c r="D1454" s="175" t="s">
        <v>4730</v>
      </c>
      <c r="E1454" s="175">
        <v>150</v>
      </c>
      <c r="F1454" s="175">
        <v>0</v>
      </c>
      <c r="G1454" s="175" t="s">
        <v>4652</v>
      </c>
      <c r="H1454" s="175" t="s">
        <v>4659</v>
      </c>
      <c r="I1454" s="175" t="s">
        <v>4659</v>
      </c>
      <c r="J1454" s="175" t="s"/>
      <c r="K1454" s="175" t="s"/>
      <c r="L1454" s="175" t="s">
        <v>4652</v>
      </c>
      <c r="M1454" s="176">
        <v>0</v>
      </c>
      <c r="N1454" s="175" t="s">
        <v>4659</v>
      </c>
      <c r="O1454" s="177">
        <v>45688</v>
      </c>
      <c r="P1454" s="178">
        <v>0.868750000001455</v>
      </c>
      <c r="Q1454" s="175">
        <v>47759</v>
      </c>
      <c r="R1454" s="176">
        <v>150</v>
      </c>
      <c r="S1454" s="173" t="s"/>
      <c r="T1454" s="173" t="s"/>
      <c r="U1454" s="173" t="s"/>
      <c r="V1454" s="173" t="s"/>
      <c r="W1454" s="173" t="s"/>
      <c r="X1454" s="173" t="s"/>
      <c r="Y1454" s="173" t="s"/>
    </row>
    <row r="1455" spans="1:25">
      <c r="A1455" s="168" t="s">
        <v>4648</v>
      </c>
      <c r="B1455" s="169" t="s">
        <v>6304</v>
      </c>
      <c r="C1455" s="169" t="s">
        <v>4656</v>
      </c>
      <c r="D1455" s="169" t="s">
        <v>4668</v>
      </c>
      <c r="E1455" s="169">
        <v>160</v>
      </c>
      <c r="F1455" s="169">
        <v>0</v>
      </c>
      <c r="G1455" s="169" t="s">
        <v>4652</v>
      </c>
      <c r="H1455" s="169" t="s">
        <v>4652</v>
      </c>
      <c r="I1455" s="169" t="s">
        <v>4652</v>
      </c>
      <c r="J1455" s="169" t="s">
        <v>4643</v>
      </c>
      <c r="K1455" s="169" t="s">
        <v>6305</v>
      </c>
      <c r="L1455" s="169" t="s">
        <v>4659</v>
      </c>
      <c r="M1455" s="170">
        <v>200</v>
      </c>
      <c r="N1455" s="169" t="s">
        <v>4659</v>
      </c>
      <c r="O1455" s="171">
        <v>45688</v>
      </c>
      <c r="P1455" s="172">
        <v>0.84133101851694</v>
      </c>
      <c r="Q1455" s="169">
        <v>47756</v>
      </c>
      <c r="R1455" s="170">
        <v>200</v>
      </c>
      <c r="S1455" s="173" t="s"/>
      <c r="T1455" s="173" t="s"/>
      <c r="U1455" s="173" t="s"/>
      <c r="V1455" s="173" t="s"/>
      <c r="W1455" s="173" t="s"/>
      <c r="X1455" s="173" t="s"/>
      <c r="Y1455" s="173" t="s"/>
    </row>
    <row r="1456" spans="1:25">
      <c r="A1456" s="174" t="s">
        <v>4648</v>
      </c>
      <c r="B1456" s="175" t="s">
        <v>6306</v>
      </c>
      <c r="C1456" s="175" t="s">
        <v>4650</v>
      </c>
      <c r="D1456" s="175" t="s">
        <v>4663</v>
      </c>
      <c r="E1456" s="175">
        <v>150</v>
      </c>
      <c r="F1456" s="175">
        <v>89</v>
      </c>
      <c r="G1456" s="175" t="s">
        <v>4659</v>
      </c>
      <c r="H1456" s="175" t="s">
        <v>4659</v>
      </c>
      <c r="I1456" s="175" t="s">
        <v>4659</v>
      </c>
      <c r="J1456" s="175" t="s"/>
      <c r="K1456" s="175" t="s"/>
      <c r="L1456" s="175" t="s">
        <v>4652</v>
      </c>
      <c r="M1456" s="176">
        <v>0</v>
      </c>
      <c r="N1456" s="175" t="s">
        <v>4659</v>
      </c>
      <c r="O1456" s="177">
        <v>45688</v>
      </c>
      <c r="P1456" s="178">
        <v>0.770474537035625</v>
      </c>
      <c r="Q1456" s="175">
        <v>47748</v>
      </c>
      <c r="R1456" s="176">
        <v>200</v>
      </c>
      <c r="S1456" s="173" t="s"/>
      <c r="T1456" s="173" t="s"/>
      <c r="U1456" s="173" t="s"/>
      <c r="V1456" s="173" t="s"/>
      <c r="W1456" s="173" t="s"/>
      <c r="X1456" s="173" t="s"/>
      <c r="Y1456" s="173" t="s"/>
    </row>
    <row r="1457" spans="1:25">
      <c r="A1457" s="168" t="s">
        <v>4648</v>
      </c>
      <c r="B1457" s="169" t="s">
        <v>6307</v>
      </c>
      <c r="C1457" s="169" t="s">
        <v>4656</v>
      </c>
      <c r="D1457" s="169" t="s">
        <v>4676</v>
      </c>
      <c r="E1457" s="169">
        <v>165</v>
      </c>
      <c r="F1457" s="169">
        <v>88</v>
      </c>
      <c r="G1457" s="169" t="s">
        <v>4004</v>
      </c>
      <c r="H1457" s="169" t="s">
        <v>4004</v>
      </c>
      <c r="I1457" s="169" t="s">
        <v>4004</v>
      </c>
      <c r="J1457" s="169" t="s"/>
      <c r="K1457" s="169" t="s"/>
      <c r="L1457" s="169" t="s">
        <v>4652</v>
      </c>
      <c r="M1457" s="170">
        <v>0</v>
      </c>
      <c r="N1457" s="169" t="s">
        <v>4659</v>
      </c>
      <c r="O1457" s="171">
        <v>45688</v>
      </c>
      <c r="P1457" s="172">
        <v>0.724097222220735</v>
      </c>
      <c r="Q1457" s="169">
        <v>47740</v>
      </c>
      <c r="R1457" s="170">
        <v>200</v>
      </c>
      <c r="S1457" s="173" t="s"/>
      <c r="T1457" s="173" t="s"/>
      <c r="U1457" s="173" t="s"/>
      <c r="V1457" s="173" t="s"/>
      <c r="W1457" s="173" t="s"/>
      <c r="X1457" s="173" t="s"/>
      <c r="Y1457" s="173" t="s"/>
    </row>
    <row r="1458" spans="1:25">
      <c r="A1458" s="174" t="s">
        <v>4648</v>
      </c>
      <c r="B1458" s="175" t="s">
        <v>6308</v>
      </c>
      <c r="C1458" s="175" t="s">
        <v>4650</v>
      </c>
      <c r="D1458" s="175" t="s">
        <v>4668</v>
      </c>
      <c r="E1458" s="175">
        <v>150</v>
      </c>
      <c r="F1458" s="175">
        <v>0</v>
      </c>
      <c r="G1458" s="175" t="s">
        <v>4652</v>
      </c>
      <c r="H1458" s="175" t="s">
        <v>4004</v>
      </c>
      <c r="I1458" s="175" t="s">
        <v>4004</v>
      </c>
      <c r="J1458" s="175" t="s"/>
      <c r="K1458" s="175" t="s"/>
      <c r="L1458" s="175" t="s">
        <v>4652</v>
      </c>
      <c r="M1458" s="176">
        <v>0</v>
      </c>
      <c r="N1458" s="175" t="s">
        <v>4659</v>
      </c>
      <c r="O1458" s="177">
        <v>45688</v>
      </c>
      <c r="P1458" s="178">
        <v>0.72175925926058</v>
      </c>
      <c r="Q1458" s="175">
        <v>47738</v>
      </c>
      <c r="R1458" s="176">
        <v>170</v>
      </c>
      <c r="S1458" s="173" t="s"/>
      <c r="T1458" s="173" t="s"/>
      <c r="U1458" s="173" t="s"/>
      <c r="V1458" s="173" t="s"/>
      <c r="W1458" s="173" t="s"/>
      <c r="X1458" s="173" t="s"/>
      <c r="Y1458" s="173" t="s"/>
    </row>
    <row r="1459" spans="1:25">
      <c r="A1459" s="168" t="s">
        <v>4648</v>
      </c>
      <c r="B1459" s="169" t="s">
        <v>6309</v>
      </c>
      <c r="C1459" s="169" t="s">
        <v>4650</v>
      </c>
      <c r="D1459" s="169" t="s">
        <v>4734</v>
      </c>
      <c r="E1459" s="169">
        <v>152</v>
      </c>
      <c r="F1459" s="169">
        <v>88</v>
      </c>
      <c r="G1459" s="169" t="s">
        <v>4659</v>
      </c>
      <c r="H1459" s="169" t="s">
        <v>4659</v>
      </c>
      <c r="I1459" s="169" t="s">
        <v>4659</v>
      </c>
      <c r="J1459" s="169" t="s"/>
      <c r="K1459" s="169" t="s"/>
      <c r="L1459" s="169" t="s">
        <v>4652</v>
      </c>
      <c r="M1459" s="170">
        <v>0</v>
      </c>
      <c r="N1459" s="169" t="s">
        <v>4659</v>
      </c>
      <c r="O1459" s="171">
        <v>45688</v>
      </c>
      <c r="P1459" s="172">
        <v>0.720370370370802</v>
      </c>
      <c r="Q1459" s="169">
        <v>47737</v>
      </c>
      <c r="R1459" s="170">
        <v>200</v>
      </c>
      <c r="S1459" s="173" t="s"/>
      <c r="T1459" s="173" t="s"/>
      <c r="U1459" s="173" t="s"/>
      <c r="V1459" s="173" t="s"/>
      <c r="W1459" s="173" t="s"/>
      <c r="X1459" s="173" t="s"/>
      <c r="Y1459" s="173" t="s"/>
    </row>
    <row r="1460" spans="1:25">
      <c r="A1460" s="174" t="s">
        <v>4648</v>
      </c>
      <c r="B1460" s="175" t="s">
        <v>6310</v>
      </c>
      <c r="C1460" s="175" t="s">
        <v>4656</v>
      </c>
      <c r="D1460" s="175" t="s">
        <v>4676</v>
      </c>
      <c r="E1460" s="175">
        <v>165</v>
      </c>
      <c r="F1460" s="175">
        <v>0</v>
      </c>
      <c r="G1460" s="175" t="s">
        <v>4652</v>
      </c>
      <c r="H1460" s="175" t="s">
        <v>4652</v>
      </c>
      <c r="I1460" s="175" t="s">
        <v>4652</v>
      </c>
      <c r="J1460" s="175" t="s">
        <v>4750</v>
      </c>
      <c r="K1460" s="175" t="s"/>
      <c r="L1460" s="175" t="s">
        <v>4659</v>
      </c>
      <c r="M1460" s="176">
        <v>100</v>
      </c>
      <c r="N1460" s="175" t="s">
        <v>4659</v>
      </c>
      <c r="O1460" s="177">
        <v>45688</v>
      </c>
      <c r="P1460" s="178">
        <v>0.717916666668316</v>
      </c>
      <c r="Q1460" s="175">
        <v>47736</v>
      </c>
      <c r="R1460" s="176">
        <v>100</v>
      </c>
      <c r="S1460" s="173" t="s"/>
      <c r="T1460" s="173" t="s"/>
      <c r="U1460" s="173" t="s"/>
      <c r="V1460" s="173" t="s"/>
      <c r="W1460" s="173" t="s"/>
      <c r="X1460" s="173" t="s"/>
      <c r="Y1460" s="173" t="s"/>
    </row>
    <row r="1461" spans="1:25">
      <c r="A1461" s="168" t="s">
        <v>4648</v>
      </c>
      <c r="B1461" s="169" t="s">
        <v>6311</v>
      </c>
      <c r="C1461" s="169" t="s">
        <v>4656</v>
      </c>
      <c r="D1461" s="169" t="s">
        <v>4730</v>
      </c>
      <c r="E1461" s="169">
        <v>160</v>
      </c>
      <c r="F1461" s="169">
        <v>88</v>
      </c>
      <c r="G1461" s="169" t="s">
        <v>4659</v>
      </c>
      <c r="H1461" s="169" t="s">
        <v>4659</v>
      </c>
      <c r="I1461" s="169" t="s">
        <v>4659</v>
      </c>
      <c r="J1461" s="169" t="s"/>
      <c r="K1461" s="169" t="s">
        <v>5090</v>
      </c>
      <c r="L1461" s="169" t="s">
        <v>4652</v>
      </c>
      <c r="M1461" s="170">
        <v>0</v>
      </c>
      <c r="N1461" s="169" t="s">
        <v>4659</v>
      </c>
      <c r="O1461" s="171">
        <v>45688</v>
      </c>
      <c r="P1461" s="172">
        <v>0.702881944445835</v>
      </c>
      <c r="Q1461" s="169">
        <v>0</v>
      </c>
      <c r="R1461" s="170">
        <v>0</v>
      </c>
      <c r="S1461" s="173" t="s"/>
      <c r="T1461" s="173" t="s"/>
      <c r="U1461" s="173" t="s"/>
      <c r="V1461" s="173" t="s"/>
      <c r="W1461" s="173" t="s"/>
      <c r="X1461" s="173" t="s"/>
      <c r="Y1461" s="173" t="s"/>
    </row>
    <row r="1462" spans="1:25">
      <c r="A1462" s="174" t="s">
        <v>4648</v>
      </c>
      <c r="B1462" s="175" t="s">
        <v>6312</v>
      </c>
      <c r="C1462" s="175" t="s">
        <v>4656</v>
      </c>
      <c r="D1462" s="175" t="s">
        <v>4734</v>
      </c>
      <c r="E1462" s="175">
        <v>165</v>
      </c>
      <c r="F1462" s="175">
        <v>88</v>
      </c>
      <c r="G1462" s="175" t="s">
        <v>4004</v>
      </c>
      <c r="H1462" s="175" t="s">
        <v>4004</v>
      </c>
      <c r="I1462" s="175" t="s">
        <v>4004</v>
      </c>
      <c r="J1462" s="175" t="s"/>
      <c r="K1462" s="175" t="s"/>
      <c r="L1462" s="175" t="s">
        <v>4652</v>
      </c>
      <c r="M1462" s="176">
        <v>0</v>
      </c>
      <c r="N1462" s="175" t="s">
        <v>4659</v>
      </c>
      <c r="O1462" s="177">
        <v>45688</v>
      </c>
      <c r="P1462" s="178">
        <v>0.701956018518104</v>
      </c>
      <c r="Q1462" s="175">
        <v>47729</v>
      </c>
      <c r="R1462" s="176">
        <v>200</v>
      </c>
      <c r="S1462" s="173" t="s"/>
      <c r="T1462" s="173" t="s"/>
      <c r="U1462" s="173" t="s"/>
      <c r="V1462" s="173" t="s"/>
      <c r="W1462" s="173" t="s"/>
      <c r="X1462" s="173" t="s"/>
      <c r="Y1462" s="173" t="s"/>
    </row>
    <row r="1463" spans="1:25">
      <c r="A1463" s="168" t="s">
        <v>4648</v>
      </c>
      <c r="B1463" s="169" t="s">
        <v>6313</v>
      </c>
      <c r="C1463" s="169" t="s">
        <v>4650</v>
      </c>
      <c r="D1463" s="169" t="s">
        <v>4786</v>
      </c>
      <c r="E1463" s="169">
        <v>150</v>
      </c>
      <c r="F1463" s="169">
        <v>89</v>
      </c>
      <c r="G1463" s="169" t="s">
        <v>4004</v>
      </c>
      <c r="H1463" s="169" t="s">
        <v>4004</v>
      </c>
      <c r="I1463" s="169" t="s">
        <v>4004</v>
      </c>
      <c r="J1463" s="169" t="s"/>
      <c r="K1463" s="169" t="s">
        <v>6314</v>
      </c>
      <c r="L1463" s="169" t="s">
        <v>4652</v>
      </c>
      <c r="M1463" s="170">
        <v>0</v>
      </c>
      <c r="N1463" s="169" t="s">
        <v>4004</v>
      </c>
      <c r="O1463" s="171">
        <v>45688</v>
      </c>
      <c r="P1463" s="172">
        <v>0.68458333333183</v>
      </c>
      <c r="Q1463" s="169">
        <v>47726</v>
      </c>
      <c r="R1463" s="170">
        <v>92</v>
      </c>
      <c r="S1463" s="173" t="s"/>
      <c r="T1463" s="173" t="s"/>
      <c r="U1463" s="173" t="s"/>
      <c r="V1463" s="173" t="s"/>
      <c r="W1463" s="173" t="s"/>
      <c r="X1463" s="173" t="s"/>
      <c r="Y1463" s="173" t="s"/>
    </row>
    <row r="1464" spans="1:25">
      <c r="A1464" s="174" t="s">
        <v>4648</v>
      </c>
      <c r="B1464" s="175" t="s">
        <v>6315</v>
      </c>
      <c r="C1464" s="175" t="s">
        <v>4656</v>
      </c>
      <c r="D1464" s="175" t="s">
        <v>4657</v>
      </c>
      <c r="E1464" s="175">
        <v>165</v>
      </c>
      <c r="F1464" s="175">
        <v>88</v>
      </c>
      <c r="G1464" s="175" t="s">
        <v>4004</v>
      </c>
      <c r="H1464" s="175" t="s">
        <v>4652</v>
      </c>
      <c r="I1464" s="175" t="s">
        <v>4652</v>
      </c>
      <c r="J1464" s="175" t="s"/>
      <c r="K1464" s="175" t="s">
        <v>5200</v>
      </c>
      <c r="L1464" s="175" t="s">
        <v>4652</v>
      </c>
      <c r="M1464" s="176">
        <v>0</v>
      </c>
      <c r="N1464" s="175" t="s">
        <v>4004</v>
      </c>
      <c r="O1464" s="177">
        <v>45688</v>
      </c>
      <c r="P1464" s="178">
        <v>0.680347222223645</v>
      </c>
      <c r="Q1464" s="175">
        <v>47725</v>
      </c>
      <c r="R1464" s="176">
        <v>50</v>
      </c>
      <c r="S1464" s="173" t="s"/>
      <c r="T1464" s="173" t="s"/>
      <c r="U1464" s="173" t="s"/>
      <c r="V1464" s="173" t="s"/>
      <c r="W1464" s="173" t="s"/>
      <c r="X1464" s="173" t="s"/>
      <c r="Y1464" s="173" t="s"/>
    </row>
    <row r="1465" spans="1:26" s="185">
      <c r="A1465" s="179" t="s">
        <v>4648</v>
      </c>
      <c r="B1465" s="180" t="s">
        <v>6316</v>
      </c>
      <c r="C1465" s="180" t="s">
        <v>4650</v>
      </c>
      <c r="D1465" s="180" t="s">
        <v>4668</v>
      </c>
      <c r="E1465" s="180">
        <v>155</v>
      </c>
      <c r="F1465" s="180">
        <v>0</v>
      </c>
      <c r="G1465" s="180" t="s">
        <v>4652</v>
      </c>
      <c r="H1465" s="180" t="s">
        <v>4004</v>
      </c>
      <c r="I1465" s="180" t="s">
        <v>4004</v>
      </c>
      <c r="J1465" s="180" t="s">
        <v>4750</v>
      </c>
      <c r="K1465" s="180" t="s">
        <v>4664</v>
      </c>
      <c r="L1465" s="180" t="s">
        <v>4004</v>
      </c>
      <c r="M1465" s="181">
        <v>250</v>
      </c>
      <c r="N1465" s="180" t="s">
        <v>4004</v>
      </c>
      <c r="O1465" s="182">
        <v>45688</v>
      </c>
      <c r="P1465" s="183">
        <v>0.675300925926422</v>
      </c>
      <c r="Q1465" s="180">
        <v>47724</v>
      </c>
      <c r="R1465" s="181">
        <v>420</v>
      </c>
      <c r="S1465" s="184" t="s"/>
      <c r="T1465" s="184" t="s"/>
      <c r="U1465" s="184" t="s"/>
      <c r="V1465" s="184" t="s"/>
      <c r="W1465" s="184" t="s"/>
      <c r="X1465" s="184" t="s"/>
      <c r="Y1465" s="184" t="s"/>
      <c r="Z1465" s="185" t="s"/>
    </row>
    <row r="1466" spans="1:25">
      <c r="A1466" s="174" t="s">
        <v>4648</v>
      </c>
      <c r="B1466" s="175" t="s">
        <v>6317</v>
      </c>
      <c r="C1466" s="175" t="s">
        <v>4650</v>
      </c>
      <c r="D1466" s="175" t="s">
        <v>4663</v>
      </c>
      <c r="E1466" s="175">
        <v>151</v>
      </c>
      <c r="F1466" s="175">
        <v>0</v>
      </c>
      <c r="G1466" s="175" t="s">
        <v>4652</v>
      </c>
      <c r="H1466" s="175" t="s">
        <v>4652</v>
      </c>
      <c r="I1466" s="175" t="s">
        <v>4652</v>
      </c>
      <c r="J1466" s="175" t="s">
        <v>4643</v>
      </c>
      <c r="K1466" s="175" t="s">
        <v>4891</v>
      </c>
      <c r="L1466" s="175" t="s">
        <v>4004</v>
      </c>
      <c r="M1466" s="176">
        <v>50</v>
      </c>
      <c r="N1466" s="175" t="s">
        <v>4004</v>
      </c>
      <c r="O1466" s="177">
        <v>45688</v>
      </c>
      <c r="P1466" s="178">
        <v>0.669988425925112</v>
      </c>
      <c r="Q1466" s="175">
        <v>47723</v>
      </c>
      <c r="R1466" s="176">
        <v>50</v>
      </c>
      <c r="S1466" s="173" t="s"/>
      <c r="T1466" s="173" t="s"/>
      <c r="U1466" s="173" t="s"/>
      <c r="V1466" s="173" t="s"/>
      <c r="W1466" s="173" t="s"/>
      <c r="X1466" s="173" t="s"/>
      <c r="Y1466" s="173" t="s"/>
    </row>
    <row r="1467" spans="1:25">
      <c r="A1467" s="168" t="s">
        <v>4648</v>
      </c>
      <c r="B1467" s="169" t="s">
        <v>6318</v>
      </c>
      <c r="C1467" s="169" t="s">
        <v>4656</v>
      </c>
      <c r="D1467" s="169" t="s">
        <v>4668</v>
      </c>
      <c r="E1467" s="169">
        <v>160</v>
      </c>
      <c r="F1467" s="169">
        <v>89</v>
      </c>
      <c r="G1467" s="169" t="s">
        <v>4659</v>
      </c>
      <c r="H1467" s="169" t="s">
        <v>4659</v>
      </c>
      <c r="I1467" s="169" t="s">
        <v>4659</v>
      </c>
      <c r="J1467" s="169" t="s"/>
      <c r="K1467" s="169" t="s"/>
      <c r="L1467" s="169" t="s">
        <v>4652</v>
      </c>
      <c r="M1467" s="170">
        <v>0</v>
      </c>
      <c r="N1467" s="169" t="s">
        <v>4659</v>
      </c>
      <c r="O1467" s="171">
        <v>45688</v>
      </c>
      <c r="P1467" s="172">
        <v>0.665717592593865</v>
      </c>
      <c r="Q1467" s="169">
        <v>47719</v>
      </c>
      <c r="R1467" s="170">
        <v>200</v>
      </c>
      <c r="S1467" s="173" t="s"/>
      <c r="T1467" s="173" t="s"/>
      <c r="U1467" s="173" t="s"/>
      <c r="V1467" s="173" t="s"/>
      <c r="W1467" s="173" t="s"/>
      <c r="X1467" s="173" t="s"/>
      <c r="Y1467" s="173" t="s"/>
    </row>
    <row r="1468" spans="1:25">
      <c r="A1468" s="174" t="s">
        <v>4648</v>
      </c>
      <c r="B1468" s="175" t="s">
        <v>6319</v>
      </c>
      <c r="C1468" s="175" t="s">
        <v>4650</v>
      </c>
      <c r="D1468" s="175" t="s">
        <v>4668</v>
      </c>
      <c r="E1468" s="175">
        <v>160</v>
      </c>
      <c r="F1468" s="175">
        <v>89</v>
      </c>
      <c r="G1468" s="175" t="s">
        <v>4659</v>
      </c>
      <c r="H1468" s="175" t="s">
        <v>4659</v>
      </c>
      <c r="I1468" s="175" t="s">
        <v>4659</v>
      </c>
      <c r="J1468" s="175" t="s"/>
      <c r="K1468" s="175" t="s"/>
      <c r="L1468" s="175" t="s">
        <v>4652</v>
      </c>
      <c r="M1468" s="176">
        <v>0</v>
      </c>
      <c r="N1468" s="175" t="s">
        <v>4659</v>
      </c>
      <c r="O1468" s="177">
        <v>45688</v>
      </c>
      <c r="P1468" s="178">
        <v>0.661736111109349</v>
      </c>
      <c r="Q1468" s="175">
        <v>47718</v>
      </c>
      <c r="R1468" s="176">
        <v>200</v>
      </c>
      <c r="S1468" s="173" t="s"/>
      <c r="T1468" s="173" t="s"/>
      <c r="U1468" s="173" t="s"/>
      <c r="V1468" s="173" t="s"/>
      <c r="W1468" s="173" t="s"/>
      <c r="X1468" s="173" t="s"/>
      <c r="Y1468" s="173" t="s"/>
    </row>
    <row r="1469" spans="1:25">
      <c r="A1469" s="168" t="s">
        <v>4648</v>
      </c>
      <c r="B1469" s="169" t="s">
        <v>6320</v>
      </c>
      <c r="C1469" s="169" t="s">
        <v>4650</v>
      </c>
      <c r="D1469" s="169" t="s">
        <v>4987</v>
      </c>
      <c r="E1469" s="169">
        <v>150</v>
      </c>
      <c r="F1469" s="169">
        <v>0</v>
      </c>
      <c r="G1469" s="169" t="s">
        <v>4652</v>
      </c>
      <c r="H1469" s="169" t="s">
        <v>4652</v>
      </c>
      <c r="I1469" s="169" t="s">
        <v>4652</v>
      </c>
      <c r="J1469" s="169" t="s"/>
      <c r="K1469" s="169" t="s"/>
      <c r="L1469" s="169" t="s">
        <v>4652</v>
      </c>
      <c r="M1469" s="170">
        <v>0</v>
      </c>
      <c r="N1469" s="169" t="s">
        <v>4659</v>
      </c>
      <c r="O1469" s="171">
        <v>45688</v>
      </c>
      <c r="P1469" s="172">
        <v>0.639409722221899</v>
      </c>
      <c r="Q1469" s="169">
        <v>47714</v>
      </c>
      <c r="R1469" s="170">
        <v>170</v>
      </c>
      <c r="S1469" s="173" t="s"/>
      <c r="T1469" s="173" t="s"/>
      <c r="U1469" s="173" t="s"/>
      <c r="V1469" s="173" t="s"/>
      <c r="W1469" s="173" t="s"/>
      <c r="X1469" s="173" t="s"/>
      <c r="Y1469" s="173" t="s"/>
    </row>
    <row r="1470" spans="1:25">
      <c r="A1470" s="174" t="s">
        <v>4648</v>
      </c>
      <c r="B1470" s="175" t="s">
        <v>6321</v>
      </c>
      <c r="C1470" s="175" t="s">
        <v>4656</v>
      </c>
      <c r="D1470" s="175" t="s">
        <v>4700</v>
      </c>
      <c r="E1470" s="175">
        <v>165</v>
      </c>
      <c r="F1470" s="175">
        <v>88</v>
      </c>
      <c r="G1470" s="175" t="s">
        <v>4659</v>
      </c>
      <c r="H1470" s="175" t="s">
        <v>4659</v>
      </c>
      <c r="I1470" s="175" t="s">
        <v>4659</v>
      </c>
      <c r="J1470" s="175" t="s"/>
      <c r="K1470" s="175" t="s"/>
      <c r="L1470" s="175" t="s">
        <v>4652</v>
      </c>
      <c r="M1470" s="176">
        <v>0</v>
      </c>
      <c r="N1470" s="175" t="s">
        <v>4659</v>
      </c>
      <c r="O1470" s="177">
        <v>45688</v>
      </c>
      <c r="P1470" s="178">
        <v>0.626273148147448</v>
      </c>
      <c r="Q1470" s="175">
        <v>47712</v>
      </c>
      <c r="R1470" s="176">
        <v>200</v>
      </c>
      <c r="S1470" s="173" t="s"/>
      <c r="T1470" s="173" t="s"/>
      <c r="U1470" s="173" t="s"/>
      <c r="V1470" s="173" t="s"/>
      <c r="W1470" s="173" t="s"/>
      <c r="X1470" s="173" t="s"/>
      <c r="Y1470" s="173" t="s"/>
    </row>
    <row r="1471" spans="1:25">
      <c r="A1471" s="168" t="s">
        <v>4648</v>
      </c>
      <c r="B1471" s="169" t="s">
        <v>6322</v>
      </c>
      <c r="C1471" s="169" t="s">
        <v>4650</v>
      </c>
      <c r="D1471" s="169" t="s">
        <v>4651</v>
      </c>
      <c r="E1471" s="169">
        <v>150</v>
      </c>
      <c r="F1471" s="169">
        <v>0</v>
      </c>
      <c r="G1471" s="169" t="s">
        <v>4652</v>
      </c>
      <c r="H1471" s="169" t="s">
        <v>4659</v>
      </c>
      <c r="I1471" s="169" t="s">
        <v>4659</v>
      </c>
      <c r="J1471" s="169" t="s"/>
      <c r="K1471" s="169" t="s"/>
      <c r="L1471" s="169" t="s">
        <v>4652</v>
      </c>
      <c r="M1471" s="170">
        <v>0</v>
      </c>
      <c r="N1471" s="169" t="s">
        <v>4659</v>
      </c>
      <c r="O1471" s="171">
        <v>45688</v>
      </c>
      <c r="P1471" s="172">
        <v>0.610949074074597</v>
      </c>
      <c r="Q1471" s="169">
        <v>0</v>
      </c>
      <c r="R1471" s="170">
        <v>0</v>
      </c>
      <c r="S1471" s="173" t="s"/>
      <c r="T1471" s="173" t="s"/>
      <c r="U1471" s="173" t="s"/>
      <c r="V1471" s="173" t="s"/>
      <c r="W1471" s="173" t="s"/>
      <c r="X1471" s="173" t="s"/>
      <c r="Y1471" s="173" t="s"/>
    </row>
    <row r="1472" spans="1:26" s="192">
      <c r="A1472" s="186" t="s">
        <v>4648</v>
      </c>
      <c r="B1472" s="187" t="s">
        <v>6323</v>
      </c>
      <c r="C1472" s="187" t="s">
        <v>4650</v>
      </c>
      <c r="D1472" s="187" t="s">
        <v>4668</v>
      </c>
      <c r="E1472" s="187">
        <v>150</v>
      </c>
      <c r="F1472" s="187">
        <v>0</v>
      </c>
      <c r="G1472" s="187" t="s">
        <v>4652</v>
      </c>
      <c r="H1472" s="187" t="s">
        <v>4652</v>
      </c>
      <c r="I1472" s="187" t="s">
        <v>4652</v>
      </c>
      <c r="J1472" s="187" t="s">
        <v>4692</v>
      </c>
      <c r="K1472" s="187" t="s">
        <v>6324</v>
      </c>
      <c r="L1472" s="187" t="s">
        <v>4659</v>
      </c>
      <c r="M1472" s="188">
        <v>200</v>
      </c>
      <c r="N1472" s="187" t="s">
        <v>4659</v>
      </c>
      <c r="O1472" s="189">
        <v>45688</v>
      </c>
      <c r="P1472" s="190">
        <v>0.600023148148466</v>
      </c>
      <c r="Q1472" s="187">
        <v>47709</v>
      </c>
      <c r="R1472" s="188">
        <v>200</v>
      </c>
      <c r="S1472" s="191" t="s"/>
      <c r="T1472" s="191" t="s"/>
      <c r="U1472" s="191" t="s"/>
      <c r="V1472" s="191" t="s"/>
      <c r="W1472" s="191" t="s"/>
      <c r="X1472" s="191" t="s"/>
      <c r="Y1472" s="191" t="s"/>
      <c r="Z1472" s="192" t="s"/>
    </row>
    <row r="1473" spans="1:25">
      <c r="A1473" s="168" t="s">
        <v>4648</v>
      </c>
      <c r="B1473" s="169" t="s">
        <v>6325</v>
      </c>
      <c r="C1473" s="169" t="s">
        <v>4656</v>
      </c>
      <c r="D1473" s="169" t="s">
        <v>4700</v>
      </c>
      <c r="E1473" s="169">
        <v>165</v>
      </c>
      <c r="F1473" s="169">
        <v>89</v>
      </c>
      <c r="G1473" s="169" t="s">
        <v>4004</v>
      </c>
      <c r="H1473" s="169" t="s">
        <v>4004</v>
      </c>
      <c r="I1473" s="169" t="s">
        <v>4004</v>
      </c>
      <c r="J1473" s="169" t="s"/>
      <c r="K1473" s="169" t="s"/>
      <c r="L1473" s="169" t="s">
        <v>4652</v>
      </c>
      <c r="M1473" s="170">
        <v>0</v>
      </c>
      <c r="N1473" s="169" t="s">
        <v>4004</v>
      </c>
      <c r="O1473" s="171">
        <v>45688</v>
      </c>
      <c r="P1473" s="172">
        <v>0.596701388887596</v>
      </c>
      <c r="Q1473" s="169">
        <v>47708</v>
      </c>
      <c r="R1473" s="170">
        <v>200</v>
      </c>
      <c r="S1473" s="173" t="s"/>
      <c r="T1473" s="173" t="s"/>
      <c r="U1473" s="173" t="s"/>
      <c r="V1473" s="173" t="s"/>
      <c r="W1473" s="173" t="s"/>
      <c r="X1473" s="173" t="s"/>
      <c r="Y1473" s="173" t="s"/>
    </row>
    <row r="1474" spans="1:25">
      <c r="A1474" s="174" t="s">
        <v>4648</v>
      </c>
      <c r="B1474" s="175" t="s">
        <v>6326</v>
      </c>
      <c r="C1474" s="175" t="s">
        <v>4650</v>
      </c>
      <c r="D1474" s="175" t="s">
        <v>4668</v>
      </c>
      <c r="E1474" s="175">
        <v>155</v>
      </c>
      <c r="F1474" s="175">
        <v>0</v>
      </c>
      <c r="G1474" s="175" t="s">
        <v>4652</v>
      </c>
      <c r="H1474" s="175" t="s">
        <v>4652</v>
      </c>
      <c r="I1474" s="175" t="s">
        <v>4652</v>
      </c>
      <c r="J1474" s="175" t="s">
        <v>4643</v>
      </c>
      <c r="K1474" s="175" t="s">
        <v>4837</v>
      </c>
      <c r="L1474" s="175" t="s">
        <v>4004</v>
      </c>
      <c r="M1474" s="176">
        <v>50</v>
      </c>
      <c r="N1474" s="175" t="s">
        <v>4004</v>
      </c>
      <c r="O1474" s="177">
        <v>45688</v>
      </c>
      <c r="P1474" s="178">
        <v>0.574479166665697</v>
      </c>
      <c r="Q1474" s="175">
        <v>47702</v>
      </c>
      <c r="R1474" s="176">
        <v>50</v>
      </c>
      <c r="S1474" s="173" t="s"/>
      <c r="T1474" s="173" t="s"/>
      <c r="U1474" s="173" t="s"/>
      <c r="V1474" s="173" t="s"/>
      <c r="W1474" s="173" t="s"/>
      <c r="X1474" s="173" t="s"/>
      <c r="Y1474" s="173" t="s"/>
    </row>
    <row r="1475" spans="1:25">
      <c r="A1475" s="168" t="s">
        <v>4648</v>
      </c>
      <c r="B1475" s="169" t="s">
        <v>6327</v>
      </c>
      <c r="C1475" s="169" t="s">
        <v>4656</v>
      </c>
      <c r="D1475" s="169" t="s">
        <v>4666</v>
      </c>
      <c r="E1475" s="169">
        <v>165</v>
      </c>
      <c r="F1475" s="169">
        <v>89</v>
      </c>
      <c r="G1475" s="169" t="s">
        <v>4659</v>
      </c>
      <c r="H1475" s="169" t="s">
        <v>4659</v>
      </c>
      <c r="I1475" s="169" t="s">
        <v>4659</v>
      </c>
      <c r="J1475" s="169" t="s"/>
      <c r="K1475" s="169" t="s"/>
      <c r="L1475" s="169" t="s">
        <v>4652</v>
      </c>
      <c r="M1475" s="170">
        <v>0</v>
      </c>
      <c r="N1475" s="169" t="s">
        <v>4659</v>
      </c>
      <c r="O1475" s="171">
        <v>45688</v>
      </c>
      <c r="P1475" s="172">
        <v>0.566481481480878</v>
      </c>
      <c r="Q1475" s="169">
        <v>47701</v>
      </c>
      <c r="R1475" s="170">
        <v>230</v>
      </c>
      <c r="S1475" s="173" t="s"/>
      <c r="T1475" s="173" t="s"/>
      <c r="U1475" s="173" t="s"/>
      <c r="V1475" s="173" t="s"/>
      <c r="W1475" s="173" t="s"/>
      <c r="X1475" s="173" t="s"/>
      <c r="Y1475" s="173" t="s"/>
    </row>
    <row r="1476" spans="1:25">
      <c r="A1476" s="174" t="s">
        <v>4648</v>
      </c>
      <c r="B1476" s="175" t="s">
        <v>6328</v>
      </c>
      <c r="C1476" s="175" t="s">
        <v>4656</v>
      </c>
      <c r="D1476" s="175" t="s">
        <v>4700</v>
      </c>
      <c r="E1476" s="175">
        <v>165</v>
      </c>
      <c r="F1476" s="175">
        <v>0</v>
      </c>
      <c r="G1476" s="175" t="s">
        <v>4652</v>
      </c>
      <c r="H1476" s="175" t="s">
        <v>4004</v>
      </c>
      <c r="I1476" s="175" t="s">
        <v>4004</v>
      </c>
      <c r="J1476" s="175" t="s"/>
      <c r="K1476" s="175" t="s"/>
      <c r="L1476" s="175" t="s">
        <v>4652</v>
      </c>
      <c r="M1476" s="176">
        <v>0</v>
      </c>
      <c r="N1476" s="175" t="s">
        <v>4004</v>
      </c>
      <c r="O1476" s="177">
        <v>45688</v>
      </c>
      <c r="P1476" s="178">
        <v>0.560810185186711</v>
      </c>
      <c r="Q1476" s="175">
        <v>47699</v>
      </c>
      <c r="R1476" s="176">
        <v>170</v>
      </c>
      <c r="S1476" s="173" t="s"/>
      <c r="T1476" s="173" t="s"/>
      <c r="U1476" s="173" t="s"/>
      <c r="V1476" s="173" t="s"/>
      <c r="W1476" s="173" t="s"/>
      <c r="X1476" s="173" t="s"/>
      <c r="Y1476" s="173" t="s"/>
    </row>
    <row r="1477" spans="1:25">
      <c r="A1477" s="168" t="s">
        <v>4648</v>
      </c>
      <c r="B1477" s="169" t="s">
        <v>6329</v>
      </c>
      <c r="C1477" s="169" t="s">
        <v>4656</v>
      </c>
      <c r="D1477" s="169" t="s">
        <v>4700</v>
      </c>
      <c r="E1477" s="169">
        <v>160</v>
      </c>
      <c r="F1477" s="169">
        <v>89</v>
      </c>
      <c r="G1477" s="169" t="s">
        <v>4659</v>
      </c>
      <c r="H1477" s="169" t="s">
        <v>4652</v>
      </c>
      <c r="I1477" s="169" t="s">
        <v>4652</v>
      </c>
      <c r="J1477" s="169" t="s"/>
      <c r="K1477" s="169" t="s"/>
      <c r="L1477" s="169" t="s">
        <v>4652</v>
      </c>
      <c r="M1477" s="170">
        <v>0</v>
      </c>
      <c r="N1477" s="169" t="s">
        <v>4659</v>
      </c>
      <c r="O1477" s="171">
        <v>45688</v>
      </c>
      <c r="P1477" s="172">
        <v>0.55739583333343</v>
      </c>
      <c r="Q1477" s="169">
        <v>47697</v>
      </c>
      <c r="R1477" s="170">
        <v>170</v>
      </c>
      <c r="S1477" s="173" t="s"/>
      <c r="T1477" s="173" t="s"/>
      <c r="U1477" s="173" t="s"/>
      <c r="V1477" s="173" t="s"/>
      <c r="W1477" s="173" t="s"/>
      <c r="X1477" s="173" t="s"/>
      <c r="Y1477" s="173" t="s"/>
    </row>
    <row r="1478" spans="1:25">
      <c r="A1478" s="174" t="s">
        <v>4648</v>
      </c>
      <c r="B1478" s="175" t="s">
        <v>6330</v>
      </c>
      <c r="C1478" s="175" t="s">
        <v>4656</v>
      </c>
      <c r="D1478" s="175" t="s">
        <v>4694</v>
      </c>
      <c r="E1478" s="175">
        <v>135</v>
      </c>
      <c r="F1478" s="175">
        <v>89</v>
      </c>
      <c r="G1478" s="175" t="s">
        <v>4004</v>
      </c>
      <c r="H1478" s="175" t="s">
        <v>4004</v>
      </c>
      <c r="I1478" s="175" t="s">
        <v>4004</v>
      </c>
      <c r="J1478" s="175" t="s"/>
      <c r="K1478" s="175" t="s">
        <v>6331</v>
      </c>
      <c r="L1478" s="175" t="s">
        <v>4652</v>
      </c>
      <c r="M1478" s="176">
        <v>0</v>
      </c>
      <c r="N1478" s="175" t="s">
        <v>4004</v>
      </c>
      <c r="O1478" s="177">
        <v>45688</v>
      </c>
      <c r="P1478" s="178">
        <v>0.539375000000291</v>
      </c>
      <c r="Q1478" s="175">
        <v>0</v>
      </c>
      <c r="R1478" s="176">
        <v>0</v>
      </c>
      <c r="S1478" s="173" t="s"/>
      <c r="T1478" s="173" t="s"/>
      <c r="U1478" s="173" t="s"/>
      <c r="V1478" s="173" t="s"/>
      <c r="W1478" s="173" t="s"/>
      <c r="X1478" s="173" t="s"/>
      <c r="Y1478" s="173" t="s"/>
    </row>
    <row r="1479" spans="1:25">
      <c r="A1479" s="168" t="s">
        <v>4648</v>
      </c>
      <c r="B1479" s="169" t="s">
        <v>6332</v>
      </c>
      <c r="C1479" s="169" t="s">
        <v>4650</v>
      </c>
      <c r="D1479" s="169" t="s">
        <v>4668</v>
      </c>
      <c r="E1479" s="169">
        <v>150</v>
      </c>
      <c r="F1479" s="169">
        <v>0</v>
      </c>
      <c r="G1479" s="169" t="s">
        <v>4652</v>
      </c>
      <c r="H1479" s="169" t="s">
        <v>4659</v>
      </c>
      <c r="I1479" s="169" t="s">
        <v>4659</v>
      </c>
      <c r="J1479" s="169" t="s"/>
      <c r="K1479" s="169" t="s"/>
      <c r="L1479" s="169" t="s">
        <v>4652</v>
      </c>
      <c r="M1479" s="170">
        <v>0</v>
      </c>
      <c r="N1479" s="169" t="s">
        <v>4659</v>
      </c>
      <c r="O1479" s="171">
        <v>45688</v>
      </c>
      <c r="P1479" s="172">
        <v>0.53556712963109</v>
      </c>
      <c r="Q1479" s="169">
        <v>47691</v>
      </c>
      <c r="R1479" s="170">
        <v>170</v>
      </c>
      <c r="S1479" s="173" t="s"/>
      <c r="T1479" s="173" t="s"/>
      <c r="U1479" s="173" t="s"/>
      <c r="V1479" s="173" t="s"/>
      <c r="W1479" s="173" t="s"/>
      <c r="X1479" s="173" t="s"/>
      <c r="Y1479" s="173" t="s"/>
    </row>
    <row r="1480" spans="1:25">
      <c r="A1480" s="174" t="s">
        <v>4648</v>
      </c>
      <c r="B1480" s="175" t="s">
        <v>6333</v>
      </c>
      <c r="C1480" s="175" t="s">
        <v>4656</v>
      </c>
      <c r="D1480" s="175" t="s">
        <v>4730</v>
      </c>
      <c r="E1480" s="175">
        <v>138</v>
      </c>
      <c r="F1480" s="175">
        <v>89</v>
      </c>
      <c r="G1480" s="175" t="s">
        <v>4004</v>
      </c>
      <c r="H1480" s="175" t="s">
        <v>4004</v>
      </c>
      <c r="I1480" s="175" t="s">
        <v>4004</v>
      </c>
      <c r="J1480" s="175" t="s">
        <v>4643</v>
      </c>
      <c r="K1480" s="175" t="s">
        <v>6334</v>
      </c>
      <c r="L1480" s="175" t="s">
        <v>4004</v>
      </c>
      <c r="M1480" s="176">
        <v>0</v>
      </c>
      <c r="N1480" s="175" t="s">
        <v>4004</v>
      </c>
      <c r="O1480" s="177">
        <v>45688</v>
      </c>
      <c r="P1480" s="178">
        <v>0.530416666668316</v>
      </c>
      <c r="Q1480" s="175">
        <v>0</v>
      </c>
      <c r="R1480" s="176">
        <v>0</v>
      </c>
      <c r="S1480" s="173" t="s"/>
      <c r="T1480" s="173" t="s"/>
      <c r="U1480" s="173" t="s"/>
      <c r="V1480" s="173" t="s"/>
      <c r="W1480" s="173" t="s"/>
      <c r="X1480" s="173" t="s"/>
      <c r="Y1480" s="173" t="s"/>
    </row>
    <row r="1481" spans="1:25">
      <c r="A1481" s="168" t="s">
        <v>4648</v>
      </c>
      <c r="B1481" s="169" t="s">
        <v>6335</v>
      </c>
      <c r="C1481" s="169" t="s">
        <v>4656</v>
      </c>
      <c r="D1481" s="169" t="s">
        <v>4730</v>
      </c>
      <c r="E1481" s="169">
        <v>138</v>
      </c>
      <c r="F1481" s="169">
        <v>89</v>
      </c>
      <c r="G1481" s="169" t="s">
        <v>4004</v>
      </c>
      <c r="H1481" s="169" t="s">
        <v>4004</v>
      </c>
      <c r="I1481" s="169" t="s">
        <v>4004</v>
      </c>
      <c r="J1481" s="169" t="s"/>
      <c r="K1481" s="169" t="s">
        <v>6302</v>
      </c>
      <c r="L1481" s="169" t="s">
        <v>4652</v>
      </c>
      <c r="M1481" s="170">
        <v>0</v>
      </c>
      <c r="N1481" s="169" t="s">
        <v>4004</v>
      </c>
      <c r="O1481" s="171">
        <v>45688</v>
      </c>
      <c r="P1481" s="172">
        <v>0.529374999998254</v>
      </c>
      <c r="Q1481" s="169">
        <v>0</v>
      </c>
      <c r="R1481" s="170">
        <v>0</v>
      </c>
      <c r="S1481" s="173" t="s"/>
      <c r="T1481" s="173" t="s"/>
      <c r="U1481" s="173" t="s"/>
      <c r="V1481" s="173" t="s"/>
      <c r="W1481" s="173" t="s"/>
      <c r="X1481" s="173" t="s"/>
      <c r="Y1481" s="173" t="s"/>
    </row>
    <row r="1482" spans="1:25">
      <c r="A1482" s="174" t="s">
        <v>4648</v>
      </c>
      <c r="B1482" s="175" t="s">
        <v>6336</v>
      </c>
      <c r="C1482" s="175" t="s">
        <v>4656</v>
      </c>
      <c r="D1482" s="175" t="s">
        <v>4700</v>
      </c>
      <c r="E1482" s="175">
        <v>144</v>
      </c>
      <c r="F1482" s="175">
        <v>89</v>
      </c>
      <c r="G1482" s="175" t="s">
        <v>4004</v>
      </c>
      <c r="H1482" s="175" t="s">
        <v>4004</v>
      </c>
      <c r="I1482" s="175" t="s">
        <v>4004</v>
      </c>
      <c r="J1482" s="175" t="s"/>
      <c r="K1482" s="175" t="s">
        <v>6337</v>
      </c>
      <c r="L1482" s="175" t="s">
        <v>4652</v>
      </c>
      <c r="M1482" s="176">
        <v>0</v>
      </c>
      <c r="N1482" s="175" t="s">
        <v>4004</v>
      </c>
      <c r="O1482" s="177">
        <v>45688</v>
      </c>
      <c r="P1482" s="178">
        <v>0.528402777777956</v>
      </c>
      <c r="Q1482" s="175">
        <v>0</v>
      </c>
      <c r="R1482" s="176">
        <v>0</v>
      </c>
      <c r="S1482" s="173" t="s"/>
      <c r="T1482" s="173" t="s"/>
      <c r="U1482" s="173" t="s"/>
      <c r="V1482" s="173" t="s"/>
      <c r="W1482" s="173" t="s"/>
      <c r="X1482" s="173" t="s"/>
      <c r="Y1482" s="173" t="s"/>
    </row>
    <row r="1483" spans="1:25">
      <c r="A1483" s="168" t="s">
        <v>4648</v>
      </c>
      <c r="B1483" s="169" t="s">
        <v>6338</v>
      </c>
      <c r="C1483" s="169" t="s">
        <v>4656</v>
      </c>
      <c r="D1483" s="169" t="s">
        <v>4676</v>
      </c>
      <c r="E1483" s="169">
        <v>156</v>
      </c>
      <c r="F1483" s="169">
        <v>88</v>
      </c>
      <c r="G1483" s="169" t="s">
        <v>4659</v>
      </c>
      <c r="H1483" s="169" t="s">
        <v>4652</v>
      </c>
      <c r="I1483" s="169" t="s">
        <v>4652</v>
      </c>
      <c r="J1483" s="169" t="s"/>
      <c r="K1483" s="169" t="s"/>
      <c r="L1483" s="169" t="s">
        <v>4652</v>
      </c>
      <c r="M1483" s="170">
        <v>0</v>
      </c>
      <c r="N1483" s="169" t="s">
        <v>4004</v>
      </c>
      <c r="O1483" s="171">
        <v>45688</v>
      </c>
      <c r="P1483" s="172">
        <v>0.525671296294604</v>
      </c>
      <c r="Q1483" s="169">
        <v>47687</v>
      </c>
      <c r="R1483" s="170">
        <v>150</v>
      </c>
      <c r="S1483" s="173" t="s"/>
      <c r="T1483" s="173" t="s"/>
      <c r="U1483" s="173" t="s"/>
      <c r="V1483" s="173" t="s"/>
      <c r="W1483" s="173" t="s"/>
      <c r="X1483" s="173" t="s"/>
      <c r="Y1483" s="173" t="s"/>
    </row>
    <row r="1484" spans="1:25">
      <c r="A1484" s="174" t="s">
        <v>4648</v>
      </c>
      <c r="B1484" s="175" t="s">
        <v>6339</v>
      </c>
      <c r="C1484" s="175" t="s">
        <v>4656</v>
      </c>
      <c r="D1484" s="175" t="s">
        <v>4684</v>
      </c>
      <c r="E1484" s="175">
        <v>160</v>
      </c>
      <c r="F1484" s="175">
        <v>89</v>
      </c>
      <c r="G1484" s="175" t="s">
        <v>4659</v>
      </c>
      <c r="H1484" s="175" t="s">
        <v>4659</v>
      </c>
      <c r="I1484" s="175" t="s">
        <v>4659</v>
      </c>
      <c r="J1484" s="175" t="s"/>
      <c r="K1484" s="175" t="s"/>
      <c r="L1484" s="175" t="s">
        <v>4652</v>
      </c>
      <c r="M1484" s="176">
        <v>0</v>
      </c>
      <c r="N1484" s="175" t="s">
        <v>4659</v>
      </c>
      <c r="O1484" s="177">
        <v>45688</v>
      </c>
      <c r="P1484" s="178">
        <v>0.518645833333722</v>
      </c>
      <c r="Q1484" s="175">
        <v>47682</v>
      </c>
      <c r="R1484" s="176">
        <v>200</v>
      </c>
      <c r="S1484" s="173" t="s"/>
      <c r="T1484" s="173" t="s"/>
      <c r="U1484" s="173" t="s"/>
      <c r="V1484" s="173" t="s"/>
      <c r="W1484" s="173" t="s"/>
      <c r="X1484" s="173" t="s"/>
      <c r="Y1484" s="173" t="s"/>
    </row>
    <row r="1485" spans="1:25">
      <c r="A1485" s="168" t="s">
        <v>4648</v>
      </c>
      <c r="B1485" s="169" t="s">
        <v>6340</v>
      </c>
      <c r="C1485" s="169" t="s">
        <v>4656</v>
      </c>
      <c r="D1485" s="169" t="s">
        <v>4666</v>
      </c>
      <c r="E1485" s="169">
        <v>165</v>
      </c>
      <c r="F1485" s="169">
        <v>89</v>
      </c>
      <c r="G1485" s="169" t="s">
        <v>4004</v>
      </c>
      <c r="H1485" s="169" t="s">
        <v>4652</v>
      </c>
      <c r="I1485" s="169" t="s">
        <v>4652</v>
      </c>
      <c r="J1485" s="169" t="s"/>
      <c r="K1485" s="169" t="s"/>
      <c r="L1485" s="169" t="s">
        <v>4652</v>
      </c>
      <c r="M1485" s="170">
        <v>0</v>
      </c>
      <c r="N1485" s="169" t="s">
        <v>4659</v>
      </c>
      <c r="O1485" s="171">
        <v>45688</v>
      </c>
      <c r="P1485" s="172">
        <v>0.516053240738984</v>
      </c>
      <c r="Q1485" s="169">
        <v>47680</v>
      </c>
      <c r="R1485" s="170">
        <v>150</v>
      </c>
      <c r="S1485" s="173" t="s"/>
      <c r="T1485" s="173" t="s"/>
      <c r="U1485" s="173" t="s"/>
      <c r="V1485" s="173" t="s"/>
      <c r="W1485" s="173" t="s"/>
      <c r="X1485" s="173" t="s"/>
      <c r="Y1485" s="173" t="s"/>
    </row>
    <row r="1486" spans="1:26" s="192">
      <c r="A1486" s="186" t="s">
        <v>4648</v>
      </c>
      <c r="B1486" s="187" t="s">
        <v>6341</v>
      </c>
      <c r="C1486" s="187" t="s">
        <v>4650</v>
      </c>
      <c r="D1486" s="187" t="s">
        <v>4668</v>
      </c>
      <c r="E1486" s="187">
        <v>150</v>
      </c>
      <c r="F1486" s="187">
        <v>0</v>
      </c>
      <c r="G1486" s="187" t="s">
        <v>4652</v>
      </c>
      <c r="H1486" s="187" t="s">
        <v>4652</v>
      </c>
      <c r="I1486" s="187" t="s">
        <v>4652</v>
      </c>
      <c r="J1486" s="187" t="s">
        <v>6342</v>
      </c>
      <c r="K1486" s="187" t="s">
        <v>6343</v>
      </c>
      <c r="L1486" s="187" t="s">
        <v>4659</v>
      </c>
      <c r="M1486" s="188">
        <v>50</v>
      </c>
      <c r="N1486" s="187" t="s">
        <v>4659</v>
      </c>
      <c r="O1486" s="189">
        <v>45688</v>
      </c>
      <c r="P1486" s="190">
        <v>0.513587962963357</v>
      </c>
      <c r="Q1486" s="187">
        <v>47678</v>
      </c>
      <c r="R1486" s="188">
        <v>50</v>
      </c>
      <c r="S1486" s="191" t="s"/>
      <c r="T1486" s="191" t="s"/>
      <c r="U1486" s="191" t="s"/>
      <c r="V1486" s="191" t="s"/>
      <c r="W1486" s="191" t="s"/>
      <c r="X1486" s="191" t="s"/>
      <c r="Y1486" s="191" t="s"/>
      <c r="Z1486" s="192" t="s"/>
    </row>
    <row r="1487" spans="1:25">
      <c r="A1487" s="168" t="s">
        <v>4648</v>
      </c>
      <c r="B1487" s="169" t="s">
        <v>6344</v>
      </c>
      <c r="C1487" s="169" t="s">
        <v>4656</v>
      </c>
      <c r="D1487" s="169" t="s">
        <v>4730</v>
      </c>
      <c r="E1487" s="169">
        <v>160</v>
      </c>
      <c r="F1487" s="169">
        <v>89</v>
      </c>
      <c r="G1487" s="169" t="s">
        <v>4004</v>
      </c>
      <c r="H1487" s="169" t="s">
        <v>4004</v>
      </c>
      <c r="I1487" s="169" t="s">
        <v>4004</v>
      </c>
      <c r="J1487" s="169" t="s"/>
      <c r="K1487" s="169" t="s"/>
      <c r="L1487" s="169" t="s">
        <v>4652</v>
      </c>
      <c r="M1487" s="170">
        <v>0</v>
      </c>
      <c r="N1487" s="169" t="s">
        <v>4004</v>
      </c>
      <c r="O1487" s="171">
        <v>45688</v>
      </c>
      <c r="P1487" s="172">
        <v>0.510578703702777</v>
      </c>
      <c r="Q1487" s="169">
        <v>47676</v>
      </c>
      <c r="R1487" s="170">
        <v>200</v>
      </c>
      <c r="S1487" s="173" t="s"/>
      <c r="T1487" s="173" t="s"/>
      <c r="U1487" s="173" t="s"/>
      <c r="V1487" s="173" t="s"/>
      <c r="W1487" s="173" t="s"/>
      <c r="X1487" s="173" t="s"/>
      <c r="Y1487" s="173" t="s"/>
    </row>
    <row r="1488" spans="1:25">
      <c r="A1488" s="174" t="s">
        <v>4648</v>
      </c>
      <c r="B1488" s="175" t="s">
        <v>6345</v>
      </c>
      <c r="C1488" s="175" t="s">
        <v>4656</v>
      </c>
      <c r="D1488" s="175" t="s">
        <v>4676</v>
      </c>
      <c r="E1488" s="175">
        <v>167</v>
      </c>
      <c r="F1488" s="175">
        <v>88</v>
      </c>
      <c r="G1488" s="175" t="s">
        <v>4659</v>
      </c>
      <c r="H1488" s="175" t="s">
        <v>4659</v>
      </c>
      <c r="I1488" s="175" t="s">
        <v>4659</v>
      </c>
      <c r="J1488" s="175" t="s"/>
      <c r="K1488" s="175" t="s"/>
      <c r="L1488" s="175" t="s">
        <v>4652</v>
      </c>
      <c r="M1488" s="176">
        <v>0</v>
      </c>
      <c r="N1488" s="175" t="s">
        <v>4659</v>
      </c>
      <c r="O1488" s="177">
        <v>45688</v>
      </c>
      <c r="P1488" s="178">
        <v>0.476898148146574</v>
      </c>
      <c r="Q1488" s="175">
        <v>47668</v>
      </c>
      <c r="R1488" s="176">
        <v>200</v>
      </c>
      <c r="S1488" s="173" t="s"/>
      <c r="T1488" s="173" t="s"/>
      <c r="U1488" s="173" t="s"/>
      <c r="V1488" s="173" t="s"/>
      <c r="W1488" s="173" t="s"/>
      <c r="X1488" s="173" t="s"/>
      <c r="Y1488" s="173" t="s"/>
    </row>
    <row r="1489" spans="1:25">
      <c r="A1489" s="168" t="s">
        <v>4648</v>
      </c>
      <c r="B1489" s="169" t="s">
        <v>6346</v>
      </c>
      <c r="C1489" s="169" t="s">
        <v>4656</v>
      </c>
      <c r="D1489" s="169" t="s">
        <v>4767</v>
      </c>
      <c r="E1489" s="169">
        <v>165</v>
      </c>
      <c r="F1489" s="169">
        <v>88</v>
      </c>
      <c r="G1489" s="169" t="s">
        <v>4004</v>
      </c>
      <c r="H1489" s="169" t="s">
        <v>4004</v>
      </c>
      <c r="I1489" s="169" t="s">
        <v>4004</v>
      </c>
      <c r="J1489" s="169" t="s"/>
      <c r="K1489" s="169" t="s"/>
      <c r="L1489" s="169" t="s">
        <v>4652</v>
      </c>
      <c r="M1489" s="170">
        <v>0</v>
      </c>
      <c r="N1489" s="169" t="s">
        <v>4004</v>
      </c>
      <c r="O1489" s="171">
        <v>45688</v>
      </c>
      <c r="P1489" s="172">
        <v>0.469583333331684</v>
      </c>
      <c r="Q1489" s="169">
        <v>47666</v>
      </c>
      <c r="R1489" s="170">
        <v>230</v>
      </c>
      <c r="S1489" s="173" t="s"/>
      <c r="T1489" s="173" t="s"/>
      <c r="U1489" s="173" t="s"/>
      <c r="V1489" s="173" t="s"/>
      <c r="W1489" s="173" t="s"/>
      <c r="X1489" s="173" t="s"/>
      <c r="Y1489" s="173" t="s"/>
    </row>
    <row r="1490" spans="1:25">
      <c r="A1490" s="174" t="s">
        <v>4648</v>
      </c>
      <c r="B1490" s="175" t="s">
        <v>6347</v>
      </c>
      <c r="C1490" s="175" t="s">
        <v>4656</v>
      </c>
      <c r="D1490" s="175" t="s">
        <v>4676</v>
      </c>
      <c r="E1490" s="175">
        <v>161</v>
      </c>
      <c r="F1490" s="175">
        <v>88</v>
      </c>
      <c r="G1490" s="175" t="s">
        <v>4659</v>
      </c>
      <c r="H1490" s="175" t="s">
        <v>4659</v>
      </c>
      <c r="I1490" s="175" t="s">
        <v>4659</v>
      </c>
      <c r="J1490" s="175" t="s"/>
      <c r="K1490" s="175" t="s"/>
      <c r="L1490" s="175" t="s">
        <v>4652</v>
      </c>
      <c r="M1490" s="176">
        <v>0</v>
      </c>
      <c r="N1490" s="175" t="s">
        <v>4661</v>
      </c>
      <c r="O1490" s="177">
        <v>45688</v>
      </c>
      <c r="P1490" s="178">
        <v>0.459398148148466</v>
      </c>
      <c r="Q1490" s="175">
        <v>47664</v>
      </c>
      <c r="R1490" s="176">
        <v>200</v>
      </c>
      <c r="S1490" s="173" t="s"/>
      <c r="T1490" s="173" t="s"/>
      <c r="U1490" s="173" t="s"/>
      <c r="V1490" s="173" t="s"/>
      <c r="W1490" s="173" t="s"/>
      <c r="X1490" s="173" t="s"/>
      <c r="Y1490" s="173" t="s"/>
    </row>
    <row r="1491" spans="1:25">
      <c r="A1491" s="168" t="s">
        <v>4648</v>
      </c>
      <c r="B1491" s="169" t="s">
        <v>6348</v>
      </c>
      <c r="C1491" s="169" t="s">
        <v>4650</v>
      </c>
      <c r="D1491" s="169" t="s">
        <v>4668</v>
      </c>
      <c r="E1491" s="169">
        <v>150</v>
      </c>
      <c r="F1491" s="169">
        <v>0</v>
      </c>
      <c r="G1491" s="169" t="s">
        <v>4652</v>
      </c>
      <c r="H1491" s="169" t="s">
        <v>4659</v>
      </c>
      <c r="I1491" s="169" t="s">
        <v>4659</v>
      </c>
      <c r="J1491" s="169" t="s"/>
      <c r="K1491" s="169" t="s"/>
      <c r="L1491" s="169" t="s">
        <v>4652</v>
      </c>
      <c r="M1491" s="170">
        <v>0</v>
      </c>
      <c r="N1491" s="169" t="s">
        <v>4659</v>
      </c>
      <c r="O1491" s="171">
        <v>45688</v>
      </c>
      <c r="P1491" s="172">
        <v>0.429803240742331</v>
      </c>
      <c r="Q1491" s="169">
        <v>47652</v>
      </c>
      <c r="R1491" s="170">
        <v>170</v>
      </c>
      <c r="S1491" s="173" t="s"/>
      <c r="T1491" s="173" t="s"/>
      <c r="U1491" s="173" t="s"/>
      <c r="V1491" s="173" t="s"/>
      <c r="W1491" s="173" t="s"/>
      <c r="X1491" s="173" t="s"/>
      <c r="Y1491" s="173" t="s"/>
    </row>
    <row r="1492" spans="1:25">
      <c r="A1492" s="174" t="s">
        <v>4648</v>
      </c>
      <c r="B1492" s="175" t="s">
        <v>6349</v>
      </c>
      <c r="C1492" s="175" t="s">
        <v>4650</v>
      </c>
      <c r="D1492" s="175" t="s">
        <v>4668</v>
      </c>
      <c r="E1492" s="175">
        <v>155</v>
      </c>
      <c r="F1492" s="175">
        <v>0</v>
      </c>
      <c r="G1492" s="175" t="s">
        <v>4652</v>
      </c>
      <c r="H1492" s="175" t="s">
        <v>4004</v>
      </c>
      <c r="I1492" s="175" t="s">
        <v>4004</v>
      </c>
      <c r="J1492" s="175" t="s"/>
      <c r="K1492" s="175" t="s"/>
      <c r="L1492" s="175" t="s">
        <v>4652</v>
      </c>
      <c r="M1492" s="176">
        <v>0</v>
      </c>
      <c r="N1492" s="175" t="s">
        <v>4004</v>
      </c>
      <c r="O1492" s="177">
        <v>45688</v>
      </c>
      <c r="P1492" s="178">
        <v>0.419004629628034</v>
      </c>
      <c r="Q1492" s="175">
        <v>47650</v>
      </c>
      <c r="R1492" s="176">
        <v>150</v>
      </c>
      <c r="S1492" s="173" t="s"/>
      <c r="T1492" s="173" t="s"/>
      <c r="U1492" s="173" t="s"/>
      <c r="V1492" s="173" t="s"/>
      <c r="W1492" s="173" t="s"/>
      <c r="X1492" s="173" t="s"/>
      <c r="Y1492" s="173" t="s"/>
    </row>
    <row r="1493" spans="1:26" s="185">
      <c r="A1493" s="179" t="s">
        <v>4648</v>
      </c>
      <c r="B1493" s="180" t="s">
        <v>6350</v>
      </c>
      <c r="C1493" s="180" t="s">
        <v>4650</v>
      </c>
      <c r="D1493" s="180" t="s">
        <v>4668</v>
      </c>
      <c r="E1493" s="180">
        <v>151</v>
      </c>
      <c r="F1493" s="180">
        <v>0</v>
      </c>
      <c r="G1493" s="180" t="s">
        <v>4652</v>
      </c>
      <c r="H1493" s="180" t="s">
        <v>4652</v>
      </c>
      <c r="I1493" s="180" t="s">
        <v>4652</v>
      </c>
      <c r="J1493" s="180" t="s">
        <v>4715</v>
      </c>
      <c r="K1493" s="180" t="s"/>
      <c r="L1493" s="180" t="s">
        <v>4004</v>
      </c>
      <c r="M1493" s="181">
        <v>190</v>
      </c>
      <c r="N1493" s="180" t="s">
        <v>4004</v>
      </c>
      <c r="O1493" s="182">
        <v>45688</v>
      </c>
      <c r="P1493" s="183">
        <v>0.364166666666279</v>
      </c>
      <c r="Q1493" s="180">
        <v>47639</v>
      </c>
      <c r="R1493" s="181">
        <v>190</v>
      </c>
      <c r="S1493" s="184" t="s"/>
      <c r="T1493" s="184" t="s"/>
      <c r="U1493" s="184" t="s"/>
      <c r="V1493" s="184" t="s"/>
      <c r="W1493" s="184" t="s"/>
      <c r="X1493" s="184" t="s"/>
      <c r="Y1493" s="184" t="s"/>
      <c r="Z1493" s="185" t="s"/>
    </row>
    <row r="1494" spans="1:25">
      <c r="A1494" s="174" t="s">
        <v>4648</v>
      </c>
      <c r="B1494" s="175" t="s">
        <v>6351</v>
      </c>
      <c r="C1494" s="175" t="s">
        <v>4656</v>
      </c>
      <c r="D1494" s="175" t="s">
        <v>4676</v>
      </c>
      <c r="E1494" s="175">
        <v>162</v>
      </c>
      <c r="F1494" s="175">
        <v>0</v>
      </c>
      <c r="G1494" s="175" t="s">
        <v>4652</v>
      </c>
      <c r="H1494" s="175" t="s">
        <v>4004</v>
      </c>
      <c r="I1494" s="175" t="s">
        <v>4004</v>
      </c>
      <c r="J1494" s="175" t="s"/>
      <c r="K1494" s="175" t="s">
        <v>6352</v>
      </c>
      <c r="L1494" s="175" t="s">
        <v>4652</v>
      </c>
      <c r="M1494" s="176">
        <v>1</v>
      </c>
      <c r="N1494" s="175" t="s">
        <v>4004</v>
      </c>
      <c r="O1494" s="177">
        <v>45688</v>
      </c>
      <c r="P1494" s="178">
        <v>0.361400462963502</v>
      </c>
      <c r="Q1494" s="175">
        <v>47638</v>
      </c>
      <c r="R1494" s="176">
        <v>130</v>
      </c>
      <c r="S1494" s="173" t="s"/>
      <c r="T1494" s="173" t="s"/>
      <c r="U1494" s="173" t="s"/>
      <c r="V1494" s="173" t="s"/>
      <c r="W1494" s="173" t="s"/>
      <c r="X1494" s="173" t="s"/>
      <c r="Y1494" s="173" t="s"/>
    </row>
    <row r="1495" spans="1:25">
      <c r="A1495" s="168" t="s">
        <v>4648</v>
      </c>
      <c r="B1495" s="169" t="s">
        <v>6353</v>
      </c>
      <c r="C1495" s="169" t="s">
        <v>4656</v>
      </c>
      <c r="D1495" s="169" t="s">
        <v>4730</v>
      </c>
      <c r="E1495" s="169">
        <v>170</v>
      </c>
      <c r="F1495" s="169">
        <v>88</v>
      </c>
      <c r="G1495" s="169" t="s">
        <v>4004</v>
      </c>
      <c r="H1495" s="169" t="s">
        <v>4004</v>
      </c>
      <c r="I1495" s="169" t="s">
        <v>4004</v>
      </c>
      <c r="J1495" s="169" t="s"/>
      <c r="K1495" s="169" t="s"/>
      <c r="L1495" s="169" t="s">
        <v>4652</v>
      </c>
      <c r="M1495" s="170">
        <v>0</v>
      </c>
      <c r="N1495" s="169" t="s">
        <v>4004</v>
      </c>
      <c r="O1495" s="171">
        <v>45687</v>
      </c>
      <c r="P1495" s="172">
        <v>0.778645833332121</v>
      </c>
      <c r="Q1495" s="168">
        <v>47618</v>
      </c>
      <c r="R1495" s="193">
        <v>690</v>
      </c>
      <c r="S1495" s="173" t="s"/>
      <c r="T1495" s="173" t="s"/>
      <c r="U1495" s="173" t="s"/>
      <c r="V1495" s="173" t="s"/>
      <c r="W1495" s="173" t="s"/>
      <c r="X1495" s="173" t="s"/>
      <c r="Y1495" s="173" t="s"/>
    </row>
    <row r="1496" spans="1:25">
      <c r="A1496" s="168" t="s">
        <v>4648</v>
      </c>
      <c r="B1496" s="169" t="s">
        <v>6354</v>
      </c>
      <c r="C1496" s="169" t="s">
        <v>4656</v>
      </c>
      <c r="D1496" s="169" t="s">
        <v>4703</v>
      </c>
      <c r="E1496" s="169">
        <v>155</v>
      </c>
      <c r="F1496" s="169">
        <v>87</v>
      </c>
      <c r="G1496" s="169" t="s">
        <v>4004</v>
      </c>
      <c r="H1496" s="169" t="s">
        <v>4004</v>
      </c>
      <c r="I1496" s="169" t="s">
        <v>4004</v>
      </c>
      <c r="J1496" s="169" t="s"/>
      <c r="K1496" s="169" t="s">
        <v>6302</v>
      </c>
      <c r="L1496" s="169" t="s">
        <v>4652</v>
      </c>
      <c r="M1496" s="170">
        <v>0</v>
      </c>
      <c r="N1496" s="169" t="s">
        <v>4004</v>
      </c>
      <c r="O1496" s="171">
        <v>45687</v>
      </c>
      <c r="P1496" s="172">
        <v>0.778645833332121</v>
      </c>
      <c r="Q1496" s="194" t="s"/>
      <c r="R1496" s="194" t="s"/>
      <c r="S1496" s="173" t="s"/>
      <c r="T1496" s="173" t="s"/>
      <c r="U1496" s="173" t="s"/>
      <c r="V1496" s="173" t="s"/>
      <c r="W1496" s="173" t="s"/>
      <c r="X1496" s="173" t="s"/>
      <c r="Y1496" s="173" t="s"/>
    </row>
    <row r="1497" spans="1:25">
      <c r="A1497" s="168" t="s">
        <v>4648</v>
      </c>
      <c r="B1497" s="169" t="s">
        <v>6355</v>
      </c>
      <c r="C1497" s="169" t="s">
        <v>4656</v>
      </c>
      <c r="D1497" s="169" t="s">
        <v>4703</v>
      </c>
      <c r="E1497" s="169">
        <v>165</v>
      </c>
      <c r="F1497" s="169">
        <v>87</v>
      </c>
      <c r="G1497" s="169" t="s">
        <v>4004</v>
      </c>
      <c r="H1497" s="169" t="s">
        <v>4004</v>
      </c>
      <c r="I1497" s="169" t="s">
        <v>4004</v>
      </c>
      <c r="J1497" s="169" t="s"/>
      <c r="K1497" s="169" t="s"/>
      <c r="L1497" s="169" t="s">
        <v>4652</v>
      </c>
      <c r="M1497" s="170">
        <v>0</v>
      </c>
      <c r="N1497" s="169" t="s">
        <v>4004</v>
      </c>
      <c r="O1497" s="171">
        <v>45687</v>
      </c>
      <c r="P1497" s="172">
        <v>0.778645833332121</v>
      </c>
      <c r="Q1497" s="194" t="s"/>
      <c r="R1497" s="194" t="s"/>
      <c r="S1497" s="173" t="s"/>
      <c r="T1497" s="173" t="s"/>
      <c r="U1497" s="173" t="s"/>
      <c r="V1497" s="173" t="s"/>
      <c r="W1497" s="173" t="s"/>
      <c r="X1497" s="173" t="s"/>
      <c r="Y1497" s="173" t="s"/>
    </row>
    <row r="1498" spans="1:25">
      <c r="A1498" s="174" t="s">
        <v>4648</v>
      </c>
      <c r="B1498" s="175" t="s">
        <v>6356</v>
      </c>
      <c r="C1498" s="175" t="s">
        <v>4650</v>
      </c>
      <c r="D1498" s="175" t="s">
        <v>4668</v>
      </c>
      <c r="E1498" s="175">
        <v>143</v>
      </c>
      <c r="F1498" s="175">
        <v>89</v>
      </c>
      <c r="G1498" s="175" t="s">
        <v>4652</v>
      </c>
      <c r="H1498" s="175" t="s">
        <v>4652</v>
      </c>
      <c r="I1498" s="175" t="s">
        <v>4652</v>
      </c>
      <c r="J1498" s="175" t="s"/>
      <c r="K1498" s="175" t="s"/>
      <c r="L1498" s="175" t="s">
        <v>4652</v>
      </c>
      <c r="M1498" s="176">
        <v>0</v>
      </c>
      <c r="N1498" s="175" t="s">
        <v>4004</v>
      </c>
      <c r="O1498" s="177">
        <v>45687</v>
      </c>
      <c r="P1498" s="178">
        <v>0.759745370371093</v>
      </c>
      <c r="Q1498" s="175">
        <v>47615</v>
      </c>
      <c r="R1498" s="176">
        <v>150</v>
      </c>
      <c r="S1498" s="173" t="s"/>
      <c r="T1498" s="173" t="s"/>
      <c r="U1498" s="173" t="s"/>
      <c r="V1498" s="173" t="s"/>
      <c r="W1498" s="173" t="s"/>
      <c r="X1498" s="173" t="s"/>
      <c r="Y1498" s="173" t="s"/>
    </row>
    <row r="1499" spans="1:25">
      <c r="A1499" s="168" t="s">
        <v>4648</v>
      </c>
      <c r="B1499" s="169" t="s">
        <v>6357</v>
      </c>
      <c r="C1499" s="169" t="s">
        <v>4650</v>
      </c>
      <c r="D1499" s="169" t="s">
        <v>4668</v>
      </c>
      <c r="E1499" s="169">
        <v>130</v>
      </c>
      <c r="F1499" s="169">
        <v>0</v>
      </c>
      <c r="G1499" s="169" t="s">
        <v>4652</v>
      </c>
      <c r="H1499" s="169" t="s">
        <v>4004</v>
      </c>
      <c r="I1499" s="169" t="s">
        <v>4004</v>
      </c>
      <c r="J1499" s="169" t="s"/>
      <c r="K1499" s="169" t="s"/>
      <c r="L1499" s="169" t="s">
        <v>4652</v>
      </c>
      <c r="M1499" s="170">
        <v>0</v>
      </c>
      <c r="N1499" s="169" t="s">
        <v>4004</v>
      </c>
      <c r="O1499" s="171">
        <v>45687</v>
      </c>
      <c r="P1499" s="172">
        <v>0.741724537037953</v>
      </c>
      <c r="Q1499" s="169">
        <v>47611</v>
      </c>
      <c r="R1499" s="170">
        <v>100</v>
      </c>
      <c r="S1499" s="173" t="s"/>
      <c r="T1499" s="173" t="s"/>
      <c r="U1499" s="173" t="s"/>
      <c r="V1499" s="173" t="s"/>
      <c r="W1499" s="173" t="s"/>
      <c r="X1499" s="173" t="s"/>
      <c r="Y1499" s="173" t="s"/>
    </row>
    <row r="1500" spans="1:25">
      <c r="A1500" s="174" t="s">
        <v>4648</v>
      </c>
      <c r="B1500" s="175" t="s">
        <v>6358</v>
      </c>
      <c r="C1500" s="175" t="s">
        <v>4650</v>
      </c>
      <c r="D1500" s="175" t="s">
        <v>4663</v>
      </c>
      <c r="E1500" s="175">
        <v>147</v>
      </c>
      <c r="F1500" s="175">
        <v>89</v>
      </c>
      <c r="G1500" s="175" t="s">
        <v>4652</v>
      </c>
      <c r="H1500" s="175" t="s">
        <v>4652</v>
      </c>
      <c r="I1500" s="175" t="s">
        <v>4652</v>
      </c>
      <c r="J1500" s="175" t="s"/>
      <c r="K1500" s="175" t="s"/>
      <c r="L1500" s="175" t="s">
        <v>4652</v>
      </c>
      <c r="M1500" s="176">
        <v>0</v>
      </c>
      <c r="N1500" s="175" t="s">
        <v>4004</v>
      </c>
      <c r="O1500" s="177">
        <v>45687</v>
      </c>
      <c r="P1500" s="178">
        <v>0.729270833333431</v>
      </c>
      <c r="Q1500" s="175">
        <v>47610</v>
      </c>
      <c r="R1500" s="176">
        <v>150</v>
      </c>
      <c r="S1500" s="173" t="s"/>
      <c r="T1500" s="173" t="s"/>
      <c r="U1500" s="173" t="s"/>
      <c r="V1500" s="173" t="s"/>
      <c r="W1500" s="173" t="s"/>
      <c r="X1500" s="173" t="s"/>
      <c r="Y1500" s="173" t="s"/>
    </row>
    <row r="1501" spans="1:25">
      <c r="A1501" s="168" t="s">
        <v>4648</v>
      </c>
      <c r="B1501" s="169" t="s">
        <v>6359</v>
      </c>
      <c r="C1501" s="169" t="s">
        <v>4656</v>
      </c>
      <c r="D1501" s="169" t="s">
        <v>4676</v>
      </c>
      <c r="E1501" s="169">
        <v>170</v>
      </c>
      <c r="F1501" s="169">
        <v>0</v>
      </c>
      <c r="G1501" s="169" t="s">
        <v>4652</v>
      </c>
      <c r="H1501" s="169" t="s">
        <v>4004</v>
      </c>
      <c r="I1501" s="169" t="s">
        <v>4004</v>
      </c>
      <c r="J1501" s="169" t="s"/>
      <c r="K1501" s="169" t="s"/>
      <c r="L1501" s="169" t="s">
        <v>4652</v>
      </c>
      <c r="M1501" s="170">
        <v>0</v>
      </c>
      <c r="N1501" s="169" t="s">
        <v>4004</v>
      </c>
      <c r="O1501" s="171">
        <v>45687</v>
      </c>
      <c r="P1501" s="172">
        <v>0.728634259259707</v>
      </c>
      <c r="Q1501" s="169">
        <v>47609</v>
      </c>
      <c r="R1501" s="170">
        <v>150</v>
      </c>
      <c r="S1501" s="173" t="s"/>
      <c r="T1501" s="173" t="s"/>
      <c r="U1501" s="173" t="s"/>
      <c r="V1501" s="173" t="s"/>
      <c r="W1501" s="173" t="s"/>
      <c r="X1501" s="173" t="s"/>
      <c r="Y1501" s="173" t="s"/>
    </row>
    <row r="1502" spans="1:25">
      <c r="A1502" s="174" t="s">
        <v>4648</v>
      </c>
      <c r="B1502" s="175" t="s">
        <v>6360</v>
      </c>
      <c r="C1502" s="175" t="s">
        <v>4656</v>
      </c>
      <c r="D1502" s="175" t="s">
        <v>4730</v>
      </c>
      <c r="E1502" s="175">
        <v>165</v>
      </c>
      <c r="F1502" s="175">
        <v>0</v>
      </c>
      <c r="G1502" s="175" t="s">
        <v>4652</v>
      </c>
      <c r="H1502" s="175" t="s">
        <v>4004</v>
      </c>
      <c r="I1502" s="175" t="s">
        <v>4004</v>
      </c>
      <c r="J1502" s="175" t="s">
        <v>4643</v>
      </c>
      <c r="K1502" s="175" t="s">
        <v>4664</v>
      </c>
      <c r="L1502" s="175" t="s">
        <v>4652</v>
      </c>
      <c r="M1502" s="176">
        <v>150</v>
      </c>
      <c r="N1502" s="175" t="s">
        <v>4004</v>
      </c>
      <c r="O1502" s="177">
        <v>45687</v>
      </c>
      <c r="P1502" s="178">
        <v>0.725902777776355</v>
      </c>
      <c r="Q1502" s="175">
        <v>47607</v>
      </c>
      <c r="R1502" s="176">
        <v>320</v>
      </c>
      <c r="S1502" s="173" t="s"/>
      <c r="T1502" s="173" t="s"/>
      <c r="U1502" s="173" t="s"/>
      <c r="V1502" s="173" t="s"/>
      <c r="W1502" s="173" t="s"/>
      <c r="X1502" s="173" t="s"/>
      <c r="Y1502" s="173" t="s"/>
    </row>
    <row r="1503" spans="1:25">
      <c r="A1503" s="168" t="s">
        <v>4648</v>
      </c>
      <c r="B1503" s="169" t="s">
        <v>6361</v>
      </c>
      <c r="C1503" s="169" t="s">
        <v>4650</v>
      </c>
      <c r="D1503" s="169" t="s">
        <v>4668</v>
      </c>
      <c r="E1503" s="169">
        <v>142</v>
      </c>
      <c r="F1503" s="169">
        <v>0</v>
      </c>
      <c r="G1503" s="169" t="s">
        <v>4652</v>
      </c>
      <c r="H1503" s="169" t="s">
        <v>4652</v>
      </c>
      <c r="I1503" s="169" t="s">
        <v>4652</v>
      </c>
      <c r="J1503" s="169" t="s"/>
      <c r="K1503" s="169" t="s"/>
      <c r="L1503" s="169" t="s">
        <v>4652</v>
      </c>
      <c r="M1503" s="170">
        <v>0</v>
      </c>
      <c r="N1503" s="169" t="s">
        <v>4004</v>
      </c>
      <c r="O1503" s="171">
        <v>45687</v>
      </c>
      <c r="P1503" s="172">
        <v>0.708506944443798</v>
      </c>
      <c r="Q1503" s="169">
        <v>47603</v>
      </c>
      <c r="R1503" s="170">
        <v>150</v>
      </c>
      <c r="S1503" s="173" t="s"/>
      <c r="T1503" s="173" t="s"/>
      <c r="U1503" s="173" t="s"/>
      <c r="V1503" s="173" t="s"/>
      <c r="W1503" s="173" t="s"/>
      <c r="X1503" s="173" t="s"/>
      <c r="Y1503" s="173" t="s"/>
    </row>
    <row r="1504" spans="1:25">
      <c r="A1504" s="174" t="s">
        <v>4648</v>
      </c>
      <c r="B1504" s="175" t="s">
        <v>6362</v>
      </c>
      <c r="C1504" s="175" t="s">
        <v>4656</v>
      </c>
      <c r="D1504" s="175" t="s">
        <v>4730</v>
      </c>
      <c r="E1504" s="175">
        <v>165</v>
      </c>
      <c r="F1504" s="175">
        <v>89</v>
      </c>
      <c r="G1504" s="175" t="s">
        <v>4652</v>
      </c>
      <c r="H1504" s="175" t="s">
        <v>4652</v>
      </c>
      <c r="I1504" s="175" t="s">
        <v>4652</v>
      </c>
      <c r="J1504" s="175" t="s"/>
      <c r="K1504" s="175" t="s"/>
      <c r="L1504" s="175" t="s">
        <v>4652</v>
      </c>
      <c r="M1504" s="176">
        <v>0</v>
      </c>
      <c r="N1504" s="175" t="s">
        <v>4004</v>
      </c>
      <c r="O1504" s="177">
        <v>45687</v>
      </c>
      <c r="P1504" s="178">
        <v>0.70152777777912</v>
      </c>
      <c r="Q1504" s="175">
        <v>47601</v>
      </c>
      <c r="R1504" s="176">
        <v>200</v>
      </c>
      <c r="S1504" s="173" t="s"/>
      <c r="T1504" s="173" t="s"/>
      <c r="U1504" s="173" t="s"/>
      <c r="V1504" s="173" t="s"/>
      <c r="W1504" s="173" t="s"/>
      <c r="X1504" s="173" t="s"/>
      <c r="Y1504" s="173" t="s"/>
    </row>
    <row r="1505" spans="1:25">
      <c r="A1505" s="168" t="s">
        <v>4648</v>
      </c>
      <c r="B1505" s="169" t="s">
        <v>6363</v>
      </c>
      <c r="C1505" s="169" t="s">
        <v>4656</v>
      </c>
      <c r="D1505" s="169" t="s">
        <v>4676</v>
      </c>
      <c r="E1505" s="169">
        <v>165</v>
      </c>
      <c r="F1505" s="169">
        <v>0</v>
      </c>
      <c r="G1505" s="169" t="s">
        <v>4652</v>
      </c>
      <c r="H1505" s="169" t="s">
        <v>4652</v>
      </c>
      <c r="I1505" s="169" t="s">
        <v>4652</v>
      </c>
      <c r="J1505" s="169" t="s"/>
      <c r="K1505" s="169" t="s"/>
      <c r="L1505" s="169" t="s">
        <v>4652</v>
      </c>
      <c r="M1505" s="170">
        <v>0</v>
      </c>
      <c r="N1505" s="169" t="s">
        <v>4004</v>
      </c>
      <c r="O1505" s="171">
        <v>45687</v>
      </c>
      <c r="P1505" s="172">
        <v>0.690555555556785</v>
      </c>
      <c r="Q1505" s="169">
        <v>47600</v>
      </c>
      <c r="R1505" s="170">
        <v>20</v>
      </c>
      <c r="S1505" s="173" t="s"/>
      <c r="T1505" s="173" t="s"/>
      <c r="U1505" s="173" t="s"/>
      <c r="V1505" s="173" t="s"/>
      <c r="W1505" s="173" t="s"/>
      <c r="X1505" s="173" t="s"/>
      <c r="Y1505" s="173" t="s"/>
    </row>
    <row r="1506" spans="1:25">
      <c r="A1506" s="174" t="s">
        <v>4648</v>
      </c>
      <c r="B1506" s="175" t="s">
        <v>6364</v>
      </c>
      <c r="C1506" s="175" t="s">
        <v>4650</v>
      </c>
      <c r="D1506" s="175" t="s">
        <v>4668</v>
      </c>
      <c r="E1506" s="175">
        <v>171</v>
      </c>
      <c r="F1506" s="175">
        <v>0</v>
      </c>
      <c r="G1506" s="175" t="s">
        <v>4652</v>
      </c>
      <c r="H1506" s="175" t="s">
        <v>4004</v>
      </c>
      <c r="I1506" s="175" t="s">
        <v>4004</v>
      </c>
      <c r="J1506" s="175" t="s"/>
      <c r="K1506" s="175" t="s"/>
      <c r="L1506" s="175" t="s">
        <v>4652</v>
      </c>
      <c r="M1506" s="176">
        <v>0</v>
      </c>
      <c r="N1506" s="175" t="s">
        <v>4004</v>
      </c>
      <c r="O1506" s="177">
        <v>45687</v>
      </c>
      <c r="P1506" s="178">
        <v>0.69030092592584</v>
      </c>
      <c r="Q1506" s="175">
        <v>47599</v>
      </c>
      <c r="R1506" s="176">
        <v>150</v>
      </c>
      <c r="S1506" s="173" t="s"/>
      <c r="T1506" s="173" t="s"/>
      <c r="U1506" s="173" t="s"/>
      <c r="V1506" s="173" t="s"/>
      <c r="W1506" s="173" t="s"/>
      <c r="X1506" s="173" t="s"/>
      <c r="Y1506" s="173" t="s"/>
    </row>
    <row r="1507" spans="1:25">
      <c r="A1507" s="168" t="s">
        <v>4648</v>
      </c>
      <c r="B1507" s="169" t="s">
        <v>6365</v>
      </c>
      <c r="C1507" s="169" t="s">
        <v>4656</v>
      </c>
      <c r="D1507" s="169" t="s">
        <v>5481</v>
      </c>
      <c r="E1507" s="169">
        <v>155</v>
      </c>
      <c r="F1507" s="169">
        <v>88</v>
      </c>
      <c r="G1507" s="169" t="s">
        <v>4652</v>
      </c>
      <c r="H1507" s="169" t="s">
        <v>4652</v>
      </c>
      <c r="I1507" s="169" t="s">
        <v>4652</v>
      </c>
      <c r="J1507" s="169" t="s"/>
      <c r="K1507" s="169" t="s"/>
      <c r="L1507" s="169" t="s">
        <v>4652</v>
      </c>
      <c r="M1507" s="170">
        <v>0</v>
      </c>
      <c r="N1507" s="169" t="s">
        <v>4004</v>
      </c>
      <c r="O1507" s="171">
        <v>45687</v>
      </c>
      <c r="P1507" s="172">
        <v>0.660625000000437</v>
      </c>
      <c r="Q1507" s="169">
        <v>47596</v>
      </c>
      <c r="R1507" s="170">
        <v>230</v>
      </c>
      <c r="S1507" s="173" t="s"/>
      <c r="T1507" s="173" t="s"/>
      <c r="U1507" s="173" t="s"/>
      <c r="V1507" s="173" t="s"/>
      <c r="W1507" s="173" t="s"/>
      <c r="X1507" s="173" t="s"/>
      <c r="Y1507" s="173" t="s"/>
    </row>
    <row r="1508" spans="1:25">
      <c r="A1508" s="174" t="s">
        <v>4648</v>
      </c>
      <c r="B1508" s="175" t="s">
        <v>6366</v>
      </c>
      <c r="C1508" s="175" t="s">
        <v>4656</v>
      </c>
      <c r="D1508" s="175" t="s">
        <v>4730</v>
      </c>
      <c r="E1508" s="175">
        <v>165</v>
      </c>
      <c r="F1508" s="175">
        <v>88</v>
      </c>
      <c r="G1508" s="175" t="s">
        <v>4652</v>
      </c>
      <c r="H1508" s="175" t="s">
        <v>4652</v>
      </c>
      <c r="I1508" s="175" t="s">
        <v>4652</v>
      </c>
      <c r="J1508" s="175" t="s">
        <v>4643</v>
      </c>
      <c r="K1508" s="175" t="s">
        <v>6367</v>
      </c>
      <c r="L1508" s="175" t="s">
        <v>4652</v>
      </c>
      <c r="M1508" s="176">
        <v>200</v>
      </c>
      <c r="N1508" s="175" t="s">
        <v>4004</v>
      </c>
      <c r="O1508" s="177">
        <v>45687</v>
      </c>
      <c r="P1508" s="178">
        <v>0.646284722221026</v>
      </c>
      <c r="Q1508" s="175">
        <v>47595</v>
      </c>
      <c r="R1508" s="176">
        <v>430</v>
      </c>
      <c r="S1508" s="173" t="s"/>
      <c r="T1508" s="173" t="s"/>
      <c r="U1508" s="173" t="s"/>
      <c r="V1508" s="173" t="s"/>
      <c r="W1508" s="173" t="s"/>
      <c r="X1508" s="173" t="s"/>
      <c r="Y1508" s="173" t="s"/>
    </row>
    <row r="1509" spans="1:25">
      <c r="A1509" s="168" t="s">
        <v>4648</v>
      </c>
      <c r="B1509" s="169" t="s">
        <v>6368</v>
      </c>
      <c r="C1509" s="169" t="s">
        <v>4656</v>
      </c>
      <c r="D1509" s="169" t="s">
        <v>4700</v>
      </c>
      <c r="E1509" s="169">
        <v>160</v>
      </c>
      <c r="F1509" s="169">
        <v>89</v>
      </c>
      <c r="G1509" s="169" t="s">
        <v>4652</v>
      </c>
      <c r="H1509" s="169" t="s">
        <v>4652</v>
      </c>
      <c r="I1509" s="169" t="s">
        <v>4652</v>
      </c>
      <c r="J1509" s="169" t="s"/>
      <c r="K1509" s="169" t="s"/>
      <c r="L1509" s="169" t="s">
        <v>4652</v>
      </c>
      <c r="M1509" s="170">
        <v>0</v>
      </c>
      <c r="N1509" s="169" t="s">
        <v>4004</v>
      </c>
      <c r="O1509" s="171">
        <v>45687</v>
      </c>
      <c r="P1509" s="172">
        <v>0.639826388887741</v>
      </c>
      <c r="Q1509" s="169">
        <v>47594</v>
      </c>
      <c r="R1509" s="170">
        <v>200</v>
      </c>
      <c r="S1509" s="173" t="s"/>
      <c r="T1509" s="173" t="s"/>
      <c r="U1509" s="173" t="s"/>
      <c r="V1509" s="173" t="s"/>
      <c r="W1509" s="173" t="s"/>
      <c r="X1509" s="173" t="s"/>
      <c r="Y1509" s="173" t="s"/>
    </row>
    <row r="1510" spans="1:25">
      <c r="A1510" s="174" t="s">
        <v>4648</v>
      </c>
      <c r="B1510" s="175" t="s">
        <v>6369</v>
      </c>
      <c r="C1510" s="175" t="s">
        <v>4656</v>
      </c>
      <c r="D1510" s="175" t="s">
        <v>4880</v>
      </c>
      <c r="E1510" s="175">
        <v>150</v>
      </c>
      <c r="F1510" s="175">
        <v>0</v>
      </c>
      <c r="G1510" s="175" t="s">
        <v>4652</v>
      </c>
      <c r="H1510" s="175" t="s">
        <v>4652</v>
      </c>
      <c r="I1510" s="175" t="s">
        <v>4652</v>
      </c>
      <c r="J1510" s="175" t="s">
        <v>4685</v>
      </c>
      <c r="K1510" s="175" t="s"/>
      <c r="L1510" s="175" t="s">
        <v>4004</v>
      </c>
      <c r="M1510" s="176">
        <v>200</v>
      </c>
      <c r="N1510" s="175" t="s">
        <v>4004</v>
      </c>
      <c r="O1510" s="177">
        <v>45687</v>
      </c>
      <c r="P1510" s="178">
        <v>0.632152777776355</v>
      </c>
      <c r="Q1510" s="175">
        <v>47593</v>
      </c>
      <c r="R1510" s="176">
        <v>200</v>
      </c>
      <c r="S1510" s="173" t="s"/>
      <c r="T1510" s="173" t="s"/>
      <c r="U1510" s="173" t="s"/>
      <c r="V1510" s="173" t="s"/>
      <c r="W1510" s="173" t="s"/>
      <c r="X1510" s="173" t="s"/>
      <c r="Y1510" s="173" t="s"/>
    </row>
    <row r="1511" spans="1:26" s="185">
      <c r="A1511" s="179" t="s">
        <v>4648</v>
      </c>
      <c r="B1511" s="180" t="s">
        <v>6370</v>
      </c>
      <c r="C1511" s="180" t="s">
        <v>4656</v>
      </c>
      <c r="D1511" s="180" t="s">
        <v>4734</v>
      </c>
      <c r="E1511" s="180">
        <v>165</v>
      </c>
      <c r="F1511" s="180">
        <v>0</v>
      </c>
      <c r="G1511" s="180" t="s">
        <v>4652</v>
      </c>
      <c r="H1511" s="180" t="s">
        <v>4652</v>
      </c>
      <c r="I1511" s="180" t="s">
        <v>4652</v>
      </c>
      <c r="J1511" s="180" t="s">
        <v>4643</v>
      </c>
      <c r="K1511" s="180" t="s">
        <v>6371</v>
      </c>
      <c r="L1511" s="180" t="s">
        <v>4004</v>
      </c>
      <c r="M1511" s="181">
        <v>50</v>
      </c>
      <c r="N1511" s="180" t="s">
        <v>4004</v>
      </c>
      <c r="O1511" s="182">
        <v>45687</v>
      </c>
      <c r="P1511" s="183">
        <v>0.608923611111095</v>
      </c>
      <c r="Q1511" s="180">
        <v>47588</v>
      </c>
      <c r="R1511" s="181">
        <v>50</v>
      </c>
      <c r="S1511" s="184" t="s"/>
      <c r="T1511" s="184" t="s"/>
      <c r="U1511" s="184" t="s"/>
      <c r="V1511" s="184" t="s"/>
      <c r="W1511" s="184" t="s"/>
      <c r="X1511" s="184" t="s"/>
      <c r="Y1511" s="184" t="s"/>
      <c r="Z1511" s="185" t="s"/>
    </row>
    <row r="1512" spans="1:25">
      <c r="A1512" s="174" t="s">
        <v>4648</v>
      </c>
      <c r="B1512" s="175" t="s">
        <v>6372</v>
      </c>
      <c r="C1512" s="175" t="s">
        <v>4656</v>
      </c>
      <c r="D1512" s="175" t="s">
        <v>4676</v>
      </c>
      <c r="E1512" s="175">
        <v>135</v>
      </c>
      <c r="F1512" s="175">
        <v>89</v>
      </c>
      <c r="G1512" s="175" t="s">
        <v>4004</v>
      </c>
      <c r="H1512" s="175" t="s">
        <v>4652</v>
      </c>
      <c r="I1512" s="175" t="s">
        <v>4652</v>
      </c>
      <c r="J1512" s="175" t="s"/>
      <c r="K1512" s="175" t="s">
        <v>5067</v>
      </c>
      <c r="L1512" s="175" t="s">
        <v>4652</v>
      </c>
      <c r="M1512" s="176">
        <v>0</v>
      </c>
      <c r="N1512" s="175" t="s">
        <v>4004</v>
      </c>
      <c r="O1512" s="177">
        <v>45687</v>
      </c>
      <c r="P1512" s="178">
        <v>0.59935185185168</v>
      </c>
      <c r="Q1512" s="175">
        <v>47587</v>
      </c>
      <c r="R1512" s="176">
        <v>100</v>
      </c>
      <c r="S1512" s="173" t="s"/>
      <c r="T1512" s="173" t="s"/>
      <c r="U1512" s="173" t="s"/>
      <c r="V1512" s="173" t="s"/>
      <c r="W1512" s="173" t="s"/>
      <c r="X1512" s="173" t="s"/>
      <c r="Y1512" s="173" t="s"/>
    </row>
    <row r="1513" spans="1:25">
      <c r="A1513" s="168" t="s">
        <v>4648</v>
      </c>
      <c r="B1513" s="169" t="s">
        <v>6373</v>
      </c>
      <c r="C1513" s="169" t="s">
        <v>4650</v>
      </c>
      <c r="D1513" s="169" t="s">
        <v>4674</v>
      </c>
      <c r="E1513" s="169">
        <v>150</v>
      </c>
      <c r="F1513" s="169">
        <v>89</v>
      </c>
      <c r="G1513" s="169" t="s">
        <v>4652</v>
      </c>
      <c r="H1513" s="169" t="s">
        <v>4652</v>
      </c>
      <c r="I1513" s="169" t="s">
        <v>4652</v>
      </c>
      <c r="J1513" s="169" t="s"/>
      <c r="K1513" s="169" t="s"/>
      <c r="L1513" s="169" t="s">
        <v>4652</v>
      </c>
      <c r="M1513" s="170">
        <v>0</v>
      </c>
      <c r="N1513" s="169" t="s">
        <v>4004</v>
      </c>
      <c r="O1513" s="171">
        <v>45687</v>
      </c>
      <c r="P1513" s="172">
        <v>0.542453703703359</v>
      </c>
      <c r="Q1513" s="169">
        <v>47571</v>
      </c>
      <c r="R1513" s="170">
        <v>200</v>
      </c>
      <c r="S1513" s="173" t="s"/>
      <c r="T1513" s="173" t="s"/>
      <c r="U1513" s="173" t="s"/>
      <c r="V1513" s="173" t="s"/>
      <c r="W1513" s="173" t="s"/>
      <c r="X1513" s="173" t="s"/>
      <c r="Y1513" s="173" t="s"/>
    </row>
    <row r="1514" spans="1:25">
      <c r="A1514" s="174" t="s">
        <v>4648</v>
      </c>
      <c r="B1514" s="175" t="s">
        <v>6374</v>
      </c>
      <c r="C1514" s="175" t="s">
        <v>4656</v>
      </c>
      <c r="D1514" s="175" t="s">
        <v>4700</v>
      </c>
      <c r="E1514" s="175">
        <v>170</v>
      </c>
      <c r="F1514" s="175">
        <v>89</v>
      </c>
      <c r="G1514" s="175" t="s">
        <v>4652</v>
      </c>
      <c r="H1514" s="175" t="s">
        <v>4652</v>
      </c>
      <c r="I1514" s="175" t="s">
        <v>4652</v>
      </c>
      <c r="J1514" s="175" t="s"/>
      <c r="K1514" s="175" t="s"/>
      <c r="L1514" s="175" t="s">
        <v>4652</v>
      </c>
      <c r="M1514" s="176">
        <v>0</v>
      </c>
      <c r="N1514" s="175" t="s">
        <v>4004</v>
      </c>
      <c r="O1514" s="177">
        <v>45687</v>
      </c>
      <c r="P1514" s="178">
        <v>0.498784722221899</v>
      </c>
      <c r="Q1514" s="175">
        <v>47568</v>
      </c>
      <c r="R1514" s="176">
        <v>200</v>
      </c>
      <c r="S1514" s="173" t="s"/>
      <c r="T1514" s="173" t="s"/>
      <c r="U1514" s="173" t="s"/>
      <c r="V1514" s="173" t="s"/>
      <c r="W1514" s="173" t="s"/>
      <c r="X1514" s="173" t="s"/>
      <c r="Y1514" s="173" t="s"/>
    </row>
    <row r="1515" spans="1:26" s="185">
      <c r="A1515" s="179" t="s">
        <v>4648</v>
      </c>
      <c r="B1515" s="180" t="s">
        <v>6375</v>
      </c>
      <c r="C1515" s="180" t="s">
        <v>4650</v>
      </c>
      <c r="D1515" s="180" t="s">
        <v>4663</v>
      </c>
      <c r="E1515" s="180">
        <v>155</v>
      </c>
      <c r="F1515" s="180">
        <v>0</v>
      </c>
      <c r="G1515" s="180" t="s">
        <v>4652</v>
      </c>
      <c r="H1515" s="180" t="s">
        <v>4652</v>
      </c>
      <c r="I1515" s="180" t="s">
        <v>4652</v>
      </c>
      <c r="J1515" s="180" t="s">
        <v>4643</v>
      </c>
      <c r="K1515" s="180" t="s">
        <v>4891</v>
      </c>
      <c r="L1515" s="180" t="s">
        <v>4004</v>
      </c>
      <c r="M1515" s="181">
        <v>50</v>
      </c>
      <c r="N1515" s="180" t="s">
        <v>4004</v>
      </c>
      <c r="O1515" s="182">
        <v>45687</v>
      </c>
      <c r="P1515" s="183">
        <v>0.474328703705396</v>
      </c>
      <c r="Q1515" s="180">
        <v>47565</v>
      </c>
      <c r="R1515" s="181">
        <v>50</v>
      </c>
      <c r="S1515" s="184" t="s"/>
      <c r="T1515" s="184" t="s"/>
      <c r="U1515" s="184" t="s"/>
      <c r="V1515" s="184" t="s"/>
      <c r="W1515" s="184" t="s"/>
      <c r="X1515" s="184" t="s"/>
      <c r="Y1515" s="184" t="s"/>
      <c r="Z1515" s="185" t="s"/>
    </row>
    <row r="1516" spans="1:25">
      <c r="A1516" s="174" t="s">
        <v>4648</v>
      </c>
      <c r="B1516" s="175" t="s">
        <v>6376</v>
      </c>
      <c r="C1516" s="175" t="s">
        <v>4650</v>
      </c>
      <c r="D1516" s="175" t="s">
        <v>4668</v>
      </c>
      <c r="E1516" s="175">
        <v>158</v>
      </c>
      <c r="F1516" s="175">
        <v>0</v>
      </c>
      <c r="G1516" s="175" t="s">
        <v>4652</v>
      </c>
      <c r="H1516" s="175" t="s">
        <v>4004</v>
      </c>
      <c r="I1516" s="175" t="s">
        <v>4004</v>
      </c>
      <c r="J1516" s="175" t="s"/>
      <c r="K1516" s="175" t="s"/>
      <c r="L1516" s="175" t="s">
        <v>4652</v>
      </c>
      <c r="M1516" s="176">
        <v>0</v>
      </c>
      <c r="N1516" s="175" t="s">
        <v>4004</v>
      </c>
      <c r="O1516" s="177">
        <v>45687</v>
      </c>
      <c r="P1516" s="178">
        <v>0.455162037036644</v>
      </c>
      <c r="Q1516" s="175">
        <v>47557</v>
      </c>
      <c r="R1516" s="176">
        <v>150</v>
      </c>
      <c r="S1516" s="173" t="s"/>
      <c r="T1516" s="173" t="s"/>
      <c r="U1516" s="173" t="s"/>
      <c r="V1516" s="173" t="s"/>
      <c r="W1516" s="173" t="s"/>
      <c r="X1516" s="173" t="s"/>
      <c r="Y1516" s="173" t="s"/>
    </row>
    <row r="1517" spans="1:25">
      <c r="A1517" s="168" t="s">
        <v>4648</v>
      </c>
      <c r="B1517" s="169" t="s">
        <v>6377</v>
      </c>
      <c r="C1517" s="169" t="s">
        <v>4650</v>
      </c>
      <c r="D1517" s="169" t="s">
        <v>4663</v>
      </c>
      <c r="E1517" s="169">
        <v>151</v>
      </c>
      <c r="F1517" s="169">
        <v>89</v>
      </c>
      <c r="G1517" s="169" t="s">
        <v>4652</v>
      </c>
      <c r="H1517" s="169" t="s">
        <v>4652</v>
      </c>
      <c r="I1517" s="169" t="s">
        <v>4652</v>
      </c>
      <c r="J1517" s="169" t="s"/>
      <c r="K1517" s="169" t="s"/>
      <c r="L1517" s="169" t="s">
        <v>4652</v>
      </c>
      <c r="M1517" s="170">
        <v>0</v>
      </c>
      <c r="N1517" s="169" t="s">
        <v>4004</v>
      </c>
      <c r="O1517" s="171">
        <v>45687</v>
      </c>
      <c r="P1517" s="172">
        <v>0.453125</v>
      </c>
      <c r="Q1517" s="169">
        <v>47555</v>
      </c>
      <c r="R1517" s="170">
        <v>230</v>
      </c>
      <c r="S1517" s="173" t="s"/>
      <c r="T1517" s="173" t="s"/>
      <c r="U1517" s="173" t="s"/>
      <c r="V1517" s="173" t="s"/>
      <c r="W1517" s="173" t="s"/>
      <c r="X1517" s="173" t="s"/>
      <c r="Y1517" s="173" t="s"/>
    </row>
    <row r="1518" spans="1:25">
      <c r="A1518" s="174" t="s">
        <v>4648</v>
      </c>
      <c r="B1518" s="175" t="s">
        <v>6378</v>
      </c>
      <c r="C1518" s="175" t="s">
        <v>4656</v>
      </c>
      <c r="D1518" s="175" t="s">
        <v>4730</v>
      </c>
      <c r="E1518" s="175">
        <v>171</v>
      </c>
      <c r="F1518" s="175">
        <v>89</v>
      </c>
      <c r="G1518" s="175" t="s">
        <v>4652</v>
      </c>
      <c r="H1518" s="175" t="s">
        <v>4652</v>
      </c>
      <c r="I1518" s="175" t="s">
        <v>4652</v>
      </c>
      <c r="J1518" s="175" t="s"/>
      <c r="K1518" s="175" t="s">
        <v>6379</v>
      </c>
      <c r="L1518" s="175" t="s">
        <v>4652</v>
      </c>
      <c r="M1518" s="176">
        <v>0</v>
      </c>
      <c r="N1518" s="175" t="s">
        <v>4004</v>
      </c>
      <c r="O1518" s="177">
        <v>45687</v>
      </c>
      <c r="P1518" s="178">
        <v>0.44901620370365</v>
      </c>
      <c r="Q1518" s="175">
        <v>0</v>
      </c>
      <c r="R1518" s="176">
        <v>0</v>
      </c>
      <c r="S1518" s="173" t="s"/>
      <c r="T1518" s="173" t="s"/>
      <c r="U1518" s="173" t="s"/>
      <c r="V1518" s="173" t="s"/>
      <c r="W1518" s="173" t="s"/>
      <c r="X1518" s="173" t="s"/>
      <c r="Y1518" s="173" t="s"/>
    </row>
    <row r="1519" spans="1:25">
      <c r="A1519" s="168" t="s">
        <v>4648</v>
      </c>
      <c r="B1519" s="169" t="s">
        <v>6380</v>
      </c>
      <c r="C1519" s="169" t="s">
        <v>4656</v>
      </c>
      <c r="D1519" s="169" t="s">
        <v>4700</v>
      </c>
      <c r="E1519" s="169">
        <v>150</v>
      </c>
      <c r="F1519" s="169">
        <v>89</v>
      </c>
      <c r="G1519" s="169" t="s">
        <v>4004</v>
      </c>
      <c r="H1519" s="169" t="s">
        <v>4652</v>
      </c>
      <c r="I1519" s="169" t="s">
        <v>4652</v>
      </c>
      <c r="J1519" s="169" t="s"/>
      <c r="K1519" s="169" t="s"/>
      <c r="L1519" s="169" t="s">
        <v>4652</v>
      </c>
      <c r="M1519" s="170">
        <v>0</v>
      </c>
      <c r="N1519" s="169" t="s">
        <v>4004</v>
      </c>
      <c r="O1519" s="171">
        <v>45687</v>
      </c>
      <c r="P1519" s="172">
        <v>0.446932870370802</v>
      </c>
      <c r="Q1519" s="169">
        <v>47553</v>
      </c>
      <c r="R1519" s="170">
        <v>170</v>
      </c>
      <c r="S1519" s="173" t="s"/>
      <c r="T1519" s="173" t="s"/>
      <c r="U1519" s="173" t="s"/>
      <c r="V1519" s="173" t="s"/>
      <c r="W1519" s="173" t="s"/>
      <c r="X1519" s="173" t="s"/>
      <c r="Y1519" s="173" t="s"/>
    </row>
    <row r="1520" spans="1:25">
      <c r="A1520" s="174" t="s">
        <v>4648</v>
      </c>
      <c r="B1520" s="175" t="s">
        <v>6381</v>
      </c>
      <c r="C1520" s="175" t="s">
        <v>4656</v>
      </c>
      <c r="D1520" s="175" t="s">
        <v>4756</v>
      </c>
      <c r="E1520" s="175">
        <v>165</v>
      </c>
      <c r="F1520" s="175">
        <v>88</v>
      </c>
      <c r="G1520" s="175" t="s">
        <v>4004</v>
      </c>
      <c r="H1520" s="175" t="s">
        <v>4652</v>
      </c>
      <c r="I1520" s="175" t="s">
        <v>4652</v>
      </c>
      <c r="J1520" s="175" t="s"/>
      <c r="K1520" s="175" t="s"/>
      <c r="L1520" s="175" t="s">
        <v>4652</v>
      </c>
      <c r="M1520" s="176">
        <v>0</v>
      </c>
      <c r="N1520" s="175" t="s">
        <v>4004</v>
      </c>
      <c r="O1520" s="177">
        <v>45687</v>
      </c>
      <c r="P1520" s="178">
        <v>0.397847222222481</v>
      </c>
      <c r="Q1520" s="175">
        <v>47543</v>
      </c>
      <c r="R1520" s="176">
        <v>150</v>
      </c>
      <c r="S1520" s="173" t="s"/>
      <c r="T1520" s="173" t="s"/>
      <c r="U1520" s="173" t="s"/>
      <c r="V1520" s="173" t="s"/>
      <c r="W1520" s="173" t="s"/>
      <c r="X1520" s="173" t="s"/>
      <c r="Y1520" s="173" t="s"/>
    </row>
    <row r="1521" spans="1:25">
      <c r="A1521" s="168" t="s">
        <v>4648</v>
      </c>
      <c r="B1521" s="169" t="s">
        <v>6382</v>
      </c>
      <c r="C1521" s="169" t="s">
        <v>4656</v>
      </c>
      <c r="D1521" s="169" t="s">
        <v>4700</v>
      </c>
      <c r="E1521" s="169">
        <v>160</v>
      </c>
      <c r="F1521" s="169">
        <v>88</v>
      </c>
      <c r="G1521" s="169" t="s">
        <v>4509</v>
      </c>
      <c r="H1521" s="169" t="s">
        <v>4509</v>
      </c>
      <c r="I1521" s="169" t="s">
        <v>4509</v>
      </c>
      <c r="J1521" s="169" t="s"/>
      <c r="K1521" s="169" t="s"/>
      <c r="L1521" s="169" t="s">
        <v>4652</v>
      </c>
      <c r="M1521" s="170">
        <v>0</v>
      </c>
      <c r="N1521" s="169" t="s">
        <v>4004</v>
      </c>
      <c r="O1521" s="171">
        <v>45687</v>
      </c>
      <c r="P1521" s="172">
        <v>0.358460648149048</v>
      </c>
      <c r="Q1521" s="169">
        <v>47538</v>
      </c>
      <c r="R1521" s="170">
        <v>200</v>
      </c>
      <c r="S1521" s="173" t="s"/>
      <c r="T1521" s="173" t="s"/>
      <c r="U1521" s="173" t="s"/>
      <c r="V1521" s="173" t="s"/>
      <c r="W1521" s="173" t="s"/>
      <c r="X1521" s="173" t="s"/>
      <c r="Y1521" s="173" t="s"/>
    </row>
    <row r="1522" spans="1:25">
      <c r="A1522" s="174" t="s">
        <v>4648</v>
      </c>
      <c r="B1522" s="175" t="s">
        <v>6383</v>
      </c>
      <c r="C1522" s="175" t="s">
        <v>4656</v>
      </c>
      <c r="D1522" s="175" t="s">
        <v>4703</v>
      </c>
      <c r="E1522" s="175">
        <v>165</v>
      </c>
      <c r="F1522" s="175">
        <v>89</v>
      </c>
      <c r="G1522" s="175" t="s">
        <v>4652</v>
      </c>
      <c r="H1522" s="175" t="s">
        <v>4652</v>
      </c>
      <c r="I1522" s="175" t="s">
        <v>4652</v>
      </c>
      <c r="J1522" s="175" t="s"/>
      <c r="K1522" s="175" t="s"/>
      <c r="L1522" s="175" t="s">
        <v>4652</v>
      </c>
      <c r="M1522" s="176">
        <v>0</v>
      </c>
      <c r="N1522" s="175" t="s">
        <v>4509</v>
      </c>
      <c r="O1522" s="177">
        <v>45686</v>
      </c>
      <c r="P1522" s="178">
        <v>0.757256944445544</v>
      </c>
      <c r="Q1522" s="175">
        <v>47533</v>
      </c>
      <c r="R1522" s="176">
        <v>200</v>
      </c>
      <c r="S1522" s="173" t="s"/>
      <c r="T1522" s="173" t="s"/>
      <c r="U1522" s="173" t="s"/>
      <c r="V1522" s="173" t="s"/>
      <c r="W1522" s="173" t="s"/>
      <c r="X1522" s="173" t="s"/>
      <c r="Y1522" s="173" t="s"/>
    </row>
    <row r="1523" spans="1:25">
      <c r="A1523" s="168" t="s">
        <v>4648</v>
      </c>
      <c r="B1523" s="169" t="s">
        <v>6384</v>
      </c>
      <c r="C1523" s="169" t="s">
        <v>4656</v>
      </c>
      <c r="D1523" s="169" t="s">
        <v>4700</v>
      </c>
      <c r="E1523" s="169">
        <v>155</v>
      </c>
      <c r="F1523" s="169">
        <v>0</v>
      </c>
      <c r="G1523" s="169" t="s">
        <v>4652</v>
      </c>
      <c r="H1523" s="169" t="s">
        <v>4652</v>
      </c>
      <c r="I1523" s="169" t="s">
        <v>4652</v>
      </c>
      <c r="J1523" s="169" t="s">
        <v>4711</v>
      </c>
      <c r="K1523" s="169" t="s"/>
      <c r="L1523" s="169" t="s">
        <v>4652</v>
      </c>
      <c r="M1523" s="170">
        <v>200</v>
      </c>
      <c r="N1523" s="169" t="s">
        <v>4004</v>
      </c>
      <c r="O1523" s="171">
        <v>45686</v>
      </c>
      <c r="P1523" s="172">
        <v>0.756087962963648</v>
      </c>
      <c r="Q1523" s="169">
        <v>47532</v>
      </c>
      <c r="R1523" s="170">
        <v>200</v>
      </c>
      <c r="S1523" s="173" t="s"/>
      <c r="T1523" s="173" t="s"/>
      <c r="U1523" s="173" t="s"/>
      <c r="V1523" s="173" t="s"/>
      <c r="W1523" s="173" t="s"/>
      <c r="X1523" s="173" t="s"/>
      <c r="Y1523" s="173" t="s"/>
    </row>
    <row r="1524" spans="1:25">
      <c r="A1524" s="174" t="s">
        <v>4648</v>
      </c>
      <c r="B1524" s="175" t="s">
        <v>6385</v>
      </c>
      <c r="C1524" s="175" t="s">
        <v>4650</v>
      </c>
      <c r="D1524" s="175" t="s">
        <v>4663</v>
      </c>
      <c r="E1524" s="175">
        <v>156</v>
      </c>
      <c r="F1524" s="175">
        <v>0</v>
      </c>
      <c r="G1524" s="175" t="s">
        <v>4652</v>
      </c>
      <c r="H1524" s="175" t="s">
        <v>4652</v>
      </c>
      <c r="I1524" s="175" t="s">
        <v>4652</v>
      </c>
      <c r="J1524" s="175" t="s"/>
      <c r="K1524" s="175" t="s"/>
      <c r="L1524" s="175" t="s">
        <v>4652</v>
      </c>
      <c r="M1524" s="176">
        <v>0</v>
      </c>
      <c r="N1524" s="175" t="s">
        <v>4004</v>
      </c>
      <c r="O1524" s="177">
        <v>45686</v>
      </c>
      <c r="P1524" s="178">
        <v>0.723055555554311</v>
      </c>
      <c r="Q1524" s="175">
        <v>47529</v>
      </c>
      <c r="R1524" s="176">
        <v>170</v>
      </c>
      <c r="S1524" s="173" t="s"/>
      <c r="T1524" s="173" t="s"/>
      <c r="U1524" s="173" t="s"/>
      <c r="V1524" s="173" t="s"/>
      <c r="W1524" s="173" t="s"/>
      <c r="X1524" s="173" t="s"/>
      <c r="Y1524" s="173" t="s"/>
    </row>
    <row r="1525" spans="1:25">
      <c r="A1525" s="168" t="s">
        <v>4648</v>
      </c>
      <c r="B1525" s="169" t="s">
        <v>6386</v>
      </c>
      <c r="C1525" s="169" t="s">
        <v>4650</v>
      </c>
      <c r="D1525" s="169" t="s">
        <v>4668</v>
      </c>
      <c r="E1525" s="169">
        <v>158</v>
      </c>
      <c r="F1525" s="169">
        <v>0</v>
      </c>
      <c r="G1525" s="169" t="s">
        <v>4652</v>
      </c>
      <c r="H1525" s="169" t="s">
        <v>4652</v>
      </c>
      <c r="I1525" s="169" t="s">
        <v>4652</v>
      </c>
      <c r="J1525" s="169" t="s"/>
      <c r="K1525" s="169" t="s"/>
      <c r="L1525" s="169" t="s">
        <v>4652</v>
      </c>
      <c r="M1525" s="170">
        <v>0</v>
      </c>
      <c r="N1525" s="169" t="s">
        <v>4004</v>
      </c>
      <c r="O1525" s="171">
        <v>45686</v>
      </c>
      <c r="P1525" s="172">
        <v>0.718275462961174</v>
      </c>
      <c r="Q1525" s="169">
        <v>47528</v>
      </c>
      <c r="R1525" s="170">
        <v>150</v>
      </c>
      <c r="S1525" s="173" t="s"/>
      <c r="T1525" s="173" t="s"/>
      <c r="U1525" s="173" t="s"/>
      <c r="V1525" s="173" t="s"/>
      <c r="W1525" s="173" t="s"/>
      <c r="X1525" s="173" t="s"/>
      <c r="Y1525" s="173" t="s"/>
    </row>
    <row r="1526" spans="1:25">
      <c r="A1526" s="174" t="s">
        <v>4648</v>
      </c>
      <c r="B1526" s="175" t="s">
        <v>6387</v>
      </c>
      <c r="C1526" s="175" t="s">
        <v>4650</v>
      </c>
      <c r="D1526" s="175" t="s">
        <v>4663</v>
      </c>
      <c r="E1526" s="175">
        <v>142</v>
      </c>
      <c r="F1526" s="175">
        <v>89</v>
      </c>
      <c r="G1526" s="175" t="s">
        <v>4652</v>
      </c>
      <c r="H1526" s="175" t="s">
        <v>4652</v>
      </c>
      <c r="I1526" s="175" t="s">
        <v>4652</v>
      </c>
      <c r="J1526" s="175" t="s"/>
      <c r="K1526" s="175" t="s"/>
      <c r="L1526" s="175" t="s">
        <v>4652</v>
      </c>
      <c r="M1526" s="176">
        <v>0</v>
      </c>
      <c r="N1526" s="175" t="s">
        <v>4004</v>
      </c>
      <c r="O1526" s="177">
        <v>45686</v>
      </c>
      <c r="P1526" s="178">
        <v>0.711296296296496</v>
      </c>
      <c r="Q1526" s="175">
        <v>47526</v>
      </c>
      <c r="R1526" s="176">
        <v>230</v>
      </c>
      <c r="S1526" s="173" t="s"/>
      <c r="T1526" s="173" t="s"/>
      <c r="U1526" s="173" t="s"/>
      <c r="V1526" s="173" t="s"/>
      <c r="W1526" s="173" t="s"/>
      <c r="X1526" s="173" t="s"/>
      <c r="Y1526" s="173" t="s"/>
    </row>
    <row r="1527" spans="1:25">
      <c r="A1527" s="168" t="s">
        <v>4648</v>
      </c>
      <c r="B1527" s="169" t="s">
        <v>6388</v>
      </c>
      <c r="C1527" s="169" t="s">
        <v>4656</v>
      </c>
      <c r="D1527" s="169" t="s">
        <v>5779</v>
      </c>
      <c r="E1527" s="169">
        <v>157</v>
      </c>
      <c r="F1527" s="169">
        <v>0</v>
      </c>
      <c r="G1527" s="169" t="s">
        <v>4652</v>
      </c>
      <c r="H1527" s="169" t="s">
        <v>4652</v>
      </c>
      <c r="I1527" s="169" t="s">
        <v>4652</v>
      </c>
      <c r="J1527" s="169" t="s"/>
      <c r="K1527" s="169" t="s"/>
      <c r="L1527" s="169" t="s">
        <v>4652</v>
      </c>
      <c r="M1527" s="170">
        <v>0</v>
      </c>
      <c r="N1527" s="169" t="s">
        <v>4004</v>
      </c>
      <c r="O1527" s="171">
        <v>45686</v>
      </c>
      <c r="P1527" s="172">
        <v>0.70802083333183</v>
      </c>
      <c r="Q1527" s="169">
        <v>47525</v>
      </c>
      <c r="R1527" s="170">
        <v>170</v>
      </c>
      <c r="S1527" s="173" t="s"/>
      <c r="T1527" s="173" t="s"/>
      <c r="U1527" s="173" t="s"/>
      <c r="V1527" s="173" t="s"/>
      <c r="W1527" s="173" t="s"/>
      <c r="X1527" s="173" t="s"/>
      <c r="Y1527" s="173" t="s"/>
    </row>
    <row r="1528" spans="1:25">
      <c r="A1528" s="174" t="s">
        <v>4648</v>
      </c>
      <c r="B1528" s="175" t="s">
        <v>6389</v>
      </c>
      <c r="C1528" s="175" t="s">
        <v>4656</v>
      </c>
      <c r="D1528" s="175" t="s">
        <v>4700</v>
      </c>
      <c r="E1528" s="175">
        <v>155</v>
      </c>
      <c r="F1528" s="175">
        <v>0</v>
      </c>
      <c r="G1528" s="175" t="s">
        <v>4652</v>
      </c>
      <c r="H1528" s="175" t="s">
        <v>4652</v>
      </c>
      <c r="I1528" s="175" t="s">
        <v>4652</v>
      </c>
      <c r="J1528" s="175" t="s"/>
      <c r="K1528" s="175" t="s"/>
      <c r="L1528" s="175" t="s">
        <v>4652</v>
      </c>
      <c r="M1528" s="176">
        <v>0</v>
      </c>
      <c r="N1528" s="175" t="s">
        <v>4004</v>
      </c>
      <c r="O1528" s="177">
        <v>45686</v>
      </c>
      <c r="P1528" s="178">
        <v>0.687523148149921</v>
      </c>
      <c r="Q1528" s="175">
        <v>47524</v>
      </c>
      <c r="R1528" s="176">
        <v>150</v>
      </c>
      <c r="S1528" s="173" t="s"/>
      <c r="T1528" s="173" t="s"/>
      <c r="U1528" s="173" t="s"/>
      <c r="V1528" s="173" t="s"/>
      <c r="W1528" s="173" t="s"/>
      <c r="X1528" s="173" t="s"/>
      <c r="Y1528" s="173" t="s"/>
    </row>
    <row r="1529" spans="1:25">
      <c r="A1529" s="168" t="s">
        <v>4648</v>
      </c>
      <c r="B1529" s="169" t="s">
        <v>6390</v>
      </c>
      <c r="C1529" s="169" t="s">
        <v>4656</v>
      </c>
      <c r="D1529" s="169" t="s">
        <v>4694</v>
      </c>
      <c r="E1529" s="169">
        <v>165</v>
      </c>
      <c r="F1529" s="169">
        <v>0</v>
      </c>
      <c r="G1529" s="169" t="s">
        <v>4652</v>
      </c>
      <c r="H1529" s="169" t="s">
        <v>4652</v>
      </c>
      <c r="I1529" s="169" t="s">
        <v>4652</v>
      </c>
      <c r="J1529" s="169" t="s"/>
      <c r="K1529" s="169" t="s"/>
      <c r="L1529" s="169" t="s">
        <v>4652</v>
      </c>
      <c r="M1529" s="170">
        <v>0</v>
      </c>
      <c r="N1529" s="169" t="s">
        <v>4004</v>
      </c>
      <c r="O1529" s="171">
        <v>45686</v>
      </c>
      <c r="P1529" s="172">
        <v>0.672962962962629</v>
      </c>
      <c r="Q1529" s="168">
        <v>47523</v>
      </c>
      <c r="R1529" s="193">
        <v>350</v>
      </c>
      <c r="S1529" s="173" t="s"/>
      <c r="T1529" s="173" t="s"/>
      <c r="U1529" s="173" t="s"/>
      <c r="V1529" s="173" t="s"/>
      <c r="W1529" s="173" t="s"/>
      <c r="X1529" s="173" t="s"/>
      <c r="Y1529" s="173" t="s"/>
    </row>
    <row r="1530" spans="1:25">
      <c r="A1530" s="168" t="s">
        <v>4648</v>
      </c>
      <c r="B1530" s="169" t="s">
        <v>6391</v>
      </c>
      <c r="C1530" s="169" t="s">
        <v>4656</v>
      </c>
      <c r="D1530" s="169" t="s">
        <v>4694</v>
      </c>
      <c r="E1530" s="169">
        <v>165</v>
      </c>
      <c r="F1530" s="169">
        <v>89</v>
      </c>
      <c r="G1530" s="169" t="s">
        <v>4652</v>
      </c>
      <c r="H1530" s="169" t="s">
        <v>4652</v>
      </c>
      <c r="I1530" s="169" t="s">
        <v>4652</v>
      </c>
      <c r="J1530" s="169" t="s"/>
      <c r="K1530" s="169" t="s"/>
      <c r="L1530" s="169" t="s">
        <v>4652</v>
      </c>
      <c r="M1530" s="170">
        <v>0</v>
      </c>
      <c r="N1530" s="169" t="s">
        <v>4004</v>
      </c>
      <c r="O1530" s="171">
        <v>45686</v>
      </c>
      <c r="P1530" s="172">
        <v>0.672361111111968</v>
      </c>
      <c r="Q1530" s="194" t="s"/>
      <c r="R1530" s="194" t="s"/>
      <c r="S1530" s="173" t="s"/>
      <c r="T1530" s="173" t="s"/>
      <c r="U1530" s="173" t="s"/>
      <c r="V1530" s="173" t="s"/>
      <c r="W1530" s="173" t="s"/>
      <c r="X1530" s="173" t="s"/>
      <c r="Y1530" s="173" t="s"/>
    </row>
    <row r="1531" spans="1:25">
      <c r="A1531" s="174" t="s">
        <v>4648</v>
      </c>
      <c r="B1531" s="175" t="s">
        <v>6392</v>
      </c>
      <c r="C1531" s="175" t="s">
        <v>4656</v>
      </c>
      <c r="D1531" s="175" t="s">
        <v>4684</v>
      </c>
      <c r="E1531" s="175">
        <v>162</v>
      </c>
      <c r="F1531" s="175">
        <v>89</v>
      </c>
      <c r="G1531" s="175" t="s">
        <v>4652</v>
      </c>
      <c r="H1531" s="175" t="s">
        <v>4652</v>
      </c>
      <c r="I1531" s="175" t="s">
        <v>4652</v>
      </c>
      <c r="J1531" s="175" t="s"/>
      <c r="K1531" s="175" t="s"/>
      <c r="L1531" s="175" t="s">
        <v>4652</v>
      </c>
      <c r="M1531" s="176">
        <v>0</v>
      </c>
      <c r="N1531" s="175" t="s">
        <v>4004</v>
      </c>
      <c r="O1531" s="177">
        <v>45686</v>
      </c>
      <c r="P1531" s="178">
        <v>0.657187500000873</v>
      </c>
      <c r="Q1531" s="175">
        <v>47522</v>
      </c>
      <c r="R1531" s="176">
        <v>200</v>
      </c>
      <c r="S1531" s="173" t="s"/>
      <c r="T1531" s="173" t="s"/>
      <c r="U1531" s="173" t="s"/>
      <c r="V1531" s="173" t="s"/>
      <c r="W1531" s="173" t="s"/>
      <c r="X1531" s="173" t="s"/>
      <c r="Y1531" s="173" t="s"/>
    </row>
    <row r="1532" spans="1:25">
      <c r="A1532" s="168" t="s">
        <v>4648</v>
      </c>
      <c r="B1532" s="169" t="s">
        <v>6393</v>
      </c>
      <c r="C1532" s="169" t="s">
        <v>4650</v>
      </c>
      <c r="D1532" s="169" t="s">
        <v>5073</v>
      </c>
      <c r="E1532" s="169">
        <v>156</v>
      </c>
      <c r="F1532" s="169">
        <v>0</v>
      </c>
      <c r="G1532" s="169" t="s">
        <v>4652</v>
      </c>
      <c r="H1532" s="169" t="s">
        <v>4652</v>
      </c>
      <c r="I1532" s="169" t="s">
        <v>4652</v>
      </c>
      <c r="J1532" s="169" t="s"/>
      <c r="K1532" s="169" t="s"/>
      <c r="L1532" s="169" t="s">
        <v>4652</v>
      </c>
      <c r="M1532" s="170">
        <v>0</v>
      </c>
      <c r="N1532" s="169" t="s">
        <v>4004</v>
      </c>
      <c r="O1532" s="171">
        <v>45686</v>
      </c>
      <c r="P1532" s="172">
        <v>0.510694444445108</v>
      </c>
      <c r="Q1532" s="169">
        <v>47512</v>
      </c>
      <c r="R1532" s="170">
        <v>170</v>
      </c>
      <c r="S1532" s="173" t="s"/>
      <c r="T1532" s="173" t="s"/>
      <c r="U1532" s="173" t="s"/>
      <c r="V1532" s="173" t="s"/>
      <c r="W1532" s="173" t="s"/>
      <c r="X1532" s="173" t="s"/>
      <c r="Y1532" s="173" t="s"/>
    </row>
    <row r="1533" spans="1:25">
      <c r="A1533" s="174" t="s">
        <v>4648</v>
      </c>
      <c r="B1533" s="175" t="s">
        <v>6394</v>
      </c>
      <c r="C1533" s="175" t="s">
        <v>4656</v>
      </c>
      <c r="D1533" s="175" t="s">
        <v>4700</v>
      </c>
      <c r="E1533" s="175">
        <v>165</v>
      </c>
      <c r="F1533" s="175">
        <v>89</v>
      </c>
      <c r="G1533" s="175" t="s">
        <v>4652</v>
      </c>
      <c r="H1533" s="175" t="s">
        <v>4652</v>
      </c>
      <c r="I1533" s="175" t="s">
        <v>4652</v>
      </c>
      <c r="J1533" s="175" t="s"/>
      <c r="K1533" s="175" t="s"/>
      <c r="L1533" s="175" t="s">
        <v>4652</v>
      </c>
      <c r="M1533" s="176">
        <v>0</v>
      </c>
      <c r="N1533" s="175" t="s">
        <v>4004</v>
      </c>
      <c r="O1533" s="177">
        <v>45686</v>
      </c>
      <c r="P1533" s="178">
        <v>0.490023148147884</v>
      </c>
      <c r="Q1533" s="175">
        <v>47509</v>
      </c>
      <c r="R1533" s="176">
        <v>150</v>
      </c>
      <c r="S1533" s="173" t="s"/>
      <c r="T1533" s="173" t="s"/>
      <c r="U1533" s="173" t="s"/>
      <c r="V1533" s="173" t="s"/>
      <c r="W1533" s="173" t="s"/>
      <c r="X1533" s="173" t="s"/>
      <c r="Y1533" s="173" t="s"/>
    </row>
    <row r="1534" spans="1:25">
      <c r="A1534" s="168" t="s">
        <v>4648</v>
      </c>
      <c r="B1534" s="169" t="s">
        <v>6395</v>
      </c>
      <c r="C1534" s="169" t="s">
        <v>4650</v>
      </c>
      <c r="D1534" s="169" t="s">
        <v>4786</v>
      </c>
      <c r="E1534" s="169">
        <v>156</v>
      </c>
      <c r="F1534" s="169">
        <v>0</v>
      </c>
      <c r="G1534" s="169" t="s">
        <v>4652</v>
      </c>
      <c r="H1534" s="169" t="s">
        <v>4652</v>
      </c>
      <c r="I1534" s="169" t="s">
        <v>4652</v>
      </c>
      <c r="J1534" s="169" t="s"/>
      <c r="K1534" s="169" t="s"/>
      <c r="L1534" s="169" t="s">
        <v>4652</v>
      </c>
      <c r="M1534" s="170">
        <v>0</v>
      </c>
      <c r="N1534" s="169" t="s">
        <v>4004</v>
      </c>
      <c r="O1534" s="171">
        <v>45686</v>
      </c>
      <c r="P1534" s="172">
        <v>0.428831018518395</v>
      </c>
      <c r="Q1534" s="169">
        <v>47507</v>
      </c>
      <c r="R1534" s="170">
        <v>170</v>
      </c>
      <c r="S1534" s="173" t="s"/>
      <c r="T1534" s="173" t="s"/>
      <c r="U1534" s="173" t="s"/>
      <c r="V1534" s="173" t="s"/>
      <c r="W1534" s="173" t="s"/>
      <c r="X1534" s="173" t="s"/>
      <c r="Y1534" s="173" t="s"/>
    </row>
    <row r="1535" spans="1:25">
      <c r="A1535" s="174" t="s">
        <v>4648</v>
      </c>
      <c r="B1535" s="175" t="s">
        <v>6396</v>
      </c>
      <c r="C1535" s="175" t="s">
        <v>4650</v>
      </c>
      <c r="D1535" s="175" t="s">
        <v>4987</v>
      </c>
      <c r="E1535" s="175">
        <v>160</v>
      </c>
      <c r="F1535" s="175">
        <v>89</v>
      </c>
      <c r="G1535" s="175" t="s">
        <v>4652</v>
      </c>
      <c r="H1535" s="175" t="s">
        <v>4652</v>
      </c>
      <c r="I1535" s="175" t="s">
        <v>4652</v>
      </c>
      <c r="J1535" s="175" t="s"/>
      <c r="K1535" s="175" t="s"/>
      <c r="L1535" s="175" t="s">
        <v>4652</v>
      </c>
      <c r="M1535" s="176">
        <v>0</v>
      </c>
      <c r="N1535" s="175" t="s">
        <v>4004</v>
      </c>
      <c r="O1535" s="177">
        <v>45686</v>
      </c>
      <c r="P1535" s="178">
        <v>0.401898148149485</v>
      </c>
      <c r="Q1535" s="175">
        <v>47505</v>
      </c>
      <c r="R1535" s="176">
        <v>170</v>
      </c>
      <c r="S1535" s="173" t="s"/>
      <c r="T1535" s="173" t="s"/>
      <c r="U1535" s="173" t="s"/>
      <c r="V1535" s="173" t="s"/>
      <c r="W1535" s="173" t="s"/>
      <c r="X1535" s="173" t="s"/>
      <c r="Y1535" s="173" t="s"/>
    </row>
    <row r="1536" spans="1:25">
      <c r="A1536" s="168" t="s">
        <v>4648</v>
      </c>
      <c r="B1536" s="169" t="s">
        <v>6397</v>
      </c>
      <c r="C1536" s="169" t="s">
        <v>4656</v>
      </c>
      <c r="D1536" s="169" t="s">
        <v>4700</v>
      </c>
      <c r="E1536" s="169">
        <v>165</v>
      </c>
      <c r="F1536" s="169">
        <v>89</v>
      </c>
      <c r="G1536" s="169" t="s">
        <v>4652</v>
      </c>
      <c r="H1536" s="169" t="s">
        <v>4652</v>
      </c>
      <c r="I1536" s="169" t="s">
        <v>4652</v>
      </c>
      <c r="J1536" s="169" t="s"/>
      <c r="K1536" s="169" t="s"/>
      <c r="L1536" s="169" t="s">
        <v>4652</v>
      </c>
      <c r="M1536" s="170">
        <v>0</v>
      </c>
      <c r="N1536" s="169" t="s">
        <v>4004</v>
      </c>
      <c r="O1536" s="171">
        <v>45686</v>
      </c>
      <c r="P1536" s="172">
        <v>0.396574074075034</v>
      </c>
      <c r="Q1536" s="169">
        <v>47504</v>
      </c>
      <c r="R1536" s="170">
        <v>200</v>
      </c>
      <c r="S1536" s="173" t="s"/>
      <c r="T1536" s="173" t="s"/>
      <c r="U1536" s="173" t="s"/>
      <c r="V1536" s="173" t="s"/>
      <c r="W1536" s="173" t="s"/>
      <c r="X1536" s="173" t="s"/>
      <c r="Y1536" s="173" t="s"/>
    </row>
    <row r="1537" spans="1:25">
      <c r="A1537" s="174" t="s">
        <v>4648</v>
      </c>
      <c r="B1537" s="175" t="s">
        <v>6398</v>
      </c>
      <c r="C1537" s="175" t="s">
        <v>4656</v>
      </c>
      <c r="D1537" s="175" t="s">
        <v>4730</v>
      </c>
      <c r="E1537" s="175">
        <v>160</v>
      </c>
      <c r="F1537" s="175">
        <v>89</v>
      </c>
      <c r="G1537" s="175" t="s">
        <v>4652</v>
      </c>
      <c r="H1537" s="175" t="s">
        <v>4652</v>
      </c>
      <c r="I1537" s="175" t="s">
        <v>4652</v>
      </c>
      <c r="J1537" s="175" t="s"/>
      <c r="K1537" s="175" t="s"/>
      <c r="L1537" s="175" t="s">
        <v>4652</v>
      </c>
      <c r="M1537" s="176">
        <v>0</v>
      </c>
      <c r="N1537" s="175" t="s">
        <v>4004</v>
      </c>
      <c r="O1537" s="177">
        <v>45685</v>
      </c>
      <c r="P1537" s="178">
        <v>0.487534722222335</v>
      </c>
      <c r="Q1537" s="175">
        <v>47495</v>
      </c>
      <c r="R1537" s="176">
        <v>230</v>
      </c>
      <c r="S1537" s="173" t="s"/>
      <c r="T1537" s="173" t="s"/>
      <c r="U1537" s="173" t="s"/>
      <c r="V1537" s="173" t="s"/>
      <c r="W1537" s="173" t="s"/>
      <c r="X1537" s="173" t="s"/>
      <c r="Y1537" s="173" t="s"/>
    </row>
    <row r="1538" spans="1:25">
      <c r="A1538" s="168" t="s">
        <v>4648</v>
      </c>
      <c r="B1538" s="169" t="s">
        <v>6399</v>
      </c>
      <c r="C1538" s="169" t="s">
        <v>4656</v>
      </c>
      <c r="D1538" s="169" t="s">
        <v>4657</v>
      </c>
      <c r="E1538" s="169">
        <v>160</v>
      </c>
      <c r="F1538" s="169">
        <v>0</v>
      </c>
      <c r="G1538" s="169" t="s">
        <v>4652</v>
      </c>
      <c r="H1538" s="169" t="s">
        <v>4509</v>
      </c>
      <c r="I1538" s="169" t="s">
        <v>4509</v>
      </c>
      <c r="J1538" s="169" t="s"/>
      <c r="K1538" s="169" t="s"/>
      <c r="L1538" s="169" t="s">
        <v>4652</v>
      </c>
      <c r="M1538" s="170">
        <v>0</v>
      </c>
      <c r="N1538" s="169" t="s">
        <v>4004</v>
      </c>
      <c r="O1538" s="171">
        <v>45685</v>
      </c>
      <c r="P1538" s="172">
        <v>0.419027777777956</v>
      </c>
      <c r="Q1538" s="169">
        <v>47490</v>
      </c>
      <c r="R1538" s="170">
        <v>150</v>
      </c>
      <c r="S1538" s="173" t="s"/>
      <c r="T1538" s="173" t="s"/>
      <c r="U1538" s="173" t="s"/>
      <c r="V1538" s="173" t="s"/>
      <c r="W1538" s="173" t="s"/>
      <c r="X1538" s="173" t="s"/>
      <c r="Y1538" s="173" t="s"/>
    </row>
    <row r="1539" spans="1:25">
      <c r="A1539" s="174" t="s">
        <v>4569</v>
      </c>
      <c r="B1539" s="175" t="s">
        <v>6400</v>
      </c>
      <c r="C1539" s="175" t="s">
        <v>4650</v>
      </c>
      <c r="D1539" s="175" t="s">
        <v>4668</v>
      </c>
      <c r="E1539" s="175">
        <v>154</v>
      </c>
      <c r="F1539" s="175">
        <v>89</v>
      </c>
      <c r="G1539" s="175" t="s">
        <v>4572</v>
      </c>
      <c r="H1539" s="175" t="s">
        <v>4572</v>
      </c>
      <c r="I1539" s="175" t="s">
        <v>4572</v>
      </c>
      <c r="J1539" s="175" t="s"/>
      <c r="K1539" s="175" t="s"/>
      <c r="L1539" s="175" t="s">
        <v>4652</v>
      </c>
      <c r="M1539" s="176">
        <v>0</v>
      </c>
      <c r="N1539" s="175" t="s">
        <v>4004</v>
      </c>
      <c r="O1539" s="177">
        <v>45684</v>
      </c>
      <c r="P1539" s="178">
        <v>0.862037037037226</v>
      </c>
      <c r="Q1539" s="175">
        <v>47481</v>
      </c>
      <c r="R1539" s="176">
        <v>200</v>
      </c>
      <c r="S1539" s="173" t="s"/>
      <c r="T1539" s="173" t="s"/>
      <c r="U1539" s="173" t="s"/>
      <c r="V1539" s="173" t="s"/>
      <c r="W1539" s="173" t="s"/>
      <c r="X1539" s="173" t="s"/>
      <c r="Y1539" s="173" t="s"/>
    </row>
    <row r="1540" spans="1:25">
      <c r="A1540" s="168" t="s">
        <v>4569</v>
      </c>
      <c r="B1540" s="169" t="s">
        <v>6401</v>
      </c>
      <c r="C1540" s="169" t="s">
        <v>4656</v>
      </c>
      <c r="D1540" s="169" t="s">
        <v>4684</v>
      </c>
      <c r="E1540" s="169">
        <v>157</v>
      </c>
      <c r="F1540" s="169">
        <v>0</v>
      </c>
      <c r="G1540" s="169" t="s">
        <v>4652</v>
      </c>
      <c r="H1540" s="169" t="s">
        <v>4652</v>
      </c>
      <c r="I1540" s="169" t="s">
        <v>4652</v>
      </c>
      <c r="J1540" s="169" t="s">
        <v>4643</v>
      </c>
      <c r="K1540" s="169" t="s">
        <v>6402</v>
      </c>
      <c r="L1540" s="169" t="s">
        <v>4630</v>
      </c>
      <c r="M1540" s="170">
        <v>200</v>
      </c>
      <c r="N1540" s="169" t="s">
        <v>4004</v>
      </c>
      <c r="O1540" s="171">
        <v>45684</v>
      </c>
      <c r="P1540" s="172">
        <v>0.83684027777781</v>
      </c>
      <c r="Q1540" s="169">
        <v>47480</v>
      </c>
      <c r="R1540" s="170">
        <v>200</v>
      </c>
      <c r="S1540" s="173" t="s"/>
      <c r="T1540" s="173" t="s"/>
      <c r="U1540" s="173" t="s"/>
      <c r="V1540" s="173" t="s"/>
      <c r="W1540" s="173" t="s"/>
      <c r="X1540" s="173" t="s"/>
      <c r="Y1540" s="173" t="s"/>
    </row>
    <row r="1541" spans="1:25">
      <c r="A1541" s="174" t="s">
        <v>4648</v>
      </c>
      <c r="B1541" s="175" t="s">
        <v>6403</v>
      </c>
      <c r="C1541" s="175" t="s">
        <v>4656</v>
      </c>
      <c r="D1541" s="175" t="s">
        <v>4657</v>
      </c>
      <c r="E1541" s="175">
        <v>155</v>
      </c>
      <c r="F1541" s="175">
        <v>89</v>
      </c>
      <c r="G1541" s="175" t="s">
        <v>4004</v>
      </c>
      <c r="H1541" s="175" t="s">
        <v>4004</v>
      </c>
      <c r="I1541" s="175" t="s">
        <v>4004</v>
      </c>
      <c r="J1541" s="175" t="s"/>
      <c r="K1541" s="175" t="s"/>
      <c r="L1541" s="175" t="s">
        <v>4652</v>
      </c>
      <c r="M1541" s="176">
        <v>0</v>
      </c>
      <c r="N1541" s="175" t="s">
        <v>4004</v>
      </c>
      <c r="O1541" s="177">
        <v>45684</v>
      </c>
      <c r="P1541" s="178">
        <v>0.639745370372111</v>
      </c>
      <c r="Q1541" s="175">
        <v>47468</v>
      </c>
      <c r="R1541" s="176">
        <v>200</v>
      </c>
      <c r="S1541" s="173" t="s"/>
      <c r="T1541" s="173" t="s"/>
      <c r="U1541" s="173" t="s"/>
      <c r="V1541" s="173" t="s"/>
      <c r="W1541" s="173" t="s"/>
      <c r="X1541" s="173" t="s"/>
      <c r="Y1541" s="173" t="s"/>
    </row>
    <row r="1542" spans="1:25">
      <c r="A1542" s="168" t="s">
        <v>4648</v>
      </c>
      <c r="B1542" s="169" t="s">
        <v>6404</v>
      </c>
      <c r="C1542" s="169" t="s">
        <v>4656</v>
      </c>
      <c r="D1542" s="169" t="s">
        <v>4694</v>
      </c>
      <c r="E1542" s="169">
        <v>165</v>
      </c>
      <c r="F1542" s="169">
        <v>87</v>
      </c>
      <c r="G1542" s="169" t="s">
        <v>4004</v>
      </c>
      <c r="H1542" s="169" t="s">
        <v>4652</v>
      </c>
      <c r="I1542" s="169" t="s">
        <v>4652</v>
      </c>
      <c r="J1542" s="169" t="s"/>
      <c r="K1542" s="169" t="s"/>
      <c r="L1542" s="169" t="s">
        <v>4652</v>
      </c>
      <c r="M1542" s="170">
        <v>0</v>
      </c>
      <c r="N1542" s="169" t="s">
        <v>4004</v>
      </c>
      <c r="O1542" s="171">
        <v>45684</v>
      </c>
      <c r="P1542" s="172">
        <v>0.616620370368764</v>
      </c>
      <c r="Q1542" s="169">
        <v>47467</v>
      </c>
      <c r="R1542" s="170">
        <v>170</v>
      </c>
      <c r="S1542" s="173" t="s"/>
      <c r="T1542" s="173" t="s"/>
      <c r="U1542" s="173" t="s"/>
      <c r="V1542" s="173" t="s"/>
      <c r="W1542" s="173" t="s"/>
      <c r="X1542" s="173" t="s"/>
      <c r="Y1542" s="173" t="s"/>
    </row>
    <row r="1543" spans="1:25">
      <c r="A1543" s="174" t="s">
        <v>4648</v>
      </c>
      <c r="B1543" s="175" t="s">
        <v>6405</v>
      </c>
      <c r="C1543" s="175" t="s">
        <v>4656</v>
      </c>
      <c r="D1543" s="175" t="s">
        <v>4734</v>
      </c>
      <c r="E1543" s="175">
        <v>155</v>
      </c>
      <c r="F1543" s="175">
        <v>89</v>
      </c>
      <c r="G1543" s="175" t="s">
        <v>4004</v>
      </c>
      <c r="H1543" s="175" t="s">
        <v>4652</v>
      </c>
      <c r="I1543" s="175" t="s">
        <v>4652</v>
      </c>
      <c r="J1543" s="175" t="s"/>
      <c r="K1543" s="175" t="s"/>
      <c r="L1543" s="175" t="s">
        <v>4652</v>
      </c>
      <c r="M1543" s="176">
        <v>0</v>
      </c>
      <c r="N1543" s="175" t="s">
        <v>4004</v>
      </c>
      <c r="O1543" s="177">
        <v>45684</v>
      </c>
      <c r="P1543" s="178">
        <v>0.552106481482042</v>
      </c>
      <c r="Q1543" s="175">
        <v>47460</v>
      </c>
      <c r="R1543" s="176">
        <v>170</v>
      </c>
      <c r="S1543" s="173" t="s"/>
      <c r="T1543" s="173" t="s"/>
      <c r="U1543" s="173" t="s"/>
      <c r="V1543" s="173" t="s"/>
      <c r="W1543" s="173" t="s"/>
      <c r="X1543" s="173" t="s"/>
      <c r="Y1543" s="173" t="s"/>
    </row>
    <row r="1544" spans="1:25">
      <c r="A1544" s="168" t="s">
        <v>4648</v>
      </c>
      <c r="B1544" s="169" t="s">
        <v>6406</v>
      </c>
      <c r="C1544" s="169" t="s">
        <v>4650</v>
      </c>
      <c r="D1544" s="169" t="s">
        <v>4668</v>
      </c>
      <c r="E1544" s="169">
        <v>160</v>
      </c>
      <c r="F1544" s="169">
        <v>0</v>
      </c>
      <c r="G1544" s="169" t="s">
        <v>4652</v>
      </c>
      <c r="H1544" s="169" t="s">
        <v>4004</v>
      </c>
      <c r="I1544" s="169" t="s">
        <v>4004</v>
      </c>
      <c r="J1544" s="169" t="s">
        <v>4643</v>
      </c>
      <c r="K1544" s="169" t="s">
        <v>4664</v>
      </c>
      <c r="L1544" s="169" t="s">
        <v>4004</v>
      </c>
      <c r="M1544" s="170">
        <v>150</v>
      </c>
      <c r="N1544" s="169" t="s">
        <v>4004</v>
      </c>
      <c r="O1544" s="171">
        <v>45684</v>
      </c>
      <c r="P1544" s="172">
        <v>0.541805555556493</v>
      </c>
      <c r="Q1544" s="169">
        <v>47456</v>
      </c>
      <c r="R1544" s="170">
        <v>300</v>
      </c>
      <c r="S1544" s="173" t="s"/>
      <c r="T1544" s="173" t="s"/>
      <c r="U1544" s="173" t="s"/>
      <c r="V1544" s="173" t="s"/>
      <c r="W1544" s="173" t="s"/>
      <c r="X1544" s="173" t="s"/>
      <c r="Y1544" s="173" t="s"/>
    </row>
    <row r="1545" spans="1:25">
      <c r="A1545" s="174" t="s">
        <v>4648</v>
      </c>
      <c r="B1545" s="175" t="s">
        <v>6407</v>
      </c>
      <c r="C1545" s="175" t="s">
        <v>4650</v>
      </c>
      <c r="D1545" s="175" t="s">
        <v>4668</v>
      </c>
      <c r="E1545" s="175">
        <v>155</v>
      </c>
      <c r="F1545" s="175">
        <v>0</v>
      </c>
      <c r="G1545" s="175" t="s">
        <v>4652</v>
      </c>
      <c r="H1545" s="175" t="s">
        <v>4652</v>
      </c>
      <c r="I1545" s="175" t="s">
        <v>4652</v>
      </c>
      <c r="J1545" s="175" t="s">
        <v>4643</v>
      </c>
      <c r="K1545" s="175" t="s">
        <v>5620</v>
      </c>
      <c r="L1545" s="175" t="s">
        <v>4004</v>
      </c>
      <c r="M1545" s="176">
        <v>130</v>
      </c>
      <c r="N1545" s="175" t="s">
        <v>4004</v>
      </c>
      <c r="O1545" s="177">
        <v>45684</v>
      </c>
      <c r="P1545" s="178">
        <v>0.364363425924239</v>
      </c>
      <c r="Q1545" s="175">
        <v>47434</v>
      </c>
      <c r="R1545" s="176">
        <v>130</v>
      </c>
      <c r="S1545" s="173" t="s"/>
      <c r="T1545" s="173" t="s"/>
      <c r="U1545" s="173" t="s"/>
      <c r="V1545" s="173" t="s"/>
      <c r="W1545" s="173" t="s"/>
      <c r="X1545" s="173" t="s"/>
      <c r="Y1545" s="173" t="s"/>
    </row>
    <row r="1546" spans="1:25">
      <c r="A1546" s="168" t="s">
        <v>4648</v>
      </c>
      <c r="B1546" s="169" t="s">
        <v>6408</v>
      </c>
      <c r="C1546" s="169" t="s">
        <v>4656</v>
      </c>
      <c r="D1546" s="169" t="s">
        <v>4694</v>
      </c>
      <c r="E1546" s="169">
        <v>165</v>
      </c>
      <c r="F1546" s="169">
        <v>88</v>
      </c>
      <c r="G1546" s="169" t="s">
        <v>4659</v>
      </c>
      <c r="H1546" s="169" t="s">
        <v>4659</v>
      </c>
      <c r="I1546" s="169" t="s">
        <v>4659</v>
      </c>
      <c r="J1546" s="169" t="s"/>
      <c r="K1546" s="169" t="s">
        <v>5090</v>
      </c>
      <c r="L1546" s="169" t="s">
        <v>4652</v>
      </c>
      <c r="M1546" s="170">
        <v>0</v>
      </c>
      <c r="N1546" s="169" t="s">
        <v>4659</v>
      </c>
      <c r="O1546" s="171">
        <v>45683</v>
      </c>
      <c r="P1546" s="172">
        <v>0.784363425926131</v>
      </c>
      <c r="Q1546" s="169">
        <v>0</v>
      </c>
      <c r="R1546" s="170">
        <v>0</v>
      </c>
      <c r="S1546" s="173" t="s"/>
      <c r="T1546" s="173" t="s"/>
      <c r="U1546" s="173" t="s"/>
      <c r="V1546" s="173" t="s"/>
      <c r="W1546" s="173" t="s"/>
      <c r="X1546" s="173" t="s"/>
      <c r="Y1546" s="173" t="s"/>
    </row>
    <row r="1547" spans="1:25">
      <c r="A1547" s="174" t="s">
        <v>4648</v>
      </c>
      <c r="B1547" s="175" t="s">
        <v>6409</v>
      </c>
      <c r="C1547" s="175" t="s">
        <v>4650</v>
      </c>
      <c r="D1547" s="175" t="s">
        <v>4668</v>
      </c>
      <c r="E1547" s="175">
        <v>150</v>
      </c>
      <c r="F1547" s="175">
        <v>0</v>
      </c>
      <c r="G1547" s="175" t="s">
        <v>4652</v>
      </c>
      <c r="H1547" s="175" t="s">
        <v>4659</v>
      </c>
      <c r="I1547" s="175" t="s">
        <v>4659</v>
      </c>
      <c r="J1547" s="175" t="s"/>
      <c r="K1547" s="175" t="s"/>
      <c r="L1547" s="175" t="s">
        <v>4652</v>
      </c>
      <c r="M1547" s="176">
        <v>0</v>
      </c>
      <c r="N1547" s="175" t="s">
        <v>4659</v>
      </c>
      <c r="O1547" s="177">
        <v>45683</v>
      </c>
      <c r="P1547" s="178">
        <v>0.700462962962775</v>
      </c>
      <c r="Q1547" s="175">
        <v>47409</v>
      </c>
      <c r="R1547" s="176">
        <v>170</v>
      </c>
      <c r="S1547" s="173" t="s"/>
      <c r="T1547" s="173" t="s"/>
      <c r="U1547" s="173" t="s"/>
      <c r="V1547" s="173" t="s"/>
      <c r="W1547" s="173" t="s"/>
      <c r="X1547" s="173" t="s"/>
      <c r="Y1547" s="173" t="s"/>
    </row>
    <row r="1548" spans="1:25">
      <c r="A1548" s="168" t="s">
        <v>4648</v>
      </c>
      <c r="B1548" s="169" t="s">
        <v>6410</v>
      </c>
      <c r="C1548" s="169" t="s">
        <v>4656</v>
      </c>
      <c r="D1548" s="169" t="s">
        <v>4730</v>
      </c>
      <c r="E1548" s="169">
        <v>155</v>
      </c>
      <c r="F1548" s="169">
        <v>0</v>
      </c>
      <c r="G1548" s="169" t="s">
        <v>4652</v>
      </c>
      <c r="H1548" s="169" t="s">
        <v>4659</v>
      </c>
      <c r="I1548" s="169" t="s">
        <v>4659</v>
      </c>
      <c r="J1548" s="169" t="s"/>
      <c r="K1548" s="169" t="s"/>
      <c r="L1548" s="169" t="s">
        <v>4652</v>
      </c>
      <c r="M1548" s="170">
        <v>0</v>
      </c>
      <c r="N1548" s="169" t="s">
        <v>4659</v>
      </c>
      <c r="O1548" s="171">
        <v>45683</v>
      </c>
      <c r="P1548" s="172">
        <v>0.685057870370656</v>
      </c>
      <c r="Q1548" s="169">
        <v>47407</v>
      </c>
      <c r="R1548" s="170">
        <v>150</v>
      </c>
      <c r="S1548" s="173" t="s"/>
      <c r="T1548" s="173" t="s"/>
      <c r="U1548" s="173" t="s"/>
      <c r="V1548" s="173" t="s"/>
      <c r="W1548" s="173" t="s"/>
      <c r="X1548" s="173" t="s"/>
      <c r="Y1548" s="173" t="s"/>
    </row>
    <row r="1549" spans="1:25">
      <c r="A1549" s="174" t="s">
        <v>4648</v>
      </c>
      <c r="B1549" s="175" t="s">
        <v>6411</v>
      </c>
      <c r="C1549" s="175" t="s">
        <v>4656</v>
      </c>
      <c r="D1549" s="175" t="s">
        <v>4657</v>
      </c>
      <c r="E1549" s="175">
        <v>165</v>
      </c>
      <c r="F1549" s="175">
        <v>88</v>
      </c>
      <c r="G1549" s="175" t="s">
        <v>4659</v>
      </c>
      <c r="H1549" s="175" t="s">
        <v>4659</v>
      </c>
      <c r="I1549" s="175" t="s">
        <v>4659</v>
      </c>
      <c r="J1549" s="175" t="s"/>
      <c r="K1549" s="175" t="s"/>
      <c r="L1549" s="175" t="s">
        <v>4652</v>
      </c>
      <c r="M1549" s="176">
        <v>0</v>
      </c>
      <c r="N1549" s="175" t="s">
        <v>4659</v>
      </c>
      <c r="O1549" s="177">
        <v>45683</v>
      </c>
      <c r="P1549" s="178">
        <v>0.657476851851243</v>
      </c>
      <c r="Q1549" s="175">
        <v>47405</v>
      </c>
      <c r="R1549" s="176">
        <v>200</v>
      </c>
      <c r="S1549" s="173" t="s"/>
      <c r="T1549" s="173" t="s"/>
      <c r="U1549" s="173" t="s"/>
      <c r="V1549" s="173" t="s"/>
      <c r="W1549" s="173" t="s"/>
      <c r="X1549" s="173" t="s"/>
      <c r="Y1549" s="173" t="s"/>
    </row>
    <row r="1550" spans="1:25">
      <c r="A1550" s="168" t="s">
        <v>4648</v>
      </c>
      <c r="B1550" s="169" t="s">
        <v>6412</v>
      </c>
      <c r="C1550" s="169" t="s">
        <v>4656</v>
      </c>
      <c r="D1550" s="169" t="s">
        <v>4657</v>
      </c>
      <c r="E1550" s="169">
        <v>165</v>
      </c>
      <c r="F1550" s="169">
        <v>88</v>
      </c>
      <c r="G1550" s="169" t="s">
        <v>4659</v>
      </c>
      <c r="H1550" s="169" t="s">
        <v>4659</v>
      </c>
      <c r="I1550" s="169" t="s">
        <v>4659</v>
      </c>
      <c r="J1550" s="169" t="s"/>
      <c r="K1550" s="169" t="s">
        <v>6302</v>
      </c>
      <c r="L1550" s="169" t="s">
        <v>4652</v>
      </c>
      <c r="M1550" s="170">
        <v>0</v>
      </c>
      <c r="N1550" s="169" t="s">
        <v>4659</v>
      </c>
      <c r="O1550" s="171">
        <v>45683</v>
      </c>
      <c r="P1550" s="172">
        <v>0.645266203704523</v>
      </c>
      <c r="Q1550" s="169">
        <v>47404</v>
      </c>
      <c r="R1550" s="170">
        <v>200</v>
      </c>
      <c r="S1550" s="173" t="s"/>
      <c r="T1550" s="173" t="s"/>
      <c r="U1550" s="173" t="s"/>
      <c r="V1550" s="173" t="s"/>
      <c r="W1550" s="173" t="s"/>
      <c r="X1550" s="173" t="s"/>
      <c r="Y1550" s="173" t="s"/>
    </row>
    <row r="1551" spans="1:25">
      <c r="A1551" s="174" t="s">
        <v>4648</v>
      </c>
      <c r="B1551" s="175" t="s">
        <v>6413</v>
      </c>
      <c r="C1551" s="175" t="s">
        <v>4650</v>
      </c>
      <c r="D1551" s="175" t="s">
        <v>4668</v>
      </c>
      <c r="E1551" s="175">
        <v>140</v>
      </c>
      <c r="F1551" s="175">
        <v>0</v>
      </c>
      <c r="G1551" s="175" t="s">
        <v>4652</v>
      </c>
      <c r="H1551" s="175" t="s">
        <v>4659</v>
      </c>
      <c r="I1551" s="175" t="s">
        <v>4659</v>
      </c>
      <c r="J1551" s="175" t="s"/>
      <c r="K1551" s="175" t="s"/>
      <c r="L1551" s="175" t="s">
        <v>4652</v>
      </c>
      <c r="M1551" s="176">
        <v>0</v>
      </c>
      <c r="N1551" s="175" t="s">
        <v>4659</v>
      </c>
      <c r="O1551" s="177">
        <v>45683</v>
      </c>
      <c r="P1551" s="178">
        <v>0.610763888889778</v>
      </c>
      <c r="Q1551" s="175">
        <v>47398</v>
      </c>
      <c r="R1551" s="176">
        <v>150</v>
      </c>
      <c r="S1551" s="173" t="s"/>
      <c r="T1551" s="173" t="s"/>
      <c r="U1551" s="173" t="s"/>
      <c r="V1551" s="173" t="s"/>
      <c r="W1551" s="173" t="s"/>
      <c r="X1551" s="173" t="s"/>
      <c r="Y1551" s="173" t="s"/>
    </row>
    <row r="1552" spans="1:25">
      <c r="A1552" s="168" t="s">
        <v>4648</v>
      </c>
      <c r="B1552" s="169" t="s">
        <v>6414</v>
      </c>
      <c r="C1552" s="169" t="s">
        <v>4656</v>
      </c>
      <c r="D1552" s="169" t="s">
        <v>4700</v>
      </c>
      <c r="E1552" s="169">
        <v>165</v>
      </c>
      <c r="F1552" s="169">
        <v>87</v>
      </c>
      <c r="G1552" s="169" t="s">
        <v>4659</v>
      </c>
      <c r="H1552" s="169" t="s">
        <v>4659</v>
      </c>
      <c r="I1552" s="169" t="s">
        <v>4659</v>
      </c>
      <c r="J1552" s="169" t="s"/>
      <c r="K1552" s="169" t="s"/>
      <c r="L1552" s="169" t="s">
        <v>4652</v>
      </c>
      <c r="M1552" s="170">
        <v>0</v>
      </c>
      <c r="N1552" s="169" t="s">
        <v>4659</v>
      </c>
      <c r="O1552" s="171">
        <v>45683</v>
      </c>
      <c r="P1552" s="172">
        <v>0.557025462963793</v>
      </c>
      <c r="Q1552" s="169">
        <v>0</v>
      </c>
      <c r="R1552" s="170">
        <v>0</v>
      </c>
      <c r="S1552" s="173" t="s"/>
      <c r="T1552" s="173" t="s"/>
      <c r="U1552" s="173" t="s"/>
      <c r="V1552" s="173" t="s"/>
      <c r="W1552" s="173" t="s"/>
      <c r="X1552" s="173" t="s"/>
      <c r="Y1552" s="173" t="s"/>
    </row>
    <row r="1553" spans="1:25">
      <c r="A1553" s="174" t="s">
        <v>4648</v>
      </c>
      <c r="B1553" s="175" t="s">
        <v>6415</v>
      </c>
      <c r="C1553" s="175" t="s">
        <v>4656</v>
      </c>
      <c r="D1553" s="175" t="s">
        <v>4666</v>
      </c>
      <c r="E1553" s="175">
        <v>165</v>
      </c>
      <c r="F1553" s="175">
        <v>89</v>
      </c>
      <c r="G1553" s="175" t="s">
        <v>4659</v>
      </c>
      <c r="H1553" s="175" t="s">
        <v>4659</v>
      </c>
      <c r="I1553" s="175" t="s">
        <v>4659</v>
      </c>
      <c r="J1553" s="175" t="s"/>
      <c r="K1553" s="175" t="s"/>
      <c r="L1553" s="175" t="s">
        <v>4652</v>
      </c>
      <c r="M1553" s="176">
        <v>0</v>
      </c>
      <c r="N1553" s="175" t="s">
        <v>4659</v>
      </c>
      <c r="O1553" s="177">
        <v>45683</v>
      </c>
      <c r="P1553" s="178">
        <v>0.517835648148321</v>
      </c>
      <c r="Q1553" s="174">
        <v>47386</v>
      </c>
      <c r="R1553" s="195">
        <v>500</v>
      </c>
      <c r="S1553" s="173" t="s"/>
      <c r="T1553" s="173" t="s"/>
      <c r="U1553" s="173" t="s"/>
      <c r="V1553" s="173" t="s"/>
      <c r="W1553" s="173" t="s"/>
      <c r="X1553" s="173" t="s"/>
      <c r="Y1553" s="173" t="s"/>
    </row>
    <row r="1554" spans="1:25">
      <c r="A1554" s="174" t="s">
        <v>4648</v>
      </c>
      <c r="B1554" s="175" t="s">
        <v>6416</v>
      </c>
      <c r="C1554" s="175" t="s">
        <v>4650</v>
      </c>
      <c r="D1554" s="175" t="s">
        <v>4668</v>
      </c>
      <c r="E1554" s="175">
        <v>150</v>
      </c>
      <c r="F1554" s="175">
        <v>89</v>
      </c>
      <c r="G1554" s="175" t="s">
        <v>4659</v>
      </c>
      <c r="H1554" s="175" t="s">
        <v>4652</v>
      </c>
      <c r="I1554" s="175" t="s">
        <v>4652</v>
      </c>
      <c r="J1554" s="175" t="s"/>
      <c r="K1554" s="175" t="s"/>
      <c r="L1554" s="175" t="s">
        <v>4652</v>
      </c>
      <c r="M1554" s="176">
        <v>0</v>
      </c>
      <c r="N1554" s="175" t="s">
        <v>4659</v>
      </c>
      <c r="O1554" s="177">
        <v>45683</v>
      </c>
      <c r="P1554" s="178">
        <v>0.517835648148321</v>
      </c>
      <c r="Q1554" s="194" t="s"/>
      <c r="R1554" s="194" t="s"/>
      <c r="S1554" s="173" t="s"/>
      <c r="T1554" s="173" t="s"/>
      <c r="U1554" s="173" t="s"/>
      <c r="V1554" s="173" t="s"/>
      <c r="W1554" s="173" t="s"/>
      <c r="X1554" s="173" t="s"/>
      <c r="Y1554" s="173" t="s"/>
    </row>
    <row r="1555" spans="1:25">
      <c r="A1555" s="174" t="s">
        <v>4648</v>
      </c>
      <c r="B1555" s="175" t="s">
        <v>6417</v>
      </c>
      <c r="C1555" s="175" t="s">
        <v>4656</v>
      </c>
      <c r="D1555" s="175" t="s">
        <v>4730</v>
      </c>
      <c r="E1555" s="175">
        <v>152</v>
      </c>
      <c r="F1555" s="175">
        <v>89</v>
      </c>
      <c r="G1555" s="175" t="s">
        <v>4659</v>
      </c>
      <c r="H1555" s="175" t="s">
        <v>4652</v>
      </c>
      <c r="I1555" s="175" t="s">
        <v>4652</v>
      </c>
      <c r="J1555" s="175" t="s"/>
      <c r="K1555" s="175" t="s"/>
      <c r="L1555" s="175" t="s">
        <v>4652</v>
      </c>
      <c r="M1555" s="176">
        <v>0</v>
      </c>
      <c r="N1555" s="175" t="s">
        <v>4659</v>
      </c>
      <c r="O1555" s="177">
        <v>45683</v>
      </c>
      <c r="P1555" s="178">
        <v>0.516932870370511</v>
      </c>
      <c r="Q1555" s="194" t="s"/>
      <c r="R1555" s="194" t="s"/>
      <c r="S1555" s="173" t="s"/>
      <c r="T1555" s="173" t="s"/>
      <c r="U1555" s="173" t="s"/>
      <c r="V1555" s="173" t="s"/>
      <c r="W1555" s="173" t="s"/>
      <c r="X1555" s="173" t="s"/>
      <c r="Y1555" s="173" t="s"/>
    </row>
    <row r="1556" spans="1:25">
      <c r="A1556" s="168" t="s">
        <v>4648</v>
      </c>
      <c r="B1556" s="169" t="s">
        <v>6418</v>
      </c>
      <c r="C1556" s="169" t="s">
        <v>4656</v>
      </c>
      <c r="D1556" s="169" t="s">
        <v>4676</v>
      </c>
      <c r="E1556" s="169">
        <v>170</v>
      </c>
      <c r="F1556" s="169">
        <v>88</v>
      </c>
      <c r="G1556" s="169" t="s">
        <v>4659</v>
      </c>
      <c r="H1556" s="169" t="s">
        <v>4659</v>
      </c>
      <c r="I1556" s="169" t="s">
        <v>4659</v>
      </c>
      <c r="J1556" s="169" t="s"/>
      <c r="K1556" s="169" t="s"/>
      <c r="L1556" s="169" t="s">
        <v>4652</v>
      </c>
      <c r="M1556" s="170">
        <v>0</v>
      </c>
      <c r="N1556" s="169" t="s">
        <v>4659</v>
      </c>
      <c r="O1556" s="171">
        <v>45683</v>
      </c>
      <c r="P1556" s="172">
        <v>0.509537037036353</v>
      </c>
      <c r="Q1556" s="169">
        <v>47385</v>
      </c>
      <c r="R1556" s="170">
        <v>230</v>
      </c>
      <c r="S1556" s="173" t="s"/>
      <c r="T1556" s="173" t="s"/>
      <c r="U1556" s="173" t="s"/>
      <c r="V1556" s="173" t="s"/>
      <c r="W1556" s="173" t="s"/>
      <c r="X1556" s="173" t="s"/>
      <c r="Y1556" s="173" t="s"/>
    </row>
    <row r="1557" spans="1:25">
      <c r="A1557" s="174" t="s">
        <v>4648</v>
      </c>
      <c r="B1557" s="175" t="s">
        <v>6419</v>
      </c>
      <c r="C1557" s="175" t="s">
        <v>4656</v>
      </c>
      <c r="D1557" s="175" t="s">
        <v>4730</v>
      </c>
      <c r="E1557" s="175">
        <v>165</v>
      </c>
      <c r="F1557" s="175">
        <v>89</v>
      </c>
      <c r="G1557" s="175" t="s">
        <v>4659</v>
      </c>
      <c r="H1557" s="175" t="s">
        <v>4659</v>
      </c>
      <c r="I1557" s="175" t="s">
        <v>4659</v>
      </c>
      <c r="J1557" s="175" t="s"/>
      <c r="K1557" s="175" t="s"/>
      <c r="L1557" s="175" t="s">
        <v>4652</v>
      </c>
      <c r="M1557" s="176">
        <v>0</v>
      </c>
      <c r="N1557" s="175" t="s">
        <v>4659</v>
      </c>
      <c r="O1557" s="177">
        <v>45683</v>
      </c>
      <c r="P1557" s="178">
        <v>0.479340277779556</v>
      </c>
      <c r="Q1557" s="175">
        <v>47383</v>
      </c>
      <c r="R1557" s="176">
        <v>230</v>
      </c>
      <c r="S1557" s="173" t="s"/>
      <c r="T1557" s="173" t="s"/>
      <c r="U1557" s="173" t="s"/>
      <c r="V1557" s="173" t="s"/>
      <c r="W1557" s="173" t="s"/>
      <c r="X1557" s="173" t="s"/>
      <c r="Y1557" s="173" t="s"/>
    </row>
    <row r="1558" spans="1:25">
      <c r="A1558" s="168" t="s">
        <v>4648</v>
      </c>
      <c r="B1558" s="169" t="s">
        <v>6420</v>
      </c>
      <c r="C1558" s="169" t="s">
        <v>4650</v>
      </c>
      <c r="D1558" s="169" t="s">
        <v>4663</v>
      </c>
      <c r="E1558" s="169">
        <v>150</v>
      </c>
      <c r="F1558" s="169">
        <v>89</v>
      </c>
      <c r="G1558" s="169" t="s">
        <v>4659</v>
      </c>
      <c r="H1558" s="169" t="s">
        <v>4659</v>
      </c>
      <c r="I1558" s="169" t="s">
        <v>4659</v>
      </c>
      <c r="J1558" s="169" t="s"/>
      <c r="K1558" s="169" t="s"/>
      <c r="L1558" s="169" t="s">
        <v>4652</v>
      </c>
      <c r="M1558" s="170">
        <v>0</v>
      </c>
      <c r="N1558" s="169" t="s">
        <v>4659</v>
      </c>
      <c r="O1558" s="171">
        <v>45683</v>
      </c>
      <c r="P1558" s="172">
        <v>0.357187500001601</v>
      </c>
      <c r="Q1558" s="169">
        <v>47374</v>
      </c>
      <c r="R1558" s="170">
        <v>230</v>
      </c>
      <c r="S1558" s="173" t="s"/>
      <c r="T1558" s="173" t="s"/>
      <c r="U1558" s="173" t="s"/>
      <c r="V1558" s="173" t="s"/>
      <c r="W1558" s="173" t="s"/>
      <c r="X1558" s="173" t="s"/>
      <c r="Y1558" s="173" t="s"/>
    </row>
    <row r="1559" spans="1:26" s="192">
      <c r="A1559" s="186" t="s">
        <v>4648</v>
      </c>
      <c r="B1559" s="187" t="s">
        <v>6421</v>
      </c>
      <c r="C1559" s="187" t="s">
        <v>4656</v>
      </c>
      <c r="D1559" s="187" t="s">
        <v>4700</v>
      </c>
      <c r="E1559" s="187">
        <v>165</v>
      </c>
      <c r="F1559" s="187">
        <v>0</v>
      </c>
      <c r="G1559" s="187" t="s">
        <v>4652</v>
      </c>
      <c r="H1559" s="187" t="s">
        <v>4652</v>
      </c>
      <c r="I1559" s="187" t="s">
        <v>4652</v>
      </c>
      <c r="J1559" s="187" t="s">
        <v>4669</v>
      </c>
      <c r="K1559" s="187" t="s"/>
      <c r="L1559" s="187" t="s">
        <v>4659</v>
      </c>
      <c r="M1559" s="188">
        <v>100</v>
      </c>
      <c r="N1559" s="187" t="s">
        <v>4659</v>
      </c>
      <c r="O1559" s="189">
        <v>45682</v>
      </c>
      <c r="P1559" s="190">
        <v>0.914201388888614</v>
      </c>
      <c r="Q1559" s="187">
        <v>47369</v>
      </c>
      <c r="R1559" s="188">
        <v>100</v>
      </c>
      <c r="S1559" s="191" t="s"/>
      <c r="T1559" s="191" t="s"/>
      <c r="U1559" s="191" t="s"/>
      <c r="V1559" s="191" t="s"/>
      <c r="W1559" s="191" t="s"/>
      <c r="X1559" s="191" t="s"/>
      <c r="Y1559" s="191" t="s"/>
      <c r="Z1559" s="192" t="s"/>
    </row>
    <row r="1560" spans="1:25">
      <c r="A1560" s="168" t="s">
        <v>4648</v>
      </c>
      <c r="B1560" s="169" t="s">
        <v>6422</v>
      </c>
      <c r="C1560" s="169" t="s">
        <v>4650</v>
      </c>
      <c r="D1560" s="169" t="s">
        <v>4668</v>
      </c>
      <c r="E1560" s="169">
        <v>150</v>
      </c>
      <c r="F1560" s="169">
        <v>89</v>
      </c>
      <c r="G1560" s="169" t="s">
        <v>4004</v>
      </c>
      <c r="H1560" s="169" t="s">
        <v>4004</v>
      </c>
      <c r="I1560" s="169" t="s">
        <v>4004</v>
      </c>
      <c r="J1560" s="169" t="s"/>
      <c r="K1560" s="169" t="s"/>
      <c r="L1560" s="169" t="s">
        <v>4652</v>
      </c>
      <c r="M1560" s="170">
        <v>0</v>
      </c>
      <c r="N1560" s="169" t="s">
        <v>4004</v>
      </c>
      <c r="O1560" s="171">
        <v>45682</v>
      </c>
      <c r="P1560" s="172">
        <v>0.772986111111095</v>
      </c>
      <c r="Q1560" s="169">
        <v>47356</v>
      </c>
      <c r="R1560" s="170">
        <v>200</v>
      </c>
      <c r="S1560" s="173" t="s"/>
      <c r="T1560" s="173" t="s"/>
      <c r="U1560" s="173" t="s"/>
      <c r="V1560" s="173" t="s"/>
      <c r="W1560" s="173" t="s"/>
      <c r="X1560" s="173" t="s"/>
      <c r="Y1560" s="173" t="s"/>
    </row>
    <row r="1561" spans="1:25">
      <c r="A1561" s="174" t="s">
        <v>4648</v>
      </c>
      <c r="B1561" s="175" t="s">
        <v>6423</v>
      </c>
      <c r="C1561" s="175" t="s">
        <v>4656</v>
      </c>
      <c r="D1561" s="175" t="s">
        <v>4730</v>
      </c>
      <c r="E1561" s="175">
        <v>165</v>
      </c>
      <c r="F1561" s="175">
        <v>88</v>
      </c>
      <c r="G1561" s="175" t="s">
        <v>4652</v>
      </c>
      <c r="H1561" s="175" t="s">
        <v>4652</v>
      </c>
      <c r="I1561" s="175" t="s">
        <v>4652</v>
      </c>
      <c r="J1561" s="175" t="s"/>
      <c r="K1561" s="175" t="s">
        <v>4794</v>
      </c>
      <c r="L1561" s="175" t="s">
        <v>4652</v>
      </c>
      <c r="M1561" s="176">
        <v>0</v>
      </c>
      <c r="N1561" s="175" t="s">
        <v>4659</v>
      </c>
      <c r="O1561" s="177">
        <v>45682</v>
      </c>
      <c r="P1561" s="178">
        <v>0.700069444443216</v>
      </c>
      <c r="Q1561" s="175">
        <v>0</v>
      </c>
      <c r="R1561" s="176">
        <v>0</v>
      </c>
      <c r="S1561" s="173" t="s"/>
      <c r="T1561" s="173" t="s"/>
      <c r="U1561" s="173" t="s"/>
      <c r="V1561" s="173" t="s"/>
      <c r="W1561" s="173" t="s"/>
      <c r="X1561" s="173" t="s"/>
      <c r="Y1561" s="173" t="s"/>
    </row>
    <row r="1562" spans="1:25">
      <c r="A1562" s="168" t="s">
        <v>4648</v>
      </c>
      <c r="B1562" s="169" t="s">
        <v>6424</v>
      </c>
      <c r="C1562" s="169" t="s">
        <v>4656</v>
      </c>
      <c r="D1562" s="169" t="s">
        <v>4700</v>
      </c>
      <c r="E1562" s="169">
        <v>165</v>
      </c>
      <c r="F1562" s="169">
        <v>88</v>
      </c>
      <c r="G1562" s="169" t="s">
        <v>4659</v>
      </c>
      <c r="H1562" s="169" t="s">
        <v>4659</v>
      </c>
      <c r="I1562" s="169" t="s">
        <v>4659</v>
      </c>
      <c r="J1562" s="169" t="s"/>
      <c r="K1562" s="169" t="s"/>
      <c r="L1562" s="169" t="s">
        <v>4652</v>
      </c>
      <c r="M1562" s="170">
        <v>0</v>
      </c>
      <c r="N1562" s="169" t="s">
        <v>4659</v>
      </c>
      <c r="O1562" s="171">
        <v>45682</v>
      </c>
      <c r="P1562" s="172">
        <v>0.698090277779557</v>
      </c>
      <c r="Q1562" s="169">
        <v>47338</v>
      </c>
      <c r="R1562" s="170">
        <v>200</v>
      </c>
      <c r="S1562" s="173" t="s"/>
      <c r="T1562" s="173" t="s"/>
      <c r="U1562" s="173" t="s"/>
      <c r="V1562" s="173" t="s"/>
      <c r="W1562" s="173" t="s"/>
      <c r="X1562" s="173" t="s"/>
      <c r="Y1562" s="173" t="s"/>
    </row>
    <row r="1563" spans="1:25">
      <c r="A1563" s="174" t="s">
        <v>4648</v>
      </c>
      <c r="B1563" s="175" t="s">
        <v>6425</v>
      </c>
      <c r="C1563" s="175" t="s">
        <v>4656</v>
      </c>
      <c r="D1563" s="175" t="s">
        <v>4694</v>
      </c>
      <c r="E1563" s="175">
        <v>165</v>
      </c>
      <c r="F1563" s="175">
        <v>87</v>
      </c>
      <c r="G1563" s="175" t="s">
        <v>4659</v>
      </c>
      <c r="H1563" s="175" t="s">
        <v>4659</v>
      </c>
      <c r="I1563" s="175" t="s">
        <v>4659</v>
      </c>
      <c r="J1563" s="175" t="s"/>
      <c r="K1563" s="175" t="s"/>
      <c r="L1563" s="175" t="s">
        <v>4652</v>
      </c>
      <c r="M1563" s="176">
        <v>0</v>
      </c>
      <c r="N1563" s="175" t="s">
        <v>4004</v>
      </c>
      <c r="O1563" s="177">
        <v>45682</v>
      </c>
      <c r="P1563" s="178">
        <v>0.69310185185168</v>
      </c>
      <c r="Q1563" s="175">
        <v>47337</v>
      </c>
      <c r="R1563" s="176">
        <v>200</v>
      </c>
      <c r="S1563" s="173" t="s"/>
      <c r="T1563" s="173" t="s"/>
      <c r="U1563" s="173" t="s"/>
      <c r="V1563" s="173" t="s"/>
      <c r="W1563" s="173" t="s"/>
      <c r="X1563" s="173" t="s"/>
      <c r="Y1563" s="173" t="s"/>
    </row>
    <row r="1564" spans="1:25">
      <c r="A1564" s="168" t="s">
        <v>4648</v>
      </c>
      <c r="B1564" s="169" t="s">
        <v>6426</v>
      </c>
      <c r="C1564" s="169" t="s">
        <v>4656</v>
      </c>
      <c r="D1564" s="169" t="s">
        <v>4700</v>
      </c>
      <c r="E1564" s="169">
        <v>165</v>
      </c>
      <c r="F1564" s="169">
        <v>89</v>
      </c>
      <c r="G1564" s="169" t="s">
        <v>4004</v>
      </c>
      <c r="H1564" s="169" t="s">
        <v>4004</v>
      </c>
      <c r="I1564" s="169" t="s">
        <v>4004</v>
      </c>
      <c r="J1564" s="169" t="s"/>
      <c r="K1564" s="169" t="s"/>
      <c r="L1564" s="169" t="s">
        <v>4652</v>
      </c>
      <c r="M1564" s="170">
        <v>0</v>
      </c>
      <c r="N1564" s="169" t="s">
        <v>4004</v>
      </c>
      <c r="O1564" s="171">
        <v>45682</v>
      </c>
      <c r="P1564" s="172">
        <v>0.682835648149194</v>
      </c>
      <c r="Q1564" s="169">
        <v>47334</v>
      </c>
      <c r="R1564" s="170">
        <v>200</v>
      </c>
      <c r="S1564" s="173" t="s"/>
      <c r="T1564" s="173" t="s"/>
      <c r="U1564" s="173" t="s"/>
      <c r="V1564" s="173" t="s"/>
      <c r="W1564" s="173" t="s"/>
      <c r="X1564" s="173" t="s"/>
      <c r="Y1564" s="173" t="s"/>
    </row>
    <row r="1565" spans="1:25">
      <c r="A1565" s="174" t="s">
        <v>4648</v>
      </c>
      <c r="B1565" s="175" t="s">
        <v>6427</v>
      </c>
      <c r="C1565" s="175" t="s">
        <v>4650</v>
      </c>
      <c r="D1565" s="175" t="s">
        <v>4663</v>
      </c>
      <c r="E1565" s="175">
        <v>142</v>
      </c>
      <c r="F1565" s="175">
        <v>0</v>
      </c>
      <c r="G1565" s="175" t="s">
        <v>4652</v>
      </c>
      <c r="H1565" s="175" t="s">
        <v>4004</v>
      </c>
      <c r="I1565" s="175" t="s">
        <v>4004</v>
      </c>
      <c r="J1565" s="175" t="s"/>
      <c r="K1565" s="175" t="s"/>
      <c r="L1565" s="175" t="s">
        <v>4652</v>
      </c>
      <c r="M1565" s="176">
        <v>0</v>
      </c>
      <c r="N1565" s="175" t="s">
        <v>4004</v>
      </c>
      <c r="O1565" s="177">
        <v>45682</v>
      </c>
      <c r="P1565" s="178">
        <v>0.67258101851985</v>
      </c>
      <c r="Q1565" s="175">
        <v>47330</v>
      </c>
      <c r="R1565" s="176">
        <v>150</v>
      </c>
      <c r="S1565" s="173" t="s"/>
      <c r="T1565" s="173" t="s"/>
      <c r="U1565" s="173" t="s"/>
      <c r="V1565" s="173" t="s"/>
      <c r="W1565" s="173" t="s"/>
      <c r="X1565" s="173" t="s"/>
      <c r="Y1565" s="173" t="s"/>
    </row>
    <row r="1566" spans="1:25">
      <c r="A1566" s="168" t="s">
        <v>4648</v>
      </c>
      <c r="B1566" s="169" t="s">
        <v>6428</v>
      </c>
      <c r="C1566" s="169" t="s">
        <v>4656</v>
      </c>
      <c r="D1566" s="169" t="s">
        <v>4734</v>
      </c>
      <c r="E1566" s="169">
        <v>165</v>
      </c>
      <c r="F1566" s="169">
        <v>89</v>
      </c>
      <c r="G1566" s="169" t="s">
        <v>4004</v>
      </c>
      <c r="H1566" s="169" t="s">
        <v>4004</v>
      </c>
      <c r="I1566" s="169" t="s">
        <v>4004</v>
      </c>
      <c r="J1566" s="169" t="s"/>
      <c r="K1566" s="169" t="s"/>
      <c r="L1566" s="169" t="s">
        <v>4652</v>
      </c>
      <c r="M1566" s="170">
        <v>0</v>
      </c>
      <c r="N1566" s="169" t="s">
        <v>4004</v>
      </c>
      <c r="O1566" s="171">
        <v>45682</v>
      </c>
      <c r="P1566" s="172">
        <v>0.670081018517522</v>
      </c>
      <c r="Q1566" s="169">
        <v>47329</v>
      </c>
      <c r="R1566" s="170">
        <v>200</v>
      </c>
      <c r="S1566" s="173" t="s"/>
      <c r="T1566" s="173" t="s"/>
      <c r="U1566" s="173" t="s"/>
      <c r="V1566" s="173" t="s"/>
      <c r="W1566" s="173" t="s"/>
      <c r="X1566" s="173" t="s"/>
      <c r="Y1566" s="173" t="s"/>
    </row>
    <row r="1567" spans="1:25">
      <c r="A1567" s="174" t="s">
        <v>4648</v>
      </c>
      <c r="B1567" s="175" t="s">
        <v>6429</v>
      </c>
      <c r="C1567" s="175" t="s">
        <v>4656</v>
      </c>
      <c r="D1567" s="175" t="s">
        <v>4676</v>
      </c>
      <c r="E1567" s="175">
        <v>165</v>
      </c>
      <c r="F1567" s="175">
        <v>89</v>
      </c>
      <c r="G1567" s="175" t="s">
        <v>4659</v>
      </c>
      <c r="H1567" s="175" t="s">
        <v>4659</v>
      </c>
      <c r="I1567" s="175" t="s">
        <v>4659</v>
      </c>
      <c r="J1567" s="175" t="s"/>
      <c r="K1567" s="175" t="s">
        <v>6302</v>
      </c>
      <c r="L1567" s="175" t="s">
        <v>4652</v>
      </c>
      <c r="M1567" s="176">
        <v>0</v>
      </c>
      <c r="N1567" s="175" t="s">
        <v>4659</v>
      </c>
      <c r="O1567" s="177">
        <v>45682</v>
      </c>
      <c r="P1567" s="178">
        <v>0.664884259258543</v>
      </c>
      <c r="Q1567" s="175">
        <v>47327</v>
      </c>
      <c r="R1567" s="176">
        <v>230</v>
      </c>
      <c r="S1567" s="173" t="s"/>
      <c r="T1567" s="173" t="s"/>
      <c r="U1567" s="173" t="s"/>
      <c r="V1567" s="173" t="s"/>
      <c r="W1567" s="173" t="s"/>
      <c r="X1567" s="173" t="s"/>
      <c r="Y1567" s="173" t="s"/>
    </row>
    <row r="1568" spans="1:25">
      <c r="A1568" s="168" t="s">
        <v>4569</v>
      </c>
      <c r="B1568" s="169" t="s">
        <v>6430</v>
      </c>
      <c r="C1568" s="169" t="s">
        <v>4650</v>
      </c>
      <c r="D1568" s="169" t="s">
        <v>4663</v>
      </c>
      <c r="E1568" s="169">
        <v>142</v>
      </c>
      <c r="F1568" s="169">
        <v>0</v>
      </c>
      <c r="G1568" s="169" t="s">
        <v>4652</v>
      </c>
      <c r="H1568" s="169" t="s">
        <v>4572</v>
      </c>
      <c r="I1568" s="169" t="s">
        <v>4572</v>
      </c>
      <c r="J1568" s="169" t="s"/>
      <c r="K1568" s="169" t="s"/>
      <c r="L1568" s="169" t="s">
        <v>4652</v>
      </c>
      <c r="M1568" s="170">
        <v>0</v>
      </c>
      <c r="N1568" s="169" t="s">
        <v>4572</v>
      </c>
      <c r="O1568" s="171">
        <v>45682</v>
      </c>
      <c r="P1568" s="172">
        <v>0.664375000000291</v>
      </c>
      <c r="Q1568" s="168">
        <v>47328</v>
      </c>
      <c r="R1568" s="193">
        <v>200</v>
      </c>
      <c r="S1568" s="173" t="s"/>
      <c r="T1568" s="173" t="s"/>
      <c r="U1568" s="173" t="s"/>
      <c r="V1568" s="173" t="s"/>
      <c r="W1568" s="173" t="s"/>
      <c r="X1568" s="173" t="s"/>
      <c r="Y1568" s="173" t="s"/>
    </row>
    <row r="1569" spans="1:25">
      <c r="A1569" s="168" t="s">
        <v>4569</v>
      </c>
      <c r="B1569" s="169" t="s">
        <v>6431</v>
      </c>
      <c r="C1569" s="169" t="s">
        <v>4650</v>
      </c>
      <c r="D1569" s="169" t="s">
        <v>4663</v>
      </c>
      <c r="E1569" s="169">
        <v>155</v>
      </c>
      <c r="F1569" s="169">
        <v>0</v>
      </c>
      <c r="G1569" s="169" t="s">
        <v>4652</v>
      </c>
      <c r="H1569" s="169" t="s">
        <v>4572</v>
      </c>
      <c r="I1569" s="169" t="s">
        <v>4572</v>
      </c>
      <c r="J1569" s="169" t="s"/>
      <c r="K1569" s="169" t="s"/>
      <c r="L1569" s="169" t="s">
        <v>4652</v>
      </c>
      <c r="M1569" s="170">
        <v>0</v>
      </c>
      <c r="N1569" s="169" t="s">
        <v>4572</v>
      </c>
      <c r="O1569" s="171">
        <v>45682</v>
      </c>
      <c r="P1569" s="172">
        <v>0.664375000000291</v>
      </c>
      <c r="Q1569" s="194" t="s"/>
      <c r="R1569" s="194" t="s"/>
      <c r="S1569" s="173" t="s"/>
      <c r="T1569" s="173" t="s"/>
      <c r="U1569" s="173" t="s"/>
      <c r="V1569" s="173" t="s"/>
      <c r="W1569" s="173" t="s"/>
      <c r="X1569" s="173" t="s"/>
      <c r="Y1569" s="173" t="s"/>
    </row>
    <row r="1570" spans="1:25">
      <c r="A1570" s="174" t="s">
        <v>4648</v>
      </c>
      <c r="B1570" s="175" t="s">
        <v>6432</v>
      </c>
      <c r="C1570" s="175" t="s">
        <v>4656</v>
      </c>
      <c r="D1570" s="175" t="s">
        <v>4694</v>
      </c>
      <c r="E1570" s="175">
        <v>160</v>
      </c>
      <c r="F1570" s="175">
        <v>89</v>
      </c>
      <c r="G1570" s="175" t="s">
        <v>4652</v>
      </c>
      <c r="H1570" s="175" t="s">
        <v>4652</v>
      </c>
      <c r="I1570" s="175" t="s">
        <v>4652</v>
      </c>
      <c r="J1570" s="175" t="s">
        <v>4643</v>
      </c>
      <c r="K1570" s="175" t="s">
        <v>4664</v>
      </c>
      <c r="L1570" s="175" t="s">
        <v>4652</v>
      </c>
      <c r="M1570" s="176">
        <v>150</v>
      </c>
      <c r="N1570" s="175" t="s">
        <v>4004</v>
      </c>
      <c r="O1570" s="177">
        <v>45682</v>
      </c>
      <c r="P1570" s="178">
        <v>0.654131944444089</v>
      </c>
      <c r="Q1570" s="175">
        <v>47325</v>
      </c>
      <c r="R1570" s="176">
        <v>300</v>
      </c>
      <c r="S1570" s="173" t="s"/>
      <c r="T1570" s="173" t="s"/>
      <c r="U1570" s="173" t="s"/>
      <c r="V1570" s="173" t="s"/>
      <c r="W1570" s="173" t="s"/>
      <c r="X1570" s="173" t="s"/>
      <c r="Y1570" s="173" t="s"/>
    </row>
    <row r="1571" spans="1:25">
      <c r="A1571" s="168" t="s">
        <v>4648</v>
      </c>
      <c r="B1571" s="169" t="s">
        <v>6433</v>
      </c>
      <c r="C1571" s="169" t="s">
        <v>4650</v>
      </c>
      <c r="D1571" s="169" t="s">
        <v>4668</v>
      </c>
      <c r="E1571" s="169">
        <v>150</v>
      </c>
      <c r="F1571" s="169">
        <v>0</v>
      </c>
      <c r="G1571" s="169" t="s">
        <v>4652</v>
      </c>
      <c r="H1571" s="169" t="s">
        <v>4659</v>
      </c>
      <c r="I1571" s="169" t="s">
        <v>4659</v>
      </c>
      <c r="J1571" s="169" t="s"/>
      <c r="K1571" s="169" t="s"/>
      <c r="L1571" s="169" t="s">
        <v>4652</v>
      </c>
      <c r="M1571" s="170">
        <v>0</v>
      </c>
      <c r="N1571" s="169" t="s">
        <v>4659</v>
      </c>
      <c r="O1571" s="171">
        <v>45682</v>
      </c>
      <c r="P1571" s="172">
        <v>0.645752314816491</v>
      </c>
      <c r="Q1571" s="169">
        <v>47319</v>
      </c>
      <c r="R1571" s="170">
        <v>170</v>
      </c>
      <c r="S1571" s="173" t="s"/>
      <c r="T1571" s="173" t="s"/>
      <c r="U1571" s="173" t="s"/>
      <c r="V1571" s="173" t="s"/>
      <c r="W1571" s="173" t="s"/>
      <c r="X1571" s="173" t="s"/>
      <c r="Y1571" s="173" t="s"/>
    </row>
    <row r="1572" spans="1:25">
      <c r="A1572" s="174" t="s">
        <v>4648</v>
      </c>
      <c r="B1572" s="175" t="s">
        <v>6434</v>
      </c>
      <c r="C1572" s="175" t="s">
        <v>4656</v>
      </c>
      <c r="D1572" s="175" t="s">
        <v>4690</v>
      </c>
      <c r="E1572" s="175">
        <v>165</v>
      </c>
      <c r="F1572" s="175">
        <v>89</v>
      </c>
      <c r="G1572" s="175" t="s">
        <v>4659</v>
      </c>
      <c r="H1572" s="175" t="s">
        <v>4659</v>
      </c>
      <c r="I1572" s="175" t="s">
        <v>4659</v>
      </c>
      <c r="J1572" s="175" t="s"/>
      <c r="K1572" s="175" t="s"/>
      <c r="L1572" s="175" t="s">
        <v>4652</v>
      </c>
      <c r="M1572" s="176">
        <v>0</v>
      </c>
      <c r="N1572" s="175" t="s">
        <v>4659</v>
      </c>
      <c r="O1572" s="177">
        <v>45682</v>
      </c>
      <c r="P1572" s="178">
        <v>0.619999999998982</v>
      </c>
      <c r="Q1572" s="175">
        <v>47312</v>
      </c>
      <c r="R1572" s="176">
        <v>200</v>
      </c>
      <c r="S1572" s="173" t="s"/>
      <c r="T1572" s="173" t="s"/>
      <c r="U1572" s="173" t="s"/>
      <c r="V1572" s="173" t="s"/>
      <c r="W1572" s="173" t="s"/>
      <c r="X1572" s="173" t="s"/>
      <c r="Y1572" s="173" t="s"/>
    </row>
    <row r="1573" spans="1:25">
      <c r="A1573" s="168" t="s">
        <v>4648</v>
      </c>
      <c r="B1573" s="169" t="s">
        <v>6435</v>
      </c>
      <c r="C1573" s="169" t="s">
        <v>4656</v>
      </c>
      <c r="D1573" s="169" t="s">
        <v>5073</v>
      </c>
      <c r="E1573" s="169">
        <v>170</v>
      </c>
      <c r="F1573" s="169">
        <v>0</v>
      </c>
      <c r="G1573" s="169" t="s">
        <v>4652</v>
      </c>
      <c r="H1573" s="169" t="s">
        <v>4004</v>
      </c>
      <c r="I1573" s="169" t="s">
        <v>4004</v>
      </c>
      <c r="J1573" s="169" t="s"/>
      <c r="K1573" s="169" t="s"/>
      <c r="L1573" s="169" t="s">
        <v>4652</v>
      </c>
      <c r="M1573" s="170">
        <v>0</v>
      </c>
      <c r="N1573" s="169" t="s">
        <v>4004</v>
      </c>
      <c r="O1573" s="171">
        <v>45682</v>
      </c>
      <c r="P1573" s="172">
        <v>0.584212962963648</v>
      </c>
      <c r="Q1573" s="169">
        <v>47302</v>
      </c>
      <c r="R1573" s="170">
        <v>150</v>
      </c>
      <c r="S1573" s="173" t="s"/>
      <c r="T1573" s="173" t="s"/>
      <c r="U1573" s="173" t="s"/>
      <c r="V1573" s="173" t="s"/>
      <c r="W1573" s="173" t="s"/>
      <c r="X1573" s="173" t="s"/>
      <c r="Y1573" s="173" t="s"/>
    </row>
    <row r="1574" spans="1:25">
      <c r="A1574" s="174" t="s">
        <v>4648</v>
      </c>
      <c r="B1574" s="175" t="s">
        <v>6436</v>
      </c>
      <c r="C1574" s="175" t="s">
        <v>4656</v>
      </c>
      <c r="D1574" s="175" t="s">
        <v>4700</v>
      </c>
      <c r="E1574" s="175">
        <v>163</v>
      </c>
      <c r="F1574" s="175">
        <v>89</v>
      </c>
      <c r="G1574" s="175" t="s">
        <v>4004</v>
      </c>
      <c r="H1574" s="175" t="s">
        <v>4004</v>
      </c>
      <c r="I1574" s="175" t="s">
        <v>4004</v>
      </c>
      <c r="J1574" s="175" t="s">
        <v>4643</v>
      </c>
      <c r="K1574" s="175" t="s">
        <v>4664</v>
      </c>
      <c r="L1574" s="175" t="s">
        <v>4004</v>
      </c>
      <c r="M1574" s="176">
        <v>200</v>
      </c>
      <c r="N1574" s="175" t="s">
        <v>4004</v>
      </c>
      <c r="O1574" s="177">
        <v>45682</v>
      </c>
      <c r="P1574" s="178">
        <v>0.569259259260434</v>
      </c>
      <c r="Q1574" s="175">
        <v>47300</v>
      </c>
      <c r="R1574" s="176">
        <v>430</v>
      </c>
      <c r="S1574" s="173" t="s"/>
      <c r="T1574" s="173" t="s"/>
      <c r="U1574" s="173" t="s"/>
      <c r="V1574" s="173" t="s"/>
      <c r="W1574" s="173" t="s"/>
      <c r="X1574" s="173" t="s"/>
      <c r="Y1574" s="173" t="s"/>
    </row>
    <row r="1575" spans="1:25">
      <c r="A1575" s="168" t="s">
        <v>4648</v>
      </c>
      <c r="B1575" s="169" t="s">
        <v>6437</v>
      </c>
      <c r="C1575" s="169" t="s">
        <v>4650</v>
      </c>
      <c r="D1575" s="169" t="s">
        <v>4668</v>
      </c>
      <c r="E1575" s="169">
        <v>142</v>
      </c>
      <c r="F1575" s="169">
        <v>89</v>
      </c>
      <c r="G1575" s="169" t="s">
        <v>4652</v>
      </c>
      <c r="H1575" s="169" t="s">
        <v>4652</v>
      </c>
      <c r="I1575" s="169" t="s">
        <v>4652</v>
      </c>
      <c r="J1575" s="169" t="s"/>
      <c r="K1575" s="169" t="s"/>
      <c r="L1575" s="169" t="s">
        <v>4652</v>
      </c>
      <c r="M1575" s="170">
        <v>0</v>
      </c>
      <c r="N1575" s="169" t="s">
        <v>4004</v>
      </c>
      <c r="O1575" s="171">
        <v>45682</v>
      </c>
      <c r="P1575" s="172">
        <v>0.55888888888876</v>
      </c>
      <c r="Q1575" s="169">
        <v>47298</v>
      </c>
      <c r="R1575" s="170">
        <v>200</v>
      </c>
      <c r="S1575" s="173" t="s"/>
      <c r="T1575" s="173" t="s"/>
      <c r="U1575" s="173" t="s"/>
      <c r="V1575" s="173" t="s"/>
      <c r="W1575" s="173" t="s"/>
      <c r="X1575" s="173" t="s"/>
      <c r="Y1575" s="173" t="s"/>
    </row>
    <row r="1576" spans="1:25">
      <c r="A1576" s="174" t="s">
        <v>4648</v>
      </c>
      <c r="B1576" s="175" t="s">
        <v>6438</v>
      </c>
      <c r="C1576" s="175" t="s">
        <v>4656</v>
      </c>
      <c r="D1576" s="175" t="s">
        <v>4730</v>
      </c>
      <c r="E1576" s="175">
        <v>151</v>
      </c>
      <c r="F1576" s="175">
        <v>89</v>
      </c>
      <c r="G1576" s="175" t="s">
        <v>4004</v>
      </c>
      <c r="H1576" s="175" t="s">
        <v>4652</v>
      </c>
      <c r="I1576" s="175" t="s">
        <v>4652</v>
      </c>
      <c r="J1576" s="175" t="s"/>
      <c r="K1576" s="175" t="s"/>
      <c r="L1576" s="175" t="s">
        <v>4652</v>
      </c>
      <c r="M1576" s="176">
        <v>0</v>
      </c>
      <c r="N1576" s="175" t="s">
        <v>4004</v>
      </c>
      <c r="O1576" s="177">
        <v>45682</v>
      </c>
      <c r="P1576" s="178">
        <v>0.553506944444962</v>
      </c>
      <c r="Q1576" s="175">
        <v>47295</v>
      </c>
      <c r="R1576" s="176">
        <v>150</v>
      </c>
      <c r="S1576" s="173" t="s"/>
      <c r="T1576" s="173" t="s"/>
      <c r="U1576" s="173" t="s"/>
      <c r="V1576" s="173" t="s"/>
      <c r="W1576" s="173" t="s"/>
      <c r="X1576" s="173" t="s"/>
      <c r="Y1576" s="173" t="s"/>
    </row>
    <row r="1577" spans="1:25">
      <c r="A1577" s="168" t="s">
        <v>4569</v>
      </c>
      <c r="B1577" s="169" t="s">
        <v>6439</v>
      </c>
      <c r="C1577" s="169" t="s">
        <v>4650</v>
      </c>
      <c r="D1577" s="169" t="s">
        <v>4663</v>
      </c>
      <c r="E1577" s="169">
        <v>152</v>
      </c>
      <c r="F1577" s="169">
        <v>89</v>
      </c>
      <c r="G1577" s="169" t="s">
        <v>4572</v>
      </c>
      <c r="H1577" s="169" t="s">
        <v>4572</v>
      </c>
      <c r="I1577" s="169" t="s">
        <v>4572</v>
      </c>
      <c r="J1577" s="169" t="s"/>
      <c r="K1577" s="169" t="s"/>
      <c r="L1577" s="169" t="s">
        <v>4652</v>
      </c>
      <c r="M1577" s="170">
        <v>0</v>
      </c>
      <c r="N1577" s="169" t="s">
        <v>4572</v>
      </c>
      <c r="O1577" s="171">
        <v>45682</v>
      </c>
      <c r="P1577" s="172">
        <v>0.550902777777083</v>
      </c>
      <c r="Q1577" s="169">
        <v>47292</v>
      </c>
      <c r="R1577" s="170">
        <v>200</v>
      </c>
      <c r="S1577" s="173" t="s"/>
      <c r="T1577" s="173" t="s"/>
      <c r="U1577" s="173" t="s"/>
      <c r="V1577" s="173" t="s"/>
      <c r="W1577" s="173" t="s"/>
      <c r="X1577" s="173" t="s"/>
      <c r="Y1577" s="173" t="s"/>
    </row>
    <row r="1578" spans="1:25">
      <c r="A1578" s="174" t="s">
        <v>4648</v>
      </c>
      <c r="B1578" s="175" t="s">
        <v>6440</v>
      </c>
      <c r="C1578" s="175" t="s">
        <v>4656</v>
      </c>
      <c r="D1578" s="175" t="s">
        <v>4730</v>
      </c>
      <c r="E1578" s="175">
        <v>160</v>
      </c>
      <c r="F1578" s="175">
        <v>89</v>
      </c>
      <c r="G1578" s="175" t="s">
        <v>4659</v>
      </c>
      <c r="H1578" s="175" t="s">
        <v>4659</v>
      </c>
      <c r="I1578" s="175" t="s">
        <v>4659</v>
      </c>
      <c r="J1578" s="175" t="s"/>
      <c r="K1578" s="175" t="s"/>
      <c r="L1578" s="175" t="s">
        <v>4652</v>
      </c>
      <c r="M1578" s="176">
        <v>0</v>
      </c>
      <c r="N1578" s="175" t="s">
        <v>4659</v>
      </c>
      <c r="O1578" s="177">
        <v>45682</v>
      </c>
      <c r="P1578" s="178">
        <v>0.540405092593574</v>
      </c>
      <c r="Q1578" s="174">
        <v>47288</v>
      </c>
      <c r="R1578" s="195">
        <v>430</v>
      </c>
      <c r="S1578" s="173" t="s"/>
      <c r="T1578" s="173" t="s"/>
      <c r="U1578" s="173" t="s"/>
      <c r="V1578" s="173" t="s"/>
      <c r="W1578" s="173" t="s"/>
      <c r="X1578" s="173" t="s"/>
      <c r="Y1578" s="173" t="s"/>
    </row>
    <row r="1579" spans="1:25">
      <c r="A1579" s="174" t="s">
        <v>4648</v>
      </c>
      <c r="B1579" s="175" t="s">
        <v>6441</v>
      </c>
      <c r="C1579" s="175" t="s">
        <v>4656</v>
      </c>
      <c r="D1579" s="175" t="s">
        <v>4690</v>
      </c>
      <c r="E1579" s="175">
        <v>155</v>
      </c>
      <c r="F1579" s="175">
        <v>89</v>
      </c>
      <c r="G1579" s="175" t="s">
        <v>4659</v>
      </c>
      <c r="H1579" s="175" t="s">
        <v>4659</v>
      </c>
      <c r="I1579" s="175" t="s">
        <v>4659</v>
      </c>
      <c r="J1579" s="175" t="s"/>
      <c r="K1579" s="175" t="s"/>
      <c r="L1579" s="175" t="s">
        <v>4652</v>
      </c>
      <c r="M1579" s="176">
        <v>0</v>
      </c>
      <c r="N1579" s="175" t="s">
        <v>4659</v>
      </c>
      <c r="O1579" s="177">
        <v>45682</v>
      </c>
      <c r="P1579" s="178">
        <v>0.540405092593574</v>
      </c>
      <c r="Q1579" s="194" t="s"/>
      <c r="R1579" s="194" t="s"/>
      <c r="S1579" s="173" t="s"/>
      <c r="T1579" s="173" t="s"/>
      <c r="U1579" s="173" t="s"/>
      <c r="V1579" s="173" t="s"/>
      <c r="W1579" s="173" t="s"/>
      <c r="X1579" s="173" t="s"/>
      <c r="Y1579" s="173" t="s"/>
    </row>
    <row r="1580" spans="1:25">
      <c r="A1580" s="168" t="s">
        <v>4648</v>
      </c>
      <c r="B1580" s="169" t="s">
        <v>6442</v>
      </c>
      <c r="C1580" s="169" t="s">
        <v>4656</v>
      </c>
      <c r="D1580" s="169" t="s">
        <v>4694</v>
      </c>
      <c r="E1580" s="169">
        <v>170</v>
      </c>
      <c r="F1580" s="169">
        <v>88</v>
      </c>
      <c r="G1580" s="169" t="s">
        <v>4659</v>
      </c>
      <c r="H1580" s="169" t="s">
        <v>4652</v>
      </c>
      <c r="I1580" s="169" t="s">
        <v>4652</v>
      </c>
      <c r="J1580" s="169" t="s"/>
      <c r="K1580" s="169" t="s"/>
      <c r="L1580" s="169" t="s">
        <v>4652</v>
      </c>
      <c r="M1580" s="170">
        <v>0</v>
      </c>
      <c r="N1580" s="169" t="s">
        <v>4659</v>
      </c>
      <c r="O1580" s="171">
        <v>45682</v>
      </c>
      <c r="P1580" s="172">
        <v>0.537418981482915</v>
      </c>
      <c r="Q1580" s="169">
        <v>47286</v>
      </c>
      <c r="R1580" s="170">
        <v>170</v>
      </c>
      <c r="S1580" s="173" t="s"/>
      <c r="T1580" s="173" t="s"/>
      <c r="U1580" s="173" t="s"/>
      <c r="V1580" s="173" t="s"/>
      <c r="W1580" s="173" t="s"/>
      <c r="X1580" s="173" t="s"/>
      <c r="Y1580" s="173" t="s"/>
    </row>
    <row r="1581" spans="1:25">
      <c r="A1581" s="174" t="s">
        <v>4648</v>
      </c>
      <c r="B1581" s="175" t="s">
        <v>6443</v>
      </c>
      <c r="C1581" s="175" t="s">
        <v>4656</v>
      </c>
      <c r="D1581" s="175" t="s">
        <v>4684</v>
      </c>
      <c r="E1581" s="175">
        <v>162</v>
      </c>
      <c r="F1581" s="175">
        <v>0</v>
      </c>
      <c r="G1581" s="175" t="s">
        <v>4652</v>
      </c>
      <c r="H1581" s="175" t="s">
        <v>4652</v>
      </c>
      <c r="I1581" s="175" t="s">
        <v>4652</v>
      </c>
      <c r="J1581" s="175" t="s">
        <v>4643</v>
      </c>
      <c r="K1581" s="175" t="s">
        <v>4642</v>
      </c>
      <c r="L1581" s="175" t="s">
        <v>4004</v>
      </c>
      <c r="M1581" s="176">
        <v>80</v>
      </c>
      <c r="N1581" s="175" t="s">
        <v>4004</v>
      </c>
      <c r="O1581" s="177">
        <v>45682</v>
      </c>
      <c r="P1581" s="178">
        <v>0.534363425926131</v>
      </c>
      <c r="Q1581" s="175">
        <v>47285</v>
      </c>
      <c r="R1581" s="176">
        <v>80</v>
      </c>
      <c r="S1581" s="173" t="s"/>
      <c r="T1581" s="173" t="s"/>
      <c r="U1581" s="173" t="s"/>
      <c r="V1581" s="173" t="s"/>
      <c r="W1581" s="173" t="s"/>
      <c r="X1581" s="173" t="s"/>
      <c r="Y1581" s="173" t="s"/>
    </row>
    <row r="1582" spans="1:25">
      <c r="A1582" s="168" t="s">
        <v>4648</v>
      </c>
      <c r="B1582" s="169" t="s">
        <v>6444</v>
      </c>
      <c r="C1582" s="169" t="s">
        <v>4656</v>
      </c>
      <c r="D1582" s="169" t="s">
        <v>4767</v>
      </c>
      <c r="E1582" s="169">
        <v>165</v>
      </c>
      <c r="F1582" s="169">
        <v>88</v>
      </c>
      <c r="G1582" s="169" t="s">
        <v>4659</v>
      </c>
      <c r="H1582" s="169" t="s">
        <v>4659</v>
      </c>
      <c r="I1582" s="169" t="s">
        <v>4659</v>
      </c>
      <c r="J1582" s="169" t="s"/>
      <c r="K1582" s="169" t="s"/>
      <c r="L1582" s="169" t="s">
        <v>4652</v>
      </c>
      <c r="M1582" s="170">
        <v>0</v>
      </c>
      <c r="N1582" s="169" t="s">
        <v>4659</v>
      </c>
      <c r="O1582" s="171">
        <v>45682</v>
      </c>
      <c r="P1582" s="172">
        <v>0.46364583333343</v>
      </c>
      <c r="Q1582" s="169">
        <v>47261</v>
      </c>
      <c r="R1582" s="170">
        <v>230</v>
      </c>
      <c r="S1582" s="173" t="s"/>
      <c r="T1582" s="173" t="s"/>
      <c r="U1582" s="173" t="s"/>
      <c r="V1582" s="173" t="s"/>
      <c r="W1582" s="173" t="s"/>
      <c r="X1582" s="173" t="s"/>
      <c r="Y1582" s="173" t="s"/>
    </row>
    <row r="1583" spans="1:25">
      <c r="A1583" s="174" t="s">
        <v>4648</v>
      </c>
      <c r="B1583" s="175" t="s">
        <v>6445</v>
      </c>
      <c r="C1583" s="175" t="s">
        <v>4650</v>
      </c>
      <c r="D1583" s="175" t="s">
        <v>4668</v>
      </c>
      <c r="E1583" s="175">
        <v>150</v>
      </c>
      <c r="F1583" s="175">
        <v>89</v>
      </c>
      <c r="G1583" s="175" t="s">
        <v>4659</v>
      </c>
      <c r="H1583" s="175" t="s">
        <v>4652</v>
      </c>
      <c r="I1583" s="175" t="s">
        <v>4652</v>
      </c>
      <c r="J1583" s="175" t="s"/>
      <c r="K1583" s="175" t="s"/>
      <c r="L1583" s="175" t="s">
        <v>4652</v>
      </c>
      <c r="M1583" s="176">
        <v>0</v>
      </c>
      <c r="N1583" s="175" t="s">
        <v>4659</v>
      </c>
      <c r="O1583" s="177">
        <v>45682</v>
      </c>
      <c r="P1583" s="178">
        <v>0.456111111110658</v>
      </c>
      <c r="Q1583" s="175">
        <v>47259</v>
      </c>
      <c r="R1583" s="176">
        <v>170</v>
      </c>
      <c r="S1583" s="173" t="s"/>
      <c r="T1583" s="173" t="s"/>
      <c r="U1583" s="173" t="s"/>
      <c r="V1583" s="173" t="s"/>
      <c r="W1583" s="173" t="s"/>
      <c r="X1583" s="173" t="s"/>
      <c r="Y1583" s="173" t="s"/>
    </row>
    <row r="1584" spans="1:25">
      <c r="A1584" s="168" t="s">
        <v>4648</v>
      </c>
      <c r="B1584" s="169" t="s">
        <v>6446</v>
      </c>
      <c r="C1584" s="169" t="s">
        <v>4650</v>
      </c>
      <c r="D1584" s="169" t="s">
        <v>4987</v>
      </c>
      <c r="E1584" s="169">
        <v>150</v>
      </c>
      <c r="F1584" s="169">
        <v>0</v>
      </c>
      <c r="G1584" s="169" t="s">
        <v>4652</v>
      </c>
      <c r="H1584" s="169" t="s">
        <v>4659</v>
      </c>
      <c r="I1584" s="169" t="s">
        <v>4659</v>
      </c>
      <c r="J1584" s="169" t="s"/>
      <c r="K1584" s="169" t="s"/>
      <c r="L1584" s="169" t="s">
        <v>4652</v>
      </c>
      <c r="M1584" s="170">
        <v>0</v>
      </c>
      <c r="N1584" s="169" t="s">
        <v>4659</v>
      </c>
      <c r="O1584" s="171">
        <v>45682</v>
      </c>
      <c r="P1584" s="172">
        <v>0.434918981482042</v>
      </c>
      <c r="Q1584" s="169">
        <v>47255</v>
      </c>
      <c r="R1584" s="170">
        <v>150</v>
      </c>
      <c r="S1584" s="173" t="s"/>
      <c r="T1584" s="173" t="s"/>
      <c r="U1584" s="173" t="s"/>
      <c r="V1584" s="173" t="s"/>
      <c r="W1584" s="173" t="s"/>
      <c r="X1584" s="173" t="s"/>
      <c r="Y1584" s="173" t="s"/>
    </row>
    <row r="1585" spans="1:25">
      <c r="A1585" s="174" t="s">
        <v>4648</v>
      </c>
      <c r="B1585" s="175" t="s">
        <v>6447</v>
      </c>
      <c r="C1585" s="175" t="s">
        <v>4650</v>
      </c>
      <c r="D1585" s="175" t="s">
        <v>4668</v>
      </c>
      <c r="E1585" s="175">
        <v>166</v>
      </c>
      <c r="F1585" s="175">
        <v>89</v>
      </c>
      <c r="G1585" s="175" t="s">
        <v>4659</v>
      </c>
      <c r="H1585" s="175" t="s">
        <v>4004</v>
      </c>
      <c r="I1585" s="175" t="s">
        <v>4004</v>
      </c>
      <c r="J1585" s="175" t="s"/>
      <c r="K1585" s="175" t="s"/>
      <c r="L1585" s="175" t="s">
        <v>4652</v>
      </c>
      <c r="M1585" s="176">
        <v>0</v>
      </c>
      <c r="N1585" s="175" t="s">
        <v>4004</v>
      </c>
      <c r="O1585" s="177">
        <v>45682</v>
      </c>
      <c r="P1585" s="178">
        <v>0.431909722221462</v>
      </c>
      <c r="Q1585" s="175">
        <v>47254</v>
      </c>
      <c r="R1585" s="176">
        <v>200</v>
      </c>
      <c r="S1585" s="173" t="s"/>
      <c r="T1585" s="173" t="s"/>
      <c r="U1585" s="173" t="s"/>
      <c r="V1585" s="173" t="s"/>
      <c r="W1585" s="173" t="s"/>
      <c r="X1585" s="173" t="s"/>
      <c r="Y1585" s="173" t="s"/>
    </row>
    <row r="1586" spans="1:25">
      <c r="A1586" s="168" t="s">
        <v>4648</v>
      </c>
      <c r="B1586" s="169" t="s">
        <v>6448</v>
      </c>
      <c r="C1586" s="169" t="s">
        <v>4656</v>
      </c>
      <c r="D1586" s="169" t="s">
        <v>4734</v>
      </c>
      <c r="E1586" s="169">
        <v>170</v>
      </c>
      <c r="F1586" s="169">
        <v>89</v>
      </c>
      <c r="G1586" s="169" t="s">
        <v>4652</v>
      </c>
      <c r="H1586" s="169" t="s">
        <v>4652</v>
      </c>
      <c r="I1586" s="169" t="s">
        <v>4652</v>
      </c>
      <c r="J1586" s="169" t="s"/>
      <c r="K1586" s="169" t="s">
        <v>6449</v>
      </c>
      <c r="L1586" s="169" t="s">
        <v>4652</v>
      </c>
      <c r="M1586" s="170">
        <v>0</v>
      </c>
      <c r="N1586" s="169" t="s">
        <v>4659</v>
      </c>
      <c r="O1586" s="171">
        <v>45682</v>
      </c>
      <c r="P1586" s="172">
        <v>0.427152777778247</v>
      </c>
      <c r="Q1586" s="169">
        <v>0</v>
      </c>
      <c r="R1586" s="170">
        <v>0</v>
      </c>
      <c r="S1586" s="173" t="s"/>
      <c r="T1586" s="173" t="s"/>
      <c r="U1586" s="173" t="s"/>
      <c r="V1586" s="173" t="s"/>
      <c r="W1586" s="173" t="s"/>
      <c r="X1586" s="173" t="s"/>
      <c r="Y1586" s="173" t="s"/>
    </row>
    <row r="1587" spans="1:25">
      <c r="A1587" s="174" t="s">
        <v>4648</v>
      </c>
      <c r="B1587" s="175" t="s">
        <v>6450</v>
      </c>
      <c r="C1587" s="175" t="s">
        <v>4656</v>
      </c>
      <c r="D1587" s="175" t="s">
        <v>4730</v>
      </c>
      <c r="E1587" s="175">
        <v>165</v>
      </c>
      <c r="F1587" s="175">
        <v>0</v>
      </c>
      <c r="G1587" s="175" t="s">
        <v>4652</v>
      </c>
      <c r="H1587" s="175" t="s">
        <v>4652</v>
      </c>
      <c r="I1587" s="175" t="s">
        <v>4652</v>
      </c>
      <c r="J1587" s="175" t="s">
        <v>4643</v>
      </c>
      <c r="K1587" s="175" t="s">
        <v>6371</v>
      </c>
      <c r="L1587" s="175" t="s">
        <v>4004</v>
      </c>
      <c r="M1587" s="176">
        <v>50</v>
      </c>
      <c r="N1587" s="175" t="s">
        <v>4004</v>
      </c>
      <c r="O1587" s="177">
        <v>45682</v>
      </c>
      <c r="P1587" s="178">
        <v>0.423229166666715</v>
      </c>
      <c r="Q1587" s="175">
        <v>47249</v>
      </c>
      <c r="R1587" s="176">
        <v>50</v>
      </c>
      <c r="S1587" s="173" t="s"/>
      <c r="T1587" s="173" t="s"/>
      <c r="U1587" s="173" t="s"/>
      <c r="V1587" s="173" t="s"/>
      <c r="W1587" s="173" t="s"/>
      <c r="X1587" s="173" t="s"/>
      <c r="Y1587" s="173" t="s"/>
    </row>
    <row r="1588" spans="1:26" s="185">
      <c r="A1588" s="179" t="s">
        <v>4648</v>
      </c>
      <c r="B1588" s="180" t="s">
        <v>6451</v>
      </c>
      <c r="C1588" s="180" t="s">
        <v>4656</v>
      </c>
      <c r="D1588" s="180" t="s">
        <v>4694</v>
      </c>
      <c r="E1588" s="180">
        <v>155</v>
      </c>
      <c r="F1588" s="180">
        <v>0</v>
      </c>
      <c r="G1588" s="180" t="s">
        <v>4652</v>
      </c>
      <c r="H1588" s="180" t="s">
        <v>4652</v>
      </c>
      <c r="I1588" s="180" t="s">
        <v>4652</v>
      </c>
      <c r="J1588" s="180" t="s">
        <v>4643</v>
      </c>
      <c r="K1588" s="180" t="s">
        <v>5542</v>
      </c>
      <c r="L1588" s="180" t="s">
        <v>4004</v>
      </c>
      <c r="M1588" s="181">
        <v>50</v>
      </c>
      <c r="N1588" s="180" t="s">
        <v>4659</v>
      </c>
      <c r="O1588" s="182">
        <v>45682</v>
      </c>
      <c r="P1588" s="183">
        <v>0.404363425925112</v>
      </c>
      <c r="Q1588" s="180">
        <v>47233</v>
      </c>
      <c r="R1588" s="181">
        <v>50</v>
      </c>
      <c r="S1588" s="184" t="s"/>
      <c r="T1588" s="184" t="s"/>
      <c r="U1588" s="184" t="s"/>
      <c r="V1588" s="184" t="s"/>
      <c r="W1588" s="184" t="s"/>
      <c r="X1588" s="184" t="s"/>
      <c r="Y1588" s="184" t="s"/>
      <c r="Z1588" s="185" t="s"/>
    </row>
    <row r="1589" spans="1:25">
      <c r="A1589" s="174" t="s">
        <v>4648</v>
      </c>
      <c r="B1589" s="175" t="s">
        <v>6452</v>
      </c>
      <c r="C1589" s="175" t="s">
        <v>4656</v>
      </c>
      <c r="D1589" s="175" t="s">
        <v>4668</v>
      </c>
      <c r="E1589" s="175">
        <v>174</v>
      </c>
      <c r="F1589" s="175">
        <v>87</v>
      </c>
      <c r="G1589" s="175" t="s">
        <v>4004</v>
      </c>
      <c r="H1589" s="175" t="s">
        <v>4652</v>
      </c>
      <c r="I1589" s="175" t="s">
        <v>4652</v>
      </c>
      <c r="J1589" s="175" t="s"/>
      <c r="K1589" s="175" t="s"/>
      <c r="L1589" s="175" t="s">
        <v>4652</v>
      </c>
      <c r="M1589" s="176">
        <v>0</v>
      </c>
      <c r="N1589" s="175" t="s">
        <v>4004</v>
      </c>
      <c r="O1589" s="177">
        <v>45682</v>
      </c>
      <c r="P1589" s="178">
        <v>0.354791666668461</v>
      </c>
      <c r="Q1589" s="175">
        <v>47221</v>
      </c>
      <c r="R1589" s="176">
        <v>150</v>
      </c>
      <c r="S1589" s="173" t="s"/>
      <c r="T1589" s="173" t="s"/>
      <c r="U1589" s="173" t="s"/>
      <c r="V1589" s="173" t="s"/>
      <c r="W1589" s="173" t="s"/>
      <c r="X1589" s="173" t="s"/>
      <c r="Y1589" s="173" t="s"/>
    </row>
    <row r="1590" spans="1:25">
      <c r="A1590" s="168" t="s">
        <v>4648</v>
      </c>
      <c r="B1590" s="169" t="s">
        <v>6453</v>
      </c>
      <c r="C1590" s="169" t="s">
        <v>4650</v>
      </c>
      <c r="D1590" s="169" t="s">
        <v>4668</v>
      </c>
      <c r="E1590" s="169">
        <v>150</v>
      </c>
      <c r="F1590" s="169">
        <v>0</v>
      </c>
      <c r="G1590" s="169" t="s">
        <v>4652</v>
      </c>
      <c r="H1590" s="169" t="s">
        <v>4004</v>
      </c>
      <c r="I1590" s="169" t="s">
        <v>4004</v>
      </c>
      <c r="J1590" s="169" t="s"/>
      <c r="K1590" s="169" t="s"/>
      <c r="L1590" s="169" t="s">
        <v>4652</v>
      </c>
      <c r="M1590" s="170">
        <v>0</v>
      </c>
      <c r="N1590" s="169" t="s">
        <v>4659</v>
      </c>
      <c r="O1590" s="171">
        <v>45681</v>
      </c>
      <c r="P1590" s="172">
        <v>0.721064814813872</v>
      </c>
      <c r="Q1590" s="169">
        <v>0</v>
      </c>
      <c r="R1590" s="170">
        <v>0</v>
      </c>
      <c r="S1590" s="173" t="s"/>
      <c r="T1590" s="173" t="s"/>
      <c r="U1590" s="173" t="s"/>
      <c r="V1590" s="173" t="s"/>
      <c r="W1590" s="173" t="s"/>
      <c r="X1590" s="173" t="s"/>
      <c r="Y1590" s="173" t="s"/>
    </row>
    <row r="1591" spans="1:25">
      <c r="A1591" s="174" t="s">
        <v>4648</v>
      </c>
      <c r="B1591" s="175" t="s">
        <v>6454</v>
      </c>
      <c r="C1591" s="175" t="s">
        <v>4656</v>
      </c>
      <c r="D1591" s="175" t="s">
        <v>4730</v>
      </c>
      <c r="E1591" s="175">
        <v>165</v>
      </c>
      <c r="F1591" s="175">
        <v>88</v>
      </c>
      <c r="G1591" s="175" t="s">
        <v>4659</v>
      </c>
      <c r="H1591" s="175" t="s">
        <v>4652</v>
      </c>
      <c r="I1591" s="175" t="s">
        <v>4652</v>
      </c>
      <c r="J1591" s="175" t="s"/>
      <c r="K1591" s="175" t="s"/>
      <c r="L1591" s="175" t="s">
        <v>4652</v>
      </c>
      <c r="M1591" s="176">
        <v>0</v>
      </c>
      <c r="N1591" s="175" t="s">
        <v>4659</v>
      </c>
      <c r="O1591" s="177">
        <v>45681</v>
      </c>
      <c r="P1591" s="178">
        <v>0.719606481481606</v>
      </c>
      <c r="Q1591" s="175">
        <v>47201</v>
      </c>
      <c r="R1591" s="176">
        <v>170</v>
      </c>
      <c r="S1591" s="173" t="s"/>
      <c r="T1591" s="173" t="s"/>
      <c r="U1591" s="173" t="s"/>
      <c r="V1591" s="173" t="s"/>
      <c r="W1591" s="173" t="s"/>
      <c r="X1591" s="173" t="s"/>
      <c r="Y1591" s="173" t="s"/>
    </row>
    <row r="1592" spans="1:25">
      <c r="A1592" s="168" t="s">
        <v>4648</v>
      </c>
      <c r="B1592" s="169" t="s">
        <v>6455</v>
      </c>
      <c r="C1592" s="169" t="s">
        <v>4650</v>
      </c>
      <c r="D1592" s="169" t="s">
        <v>4681</v>
      </c>
      <c r="E1592" s="169">
        <v>150</v>
      </c>
      <c r="F1592" s="169">
        <v>0</v>
      </c>
      <c r="G1592" s="169" t="s">
        <v>4652</v>
      </c>
      <c r="H1592" s="169" t="s">
        <v>4659</v>
      </c>
      <c r="I1592" s="169" t="s">
        <v>4659</v>
      </c>
      <c r="J1592" s="169" t="s"/>
      <c r="K1592" s="169" t="s"/>
      <c r="L1592" s="169" t="s">
        <v>4652</v>
      </c>
      <c r="M1592" s="170">
        <v>0</v>
      </c>
      <c r="N1592" s="169" t="s">
        <v>4659</v>
      </c>
      <c r="O1592" s="171">
        <v>45681</v>
      </c>
      <c r="P1592" s="172">
        <v>0.692939814813144</v>
      </c>
      <c r="Q1592" s="169">
        <v>47197</v>
      </c>
      <c r="R1592" s="170">
        <v>150</v>
      </c>
      <c r="S1592" s="173" t="s"/>
      <c r="T1592" s="173" t="s"/>
      <c r="U1592" s="173" t="s"/>
      <c r="V1592" s="173" t="s"/>
      <c r="W1592" s="173" t="s"/>
      <c r="X1592" s="173" t="s"/>
      <c r="Y1592" s="173" t="s"/>
    </row>
    <row r="1593" spans="1:25">
      <c r="A1593" s="174" t="s">
        <v>4648</v>
      </c>
      <c r="B1593" s="175" t="s">
        <v>6456</v>
      </c>
      <c r="C1593" s="175" t="s">
        <v>4656</v>
      </c>
      <c r="D1593" s="175" t="s">
        <v>4700</v>
      </c>
      <c r="E1593" s="175">
        <v>138</v>
      </c>
      <c r="F1593" s="175">
        <v>89</v>
      </c>
      <c r="G1593" s="175" t="s">
        <v>4659</v>
      </c>
      <c r="H1593" s="175" t="s">
        <v>4659</v>
      </c>
      <c r="I1593" s="175" t="s">
        <v>4659</v>
      </c>
      <c r="J1593" s="175" t="s"/>
      <c r="K1593" s="175" t="s"/>
      <c r="L1593" s="175" t="s">
        <v>4652</v>
      </c>
      <c r="M1593" s="176">
        <v>0</v>
      </c>
      <c r="N1593" s="175" t="s">
        <v>4004</v>
      </c>
      <c r="O1593" s="177">
        <v>45681</v>
      </c>
      <c r="P1593" s="178">
        <v>0.692824074074452</v>
      </c>
      <c r="Q1593" s="175">
        <v>47196</v>
      </c>
      <c r="R1593" s="176">
        <v>230</v>
      </c>
      <c r="S1593" s="173" t="s"/>
      <c r="T1593" s="173" t="s"/>
      <c r="U1593" s="173" t="s"/>
      <c r="V1593" s="173" t="s"/>
      <c r="W1593" s="173" t="s"/>
      <c r="X1593" s="173" t="s"/>
      <c r="Y1593" s="173" t="s"/>
    </row>
    <row r="1594" spans="1:25">
      <c r="A1594" s="168" t="s">
        <v>4648</v>
      </c>
      <c r="B1594" s="169" t="s">
        <v>6457</v>
      </c>
      <c r="C1594" s="169" t="s">
        <v>4656</v>
      </c>
      <c r="D1594" s="169" t="s">
        <v>4730</v>
      </c>
      <c r="E1594" s="169">
        <v>165</v>
      </c>
      <c r="F1594" s="169">
        <v>88</v>
      </c>
      <c r="G1594" s="169" t="s">
        <v>4659</v>
      </c>
      <c r="H1594" s="169" t="s">
        <v>4659</v>
      </c>
      <c r="I1594" s="169" t="s">
        <v>4659</v>
      </c>
      <c r="J1594" s="169" t="s"/>
      <c r="K1594" s="169" t="s"/>
      <c r="L1594" s="169" t="s">
        <v>4652</v>
      </c>
      <c r="M1594" s="170">
        <v>0</v>
      </c>
      <c r="N1594" s="169" t="s">
        <v>4659</v>
      </c>
      <c r="O1594" s="171">
        <v>45681</v>
      </c>
      <c r="P1594" s="172">
        <v>0.677164351851389</v>
      </c>
      <c r="Q1594" s="169">
        <v>47193</v>
      </c>
      <c r="R1594" s="170">
        <v>200</v>
      </c>
      <c r="S1594" s="173" t="s"/>
      <c r="T1594" s="173" t="s"/>
      <c r="U1594" s="173" t="s"/>
      <c r="V1594" s="173" t="s"/>
      <c r="W1594" s="173" t="s"/>
      <c r="X1594" s="173" t="s"/>
      <c r="Y1594" s="173" t="s"/>
    </row>
    <row r="1595" spans="1:25">
      <c r="A1595" s="174" t="s">
        <v>4648</v>
      </c>
      <c r="B1595" s="175" t="s">
        <v>6458</v>
      </c>
      <c r="C1595" s="175" t="s">
        <v>4656</v>
      </c>
      <c r="D1595" s="175" t="s">
        <v>4694</v>
      </c>
      <c r="E1595" s="175">
        <v>165</v>
      </c>
      <c r="F1595" s="175">
        <v>89</v>
      </c>
      <c r="G1595" s="175" t="s">
        <v>4004</v>
      </c>
      <c r="H1595" s="175" t="s">
        <v>4004</v>
      </c>
      <c r="I1595" s="175" t="s">
        <v>4004</v>
      </c>
      <c r="J1595" s="175" t="s"/>
      <c r="K1595" s="175" t="s"/>
      <c r="L1595" s="175" t="s">
        <v>4652</v>
      </c>
      <c r="M1595" s="176">
        <v>0</v>
      </c>
      <c r="N1595" s="175" t="s">
        <v>4004</v>
      </c>
      <c r="O1595" s="177">
        <v>45681</v>
      </c>
      <c r="P1595" s="178">
        <v>0.676701388889342</v>
      </c>
      <c r="Q1595" s="175">
        <v>47192</v>
      </c>
      <c r="R1595" s="176">
        <v>200</v>
      </c>
      <c r="S1595" s="173" t="s"/>
      <c r="T1595" s="173" t="s"/>
      <c r="U1595" s="173" t="s"/>
      <c r="V1595" s="173" t="s"/>
      <c r="W1595" s="173" t="s"/>
      <c r="X1595" s="173" t="s"/>
      <c r="Y1595" s="173" t="s"/>
    </row>
    <row r="1596" spans="1:25">
      <c r="A1596" s="168" t="s">
        <v>4648</v>
      </c>
      <c r="B1596" s="169" t="s">
        <v>6459</v>
      </c>
      <c r="C1596" s="169" t="s">
        <v>4650</v>
      </c>
      <c r="D1596" s="169" t="s">
        <v>4668</v>
      </c>
      <c r="E1596" s="169">
        <v>150</v>
      </c>
      <c r="F1596" s="169">
        <v>89</v>
      </c>
      <c r="G1596" s="169" t="s">
        <v>4004</v>
      </c>
      <c r="H1596" s="169" t="s">
        <v>4652</v>
      </c>
      <c r="I1596" s="169" t="s">
        <v>4652</v>
      </c>
      <c r="J1596" s="169" t="s"/>
      <c r="K1596" s="169" t="s"/>
      <c r="L1596" s="169" t="s">
        <v>4652</v>
      </c>
      <c r="M1596" s="170">
        <v>0</v>
      </c>
      <c r="N1596" s="169" t="s">
        <v>4004</v>
      </c>
      <c r="O1596" s="171">
        <v>45681</v>
      </c>
      <c r="P1596" s="172">
        <v>0.673506944443943</v>
      </c>
      <c r="Q1596" s="169">
        <v>47191</v>
      </c>
      <c r="R1596" s="170">
        <v>170</v>
      </c>
      <c r="S1596" s="173" t="s"/>
      <c r="T1596" s="173" t="s"/>
      <c r="U1596" s="173" t="s"/>
      <c r="V1596" s="173" t="s"/>
      <c r="W1596" s="173" t="s"/>
      <c r="X1596" s="173" t="s"/>
      <c r="Y1596" s="173" t="s"/>
    </row>
    <row r="1597" spans="1:25">
      <c r="A1597" s="174" t="s">
        <v>4569</v>
      </c>
      <c r="B1597" s="175" t="s">
        <v>6460</v>
      </c>
      <c r="C1597" s="175" t="s">
        <v>4650</v>
      </c>
      <c r="D1597" s="175" t="s">
        <v>4734</v>
      </c>
      <c r="E1597" s="175">
        <v>148</v>
      </c>
      <c r="F1597" s="175">
        <v>0</v>
      </c>
      <c r="G1597" s="175" t="s">
        <v>4652</v>
      </c>
      <c r="H1597" s="175" t="s">
        <v>4572</v>
      </c>
      <c r="I1597" s="175" t="s">
        <v>4572</v>
      </c>
      <c r="J1597" s="175" t="s"/>
      <c r="K1597" s="175" t="s">
        <v>6461</v>
      </c>
      <c r="L1597" s="175" t="s">
        <v>4652</v>
      </c>
      <c r="M1597" s="176">
        <v>0</v>
      </c>
      <c r="N1597" s="175" t="s">
        <v>4572</v>
      </c>
      <c r="O1597" s="177">
        <v>45681</v>
      </c>
      <c r="P1597" s="178">
        <v>0.668252314815618</v>
      </c>
      <c r="Q1597" s="175">
        <v>47188</v>
      </c>
      <c r="R1597" s="181">
        <v>50</v>
      </c>
      <c r="S1597" s="173" t="s"/>
      <c r="T1597" s="173" t="s"/>
      <c r="U1597" s="173" t="s"/>
      <c r="V1597" s="173" t="s"/>
      <c r="W1597" s="173" t="s"/>
      <c r="X1597" s="173" t="s"/>
      <c r="Y1597" s="173" t="s"/>
    </row>
    <row r="1598" spans="1:25">
      <c r="A1598" s="168" t="s">
        <v>4648</v>
      </c>
      <c r="B1598" s="169" t="s">
        <v>6462</v>
      </c>
      <c r="C1598" s="169" t="s">
        <v>4656</v>
      </c>
      <c r="D1598" s="169" t="s">
        <v>4700</v>
      </c>
      <c r="E1598" s="169">
        <v>165</v>
      </c>
      <c r="F1598" s="169">
        <v>0</v>
      </c>
      <c r="G1598" s="169" t="s">
        <v>4652</v>
      </c>
      <c r="H1598" s="169" t="s">
        <v>4004</v>
      </c>
      <c r="I1598" s="169" t="s">
        <v>4004</v>
      </c>
      <c r="J1598" s="169" t="s"/>
      <c r="K1598" s="169" t="s"/>
      <c r="L1598" s="169" t="s">
        <v>4652</v>
      </c>
      <c r="M1598" s="170">
        <v>0</v>
      </c>
      <c r="N1598" s="169" t="s">
        <v>4004</v>
      </c>
      <c r="O1598" s="171">
        <v>45681</v>
      </c>
      <c r="P1598" s="172">
        <v>0.6670601851838</v>
      </c>
      <c r="Q1598" s="169">
        <v>47187</v>
      </c>
      <c r="R1598" s="170">
        <v>150</v>
      </c>
      <c r="S1598" s="173" t="s"/>
      <c r="T1598" s="173" t="s"/>
      <c r="U1598" s="173" t="s"/>
      <c r="V1598" s="173" t="s"/>
      <c r="W1598" s="173" t="s"/>
      <c r="X1598" s="173" t="s"/>
      <c r="Y1598" s="173" t="s"/>
    </row>
    <row r="1599" spans="1:25">
      <c r="A1599" s="174" t="s">
        <v>4648</v>
      </c>
      <c r="B1599" s="175" t="s">
        <v>6463</v>
      </c>
      <c r="C1599" s="175" t="s">
        <v>4656</v>
      </c>
      <c r="D1599" s="175" t="s">
        <v>4657</v>
      </c>
      <c r="E1599" s="175">
        <v>165</v>
      </c>
      <c r="F1599" s="175">
        <v>88</v>
      </c>
      <c r="G1599" s="175" t="s">
        <v>4659</v>
      </c>
      <c r="H1599" s="175" t="s">
        <v>4659</v>
      </c>
      <c r="I1599" s="175" t="s">
        <v>4659</v>
      </c>
      <c r="J1599" s="175" t="s"/>
      <c r="K1599" s="175" t="s"/>
      <c r="L1599" s="175" t="s">
        <v>4652</v>
      </c>
      <c r="M1599" s="176">
        <v>0</v>
      </c>
      <c r="N1599" s="175" t="s">
        <v>4659</v>
      </c>
      <c r="O1599" s="177">
        <v>45681</v>
      </c>
      <c r="P1599" s="178">
        <v>0.666701388887305</v>
      </c>
      <c r="Q1599" s="175">
        <v>47186</v>
      </c>
      <c r="R1599" s="176">
        <v>200</v>
      </c>
      <c r="S1599" s="173" t="s"/>
      <c r="T1599" s="173" t="s"/>
      <c r="U1599" s="173" t="s"/>
      <c r="V1599" s="173" t="s"/>
      <c r="W1599" s="173" t="s"/>
      <c r="X1599" s="173" t="s"/>
      <c r="Y1599" s="173" t="s"/>
    </row>
    <row r="1600" spans="1:25">
      <c r="A1600" s="168" t="s">
        <v>4648</v>
      </c>
      <c r="B1600" s="169" t="s">
        <v>6464</v>
      </c>
      <c r="C1600" s="169" t="s">
        <v>4650</v>
      </c>
      <c r="D1600" s="169" t="s">
        <v>4668</v>
      </c>
      <c r="E1600" s="169">
        <v>155</v>
      </c>
      <c r="F1600" s="169">
        <v>0</v>
      </c>
      <c r="G1600" s="169" t="s">
        <v>4652</v>
      </c>
      <c r="H1600" s="169" t="s">
        <v>4004</v>
      </c>
      <c r="I1600" s="169" t="s">
        <v>4004</v>
      </c>
      <c r="J1600" s="169" t="s"/>
      <c r="K1600" s="169" t="s"/>
      <c r="L1600" s="169" t="s">
        <v>4652</v>
      </c>
      <c r="M1600" s="170">
        <v>0</v>
      </c>
      <c r="N1600" s="169" t="s">
        <v>4004</v>
      </c>
      <c r="O1600" s="171">
        <v>45681</v>
      </c>
      <c r="P1600" s="172">
        <v>0.65834490740599</v>
      </c>
      <c r="Q1600" s="169">
        <v>47184</v>
      </c>
      <c r="R1600" s="170">
        <v>170</v>
      </c>
      <c r="S1600" s="173" t="s"/>
      <c r="T1600" s="173" t="s"/>
      <c r="U1600" s="173" t="s"/>
      <c r="V1600" s="173" t="s"/>
      <c r="W1600" s="173" t="s"/>
      <c r="X1600" s="173" t="s"/>
      <c r="Y1600" s="173" t="s"/>
    </row>
    <row r="1601" spans="1:25">
      <c r="A1601" s="174" t="s">
        <v>4648</v>
      </c>
      <c r="B1601" s="175" t="s">
        <v>6465</v>
      </c>
      <c r="C1601" s="175" t="s">
        <v>4650</v>
      </c>
      <c r="D1601" s="175" t="s">
        <v>4668</v>
      </c>
      <c r="E1601" s="175">
        <v>154</v>
      </c>
      <c r="F1601" s="175">
        <v>89</v>
      </c>
      <c r="G1601" s="175" t="s">
        <v>4004</v>
      </c>
      <c r="H1601" s="175" t="s">
        <v>4652</v>
      </c>
      <c r="I1601" s="175" t="s">
        <v>4652</v>
      </c>
      <c r="J1601" s="175" t="s"/>
      <c r="K1601" s="175" t="s"/>
      <c r="L1601" s="175" t="s">
        <v>4652</v>
      </c>
      <c r="M1601" s="176">
        <v>0</v>
      </c>
      <c r="N1601" s="175" t="s">
        <v>4004</v>
      </c>
      <c r="O1601" s="177">
        <v>45681</v>
      </c>
      <c r="P1601" s="178">
        <v>0.6354050925911</v>
      </c>
      <c r="Q1601" s="175">
        <v>47182</v>
      </c>
      <c r="R1601" s="176">
        <v>150</v>
      </c>
      <c r="S1601" s="173" t="s"/>
      <c r="T1601" s="173" t="s"/>
      <c r="U1601" s="173" t="s"/>
      <c r="V1601" s="173" t="s"/>
      <c r="W1601" s="173" t="s"/>
      <c r="X1601" s="173" t="s"/>
      <c r="Y1601" s="173" t="s"/>
    </row>
    <row r="1602" spans="1:25">
      <c r="A1602" s="168" t="s">
        <v>4648</v>
      </c>
      <c r="B1602" s="169" t="s">
        <v>6466</v>
      </c>
      <c r="C1602" s="169" t="s">
        <v>4656</v>
      </c>
      <c r="D1602" s="169" t="s">
        <v>4700</v>
      </c>
      <c r="E1602" s="169">
        <v>165</v>
      </c>
      <c r="F1602" s="169">
        <v>88</v>
      </c>
      <c r="G1602" s="169" t="s">
        <v>4659</v>
      </c>
      <c r="H1602" s="169" t="s">
        <v>4659</v>
      </c>
      <c r="I1602" s="169" t="s">
        <v>4659</v>
      </c>
      <c r="J1602" s="169" t="s"/>
      <c r="K1602" s="169" t="s"/>
      <c r="L1602" s="169" t="s">
        <v>4652</v>
      </c>
      <c r="M1602" s="170">
        <v>0</v>
      </c>
      <c r="N1602" s="169" t="s">
        <v>4004</v>
      </c>
      <c r="O1602" s="171">
        <v>45681</v>
      </c>
      <c r="P1602" s="172">
        <v>0.627962962964375</v>
      </c>
      <c r="Q1602" s="169">
        <v>47179</v>
      </c>
      <c r="R1602" s="170">
        <v>200</v>
      </c>
      <c r="S1602" s="173" t="s"/>
      <c r="T1602" s="173" t="s"/>
      <c r="U1602" s="173" t="s"/>
      <c r="V1602" s="173" t="s"/>
      <c r="W1602" s="173" t="s"/>
      <c r="X1602" s="173" t="s"/>
      <c r="Y1602" s="173" t="s"/>
    </row>
    <row r="1603" spans="1:25">
      <c r="A1603" s="174" t="s">
        <v>4648</v>
      </c>
      <c r="B1603" s="175" t="s">
        <v>6467</v>
      </c>
      <c r="C1603" s="175" t="s">
        <v>4656</v>
      </c>
      <c r="D1603" s="175" t="s">
        <v>4703</v>
      </c>
      <c r="E1603" s="175">
        <v>165</v>
      </c>
      <c r="F1603" s="175">
        <v>88</v>
      </c>
      <c r="G1603" s="175" t="s">
        <v>4659</v>
      </c>
      <c r="H1603" s="175" t="s">
        <v>4659</v>
      </c>
      <c r="I1603" s="175" t="s">
        <v>4659</v>
      </c>
      <c r="J1603" s="175" t="s"/>
      <c r="K1603" s="175" t="s"/>
      <c r="L1603" s="175" t="s">
        <v>4652</v>
      </c>
      <c r="M1603" s="176">
        <v>0</v>
      </c>
      <c r="N1603" s="175" t="s">
        <v>4509</v>
      </c>
      <c r="O1603" s="177">
        <v>45681</v>
      </c>
      <c r="P1603" s="178">
        <v>0.627893518518249</v>
      </c>
      <c r="Q1603" s="174">
        <v>47181</v>
      </c>
      <c r="R1603" s="195">
        <v>200</v>
      </c>
      <c r="S1603" s="173" t="s"/>
      <c r="T1603" s="173" t="s"/>
      <c r="U1603" s="173" t="s"/>
      <c r="V1603" s="173" t="s"/>
      <c r="W1603" s="173" t="s"/>
      <c r="X1603" s="173" t="s"/>
      <c r="Y1603" s="173" t="s"/>
    </row>
    <row r="1604" spans="1:25">
      <c r="A1604" s="174" t="s">
        <v>4648</v>
      </c>
      <c r="B1604" s="175" t="s">
        <v>6468</v>
      </c>
      <c r="C1604" s="175" t="s">
        <v>4656</v>
      </c>
      <c r="D1604" s="175" t="s">
        <v>4703</v>
      </c>
      <c r="E1604" s="175">
        <v>152</v>
      </c>
      <c r="F1604" s="175">
        <v>88</v>
      </c>
      <c r="G1604" s="175" t="s">
        <v>4659</v>
      </c>
      <c r="H1604" s="175" t="s">
        <v>4659</v>
      </c>
      <c r="I1604" s="175" t="s">
        <v>4659</v>
      </c>
      <c r="J1604" s="175" t="s"/>
      <c r="K1604" s="175" t="s"/>
      <c r="L1604" s="175" t="s">
        <v>4652</v>
      </c>
      <c r="M1604" s="176">
        <v>0</v>
      </c>
      <c r="N1604" s="175" t="s">
        <v>4509</v>
      </c>
      <c r="O1604" s="177">
        <v>45681</v>
      </c>
      <c r="P1604" s="178">
        <v>0.626817129628762</v>
      </c>
      <c r="Q1604" s="194" t="s"/>
      <c r="R1604" s="194" t="s"/>
      <c r="S1604" s="173" t="s"/>
      <c r="T1604" s="173" t="s"/>
      <c r="U1604" s="173" t="s"/>
      <c r="V1604" s="173" t="s"/>
      <c r="W1604" s="173" t="s"/>
      <c r="X1604" s="173" t="s"/>
      <c r="Y1604" s="173" t="s"/>
    </row>
    <row r="1605" spans="1:25">
      <c r="A1605" s="168" t="s">
        <v>4648</v>
      </c>
      <c r="B1605" s="169" t="s">
        <v>6469</v>
      </c>
      <c r="C1605" s="169" t="s">
        <v>4650</v>
      </c>
      <c r="D1605" s="169" t="s">
        <v>4668</v>
      </c>
      <c r="E1605" s="169">
        <v>150</v>
      </c>
      <c r="F1605" s="169">
        <v>0</v>
      </c>
      <c r="G1605" s="169" t="s">
        <v>4652</v>
      </c>
      <c r="H1605" s="169" t="s">
        <v>4659</v>
      </c>
      <c r="I1605" s="169" t="s">
        <v>4659</v>
      </c>
      <c r="J1605" s="169" t="s"/>
      <c r="K1605" s="169" t="s">
        <v>4794</v>
      </c>
      <c r="L1605" s="169" t="s">
        <v>4652</v>
      </c>
      <c r="M1605" s="170">
        <v>0</v>
      </c>
      <c r="N1605" s="169" t="s">
        <v>4659</v>
      </c>
      <c r="O1605" s="171">
        <v>45681</v>
      </c>
      <c r="P1605" s="172">
        <v>0.616770833334158</v>
      </c>
      <c r="Q1605" s="169">
        <v>0</v>
      </c>
      <c r="R1605" s="170">
        <v>0</v>
      </c>
      <c r="S1605" s="173" t="s"/>
      <c r="T1605" s="173" t="s"/>
      <c r="U1605" s="173" t="s"/>
      <c r="V1605" s="173" t="s"/>
      <c r="W1605" s="173" t="s"/>
      <c r="X1605" s="173" t="s"/>
      <c r="Y1605" s="173" t="s"/>
    </row>
    <row r="1606" spans="1:25">
      <c r="A1606" s="174" t="s">
        <v>4648</v>
      </c>
      <c r="B1606" s="175" t="s">
        <v>6470</v>
      </c>
      <c r="C1606" s="175" t="s">
        <v>4656</v>
      </c>
      <c r="D1606" s="175" t="s">
        <v>4730</v>
      </c>
      <c r="E1606" s="175">
        <v>165</v>
      </c>
      <c r="F1606" s="175">
        <v>88</v>
      </c>
      <c r="G1606" s="175" t="s">
        <v>4509</v>
      </c>
      <c r="H1606" s="175" t="s">
        <v>4652</v>
      </c>
      <c r="I1606" s="175" t="s">
        <v>4652</v>
      </c>
      <c r="J1606" s="175" t="s"/>
      <c r="K1606" s="175" t="s"/>
      <c r="L1606" s="175" t="s">
        <v>4652</v>
      </c>
      <c r="M1606" s="176">
        <v>0</v>
      </c>
      <c r="N1606" s="175" t="s">
        <v>4659</v>
      </c>
      <c r="O1606" s="177">
        <v>45681</v>
      </c>
      <c r="P1606" s="178">
        <v>0.608483796295332</v>
      </c>
      <c r="Q1606" s="175">
        <v>47175</v>
      </c>
      <c r="R1606" s="176">
        <v>150</v>
      </c>
      <c r="S1606" s="173" t="s"/>
      <c r="T1606" s="173" t="s"/>
      <c r="U1606" s="173" t="s"/>
      <c r="V1606" s="173" t="s"/>
      <c r="W1606" s="173" t="s"/>
      <c r="X1606" s="173" t="s"/>
      <c r="Y1606" s="173" t="s"/>
    </row>
    <row r="1607" spans="1:25">
      <c r="A1607" s="168" t="s">
        <v>4648</v>
      </c>
      <c r="B1607" s="169" t="s">
        <v>6471</v>
      </c>
      <c r="C1607" s="169" t="s">
        <v>4650</v>
      </c>
      <c r="D1607" s="169" t="s">
        <v>4674</v>
      </c>
      <c r="E1607" s="169">
        <v>150</v>
      </c>
      <c r="F1607" s="169">
        <v>0</v>
      </c>
      <c r="G1607" s="169" t="s">
        <v>4652</v>
      </c>
      <c r="H1607" s="169" t="s">
        <v>4659</v>
      </c>
      <c r="I1607" s="169" t="s">
        <v>4659</v>
      </c>
      <c r="J1607" s="169" t="s"/>
      <c r="K1607" s="169" t="s"/>
      <c r="L1607" s="169" t="s">
        <v>4652</v>
      </c>
      <c r="M1607" s="170">
        <v>0</v>
      </c>
      <c r="N1607" s="169" t="s">
        <v>4659</v>
      </c>
      <c r="O1607" s="171">
        <v>45681</v>
      </c>
      <c r="P1607" s="172">
        <v>0.592361111110222</v>
      </c>
      <c r="Q1607" s="169">
        <v>47173</v>
      </c>
      <c r="R1607" s="170">
        <v>170</v>
      </c>
      <c r="S1607" s="173" t="s"/>
      <c r="T1607" s="173" t="s"/>
      <c r="U1607" s="173" t="s"/>
      <c r="V1607" s="173" t="s"/>
      <c r="W1607" s="173" t="s"/>
      <c r="X1607" s="173" t="s"/>
      <c r="Y1607" s="173" t="s"/>
    </row>
    <row r="1608" spans="1:25">
      <c r="A1608" s="174" t="s">
        <v>4648</v>
      </c>
      <c r="B1608" s="175" t="s">
        <v>6472</v>
      </c>
      <c r="C1608" s="175" t="s">
        <v>4656</v>
      </c>
      <c r="D1608" s="175" t="s">
        <v>4676</v>
      </c>
      <c r="E1608" s="175">
        <v>165</v>
      </c>
      <c r="F1608" s="175">
        <v>0</v>
      </c>
      <c r="G1608" s="175" t="s">
        <v>4652</v>
      </c>
      <c r="H1608" s="175" t="s">
        <v>4652</v>
      </c>
      <c r="I1608" s="175" t="s">
        <v>4652</v>
      </c>
      <c r="J1608" s="175" t="s">
        <v>4643</v>
      </c>
      <c r="K1608" s="175" t="s">
        <v>5542</v>
      </c>
      <c r="L1608" s="175" t="s">
        <v>4004</v>
      </c>
      <c r="M1608" s="176">
        <v>50</v>
      </c>
      <c r="N1608" s="175" t="s">
        <v>4004</v>
      </c>
      <c r="O1608" s="177">
        <v>45681</v>
      </c>
      <c r="P1608" s="178">
        <v>0.564652777778974</v>
      </c>
      <c r="Q1608" s="175">
        <v>47167</v>
      </c>
      <c r="R1608" s="176">
        <v>50</v>
      </c>
      <c r="S1608" s="173" t="s"/>
      <c r="T1608" s="173" t="s"/>
      <c r="U1608" s="173" t="s"/>
      <c r="V1608" s="173" t="s"/>
      <c r="W1608" s="173" t="s"/>
      <c r="X1608" s="173" t="s"/>
      <c r="Y1608" s="173" t="s"/>
    </row>
    <row r="1609" spans="1:25">
      <c r="A1609" s="168" t="s">
        <v>4648</v>
      </c>
      <c r="B1609" s="169" t="s">
        <v>6473</v>
      </c>
      <c r="C1609" s="169" t="s">
        <v>4656</v>
      </c>
      <c r="D1609" s="169" t="s">
        <v>4676</v>
      </c>
      <c r="E1609" s="169">
        <v>165</v>
      </c>
      <c r="F1609" s="169">
        <v>88</v>
      </c>
      <c r="G1609" s="169" t="s">
        <v>4652</v>
      </c>
      <c r="H1609" s="169" t="s">
        <v>4652</v>
      </c>
      <c r="I1609" s="169" t="s">
        <v>4652</v>
      </c>
      <c r="J1609" s="169" t="s">
        <v>4711</v>
      </c>
      <c r="K1609" s="169" t="s">
        <v>5060</v>
      </c>
      <c r="L1609" s="169" t="s">
        <v>4652</v>
      </c>
      <c r="M1609" s="170">
        <v>70</v>
      </c>
      <c r="N1609" s="169" t="s">
        <v>4659</v>
      </c>
      <c r="O1609" s="171">
        <v>45681</v>
      </c>
      <c r="P1609" s="172">
        <v>0.559664351851097</v>
      </c>
      <c r="Q1609" s="169">
        <v>47165</v>
      </c>
      <c r="R1609" s="170">
        <v>300</v>
      </c>
      <c r="S1609" s="173" t="s"/>
      <c r="T1609" s="173" t="s"/>
      <c r="U1609" s="173" t="s"/>
      <c r="V1609" s="173" t="s"/>
      <c r="W1609" s="173" t="s"/>
      <c r="X1609" s="173" t="s"/>
      <c r="Y1609" s="173" t="s"/>
    </row>
    <row r="1610" spans="1:25">
      <c r="A1610" s="174" t="s">
        <v>4648</v>
      </c>
      <c r="B1610" s="175" t="s">
        <v>6474</v>
      </c>
      <c r="C1610" s="175" t="s">
        <v>4656</v>
      </c>
      <c r="D1610" s="175" t="s">
        <v>4694</v>
      </c>
      <c r="E1610" s="175">
        <v>165</v>
      </c>
      <c r="F1610" s="175">
        <v>88</v>
      </c>
      <c r="G1610" s="175" t="s">
        <v>4659</v>
      </c>
      <c r="H1610" s="175" t="s">
        <v>4652</v>
      </c>
      <c r="I1610" s="175" t="s">
        <v>4652</v>
      </c>
      <c r="J1610" s="175" t="s"/>
      <c r="K1610" s="175" t="s"/>
      <c r="L1610" s="175" t="s">
        <v>4652</v>
      </c>
      <c r="M1610" s="176">
        <v>0</v>
      </c>
      <c r="N1610" s="175" t="s">
        <v>4659</v>
      </c>
      <c r="O1610" s="177">
        <v>45681</v>
      </c>
      <c r="P1610" s="178">
        <v>0.550706018519122</v>
      </c>
      <c r="Q1610" s="175">
        <v>47164</v>
      </c>
      <c r="R1610" s="176">
        <v>150</v>
      </c>
      <c r="S1610" s="173" t="s"/>
      <c r="T1610" s="173" t="s"/>
      <c r="U1610" s="173" t="s"/>
      <c r="V1610" s="173" t="s"/>
      <c r="W1610" s="173" t="s"/>
      <c r="X1610" s="173" t="s"/>
      <c r="Y1610" s="173" t="s"/>
    </row>
    <row r="1611" spans="1:25">
      <c r="A1611" s="168" t="s">
        <v>4648</v>
      </c>
      <c r="B1611" s="169" t="s">
        <v>6475</v>
      </c>
      <c r="C1611" s="169" t="s">
        <v>4650</v>
      </c>
      <c r="D1611" s="169" t="s">
        <v>4668</v>
      </c>
      <c r="E1611" s="169">
        <v>140</v>
      </c>
      <c r="F1611" s="169">
        <v>89</v>
      </c>
      <c r="G1611" s="169" t="s">
        <v>4659</v>
      </c>
      <c r="H1611" s="169" t="s">
        <v>4659</v>
      </c>
      <c r="I1611" s="169" t="s">
        <v>4659</v>
      </c>
      <c r="J1611" s="169" t="s"/>
      <c r="K1611" s="169" t="s"/>
      <c r="L1611" s="169" t="s">
        <v>4652</v>
      </c>
      <c r="M1611" s="170">
        <v>0</v>
      </c>
      <c r="N1611" s="169" t="s">
        <v>4661</v>
      </c>
      <c r="O1611" s="171">
        <v>45681</v>
      </c>
      <c r="P1611" s="172">
        <v>0.506851851852844</v>
      </c>
      <c r="Q1611" s="168">
        <v>47156</v>
      </c>
      <c r="R1611" s="193">
        <v>400</v>
      </c>
      <c r="S1611" s="173" t="s"/>
      <c r="T1611" s="173" t="s"/>
      <c r="U1611" s="173" t="s"/>
      <c r="V1611" s="173" t="s"/>
      <c r="W1611" s="173" t="s"/>
      <c r="X1611" s="173" t="s"/>
      <c r="Y1611" s="173" t="s"/>
    </row>
    <row r="1612" spans="1:25">
      <c r="A1612" s="168" t="s">
        <v>4648</v>
      </c>
      <c r="B1612" s="169" t="s">
        <v>6476</v>
      </c>
      <c r="C1612" s="169" t="s">
        <v>4656</v>
      </c>
      <c r="D1612" s="169" t="s">
        <v>4700</v>
      </c>
      <c r="E1612" s="169">
        <v>165</v>
      </c>
      <c r="F1612" s="169">
        <v>88</v>
      </c>
      <c r="G1612" s="169" t="s">
        <v>4659</v>
      </c>
      <c r="H1612" s="169" t="s">
        <v>4659</v>
      </c>
      <c r="I1612" s="169" t="s">
        <v>4659</v>
      </c>
      <c r="J1612" s="169" t="s"/>
      <c r="K1612" s="169" t="s"/>
      <c r="L1612" s="169" t="s">
        <v>4652</v>
      </c>
      <c r="M1612" s="170">
        <v>0</v>
      </c>
      <c r="N1612" s="169" t="s">
        <v>4661</v>
      </c>
      <c r="O1612" s="171">
        <v>45681</v>
      </c>
      <c r="P1612" s="172">
        <v>0.50621527777912</v>
      </c>
      <c r="Q1612" s="194" t="s"/>
      <c r="R1612" s="194" t="s"/>
      <c r="S1612" s="173" t="s"/>
      <c r="T1612" s="173" t="s"/>
      <c r="U1612" s="173" t="s"/>
      <c r="V1612" s="173" t="s"/>
      <c r="W1612" s="173" t="s"/>
      <c r="X1612" s="173" t="s"/>
      <c r="Y1612" s="173" t="s"/>
    </row>
    <row r="1613" spans="1:25">
      <c r="A1613" s="174" t="s">
        <v>4648</v>
      </c>
      <c r="B1613" s="175" t="s">
        <v>6477</v>
      </c>
      <c r="C1613" s="175" t="s">
        <v>4656</v>
      </c>
      <c r="D1613" s="175" t="s">
        <v>4730</v>
      </c>
      <c r="E1613" s="175">
        <v>165</v>
      </c>
      <c r="F1613" s="175">
        <v>87</v>
      </c>
      <c r="G1613" s="175" t="s">
        <v>4004</v>
      </c>
      <c r="H1613" s="175" t="s">
        <v>4004</v>
      </c>
      <c r="I1613" s="175" t="s">
        <v>4004</v>
      </c>
      <c r="J1613" s="175" t="s"/>
      <c r="K1613" s="175" t="s"/>
      <c r="L1613" s="175" t="s">
        <v>4652</v>
      </c>
      <c r="M1613" s="176">
        <v>0</v>
      </c>
      <c r="N1613" s="175" t="s">
        <v>4661</v>
      </c>
      <c r="O1613" s="177">
        <v>45681</v>
      </c>
      <c r="P1613" s="178">
        <v>0.504583333331539</v>
      </c>
      <c r="Q1613" s="175">
        <v>47155</v>
      </c>
      <c r="R1613" s="176">
        <v>200</v>
      </c>
      <c r="S1613" s="173" t="s"/>
      <c r="T1613" s="173" t="s"/>
      <c r="U1613" s="173" t="s"/>
      <c r="V1613" s="173" t="s"/>
      <c r="W1613" s="173" t="s"/>
      <c r="X1613" s="173" t="s"/>
      <c r="Y1613" s="173" t="s"/>
    </row>
    <row r="1614" spans="1:26" s="185">
      <c r="A1614" s="179" t="s">
        <v>4648</v>
      </c>
      <c r="B1614" s="180" t="s">
        <v>6478</v>
      </c>
      <c r="C1614" s="180" t="s">
        <v>4650</v>
      </c>
      <c r="D1614" s="180" t="s">
        <v>4674</v>
      </c>
      <c r="E1614" s="180">
        <v>155</v>
      </c>
      <c r="F1614" s="180">
        <v>0</v>
      </c>
      <c r="G1614" s="180" t="s">
        <v>4652</v>
      </c>
      <c r="H1614" s="180" t="s">
        <v>4652</v>
      </c>
      <c r="I1614" s="180" t="s">
        <v>4652</v>
      </c>
      <c r="J1614" s="180" t="s">
        <v>4643</v>
      </c>
      <c r="K1614" s="180" t="s">
        <v>4891</v>
      </c>
      <c r="L1614" s="180" t="s">
        <v>4004</v>
      </c>
      <c r="M1614" s="181">
        <v>50</v>
      </c>
      <c r="N1614" s="180" t="s">
        <v>4004</v>
      </c>
      <c r="O1614" s="182">
        <v>45681</v>
      </c>
      <c r="P1614" s="183">
        <v>0.479710648149194</v>
      </c>
      <c r="Q1614" s="180">
        <v>47151</v>
      </c>
      <c r="R1614" s="181">
        <v>50</v>
      </c>
      <c r="S1614" s="184" t="s"/>
      <c r="T1614" s="184" t="s"/>
      <c r="U1614" s="184" t="s"/>
      <c r="V1614" s="184" t="s"/>
      <c r="W1614" s="184" t="s"/>
      <c r="X1614" s="184" t="s"/>
      <c r="Y1614" s="184" t="s"/>
      <c r="Z1614" s="185" t="s"/>
    </row>
    <row r="1615" spans="1:25">
      <c r="A1615" s="174" t="s">
        <v>4648</v>
      </c>
      <c r="B1615" s="175" t="s">
        <v>6479</v>
      </c>
      <c r="C1615" s="175" t="s">
        <v>4650</v>
      </c>
      <c r="D1615" s="175" t="s">
        <v>4668</v>
      </c>
      <c r="E1615" s="175">
        <v>150</v>
      </c>
      <c r="F1615" s="175">
        <v>89</v>
      </c>
      <c r="G1615" s="175" t="s">
        <v>4659</v>
      </c>
      <c r="H1615" s="175" t="s">
        <v>4659</v>
      </c>
      <c r="I1615" s="175" t="s">
        <v>4659</v>
      </c>
      <c r="J1615" s="175" t="s"/>
      <c r="K1615" s="175" t="s">
        <v>4737</v>
      </c>
      <c r="L1615" s="175" t="s">
        <v>4652</v>
      </c>
      <c r="M1615" s="176">
        <v>0</v>
      </c>
      <c r="N1615" s="175" t="s">
        <v>4659</v>
      </c>
      <c r="O1615" s="177">
        <v>45681</v>
      </c>
      <c r="P1615" s="178">
        <v>0.462523148147739</v>
      </c>
      <c r="Q1615" s="175">
        <v>0</v>
      </c>
      <c r="R1615" s="176">
        <v>0</v>
      </c>
      <c r="S1615" s="173" t="s"/>
      <c r="T1615" s="173" t="s"/>
      <c r="U1615" s="173" t="s"/>
      <c r="V1615" s="173" t="s"/>
      <c r="W1615" s="173" t="s"/>
      <c r="X1615" s="173" t="s"/>
      <c r="Y1615" s="173" t="s"/>
    </row>
    <row r="1616" spans="1:25">
      <c r="A1616" s="168" t="s">
        <v>4648</v>
      </c>
      <c r="B1616" s="169" t="s">
        <v>6480</v>
      </c>
      <c r="C1616" s="169" t="s">
        <v>4656</v>
      </c>
      <c r="D1616" s="169" t="s">
        <v>4730</v>
      </c>
      <c r="E1616" s="169">
        <v>157</v>
      </c>
      <c r="F1616" s="169">
        <v>89</v>
      </c>
      <c r="G1616" s="169" t="s">
        <v>4652</v>
      </c>
      <c r="H1616" s="169" t="s">
        <v>4652</v>
      </c>
      <c r="I1616" s="169" t="s">
        <v>4652</v>
      </c>
      <c r="J1616" s="169" t="s">
        <v>4643</v>
      </c>
      <c r="K1616" s="169" t="s">
        <v>6481</v>
      </c>
      <c r="L1616" s="169" t="s">
        <v>4652</v>
      </c>
      <c r="M1616" s="170">
        <v>370</v>
      </c>
      <c r="N1616" s="169" t="s">
        <v>4004</v>
      </c>
      <c r="O1616" s="171">
        <v>45681</v>
      </c>
      <c r="P1616" s="172">
        <v>0.457812500000728</v>
      </c>
      <c r="Q1616" s="169">
        <v>47149</v>
      </c>
      <c r="R1616" s="170">
        <v>600</v>
      </c>
      <c r="S1616" s="173" t="s"/>
      <c r="T1616" s="173" t="s"/>
      <c r="U1616" s="173" t="s"/>
      <c r="V1616" s="173" t="s"/>
      <c r="W1616" s="173" t="s"/>
      <c r="X1616" s="173" t="s"/>
      <c r="Y1616" s="173" t="s"/>
    </row>
    <row r="1617" spans="1:25">
      <c r="A1617" s="174" t="s">
        <v>4648</v>
      </c>
      <c r="B1617" s="175" t="s">
        <v>6482</v>
      </c>
      <c r="C1617" s="175" t="s">
        <v>4650</v>
      </c>
      <c r="D1617" s="175" t="s">
        <v>4674</v>
      </c>
      <c r="E1617" s="175">
        <v>150</v>
      </c>
      <c r="F1617" s="175">
        <v>0</v>
      </c>
      <c r="G1617" s="175" t="s">
        <v>4652</v>
      </c>
      <c r="H1617" s="175" t="s">
        <v>4004</v>
      </c>
      <c r="I1617" s="175" t="s">
        <v>4004</v>
      </c>
      <c r="J1617" s="175" t="s"/>
      <c r="K1617" s="175" t="s"/>
      <c r="L1617" s="175" t="s">
        <v>4652</v>
      </c>
      <c r="M1617" s="176">
        <v>0</v>
      </c>
      <c r="N1617" s="175" t="s">
        <v>4004</v>
      </c>
      <c r="O1617" s="177">
        <v>45681</v>
      </c>
      <c r="P1617" s="178">
        <v>0.430150462962047</v>
      </c>
      <c r="Q1617" s="175">
        <v>47140</v>
      </c>
      <c r="R1617" s="176">
        <v>150</v>
      </c>
      <c r="S1617" s="173" t="s"/>
      <c r="T1617" s="173" t="s"/>
      <c r="U1617" s="173" t="s"/>
      <c r="V1617" s="173" t="s"/>
      <c r="W1617" s="173" t="s"/>
      <c r="X1617" s="173" t="s"/>
      <c r="Y1617" s="173" t="s"/>
    </row>
    <row r="1618" spans="1:25">
      <c r="A1618" s="168" t="s">
        <v>4569</v>
      </c>
      <c r="B1618" s="169" t="s">
        <v>6483</v>
      </c>
      <c r="C1618" s="169" t="s">
        <v>4650</v>
      </c>
      <c r="D1618" s="169" t="s">
        <v>4786</v>
      </c>
      <c r="E1618" s="169">
        <v>156</v>
      </c>
      <c r="F1618" s="169">
        <v>89</v>
      </c>
      <c r="G1618" s="169" t="s">
        <v>4572</v>
      </c>
      <c r="H1618" s="169" t="s">
        <v>4572</v>
      </c>
      <c r="I1618" s="169" t="s">
        <v>4572</v>
      </c>
      <c r="J1618" s="169" t="s">
        <v>4643</v>
      </c>
      <c r="K1618" s="169" t="s"/>
      <c r="L1618" s="169" t="s">
        <v>4572</v>
      </c>
      <c r="M1618" s="170">
        <v>10</v>
      </c>
      <c r="N1618" s="169" t="s">
        <v>4572</v>
      </c>
      <c r="O1618" s="171">
        <v>45681</v>
      </c>
      <c r="P1618" s="172">
        <v>0.428136574075325</v>
      </c>
      <c r="Q1618" s="169">
        <v>47139</v>
      </c>
      <c r="R1618" s="170">
        <v>240</v>
      </c>
      <c r="S1618" s="173" t="s"/>
      <c r="T1618" s="173" t="s"/>
      <c r="U1618" s="173" t="s"/>
      <c r="V1618" s="173" t="s"/>
      <c r="W1618" s="173" t="s"/>
      <c r="X1618" s="173" t="s"/>
      <c r="Y1618" s="173" t="s"/>
    </row>
    <row r="1619" spans="1:25">
      <c r="A1619" s="174" t="s">
        <v>4648</v>
      </c>
      <c r="B1619" s="175" t="s">
        <v>6484</v>
      </c>
      <c r="C1619" s="175" t="s">
        <v>4656</v>
      </c>
      <c r="D1619" s="175" t="s">
        <v>4700</v>
      </c>
      <c r="E1619" s="175">
        <v>155</v>
      </c>
      <c r="F1619" s="175">
        <v>88</v>
      </c>
      <c r="G1619" s="175" t="s">
        <v>4659</v>
      </c>
      <c r="H1619" s="175" t="s">
        <v>4659</v>
      </c>
      <c r="I1619" s="175" t="s">
        <v>4659</v>
      </c>
      <c r="J1619" s="175" t="s"/>
      <c r="K1619" s="175" t="s"/>
      <c r="L1619" s="175" t="s">
        <v>4652</v>
      </c>
      <c r="M1619" s="176">
        <v>0</v>
      </c>
      <c r="N1619" s="175" t="s">
        <v>4659</v>
      </c>
      <c r="O1619" s="177">
        <v>45681</v>
      </c>
      <c r="P1619" s="178">
        <v>0.375127314815472</v>
      </c>
      <c r="Q1619" s="174">
        <v>47129</v>
      </c>
      <c r="R1619" s="195">
        <v>430</v>
      </c>
      <c r="S1619" s="173" t="s"/>
      <c r="T1619" s="173" t="s"/>
      <c r="U1619" s="173" t="s"/>
      <c r="V1619" s="173" t="s"/>
      <c r="W1619" s="173" t="s"/>
      <c r="X1619" s="173" t="s"/>
      <c r="Y1619" s="173" t="s"/>
    </row>
    <row r="1620" spans="1:25">
      <c r="A1620" s="174" t="s">
        <v>4648</v>
      </c>
      <c r="B1620" s="175" t="s">
        <v>6485</v>
      </c>
      <c r="C1620" s="175" t="s">
        <v>4656</v>
      </c>
      <c r="D1620" s="175" t="s">
        <v>4666</v>
      </c>
      <c r="E1620" s="175">
        <v>165</v>
      </c>
      <c r="F1620" s="175">
        <v>87</v>
      </c>
      <c r="G1620" s="175" t="s">
        <v>4659</v>
      </c>
      <c r="H1620" s="175" t="s">
        <v>4659</v>
      </c>
      <c r="I1620" s="175" t="s">
        <v>4659</v>
      </c>
      <c r="J1620" s="175" t="s"/>
      <c r="K1620" s="175" t="s"/>
      <c r="L1620" s="175" t="s">
        <v>4652</v>
      </c>
      <c r="M1620" s="176">
        <v>0</v>
      </c>
      <c r="N1620" s="175" t="s">
        <v>4659</v>
      </c>
      <c r="O1620" s="177">
        <v>45681</v>
      </c>
      <c r="P1620" s="178">
        <v>0.375127314815472</v>
      </c>
      <c r="Q1620" s="194" t="s"/>
      <c r="R1620" s="194" t="s"/>
      <c r="S1620" s="173" t="s"/>
      <c r="T1620" s="173" t="s"/>
      <c r="U1620" s="173" t="s"/>
      <c r="V1620" s="173" t="s"/>
      <c r="W1620" s="173" t="s"/>
      <c r="X1620" s="173" t="s"/>
      <c r="Y1620" s="173" t="s"/>
    </row>
    <row r="1621" spans="1:25">
      <c r="A1621" s="168" t="s">
        <v>4648</v>
      </c>
      <c r="B1621" s="169" t="s">
        <v>6486</v>
      </c>
      <c r="C1621" s="169" t="s">
        <v>4656</v>
      </c>
      <c r="D1621" s="169" t="s">
        <v>4730</v>
      </c>
      <c r="E1621" s="169">
        <v>165</v>
      </c>
      <c r="F1621" s="169">
        <v>87</v>
      </c>
      <c r="G1621" s="169" t="s">
        <v>4659</v>
      </c>
      <c r="H1621" s="169" t="s">
        <v>4659</v>
      </c>
      <c r="I1621" s="169" t="s">
        <v>4659</v>
      </c>
      <c r="J1621" s="169" t="s"/>
      <c r="K1621" s="169" t="s"/>
      <c r="L1621" s="169" t="s">
        <v>4652</v>
      </c>
      <c r="M1621" s="170">
        <v>0</v>
      </c>
      <c r="N1621" s="169" t="s">
        <v>4659</v>
      </c>
      <c r="O1621" s="171">
        <v>45681</v>
      </c>
      <c r="P1621" s="172">
        <v>0.373634259260143</v>
      </c>
      <c r="Q1621" s="169">
        <v>47126</v>
      </c>
      <c r="R1621" s="170">
        <v>200</v>
      </c>
      <c r="S1621" s="173" t="s"/>
      <c r="T1621" s="173" t="s"/>
      <c r="U1621" s="173" t="s"/>
      <c r="V1621" s="173" t="s"/>
      <c r="W1621" s="173" t="s"/>
      <c r="X1621" s="173" t="s"/>
      <c r="Y1621" s="173" t="s"/>
    </row>
    <row r="1622" spans="1:25">
      <c r="A1622" s="174" t="s">
        <v>4648</v>
      </c>
      <c r="B1622" s="175" t="s">
        <v>6487</v>
      </c>
      <c r="C1622" s="175" t="s">
        <v>4650</v>
      </c>
      <c r="D1622" s="175" t="s">
        <v>4668</v>
      </c>
      <c r="E1622" s="175">
        <v>150</v>
      </c>
      <c r="F1622" s="175">
        <v>0</v>
      </c>
      <c r="G1622" s="175" t="s">
        <v>4652</v>
      </c>
      <c r="H1622" s="175" t="s">
        <v>4659</v>
      </c>
      <c r="I1622" s="175" t="s">
        <v>4659</v>
      </c>
      <c r="J1622" s="175" t="s"/>
      <c r="K1622" s="175" t="s"/>
      <c r="L1622" s="175" t="s">
        <v>4652</v>
      </c>
      <c r="M1622" s="176">
        <v>0</v>
      </c>
      <c r="N1622" s="175" t="s">
        <v>4659</v>
      </c>
      <c r="O1622" s="177">
        <v>45681</v>
      </c>
      <c r="P1622" s="178">
        <v>0.33684027777781</v>
      </c>
      <c r="Q1622" s="175">
        <v>47123</v>
      </c>
      <c r="R1622" s="176">
        <v>170</v>
      </c>
      <c r="S1622" s="173" t="s"/>
      <c r="T1622" s="173" t="s"/>
      <c r="U1622" s="173" t="s"/>
      <c r="V1622" s="173" t="s"/>
      <c r="W1622" s="173" t="s"/>
      <c r="X1622" s="173" t="s"/>
      <c r="Y1622" s="173" t="s"/>
    </row>
    <row r="1623" spans="1:26" s="192">
      <c r="A1623" s="186" t="s">
        <v>4648</v>
      </c>
      <c r="B1623" s="187" t="s">
        <v>6488</v>
      </c>
      <c r="C1623" s="187" t="s">
        <v>4650</v>
      </c>
      <c r="D1623" s="187" t="s">
        <v>4734</v>
      </c>
      <c r="E1623" s="187">
        <v>150</v>
      </c>
      <c r="F1623" s="187">
        <v>0</v>
      </c>
      <c r="G1623" s="187" t="s">
        <v>4652</v>
      </c>
      <c r="H1623" s="187" t="s">
        <v>4652</v>
      </c>
      <c r="I1623" s="187" t="s">
        <v>4652</v>
      </c>
      <c r="J1623" s="187" t="s">
        <v>4732</v>
      </c>
      <c r="K1623" s="187" t="s"/>
      <c r="L1623" s="187" t="s">
        <v>4659</v>
      </c>
      <c r="M1623" s="188">
        <v>80</v>
      </c>
      <c r="N1623" s="187" t="s">
        <v>4659</v>
      </c>
      <c r="O1623" s="189">
        <v>45680</v>
      </c>
      <c r="P1623" s="190">
        <v>0.825196759258688</v>
      </c>
      <c r="Q1623" s="187">
        <v>47116</v>
      </c>
      <c r="R1623" s="188">
        <v>80</v>
      </c>
      <c r="S1623" s="191" t="s"/>
      <c r="T1623" s="191" t="s"/>
      <c r="U1623" s="191" t="s"/>
      <c r="V1623" s="191" t="s"/>
      <c r="W1623" s="191" t="s"/>
      <c r="X1623" s="191" t="s"/>
      <c r="Y1623" s="191" t="s"/>
      <c r="Z1623" s="192" t="s"/>
    </row>
    <row r="1624" spans="1:25">
      <c r="A1624" s="174" t="s">
        <v>3888</v>
      </c>
      <c r="B1624" s="175" t="s">
        <v>6489</v>
      </c>
      <c r="C1624" s="175" t="s">
        <v>4650</v>
      </c>
      <c r="D1624" s="175" t="s">
        <v>4668</v>
      </c>
      <c r="E1624" s="175" t="s">
        <v>6490</v>
      </c>
      <c r="F1624" s="175">
        <v>89</v>
      </c>
      <c r="G1624" s="175" t="s">
        <v>4652</v>
      </c>
      <c r="H1624" s="175" t="s">
        <v>4652</v>
      </c>
      <c r="I1624" s="175" t="s">
        <v>4652</v>
      </c>
      <c r="J1624" s="175" t="s"/>
      <c r="K1624" s="175" t="s"/>
      <c r="L1624" s="175" t="s">
        <v>4652</v>
      </c>
      <c r="M1624" s="176">
        <v>0</v>
      </c>
      <c r="N1624" s="175" t="s">
        <v>5523</v>
      </c>
      <c r="O1624" s="177">
        <v>45680</v>
      </c>
      <c r="P1624" s="178">
        <v>0.754189814815618</v>
      </c>
      <c r="Q1624" s="174">
        <v>47113</v>
      </c>
      <c r="R1624" s="195">
        <v>400</v>
      </c>
      <c r="S1624" s="173" t="s"/>
      <c r="T1624" s="173" t="s"/>
      <c r="U1624" s="173" t="s"/>
      <c r="V1624" s="173" t="s"/>
      <c r="W1624" s="173" t="s"/>
      <c r="X1624" s="173" t="s"/>
      <c r="Y1624" s="173" t="s"/>
    </row>
    <row r="1625" spans="1:25">
      <c r="A1625" s="174" t="s">
        <v>3888</v>
      </c>
      <c r="B1625" s="175" t="s">
        <v>6491</v>
      </c>
      <c r="C1625" s="175" t="s">
        <v>4650</v>
      </c>
      <c r="D1625" s="175" t="s">
        <v>4786</v>
      </c>
      <c r="E1625" s="175" t="s">
        <v>6490</v>
      </c>
      <c r="F1625" s="175">
        <v>89</v>
      </c>
      <c r="G1625" s="175" t="s">
        <v>4652</v>
      </c>
      <c r="H1625" s="175" t="s">
        <v>4652</v>
      </c>
      <c r="I1625" s="175" t="s">
        <v>4652</v>
      </c>
      <c r="J1625" s="175" t="s"/>
      <c r="K1625" s="175" t="s"/>
      <c r="L1625" s="175" t="s">
        <v>4652</v>
      </c>
      <c r="M1625" s="176">
        <v>0</v>
      </c>
      <c r="N1625" s="175" t="s">
        <v>5523</v>
      </c>
      <c r="O1625" s="177">
        <v>45680</v>
      </c>
      <c r="P1625" s="178">
        <v>0.753379629630217</v>
      </c>
      <c r="Q1625" s="194" t="s"/>
      <c r="R1625" s="194" t="s"/>
      <c r="S1625" s="173" t="s"/>
      <c r="T1625" s="173" t="s"/>
      <c r="U1625" s="173" t="s"/>
      <c r="V1625" s="173" t="s"/>
      <c r="W1625" s="173" t="s"/>
      <c r="X1625" s="173" t="s"/>
      <c r="Y1625" s="173" t="s"/>
    </row>
    <row r="1626" spans="1:25">
      <c r="A1626" s="168" t="s">
        <v>4648</v>
      </c>
      <c r="B1626" s="169" t="s">
        <v>6492</v>
      </c>
      <c r="C1626" s="169" t="s">
        <v>4650</v>
      </c>
      <c r="D1626" s="169" t="s">
        <v>4651</v>
      </c>
      <c r="E1626" s="169">
        <v>152</v>
      </c>
      <c r="F1626" s="169">
        <v>89</v>
      </c>
      <c r="G1626" s="169" t="s">
        <v>4659</v>
      </c>
      <c r="H1626" s="169" t="s">
        <v>4659</v>
      </c>
      <c r="I1626" s="169" t="s">
        <v>4659</v>
      </c>
      <c r="J1626" s="169" t="s"/>
      <c r="K1626" s="169" t="s"/>
      <c r="L1626" s="169" t="s">
        <v>4652</v>
      </c>
      <c r="M1626" s="170">
        <v>0</v>
      </c>
      <c r="N1626" s="169" t="s">
        <v>4659</v>
      </c>
      <c r="O1626" s="171">
        <v>45680</v>
      </c>
      <c r="P1626" s="172">
        <v>0.736215277778683</v>
      </c>
      <c r="Q1626" s="169">
        <v>47111</v>
      </c>
      <c r="R1626" s="170">
        <v>200</v>
      </c>
      <c r="S1626" s="173" t="s"/>
      <c r="T1626" s="173" t="s"/>
      <c r="U1626" s="173" t="s"/>
      <c r="V1626" s="173" t="s"/>
      <c r="W1626" s="173" t="s"/>
      <c r="X1626" s="173" t="s"/>
      <c r="Y1626" s="173" t="s"/>
    </row>
    <row r="1627" spans="1:25">
      <c r="A1627" s="174" t="s">
        <v>4648</v>
      </c>
      <c r="B1627" s="175" t="s">
        <v>6493</v>
      </c>
      <c r="C1627" s="175" t="s">
        <v>4650</v>
      </c>
      <c r="D1627" s="175" t="s">
        <v>4668</v>
      </c>
      <c r="E1627" s="175">
        <v>150</v>
      </c>
      <c r="F1627" s="175">
        <v>89</v>
      </c>
      <c r="G1627" s="175" t="s">
        <v>4659</v>
      </c>
      <c r="H1627" s="175" t="s">
        <v>4659</v>
      </c>
      <c r="I1627" s="175" t="s">
        <v>4659</v>
      </c>
      <c r="J1627" s="175" t="s"/>
      <c r="K1627" s="175" t="s">
        <v>6494</v>
      </c>
      <c r="L1627" s="175" t="s">
        <v>4652</v>
      </c>
      <c r="M1627" s="176">
        <v>100</v>
      </c>
      <c r="N1627" s="175" t="s">
        <v>4659</v>
      </c>
      <c r="O1627" s="177">
        <v>45680</v>
      </c>
      <c r="P1627" s="178">
        <v>0.720034722220589</v>
      </c>
      <c r="Q1627" s="175">
        <v>47110</v>
      </c>
      <c r="R1627" s="176">
        <v>300</v>
      </c>
      <c r="S1627" s="173" t="s"/>
      <c r="T1627" s="173" t="s"/>
      <c r="U1627" s="173" t="s"/>
      <c r="V1627" s="173" t="s"/>
      <c r="W1627" s="173" t="s"/>
      <c r="X1627" s="173" t="s"/>
      <c r="Y1627" s="173" t="s"/>
    </row>
    <row r="1628" spans="1:25">
      <c r="A1628" s="168" t="s">
        <v>4648</v>
      </c>
      <c r="B1628" s="169" t="s">
        <v>6495</v>
      </c>
      <c r="C1628" s="169" t="s">
        <v>4650</v>
      </c>
      <c r="D1628" s="169" t="s">
        <v>4668</v>
      </c>
      <c r="E1628" s="169">
        <v>150</v>
      </c>
      <c r="F1628" s="169">
        <v>89</v>
      </c>
      <c r="G1628" s="169" t="s">
        <v>4652</v>
      </c>
      <c r="H1628" s="169" t="s">
        <v>4659</v>
      </c>
      <c r="I1628" s="169" t="s">
        <v>4659</v>
      </c>
      <c r="J1628" s="169" t="s"/>
      <c r="K1628" s="169" t="s">
        <v>5415</v>
      </c>
      <c r="L1628" s="169" t="s">
        <v>4652</v>
      </c>
      <c r="M1628" s="170">
        <v>0</v>
      </c>
      <c r="N1628" s="169" t="s">
        <v>4659</v>
      </c>
      <c r="O1628" s="171">
        <v>45680</v>
      </c>
      <c r="P1628" s="172">
        <v>0.715486111112114</v>
      </c>
      <c r="Q1628" s="169">
        <v>47108</v>
      </c>
      <c r="R1628" s="170">
        <v>50</v>
      </c>
      <c r="S1628" s="173" t="s"/>
      <c r="T1628" s="173" t="s"/>
      <c r="U1628" s="173" t="s"/>
      <c r="V1628" s="173" t="s"/>
      <c r="W1628" s="173" t="s"/>
      <c r="X1628" s="173" t="s"/>
      <c r="Y1628" s="173" t="s"/>
    </row>
    <row r="1629" spans="1:26" s="192">
      <c r="A1629" s="186" t="s">
        <v>4648</v>
      </c>
      <c r="B1629" s="187" t="s">
        <v>6496</v>
      </c>
      <c r="C1629" s="187" t="s">
        <v>4650</v>
      </c>
      <c r="D1629" s="187" t="s">
        <v>4668</v>
      </c>
      <c r="E1629" s="187">
        <v>150</v>
      </c>
      <c r="F1629" s="187">
        <v>0</v>
      </c>
      <c r="G1629" s="187" t="s">
        <v>4652</v>
      </c>
      <c r="H1629" s="187" t="s">
        <v>4652</v>
      </c>
      <c r="I1629" s="187" t="s">
        <v>4652</v>
      </c>
      <c r="J1629" s="187" t="s">
        <v>4669</v>
      </c>
      <c r="K1629" s="187" t="s"/>
      <c r="L1629" s="187" t="s">
        <v>4659</v>
      </c>
      <c r="M1629" s="188">
        <v>50</v>
      </c>
      <c r="N1629" s="187" t="s">
        <v>4659</v>
      </c>
      <c r="O1629" s="189">
        <v>45680</v>
      </c>
      <c r="P1629" s="190">
        <v>0.702407407407009</v>
      </c>
      <c r="Q1629" s="187">
        <v>47106</v>
      </c>
      <c r="R1629" s="188">
        <v>50</v>
      </c>
      <c r="S1629" s="191" t="s"/>
      <c r="T1629" s="191" t="s"/>
      <c r="U1629" s="191" t="s"/>
      <c r="V1629" s="191" t="s"/>
      <c r="W1629" s="191" t="s"/>
      <c r="X1629" s="191" t="s"/>
      <c r="Y1629" s="191" t="s"/>
      <c r="Z1629" s="192" t="s"/>
    </row>
    <row r="1630" spans="1:25">
      <c r="A1630" s="168" t="s">
        <v>4648</v>
      </c>
      <c r="B1630" s="169" t="s">
        <v>6497</v>
      </c>
      <c r="C1630" s="169" t="s">
        <v>4656</v>
      </c>
      <c r="D1630" s="169" t="s">
        <v>4730</v>
      </c>
      <c r="E1630" s="169">
        <v>165</v>
      </c>
      <c r="F1630" s="169">
        <v>88</v>
      </c>
      <c r="G1630" s="169" t="s">
        <v>4659</v>
      </c>
      <c r="H1630" s="169" t="s">
        <v>4659</v>
      </c>
      <c r="I1630" s="169" t="s">
        <v>4659</v>
      </c>
      <c r="J1630" s="169" t="s"/>
      <c r="K1630" s="169" t="s"/>
      <c r="L1630" s="169" t="s">
        <v>4652</v>
      </c>
      <c r="M1630" s="170">
        <v>0</v>
      </c>
      <c r="N1630" s="169" t="s">
        <v>4659</v>
      </c>
      <c r="O1630" s="171">
        <v>45680</v>
      </c>
      <c r="P1630" s="172">
        <v>0.701273148148175</v>
      </c>
      <c r="Q1630" s="169">
        <v>47105</v>
      </c>
      <c r="R1630" s="170">
        <v>230</v>
      </c>
      <c r="S1630" s="173" t="s"/>
      <c r="T1630" s="173" t="s"/>
      <c r="U1630" s="173" t="s"/>
      <c r="V1630" s="173" t="s"/>
      <c r="W1630" s="173" t="s"/>
      <c r="X1630" s="173" t="s"/>
      <c r="Y1630" s="173" t="s"/>
    </row>
    <row r="1631" spans="1:26" s="192">
      <c r="A1631" s="186" t="s">
        <v>4648</v>
      </c>
      <c r="B1631" s="187" t="s">
        <v>6498</v>
      </c>
      <c r="C1631" s="187" t="s">
        <v>4650</v>
      </c>
      <c r="D1631" s="187" t="s">
        <v>4668</v>
      </c>
      <c r="E1631" s="187">
        <v>150</v>
      </c>
      <c r="F1631" s="187">
        <v>89</v>
      </c>
      <c r="G1631" s="187" t="s">
        <v>4652</v>
      </c>
      <c r="H1631" s="187" t="s">
        <v>4659</v>
      </c>
      <c r="I1631" s="187" t="s">
        <v>4659</v>
      </c>
      <c r="J1631" s="187" t="s">
        <v>4750</v>
      </c>
      <c r="K1631" s="187" t="s"/>
      <c r="L1631" s="187" t="s">
        <v>4659</v>
      </c>
      <c r="M1631" s="188">
        <v>200</v>
      </c>
      <c r="N1631" s="187" t="s">
        <v>4659</v>
      </c>
      <c r="O1631" s="189">
        <v>45680</v>
      </c>
      <c r="P1631" s="190">
        <v>0.689247685186274</v>
      </c>
      <c r="Q1631" s="187">
        <v>47103</v>
      </c>
      <c r="R1631" s="188">
        <v>350</v>
      </c>
      <c r="S1631" s="191" t="s"/>
      <c r="T1631" s="191" t="s"/>
      <c r="U1631" s="191" t="s"/>
      <c r="V1631" s="191" t="s"/>
      <c r="W1631" s="191" t="s"/>
      <c r="X1631" s="191" t="s"/>
      <c r="Y1631" s="191" t="s"/>
      <c r="Z1631" s="192" t="s"/>
    </row>
    <row r="1632" spans="1:25">
      <c r="A1632" s="168" t="s">
        <v>4648</v>
      </c>
      <c r="B1632" s="169" t="s">
        <v>6499</v>
      </c>
      <c r="C1632" s="169" t="s">
        <v>4656</v>
      </c>
      <c r="D1632" s="169" t="s">
        <v>4730</v>
      </c>
      <c r="E1632" s="169">
        <v>160</v>
      </c>
      <c r="F1632" s="169">
        <v>88</v>
      </c>
      <c r="G1632" s="169" t="s">
        <v>4659</v>
      </c>
      <c r="H1632" s="169" t="s">
        <v>4652</v>
      </c>
      <c r="I1632" s="169" t="s">
        <v>4652</v>
      </c>
      <c r="J1632" s="169" t="s"/>
      <c r="K1632" s="169" t="s"/>
      <c r="L1632" s="169" t="s">
        <v>4652</v>
      </c>
      <c r="M1632" s="170">
        <v>0</v>
      </c>
      <c r="N1632" s="169" t="s">
        <v>4659</v>
      </c>
      <c r="O1632" s="171">
        <v>45680</v>
      </c>
      <c r="P1632" s="172">
        <v>0.684571759258688</v>
      </c>
      <c r="Q1632" s="169">
        <v>47101</v>
      </c>
      <c r="R1632" s="170">
        <v>170</v>
      </c>
      <c r="S1632" s="173" t="s"/>
      <c r="T1632" s="173" t="s"/>
      <c r="U1632" s="173" t="s"/>
      <c r="V1632" s="173" t="s"/>
      <c r="W1632" s="173" t="s"/>
      <c r="X1632" s="173" t="s"/>
      <c r="Y1632" s="173" t="s"/>
    </row>
    <row r="1633" spans="1:25">
      <c r="A1633" s="174" t="s">
        <v>4648</v>
      </c>
      <c r="B1633" s="175" t="s">
        <v>6500</v>
      </c>
      <c r="C1633" s="175" t="s">
        <v>4650</v>
      </c>
      <c r="D1633" s="175" t="s">
        <v>4668</v>
      </c>
      <c r="E1633" s="175">
        <v>150</v>
      </c>
      <c r="F1633" s="175">
        <v>0</v>
      </c>
      <c r="G1633" s="175" t="s">
        <v>4652</v>
      </c>
      <c r="H1633" s="175" t="s">
        <v>4659</v>
      </c>
      <c r="I1633" s="175" t="s">
        <v>4659</v>
      </c>
      <c r="J1633" s="175" t="s"/>
      <c r="K1633" s="175" t="s"/>
      <c r="L1633" s="175" t="s">
        <v>4652</v>
      </c>
      <c r="M1633" s="176">
        <v>0</v>
      </c>
      <c r="N1633" s="175" t="s">
        <v>4659</v>
      </c>
      <c r="O1633" s="177">
        <v>45680</v>
      </c>
      <c r="P1633" s="178">
        <v>0.682337962964084</v>
      </c>
      <c r="Q1633" s="175">
        <v>47100</v>
      </c>
      <c r="R1633" s="176">
        <v>170</v>
      </c>
      <c r="S1633" s="173" t="s"/>
      <c r="T1633" s="173" t="s"/>
      <c r="U1633" s="173" t="s"/>
      <c r="V1633" s="173" t="s"/>
      <c r="W1633" s="173" t="s"/>
      <c r="X1633" s="173" t="s"/>
      <c r="Y1633" s="173" t="s"/>
    </row>
    <row r="1634" spans="1:25">
      <c r="A1634" s="168" t="s">
        <v>4648</v>
      </c>
      <c r="B1634" s="169" t="s">
        <v>6501</v>
      </c>
      <c r="C1634" s="169" t="s">
        <v>4656</v>
      </c>
      <c r="D1634" s="169" t="s">
        <v>4767</v>
      </c>
      <c r="E1634" s="169">
        <v>165</v>
      </c>
      <c r="F1634" s="169">
        <v>88</v>
      </c>
      <c r="G1634" s="169" t="s">
        <v>4659</v>
      </c>
      <c r="H1634" s="169" t="s">
        <v>4652</v>
      </c>
      <c r="I1634" s="169" t="s">
        <v>4652</v>
      </c>
      <c r="J1634" s="169" t="s"/>
      <c r="K1634" s="169" t="s"/>
      <c r="L1634" s="169" t="s">
        <v>4652</v>
      </c>
      <c r="M1634" s="170">
        <v>0</v>
      </c>
      <c r="N1634" s="169" t="s">
        <v>4661</v>
      </c>
      <c r="O1634" s="171">
        <v>45680</v>
      </c>
      <c r="P1634" s="172">
        <v>0.680289351850661</v>
      </c>
      <c r="Q1634" s="169">
        <v>47099</v>
      </c>
      <c r="R1634" s="170">
        <v>150</v>
      </c>
      <c r="S1634" s="173" t="s"/>
      <c r="T1634" s="173" t="s"/>
      <c r="U1634" s="173" t="s"/>
      <c r="V1634" s="173" t="s"/>
      <c r="W1634" s="173" t="s"/>
      <c r="X1634" s="173" t="s"/>
      <c r="Y1634" s="173" t="s"/>
    </row>
    <row r="1635" spans="1:25">
      <c r="A1635" s="174" t="s">
        <v>4648</v>
      </c>
      <c r="B1635" s="175" t="s">
        <v>6502</v>
      </c>
      <c r="C1635" s="175" t="s">
        <v>4650</v>
      </c>
      <c r="D1635" s="175" t="s">
        <v>4668</v>
      </c>
      <c r="E1635" s="175">
        <v>154</v>
      </c>
      <c r="F1635" s="175">
        <v>0</v>
      </c>
      <c r="G1635" s="175" t="s">
        <v>4652</v>
      </c>
      <c r="H1635" s="175" t="s">
        <v>4659</v>
      </c>
      <c r="I1635" s="175" t="s">
        <v>4659</v>
      </c>
      <c r="J1635" s="175" t="s"/>
      <c r="K1635" s="175" t="s"/>
      <c r="L1635" s="175" t="s">
        <v>4652</v>
      </c>
      <c r="M1635" s="176">
        <v>0</v>
      </c>
      <c r="N1635" s="175" t="s">
        <v>4659</v>
      </c>
      <c r="O1635" s="177">
        <v>45680</v>
      </c>
      <c r="P1635" s="178">
        <v>0.670081018517522</v>
      </c>
      <c r="Q1635" s="175">
        <v>47094</v>
      </c>
      <c r="R1635" s="176">
        <v>150</v>
      </c>
      <c r="S1635" s="173" t="s"/>
      <c r="T1635" s="173" t="s"/>
      <c r="U1635" s="173" t="s"/>
      <c r="V1635" s="173" t="s"/>
      <c r="W1635" s="173" t="s"/>
      <c r="X1635" s="173" t="s"/>
      <c r="Y1635" s="173" t="s"/>
    </row>
    <row r="1636" spans="1:25">
      <c r="A1636" s="168" t="s">
        <v>4648</v>
      </c>
      <c r="B1636" s="169" t="s">
        <v>6503</v>
      </c>
      <c r="C1636" s="169" t="s">
        <v>4656</v>
      </c>
      <c r="D1636" s="169" t="s">
        <v>4657</v>
      </c>
      <c r="E1636" s="169">
        <v>165</v>
      </c>
      <c r="F1636" s="169">
        <v>88</v>
      </c>
      <c r="G1636" s="169" t="s">
        <v>4659</v>
      </c>
      <c r="H1636" s="169" t="s">
        <v>4659</v>
      </c>
      <c r="I1636" s="169" t="s">
        <v>4659</v>
      </c>
      <c r="J1636" s="169" t="s"/>
      <c r="K1636" s="169" t="s"/>
      <c r="L1636" s="169" t="s">
        <v>4652</v>
      </c>
      <c r="M1636" s="170">
        <v>0</v>
      </c>
      <c r="N1636" s="169" t="s">
        <v>4659</v>
      </c>
      <c r="O1636" s="171">
        <v>45680</v>
      </c>
      <c r="P1636" s="172">
        <v>0.668935185185546</v>
      </c>
      <c r="Q1636" s="169">
        <v>47093</v>
      </c>
      <c r="R1636" s="170">
        <v>200</v>
      </c>
      <c r="S1636" s="173" t="s"/>
      <c r="T1636" s="173" t="s"/>
      <c r="U1636" s="173" t="s"/>
      <c r="V1636" s="173" t="s"/>
      <c r="W1636" s="173" t="s"/>
      <c r="X1636" s="173" t="s"/>
      <c r="Y1636" s="173" t="s"/>
    </row>
    <row r="1637" spans="1:25">
      <c r="A1637" s="174" t="s">
        <v>4648</v>
      </c>
      <c r="B1637" s="175" t="s">
        <v>6504</v>
      </c>
      <c r="C1637" s="175" t="s">
        <v>4650</v>
      </c>
      <c r="D1637" s="175" t="s">
        <v>4668</v>
      </c>
      <c r="E1637" s="175">
        <v>150</v>
      </c>
      <c r="F1637" s="175">
        <v>0</v>
      </c>
      <c r="G1637" s="175" t="s">
        <v>4652</v>
      </c>
      <c r="H1637" s="175" t="s">
        <v>4659</v>
      </c>
      <c r="I1637" s="175" t="s">
        <v>4659</v>
      </c>
      <c r="J1637" s="175" t="s"/>
      <c r="K1637" s="175" t="s"/>
      <c r="L1637" s="175" t="s">
        <v>4652</v>
      </c>
      <c r="M1637" s="176">
        <v>0</v>
      </c>
      <c r="N1637" s="175" t="s">
        <v>4661</v>
      </c>
      <c r="O1637" s="177">
        <v>45680</v>
      </c>
      <c r="P1637" s="178">
        <v>0.666747685183509</v>
      </c>
      <c r="Q1637" s="175">
        <v>47091</v>
      </c>
      <c r="R1637" s="176">
        <v>170</v>
      </c>
      <c r="S1637" s="173" t="s"/>
      <c r="T1637" s="173" t="s"/>
      <c r="U1637" s="173" t="s"/>
      <c r="V1637" s="173" t="s"/>
      <c r="W1637" s="173" t="s"/>
      <c r="X1637" s="173" t="s"/>
      <c r="Y1637" s="173" t="s"/>
    </row>
    <row r="1638" spans="1:25">
      <c r="A1638" s="168" t="s">
        <v>4648</v>
      </c>
      <c r="B1638" s="169" t="s">
        <v>6505</v>
      </c>
      <c r="C1638" s="169" t="s">
        <v>4650</v>
      </c>
      <c r="D1638" s="169" t="s">
        <v>4668</v>
      </c>
      <c r="E1638" s="169">
        <v>150</v>
      </c>
      <c r="F1638" s="169">
        <v>0</v>
      </c>
      <c r="G1638" s="169" t="s">
        <v>4652</v>
      </c>
      <c r="H1638" s="169" t="s">
        <v>4659</v>
      </c>
      <c r="I1638" s="169" t="s">
        <v>4659</v>
      </c>
      <c r="J1638" s="169" t="s"/>
      <c r="K1638" s="169" t="s"/>
      <c r="L1638" s="169" t="s">
        <v>4652</v>
      </c>
      <c r="M1638" s="170">
        <v>0</v>
      </c>
      <c r="N1638" s="169" t="s">
        <v>4659</v>
      </c>
      <c r="O1638" s="171">
        <v>45680</v>
      </c>
      <c r="P1638" s="172">
        <v>0.629745370370074</v>
      </c>
      <c r="Q1638" s="169">
        <v>47088</v>
      </c>
      <c r="R1638" s="170">
        <v>170</v>
      </c>
      <c r="S1638" s="173" t="s"/>
      <c r="T1638" s="173" t="s"/>
      <c r="U1638" s="173" t="s"/>
      <c r="V1638" s="173" t="s"/>
      <c r="W1638" s="173" t="s"/>
      <c r="X1638" s="173" t="s"/>
      <c r="Y1638" s="173" t="s"/>
    </row>
    <row r="1639" spans="1:25">
      <c r="A1639" s="174" t="s">
        <v>4648</v>
      </c>
      <c r="B1639" s="175" t="s">
        <v>6506</v>
      </c>
      <c r="C1639" s="175" t="s">
        <v>4656</v>
      </c>
      <c r="D1639" s="175" t="s">
        <v>4676</v>
      </c>
      <c r="E1639" s="175">
        <v>160</v>
      </c>
      <c r="F1639" s="175">
        <v>89</v>
      </c>
      <c r="G1639" s="175" t="s">
        <v>4659</v>
      </c>
      <c r="H1639" s="175" t="s">
        <v>4659</v>
      </c>
      <c r="I1639" s="175" t="s">
        <v>4659</v>
      </c>
      <c r="J1639" s="175" t="s"/>
      <c r="K1639" s="175" t="s"/>
      <c r="L1639" s="175" t="s">
        <v>4652</v>
      </c>
      <c r="M1639" s="176">
        <v>0</v>
      </c>
      <c r="N1639" s="175" t="s">
        <v>4659</v>
      </c>
      <c r="O1639" s="177">
        <v>45680</v>
      </c>
      <c r="P1639" s="178">
        <v>0.628113425926131</v>
      </c>
      <c r="Q1639" s="175">
        <v>47087</v>
      </c>
      <c r="R1639" s="176">
        <v>230</v>
      </c>
      <c r="S1639" s="173" t="s"/>
      <c r="T1639" s="173" t="s"/>
      <c r="U1639" s="173" t="s"/>
      <c r="V1639" s="173" t="s"/>
      <c r="W1639" s="173" t="s"/>
      <c r="X1639" s="173" t="s"/>
      <c r="Y1639" s="173" t="s"/>
    </row>
    <row r="1640" spans="1:25">
      <c r="A1640" s="168" t="s">
        <v>4648</v>
      </c>
      <c r="B1640" s="169" t="s">
        <v>6507</v>
      </c>
      <c r="C1640" s="169" t="s">
        <v>4650</v>
      </c>
      <c r="D1640" s="169" t="s">
        <v>4996</v>
      </c>
      <c r="E1640" s="169">
        <v>150</v>
      </c>
      <c r="F1640" s="169">
        <v>0</v>
      </c>
      <c r="G1640" s="169" t="s">
        <v>4652</v>
      </c>
      <c r="H1640" s="169" t="s">
        <v>4659</v>
      </c>
      <c r="I1640" s="169" t="s">
        <v>4659</v>
      </c>
      <c r="J1640" s="169" t="s"/>
      <c r="K1640" s="169" t="s"/>
      <c r="L1640" s="169" t="s">
        <v>4652</v>
      </c>
      <c r="M1640" s="170">
        <v>0</v>
      </c>
      <c r="N1640" s="169" t="s">
        <v>4659</v>
      </c>
      <c r="O1640" s="171">
        <v>45680</v>
      </c>
      <c r="P1640" s="172">
        <v>0.595381944443943</v>
      </c>
      <c r="Q1640" s="169">
        <v>47081</v>
      </c>
      <c r="R1640" s="170">
        <v>150</v>
      </c>
      <c r="S1640" s="173" t="s"/>
      <c r="T1640" s="173" t="s"/>
      <c r="U1640" s="173" t="s"/>
      <c r="V1640" s="173" t="s"/>
      <c r="W1640" s="173" t="s"/>
      <c r="X1640" s="173" t="s"/>
      <c r="Y1640" s="173" t="s"/>
    </row>
    <row r="1641" spans="1:25">
      <c r="A1641" s="174" t="s">
        <v>4648</v>
      </c>
      <c r="B1641" s="175" t="s">
        <v>6508</v>
      </c>
      <c r="C1641" s="175" t="s">
        <v>4656</v>
      </c>
      <c r="D1641" s="175" t="s">
        <v>4668</v>
      </c>
      <c r="E1641" s="175">
        <v>165</v>
      </c>
      <c r="F1641" s="175">
        <v>0</v>
      </c>
      <c r="G1641" s="175" t="s">
        <v>4652</v>
      </c>
      <c r="H1641" s="175" t="s">
        <v>4659</v>
      </c>
      <c r="I1641" s="175" t="s">
        <v>4659</v>
      </c>
      <c r="J1641" s="175" t="s"/>
      <c r="K1641" s="175" t="s"/>
      <c r="L1641" s="175" t="s">
        <v>4652</v>
      </c>
      <c r="M1641" s="176">
        <v>0</v>
      </c>
      <c r="N1641" s="175" t="s">
        <v>4659</v>
      </c>
      <c r="O1641" s="177">
        <v>45680</v>
      </c>
      <c r="P1641" s="178">
        <v>0.583275462962775</v>
      </c>
      <c r="Q1641" s="175">
        <v>47080</v>
      </c>
      <c r="R1641" s="176">
        <v>150</v>
      </c>
      <c r="S1641" s="173" t="s"/>
      <c r="T1641" s="173" t="s"/>
      <c r="U1641" s="173" t="s"/>
      <c r="V1641" s="173" t="s"/>
      <c r="W1641" s="173" t="s"/>
      <c r="X1641" s="173" t="s"/>
      <c r="Y1641" s="173" t="s"/>
    </row>
    <row r="1642" spans="1:25">
      <c r="A1642" s="168" t="s">
        <v>4648</v>
      </c>
      <c r="B1642" s="169" t="s">
        <v>6509</v>
      </c>
      <c r="C1642" s="169" t="s">
        <v>4650</v>
      </c>
      <c r="D1642" s="169" t="s">
        <v>4987</v>
      </c>
      <c r="E1642" s="169">
        <v>150</v>
      </c>
      <c r="F1642" s="169">
        <v>0</v>
      </c>
      <c r="G1642" s="169" t="s">
        <v>4652</v>
      </c>
      <c r="H1642" s="169" t="s">
        <v>4659</v>
      </c>
      <c r="I1642" s="169" t="s">
        <v>4659</v>
      </c>
      <c r="J1642" s="169" t="s"/>
      <c r="K1642" s="169" t="s"/>
      <c r="L1642" s="169" t="s">
        <v>4652</v>
      </c>
      <c r="M1642" s="170">
        <v>0</v>
      </c>
      <c r="N1642" s="169" t="s">
        <v>4659</v>
      </c>
      <c r="O1642" s="171">
        <v>45680</v>
      </c>
      <c r="P1642" s="172">
        <v>0.548310185185983</v>
      </c>
      <c r="Q1642" s="169">
        <v>47078</v>
      </c>
      <c r="R1642" s="170">
        <v>150</v>
      </c>
      <c r="S1642" s="173" t="s"/>
      <c r="T1642" s="173" t="s"/>
      <c r="U1642" s="173" t="s"/>
      <c r="V1642" s="173" t="s"/>
      <c r="W1642" s="173" t="s"/>
      <c r="X1642" s="173" t="s"/>
      <c r="Y1642" s="173" t="s"/>
    </row>
    <row r="1643" spans="1:25">
      <c r="A1643" s="174" t="s">
        <v>4648</v>
      </c>
      <c r="B1643" s="175" t="s">
        <v>6510</v>
      </c>
      <c r="C1643" s="175" t="s">
        <v>4656</v>
      </c>
      <c r="D1643" s="175" t="s">
        <v>4700</v>
      </c>
      <c r="E1643" s="175">
        <v>165</v>
      </c>
      <c r="F1643" s="175">
        <v>0</v>
      </c>
      <c r="G1643" s="175" t="s">
        <v>4652</v>
      </c>
      <c r="H1643" s="175" t="s">
        <v>4659</v>
      </c>
      <c r="I1643" s="175" t="s">
        <v>4659</v>
      </c>
      <c r="J1643" s="175" t="s"/>
      <c r="K1643" s="175" t="s"/>
      <c r="L1643" s="175" t="s">
        <v>4652</v>
      </c>
      <c r="M1643" s="176">
        <v>0</v>
      </c>
      <c r="N1643" s="175" t="s">
        <v>4659</v>
      </c>
      <c r="O1643" s="177">
        <v>45680</v>
      </c>
      <c r="P1643" s="178">
        <v>0.522476851852844</v>
      </c>
      <c r="Q1643" s="175">
        <v>47075</v>
      </c>
      <c r="R1643" s="176">
        <v>150</v>
      </c>
      <c r="S1643" s="173" t="s"/>
      <c r="T1643" s="173" t="s"/>
      <c r="U1643" s="173" t="s"/>
      <c r="V1643" s="173" t="s"/>
      <c r="W1643" s="173" t="s"/>
      <c r="X1643" s="173" t="s"/>
      <c r="Y1643" s="173" t="s"/>
    </row>
    <row r="1644" spans="1:25">
      <c r="A1644" s="168" t="s">
        <v>4648</v>
      </c>
      <c r="B1644" s="169" t="s">
        <v>6511</v>
      </c>
      <c r="C1644" s="169" t="s">
        <v>4656</v>
      </c>
      <c r="D1644" s="169" t="s">
        <v>4730</v>
      </c>
      <c r="E1644" s="169">
        <v>165</v>
      </c>
      <c r="F1644" s="169">
        <v>88</v>
      </c>
      <c r="G1644" s="169" t="s">
        <v>4659</v>
      </c>
      <c r="H1644" s="169" t="s">
        <v>4652</v>
      </c>
      <c r="I1644" s="169" t="s">
        <v>4652</v>
      </c>
      <c r="J1644" s="169" t="s"/>
      <c r="K1644" s="169" t="s"/>
      <c r="L1644" s="169" t="s">
        <v>4652</v>
      </c>
      <c r="M1644" s="170">
        <v>0</v>
      </c>
      <c r="N1644" s="169" t="s">
        <v>4659</v>
      </c>
      <c r="O1644" s="171">
        <v>45680</v>
      </c>
      <c r="P1644" s="172">
        <v>0.520358796296932</v>
      </c>
      <c r="Q1644" s="169">
        <v>47074</v>
      </c>
      <c r="R1644" s="170">
        <v>170</v>
      </c>
      <c r="S1644" s="173" t="s"/>
      <c r="T1644" s="173" t="s"/>
      <c r="U1644" s="173" t="s"/>
      <c r="V1644" s="173" t="s"/>
      <c r="W1644" s="173" t="s"/>
      <c r="X1644" s="173" t="s"/>
      <c r="Y1644" s="173" t="s"/>
    </row>
    <row r="1645" spans="1:25">
      <c r="A1645" s="174" t="s">
        <v>4648</v>
      </c>
      <c r="B1645" s="175" t="s">
        <v>6512</v>
      </c>
      <c r="C1645" s="175" t="s">
        <v>4650</v>
      </c>
      <c r="D1645" s="175" t="s">
        <v>4651</v>
      </c>
      <c r="E1645" s="175">
        <v>150</v>
      </c>
      <c r="F1645" s="175">
        <v>0</v>
      </c>
      <c r="G1645" s="175" t="s">
        <v>4652</v>
      </c>
      <c r="H1645" s="175" t="s">
        <v>4659</v>
      </c>
      <c r="I1645" s="175" t="s">
        <v>4659</v>
      </c>
      <c r="J1645" s="175" t="s"/>
      <c r="K1645" s="175" t="s"/>
      <c r="L1645" s="175" t="s">
        <v>4652</v>
      </c>
      <c r="M1645" s="176">
        <v>0</v>
      </c>
      <c r="N1645" s="175" t="s">
        <v>4659</v>
      </c>
      <c r="O1645" s="177">
        <v>45680</v>
      </c>
      <c r="P1645" s="178">
        <v>0.513541666667152</v>
      </c>
      <c r="Q1645" s="175">
        <v>47072</v>
      </c>
      <c r="R1645" s="176">
        <v>170</v>
      </c>
      <c r="S1645" s="173" t="s"/>
      <c r="T1645" s="173" t="s"/>
      <c r="U1645" s="173" t="s"/>
      <c r="V1645" s="173" t="s"/>
      <c r="W1645" s="173" t="s"/>
      <c r="X1645" s="173" t="s"/>
      <c r="Y1645" s="173" t="s"/>
    </row>
    <row r="1646" spans="1:25">
      <c r="A1646" s="168" t="s">
        <v>4648</v>
      </c>
      <c r="B1646" s="169" t="s">
        <v>6513</v>
      </c>
      <c r="C1646" s="169" t="s">
        <v>4650</v>
      </c>
      <c r="D1646" s="169" t="s">
        <v>4668</v>
      </c>
      <c r="E1646" s="169">
        <v>150</v>
      </c>
      <c r="F1646" s="169">
        <v>0</v>
      </c>
      <c r="G1646" s="169" t="s">
        <v>4652</v>
      </c>
      <c r="H1646" s="169" t="s">
        <v>4659</v>
      </c>
      <c r="I1646" s="169" t="s">
        <v>4659</v>
      </c>
      <c r="J1646" s="169" t="s"/>
      <c r="K1646" s="169" t="s"/>
      <c r="L1646" s="169" t="s">
        <v>4652</v>
      </c>
      <c r="M1646" s="170">
        <v>0</v>
      </c>
      <c r="N1646" s="169" t="s">
        <v>4659</v>
      </c>
      <c r="O1646" s="171">
        <v>45680</v>
      </c>
      <c r="P1646" s="172">
        <v>0.50650462962949</v>
      </c>
      <c r="Q1646" s="169">
        <v>0</v>
      </c>
      <c r="R1646" s="170">
        <v>0</v>
      </c>
      <c r="S1646" s="173" t="s"/>
      <c r="T1646" s="173" t="s"/>
      <c r="U1646" s="173" t="s"/>
      <c r="V1646" s="173" t="s"/>
      <c r="W1646" s="173" t="s"/>
      <c r="X1646" s="173" t="s"/>
      <c r="Y1646" s="173" t="s"/>
    </row>
    <row r="1647" spans="1:25">
      <c r="A1647" s="174" t="s">
        <v>4648</v>
      </c>
      <c r="B1647" s="175" t="s">
        <v>6514</v>
      </c>
      <c r="C1647" s="175" t="s">
        <v>4656</v>
      </c>
      <c r="D1647" s="175" t="s">
        <v>4668</v>
      </c>
      <c r="E1647" s="175">
        <v>170</v>
      </c>
      <c r="F1647" s="175">
        <v>0</v>
      </c>
      <c r="G1647" s="175" t="s">
        <v>4652</v>
      </c>
      <c r="H1647" s="175" t="s">
        <v>4659</v>
      </c>
      <c r="I1647" s="175" t="s">
        <v>4659</v>
      </c>
      <c r="J1647" s="175" t="s"/>
      <c r="K1647" s="175" t="s"/>
      <c r="L1647" s="175" t="s">
        <v>4652</v>
      </c>
      <c r="M1647" s="176">
        <v>0</v>
      </c>
      <c r="N1647" s="175" t="s">
        <v>4659</v>
      </c>
      <c r="O1647" s="177">
        <v>45680</v>
      </c>
      <c r="P1647" s="178">
        <v>0.421504629630363</v>
      </c>
      <c r="Q1647" s="175">
        <v>47065</v>
      </c>
      <c r="R1647" s="176">
        <v>170</v>
      </c>
      <c r="S1647" s="173" t="s"/>
      <c r="T1647" s="173" t="s"/>
      <c r="U1647" s="173" t="s"/>
      <c r="V1647" s="173" t="s"/>
      <c r="W1647" s="173" t="s"/>
      <c r="X1647" s="173" t="s"/>
      <c r="Y1647" s="173" t="s"/>
    </row>
    <row r="1648" spans="1:25">
      <c r="A1648" s="168" t="s">
        <v>4648</v>
      </c>
      <c r="B1648" s="169" t="s">
        <v>6515</v>
      </c>
      <c r="C1648" s="169" t="s">
        <v>4656</v>
      </c>
      <c r="D1648" s="169" t="s">
        <v>4700</v>
      </c>
      <c r="E1648" s="169">
        <v>152</v>
      </c>
      <c r="F1648" s="169">
        <v>89</v>
      </c>
      <c r="G1648" s="169" t="s">
        <v>4659</v>
      </c>
      <c r="H1648" s="169" t="s">
        <v>4659</v>
      </c>
      <c r="I1648" s="169" t="s">
        <v>4659</v>
      </c>
      <c r="J1648" s="169" t="s"/>
      <c r="K1648" s="169" t="s">
        <v>5090</v>
      </c>
      <c r="L1648" s="169" t="s">
        <v>4652</v>
      </c>
      <c r="M1648" s="170">
        <v>0</v>
      </c>
      <c r="N1648" s="169" t="s">
        <v>4659</v>
      </c>
      <c r="O1648" s="171">
        <v>45680</v>
      </c>
      <c r="P1648" s="172">
        <v>0.379224537038681</v>
      </c>
      <c r="Q1648" s="169">
        <v>0</v>
      </c>
      <c r="R1648" s="170">
        <v>0</v>
      </c>
      <c r="S1648" s="173" t="s"/>
      <c r="T1648" s="173" t="s"/>
      <c r="U1648" s="173" t="s"/>
      <c r="V1648" s="173" t="s"/>
      <c r="W1648" s="173" t="s"/>
      <c r="X1648" s="173" t="s"/>
      <c r="Y1648" s="173" t="s"/>
    </row>
    <row r="1649" spans="1:25">
      <c r="A1649" s="174" t="s">
        <v>4648</v>
      </c>
      <c r="B1649" s="175" t="s">
        <v>6516</v>
      </c>
      <c r="C1649" s="175" t="s">
        <v>4656</v>
      </c>
      <c r="D1649" s="175" t="s">
        <v>4730</v>
      </c>
      <c r="E1649" s="175">
        <v>152</v>
      </c>
      <c r="F1649" s="175">
        <v>89</v>
      </c>
      <c r="G1649" s="175" t="s">
        <v>4659</v>
      </c>
      <c r="H1649" s="175" t="s">
        <v>4659</v>
      </c>
      <c r="I1649" s="175" t="s">
        <v>4659</v>
      </c>
      <c r="J1649" s="175" t="s"/>
      <c r="K1649" s="175" t="s">
        <v>5090</v>
      </c>
      <c r="L1649" s="175" t="s">
        <v>4652</v>
      </c>
      <c r="M1649" s="176">
        <v>0</v>
      </c>
      <c r="N1649" s="175" t="s">
        <v>4659</v>
      </c>
      <c r="O1649" s="177">
        <v>45680</v>
      </c>
      <c r="P1649" s="178">
        <v>0.378159722222335</v>
      </c>
      <c r="Q1649" s="175">
        <v>0</v>
      </c>
      <c r="R1649" s="176">
        <v>0</v>
      </c>
      <c r="S1649" s="173" t="s"/>
      <c r="T1649" s="173" t="s"/>
      <c r="U1649" s="173" t="s"/>
      <c r="V1649" s="173" t="s"/>
      <c r="W1649" s="173" t="s"/>
      <c r="X1649" s="173" t="s"/>
      <c r="Y1649" s="173" t="s"/>
    </row>
    <row r="1650" spans="1:25">
      <c r="A1650" s="168" t="s">
        <v>4648</v>
      </c>
      <c r="B1650" s="169" t="s">
        <v>6517</v>
      </c>
      <c r="C1650" s="169" t="s">
        <v>4650</v>
      </c>
      <c r="D1650" s="169" t="s">
        <v>4668</v>
      </c>
      <c r="E1650" s="169">
        <v>150</v>
      </c>
      <c r="F1650" s="169">
        <v>0</v>
      </c>
      <c r="G1650" s="169" t="s">
        <v>4652</v>
      </c>
      <c r="H1650" s="169" t="s">
        <v>4659</v>
      </c>
      <c r="I1650" s="169" t="s">
        <v>4659</v>
      </c>
      <c r="J1650" s="169" t="s"/>
      <c r="K1650" s="169" t="s"/>
      <c r="L1650" s="169" t="s">
        <v>4652</v>
      </c>
      <c r="M1650" s="170">
        <v>0</v>
      </c>
      <c r="N1650" s="169" t="s">
        <v>4659</v>
      </c>
      <c r="O1650" s="171">
        <v>45679</v>
      </c>
      <c r="P1650" s="172">
        <v>0.737835648149485</v>
      </c>
      <c r="Q1650" s="169">
        <v>47038</v>
      </c>
      <c r="R1650" s="170">
        <v>170</v>
      </c>
      <c r="S1650" s="173" t="s"/>
      <c r="T1650" s="173" t="s"/>
      <c r="U1650" s="173" t="s"/>
      <c r="V1650" s="173" t="s"/>
      <c r="W1650" s="173" t="s"/>
      <c r="X1650" s="173" t="s"/>
      <c r="Y1650" s="173" t="s"/>
    </row>
    <row r="1651" spans="1:25">
      <c r="A1651" s="174" t="s">
        <v>4569</v>
      </c>
      <c r="B1651" s="175" t="s">
        <v>6518</v>
      </c>
      <c r="C1651" s="175" t="s">
        <v>4650</v>
      </c>
      <c r="D1651" s="175" t="s">
        <v>4786</v>
      </c>
      <c r="E1651" s="175">
        <v>152</v>
      </c>
      <c r="F1651" s="175">
        <v>89</v>
      </c>
      <c r="G1651" s="175" t="s">
        <v>4572</v>
      </c>
      <c r="H1651" s="175" t="s">
        <v>4572</v>
      </c>
      <c r="I1651" s="175" t="s">
        <v>4572</v>
      </c>
      <c r="J1651" s="175" t="s"/>
      <c r="K1651" s="175" t="s"/>
      <c r="L1651" s="175" t="s">
        <v>4652</v>
      </c>
      <c r="M1651" s="176">
        <v>0</v>
      </c>
      <c r="N1651" s="175" t="s">
        <v>4572</v>
      </c>
      <c r="O1651" s="177">
        <v>45679</v>
      </c>
      <c r="P1651" s="178">
        <v>0.727500000000873</v>
      </c>
      <c r="Q1651" s="175">
        <v>47037</v>
      </c>
      <c r="R1651" s="176">
        <v>200</v>
      </c>
      <c r="S1651" s="173" t="s"/>
      <c r="T1651" s="173" t="s"/>
      <c r="U1651" s="173" t="s"/>
      <c r="V1651" s="173" t="s"/>
      <c r="W1651" s="173" t="s"/>
      <c r="X1651" s="173" t="s"/>
      <c r="Y1651" s="173" t="s"/>
    </row>
    <row r="1652" spans="1:25">
      <c r="A1652" s="168" t="s">
        <v>4648</v>
      </c>
      <c r="B1652" s="169" t="s">
        <v>6519</v>
      </c>
      <c r="C1652" s="169" t="s">
        <v>4656</v>
      </c>
      <c r="D1652" s="169" t="s">
        <v>4730</v>
      </c>
      <c r="E1652" s="169">
        <v>165</v>
      </c>
      <c r="F1652" s="169">
        <v>88</v>
      </c>
      <c r="G1652" s="169" t="s">
        <v>4659</v>
      </c>
      <c r="H1652" s="169" t="s">
        <v>4659</v>
      </c>
      <c r="I1652" s="169" t="s">
        <v>4659</v>
      </c>
      <c r="J1652" s="169" t="s"/>
      <c r="K1652" s="169" t="s"/>
      <c r="L1652" s="169" t="s">
        <v>4652</v>
      </c>
      <c r="M1652" s="170">
        <v>0</v>
      </c>
      <c r="N1652" s="169" t="s">
        <v>4659</v>
      </c>
      <c r="O1652" s="171">
        <v>45679</v>
      </c>
      <c r="P1652" s="172">
        <v>0.720393518517085</v>
      </c>
      <c r="Q1652" s="169">
        <v>47035</v>
      </c>
      <c r="R1652" s="170">
        <v>200</v>
      </c>
      <c r="S1652" s="173" t="s"/>
      <c r="T1652" s="173" t="s"/>
      <c r="U1652" s="173" t="s"/>
      <c r="V1652" s="173" t="s"/>
      <c r="W1652" s="173" t="s"/>
      <c r="X1652" s="173" t="s"/>
      <c r="Y1652" s="173" t="s"/>
    </row>
    <row r="1653" spans="1:25">
      <c r="A1653" s="174" t="s">
        <v>4648</v>
      </c>
      <c r="B1653" s="175" t="s">
        <v>6520</v>
      </c>
      <c r="C1653" s="175" t="s">
        <v>4650</v>
      </c>
      <c r="D1653" s="175" t="s">
        <v>4668</v>
      </c>
      <c r="E1653" s="175">
        <v>150</v>
      </c>
      <c r="F1653" s="175">
        <v>89</v>
      </c>
      <c r="G1653" s="175" t="s">
        <v>4659</v>
      </c>
      <c r="H1653" s="175" t="s">
        <v>4652</v>
      </c>
      <c r="I1653" s="175" t="s">
        <v>4652</v>
      </c>
      <c r="J1653" s="175" t="s"/>
      <c r="K1653" s="175" t="s"/>
      <c r="L1653" s="175" t="s">
        <v>4652</v>
      </c>
      <c r="M1653" s="176">
        <v>0</v>
      </c>
      <c r="N1653" s="175" t="s">
        <v>4004</v>
      </c>
      <c r="O1653" s="177">
        <v>45679</v>
      </c>
      <c r="P1653" s="178">
        <v>0.720312500001455</v>
      </c>
      <c r="Q1653" s="175">
        <v>47034</v>
      </c>
      <c r="R1653" s="176">
        <v>150</v>
      </c>
      <c r="S1653" s="173" t="s"/>
      <c r="T1653" s="173" t="s"/>
      <c r="U1653" s="173" t="s"/>
      <c r="V1653" s="173" t="s"/>
      <c r="W1653" s="173" t="s"/>
      <c r="X1653" s="173" t="s"/>
      <c r="Y1653" s="173" t="s"/>
    </row>
    <row r="1654" spans="1:26" s="192">
      <c r="A1654" s="186" t="s">
        <v>4648</v>
      </c>
      <c r="B1654" s="187" t="s">
        <v>6521</v>
      </c>
      <c r="C1654" s="187" t="s">
        <v>4650</v>
      </c>
      <c r="D1654" s="187" t="s">
        <v>4663</v>
      </c>
      <c r="E1654" s="187">
        <v>148</v>
      </c>
      <c r="F1654" s="187">
        <v>0</v>
      </c>
      <c r="G1654" s="187" t="s">
        <v>4652</v>
      </c>
      <c r="H1654" s="187" t="s">
        <v>4652</v>
      </c>
      <c r="I1654" s="187" t="s">
        <v>4652</v>
      </c>
      <c r="J1654" s="187" t="s">
        <v>4653</v>
      </c>
      <c r="K1654" s="187" t="s"/>
      <c r="L1654" s="187" t="s">
        <v>4659</v>
      </c>
      <c r="M1654" s="188">
        <v>100</v>
      </c>
      <c r="N1654" s="187" t="s">
        <v>4004</v>
      </c>
      <c r="O1654" s="189">
        <v>45679</v>
      </c>
      <c r="P1654" s="190">
        <v>0.712650462963211</v>
      </c>
      <c r="Q1654" s="187">
        <v>47033</v>
      </c>
      <c r="R1654" s="188">
        <v>100</v>
      </c>
      <c r="S1654" s="191" t="s"/>
      <c r="T1654" s="191" t="s"/>
      <c r="U1654" s="191" t="s"/>
      <c r="V1654" s="191" t="s"/>
      <c r="W1654" s="191" t="s"/>
      <c r="X1654" s="191" t="s"/>
      <c r="Y1654" s="191" t="s"/>
      <c r="Z1654" s="192" t="s"/>
    </row>
    <row r="1655" spans="1:25">
      <c r="A1655" s="174" t="s">
        <v>4648</v>
      </c>
      <c r="B1655" s="175" t="s">
        <v>6522</v>
      </c>
      <c r="C1655" s="175" t="s">
        <v>4656</v>
      </c>
      <c r="D1655" s="175" t="s">
        <v>4657</v>
      </c>
      <c r="E1655" s="175">
        <v>165</v>
      </c>
      <c r="F1655" s="175">
        <v>88</v>
      </c>
      <c r="G1655" s="175" t="s">
        <v>4004</v>
      </c>
      <c r="H1655" s="175" t="s">
        <v>4652</v>
      </c>
      <c r="I1655" s="175" t="s">
        <v>4652</v>
      </c>
      <c r="J1655" s="175" t="s">
        <v>4643</v>
      </c>
      <c r="K1655" s="175" t="s">
        <v>6523</v>
      </c>
      <c r="L1655" s="175" t="s">
        <v>4004</v>
      </c>
      <c r="M1655" s="176">
        <v>0</v>
      </c>
      <c r="N1655" s="175" t="s">
        <v>4004</v>
      </c>
      <c r="O1655" s="177">
        <v>45679</v>
      </c>
      <c r="P1655" s="178">
        <v>0.705381944444525</v>
      </c>
      <c r="Q1655" s="175">
        <v>47032</v>
      </c>
      <c r="R1655" s="176">
        <v>100</v>
      </c>
      <c r="S1655" s="173" t="s"/>
      <c r="T1655" s="173" t="s"/>
      <c r="U1655" s="173" t="s"/>
      <c r="V1655" s="173" t="s"/>
      <c r="W1655" s="173" t="s"/>
      <c r="X1655" s="173" t="s"/>
      <c r="Y1655" s="173" t="s"/>
    </row>
    <row r="1656" spans="1:25">
      <c r="A1656" s="168" t="s">
        <v>4648</v>
      </c>
      <c r="B1656" s="169" t="s">
        <v>6524</v>
      </c>
      <c r="C1656" s="169" t="s">
        <v>4656</v>
      </c>
      <c r="D1656" s="169" t="s">
        <v>4730</v>
      </c>
      <c r="E1656" s="169">
        <v>165</v>
      </c>
      <c r="F1656" s="169">
        <v>88</v>
      </c>
      <c r="G1656" s="169" t="s">
        <v>4659</v>
      </c>
      <c r="H1656" s="169" t="s">
        <v>4659</v>
      </c>
      <c r="I1656" s="169" t="s">
        <v>4659</v>
      </c>
      <c r="J1656" s="169" t="s"/>
      <c r="K1656" s="169" t="s"/>
      <c r="L1656" s="169" t="s">
        <v>4652</v>
      </c>
      <c r="M1656" s="170">
        <v>0</v>
      </c>
      <c r="N1656" s="169" t="s">
        <v>4659</v>
      </c>
      <c r="O1656" s="171">
        <v>45679</v>
      </c>
      <c r="P1656" s="172">
        <v>0.690601851852989</v>
      </c>
      <c r="Q1656" s="169">
        <v>47031</v>
      </c>
      <c r="R1656" s="170">
        <v>200</v>
      </c>
      <c r="S1656" s="173" t="s"/>
      <c r="T1656" s="173" t="s"/>
      <c r="U1656" s="173" t="s"/>
      <c r="V1656" s="173" t="s"/>
      <c r="W1656" s="173" t="s"/>
      <c r="X1656" s="173" t="s"/>
      <c r="Y1656" s="173" t="s"/>
    </row>
    <row r="1657" spans="1:25">
      <c r="A1657" s="174" t="s">
        <v>4648</v>
      </c>
      <c r="B1657" s="175" t="s">
        <v>6525</v>
      </c>
      <c r="C1657" s="175" t="s">
        <v>4656</v>
      </c>
      <c r="D1657" s="175" t="s">
        <v>4657</v>
      </c>
      <c r="E1657" s="175">
        <v>165</v>
      </c>
      <c r="F1657" s="175">
        <v>0</v>
      </c>
      <c r="G1657" s="175" t="s">
        <v>4652</v>
      </c>
      <c r="H1657" s="175" t="s">
        <v>4004</v>
      </c>
      <c r="I1657" s="175" t="s">
        <v>4004</v>
      </c>
      <c r="J1657" s="175" t="s"/>
      <c r="K1657" s="175" t="s"/>
      <c r="L1657" s="175" t="s">
        <v>4652</v>
      </c>
      <c r="M1657" s="176">
        <v>0</v>
      </c>
      <c r="N1657" s="175" t="s">
        <v>4004</v>
      </c>
      <c r="O1657" s="177">
        <v>45679</v>
      </c>
      <c r="P1657" s="178">
        <v>0.685844907406136</v>
      </c>
      <c r="Q1657" s="175">
        <v>47030</v>
      </c>
      <c r="R1657" s="176">
        <v>150</v>
      </c>
      <c r="S1657" s="173" t="s"/>
      <c r="T1657" s="173" t="s"/>
      <c r="U1657" s="173" t="s"/>
      <c r="V1657" s="173" t="s"/>
      <c r="W1657" s="173" t="s"/>
      <c r="X1657" s="173" t="s"/>
      <c r="Y1657" s="173" t="s"/>
    </row>
    <row r="1658" spans="1:25">
      <c r="A1658" s="168" t="s">
        <v>4648</v>
      </c>
      <c r="B1658" s="169" t="s">
        <v>6526</v>
      </c>
      <c r="C1658" s="169" t="s">
        <v>4656</v>
      </c>
      <c r="D1658" s="169" t="s">
        <v>4700</v>
      </c>
      <c r="E1658" s="169">
        <v>160</v>
      </c>
      <c r="F1658" s="169">
        <v>89</v>
      </c>
      <c r="G1658" s="169" t="s">
        <v>4659</v>
      </c>
      <c r="H1658" s="169" t="s">
        <v>4659</v>
      </c>
      <c r="I1658" s="169" t="s">
        <v>4659</v>
      </c>
      <c r="J1658" s="169" t="s"/>
      <c r="K1658" s="169" t="s"/>
      <c r="L1658" s="169" t="s">
        <v>4652</v>
      </c>
      <c r="M1658" s="170">
        <v>0</v>
      </c>
      <c r="N1658" s="169" t="s">
        <v>4659</v>
      </c>
      <c r="O1658" s="171">
        <v>45679</v>
      </c>
      <c r="P1658" s="172">
        <v>0.661840277778538</v>
      </c>
      <c r="Q1658" s="169">
        <v>47029</v>
      </c>
      <c r="R1658" s="170">
        <v>200</v>
      </c>
      <c r="S1658" s="173" t="s"/>
      <c r="T1658" s="173" t="s"/>
      <c r="U1658" s="173" t="s"/>
      <c r="V1658" s="173" t="s"/>
      <c r="W1658" s="173" t="s"/>
      <c r="X1658" s="173" t="s"/>
      <c r="Y1658" s="173" t="s"/>
    </row>
    <row r="1659" spans="1:25">
      <c r="A1659" s="174" t="s">
        <v>4648</v>
      </c>
      <c r="B1659" s="175" t="s">
        <v>6527</v>
      </c>
      <c r="C1659" s="175" t="s">
        <v>4656</v>
      </c>
      <c r="D1659" s="175" t="s">
        <v>4700</v>
      </c>
      <c r="E1659" s="175">
        <v>140</v>
      </c>
      <c r="F1659" s="175">
        <v>89</v>
      </c>
      <c r="G1659" s="175" t="s">
        <v>4652</v>
      </c>
      <c r="H1659" s="175" t="s">
        <v>4652</v>
      </c>
      <c r="I1659" s="175" t="s">
        <v>4652</v>
      </c>
      <c r="J1659" s="175" t="s"/>
      <c r="K1659" s="175" t="s"/>
      <c r="L1659" s="175" t="s">
        <v>4652</v>
      </c>
      <c r="M1659" s="176">
        <v>0</v>
      </c>
      <c r="N1659" s="175" t="s">
        <v>4659</v>
      </c>
      <c r="O1659" s="177">
        <v>45679</v>
      </c>
      <c r="P1659" s="178">
        <v>0.659814814815036</v>
      </c>
      <c r="Q1659" s="175">
        <v>47028</v>
      </c>
      <c r="R1659" s="176">
        <v>200</v>
      </c>
      <c r="S1659" s="173" t="s"/>
      <c r="T1659" s="173" t="s"/>
      <c r="U1659" s="173" t="s"/>
      <c r="V1659" s="173" t="s"/>
      <c r="W1659" s="173" t="s"/>
      <c r="X1659" s="173" t="s"/>
      <c r="Y1659" s="173" t="s"/>
    </row>
    <row r="1660" spans="1:25">
      <c r="A1660" s="168" t="s">
        <v>4648</v>
      </c>
      <c r="B1660" s="169" t="s">
        <v>6528</v>
      </c>
      <c r="C1660" s="169" t="s">
        <v>4656</v>
      </c>
      <c r="D1660" s="169" t="s">
        <v>4700</v>
      </c>
      <c r="E1660" s="169">
        <v>160</v>
      </c>
      <c r="F1660" s="169">
        <v>88</v>
      </c>
      <c r="G1660" s="169" t="s">
        <v>4659</v>
      </c>
      <c r="H1660" s="169" t="s">
        <v>4659</v>
      </c>
      <c r="I1660" s="169" t="s">
        <v>4659</v>
      </c>
      <c r="J1660" s="169" t="s"/>
      <c r="K1660" s="169" t="s">
        <v>6302</v>
      </c>
      <c r="L1660" s="169" t="s">
        <v>4652</v>
      </c>
      <c r="M1660" s="170">
        <v>0</v>
      </c>
      <c r="N1660" s="169" t="s">
        <v>4659</v>
      </c>
      <c r="O1660" s="171">
        <v>45679</v>
      </c>
      <c r="P1660" s="172">
        <v>0.656817129631236</v>
      </c>
      <c r="Q1660" s="168">
        <v>47026</v>
      </c>
      <c r="R1660" s="193">
        <v>430</v>
      </c>
      <c r="S1660" s="173" t="s"/>
      <c r="T1660" s="173" t="s"/>
      <c r="U1660" s="173" t="s"/>
      <c r="V1660" s="173" t="s"/>
      <c r="W1660" s="173" t="s"/>
      <c r="X1660" s="173" t="s"/>
      <c r="Y1660" s="173" t="s"/>
    </row>
    <row r="1661" spans="1:25">
      <c r="A1661" s="168" t="s">
        <v>4648</v>
      </c>
      <c r="B1661" s="169" t="s">
        <v>6529</v>
      </c>
      <c r="C1661" s="169" t="s">
        <v>4656</v>
      </c>
      <c r="D1661" s="169" t="s">
        <v>4730</v>
      </c>
      <c r="E1661" s="169">
        <v>150</v>
      </c>
      <c r="F1661" s="169">
        <v>88</v>
      </c>
      <c r="G1661" s="169" t="s">
        <v>4004</v>
      </c>
      <c r="H1661" s="169" t="s">
        <v>4004</v>
      </c>
      <c r="I1661" s="169" t="s">
        <v>4004</v>
      </c>
      <c r="J1661" s="169" t="s"/>
      <c r="K1661" s="169" t="s">
        <v>6302</v>
      </c>
      <c r="L1661" s="169" t="s">
        <v>4652</v>
      </c>
      <c r="M1661" s="170">
        <v>0</v>
      </c>
      <c r="N1661" s="169" t="s">
        <v>4659</v>
      </c>
      <c r="O1661" s="171">
        <v>45679</v>
      </c>
      <c r="P1661" s="172">
        <v>0.656817129631236</v>
      </c>
      <c r="Q1661" s="194" t="s"/>
      <c r="R1661" s="194" t="s"/>
      <c r="S1661" s="173" t="s"/>
      <c r="T1661" s="173" t="s"/>
      <c r="U1661" s="173" t="s"/>
      <c r="V1661" s="173" t="s"/>
      <c r="W1661" s="173" t="s"/>
      <c r="X1661" s="173" t="s"/>
      <c r="Y1661" s="173" t="s"/>
    </row>
    <row r="1662" spans="1:25">
      <c r="A1662" s="174" t="s">
        <v>4648</v>
      </c>
      <c r="B1662" s="175" t="s">
        <v>6530</v>
      </c>
      <c r="C1662" s="175" t="s">
        <v>4656</v>
      </c>
      <c r="D1662" s="175" t="s">
        <v>4700</v>
      </c>
      <c r="E1662" s="175">
        <v>165</v>
      </c>
      <c r="F1662" s="175">
        <v>89</v>
      </c>
      <c r="G1662" s="175" t="s">
        <v>4659</v>
      </c>
      <c r="H1662" s="175" t="s">
        <v>4659</v>
      </c>
      <c r="I1662" s="175" t="s">
        <v>4659</v>
      </c>
      <c r="J1662" s="175" t="s"/>
      <c r="K1662" s="175" t="s">
        <v>6531</v>
      </c>
      <c r="L1662" s="175" t="s">
        <v>4652</v>
      </c>
      <c r="M1662" s="176">
        <v>0</v>
      </c>
      <c r="N1662" s="175" t="s">
        <v>4004</v>
      </c>
      <c r="O1662" s="177">
        <v>45679</v>
      </c>
      <c r="P1662" s="178">
        <v>0.645081018519704</v>
      </c>
      <c r="Q1662" s="175">
        <v>47024</v>
      </c>
      <c r="R1662" s="176">
        <v>200</v>
      </c>
      <c r="S1662" s="173" t="s"/>
      <c r="T1662" s="173" t="s"/>
      <c r="U1662" s="173" t="s"/>
      <c r="V1662" s="173" t="s"/>
      <c r="W1662" s="173" t="s"/>
      <c r="X1662" s="173" t="s"/>
      <c r="Y1662" s="173" t="s"/>
    </row>
    <row r="1663" spans="1:25">
      <c r="A1663" s="168" t="s">
        <v>4648</v>
      </c>
      <c r="B1663" s="169" t="s">
        <v>6532</v>
      </c>
      <c r="C1663" s="169" t="s">
        <v>4656</v>
      </c>
      <c r="D1663" s="169" t="s">
        <v>4700</v>
      </c>
      <c r="E1663" s="169">
        <v>140</v>
      </c>
      <c r="F1663" s="169">
        <v>89</v>
      </c>
      <c r="G1663" s="169" t="s">
        <v>4004</v>
      </c>
      <c r="H1663" s="169" t="s">
        <v>4004</v>
      </c>
      <c r="I1663" s="169" t="s">
        <v>4004</v>
      </c>
      <c r="J1663" s="169" t="s"/>
      <c r="K1663" s="169" t="s"/>
      <c r="L1663" s="169" t="s">
        <v>4652</v>
      </c>
      <c r="M1663" s="170">
        <v>0</v>
      </c>
      <c r="N1663" s="169" t="s">
        <v>4004</v>
      </c>
      <c r="O1663" s="171">
        <v>45679</v>
      </c>
      <c r="P1663" s="172">
        <v>0.642951388890651</v>
      </c>
      <c r="Q1663" s="169">
        <v>47023</v>
      </c>
      <c r="R1663" s="170">
        <v>200</v>
      </c>
      <c r="S1663" s="173" t="s"/>
      <c r="T1663" s="173" t="s"/>
      <c r="U1663" s="173" t="s"/>
      <c r="V1663" s="173" t="s"/>
      <c r="W1663" s="173" t="s"/>
      <c r="X1663" s="173" t="s"/>
      <c r="Y1663" s="173" t="s"/>
    </row>
    <row r="1664" spans="1:25">
      <c r="A1664" s="174" t="s">
        <v>4648</v>
      </c>
      <c r="B1664" s="175" t="s">
        <v>6533</v>
      </c>
      <c r="C1664" s="175" t="s">
        <v>4656</v>
      </c>
      <c r="D1664" s="175" t="s">
        <v>4694</v>
      </c>
      <c r="E1664" s="175">
        <v>165</v>
      </c>
      <c r="F1664" s="175">
        <v>88</v>
      </c>
      <c r="G1664" s="175" t="s">
        <v>4004</v>
      </c>
      <c r="H1664" s="175" t="s">
        <v>4652</v>
      </c>
      <c r="I1664" s="175" t="s">
        <v>4652</v>
      </c>
      <c r="J1664" s="175" t="s"/>
      <c r="K1664" s="175" t="s"/>
      <c r="L1664" s="175" t="s">
        <v>4652</v>
      </c>
      <c r="M1664" s="176">
        <v>0</v>
      </c>
      <c r="N1664" s="175" t="s">
        <v>4004</v>
      </c>
      <c r="O1664" s="177">
        <v>45679</v>
      </c>
      <c r="P1664" s="178">
        <v>0.620011574075761</v>
      </c>
      <c r="Q1664" s="175">
        <v>46052</v>
      </c>
      <c r="R1664" s="176">
        <v>170</v>
      </c>
      <c r="S1664" s="173" t="s"/>
      <c r="T1664" s="173" t="s"/>
      <c r="U1664" s="173" t="s"/>
      <c r="V1664" s="173" t="s"/>
      <c r="W1664" s="173" t="s"/>
      <c r="X1664" s="173" t="s"/>
      <c r="Y1664" s="173" t="s"/>
    </row>
    <row r="1665" spans="1:25">
      <c r="A1665" s="168" t="s">
        <v>4648</v>
      </c>
      <c r="B1665" s="169" t="s">
        <v>6534</v>
      </c>
      <c r="C1665" s="169" t="s">
        <v>4656</v>
      </c>
      <c r="D1665" s="169" t="s">
        <v>4730</v>
      </c>
      <c r="E1665" s="169">
        <v>150</v>
      </c>
      <c r="F1665" s="169">
        <v>89</v>
      </c>
      <c r="G1665" s="169" t="s">
        <v>4004</v>
      </c>
      <c r="H1665" s="169" t="s">
        <v>4004</v>
      </c>
      <c r="I1665" s="169" t="s">
        <v>4004</v>
      </c>
      <c r="J1665" s="169" t="s"/>
      <c r="K1665" s="169" t="s"/>
      <c r="L1665" s="169" t="s">
        <v>4652</v>
      </c>
      <c r="M1665" s="170">
        <v>0</v>
      </c>
      <c r="N1665" s="169" t="s">
        <v>4004</v>
      </c>
      <c r="O1665" s="171">
        <v>45679</v>
      </c>
      <c r="P1665" s="172">
        <v>0.61016203703548</v>
      </c>
      <c r="Q1665" s="169">
        <v>46048</v>
      </c>
      <c r="R1665" s="170">
        <v>230</v>
      </c>
      <c r="S1665" s="173" t="s"/>
      <c r="T1665" s="173" t="s"/>
      <c r="U1665" s="173" t="s"/>
      <c r="V1665" s="173" t="s"/>
      <c r="W1665" s="173" t="s"/>
      <c r="X1665" s="173" t="s"/>
      <c r="Y1665" s="173" t="s"/>
    </row>
    <row r="1666" spans="1:25">
      <c r="A1666" s="174" t="s">
        <v>4648</v>
      </c>
      <c r="B1666" s="175" t="s">
        <v>6535</v>
      </c>
      <c r="C1666" s="175" t="s">
        <v>4656</v>
      </c>
      <c r="D1666" s="175" t="s">
        <v>4657</v>
      </c>
      <c r="E1666" s="175">
        <v>165</v>
      </c>
      <c r="F1666" s="175">
        <v>89</v>
      </c>
      <c r="G1666" s="175" t="s">
        <v>4659</v>
      </c>
      <c r="H1666" s="175" t="s">
        <v>4659</v>
      </c>
      <c r="I1666" s="175" t="s">
        <v>4659</v>
      </c>
      <c r="J1666" s="175" t="s"/>
      <c r="K1666" s="175" t="s"/>
      <c r="L1666" s="175" t="s">
        <v>4652</v>
      </c>
      <c r="M1666" s="176">
        <v>0</v>
      </c>
      <c r="N1666" s="175" t="s">
        <v>4004</v>
      </c>
      <c r="O1666" s="177">
        <v>45679</v>
      </c>
      <c r="P1666" s="178">
        <v>0.589050925926131</v>
      </c>
      <c r="Q1666" s="175">
        <v>46044</v>
      </c>
      <c r="R1666" s="176">
        <v>200</v>
      </c>
      <c r="S1666" s="173" t="s"/>
      <c r="T1666" s="173" t="s"/>
      <c r="U1666" s="173" t="s"/>
      <c r="V1666" s="173" t="s"/>
      <c r="W1666" s="173" t="s"/>
      <c r="X1666" s="173" t="s"/>
      <c r="Y1666" s="173" t="s"/>
    </row>
    <row r="1667" spans="1:25">
      <c r="A1667" s="168" t="s">
        <v>4648</v>
      </c>
      <c r="B1667" s="169" t="s">
        <v>6536</v>
      </c>
      <c r="C1667" s="169" t="s">
        <v>4656</v>
      </c>
      <c r="D1667" s="169" t="s">
        <v>4730</v>
      </c>
      <c r="E1667" s="169">
        <v>160</v>
      </c>
      <c r="F1667" s="169">
        <v>89</v>
      </c>
      <c r="G1667" s="169" t="s">
        <v>4004</v>
      </c>
      <c r="H1667" s="169" t="s">
        <v>4652</v>
      </c>
      <c r="I1667" s="169" t="s">
        <v>4652</v>
      </c>
      <c r="J1667" s="169" t="s">
        <v>4643</v>
      </c>
      <c r="K1667" s="169" t="s">
        <v>4664</v>
      </c>
      <c r="L1667" s="169" t="s">
        <v>4004</v>
      </c>
      <c r="M1667" s="170">
        <v>150</v>
      </c>
      <c r="N1667" s="169" t="s">
        <v>4004</v>
      </c>
      <c r="O1667" s="171">
        <v>45679</v>
      </c>
      <c r="P1667" s="172">
        <v>0.584756944444962</v>
      </c>
      <c r="Q1667" s="168">
        <v>46043</v>
      </c>
      <c r="R1667" s="193">
        <v>300</v>
      </c>
      <c r="S1667" s="173" t="s"/>
      <c r="T1667" s="173" t="s"/>
      <c r="U1667" s="173" t="s"/>
      <c r="V1667" s="173" t="s"/>
      <c r="W1667" s="173" t="s"/>
      <c r="X1667" s="173" t="s"/>
      <c r="Y1667" s="173" t="s"/>
    </row>
    <row r="1668" spans="1:25">
      <c r="A1668" s="168" t="s">
        <v>4648</v>
      </c>
      <c r="B1668" s="169" t="s">
        <v>6537</v>
      </c>
      <c r="C1668" s="169" t="s">
        <v>4656</v>
      </c>
      <c r="D1668" s="169" t="s">
        <v>4730</v>
      </c>
      <c r="E1668" s="169">
        <v>165</v>
      </c>
      <c r="F1668" s="169">
        <v>0</v>
      </c>
      <c r="G1668" s="169" t="s">
        <v>4652</v>
      </c>
      <c r="H1668" s="169" t="s">
        <v>4652</v>
      </c>
      <c r="I1668" s="169" t="s">
        <v>4652</v>
      </c>
      <c r="J1668" s="169" t="s"/>
      <c r="K1668" s="169" t="s"/>
      <c r="L1668" s="169" t="s">
        <v>4652</v>
      </c>
      <c r="M1668" s="170">
        <v>0</v>
      </c>
      <c r="N1668" s="169" t="s">
        <v>4004</v>
      </c>
      <c r="O1668" s="171">
        <v>45679</v>
      </c>
      <c r="P1668" s="172">
        <v>0.584756944444962</v>
      </c>
      <c r="Q1668" s="194" t="s"/>
      <c r="R1668" s="194" t="s"/>
      <c r="S1668" s="173" t="s"/>
      <c r="T1668" s="173" t="s"/>
      <c r="U1668" s="173" t="s"/>
      <c r="V1668" s="173" t="s"/>
      <c r="W1668" s="173" t="s"/>
      <c r="X1668" s="173" t="s"/>
      <c r="Y1668" s="173" t="s"/>
    </row>
    <row r="1669" spans="1:25">
      <c r="A1669" s="174" t="s">
        <v>4648</v>
      </c>
      <c r="B1669" s="175" t="s">
        <v>6538</v>
      </c>
      <c r="C1669" s="175" t="s">
        <v>4656</v>
      </c>
      <c r="D1669" s="175" t="s">
        <v>4700</v>
      </c>
      <c r="E1669" s="175">
        <v>160</v>
      </c>
      <c r="F1669" s="175">
        <v>0</v>
      </c>
      <c r="G1669" s="175" t="s">
        <v>4652</v>
      </c>
      <c r="H1669" s="175" t="s">
        <v>4004</v>
      </c>
      <c r="I1669" s="175" t="s">
        <v>4004</v>
      </c>
      <c r="J1669" s="175" t="s"/>
      <c r="K1669" s="175" t="s"/>
      <c r="L1669" s="175" t="s">
        <v>4652</v>
      </c>
      <c r="M1669" s="176">
        <v>0</v>
      </c>
      <c r="N1669" s="175" t="s">
        <v>4659</v>
      </c>
      <c r="O1669" s="177">
        <v>45679</v>
      </c>
      <c r="P1669" s="178">
        <v>0.562442129630654</v>
      </c>
      <c r="Q1669" s="175">
        <v>46042</v>
      </c>
      <c r="R1669" s="176">
        <v>170</v>
      </c>
      <c r="S1669" s="173" t="s"/>
      <c r="T1669" s="173" t="s"/>
      <c r="U1669" s="173" t="s"/>
      <c r="V1669" s="173" t="s"/>
      <c r="W1669" s="173" t="s"/>
      <c r="X1669" s="173" t="s"/>
      <c r="Y1669" s="173" t="s"/>
    </row>
    <row r="1670" spans="1:25">
      <c r="A1670" s="168" t="s">
        <v>4648</v>
      </c>
      <c r="B1670" s="168" t="s">
        <v>6539</v>
      </c>
      <c r="C1670" s="168" t="s">
        <v>4656</v>
      </c>
      <c r="D1670" s="168" t="s">
        <v>4903</v>
      </c>
      <c r="E1670" s="168">
        <v>150</v>
      </c>
      <c r="F1670" s="168">
        <v>87</v>
      </c>
      <c r="G1670" s="168" t="s">
        <v>4659</v>
      </c>
      <c r="H1670" s="168" t="s">
        <v>4659</v>
      </c>
      <c r="I1670" s="168" t="s">
        <v>4659</v>
      </c>
      <c r="J1670" s="168" t="s"/>
      <c r="K1670" s="169" t="s">
        <v>6540</v>
      </c>
      <c r="L1670" s="168" t="s">
        <v>4652</v>
      </c>
      <c r="M1670" s="193">
        <v>0</v>
      </c>
      <c r="N1670" s="168" t="s">
        <v>4659</v>
      </c>
      <c r="O1670" s="196">
        <v>45679</v>
      </c>
      <c r="P1670" s="197">
        <v>0.544884259259561</v>
      </c>
      <c r="Q1670" s="168">
        <v>0</v>
      </c>
      <c r="R1670" s="193">
        <v>0</v>
      </c>
      <c r="S1670" s="173" t="s"/>
      <c r="T1670" s="173" t="s"/>
      <c r="U1670" s="173" t="s"/>
      <c r="V1670" s="173" t="s"/>
      <c r="W1670" s="173" t="s"/>
      <c r="X1670" s="173" t="s"/>
      <c r="Y1670" s="173" t="s"/>
    </row>
    <row r="1671" spans="1:25">
      <c r="A1671" s="194" t="s"/>
      <c r="B1671" s="194" t="s"/>
      <c r="C1671" s="194" t="s"/>
      <c r="D1671" s="194" t="s"/>
      <c r="E1671" s="194" t="s"/>
      <c r="F1671" s="194" t="s"/>
      <c r="G1671" s="194" t="s"/>
      <c r="H1671" s="194" t="s"/>
      <c r="I1671" s="194" t="s"/>
      <c r="J1671" s="194" t="s"/>
      <c r="K1671" s="169" t="s">
        <v>6541</v>
      </c>
      <c r="L1671" s="194" t="s"/>
      <c r="M1671" s="194" t="s"/>
      <c r="N1671" s="194" t="s"/>
      <c r="O1671" s="194" t="s"/>
      <c r="P1671" s="194" t="s"/>
      <c r="Q1671" s="194" t="s"/>
      <c r="R1671" s="194" t="s"/>
      <c r="S1671" s="173" t="s"/>
      <c r="T1671" s="173" t="s"/>
      <c r="U1671" s="173" t="s"/>
      <c r="V1671" s="173" t="s"/>
      <c r="W1671" s="173" t="s"/>
      <c r="X1671" s="173" t="s"/>
      <c r="Y1671" s="173" t="s"/>
    </row>
    <row r="1672" spans="1:25">
      <c r="A1672" s="174" t="s">
        <v>4648</v>
      </c>
      <c r="B1672" s="175" t="s">
        <v>6542</v>
      </c>
      <c r="C1672" s="175" t="s">
        <v>4656</v>
      </c>
      <c r="D1672" s="175" t="s">
        <v>4903</v>
      </c>
      <c r="E1672" s="175">
        <v>164</v>
      </c>
      <c r="F1672" s="175">
        <v>87</v>
      </c>
      <c r="G1672" s="175" t="s">
        <v>4659</v>
      </c>
      <c r="H1672" s="175" t="s">
        <v>4659</v>
      </c>
      <c r="I1672" s="175" t="s">
        <v>4659</v>
      </c>
      <c r="J1672" s="175" t="s"/>
      <c r="K1672" s="175" t="s">
        <v>5090</v>
      </c>
      <c r="L1672" s="175" t="s">
        <v>4652</v>
      </c>
      <c r="M1672" s="176">
        <v>0</v>
      </c>
      <c r="N1672" s="175" t="s">
        <v>4659</v>
      </c>
      <c r="O1672" s="177">
        <v>45679</v>
      </c>
      <c r="P1672" s="178">
        <v>0.542280092591682</v>
      </c>
      <c r="Q1672" s="175">
        <v>0</v>
      </c>
      <c r="R1672" s="176">
        <v>0</v>
      </c>
      <c r="S1672" s="173" t="s"/>
      <c r="T1672" s="173" t="s"/>
      <c r="U1672" s="173" t="s"/>
      <c r="V1672" s="173" t="s"/>
      <c r="W1672" s="173" t="s"/>
      <c r="X1672" s="173" t="s"/>
      <c r="Y1672" s="173" t="s"/>
    </row>
    <row r="1673" spans="1:25">
      <c r="A1673" s="168" t="s">
        <v>4648</v>
      </c>
      <c r="B1673" s="169" t="s">
        <v>6543</v>
      </c>
      <c r="C1673" s="169" t="s">
        <v>4656</v>
      </c>
      <c r="D1673" s="169" t="s">
        <v>4676</v>
      </c>
      <c r="E1673" s="169">
        <v>150</v>
      </c>
      <c r="F1673" s="169">
        <v>87</v>
      </c>
      <c r="G1673" s="169" t="s">
        <v>4659</v>
      </c>
      <c r="H1673" s="169" t="s">
        <v>4659</v>
      </c>
      <c r="I1673" s="169" t="s">
        <v>4659</v>
      </c>
      <c r="J1673" s="169" t="s"/>
      <c r="K1673" s="169" t="s">
        <v>5090</v>
      </c>
      <c r="L1673" s="169" t="s">
        <v>4652</v>
      </c>
      <c r="M1673" s="170">
        <v>0</v>
      </c>
      <c r="N1673" s="169" t="s">
        <v>4659</v>
      </c>
      <c r="O1673" s="171">
        <v>45679</v>
      </c>
      <c r="P1673" s="172">
        <v>0.54065972222088</v>
      </c>
      <c r="Q1673" s="169">
        <v>0</v>
      </c>
      <c r="R1673" s="170">
        <v>0</v>
      </c>
      <c r="S1673" s="173" t="s"/>
      <c r="T1673" s="173" t="s"/>
      <c r="U1673" s="173" t="s"/>
      <c r="V1673" s="173" t="s"/>
      <c r="W1673" s="173" t="s"/>
      <c r="X1673" s="173" t="s"/>
      <c r="Y1673" s="173" t="s"/>
    </row>
    <row r="1674" spans="1:25">
      <c r="A1674" s="174" t="s">
        <v>4648</v>
      </c>
      <c r="B1674" s="175" t="s">
        <v>6544</v>
      </c>
      <c r="C1674" s="175" t="s">
        <v>4656</v>
      </c>
      <c r="D1674" s="175" t="s">
        <v>4730</v>
      </c>
      <c r="E1674" s="175">
        <v>152</v>
      </c>
      <c r="F1674" s="175">
        <v>87</v>
      </c>
      <c r="G1674" s="175" t="s">
        <v>4659</v>
      </c>
      <c r="H1674" s="175" t="s">
        <v>4659</v>
      </c>
      <c r="I1674" s="175" t="s">
        <v>4659</v>
      </c>
      <c r="J1674" s="175" t="s"/>
      <c r="K1674" s="175" t="s">
        <v>6545</v>
      </c>
      <c r="L1674" s="175" t="s">
        <v>4652</v>
      </c>
      <c r="M1674" s="176">
        <v>0</v>
      </c>
      <c r="N1674" s="175" t="s">
        <v>4659</v>
      </c>
      <c r="O1674" s="177">
        <v>45679</v>
      </c>
      <c r="P1674" s="178">
        <v>0.53984953703548</v>
      </c>
      <c r="Q1674" s="175">
        <v>0</v>
      </c>
      <c r="R1674" s="176">
        <v>0</v>
      </c>
      <c r="S1674" s="173" t="s"/>
      <c r="T1674" s="173" t="s"/>
      <c r="U1674" s="173" t="s"/>
      <c r="V1674" s="173" t="s"/>
      <c r="W1674" s="173" t="s"/>
      <c r="X1674" s="173" t="s"/>
      <c r="Y1674" s="173" t="s"/>
    </row>
    <row r="1675" spans="1:25">
      <c r="A1675" s="168" t="s">
        <v>4648</v>
      </c>
      <c r="B1675" s="169" t="s">
        <v>6546</v>
      </c>
      <c r="C1675" s="169" t="s">
        <v>4656</v>
      </c>
      <c r="D1675" s="169" t="s">
        <v>4700</v>
      </c>
      <c r="E1675" s="169">
        <v>160</v>
      </c>
      <c r="F1675" s="169">
        <v>88</v>
      </c>
      <c r="G1675" s="169" t="s">
        <v>4004</v>
      </c>
      <c r="H1675" s="169" t="s">
        <v>4652</v>
      </c>
      <c r="I1675" s="169" t="s">
        <v>4652</v>
      </c>
      <c r="J1675" s="169" t="s"/>
      <c r="K1675" s="169" t="s"/>
      <c r="L1675" s="169" t="s">
        <v>4652</v>
      </c>
      <c r="M1675" s="170">
        <v>0</v>
      </c>
      <c r="N1675" s="169" t="s">
        <v>4661</v>
      </c>
      <c r="O1675" s="171">
        <v>45679</v>
      </c>
      <c r="P1675" s="172">
        <v>0.53836805555693</v>
      </c>
      <c r="Q1675" s="169">
        <v>46039</v>
      </c>
      <c r="R1675" s="170">
        <v>170</v>
      </c>
      <c r="S1675" s="173" t="s"/>
      <c r="T1675" s="173" t="s"/>
      <c r="U1675" s="173" t="s"/>
      <c r="V1675" s="173" t="s"/>
      <c r="W1675" s="173" t="s"/>
      <c r="X1675" s="173" t="s"/>
      <c r="Y1675" s="173" t="s"/>
    </row>
    <row r="1676" spans="1:25">
      <c r="A1676" s="174" t="s">
        <v>4648</v>
      </c>
      <c r="B1676" s="175" t="s">
        <v>6547</v>
      </c>
      <c r="C1676" s="175" t="s">
        <v>4656</v>
      </c>
      <c r="D1676" s="175" t="s">
        <v>4730</v>
      </c>
      <c r="E1676" s="175">
        <v>152</v>
      </c>
      <c r="F1676" s="175">
        <v>89</v>
      </c>
      <c r="G1676" s="175" t="s">
        <v>4659</v>
      </c>
      <c r="H1676" s="175" t="s">
        <v>4659</v>
      </c>
      <c r="I1676" s="175" t="s">
        <v>4659</v>
      </c>
      <c r="J1676" s="175" t="s"/>
      <c r="K1676" s="175" t="s">
        <v>6545</v>
      </c>
      <c r="L1676" s="175" t="s">
        <v>4652</v>
      </c>
      <c r="M1676" s="176">
        <v>0</v>
      </c>
      <c r="N1676" s="175" t="s">
        <v>4659</v>
      </c>
      <c r="O1676" s="177">
        <v>45679</v>
      </c>
      <c r="P1676" s="178">
        <v>0.535891203704523</v>
      </c>
      <c r="Q1676" s="175">
        <v>0</v>
      </c>
      <c r="R1676" s="176">
        <v>0</v>
      </c>
      <c r="S1676" s="173" t="s"/>
      <c r="T1676" s="173" t="s"/>
      <c r="U1676" s="173" t="s"/>
      <c r="V1676" s="173" t="s"/>
      <c r="W1676" s="173" t="s"/>
      <c r="X1676" s="173" t="s"/>
      <c r="Y1676" s="173" t="s"/>
    </row>
    <row r="1677" spans="1:25">
      <c r="A1677" s="168" t="s">
        <v>4648</v>
      </c>
      <c r="B1677" s="169" t="s">
        <v>6548</v>
      </c>
      <c r="C1677" s="169" t="s">
        <v>4656</v>
      </c>
      <c r="D1677" s="169" t="s">
        <v>4703</v>
      </c>
      <c r="E1677" s="169">
        <v>165</v>
      </c>
      <c r="F1677" s="169">
        <v>88</v>
      </c>
      <c r="G1677" s="169" t="s">
        <v>4004</v>
      </c>
      <c r="H1677" s="169" t="s">
        <v>4004</v>
      </c>
      <c r="I1677" s="169" t="s">
        <v>4004</v>
      </c>
      <c r="J1677" s="169" t="s"/>
      <c r="K1677" s="169" t="s"/>
      <c r="L1677" s="169" t="s">
        <v>4652</v>
      </c>
      <c r="M1677" s="170">
        <v>0</v>
      </c>
      <c r="N1677" s="169" t="s">
        <v>4004</v>
      </c>
      <c r="O1677" s="171">
        <v>45679</v>
      </c>
      <c r="P1677" s="172">
        <v>0.482581018517522</v>
      </c>
      <c r="Q1677" s="169">
        <v>46035</v>
      </c>
      <c r="R1677" s="170">
        <v>200</v>
      </c>
      <c r="S1677" s="173" t="s"/>
      <c r="T1677" s="173" t="s"/>
      <c r="U1677" s="173" t="s"/>
      <c r="V1677" s="173" t="s"/>
      <c r="W1677" s="173" t="s"/>
      <c r="X1677" s="173" t="s"/>
      <c r="Y1677" s="173" t="s"/>
    </row>
    <row r="1678" spans="1:25">
      <c r="A1678" s="174" t="s">
        <v>4648</v>
      </c>
      <c r="B1678" s="175" t="s">
        <v>6549</v>
      </c>
      <c r="C1678" s="175" t="s">
        <v>4656</v>
      </c>
      <c r="D1678" s="175" t="s">
        <v>4730</v>
      </c>
      <c r="E1678" s="175">
        <v>165</v>
      </c>
      <c r="F1678" s="175">
        <v>87</v>
      </c>
      <c r="G1678" s="175" t="s">
        <v>4004</v>
      </c>
      <c r="H1678" s="175" t="s">
        <v>4004</v>
      </c>
      <c r="I1678" s="175" t="s">
        <v>4004</v>
      </c>
      <c r="J1678" s="175" t="s"/>
      <c r="K1678" s="175" t="s"/>
      <c r="L1678" s="175" t="s">
        <v>4652</v>
      </c>
      <c r="M1678" s="176">
        <v>0</v>
      </c>
      <c r="N1678" s="175" t="s">
        <v>4004</v>
      </c>
      <c r="O1678" s="177">
        <v>45679</v>
      </c>
      <c r="P1678" s="178">
        <v>0.480902777777374</v>
      </c>
      <c r="Q1678" s="175">
        <v>46034</v>
      </c>
      <c r="R1678" s="176">
        <v>200</v>
      </c>
      <c r="S1678" s="173" t="s"/>
      <c r="T1678" s="173" t="s"/>
      <c r="U1678" s="173" t="s"/>
      <c r="V1678" s="173" t="s"/>
      <c r="W1678" s="173" t="s"/>
      <c r="X1678" s="173" t="s"/>
      <c r="Y1678" s="173" t="s"/>
    </row>
    <row r="1679" spans="1:25">
      <c r="A1679" s="168" t="s">
        <v>4648</v>
      </c>
      <c r="B1679" s="169" t="s">
        <v>6550</v>
      </c>
      <c r="C1679" s="169" t="s">
        <v>4656</v>
      </c>
      <c r="D1679" s="169" t="s">
        <v>4703</v>
      </c>
      <c r="E1679" s="169">
        <v>165</v>
      </c>
      <c r="F1679" s="169">
        <v>89</v>
      </c>
      <c r="G1679" s="169" t="s">
        <v>4004</v>
      </c>
      <c r="H1679" s="169" t="s">
        <v>4004</v>
      </c>
      <c r="I1679" s="169" t="s">
        <v>4004</v>
      </c>
      <c r="J1679" s="169" t="s"/>
      <c r="K1679" s="169" t="s">
        <v>6379</v>
      </c>
      <c r="L1679" s="169" t="s">
        <v>4652</v>
      </c>
      <c r="M1679" s="170">
        <v>0</v>
      </c>
      <c r="N1679" s="169" t="s">
        <v>4004</v>
      </c>
      <c r="O1679" s="171">
        <v>45679</v>
      </c>
      <c r="P1679" s="172">
        <v>0.4340972222235</v>
      </c>
      <c r="Q1679" s="169">
        <v>0</v>
      </c>
      <c r="R1679" s="170">
        <v>0</v>
      </c>
      <c r="S1679" s="173" t="s"/>
      <c r="T1679" s="173" t="s"/>
      <c r="U1679" s="173" t="s"/>
      <c r="V1679" s="173" t="s"/>
      <c r="W1679" s="173" t="s"/>
      <c r="X1679" s="173" t="s"/>
      <c r="Y1679" s="173" t="s"/>
    </row>
    <row r="1680" spans="1:25">
      <c r="A1680" s="174" t="s">
        <v>4648</v>
      </c>
      <c r="B1680" s="175" t="s">
        <v>6551</v>
      </c>
      <c r="C1680" s="175" t="s">
        <v>4650</v>
      </c>
      <c r="D1680" s="175" t="s">
        <v>4674</v>
      </c>
      <c r="E1680" s="175">
        <v>150</v>
      </c>
      <c r="F1680" s="175">
        <v>89</v>
      </c>
      <c r="G1680" s="175" t="s">
        <v>4004</v>
      </c>
      <c r="H1680" s="175" t="s">
        <v>4004</v>
      </c>
      <c r="I1680" s="175" t="s">
        <v>4004</v>
      </c>
      <c r="J1680" s="175" t="s"/>
      <c r="K1680" s="175" t="s"/>
      <c r="L1680" s="175" t="s">
        <v>4652</v>
      </c>
      <c r="M1680" s="176">
        <v>0</v>
      </c>
      <c r="N1680" s="175" t="s">
        <v>4004</v>
      </c>
      <c r="O1680" s="177">
        <v>45679</v>
      </c>
      <c r="P1680" s="178">
        <v>0.417175925926131</v>
      </c>
      <c r="Q1680" s="175">
        <v>46029</v>
      </c>
      <c r="R1680" s="176">
        <v>230</v>
      </c>
      <c r="S1680" s="173" t="s"/>
      <c r="T1680" s="173" t="s"/>
      <c r="U1680" s="173" t="s"/>
      <c r="V1680" s="173" t="s"/>
      <c r="W1680" s="173" t="s"/>
      <c r="X1680" s="173" t="s"/>
      <c r="Y1680" s="173" t="s"/>
    </row>
    <row r="1681" spans="1:25">
      <c r="A1681" s="168" t="s">
        <v>5055</v>
      </c>
      <c r="B1681" s="169" t="s">
        <v>6552</v>
      </c>
      <c r="C1681" s="169" t="s">
        <v>4650</v>
      </c>
      <c r="D1681" s="169" t="s">
        <v>4668</v>
      </c>
      <c r="E1681" s="169">
        <v>159</v>
      </c>
      <c r="F1681" s="169">
        <v>0</v>
      </c>
      <c r="G1681" s="169" t="s">
        <v>4652</v>
      </c>
      <c r="H1681" s="169" t="s">
        <v>4652</v>
      </c>
      <c r="I1681" s="169" t="s">
        <v>4652</v>
      </c>
      <c r="J1681" s="169" t="s"/>
      <c r="K1681" s="169" t="s"/>
      <c r="L1681" s="169" t="s">
        <v>4652</v>
      </c>
      <c r="M1681" s="170">
        <v>0</v>
      </c>
      <c r="N1681" s="169" t="s">
        <v>4004</v>
      </c>
      <c r="O1681" s="171">
        <v>45678</v>
      </c>
      <c r="P1681" s="172">
        <v>0.812430555553874</v>
      </c>
      <c r="Q1681" s="169">
        <v>0</v>
      </c>
      <c r="R1681" s="170">
        <v>0</v>
      </c>
      <c r="S1681" s="173" t="s"/>
      <c r="T1681" s="173" t="s"/>
      <c r="U1681" s="173" t="s"/>
      <c r="V1681" s="173" t="s"/>
      <c r="W1681" s="173" t="s"/>
      <c r="X1681" s="173" t="s"/>
      <c r="Y1681" s="173" t="s"/>
    </row>
    <row r="1682" spans="1:25">
      <c r="A1682" s="174" t="s">
        <v>5055</v>
      </c>
      <c r="B1682" s="175" t="s">
        <v>6553</v>
      </c>
      <c r="C1682" s="175" t="s">
        <v>4650</v>
      </c>
      <c r="D1682" s="175" t="s">
        <v>4700</v>
      </c>
      <c r="E1682" s="175">
        <v>156</v>
      </c>
      <c r="F1682" s="175">
        <v>0</v>
      </c>
      <c r="G1682" s="175" t="s">
        <v>4652</v>
      </c>
      <c r="H1682" s="175" t="s">
        <v>4652</v>
      </c>
      <c r="I1682" s="175" t="s">
        <v>4652</v>
      </c>
      <c r="J1682" s="175" t="s"/>
      <c r="K1682" s="175" t="s"/>
      <c r="L1682" s="175" t="s">
        <v>4652</v>
      </c>
      <c r="M1682" s="176">
        <v>0</v>
      </c>
      <c r="N1682" s="175" t="s">
        <v>4004</v>
      </c>
      <c r="O1682" s="177">
        <v>45678</v>
      </c>
      <c r="P1682" s="178">
        <v>0.811423611110513</v>
      </c>
      <c r="Q1682" s="175">
        <v>0</v>
      </c>
      <c r="R1682" s="176">
        <v>0</v>
      </c>
      <c r="S1682" s="173" t="s"/>
      <c r="T1682" s="173" t="s"/>
      <c r="U1682" s="173" t="s"/>
      <c r="V1682" s="173" t="s"/>
      <c r="W1682" s="173" t="s"/>
      <c r="X1682" s="173" t="s"/>
      <c r="Y1682" s="173" t="s"/>
    </row>
    <row r="1683" spans="1:25">
      <c r="A1683" s="168" t="s">
        <v>5055</v>
      </c>
      <c r="B1683" s="169" t="s">
        <v>6554</v>
      </c>
      <c r="C1683" s="169" t="s">
        <v>4656</v>
      </c>
      <c r="D1683" s="169" t="s">
        <v>4668</v>
      </c>
      <c r="E1683" s="169">
        <v>155</v>
      </c>
      <c r="F1683" s="169">
        <v>0</v>
      </c>
      <c r="G1683" s="169" t="s">
        <v>4652</v>
      </c>
      <c r="H1683" s="169" t="s">
        <v>4652</v>
      </c>
      <c r="I1683" s="169" t="s">
        <v>4652</v>
      </c>
      <c r="J1683" s="169" t="s"/>
      <c r="K1683" s="169" t="s"/>
      <c r="L1683" s="169" t="s">
        <v>4652</v>
      </c>
      <c r="M1683" s="170">
        <v>0</v>
      </c>
      <c r="N1683" s="169" t="s">
        <v>4004</v>
      </c>
      <c r="O1683" s="171">
        <v>45678</v>
      </c>
      <c r="P1683" s="172">
        <v>0.808530092592264</v>
      </c>
      <c r="Q1683" s="169">
        <v>0</v>
      </c>
      <c r="R1683" s="170">
        <v>0</v>
      </c>
      <c r="S1683" s="173" t="s"/>
      <c r="T1683" s="173" t="s"/>
      <c r="U1683" s="173" t="s"/>
      <c r="V1683" s="173" t="s"/>
      <c r="W1683" s="173" t="s"/>
      <c r="X1683" s="173" t="s"/>
      <c r="Y1683" s="173" t="s"/>
    </row>
    <row r="1684" spans="1:25">
      <c r="A1684" s="174" t="s">
        <v>4569</v>
      </c>
      <c r="B1684" s="175" t="s">
        <v>6555</v>
      </c>
      <c r="C1684" s="175" t="s">
        <v>4650</v>
      </c>
      <c r="D1684" s="175" t="s">
        <v>5124</v>
      </c>
      <c r="E1684" s="175">
        <v>156</v>
      </c>
      <c r="F1684" s="175">
        <v>0</v>
      </c>
      <c r="G1684" s="175" t="s">
        <v>4652</v>
      </c>
      <c r="H1684" s="175" t="s">
        <v>4652</v>
      </c>
      <c r="I1684" s="175" t="s">
        <v>4652</v>
      </c>
      <c r="J1684" s="175" t="s"/>
      <c r="K1684" s="175" t="s"/>
      <c r="L1684" s="175" t="s">
        <v>4652</v>
      </c>
      <c r="M1684" s="176">
        <v>0</v>
      </c>
      <c r="N1684" s="175" t="s">
        <v>4004</v>
      </c>
      <c r="O1684" s="177">
        <v>45678</v>
      </c>
      <c r="P1684" s="178">
        <v>0.806203703705251</v>
      </c>
      <c r="Q1684" s="175">
        <v>0</v>
      </c>
      <c r="R1684" s="176">
        <v>0</v>
      </c>
      <c r="S1684" s="173" t="s"/>
      <c r="T1684" s="173" t="s"/>
      <c r="U1684" s="173" t="s"/>
      <c r="V1684" s="173" t="s"/>
      <c r="W1684" s="173" t="s"/>
      <c r="X1684" s="173" t="s"/>
      <c r="Y1684" s="173" t="s"/>
    </row>
    <row r="1685" spans="1:26" s="185">
      <c r="A1685" s="179" t="s">
        <v>4648</v>
      </c>
      <c r="B1685" s="180" t="s">
        <v>6556</v>
      </c>
      <c r="C1685" s="180" t="s">
        <v>4656</v>
      </c>
      <c r="D1685" s="180" t="s">
        <v>4668</v>
      </c>
      <c r="E1685" s="180">
        <v>1</v>
      </c>
      <c r="F1685" s="180">
        <v>0</v>
      </c>
      <c r="G1685" s="180" t="s">
        <v>4652</v>
      </c>
      <c r="H1685" s="180" t="s">
        <v>4652</v>
      </c>
      <c r="I1685" s="180" t="s">
        <v>4652</v>
      </c>
      <c r="J1685" s="180" t="s">
        <v>4643</v>
      </c>
      <c r="K1685" s="180" t="s">
        <v>5026</v>
      </c>
      <c r="L1685" s="180" t="s">
        <v>4004</v>
      </c>
      <c r="M1685" s="181">
        <v>200</v>
      </c>
      <c r="N1685" s="180" t="s">
        <v>4004</v>
      </c>
      <c r="O1685" s="182">
        <v>45678</v>
      </c>
      <c r="P1685" s="183">
        <v>0.780011574075616</v>
      </c>
      <c r="Q1685" s="180">
        <v>46021</v>
      </c>
      <c r="R1685" s="181">
        <v>200</v>
      </c>
      <c r="S1685" s="184" t="s"/>
      <c r="T1685" s="184" t="s"/>
      <c r="U1685" s="184" t="s"/>
      <c r="V1685" s="184" t="s"/>
      <c r="W1685" s="184" t="s"/>
      <c r="X1685" s="184" t="s"/>
      <c r="Y1685" s="184" t="s"/>
      <c r="Z1685" s="185" t="s"/>
    </row>
    <row r="1686" spans="1:25">
      <c r="A1686" s="174" t="s">
        <v>5055</v>
      </c>
      <c r="B1686" s="175" t="s">
        <v>6557</v>
      </c>
      <c r="C1686" s="175" t="s">
        <v>4650</v>
      </c>
      <c r="D1686" s="175" t="s">
        <v>4668</v>
      </c>
      <c r="E1686" s="175">
        <v>146</v>
      </c>
      <c r="F1686" s="175">
        <v>0</v>
      </c>
      <c r="G1686" s="175" t="s">
        <v>4652</v>
      </c>
      <c r="H1686" s="175" t="s">
        <v>4652</v>
      </c>
      <c r="I1686" s="175" t="s">
        <v>4652</v>
      </c>
      <c r="J1686" s="175" t="s"/>
      <c r="K1686" s="175" t="s"/>
      <c r="L1686" s="175" t="s">
        <v>4652</v>
      </c>
      <c r="M1686" s="176">
        <v>0</v>
      </c>
      <c r="N1686" s="175" t="s">
        <v>4004</v>
      </c>
      <c r="O1686" s="177">
        <v>45678</v>
      </c>
      <c r="P1686" s="178">
        <v>0.777407407407736</v>
      </c>
      <c r="Q1686" s="175">
        <v>0</v>
      </c>
      <c r="R1686" s="176">
        <v>0</v>
      </c>
      <c r="S1686" s="173" t="s"/>
      <c r="T1686" s="173" t="s"/>
      <c r="U1686" s="173" t="s"/>
      <c r="V1686" s="173" t="s"/>
      <c r="W1686" s="173" t="s"/>
      <c r="X1686" s="173" t="s"/>
      <c r="Y1686" s="173" t="s"/>
    </row>
    <row r="1687" spans="1:25">
      <c r="A1687" s="168" t="s">
        <v>5055</v>
      </c>
      <c r="B1687" s="169" t="s">
        <v>6558</v>
      </c>
      <c r="C1687" s="169" t="s">
        <v>4656</v>
      </c>
      <c r="D1687" s="169" t="s">
        <v>6559</v>
      </c>
      <c r="E1687" s="169">
        <v>156</v>
      </c>
      <c r="F1687" s="169">
        <v>0</v>
      </c>
      <c r="G1687" s="169" t="s">
        <v>4652</v>
      </c>
      <c r="H1687" s="169" t="s">
        <v>4652</v>
      </c>
      <c r="I1687" s="169" t="s">
        <v>4652</v>
      </c>
      <c r="J1687" s="169" t="s"/>
      <c r="K1687" s="169" t="s"/>
      <c r="L1687" s="169" t="s">
        <v>4652</v>
      </c>
      <c r="M1687" s="170">
        <v>0</v>
      </c>
      <c r="N1687" s="169" t="s">
        <v>4004</v>
      </c>
      <c r="O1687" s="171">
        <v>45678</v>
      </c>
      <c r="P1687" s="172">
        <v>0.766203703704378</v>
      </c>
      <c r="Q1687" s="169">
        <v>0</v>
      </c>
      <c r="R1687" s="170">
        <v>0</v>
      </c>
      <c r="S1687" s="173" t="s"/>
      <c r="T1687" s="173" t="s"/>
      <c r="U1687" s="173" t="s"/>
      <c r="V1687" s="173" t="s"/>
      <c r="W1687" s="173" t="s"/>
      <c r="X1687" s="173" t="s"/>
      <c r="Y1687" s="173" t="s"/>
    </row>
    <row r="1688" spans="1:25">
      <c r="A1688" s="174" t="s">
        <v>4648</v>
      </c>
      <c r="B1688" s="175" t="s">
        <v>6560</v>
      </c>
      <c r="C1688" s="175" t="s">
        <v>4650</v>
      </c>
      <c r="D1688" s="175" t="s">
        <v>4663</v>
      </c>
      <c r="E1688" s="175">
        <v>151</v>
      </c>
      <c r="F1688" s="175">
        <v>89</v>
      </c>
      <c r="G1688" s="175" t="s">
        <v>4004</v>
      </c>
      <c r="H1688" s="175" t="s">
        <v>4652</v>
      </c>
      <c r="I1688" s="175" t="s">
        <v>4652</v>
      </c>
      <c r="J1688" s="175" t="s"/>
      <c r="K1688" s="175" t="s">
        <v>6531</v>
      </c>
      <c r="L1688" s="175" t="s">
        <v>4652</v>
      </c>
      <c r="M1688" s="176">
        <v>0</v>
      </c>
      <c r="N1688" s="175" t="s">
        <v>4004</v>
      </c>
      <c r="O1688" s="177">
        <v>45678</v>
      </c>
      <c r="P1688" s="178">
        <v>0.755115740739712</v>
      </c>
      <c r="Q1688" s="175">
        <v>46019</v>
      </c>
      <c r="R1688" s="176">
        <v>170</v>
      </c>
      <c r="S1688" s="173" t="s"/>
      <c r="T1688" s="173" t="s"/>
      <c r="U1688" s="173" t="s"/>
      <c r="V1688" s="173" t="s"/>
      <c r="W1688" s="173" t="s"/>
      <c r="X1688" s="173" t="s"/>
      <c r="Y1688" s="173" t="s"/>
    </row>
    <row r="1689" spans="1:25">
      <c r="A1689" s="168" t="s">
        <v>5055</v>
      </c>
      <c r="B1689" s="169" t="s">
        <v>6561</v>
      </c>
      <c r="C1689" s="169" t="s">
        <v>4650</v>
      </c>
      <c r="D1689" s="169" t="s">
        <v>4668</v>
      </c>
      <c r="E1689" s="169">
        <v>150</v>
      </c>
      <c r="F1689" s="169">
        <v>0</v>
      </c>
      <c r="G1689" s="169" t="s">
        <v>4652</v>
      </c>
      <c r="H1689" s="169" t="s">
        <v>4652</v>
      </c>
      <c r="I1689" s="169" t="s">
        <v>4652</v>
      </c>
      <c r="J1689" s="169" t="s"/>
      <c r="K1689" s="169" t="s"/>
      <c r="L1689" s="169" t="s">
        <v>4652</v>
      </c>
      <c r="M1689" s="170">
        <v>0</v>
      </c>
      <c r="N1689" s="169" t="s">
        <v>4004</v>
      </c>
      <c r="O1689" s="171">
        <v>45678</v>
      </c>
      <c r="P1689" s="172">
        <v>0.753032407406863</v>
      </c>
      <c r="Q1689" s="169">
        <v>0</v>
      </c>
      <c r="R1689" s="170">
        <v>0</v>
      </c>
      <c r="S1689" s="173" t="s"/>
      <c r="T1689" s="173" t="s"/>
      <c r="U1689" s="173" t="s"/>
      <c r="V1689" s="173" t="s"/>
      <c r="W1689" s="173" t="s"/>
      <c r="X1689" s="173" t="s"/>
      <c r="Y1689" s="173" t="s"/>
    </row>
    <row r="1690" spans="1:25">
      <c r="A1690" s="174" t="s">
        <v>5055</v>
      </c>
      <c r="B1690" s="175" t="s">
        <v>6562</v>
      </c>
      <c r="C1690" s="175" t="s">
        <v>4650</v>
      </c>
      <c r="D1690" s="175">
        <v>11</v>
      </c>
      <c r="E1690" s="175">
        <v>160</v>
      </c>
      <c r="F1690" s="175">
        <v>0</v>
      </c>
      <c r="G1690" s="175" t="s">
        <v>4652</v>
      </c>
      <c r="H1690" s="175" t="s">
        <v>4652</v>
      </c>
      <c r="I1690" s="175" t="s">
        <v>4652</v>
      </c>
      <c r="J1690" s="175" t="s"/>
      <c r="K1690" s="175" t="s"/>
      <c r="L1690" s="175" t="s">
        <v>4652</v>
      </c>
      <c r="M1690" s="176">
        <v>0</v>
      </c>
      <c r="N1690" s="175" t="s">
        <v>4004</v>
      </c>
      <c r="O1690" s="177">
        <v>45678</v>
      </c>
      <c r="P1690" s="178">
        <v>0.75251157407547</v>
      </c>
      <c r="Q1690" s="175">
        <v>0</v>
      </c>
      <c r="R1690" s="176">
        <v>0</v>
      </c>
      <c r="S1690" s="173" t="s"/>
      <c r="T1690" s="173" t="s"/>
      <c r="U1690" s="173" t="s"/>
      <c r="V1690" s="173" t="s"/>
      <c r="W1690" s="173" t="s"/>
      <c r="X1690" s="173" t="s"/>
      <c r="Y1690" s="173" t="s"/>
    </row>
    <row r="1691" spans="1:25">
      <c r="A1691" s="168" t="s">
        <v>5055</v>
      </c>
      <c r="B1691" s="169" t="s">
        <v>6563</v>
      </c>
      <c r="C1691" s="169" t="s">
        <v>4650</v>
      </c>
      <c r="D1691" s="169" t="s">
        <v>4668</v>
      </c>
      <c r="E1691" s="169">
        <v>160</v>
      </c>
      <c r="F1691" s="169">
        <v>0</v>
      </c>
      <c r="G1691" s="169" t="s">
        <v>4652</v>
      </c>
      <c r="H1691" s="169" t="s">
        <v>4652</v>
      </c>
      <c r="I1691" s="169" t="s">
        <v>4652</v>
      </c>
      <c r="J1691" s="169" t="s"/>
      <c r="K1691" s="169" t="s"/>
      <c r="L1691" s="169" t="s">
        <v>4652</v>
      </c>
      <c r="M1691" s="170">
        <v>0</v>
      </c>
      <c r="N1691" s="169" t="s">
        <v>4004</v>
      </c>
      <c r="O1691" s="171">
        <v>45678</v>
      </c>
      <c r="P1691" s="172">
        <v>0.748865740741167</v>
      </c>
      <c r="Q1691" s="169">
        <v>0</v>
      </c>
      <c r="R1691" s="170">
        <v>0</v>
      </c>
      <c r="S1691" s="173" t="s"/>
      <c r="T1691" s="173" t="s"/>
      <c r="U1691" s="173" t="s"/>
      <c r="V1691" s="173" t="s"/>
      <c r="W1691" s="173" t="s"/>
      <c r="X1691" s="173" t="s"/>
      <c r="Y1691" s="173" t="s"/>
    </row>
    <row r="1692" spans="1:25">
      <c r="A1692" s="174" t="s">
        <v>5055</v>
      </c>
      <c r="B1692" s="175" t="s">
        <v>6564</v>
      </c>
      <c r="C1692" s="175" t="s">
        <v>4650</v>
      </c>
      <c r="D1692" s="175" t="s">
        <v>4668</v>
      </c>
      <c r="E1692" s="175">
        <v>146</v>
      </c>
      <c r="F1692" s="175">
        <v>0</v>
      </c>
      <c r="G1692" s="175" t="s">
        <v>4652</v>
      </c>
      <c r="H1692" s="175" t="s">
        <v>4652</v>
      </c>
      <c r="I1692" s="175" t="s">
        <v>4652</v>
      </c>
      <c r="J1692" s="175" t="s"/>
      <c r="K1692" s="175" t="s"/>
      <c r="L1692" s="175" t="s">
        <v>4652</v>
      </c>
      <c r="M1692" s="176">
        <v>0</v>
      </c>
      <c r="N1692" s="175" t="s">
        <v>4004</v>
      </c>
      <c r="O1692" s="177">
        <v>45678</v>
      </c>
      <c r="P1692" s="178">
        <v>0.73005787036891</v>
      </c>
      <c r="Q1692" s="175">
        <v>0</v>
      </c>
      <c r="R1692" s="176">
        <v>0</v>
      </c>
      <c r="S1692" s="173" t="s"/>
      <c r="T1692" s="173" t="s"/>
      <c r="U1692" s="173" t="s"/>
      <c r="V1692" s="173" t="s"/>
      <c r="W1692" s="173" t="s"/>
      <c r="X1692" s="173" t="s"/>
      <c r="Y1692" s="173" t="s"/>
    </row>
    <row r="1693" spans="1:25">
      <c r="A1693" s="168" t="s">
        <v>5055</v>
      </c>
      <c r="B1693" s="169" t="s">
        <v>6565</v>
      </c>
      <c r="C1693" s="169" t="s">
        <v>4650</v>
      </c>
      <c r="D1693" s="169" t="s">
        <v>4668</v>
      </c>
      <c r="E1693" s="169">
        <v>160</v>
      </c>
      <c r="F1693" s="169">
        <v>0</v>
      </c>
      <c r="G1693" s="169" t="s">
        <v>4652</v>
      </c>
      <c r="H1693" s="169" t="s">
        <v>4652</v>
      </c>
      <c r="I1693" s="169" t="s">
        <v>4652</v>
      </c>
      <c r="J1693" s="169" t="s"/>
      <c r="K1693" s="169" t="s"/>
      <c r="L1693" s="169" t="s">
        <v>4652</v>
      </c>
      <c r="M1693" s="170">
        <v>0</v>
      </c>
      <c r="N1693" s="169" t="s">
        <v>4004</v>
      </c>
      <c r="O1693" s="171">
        <v>45678</v>
      </c>
      <c r="P1693" s="172">
        <v>0.729467592591391</v>
      </c>
      <c r="Q1693" s="169">
        <v>0</v>
      </c>
      <c r="R1693" s="170">
        <v>0</v>
      </c>
      <c r="S1693" s="173" t="s"/>
      <c r="T1693" s="173" t="s"/>
      <c r="U1693" s="173" t="s"/>
      <c r="V1693" s="173" t="s"/>
      <c r="W1693" s="173" t="s"/>
      <c r="X1693" s="173" t="s"/>
      <c r="Y1693" s="173" t="s"/>
    </row>
    <row r="1694" spans="1:25">
      <c r="A1694" s="174" t="s">
        <v>5055</v>
      </c>
      <c r="B1694" s="175" t="s">
        <v>6566</v>
      </c>
      <c r="C1694" s="175" t="s">
        <v>4650</v>
      </c>
      <c r="D1694" s="175" t="s">
        <v>4668</v>
      </c>
      <c r="E1694" s="175">
        <v>160</v>
      </c>
      <c r="F1694" s="175">
        <v>0</v>
      </c>
      <c r="G1694" s="175" t="s">
        <v>4652</v>
      </c>
      <c r="H1694" s="175" t="s">
        <v>4652</v>
      </c>
      <c r="I1694" s="175" t="s">
        <v>4652</v>
      </c>
      <c r="J1694" s="175" t="s"/>
      <c r="K1694" s="175" t="s"/>
      <c r="L1694" s="175" t="s">
        <v>4652</v>
      </c>
      <c r="M1694" s="176">
        <v>0</v>
      </c>
      <c r="N1694" s="175" t="s">
        <v>4004</v>
      </c>
      <c r="O1694" s="177">
        <v>45678</v>
      </c>
      <c r="P1694" s="178">
        <v>0.728993055556202</v>
      </c>
      <c r="Q1694" s="175">
        <v>0</v>
      </c>
      <c r="R1694" s="176">
        <v>0</v>
      </c>
      <c r="S1694" s="173" t="s"/>
      <c r="T1694" s="173" t="s"/>
      <c r="U1694" s="173" t="s"/>
      <c r="V1694" s="173" t="s"/>
      <c r="W1694" s="173" t="s"/>
      <c r="X1694" s="173" t="s"/>
      <c r="Y1694" s="173" t="s"/>
    </row>
    <row r="1695" spans="1:25">
      <c r="A1695" s="168" t="s">
        <v>5055</v>
      </c>
      <c r="B1695" s="169" t="s">
        <v>6567</v>
      </c>
      <c r="C1695" s="169" t="s">
        <v>4650</v>
      </c>
      <c r="D1695" s="169" t="s">
        <v>4668</v>
      </c>
      <c r="E1695" s="169">
        <v>145</v>
      </c>
      <c r="F1695" s="169">
        <v>0</v>
      </c>
      <c r="G1695" s="169" t="s">
        <v>4652</v>
      </c>
      <c r="H1695" s="169" t="s">
        <v>4652</v>
      </c>
      <c r="I1695" s="169" t="s">
        <v>4652</v>
      </c>
      <c r="J1695" s="169" t="s"/>
      <c r="K1695" s="169" t="s"/>
      <c r="L1695" s="169" t="s">
        <v>4652</v>
      </c>
      <c r="M1695" s="170">
        <v>0</v>
      </c>
      <c r="N1695" s="169" t="s">
        <v>4004</v>
      </c>
      <c r="O1695" s="171">
        <v>45678</v>
      </c>
      <c r="P1695" s="172">
        <v>0.728379629628762</v>
      </c>
      <c r="Q1695" s="169">
        <v>0</v>
      </c>
      <c r="R1695" s="170">
        <v>0</v>
      </c>
      <c r="S1695" s="173" t="s"/>
      <c r="T1695" s="173" t="s"/>
      <c r="U1695" s="173" t="s"/>
      <c r="V1695" s="173" t="s"/>
      <c r="W1695" s="173" t="s"/>
      <c r="X1695" s="173" t="s"/>
      <c r="Y1695" s="173" t="s"/>
    </row>
    <row r="1696" spans="1:25">
      <c r="A1696" s="174" t="s">
        <v>4648</v>
      </c>
      <c r="B1696" s="175" t="s">
        <v>6568</v>
      </c>
      <c r="C1696" s="175" t="s">
        <v>4656</v>
      </c>
      <c r="D1696" s="175" t="s">
        <v>4700</v>
      </c>
      <c r="E1696" s="175">
        <v>155</v>
      </c>
      <c r="F1696" s="175">
        <v>89</v>
      </c>
      <c r="G1696" s="175" t="s">
        <v>4004</v>
      </c>
      <c r="H1696" s="175" t="s">
        <v>4004</v>
      </c>
      <c r="I1696" s="175" t="s">
        <v>4004</v>
      </c>
      <c r="J1696" s="175" t="s"/>
      <c r="K1696" s="175" t="s"/>
      <c r="L1696" s="175" t="s">
        <v>4652</v>
      </c>
      <c r="M1696" s="176">
        <v>0</v>
      </c>
      <c r="N1696" s="175" t="s">
        <v>4004</v>
      </c>
      <c r="O1696" s="177">
        <v>45678</v>
      </c>
      <c r="P1696" s="178">
        <v>0.725833333333867</v>
      </c>
      <c r="Q1696" s="175">
        <v>46015</v>
      </c>
      <c r="R1696" s="176">
        <v>200</v>
      </c>
      <c r="S1696" s="173" t="s"/>
      <c r="T1696" s="173" t="s"/>
      <c r="U1696" s="173" t="s"/>
      <c r="V1696" s="173" t="s"/>
      <c r="W1696" s="173" t="s"/>
      <c r="X1696" s="173" t="s"/>
      <c r="Y1696" s="173" t="s"/>
    </row>
    <row r="1697" spans="1:25">
      <c r="A1697" s="168" t="s">
        <v>5055</v>
      </c>
      <c r="B1697" s="169" t="s">
        <v>6569</v>
      </c>
      <c r="C1697" s="169" t="s">
        <v>4650</v>
      </c>
      <c r="D1697" s="169" t="s">
        <v>4663</v>
      </c>
      <c r="E1697" s="169">
        <v>146</v>
      </c>
      <c r="F1697" s="169">
        <v>0</v>
      </c>
      <c r="G1697" s="169" t="s">
        <v>4652</v>
      </c>
      <c r="H1697" s="169" t="s">
        <v>4652</v>
      </c>
      <c r="I1697" s="169" t="s">
        <v>4652</v>
      </c>
      <c r="J1697" s="169" t="s"/>
      <c r="K1697" s="169" t="s"/>
      <c r="L1697" s="169" t="s">
        <v>4652</v>
      </c>
      <c r="M1697" s="170">
        <v>0</v>
      </c>
      <c r="N1697" s="169" t="s">
        <v>4004</v>
      </c>
      <c r="O1697" s="171">
        <v>45678</v>
      </c>
      <c r="P1697" s="172">
        <v>0.724282407409192</v>
      </c>
      <c r="Q1697" s="169">
        <v>0</v>
      </c>
      <c r="R1697" s="170">
        <v>0</v>
      </c>
      <c r="S1697" s="173" t="s"/>
      <c r="T1697" s="173" t="s"/>
      <c r="U1697" s="173" t="s"/>
      <c r="V1697" s="173" t="s"/>
      <c r="W1697" s="173" t="s"/>
      <c r="X1697" s="173" t="s"/>
      <c r="Y1697" s="173" t="s"/>
    </row>
    <row r="1698" spans="1:25">
      <c r="A1698" s="174" t="s">
        <v>5055</v>
      </c>
      <c r="B1698" s="175" t="s">
        <v>6570</v>
      </c>
      <c r="C1698" s="175" t="s">
        <v>4656</v>
      </c>
      <c r="D1698" s="175" t="s">
        <v>4668</v>
      </c>
      <c r="E1698" s="175">
        <v>160</v>
      </c>
      <c r="F1698" s="175">
        <v>0</v>
      </c>
      <c r="G1698" s="175" t="s">
        <v>4652</v>
      </c>
      <c r="H1698" s="175" t="s">
        <v>4652</v>
      </c>
      <c r="I1698" s="175" t="s">
        <v>4652</v>
      </c>
      <c r="J1698" s="175" t="s"/>
      <c r="K1698" s="175" t="s"/>
      <c r="L1698" s="175" t="s">
        <v>4652</v>
      </c>
      <c r="M1698" s="176">
        <v>0</v>
      </c>
      <c r="N1698" s="175" t="s">
        <v>4004</v>
      </c>
      <c r="O1698" s="177">
        <v>45678</v>
      </c>
      <c r="P1698" s="178">
        <v>0.722361111111241</v>
      </c>
      <c r="Q1698" s="175">
        <v>0</v>
      </c>
      <c r="R1698" s="176">
        <v>0</v>
      </c>
      <c r="S1698" s="173" t="s"/>
      <c r="T1698" s="173" t="s"/>
      <c r="U1698" s="173" t="s"/>
      <c r="V1698" s="173" t="s"/>
      <c r="W1698" s="173" t="s"/>
      <c r="X1698" s="173" t="s"/>
      <c r="Y1698" s="173" t="s"/>
    </row>
    <row r="1699" spans="1:25">
      <c r="A1699" s="168" t="s">
        <v>5055</v>
      </c>
      <c r="B1699" s="169" t="s">
        <v>6571</v>
      </c>
      <c r="C1699" s="169" t="s">
        <v>4656</v>
      </c>
      <c r="D1699" s="169" t="s">
        <v>4668</v>
      </c>
      <c r="E1699" s="169">
        <v>160</v>
      </c>
      <c r="F1699" s="169">
        <v>0</v>
      </c>
      <c r="G1699" s="169" t="s">
        <v>4652</v>
      </c>
      <c r="H1699" s="169" t="s">
        <v>4652</v>
      </c>
      <c r="I1699" s="169" t="s">
        <v>4652</v>
      </c>
      <c r="J1699" s="169" t="s"/>
      <c r="K1699" s="169" t="s"/>
      <c r="L1699" s="169" t="s">
        <v>4652</v>
      </c>
      <c r="M1699" s="170">
        <v>0</v>
      </c>
      <c r="N1699" s="169" t="s">
        <v>4004</v>
      </c>
      <c r="O1699" s="171">
        <v>45678</v>
      </c>
      <c r="P1699" s="172">
        <v>0.721527777779557</v>
      </c>
      <c r="Q1699" s="169">
        <v>0</v>
      </c>
      <c r="R1699" s="170">
        <v>0</v>
      </c>
      <c r="S1699" s="173" t="s"/>
      <c r="T1699" s="173" t="s"/>
      <c r="U1699" s="173" t="s"/>
      <c r="V1699" s="173" t="s"/>
      <c r="W1699" s="173" t="s"/>
      <c r="X1699" s="173" t="s"/>
      <c r="Y1699" s="173" t="s"/>
    </row>
    <row r="1700" spans="1:25">
      <c r="A1700" s="174" t="s">
        <v>4648</v>
      </c>
      <c r="B1700" s="175" t="s">
        <v>6572</v>
      </c>
      <c r="C1700" s="175" t="s">
        <v>4650</v>
      </c>
      <c r="D1700" s="175" t="s">
        <v>4782</v>
      </c>
      <c r="E1700" s="175">
        <v>169</v>
      </c>
      <c r="F1700" s="175">
        <v>0</v>
      </c>
      <c r="G1700" s="175" t="s">
        <v>4652</v>
      </c>
      <c r="H1700" s="175" t="s">
        <v>4652</v>
      </c>
      <c r="I1700" s="175" t="s">
        <v>4652</v>
      </c>
      <c r="J1700" s="175" t="s">
        <v>4653</v>
      </c>
      <c r="K1700" s="175" t="s">
        <v>6531</v>
      </c>
      <c r="L1700" s="175" t="s">
        <v>4004</v>
      </c>
      <c r="M1700" s="176">
        <v>100</v>
      </c>
      <c r="N1700" s="175" t="s">
        <v>4004</v>
      </c>
      <c r="O1700" s="177">
        <v>45678</v>
      </c>
      <c r="P1700" s="178">
        <v>0.720694444444234</v>
      </c>
      <c r="Q1700" s="175">
        <v>46011</v>
      </c>
      <c r="R1700" s="176">
        <v>100</v>
      </c>
      <c r="S1700" s="173" t="s"/>
      <c r="T1700" s="173" t="s"/>
      <c r="U1700" s="173" t="s"/>
      <c r="V1700" s="173" t="s"/>
      <c r="W1700" s="173" t="s"/>
      <c r="X1700" s="173" t="s"/>
      <c r="Y1700" s="173" t="s"/>
    </row>
    <row r="1701" spans="1:25">
      <c r="A1701" s="168" t="s">
        <v>5055</v>
      </c>
      <c r="B1701" s="169" t="s">
        <v>6573</v>
      </c>
      <c r="C1701" s="169" t="s">
        <v>4650</v>
      </c>
      <c r="D1701" s="169" t="s">
        <v>4668</v>
      </c>
      <c r="E1701" s="169">
        <v>159</v>
      </c>
      <c r="F1701" s="169">
        <v>0</v>
      </c>
      <c r="G1701" s="169" t="s">
        <v>4652</v>
      </c>
      <c r="H1701" s="169" t="s">
        <v>4652</v>
      </c>
      <c r="I1701" s="169" t="s">
        <v>4652</v>
      </c>
      <c r="J1701" s="169" t="s"/>
      <c r="K1701" s="169" t="s"/>
      <c r="L1701" s="169" t="s">
        <v>4652</v>
      </c>
      <c r="M1701" s="170">
        <v>0</v>
      </c>
      <c r="N1701" s="169" t="s">
        <v>4004</v>
      </c>
      <c r="O1701" s="171">
        <v>45678</v>
      </c>
      <c r="P1701" s="172">
        <v>0.720601851851825</v>
      </c>
      <c r="Q1701" s="169">
        <v>0</v>
      </c>
      <c r="R1701" s="170">
        <v>0</v>
      </c>
      <c r="S1701" s="173" t="s"/>
      <c r="T1701" s="173" t="s"/>
      <c r="U1701" s="173" t="s"/>
      <c r="V1701" s="173" t="s"/>
      <c r="W1701" s="173" t="s"/>
      <c r="X1701" s="173" t="s"/>
      <c r="Y1701" s="173" t="s"/>
    </row>
    <row r="1702" spans="1:25">
      <c r="A1702" s="174" t="s">
        <v>4648</v>
      </c>
      <c r="B1702" s="175" t="s">
        <v>6574</v>
      </c>
      <c r="C1702" s="175" t="s">
        <v>4650</v>
      </c>
      <c r="D1702" s="175" t="s">
        <v>4668</v>
      </c>
      <c r="E1702" s="175">
        <v>150</v>
      </c>
      <c r="F1702" s="175">
        <v>89</v>
      </c>
      <c r="G1702" s="175" t="s">
        <v>4004</v>
      </c>
      <c r="H1702" s="175" t="s">
        <v>4004</v>
      </c>
      <c r="I1702" s="175" t="s">
        <v>4004</v>
      </c>
      <c r="J1702" s="175" t="s"/>
      <c r="K1702" s="175" t="s"/>
      <c r="L1702" s="175" t="s">
        <v>4652</v>
      </c>
      <c r="M1702" s="176">
        <v>0</v>
      </c>
      <c r="N1702" s="175" t="s">
        <v>4004</v>
      </c>
      <c r="O1702" s="177">
        <v>45678</v>
      </c>
      <c r="P1702" s="178">
        <v>0.719016203704087</v>
      </c>
      <c r="Q1702" s="175">
        <v>46009</v>
      </c>
      <c r="R1702" s="176">
        <v>200</v>
      </c>
      <c r="S1702" s="173" t="s"/>
      <c r="T1702" s="173" t="s"/>
      <c r="U1702" s="173" t="s"/>
      <c r="V1702" s="173" t="s"/>
      <c r="W1702" s="173" t="s"/>
      <c r="X1702" s="173" t="s"/>
      <c r="Y1702" s="173" t="s"/>
    </row>
    <row r="1703" spans="1:25">
      <c r="A1703" s="168" t="s">
        <v>5055</v>
      </c>
      <c r="B1703" s="169" t="s">
        <v>6575</v>
      </c>
      <c r="C1703" s="169" t="s">
        <v>4650</v>
      </c>
      <c r="D1703" s="169" t="s">
        <v>4668</v>
      </c>
      <c r="E1703" s="169">
        <v>159</v>
      </c>
      <c r="F1703" s="169">
        <v>0</v>
      </c>
      <c r="G1703" s="169" t="s">
        <v>4652</v>
      </c>
      <c r="H1703" s="169" t="s">
        <v>4652</v>
      </c>
      <c r="I1703" s="169" t="s">
        <v>4652</v>
      </c>
      <c r="J1703" s="169" t="s"/>
      <c r="K1703" s="169" t="s"/>
      <c r="L1703" s="169" t="s">
        <v>4652</v>
      </c>
      <c r="M1703" s="170">
        <v>0</v>
      </c>
      <c r="N1703" s="169" t="s">
        <v>4004</v>
      </c>
      <c r="O1703" s="171">
        <v>45678</v>
      </c>
      <c r="P1703" s="172">
        <v>0.717696759260434</v>
      </c>
      <c r="Q1703" s="169">
        <v>0</v>
      </c>
      <c r="R1703" s="170">
        <v>0</v>
      </c>
      <c r="S1703" s="173" t="s"/>
      <c r="T1703" s="173" t="s"/>
      <c r="U1703" s="173" t="s"/>
      <c r="V1703" s="173" t="s"/>
      <c r="W1703" s="173" t="s"/>
      <c r="X1703" s="173" t="s"/>
      <c r="Y1703" s="173" t="s"/>
    </row>
    <row r="1704" spans="1:25">
      <c r="A1704" s="174" t="s">
        <v>5055</v>
      </c>
      <c r="B1704" s="175" t="s">
        <v>6576</v>
      </c>
      <c r="C1704" s="175" t="s">
        <v>4650</v>
      </c>
      <c r="D1704" s="175" t="s">
        <v>4668</v>
      </c>
      <c r="E1704" s="175">
        <v>159</v>
      </c>
      <c r="F1704" s="175">
        <v>0</v>
      </c>
      <c r="G1704" s="175" t="s">
        <v>4652</v>
      </c>
      <c r="H1704" s="175" t="s">
        <v>4652</v>
      </c>
      <c r="I1704" s="175" t="s">
        <v>4652</v>
      </c>
      <c r="J1704" s="175" t="s"/>
      <c r="K1704" s="175" t="s"/>
      <c r="L1704" s="175" t="s">
        <v>4652</v>
      </c>
      <c r="M1704" s="176">
        <v>0</v>
      </c>
      <c r="N1704" s="175" t="s">
        <v>4004</v>
      </c>
      <c r="O1704" s="177">
        <v>45678</v>
      </c>
      <c r="P1704" s="178">
        <v>0.714317129630217</v>
      </c>
      <c r="Q1704" s="175">
        <v>0</v>
      </c>
      <c r="R1704" s="176">
        <v>0</v>
      </c>
      <c r="S1704" s="173" t="s"/>
      <c r="T1704" s="173" t="s"/>
      <c r="U1704" s="173" t="s"/>
      <c r="V1704" s="173" t="s"/>
      <c r="W1704" s="173" t="s"/>
      <c r="X1704" s="173" t="s"/>
      <c r="Y1704" s="173" t="s"/>
    </row>
    <row r="1705" spans="1:25">
      <c r="A1705" s="168" t="s">
        <v>5055</v>
      </c>
      <c r="B1705" s="169" t="s">
        <v>6577</v>
      </c>
      <c r="C1705" s="169" t="s">
        <v>4650</v>
      </c>
      <c r="D1705" s="169" t="s">
        <v>5174</v>
      </c>
      <c r="E1705" s="169">
        <v>160</v>
      </c>
      <c r="F1705" s="169">
        <v>0</v>
      </c>
      <c r="G1705" s="169" t="s">
        <v>4652</v>
      </c>
      <c r="H1705" s="169" t="s">
        <v>4652</v>
      </c>
      <c r="I1705" s="169" t="s">
        <v>4652</v>
      </c>
      <c r="J1705" s="169" t="s"/>
      <c r="K1705" s="169" t="s"/>
      <c r="L1705" s="169" t="s">
        <v>4652</v>
      </c>
      <c r="M1705" s="170">
        <v>0</v>
      </c>
      <c r="N1705" s="169" t="s">
        <v>4004</v>
      </c>
      <c r="O1705" s="171">
        <v>45678</v>
      </c>
      <c r="P1705" s="172">
        <v>0.71114583333474</v>
      </c>
      <c r="Q1705" s="169">
        <v>0</v>
      </c>
      <c r="R1705" s="170">
        <v>0</v>
      </c>
      <c r="S1705" s="173" t="s"/>
      <c r="T1705" s="173" t="s"/>
      <c r="U1705" s="173" t="s"/>
      <c r="V1705" s="173" t="s"/>
      <c r="W1705" s="173" t="s"/>
      <c r="X1705" s="173" t="s"/>
      <c r="Y1705" s="173" t="s"/>
    </row>
    <row r="1706" spans="1:25">
      <c r="A1706" s="174" t="s">
        <v>4648</v>
      </c>
      <c r="B1706" s="175" t="s">
        <v>6578</v>
      </c>
      <c r="C1706" s="175" t="s">
        <v>4650</v>
      </c>
      <c r="D1706" s="175" t="s">
        <v>5073</v>
      </c>
      <c r="E1706" s="175">
        <v>160</v>
      </c>
      <c r="F1706" s="175">
        <v>89</v>
      </c>
      <c r="G1706" s="175" t="s">
        <v>4004</v>
      </c>
      <c r="H1706" s="175" t="s">
        <v>4004</v>
      </c>
      <c r="I1706" s="175" t="s">
        <v>4004</v>
      </c>
      <c r="J1706" s="175" t="s"/>
      <c r="K1706" s="175" t="s"/>
      <c r="L1706" s="175" t="s">
        <v>4652</v>
      </c>
      <c r="M1706" s="176">
        <v>0</v>
      </c>
      <c r="N1706" s="175" t="s">
        <v>4004</v>
      </c>
      <c r="O1706" s="177">
        <v>45678</v>
      </c>
      <c r="P1706" s="178">
        <v>0.703900462962338</v>
      </c>
      <c r="Q1706" s="175">
        <v>46002</v>
      </c>
      <c r="R1706" s="176">
        <v>200</v>
      </c>
      <c r="S1706" s="173" t="s"/>
      <c r="T1706" s="173" t="s"/>
      <c r="U1706" s="173" t="s"/>
      <c r="V1706" s="173" t="s"/>
      <c r="W1706" s="173" t="s"/>
      <c r="X1706" s="173" t="s"/>
      <c r="Y1706" s="173" t="s"/>
    </row>
    <row r="1707" spans="1:25">
      <c r="A1707" s="168" t="s">
        <v>4648</v>
      </c>
      <c r="B1707" s="169" t="s">
        <v>6579</v>
      </c>
      <c r="C1707" s="169" t="s">
        <v>4656</v>
      </c>
      <c r="D1707" s="169" t="s">
        <v>4657</v>
      </c>
      <c r="E1707" s="169">
        <v>155</v>
      </c>
      <c r="F1707" s="169">
        <v>89</v>
      </c>
      <c r="G1707" s="169" t="s">
        <v>4004</v>
      </c>
      <c r="H1707" s="169" t="s">
        <v>4652</v>
      </c>
      <c r="I1707" s="169" t="s">
        <v>4652</v>
      </c>
      <c r="J1707" s="169" t="s"/>
      <c r="K1707" s="169" t="s"/>
      <c r="L1707" s="169" t="s">
        <v>4652</v>
      </c>
      <c r="M1707" s="170">
        <v>0</v>
      </c>
      <c r="N1707" s="169" t="s">
        <v>4004</v>
      </c>
      <c r="O1707" s="171">
        <v>45678</v>
      </c>
      <c r="P1707" s="172">
        <v>0.70300925925767</v>
      </c>
      <c r="Q1707" s="169">
        <v>46001</v>
      </c>
      <c r="R1707" s="170">
        <v>170</v>
      </c>
      <c r="S1707" s="173" t="s"/>
      <c r="T1707" s="173" t="s"/>
      <c r="U1707" s="173" t="s"/>
      <c r="V1707" s="173" t="s"/>
      <c r="W1707" s="173" t="s"/>
      <c r="X1707" s="173" t="s"/>
      <c r="Y1707" s="173" t="s"/>
    </row>
    <row r="1708" spans="1:25">
      <c r="A1708" s="174" t="s">
        <v>5055</v>
      </c>
      <c r="B1708" s="175" t="s">
        <v>6580</v>
      </c>
      <c r="C1708" s="175" t="s">
        <v>4650</v>
      </c>
      <c r="D1708" s="175" t="s">
        <v>4786</v>
      </c>
      <c r="E1708" s="175">
        <v>155</v>
      </c>
      <c r="F1708" s="175">
        <v>0</v>
      </c>
      <c r="G1708" s="175" t="s">
        <v>4652</v>
      </c>
      <c r="H1708" s="175" t="s">
        <v>4652</v>
      </c>
      <c r="I1708" s="175" t="s">
        <v>4652</v>
      </c>
      <c r="J1708" s="175" t="s"/>
      <c r="K1708" s="175" t="s"/>
      <c r="L1708" s="175" t="s">
        <v>4652</v>
      </c>
      <c r="M1708" s="176">
        <v>0</v>
      </c>
      <c r="N1708" s="175" t="s">
        <v>4004</v>
      </c>
      <c r="O1708" s="177">
        <v>45678</v>
      </c>
      <c r="P1708" s="178">
        <v>0.702581018518686</v>
      </c>
      <c r="Q1708" s="175">
        <v>0</v>
      </c>
      <c r="R1708" s="176">
        <v>0</v>
      </c>
      <c r="S1708" s="173" t="s"/>
      <c r="T1708" s="173" t="s"/>
      <c r="U1708" s="173" t="s"/>
      <c r="V1708" s="173" t="s"/>
      <c r="W1708" s="173" t="s"/>
      <c r="X1708" s="173" t="s"/>
      <c r="Y1708" s="173" t="s"/>
    </row>
    <row r="1709" spans="1:25">
      <c r="A1709" s="168" t="s">
        <v>5055</v>
      </c>
      <c r="B1709" s="169" t="s">
        <v>6581</v>
      </c>
      <c r="C1709" s="169" t="s">
        <v>4650</v>
      </c>
      <c r="D1709" s="169" t="s">
        <v>4674</v>
      </c>
      <c r="E1709" s="169" t="s">
        <v>6582</v>
      </c>
      <c r="F1709" s="169">
        <v>0</v>
      </c>
      <c r="G1709" s="169" t="s">
        <v>4652</v>
      </c>
      <c r="H1709" s="169" t="s">
        <v>4652</v>
      </c>
      <c r="I1709" s="169" t="s">
        <v>4652</v>
      </c>
      <c r="J1709" s="169" t="s"/>
      <c r="K1709" s="169" t="s"/>
      <c r="L1709" s="169" t="s">
        <v>4652</v>
      </c>
      <c r="M1709" s="170">
        <v>0</v>
      </c>
      <c r="N1709" s="169" t="s">
        <v>4004</v>
      </c>
      <c r="O1709" s="171">
        <v>45678</v>
      </c>
      <c r="P1709" s="172">
        <v>0.701874999998836</v>
      </c>
      <c r="Q1709" s="169">
        <v>0</v>
      </c>
      <c r="R1709" s="170">
        <v>0</v>
      </c>
      <c r="S1709" s="173" t="s"/>
      <c r="T1709" s="173" t="s"/>
      <c r="U1709" s="173" t="s"/>
      <c r="V1709" s="173" t="s"/>
      <c r="W1709" s="173" t="s"/>
      <c r="X1709" s="173" t="s"/>
      <c r="Y1709" s="173" t="s"/>
    </row>
    <row r="1710" spans="1:25">
      <c r="A1710" s="174" t="s">
        <v>5055</v>
      </c>
      <c r="B1710" s="175" t="s">
        <v>6583</v>
      </c>
      <c r="C1710" s="175" t="s">
        <v>4656</v>
      </c>
      <c r="D1710" s="175" t="s">
        <v>4730</v>
      </c>
      <c r="E1710" s="175">
        <v>155</v>
      </c>
      <c r="F1710" s="175">
        <v>0</v>
      </c>
      <c r="G1710" s="175" t="s">
        <v>4652</v>
      </c>
      <c r="H1710" s="175" t="s">
        <v>4652</v>
      </c>
      <c r="I1710" s="175" t="s">
        <v>4652</v>
      </c>
      <c r="J1710" s="175" t="s"/>
      <c r="K1710" s="175" t="s"/>
      <c r="L1710" s="175" t="s">
        <v>4652</v>
      </c>
      <c r="M1710" s="176">
        <v>0</v>
      </c>
      <c r="N1710" s="175" t="s">
        <v>4004</v>
      </c>
      <c r="O1710" s="177">
        <v>45678</v>
      </c>
      <c r="P1710" s="178">
        <v>0.701284722221317</v>
      </c>
      <c r="Q1710" s="175">
        <v>0</v>
      </c>
      <c r="R1710" s="176">
        <v>0</v>
      </c>
      <c r="S1710" s="173" t="s"/>
      <c r="T1710" s="173" t="s"/>
      <c r="U1710" s="173" t="s"/>
      <c r="V1710" s="173" t="s"/>
      <c r="W1710" s="173" t="s"/>
      <c r="X1710" s="173" t="s"/>
      <c r="Y1710" s="173" t="s"/>
    </row>
    <row r="1711" spans="1:25">
      <c r="A1711" s="168" t="s">
        <v>5055</v>
      </c>
      <c r="B1711" s="169" t="s">
        <v>6584</v>
      </c>
      <c r="C1711" s="169" t="s">
        <v>4650</v>
      </c>
      <c r="D1711" s="169" t="s">
        <v>4676</v>
      </c>
      <c r="E1711" s="169">
        <v>148</v>
      </c>
      <c r="F1711" s="169">
        <v>0</v>
      </c>
      <c r="G1711" s="169" t="s">
        <v>4652</v>
      </c>
      <c r="H1711" s="169" t="s">
        <v>4652</v>
      </c>
      <c r="I1711" s="169" t="s">
        <v>4652</v>
      </c>
      <c r="J1711" s="169" t="s"/>
      <c r="K1711" s="169" t="s"/>
      <c r="L1711" s="169" t="s">
        <v>4652</v>
      </c>
      <c r="M1711" s="170">
        <v>0</v>
      </c>
      <c r="N1711" s="169" t="s">
        <v>4004</v>
      </c>
      <c r="O1711" s="171">
        <v>45678</v>
      </c>
      <c r="P1711" s="172">
        <v>0.698217592591391</v>
      </c>
      <c r="Q1711" s="169">
        <v>0</v>
      </c>
      <c r="R1711" s="170">
        <v>0</v>
      </c>
      <c r="S1711" s="173" t="s"/>
      <c r="T1711" s="173" t="s"/>
      <c r="U1711" s="173" t="s"/>
      <c r="V1711" s="173" t="s"/>
      <c r="W1711" s="173" t="s"/>
      <c r="X1711" s="173" t="s"/>
      <c r="Y1711" s="173" t="s"/>
    </row>
    <row r="1712" spans="1:25">
      <c r="A1712" s="174" t="s">
        <v>5055</v>
      </c>
      <c r="B1712" s="175" t="s">
        <v>6585</v>
      </c>
      <c r="C1712" s="175" t="s">
        <v>4650</v>
      </c>
      <c r="D1712" s="175" t="s">
        <v>4684</v>
      </c>
      <c r="E1712" s="175">
        <v>155</v>
      </c>
      <c r="F1712" s="175">
        <v>0</v>
      </c>
      <c r="G1712" s="175" t="s">
        <v>4652</v>
      </c>
      <c r="H1712" s="175" t="s">
        <v>4652</v>
      </c>
      <c r="I1712" s="175" t="s">
        <v>4652</v>
      </c>
      <c r="J1712" s="175" t="s"/>
      <c r="K1712" s="175" t="s"/>
      <c r="L1712" s="175" t="s">
        <v>4652</v>
      </c>
      <c r="M1712" s="176">
        <v>0</v>
      </c>
      <c r="N1712" s="175" t="s">
        <v>4004</v>
      </c>
      <c r="O1712" s="177">
        <v>45678</v>
      </c>
      <c r="P1712" s="178">
        <v>0.697013888890069</v>
      </c>
      <c r="Q1712" s="175">
        <v>0</v>
      </c>
      <c r="R1712" s="176">
        <v>0</v>
      </c>
      <c r="S1712" s="173" t="s"/>
      <c r="T1712" s="173" t="s"/>
      <c r="U1712" s="173" t="s"/>
      <c r="V1712" s="173" t="s"/>
      <c r="W1712" s="173" t="s"/>
      <c r="X1712" s="173" t="s"/>
      <c r="Y1712" s="173" t="s"/>
    </row>
    <row r="1713" spans="1:25">
      <c r="A1713" s="168" t="s">
        <v>5055</v>
      </c>
      <c r="B1713" s="169" t="s">
        <v>6586</v>
      </c>
      <c r="C1713" s="169" t="s">
        <v>4650</v>
      </c>
      <c r="D1713" s="169" t="s">
        <v>4734</v>
      </c>
      <c r="E1713" s="169">
        <v>145</v>
      </c>
      <c r="F1713" s="169">
        <v>0</v>
      </c>
      <c r="G1713" s="169" t="s">
        <v>4652</v>
      </c>
      <c r="H1713" s="169" t="s">
        <v>4652</v>
      </c>
      <c r="I1713" s="169" t="s">
        <v>4652</v>
      </c>
      <c r="J1713" s="169" t="s"/>
      <c r="K1713" s="169" t="s"/>
      <c r="L1713" s="169" t="s">
        <v>4652</v>
      </c>
      <c r="M1713" s="170">
        <v>0</v>
      </c>
      <c r="N1713" s="169" t="s">
        <v>4004</v>
      </c>
      <c r="O1713" s="171">
        <v>45678</v>
      </c>
      <c r="P1713" s="172">
        <v>0.692488425924239</v>
      </c>
      <c r="Q1713" s="169">
        <v>0</v>
      </c>
      <c r="R1713" s="170">
        <v>0</v>
      </c>
      <c r="S1713" s="173" t="s"/>
      <c r="T1713" s="173" t="s"/>
      <c r="U1713" s="173" t="s"/>
      <c r="V1713" s="173" t="s"/>
      <c r="W1713" s="173" t="s"/>
      <c r="X1713" s="173" t="s"/>
      <c r="Y1713" s="173" t="s"/>
    </row>
    <row r="1714" spans="1:25">
      <c r="A1714" s="174" t="s">
        <v>5055</v>
      </c>
      <c r="B1714" s="175" t="s">
        <v>6587</v>
      </c>
      <c r="C1714" s="175" t="s">
        <v>4650</v>
      </c>
      <c r="D1714" s="175" t="s">
        <v>4668</v>
      </c>
      <c r="E1714" s="175">
        <v>155</v>
      </c>
      <c r="F1714" s="175">
        <v>0</v>
      </c>
      <c r="G1714" s="175" t="s">
        <v>4652</v>
      </c>
      <c r="H1714" s="175" t="s">
        <v>4652</v>
      </c>
      <c r="I1714" s="175" t="s">
        <v>4652</v>
      </c>
      <c r="J1714" s="175" t="s"/>
      <c r="K1714" s="175" t="s"/>
      <c r="L1714" s="175" t="s">
        <v>4652</v>
      </c>
      <c r="M1714" s="176">
        <v>0</v>
      </c>
      <c r="N1714" s="175" t="s">
        <v>4004</v>
      </c>
      <c r="O1714" s="177">
        <v>45678</v>
      </c>
      <c r="P1714" s="178">
        <v>0.69149305555402</v>
      </c>
      <c r="Q1714" s="175">
        <v>0</v>
      </c>
      <c r="R1714" s="176">
        <v>0</v>
      </c>
      <c r="S1714" s="173" t="s"/>
      <c r="T1714" s="173" t="s"/>
      <c r="U1714" s="173" t="s"/>
      <c r="V1714" s="173" t="s"/>
      <c r="W1714" s="173" t="s"/>
      <c r="X1714" s="173" t="s"/>
      <c r="Y1714" s="173" t="s"/>
    </row>
    <row r="1715" spans="1:25">
      <c r="A1715" s="168" t="s">
        <v>4648</v>
      </c>
      <c r="B1715" s="169" t="s">
        <v>6588</v>
      </c>
      <c r="C1715" s="169" t="s">
        <v>4656</v>
      </c>
      <c r="D1715" s="169" t="s">
        <v>4668</v>
      </c>
      <c r="E1715" s="169">
        <v>170</v>
      </c>
      <c r="F1715" s="169">
        <v>88</v>
      </c>
      <c r="G1715" s="169" t="s">
        <v>4004</v>
      </c>
      <c r="H1715" s="169" t="s">
        <v>4652</v>
      </c>
      <c r="I1715" s="169" t="s">
        <v>4652</v>
      </c>
      <c r="J1715" s="169" t="s"/>
      <c r="K1715" s="169" t="s"/>
      <c r="L1715" s="169" t="s">
        <v>4652</v>
      </c>
      <c r="M1715" s="170">
        <v>0</v>
      </c>
      <c r="N1715" s="169" t="s">
        <v>4004</v>
      </c>
      <c r="O1715" s="171">
        <v>45678</v>
      </c>
      <c r="P1715" s="172">
        <v>0.689328703701904</v>
      </c>
      <c r="Q1715" s="169">
        <v>46000</v>
      </c>
      <c r="R1715" s="170">
        <v>150</v>
      </c>
      <c r="S1715" s="173" t="s"/>
      <c r="T1715" s="173" t="s"/>
      <c r="U1715" s="173" t="s"/>
      <c r="V1715" s="173" t="s"/>
      <c r="W1715" s="173" t="s"/>
      <c r="X1715" s="173" t="s"/>
      <c r="Y1715" s="173" t="s"/>
    </row>
    <row r="1716" spans="1:25">
      <c r="A1716" s="174" t="s">
        <v>5055</v>
      </c>
      <c r="B1716" s="175" t="s">
        <v>6589</v>
      </c>
      <c r="C1716" s="175" t="s">
        <v>4650</v>
      </c>
      <c r="D1716" s="175" t="s">
        <v>4674</v>
      </c>
      <c r="E1716" s="175">
        <v>155</v>
      </c>
      <c r="F1716" s="175">
        <v>0</v>
      </c>
      <c r="G1716" s="175" t="s">
        <v>4652</v>
      </c>
      <c r="H1716" s="175" t="s">
        <v>4652</v>
      </c>
      <c r="I1716" s="175" t="s">
        <v>4652</v>
      </c>
      <c r="J1716" s="175" t="s"/>
      <c r="K1716" s="175" t="s"/>
      <c r="L1716" s="175" t="s">
        <v>4652</v>
      </c>
      <c r="M1716" s="176">
        <v>0</v>
      </c>
      <c r="N1716" s="175" t="s">
        <v>4004</v>
      </c>
      <c r="O1716" s="177">
        <v>45678</v>
      </c>
      <c r="P1716" s="178">
        <v>0.686064814814017</v>
      </c>
      <c r="Q1716" s="175">
        <v>0</v>
      </c>
      <c r="R1716" s="176">
        <v>0</v>
      </c>
      <c r="S1716" s="173" t="s"/>
      <c r="T1716" s="173" t="s"/>
      <c r="U1716" s="173" t="s"/>
      <c r="V1716" s="173" t="s"/>
      <c r="W1716" s="173" t="s"/>
      <c r="X1716" s="173" t="s"/>
      <c r="Y1716" s="173" t="s"/>
    </row>
    <row r="1717" spans="1:25">
      <c r="A1717" s="168" t="s">
        <v>5055</v>
      </c>
      <c r="B1717" s="169" t="s">
        <v>6590</v>
      </c>
      <c r="C1717" s="169" t="s">
        <v>4650</v>
      </c>
      <c r="D1717" s="169" t="s">
        <v>4696</v>
      </c>
      <c r="E1717" s="169">
        <v>156</v>
      </c>
      <c r="F1717" s="169">
        <v>0</v>
      </c>
      <c r="G1717" s="169" t="s">
        <v>4652</v>
      </c>
      <c r="H1717" s="169" t="s">
        <v>4652</v>
      </c>
      <c r="I1717" s="169" t="s">
        <v>4652</v>
      </c>
      <c r="J1717" s="169" t="s"/>
      <c r="K1717" s="169" t="s"/>
      <c r="L1717" s="169" t="s">
        <v>4652</v>
      </c>
      <c r="M1717" s="170">
        <v>0</v>
      </c>
      <c r="N1717" s="169" t="s">
        <v>4004</v>
      </c>
      <c r="O1717" s="171">
        <v>45678</v>
      </c>
      <c r="P1717" s="172">
        <v>0.681516203701904</v>
      </c>
      <c r="Q1717" s="169">
        <v>0</v>
      </c>
      <c r="R1717" s="170">
        <v>0</v>
      </c>
      <c r="S1717" s="173" t="s"/>
      <c r="T1717" s="173" t="s"/>
      <c r="U1717" s="173" t="s"/>
      <c r="V1717" s="173" t="s"/>
      <c r="W1717" s="173" t="s"/>
      <c r="X1717" s="173" t="s"/>
      <c r="Y1717" s="173" t="s"/>
    </row>
    <row r="1718" spans="1:25">
      <c r="A1718" s="174" t="s">
        <v>5055</v>
      </c>
      <c r="B1718" s="175" t="s">
        <v>6591</v>
      </c>
      <c r="C1718" s="175" t="s">
        <v>4656</v>
      </c>
      <c r="D1718" s="175" t="s">
        <v>5681</v>
      </c>
      <c r="E1718" s="175">
        <v>165</v>
      </c>
      <c r="F1718" s="175">
        <v>0</v>
      </c>
      <c r="G1718" s="175" t="s">
        <v>4652</v>
      </c>
      <c r="H1718" s="175" t="s">
        <v>4652</v>
      </c>
      <c r="I1718" s="175" t="s">
        <v>4652</v>
      </c>
      <c r="J1718" s="175" t="s"/>
      <c r="K1718" s="175" t="s"/>
      <c r="L1718" s="175" t="s">
        <v>4652</v>
      </c>
      <c r="M1718" s="176">
        <v>0</v>
      </c>
      <c r="N1718" s="175" t="s">
        <v>4004</v>
      </c>
      <c r="O1718" s="177">
        <v>45678</v>
      </c>
      <c r="P1718" s="178">
        <v>0.680532407408464</v>
      </c>
      <c r="Q1718" s="175">
        <v>0</v>
      </c>
      <c r="R1718" s="176">
        <v>0</v>
      </c>
      <c r="S1718" s="173" t="s"/>
      <c r="T1718" s="173" t="s"/>
      <c r="U1718" s="173" t="s"/>
      <c r="V1718" s="173" t="s"/>
      <c r="W1718" s="173" t="s"/>
      <c r="X1718" s="173" t="s"/>
      <c r="Y1718" s="173" t="s"/>
    </row>
    <row r="1719" spans="1:25">
      <c r="A1719" s="168" t="s">
        <v>5055</v>
      </c>
      <c r="B1719" s="169" t="s">
        <v>6592</v>
      </c>
      <c r="C1719" s="169" t="s">
        <v>4650</v>
      </c>
      <c r="D1719" s="169" t="s">
        <v>5222</v>
      </c>
      <c r="E1719" s="169">
        <v>156</v>
      </c>
      <c r="F1719" s="169">
        <v>0</v>
      </c>
      <c r="G1719" s="169" t="s">
        <v>4652</v>
      </c>
      <c r="H1719" s="169" t="s">
        <v>4652</v>
      </c>
      <c r="I1719" s="169" t="s">
        <v>4652</v>
      </c>
      <c r="J1719" s="169" t="s"/>
      <c r="K1719" s="169" t="s"/>
      <c r="L1719" s="169" t="s">
        <v>4652</v>
      </c>
      <c r="M1719" s="170">
        <v>0</v>
      </c>
      <c r="N1719" s="169" t="s">
        <v>4004</v>
      </c>
      <c r="O1719" s="171">
        <v>45678</v>
      </c>
      <c r="P1719" s="172">
        <v>0.679305555557221</v>
      </c>
      <c r="Q1719" s="169">
        <v>0</v>
      </c>
      <c r="R1719" s="170">
        <v>0</v>
      </c>
      <c r="S1719" s="173" t="s"/>
      <c r="T1719" s="173" t="s"/>
      <c r="U1719" s="173" t="s"/>
      <c r="V1719" s="173" t="s"/>
      <c r="W1719" s="173" t="s"/>
      <c r="X1719" s="173" t="s"/>
      <c r="Y1719" s="173" t="s"/>
    </row>
    <row r="1720" spans="1:25">
      <c r="A1720" s="174" t="s">
        <v>4648</v>
      </c>
      <c r="B1720" s="175" t="s">
        <v>6593</v>
      </c>
      <c r="C1720" s="175" t="s">
        <v>4650</v>
      </c>
      <c r="D1720" s="175" t="s">
        <v>4663</v>
      </c>
      <c r="E1720" s="175">
        <v>155</v>
      </c>
      <c r="F1720" s="175">
        <v>89</v>
      </c>
      <c r="G1720" s="175" t="s">
        <v>4004</v>
      </c>
      <c r="H1720" s="175" t="s">
        <v>4004</v>
      </c>
      <c r="I1720" s="175" t="s">
        <v>4004</v>
      </c>
      <c r="J1720" s="175" t="s"/>
      <c r="K1720" s="175" t="s"/>
      <c r="L1720" s="175" t="s">
        <v>4652</v>
      </c>
      <c r="M1720" s="176">
        <v>0</v>
      </c>
      <c r="N1720" s="175" t="s">
        <v>4004</v>
      </c>
      <c r="O1720" s="177">
        <v>45678</v>
      </c>
      <c r="P1720" s="178">
        <v>0.678263888887159</v>
      </c>
      <c r="Q1720" s="175">
        <v>45999</v>
      </c>
      <c r="R1720" s="176">
        <v>230</v>
      </c>
      <c r="S1720" s="173" t="s"/>
      <c r="T1720" s="173" t="s"/>
      <c r="U1720" s="173" t="s"/>
      <c r="V1720" s="173" t="s"/>
      <c r="W1720" s="173" t="s"/>
      <c r="X1720" s="173" t="s"/>
      <c r="Y1720" s="173" t="s"/>
    </row>
    <row r="1721" spans="1:25">
      <c r="A1721" s="168" t="s">
        <v>5055</v>
      </c>
      <c r="B1721" s="169" t="s">
        <v>6594</v>
      </c>
      <c r="C1721" s="169" t="s">
        <v>4650</v>
      </c>
      <c r="D1721" s="169" t="s">
        <v>5073</v>
      </c>
      <c r="E1721" s="169">
        <v>156</v>
      </c>
      <c r="F1721" s="169">
        <v>0</v>
      </c>
      <c r="G1721" s="169" t="s">
        <v>4652</v>
      </c>
      <c r="H1721" s="169" t="s">
        <v>4652</v>
      </c>
      <c r="I1721" s="169" t="s">
        <v>4652</v>
      </c>
      <c r="J1721" s="169" t="s"/>
      <c r="K1721" s="169" t="s"/>
      <c r="L1721" s="169" t="s">
        <v>4652</v>
      </c>
      <c r="M1721" s="170">
        <v>0</v>
      </c>
      <c r="N1721" s="169" t="s">
        <v>4004</v>
      </c>
      <c r="O1721" s="171">
        <v>45678</v>
      </c>
      <c r="P1721" s="172">
        <v>0.675532407407445</v>
      </c>
      <c r="Q1721" s="169">
        <v>0</v>
      </c>
      <c r="R1721" s="170">
        <v>0</v>
      </c>
      <c r="S1721" s="173" t="s"/>
      <c r="T1721" s="173" t="s"/>
      <c r="U1721" s="173" t="s"/>
      <c r="V1721" s="173" t="s"/>
      <c r="W1721" s="173" t="s"/>
      <c r="X1721" s="173" t="s"/>
      <c r="Y1721" s="173" t="s"/>
    </row>
    <row r="1722" spans="1:25">
      <c r="A1722" s="174" t="s">
        <v>5055</v>
      </c>
      <c r="B1722" s="175" t="s">
        <v>6595</v>
      </c>
      <c r="C1722" s="175" t="s">
        <v>4650</v>
      </c>
      <c r="D1722" s="175" t="s">
        <v>5222</v>
      </c>
      <c r="E1722" s="175">
        <v>158</v>
      </c>
      <c r="F1722" s="175">
        <v>0</v>
      </c>
      <c r="G1722" s="175" t="s">
        <v>4652</v>
      </c>
      <c r="H1722" s="175" t="s">
        <v>4652</v>
      </c>
      <c r="I1722" s="175" t="s">
        <v>4652</v>
      </c>
      <c r="J1722" s="175" t="s"/>
      <c r="K1722" s="175" t="s"/>
      <c r="L1722" s="175" t="s">
        <v>4652</v>
      </c>
      <c r="M1722" s="176">
        <v>0</v>
      </c>
      <c r="N1722" s="175" t="s">
        <v>4004</v>
      </c>
      <c r="O1722" s="177">
        <v>45678</v>
      </c>
      <c r="P1722" s="178">
        <v>0.674930555556785</v>
      </c>
      <c r="Q1722" s="175">
        <v>0</v>
      </c>
      <c r="R1722" s="176">
        <v>0</v>
      </c>
      <c r="S1722" s="173" t="s"/>
      <c r="T1722" s="173" t="s"/>
      <c r="U1722" s="173" t="s"/>
      <c r="V1722" s="173" t="s"/>
      <c r="W1722" s="173" t="s"/>
      <c r="X1722" s="173" t="s"/>
      <c r="Y1722" s="173" t="s"/>
    </row>
    <row r="1723" spans="1:25">
      <c r="A1723" s="168" t="s">
        <v>5055</v>
      </c>
      <c r="B1723" s="169" t="s">
        <v>6596</v>
      </c>
      <c r="C1723" s="169" t="s">
        <v>4650</v>
      </c>
      <c r="D1723" s="169" t="s">
        <v>4996</v>
      </c>
      <c r="E1723" s="169">
        <v>158</v>
      </c>
      <c r="F1723" s="169">
        <v>0</v>
      </c>
      <c r="G1723" s="169" t="s">
        <v>4652</v>
      </c>
      <c r="H1723" s="169" t="s">
        <v>4652</v>
      </c>
      <c r="I1723" s="169" t="s">
        <v>4652</v>
      </c>
      <c r="J1723" s="169" t="s"/>
      <c r="K1723" s="169" t="s"/>
      <c r="L1723" s="169" t="s">
        <v>4652</v>
      </c>
      <c r="M1723" s="170">
        <v>0</v>
      </c>
      <c r="N1723" s="169" t="s">
        <v>4004</v>
      </c>
      <c r="O1723" s="171">
        <v>45678</v>
      </c>
      <c r="P1723" s="172">
        <v>0.674236111110076</v>
      </c>
      <c r="Q1723" s="169">
        <v>0</v>
      </c>
      <c r="R1723" s="170">
        <v>0</v>
      </c>
      <c r="S1723" s="173" t="s"/>
      <c r="T1723" s="173" t="s"/>
      <c r="U1723" s="173" t="s"/>
      <c r="V1723" s="173" t="s"/>
      <c r="W1723" s="173" t="s"/>
      <c r="X1723" s="173" t="s"/>
      <c r="Y1723" s="173" t="s"/>
    </row>
    <row r="1724" spans="1:25">
      <c r="A1724" s="174" t="s">
        <v>5055</v>
      </c>
      <c r="B1724" s="175" t="s">
        <v>6597</v>
      </c>
      <c r="C1724" s="175" t="s">
        <v>4656</v>
      </c>
      <c r="D1724" s="175" t="s">
        <v>5070</v>
      </c>
      <c r="E1724" s="175">
        <v>156</v>
      </c>
      <c r="F1724" s="175">
        <v>0</v>
      </c>
      <c r="G1724" s="175" t="s">
        <v>4652</v>
      </c>
      <c r="H1724" s="175" t="s">
        <v>4652</v>
      </c>
      <c r="I1724" s="175" t="s">
        <v>4652</v>
      </c>
      <c r="J1724" s="175" t="s"/>
      <c r="K1724" s="175" t="s"/>
      <c r="L1724" s="175" t="s">
        <v>4652</v>
      </c>
      <c r="M1724" s="176">
        <v>0</v>
      </c>
      <c r="N1724" s="175" t="s">
        <v>4004</v>
      </c>
      <c r="O1724" s="177">
        <v>45678</v>
      </c>
      <c r="P1724" s="178">
        <v>0.673182870370511</v>
      </c>
      <c r="Q1724" s="175">
        <v>0</v>
      </c>
      <c r="R1724" s="176">
        <v>0</v>
      </c>
      <c r="S1724" s="173" t="s"/>
      <c r="T1724" s="173" t="s"/>
      <c r="U1724" s="173" t="s"/>
      <c r="V1724" s="173" t="s"/>
      <c r="W1724" s="173" t="s"/>
      <c r="X1724" s="173" t="s"/>
      <c r="Y1724" s="173" t="s"/>
    </row>
    <row r="1725" spans="1:25">
      <c r="A1725" s="168" t="s">
        <v>5055</v>
      </c>
      <c r="B1725" s="169" t="s">
        <v>6598</v>
      </c>
      <c r="C1725" s="169" t="s">
        <v>4650</v>
      </c>
      <c r="D1725" s="169" t="s">
        <v>5337</v>
      </c>
      <c r="E1725" s="169">
        <v>155</v>
      </c>
      <c r="F1725" s="169">
        <v>0</v>
      </c>
      <c r="G1725" s="169" t="s">
        <v>4652</v>
      </c>
      <c r="H1725" s="169" t="s">
        <v>4652</v>
      </c>
      <c r="I1725" s="169" t="s">
        <v>4652</v>
      </c>
      <c r="J1725" s="169" t="s"/>
      <c r="K1725" s="169" t="s"/>
      <c r="L1725" s="169" t="s">
        <v>4652</v>
      </c>
      <c r="M1725" s="170">
        <v>0</v>
      </c>
      <c r="N1725" s="169" t="s">
        <v>4004</v>
      </c>
      <c r="O1725" s="171">
        <v>45678</v>
      </c>
      <c r="P1725" s="172">
        <v>0.669305555555184</v>
      </c>
      <c r="Q1725" s="169">
        <v>0</v>
      </c>
      <c r="R1725" s="170">
        <v>0</v>
      </c>
      <c r="S1725" s="173" t="s"/>
      <c r="T1725" s="173" t="s"/>
      <c r="U1725" s="173" t="s"/>
      <c r="V1725" s="173" t="s"/>
      <c r="W1725" s="173" t="s"/>
      <c r="X1725" s="173" t="s"/>
      <c r="Y1725" s="173" t="s"/>
    </row>
    <row r="1726" spans="1:25">
      <c r="A1726" s="174" t="s">
        <v>4648</v>
      </c>
      <c r="B1726" s="175" t="s">
        <v>6599</v>
      </c>
      <c r="C1726" s="175" t="s">
        <v>4656</v>
      </c>
      <c r="D1726" s="175" t="s">
        <v>4730</v>
      </c>
      <c r="E1726" s="175">
        <v>159</v>
      </c>
      <c r="F1726" s="175">
        <v>89</v>
      </c>
      <c r="G1726" s="175" t="s">
        <v>4004</v>
      </c>
      <c r="H1726" s="175" t="s">
        <v>4652</v>
      </c>
      <c r="I1726" s="175" t="s">
        <v>4652</v>
      </c>
      <c r="J1726" s="175" t="s"/>
      <c r="K1726" s="175" t="s"/>
      <c r="L1726" s="175" t="s">
        <v>4652</v>
      </c>
      <c r="M1726" s="176">
        <v>0</v>
      </c>
      <c r="N1726" s="175" t="s">
        <v>4004</v>
      </c>
      <c r="O1726" s="177">
        <v>45678</v>
      </c>
      <c r="P1726" s="178">
        <v>0.666493055556202</v>
      </c>
      <c r="Q1726" s="175">
        <v>45998</v>
      </c>
      <c r="R1726" s="176">
        <v>150</v>
      </c>
      <c r="S1726" s="173" t="s"/>
      <c r="T1726" s="173" t="s"/>
      <c r="U1726" s="173" t="s"/>
      <c r="V1726" s="173" t="s"/>
      <c r="W1726" s="173" t="s"/>
      <c r="X1726" s="173" t="s"/>
      <c r="Y1726" s="173" t="s"/>
    </row>
    <row r="1727" spans="1:25">
      <c r="A1727" s="168" t="s">
        <v>5055</v>
      </c>
      <c r="B1727" s="169" t="s">
        <v>6600</v>
      </c>
      <c r="C1727" s="169" t="s">
        <v>4650</v>
      </c>
      <c r="D1727" s="169" t="s">
        <v>5222</v>
      </c>
      <c r="E1727" s="169">
        <v>158</v>
      </c>
      <c r="F1727" s="169">
        <v>0</v>
      </c>
      <c r="G1727" s="169" t="s">
        <v>4652</v>
      </c>
      <c r="H1727" s="169" t="s">
        <v>4652</v>
      </c>
      <c r="I1727" s="169" t="s">
        <v>4652</v>
      </c>
      <c r="J1727" s="169" t="s"/>
      <c r="K1727" s="169" t="s"/>
      <c r="L1727" s="169" t="s">
        <v>4652</v>
      </c>
      <c r="M1727" s="170">
        <v>0</v>
      </c>
      <c r="N1727" s="169" t="s">
        <v>4004</v>
      </c>
      <c r="O1727" s="171">
        <v>45678</v>
      </c>
      <c r="P1727" s="172">
        <v>0.663680555557221</v>
      </c>
      <c r="Q1727" s="169">
        <v>0</v>
      </c>
      <c r="R1727" s="170">
        <v>0</v>
      </c>
      <c r="S1727" s="173" t="s"/>
      <c r="T1727" s="173" t="s"/>
      <c r="U1727" s="173" t="s"/>
      <c r="V1727" s="173" t="s"/>
      <c r="W1727" s="173" t="s"/>
      <c r="X1727" s="173" t="s"/>
      <c r="Y1727" s="173" t="s"/>
    </row>
    <row r="1728" spans="1:25">
      <c r="A1728" s="174" t="s">
        <v>5055</v>
      </c>
      <c r="B1728" s="175" t="s">
        <v>6601</v>
      </c>
      <c r="C1728" s="175" t="s">
        <v>4650</v>
      </c>
      <c r="D1728" s="175" t="s">
        <v>4663</v>
      </c>
      <c r="E1728" s="175">
        <v>150</v>
      </c>
      <c r="F1728" s="175">
        <v>0</v>
      </c>
      <c r="G1728" s="175" t="s">
        <v>4652</v>
      </c>
      <c r="H1728" s="175" t="s">
        <v>4652</v>
      </c>
      <c r="I1728" s="175" t="s">
        <v>4652</v>
      </c>
      <c r="J1728" s="175" t="s"/>
      <c r="K1728" s="175" t="s"/>
      <c r="L1728" s="175" t="s">
        <v>4652</v>
      </c>
      <c r="M1728" s="176">
        <v>0</v>
      </c>
      <c r="N1728" s="175" t="s">
        <v>4004</v>
      </c>
      <c r="O1728" s="177">
        <v>45678</v>
      </c>
      <c r="P1728" s="178">
        <v>0.662094907405845</v>
      </c>
      <c r="Q1728" s="175">
        <v>0</v>
      </c>
      <c r="R1728" s="176">
        <v>0</v>
      </c>
      <c r="S1728" s="173" t="s"/>
      <c r="T1728" s="173" t="s"/>
      <c r="U1728" s="173" t="s"/>
      <c r="V1728" s="173" t="s"/>
      <c r="W1728" s="173" t="s"/>
      <c r="X1728" s="173" t="s"/>
      <c r="Y1728" s="173" t="s"/>
    </row>
    <row r="1729" spans="1:25">
      <c r="A1729" s="168" t="s">
        <v>4648</v>
      </c>
      <c r="B1729" s="169" t="s">
        <v>6602</v>
      </c>
      <c r="C1729" s="169" t="s">
        <v>4650</v>
      </c>
      <c r="D1729" s="169" t="s">
        <v>4651</v>
      </c>
      <c r="E1729" s="169">
        <v>161</v>
      </c>
      <c r="F1729" s="169">
        <v>89</v>
      </c>
      <c r="G1729" s="169" t="s">
        <v>4004</v>
      </c>
      <c r="H1729" s="169" t="s">
        <v>4004</v>
      </c>
      <c r="I1729" s="169" t="s">
        <v>4004</v>
      </c>
      <c r="J1729" s="169" t="s"/>
      <c r="K1729" s="169" t="s">
        <v>6531</v>
      </c>
      <c r="L1729" s="169" t="s">
        <v>4652</v>
      </c>
      <c r="M1729" s="170">
        <v>0</v>
      </c>
      <c r="N1729" s="169" t="s">
        <v>4004</v>
      </c>
      <c r="O1729" s="171">
        <v>45678</v>
      </c>
      <c r="P1729" s="172">
        <v>0.641041666665842</v>
      </c>
      <c r="Q1729" s="169">
        <v>45996</v>
      </c>
      <c r="R1729" s="170">
        <v>200</v>
      </c>
      <c r="S1729" s="173" t="s"/>
      <c r="T1729" s="173" t="s"/>
      <c r="U1729" s="173" t="s"/>
      <c r="V1729" s="173" t="s"/>
      <c r="W1729" s="173" t="s"/>
      <c r="X1729" s="173" t="s"/>
      <c r="Y1729" s="173" t="s"/>
    </row>
    <row r="1730" spans="1:25">
      <c r="A1730" s="174" t="s">
        <v>4648</v>
      </c>
      <c r="B1730" s="175" t="s">
        <v>6603</v>
      </c>
      <c r="C1730" s="175" t="s">
        <v>4650</v>
      </c>
      <c r="D1730" s="175" t="s">
        <v>4651</v>
      </c>
      <c r="E1730" s="175">
        <v>160</v>
      </c>
      <c r="F1730" s="175">
        <v>0</v>
      </c>
      <c r="G1730" s="175" t="s">
        <v>4652</v>
      </c>
      <c r="H1730" s="175" t="s">
        <v>4652</v>
      </c>
      <c r="I1730" s="175" t="s">
        <v>4652</v>
      </c>
      <c r="J1730" s="175" t="s">
        <v>4715</v>
      </c>
      <c r="K1730" s="175" t="s"/>
      <c r="L1730" s="175" t="s">
        <v>4004</v>
      </c>
      <c r="M1730" s="176">
        <v>80</v>
      </c>
      <c r="N1730" s="175" t="s">
        <v>4004</v>
      </c>
      <c r="O1730" s="177">
        <v>45678</v>
      </c>
      <c r="P1730" s="178">
        <v>0.638981481482915</v>
      </c>
      <c r="Q1730" s="175">
        <v>45995</v>
      </c>
      <c r="R1730" s="176">
        <v>80</v>
      </c>
      <c r="S1730" s="173" t="s"/>
      <c r="T1730" s="173" t="s"/>
      <c r="U1730" s="173" t="s"/>
      <c r="V1730" s="173" t="s"/>
      <c r="W1730" s="173" t="s"/>
      <c r="X1730" s="173" t="s"/>
      <c r="Y1730" s="173" t="s"/>
    </row>
    <row r="1731" spans="1:25">
      <c r="A1731" s="168" t="s">
        <v>4648</v>
      </c>
      <c r="B1731" s="169" t="s">
        <v>6604</v>
      </c>
      <c r="C1731" s="169" t="s">
        <v>4656</v>
      </c>
      <c r="D1731" s="169" t="s">
        <v>4730</v>
      </c>
      <c r="E1731" s="169">
        <v>165</v>
      </c>
      <c r="F1731" s="169">
        <v>89</v>
      </c>
      <c r="G1731" s="169" t="s">
        <v>4004</v>
      </c>
      <c r="H1731" s="169" t="s">
        <v>4652</v>
      </c>
      <c r="I1731" s="169" t="s">
        <v>4652</v>
      </c>
      <c r="J1731" s="169" t="s"/>
      <c r="K1731" s="169" t="s"/>
      <c r="L1731" s="169" t="s">
        <v>4652</v>
      </c>
      <c r="M1731" s="170">
        <v>0</v>
      </c>
      <c r="N1731" s="169" t="s">
        <v>4004</v>
      </c>
      <c r="O1731" s="171">
        <v>45678</v>
      </c>
      <c r="P1731" s="172">
        <v>0.628182870368619</v>
      </c>
      <c r="Q1731" s="169">
        <v>45993</v>
      </c>
      <c r="R1731" s="170">
        <v>150</v>
      </c>
      <c r="S1731" s="173" t="s"/>
      <c r="T1731" s="173" t="s"/>
      <c r="U1731" s="173" t="s"/>
      <c r="V1731" s="173" t="s"/>
      <c r="W1731" s="173" t="s"/>
      <c r="X1731" s="173" t="s"/>
      <c r="Y1731" s="173" t="s"/>
    </row>
    <row r="1732" spans="1:25">
      <c r="A1732" s="174" t="s">
        <v>5055</v>
      </c>
      <c r="B1732" s="175" t="s">
        <v>6605</v>
      </c>
      <c r="C1732" s="175" t="s">
        <v>4650</v>
      </c>
      <c r="D1732" s="175" t="s">
        <v>6606</v>
      </c>
      <c r="E1732" s="175">
        <v>148</v>
      </c>
      <c r="F1732" s="175">
        <v>0</v>
      </c>
      <c r="G1732" s="175" t="s">
        <v>4652</v>
      </c>
      <c r="H1732" s="175" t="s">
        <v>4652</v>
      </c>
      <c r="I1732" s="175" t="s">
        <v>4652</v>
      </c>
      <c r="J1732" s="175" t="s"/>
      <c r="K1732" s="175" t="s"/>
      <c r="L1732" s="175" t="s">
        <v>4652</v>
      </c>
      <c r="M1732" s="176">
        <v>0</v>
      </c>
      <c r="N1732" s="175" t="s">
        <v>4004</v>
      </c>
      <c r="O1732" s="177">
        <v>45678</v>
      </c>
      <c r="P1732" s="178">
        <v>0.6197800925911</v>
      </c>
      <c r="Q1732" s="175">
        <v>0</v>
      </c>
      <c r="R1732" s="176">
        <v>0</v>
      </c>
      <c r="S1732" s="173" t="s"/>
      <c r="T1732" s="173" t="s"/>
      <c r="U1732" s="173" t="s"/>
      <c r="V1732" s="173" t="s"/>
      <c r="W1732" s="173" t="s"/>
      <c r="X1732" s="173" t="s"/>
      <c r="Y1732" s="173" t="s"/>
    </row>
    <row r="1733" spans="1:25">
      <c r="A1733" s="168" t="s">
        <v>4569</v>
      </c>
      <c r="B1733" s="169" t="s">
        <v>6607</v>
      </c>
      <c r="C1733" s="169" t="s">
        <v>4650</v>
      </c>
      <c r="D1733" s="169" t="s">
        <v>6608</v>
      </c>
      <c r="E1733" s="169">
        <v>148</v>
      </c>
      <c r="F1733" s="169">
        <v>0</v>
      </c>
      <c r="G1733" s="169" t="s">
        <v>4652</v>
      </c>
      <c r="H1733" s="169" t="s">
        <v>4652</v>
      </c>
      <c r="I1733" s="169" t="s">
        <v>4652</v>
      </c>
      <c r="J1733" s="169" t="s">
        <v>4643</v>
      </c>
      <c r="K1733" s="169" t="s"/>
      <c r="L1733" s="169" t="s">
        <v>4652</v>
      </c>
      <c r="M1733" s="170">
        <v>50</v>
      </c>
      <c r="N1733" s="169" t="s">
        <v>4004</v>
      </c>
      <c r="O1733" s="171">
        <v>45678</v>
      </c>
      <c r="P1733" s="172">
        <v>0.612314814814454</v>
      </c>
      <c r="Q1733" s="169">
        <v>45992</v>
      </c>
      <c r="R1733" s="170">
        <v>50</v>
      </c>
      <c r="S1733" s="173" t="s"/>
      <c r="T1733" s="173" t="s"/>
      <c r="U1733" s="173" t="s"/>
      <c r="V1733" s="173" t="s"/>
      <c r="W1733" s="173" t="s"/>
      <c r="X1733" s="173" t="s"/>
      <c r="Y1733" s="173" t="s"/>
    </row>
    <row r="1734" spans="1:25">
      <c r="A1734" s="174" t="s">
        <v>4648</v>
      </c>
      <c r="B1734" s="175" t="s">
        <v>6609</v>
      </c>
      <c r="C1734" s="175" t="s">
        <v>4656</v>
      </c>
      <c r="D1734" s="175" t="s">
        <v>4767</v>
      </c>
      <c r="E1734" s="175">
        <v>160</v>
      </c>
      <c r="F1734" s="175">
        <v>89</v>
      </c>
      <c r="G1734" s="175" t="s">
        <v>4004</v>
      </c>
      <c r="H1734" s="175" t="s">
        <v>4004</v>
      </c>
      <c r="I1734" s="175" t="s">
        <v>4004</v>
      </c>
      <c r="J1734" s="175" t="s"/>
      <c r="K1734" s="175" t="s"/>
      <c r="L1734" s="175" t="s">
        <v>4652</v>
      </c>
      <c r="M1734" s="176">
        <v>0</v>
      </c>
      <c r="N1734" s="175" t="s">
        <v>4004</v>
      </c>
      <c r="O1734" s="177">
        <v>45678</v>
      </c>
      <c r="P1734" s="178">
        <v>0.578263888888614</v>
      </c>
      <c r="Q1734" s="175">
        <v>45986</v>
      </c>
      <c r="R1734" s="176">
        <v>200</v>
      </c>
      <c r="S1734" s="173" t="s"/>
      <c r="T1734" s="173" t="s"/>
      <c r="U1734" s="173" t="s"/>
      <c r="V1734" s="173" t="s"/>
      <c r="W1734" s="173" t="s"/>
      <c r="X1734" s="173" t="s"/>
      <c r="Y1734" s="173" t="s"/>
    </row>
    <row r="1735" spans="1:26" s="185">
      <c r="A1735" s="179" t="s">
        <v>4648</v>
      </c>
      <c r="B1735" s="180" t="s">
        <v>6610</v>
      </c>
      <c r="C1735" s="180" t="s">
        <v>4650</v>
      </c>
      <c r="D1735" s="180" t="s">
        <v>4663</v>
      </c>
      <c r="E1735" s="180">
        <v>160</v>
      </c>
      <c r="F1735" s="180">
        <v>0</v>
      </c>
      <c r="G1735" s="180" t="s">
        <v>4652</v>
      </c>
      <c r="H1735" s="180" t="s">
        <v>4652</v>
      </c>
      <c r="I1735" s="180" t="s">
        <v>4652</v>
      </c>
      <c r="J1735" s="180" t="s">
        <v>4643</v>
      </c>
      <c r="K1735" s="180" t="s">
        <v>6611</v>
      </c>
      <c r="L1735" s="180" t="s">
        <v>4004</v>
      </c>
      <c r="M1735" s="181">
        <v>50</v>
      </c>
      <c r="N1735" s="180" t="s">
        <v>4004</v>
      </c>
      <c r="O1735" s="182">
        <v>45678</v>
      </c>
      <c r="P1735" s="183">
        <v>0.54527777777912</v>
      </c>
      <c r="Q1735" s="180">
        <v>45983</v>
      </c>
      <c r="R1735" s="181">
        <v>50</v>
      </c>
      <c r="S1735" s="184" t="s"/>
      <c r="T1735" s="184" t="s"/>
      <c r="U1735" s="184" t="s"/>
      <c r="V1735" s="184" t="s"/>
      <c r="W1735" s="184" t="s"/>
      <c r="X1735" s="184" t="s"/>
      <c r="Y1735" s="184" t="s"/>
      <c r="Z1735" s="185" t="s"/>
    </row>
    <row r="1736" spans="1:25">
      <c r="A1736" s="174" t="s">
        <v>4569</v>
      </c>
      <c r="B1736" s="175" t="s">
        <v>6612</v>
      </c>
      <c r="C1736" s="175" t="s">
        <v>4650</v>
      </c>
      <c r="D1736" s="175" t="s">
        <v>4987</v>
      </c>
      <c r="E1736" s="175">
        <v>148</v>
      </c>
      <c r="F1736" s="175">
        <v>89</v>
      </c>
      <c r="G1736" s="175" t="s">
        <v>4572</v>
      </c>
      <c r="H1736" s="175" t="s">
        <v>4572</v>
      </c>
      <c r="I1736" s="175" t="s">
        <v>4572</v>
      </c>
      <c r="J1736" s="175" t="s"/>
      <c r="K1736" s="175" t="s"/>
      <c r="L1736" s="175" t="s">
        <v>4652</v>
      </c>
      <c r="M1736" s="176">
        <v>0</v>
      </c>
      <c r="N1736" s="175" t="s">
        <v>5349</v>
      </c>
      <c r="O1736" s="177">
        <v>45678</v>
      </c>
      <c r="P1736" s="178">
        <v>0.532129629627889</v>
      </c>
      <c r="Q1736" s="175">
        <v>45982</v>
      </c>
      <c r="R1736" s="176">
        <v>200</v>
      </c>
      <c r="S1736" s="173" t="s"/>
      <c r="T1736" s="173" t="s"/>
      <c r="U1736" s="173" t="s"/>
      <c r="V1736" s="173" t="s"/>
      <c r="W1736" s="173" t="s"/>
      <c r="X1736" s="173" t="s"/>
      <c r="Y1736" s="173" t="s"/>
    </row>
    <row r="1737" spans="1:25">
      <c r="A1737" s="168" t="s">
        <v>4648</v>
      </c>
      <c r="B1737" s="169" t="s">
        <v>6613</v>
      </c>
      <c r="C1737" s="169" t="s">
        <v>4656</v>
      </c>
      <c r="D1737" s="169" t="s">
        <v>4734</v>
      </c>
      <c r="E1737" s="169">
        <v>160</v>
      </c>
      <c r="F1737" s="169">
        <v>88</v>
      </c>
      <c r="G1737" s="169" t="s">
        <v>4004</v>
      </c>
      <c r="H1737" s="169" t="s">
        <v>4652</v>
      </c>
      <c r="I1737" s="169" t="s">
        <v>4652</v>
      </c>
      <c r="J1737" s="169" t="s"/>
      <c r="K1737" s="169" t="s"/>
      <c r="L1737" s="169" t="s">
        <v>4652</v>
      </c>
      <c r="M1737" s="170">
        <v>0</v>
      </c>
      <c r="N1737" s="169" t="s">
        <v>4004</v>
      </c>
      <c r="O1737" s="171">
        <v>45678</v>
      </c>
      <c r="P1737" s="172">
        <v>0.48457175925796</v>
      </c>
      <c r="Q1737" s="169">
        <v>45977</v>
      </c>
      <c r="R1737" s="170">
        <v>150</v>
      </c>
      <c r="S1737" s="173" t="s"/>
      <c r="T1737" s="173" t="s"/>
      <c r="U1737" s="173" t="s"/>
      <c r="V1737" s="173" t="s"/>
      <c r="W1737" s="173" t="s"/>
      <c r="X1737" s="173" t="s"/>
      <c r="Y1737" s="173" t="s"/>
    </row>
    <row r="1738" spans="1:25">
      <c r="A1738" s="174" t="s">
        <v>4569</v>
      </c>
      <c r="B1738" s="175" t="s">
        <v>6614</v>
      </c>
      <c r="C1738" s="175" t="s">
        <v>4650</v>
      </c>
      <c r="D1738" s="175" t="s">
        <v>4786</v>
      </c>
      <c r="E1738" s="175">
        <v>143</v>
      </c>
      <c r="F1738" s="175">
        <v>0</v>
      </c>
      <c r="G1738" s="175" t="s">
        <v>4652</v>
      </c>
      <c r="H1738" s="175" t="s">
        <v>4630</v>
      </c>
      <c r="I1738" s="175" t="s">
        <v>4630</v>
      </c>
      <c r="J1738" s="175" t="s"/>
      <c r="K1738" s="175" t="s"/>
      <c r="L1738" s="175" t="s">
        <v>4652</v>
      </c>
      <c r="M1738" s="176">
        <v>0</v>
      </c>
      <c r="N1738" s="175" t="s">
        <v>5349</v>
      </c>
      <c r="O1738" s="177">
        <v>45678</v>
      </c>
      <c r="P1738" s="178">
        <v>0.392812499998399</v>
      </c>
      <c r="Q1738" s="175">
        <v>45960</v>
      </c>
      <c r="R1738" s="181">
        <v>100</v>
      </c>
      <c r="S1738" s="173" t="s"/>
      <c r="T1738" s="173" t="s"/>
      <c r="U1738" s="173" t="s"/>
      <c r="V1738" s="173" t="s"/>
      <c r="W1738" s="173" t="s"/>
      <c r="X1738" s="173" t="s"/>
      <c r="Y1738" s="173" t="s"/>
    </row>
    <row r="1739" spans="1:26" s="185">
      <c r="A1739" s="179" t="s">
        <v>4648</v>
      </c>
      <c r="B1739" s="180" t="s">
        <v>6615</v>
      </c>
      <c r="C1739" s="180" t="s">
        <v>4650</v>
      </c>
      <c r="D1739" s="180" t="s">
        <v>4663</v>
      </c>
      <c r="E1739" s="180">
        <v>148</v>
      </c>
      <c r="F1739" s="180">
        <v>0</v>
      </c>
      <c r="G1739" s="180" t="s">
        <v>4652</v>
      </c>
      <c r="H1739" s="180" t="s">
        <v>4652</v>
      </c>
      <c r="I1739" s="180" t="s">
        <v>4652</v>
      </c>
      <c r="J1739" s="180" t="s">
        <v>4643</v>
      </c>
      <c r="K1739" s="180" t="s">
        <v>5284</v>
      </c>
      <c r="L1739" s="180" t="s">
        <v>4004</v>
      </c>
      <c r="M1739" s="181">
        <v>130</v>
      </c>
      <c r="N1739" s="180" t="s">
        <v>4004</v>
      </c>
      <c r="O1739" s="182">
        <v>45677</v>
      </c>
      <c r="P1739" s="183">
        <v>0.84495370370496</v>
      </c>
      <c r="Q1739" s="180">
        <v>45943</v>
      </c>
      <c r="R1739" s="181">
        <v>130</v>
      </c>
      <c r="S1739" s="184" t="s"/>
      <c r="T1739" s="184" t="s"/>
      <c r="U1739" s="184" t="s"/>
      <c r="V1739" s="184" t="s"/>
      <c r="W1739" s="184" t="s"/>
      <c r="X1739" s="184" t="s"/>
      <c r="Y1739" s="184" t="s"/>
      <c r="Z1739" s="185" t="s"/>
    </row>
    <row r="1740" spans="1:25">
      <c r="A1740" s="174" t="s">
        <v>4648</v>
      </c>
      <c r="B1740" s="175" t="s">
        <v>6616</v>
      </c>
      <c r="C1740" s="175" t="s">
        <v>4656</v>
      </c>
      <c r="D1740" s="175" t="s">
        <v>4730</v>
      </c>
      <c r="E1740" s="175">
        <v>160</v>
      </c>
      <c r="F1740" s="175">
        <v>0</v>
      </c>
      <c r="G1740" s="175" t="s">
        <v>4652</v>
      </c>
      <c r="H1740" s="175" t="s">
        <v>4659</v>
      </c>
      <c r="I1740" s="175" t="s">
        <v>4659</v>
      </c>
      <c r="J1740" s="175" t="s"/>
      <c r="K1740" s="175" t="s"/>
      <c r="L1740" s="175" t="s">
        <v>4652</v>
      </c>
      <c r="M1740" s="176">
        <v>0</v>
      </c>
      <c r="N1740" s="175" t="s">
        <v>4659</v>
      </c>
      <c r="O1740" s="177">
        <v>45677</v>
      </c>
      <c r="P1740" s="178">
        <v>0.685949074075325</v>
      </c>
      <c r="Q1740" s="175">
        <v>45931</v>
      </c>
      <c r="R1740" s="176">
        <v>150</v>
      </c>
      <c r="S1740" s="173" t="s"/>
      <c r="T1740" s="173" t="s"/>
      <c r="U1740" s="173" t="s"/>
      <c r="V1740" s="173" t="s"/>
      <c r="W1740" s="173" t="s"/>
      <c r="X1740" s="173" t="s"/>
      <c r="Y1740" s="173" t="s"/>
    </row>
    <row r="1741" spans="1:25">
      <c r="A1741" s="168" t="s">
        <v>4648</v>
      </c>
      <c r="B1741" s="169" t="s">
        <v>6617</v>
      </c>
      <c r="C1741" s="169" t="s">
        <v>4650</v>
      </c>
      <c r="D1741" s="169" t="s">
        <v>4668</v>
      </c>
      <c r="E1741" s="169">
        <v>150</v>
      </c>
      <c r="F1741" s="169">
        <v>89</v>
      </c>
      <c r="G1741" s="169" t="s">
        <v>4004</v>
      </c>
      <c r="H1741" s="169" t="s">
        <v>4004</v>
      </c>
      <c r="I1741" s="169" t="s">
        <v>4004</v>
      </c>
      <c r="J1741" s="169" t="s"/>
      <c r="K1741" s="169" t="s"/>
      <c r="L1741" s="169" t="s">
        <v>4652</v>
      </c>
      <c r="M1741" s="170">
        <v>0</v>
      </c>
      <c r="N1741" s="169" t="s">
        <v>4004</v>
      </c>
      <c r="O1741" s="171">
        <v>45677</v>
      </c>
      <c r="P1741" s="172">
        <v>0.675856481480878</v>
      </c>
      <c r="Q1741" s="169">
        <v>45930</v>
      </c>
      <c r="R1741" s="170">
        <v>200</v>
      </c>
      <c r="S1741" s="173" t="s"/>
      <c r="T1741" s="173" t="s"/>
      <c r="U1741" s="173" t="s"/>
      <c r="V1741" s="173" t="s"/>
      <c r="W1741" s="173" t="s"/>
      <c r="X1741" s="173" t="s"/>
      <c r="Y1741" s="173" t="s"/>
    </row>
    <row r="1742" spans="1:25">
      <c r="A1742" s="174" t="s">
        <v>4648</v>
      </c>
      <c r="B1742" s="175" t="s">
        <v>6618</v>
      </c>
      <c r="C1742" s="175" t="s">
        <v>4656</v>
      </c>
      <c r="D1742" s="175" t="s">
        <v>4666</v>
      </c>
      <c r="E1742" s="175">
        <v>170</v>
      </c>
      <c r="F1742" s="175">
        <v>89</v>
      </c>
      <c r="G1742" s="175" t="s">
        <v>4659</v>
      </c>
      <c r="H1742" s="175" t="s">
        <v>4659</v>
      </c>
      <c r="I1742" s="175" t="s">
        <v>4659</v>
      </c>
      <c r="J1742" s="175" t="s"/>
      <c r="K1742" s="175" t="s"/>
      <c r="L1742" s="175" t="s">
        <v>4652</v>
      </c>
      <c r="M1742" s="176">
        <v>0</v>
      </c>
      <c r="N1742" s="175" t="s">
        <v>4659</v>
      </c>
      <c r="O1742" s="177">
        <v>45677</v>
      </c>
      <c r="P1742" s="178">
        <v>0.660902777777665</v>
      </c>
      <c r="Q1742" s="175">
        <v>45928</v>
      </c>
      <c r="R1742" s="176">
        <v>200</v>
      </c>
      <c r="S1742" s="173" t="s"/>
      <c r="T1742" s="173" t="s"/>
      <c r="U1742" s="173" t="s"/>
      <c r="V1742" s="173" t="s"/>
      <c r="W1742" s="173" t="s"/>
      <c r="X1742" s="173" t="s"/>
      <c r="Y1742" s="173" t="s"/>
    </row>
    <row r="1743" spans="1:25">
      <c r="A1743" s="168" t="s">
        <v>4648</v>
      </c>
      <c r="B1743" s="169" t="s">
        <v>6619</v>
      </c>
      <c r="C1743" s="169" t="s">
        <v>4656</v>
      </c>
      <c r="D1743" s="169" t="s">
        <v>4700</v>
      </c>
      <c r="E1743" s="169">
        <v>170</v>
      </c>
      <c r="F1743" s="169">
        <v>89</v>
      </c>
      <c r="G1743" s="169" t="s">
        <v>4659</v>
      </c>
      <c r="H1743" s="169" t="s">
        <v>4659</v>
      </c>
      <c r="I1743" s="169" t="s">
        <v>4659</v>
      </c>
      <c r="J1743" s="169" t="s"/>
      <c r="K1743" s="169" t="s"/>
      <c r="L1743" s="169" t="s">
        <v>4652</v>
      </c>
      <c r="M1743" s="170">
        <v>0</v>
      </c>
      <c r="N1743" s="169" t="s">
        <v>4659</v>
      </c>
      <c r="O1743" s="171">
        <v>45677</v>
      </c>
      <c r="P1743" s="172">
        <v>0.658425925925258</v>
      </c>
      <c r="Q1743" s="169">
        <v>45927</v>
      </c>
      <c r="R1743" s="170">
        <v>230</v>
      </c>
      <c r="S1743" s="173" t="s"/>
      <c r="T1743" s="173" t="s"/>
      <c r="U1743" s="173" t="s"/>
      <c r="V1743" s="173" t="s"/>
      <c r="W1743" s="173" t="s"/>
      <c r="X1743" s="173" t="s"/>
      <c r="Y1743" s="173" t="s"/>
    </row>
    <row r="1744" spans="1:25">
      <c r="A1744" s="174" t="s">
        <v>4648</v>
      </c>
      <c r="B1744" s="175" t="s">
        <v>6620</v>
      </c>
      <c r="C1744" s="175" t="s">
        <v>4656</v>
      </c>
      <c r="D1744" s="175" t="s">
        <v>4694</v>
      </c>
      <c r="E1744" s="175">
        <v>165</v>
      </c>
      <c r="F1744" s="175">
        <v>89</v>
      </c>
      <c r="G1744" s="175" t="s">
        <v>4659</v>
      </c>
      <c r="H1744" s="175" t="s">
        <v>4659</v>
      </c>
      <c r="I1744" s="175" t="s">
        <v>4659</v>
      </c>
      <c r="J1744" s="175" t="s"/>
      <c r="K1744" s="175" t="s"/>
      <c r="L1744" s="175" t="s">
        <v>4652</v>
      </c>
      <c r="M1744" s="176">
        <v>0</v>
      </c>
      <c r="N1744" s="175" t="s">
        <v>4659</v>
      </c>
      <c r="O1744" s="177">
        <v>45677</v>
      </c>
      <c r="P1744" s="178">
        <v>0.656180555553874</v>
      </c>
      <c r="Q1744" s="175">
        <v>45926</v>
      </c>
      <c r="R1744" s="176">
        <v>200</v>
      </c>
      <c r="S1744" s="173" t="s"/>
      <c r="T1744" s="173" t="s"/>
      <c r="U1744" s="173" t="s"/>
      <c r="V1744" s="173" t="s"/>
      <c r="W1744" s="173" t="s"/>
      <c r="X1744" s="173" t="s"/>
      <c r="Y1744" s="173" t="s"/>
    </row>
    <row r="1745" spans="1:25">
      <c r="A1745" s="168" t="s">
        <v>4648</v>
      </c>
      <c r="B1745" s="169" t="s">
        <v>6621</v>
      </c>
      <c r="C1745" s="169" t="s">
        <v>4656</v>
      </c>
      <c r="D1745" s="169" t="s">
        <v>4694</v>
      </c>
      <c r="E1745" s="169">
        <v>165</v>
      </c>
      <c r="F1745" s="169">
        <v>88</v>
      </c>
      <c r="G1745" s="169" t="s">
        <v>4004</v>
      </c>
      <c r="H1745" s="169" t="s">
        <v>4004</v>
      </c>
      <c r="I1745" s="169" t="s">
        <v>4004</v>
      </c>
      <c r="J1745" s="169" t="s"/>
      <c r="K1745" s="169" t="s"/>
      <c r="L1745" s="169" t="s">
        <v>4652</v>
      </c>
      <c r="M1745" s="170">
        <v>0</v>
      </c>
      <c r="N1745" s="169" t="s">
        <v>4004</v>
      </c>
      <c r="O1745" s="171">
        <v>45677</v>
      </c>
      <c r="P1745" s="172">
        <v>0.650069444443943</v>
      </c>
      <c r="Q1745" s="169">
        <v>45924</v>
      </c>
      <c r="R1745" s="170">
        <v>230</v>
      </c>
      <c r="S1745" s="173" t="s"/>
      <c r="T1745" s="173" t="s"/>
      <c r="U1745" s="173" t="s"/>
      <c r="V1745" s="173" t="s"/>
      <c r="W1745" s="173" t="s"/>
      <c r="X1745" s="173" t="s"/>
      <c r="Y1745" s="173" t="s"/>
    </row>
    <row r="1746" spans="1:25">
      <c r="A1746" s="174" t="s">
        <v>4648</v>
      </c>
      <c r="B1746" s="175" t="s">
        <v>6622</v>
      </c>
      <c r="C1746" s="175" t="s">
        <v>4656</v>
      </c>
      <c r="D1746" s="175" t="s">
        <v>4700</v>
      </c>
      <c r="E1746" s="175">
        <v>160</v>
      </c>
      <c r="F1746" s="175">
        <v>898</v>
      </c>
      <c r="G1746" s="175" t="s">
        <v>4004</v>
      </c>
      <c r="H1746" s="175" t="s">
        <v>4652</v>
      </c>
      <c r="I1746" s="175" t="s">
        <v>4652</v>
      </c>
      <c r="J1746" s="175" t="s"/>
      <c r="K1746" s="175" t="s"/>
      <c r="L1746" s="175" t="s">
        <v>4652</v>
      </c>
      <c r="M1746" s="176">
        <v>0</v>
      </c>
      <c r="N1746" s="175" t="s">
        <v>4004</v>
      </c>
      <c r="O1746" s="177">
        <v>45677</v>
      </c>
      <c r="P1746" s="178">
        <v>0.629363425927295</v>
      </c>
      <c r="Q1746" s="175">
        <v>45922</v>
      </c>
      <c r="R1746" s="176">
        <v>150</v>
      </c>
      <c r="S1746" s="173" t="s"/>
      <c r="T1746" s="173" t="s"/>
      <c r="U1746" s="173" t="s"/>
      <c r="V1746" s="173" t="s"/>
      <c r="W1746" s="173" t="s"/>
      <c r="X1746" s="173" t="s"/>
      <c r="Y1746" s="173" t="s"/>
    </row>
    <row r="1747" spans="1:25">
      <c r="A1747" s="168" t="s">
        <v>4648</v>
      </c>
      <c r="B1747" s="169" t="s">
        <v>6623</v>
      </c>
      <c r="C1747" s="169" t="s">
        <v>4656</v>
      </c>
      <c r="D1747" s="169" t="s">
        <v>4668</v>
      </c>
      <c r="E1747" s="169">
        <v>174</v>
      </c>
      <c r="F1747" s="169">
        <v>89</v>
      </c>
      <c r="G1747" s="169" t="s">
        <v>4004</v>
      </c>
      <c r="H1747" s="169" t="s">
        <v>4652</v>
      </c>
      <c r="I1747" s="169" t="s">
        <v>4652</v>
      </c>
      <c r="J1747" s="169" t="s"/>
      <c r="K1747" s="169" t="s"/>
      <c r="L1747" s="169" t="s">
        <v>4652</v>
      </c>
      <c r="M1747" s="170">
        <v>0</v>
      </c>
      <c r="N1747" s="169" t="s">
        <v>4004</v>
      </c>
      <c r="O1747" s="171">
        <v>45677</v>
      </c>
      <c r="P1747" s="172">
        <v>0.627893518518249</v>
      </c>
      <c r="Q1747" s="169">
        <v>45921</v>
      </c>
      <c r="R1747" s="170">
        <v>170</v>
      </c>
      <c r="S1747" s="173" t="s"/>
      <c r="T1747" s="173" t="s"/>
      <c r="U1747" s="173" t="s"/>
      <c r="V1747" s="173" t="s"/>
      <c r="W1747" s="173" t="s"/>
      <c r="X1747" s="173" t="s"/>
      <c r="Y1747" s="173" t="s"/>
    </row>
    <row r="1748" spans="1:25">
      <c r="A1748" s="174" t="s">
        <v>4648</v>
      </c>
      <c r="B1748" s="175" t="s">
        <v>6624</v>
      </c>
      <c r="C1748" s="175" t="s">
        <v>4650</v>
      </c>
      <c r="D1748" s="175" t="s">
        <v>4668</v>
      </c>
      <c r="E1748" s="175">
        <v>140</v>
      </c>
      <c r="F1748" s="175">
        <v>89</v>
      </c>
      <c r="G1748" s="175" t="s">
        <v>4659</v>
      </c>
      <c r="H1748" s="175" t="s">
        <v>4659</v>
      </c>
      <c r="I1748" s="175" t="s">
        <v>4659</v>
      </c>
      <c r="J1748" s="175" t="s"/>
      <c r="K1748" s="175" t="s">
        <v>6625</v>
      </c>
      <c r="L1748" s="175" t="s">
        <v>4652</v>
      </c>
      <c r="M1748" s="176">
        <v>0</v>
      </c>
      <c r="N1748" s="175" t="s">
        <v>4661</v>
      </c>
      <c r="O1748" s="177">
        <v>45677</v>
      </c>
      <c r="P1748" s="178">
        <v>0.615219907405845</v>
      </c>
      <c r="Q1748" s="175">
        <v>45919</v>
      </c>
      <c r="R1748" s="176">
        <v>230</v>
      </c>
      <c r="S1748" s="173" t="s"/>
      <c r="T1748" s="173" t="s"/>
      <c r="U1748" s="173" t="s"/>
      <c r="V1748" s="173" t="s"/>
      <c r="W1748" s="173" t="s"/>
      <c r="X1748" s="173" t="s"/>
      <c r="Y1748" s="173" t="s"/>
    </row>
    <row r="1749" spans="1:25">
      <c r="A1749" s="168" t="s">
        <v>4648</v>
      </c>
      <c r="B1749" s="169" t="s">
        <v>6626</v>
      </c>
      <c r="C1749" s="169" t="s">
        <v>4650</v>
      </c>
      <c r="D1749" s="169" t="s">
        <v>4651</v>
      </c>
      <c r="E1749" s="169">
        <v>155</v>
      </c>
      <c r="F1749" s="169">
        <v>89</v>
      </c>
      <c r="G1749" s="169" t="s">
        <v>4004</v>
      </c>
      <c r="H1749" s="169" t="s">
        <v>4004</v>
      </c>
      <c r="I1749" s="169" t="s">
        <v>4004</v>
      </c>
      <c r="J1749" s="169" t="s"/>
      <c r="K1749" s="169" t="s"/>
      <c r="L1749" s="169" t="s">
        <v>4652</v>
      </c>
      <c r="M1749" s="170">
        <v>0</v>
      </c>
      <c r="N1749" s="169" t="s">
        <v>4004</v>
      </c>
      <c r="O1749" s="171">
        <v>45677</v>
      </c>
      <c r="P1749" s="172">
        <v>0.606805555555184</v>
      </c>
      <c r="Q1749" s="169">
        <v>45918</v>
      </c>
      <c r="R1749" s="170">
        <v>230</v>
      </c>
      <c r="S1749" s="173" t="s"/>
      <c r="T1749" s="173" t="s"/>
      <c r="U1749" s="173" t="s"/>
      <c r="V1749" s="173" t="s"/>
      <c r="W1749" s="173" t="s"/>
      <c r="X1749" s="173" t="s"/>
      <c r="Y1749" s="173" t="s"/>
    </row>
    <row r="1750" spans="1:25">
      <c r="A1750" s="174" t="s">
        <v>4648</v>
      </c>
      <c r="B1750" s="175" t="s">
        <v>6627</v>
      </c>
      <c r="C1750" s="175" t="s">
        <v>4656</v>
      </c>
      <c r="D1750" s="175" t="s">
        <v>4696</v>
      </c>
      <c r="E1750" s="175">
        <v>165</v>
      </c>
      <c r="F1750" s="175">
        <v>88</v>
      </c>
      <c r="G1750" s="175" t="s">
        <v>4659</v>
      </c>
      <c r="H1750" s="175" t="s">
        <v>4659</v>
      </c>
      <c r="I1750" s="175" t="s">
        <v>4659</v>
      </c>
      <c r="J1750" s="175" t="s"/>
      <c r="K1750" s="175" t="s"/>
      <c r="L1750" s="175" t="s">
        <v>4652</v>
      </c>
      <c r="M1750" s="176">
        <v>0</v>
      </c>
      <c r="N1750" s="175" t="s">
        <v>4659</v>
      </c>
      <c r="O1750" s="177">
        <v>45677</v>
      </c>
      <c r="P1750" s="178">
        <v>0.578773148146866</v>
      </c>
      <c r="Q1750" s="175">
        <v>45916</v>
      </c>
      <c r="R1750" s="176">
        <v>200</v>
      </c>
      <c r="S1750" s="173" t="s"/>
      <c r="T1750" s="173" t="s"/>
      <c r="U1750" s="173" t="s"/>
      <c r="V1750" s="173" t="s"/>
      <c r="W1750" s="173" t="s"/>
      <c r="X1750" s="173" t="s"/>
      <c r="Y1750" s="173" t="s"/>
    </row>
    <row r="1751" spans="1:25">
      <c r="A1751" s="168" t="s">
        <v>4648</v>
      </c>
      <c r="B1751" s="169" t="s">
        <v>6628</v>
      </c>
      <c r="C1751" s="169" t="s">
        <v>4656</v>
      </c>
      <c r="D1751" s="169" t="s">
        <v>4703</v>
      </c>
      <c r="E1751" s="169">
        <v>170</v>
      </c>
      <c r="F1751" s="169">
        <v>87</v>
      </c>
      <c r="G1751" s="169" t="s">
        <v>4659</v>
      </c>
      <c r="H1751" s="169" t="s">
        <v>4652</v>
      </c>
      <c r="I1751" s="169" t="s">
        <v>4652</v>
      </c>
      <c r="J1751" s="169" t="s"/>
      <c r="K1751" s="169" t="s"/>
      <c r="L1751" s="169" t="s">
        <v>4652</v>
      </c>
      <c r="M1751" s="170">
        <v>0</v>
      </c>
      <c r="N1751" s="169" t="s">
        <v>4661</v>
      </c>
      <c r="O1751" s="171">
        <v>45677</v>
      </c>
      <c r="P1751" s="172">
        <v>0.557037037036935</v>
      </c>
      <c r="Q1751" s="169">
        <v>45915</v>
      </c>
      <c r="R1751" s="170">
        <v>150</v>
      </c>
      <c r="S1751" s="173" t="s"/>
      <c r="T1751" s="173" t="s"/>
      <c r="U1751" s="173" t="s"/>
      <c r="V1751" s="173" t="s"/>
      <c r="W1751" s="173" t="s"/>
      <c r="X1751" s="173" t="s"/>
      <c r="Y1751" s="173" t="s"/>
    </row>
    <row r="1752" spans="1:25">
      <c r="A1752" s="174" t="s">
        <v>4648</v>
      </c>
      <c r="B1752" s="175" t="s">
        <v>6629</v>
      </c>
      <c r="C1752" s="175" t="s">
        <v>4650</v>
      </c>
      <c r="D1752" s="175" t="s">
        <v>4651</v>
      </c>
      <c r="E1752" s="175">
        <v>150</v>
      </c>
      <c r="F1752" s="175">
        <v>89</v>
      </c>
      <c r="G1752" s="175" t="s">
        <v>4659</v>
      </c>
      <c r="H1752" s="175" t="s">
        <v>4659</v>
      </c>
      <c r="I1752" s="175" t="s">
        <v>4659</v>
      </c>
      <c r="J1752" s="175" t="s"/>
      <c r="K1752" s="175" t="s"/>
      <c r="L1752" s="175" t="s">
        <v>4652</v>
      </c>
      <c r="M1752" s="176">
        <v>0</v>
      </c>
      <c r="N1752" s="175" t="s">
        <v>4659</v>
      </c>
      <c r="O1752" s="177">
        <v>45677</v>
      </c>
      <c r="P1752" s="178">
        <v>0.517858796294604</v>
      </c>
      <c r="Q1752" s="175">
        <v>45908</v>
      </c>
      <c r="R1752" s="176">
        <v>230</v>
      </c>
      <c r="S1752" s="173" t="s"/>
      <c r="T1752" s="173" t="s"/>
      <c r="U1752" s="173" t="s"/>
      <c r="V1752" s="173" t="s"/>
      <c r="W1752" s="173" t="s"/>
      <c r="X1752" s="173" t="s"/>
      <c r="Y1752" s="173" t="s"/>
    </row>
    <row r="1753" spans="1:25">
      <c r="A1753" s="168" t="s">
        <v>4648</v>
      </c>
      <c r="B1753" s="169" t="s">
        <v>6630</v>
      </c>
      <c r="C1753" s="169" t="s">
        <v>4650</v>
      </c>
      <c r="D1753" s="169" t="s">
        <v>4668</v>
      </c>
      <c r="E1753" s="169">
        <v>150</v>
      </c>
      <c r="F1753" s="169">
        <v>89</v>
      </c>
      <c r="G1753" s="169" t="s">
        <v>4659</v>
      </c>
      <c r="H1753" s="169" t="s">
        <v>4659</v>
      </c>
      <c r="I1753" s="169" t="s">
        <v>4659</v>
      </c>
      <c r="J1753" s="169" t="s"/>
      <c r="K1753" s="169" t="s">
        <v>5275</v>
      </c>
      <c r="L1753" s="169" t="s">
        <v>4652</v>
      </c>
      <c r="M1753" s="170">
        <v>0</v>
      </c>
      <c r="N1753" s="169" t="s">
        <v>4659</v>
      </c>
      <c r="O1753" s="171">
        <v>45677</v>
      </c>
      <c r="P1753" s="172">
        <v>0.508738425927732</v>
      </c>
      <c r="Q1753" s="169">
        <v>45906</v>
      </c>
      <c r="R1753" s="170">
        <v>230</v>
      </c>
      <c r="S1753" s="173" t="s"/>
      <c r="T1753" s="173" t="s"/>
      <c r="U1753" s="173" t="s"/>
      <c r="V1753" s="173" t="s"/>
      <c r="W1753" s="173" t="s"/>
      <c r="X1753" s="173" t="s"/>
      <c r="Y1753" s="173" t="s"/>
    </row>
    <row r="1754" spans="1:25">
      <c r="A1754" s="174" t="s">
        <v>4648</v>
      </c>
      <c r="B1754" s="175" t="s">
        <v>6631</v>
      </c>
      <c r="C1754" s="175" t="s">
        <v>4656</v>
      </c>
      <c r="D1754" s="175" t="s">
        <v>4668</v>
      </c>
      <c r="E1754" s="175">
        <v>120</v>
      </c>
      <c r="F1754" s="175">
        <v>89</v>
      </c>
      <c r="G1754" s="175" t="s">
        <v>4004</v>
      </c>
      <c r="H1754" s="175" t="s">
        <v>4004</v>
      </c>
      <c r="I1754" s="175" t="s">
        <v>4004</v>
      </c>
      <c r="J1754" s="175" t="s"/>
      <c r="K1754" s="175" t="s">
        <v>6632</v>
      </c>
      <c r="L1754" s="175" t="s">
        <v>4652</v>
      </c>
      <c r="M1754" s="176">
        <v>0</v>
      </c>
      <c r="N1754" s="175" t="s">
        <v>4659</v>
      </c>
      <c r="O1754" s="177">
        <v>45677</v>
      </c>
      <c r="P1754" s="178">
        <v>0.505127314816491</v>
      </c>
      <c r="Q1754" s="175">
        <v>0</v>
      </c>
      <c r="R1754" s="176">
        <v>0</v>
      </c>
      <c r="S1754" s="173" t="s"/>
      <c r="T1754" s="173" t="s"/>
      <c r="U1754" s="173" t="s"/>
      <c r="V1754" s="173" t="s"/>
      <c r="W1754" s="173" t="s"/>
      <c r="X1754" s="173" t="s"/>
      <c r="Y1754" s="173" t="s"/>
    </row>
    <row r="1755" spans="1:25">
      <c r="A1755" s="168" t="s">
        <v>4648</v>
      </c>
      <c r="B1755" s="169" t="s">
        <v>6633</v>
      </c>
      <c r="C1755" s="169" t="s">
        <v>4656</v>
      </c>
      <c r="D1755" s="169" t="s">
        <v>4668</v>
      </c>
      <c r="E1755" s="169">
        <v>132</v>
      </c>
      <c r="F1755" s="169">
        <v>89</v>
      </c>
      <c r="G1755" s="169" t="s">
        <v>4004</v>
      </c>
      <c r="H1755" s="169" t="s">
        <v>4004</v>
      </c>
      <c r="I1755" s="169" t="s">
        <v>4004</v>
      </c>
      <c r="J1755" s="169" t="s"/>
      <c r="K1755" s="169" t="s">
        <v>6632</v>
      </c>
      <c r="L1755" s="169" t="s">
        <v>4652</v>
      </c>
      <c r="M1755" s="170">
        <v>0</v>
      </c>
      <c r="N1755" s="169" t="s">
        <v>4659</v>
      </c>
      <c r="O1755" s="171">
        <v>45677</v>
      </c>
      <c r="P1755" s="172">
        <v>0.504016203703941</v>
      </c>
      <c r="Q1755" s="169">
        <v>0</v>
      </c>
      <c r="R1755" s="170">
        <v>0</v>
      </c>
      <c r="S1755" s="173" t="s"/>
      <c r="T1755" s="173" t="s"/>
      <c r="U1755" s="173" t="s"/>
      <c r="V1755" s="173" t="s"/>
      <c r="W1755" s="173" t="s"/>
      <c r="X1755" s="173" t="s"/>
      <c r="Y1755" s="173" t="s"/>
    </row>
    <row r="1756" spans="1:25">
      <c r="A1756" s="174" t="s">
        <v>4648</v>
      </c>
      <c r="B1756" s="175" t="s">
        <v>6634</v>
      </c>
      <c r="C1756" s="175" t="s">
        <v>4650</v>
      </c>
      <c r="D1756" s="175" t="s">
        <v>4668</v>
      </c>
      <c r="E1756" s="175">
        <v>140</v>
      </c>
      <c r="F1756" s="175">
        <v>0</v>
      </c>
      <c r="G1756" s="175" t="s">
        <v>4652</v>
      </c>
      <c r="H1756" s="175" t="s">
        <v>4004</v>
      </c>
      <c r="I1756" s="175" t="s">
        <v>4004</v>
      </c>
      <c r="J1756" s="175" t="s"/>
      <c r="K1756" s="175" t="s"/>
      <c r="L1756" s="175" t="s">
        <v>4652</v>
      </c>
      <c r="M1756" s="176">
        <v>0</v>
      </c>
      <c r="N1756" s="175" t="s">
        <v>4004</v>
      </c>
      <c r="O1756" s="177">
        <v>45677</v>
      </c>
      <c r="P1756" s="178">
        <v>0.465474537035334</v>
      </c>
      <c r="Q1756" s="175">
        <v>45901</v>
      </c>
      <c r="R1756" s="176">
        <v>150</v>
      </c>
      <c r="S1756" s="173" t="s"/>
      <c r="T1756" s="173" t="s"/>
      <c r="U1756" s="173" t="s"/>
      <c r="V1756" s="173" t="s"/>
      <c r="W1756" s="173" t="s"/>
      <c r="X1756" s="173" t="s"/>
      <c r="Y1756" s="173" t="s"/>
    </row>
    <row r="1757" spans="1:25">
      <c r="A1757" s="168" t="s">
        <v>4648</v>
      </c>
      <c r="B1757" s="169" t="s">
        <v>6635</v>
      </c>
      <c r="C1757" s="169" t="s">
        <v>4656</v>
      </c>
      <c r="D1757" s="169" t="s">
        <v>4756</v>
      </c>
      <c r="E1757" s="169">
        <v>160</v>
      </c>
      <c r="F1757" s="169">
        <v>89</v>
      </c>
      <c r="G1757" s="169" t="s">
        <v>4004</v>
      </c>
      <c r="H1757" s="169" t="s">
        <v>4004</v>
      </c>
      <c r="I1757" s="169" t="s">
        <v>4004</v>
      </c>
      <c r="J1757" s="169" t="s"/>
      <c r="K1757" s="169" t="s"/>
      <c r="L1757" s="169" t="s">
        <v>4652</v>
      </c>
      <c r="M1757" s="170">
        <v>0</v>
      </c>
      <c r="N1757" s="169" t="s">
        <v>4004</v>
      </c>
      <c r="O1757" s="171">
        <v>45677</v>
      </c>
      <c r="P1757" s="172">
        <v>0.422592592592992</v>
      </c>
      <c r="Q1757" s="169">
        <v>45895</v>
      </c>
      <c r="R1757" s="170">
        <v>200</v>
      </c>
      <c r="S1757" s="173" t="s"/>
      <c r="T1757" s="173" t="s"/>
      <c r="U1757" s="173" t="s"/>
      <c r="V1757" s="173" t="s"/>
      <c r="W1757" s="173" t="s"/>
      <c r="X1757" s="173" t="s"/>
      <c r="Y1757" s="173" t="s"/>
    </row>
    <row r="1758" spans="1:25">
      <c r="A1758" s="174" t="s">
        <v>4648</v>
      </c>
      <c r="B1758" s="175" t="s">
        <v>6636</v>
      </c>
      <c r="C1758" s="175" t="s">
        <v>4650</v>
      </c>
      <c r="D1758" s="175" t="s">
        <v>4668</v>
      </c>
      <c r="E1758" s="175">
        <v>150</v>
      </c>
      <c r="F1758" s="175">
        <v>0</v>
      </c>
      <c r="G1758" s="175" t="s">
        <v>4652</v>
      </c>
      <c r="H1758" s="175" t="s">
        <v>4659</v>
      </c>
      <c r="I1758" s="175" t="s">
        <v>4659</v>
      </c>
      <c r="J1758" s="175" t="s"/>
      <c r="K1758" s="175" t="s"/>
      <c r="L1758" s="175" t="s">
        <v>4652</v>
      </c>
      <c r="M1758" s="176">
        <v>0</v>
      </c>
      <c r="N1758" s="175" t="s">
        <v>4659</v>
      </c>
      <c r="O1758" s="177">
        <v>45677</v>
      </c>
      <c r="P1758" s="178">
        <v>0.4214699074073</v>
      </c>
      <c r="Q1758" s="175">
        <v>45894</v>
      </c>
      <c r="R1758" s="176">
        <v>170</v>
      </c>
      <c r="S1758" s="173" t="s"/>
      <c r="T1758" s="173" t="s"/>
      <c r="U1758" s="173" t="s"/>
      <c r="V1758" s="173" t="s"/>
      <c r="W1758" s="173" t="s"/>
      <c r="X1758" s="173" t="s"/>
      <c r="Y1758" s="173" t="s"/>
    </row>
    <row r="1759" spans="1:25">
      <c r="A1759" s="168" t="s">
        <v>4648</v>
      </c>
      <c r="B1759" s="169" t="s">
        <v>6637</v>
      </c>
      <c r="C1759" s="169" t="s">
        <v>4656</v>
      </c>
      <c r="D1759" s="169" t="s">
        <v>4676</v>
      </c>
      <c r="E1759" s="169">
        <v>165</v>
      </c>
      <c r="F1759" s="169">
        <v>89</v>
      </c>
      <c r="G1759" s="169" t="s">
        <v>4659</v>
      </c>
      <c r="H1759" s="169" t="s">
        <v>4659</v>
      </c>
      <c r="I1759" s="169" t="s">
        <v>4659</v>
      </c>
      <c r="J1759" s="169" t="s"/>
      <c r="K1759" s="169" t="s"/>
      <c r="L1759" s="169" t="s">
        <v>4652</v>
      </c>
      <c r="M1759" s="170">
        <v>0</v>
      </c>
      <c r="N1759" s="169" t="s">
        <v>4659</v>
      </c>
      <c r="O1759" s="171">
        <v>45677</v>
      </c>
      <c r="P1759" s="172">
        <v>0.376423611112841</v>
      </c>
      <c r="Q1759" s="169">
        <v>45891</v>
      </c>
      <c r="R1759" s="170">
        <v>230</v>
      </c>
      <c r="S1759" s="173" t="s"/>
      <c r="T1759" s="173" t="s"/>
      <c r="U1759" s="173" t="s"/>
      <c r="V1759" s="173" t="s"/>
      <c r="W1759" s="173" t="s"/>
      <c r="X1759" s="173" t="s"/>
      <c r="Y1759" s="173" t="s"/>
    </row>
    <row r="1760" spans="1:26" s="192">
      <c r="A1760" s="186" t="s">
        <v>4648</v>
      </c>
      <c r="B1760" s="187" t="s">
        <v>6638</v>
      </c>
      <c r="C1760" s="187" t="s">
        <v>4650</v>
      </c>
      <c r="D1760" s="187" t="s">
        <v>4668</v>
      </c>
      <c r="E1760" s="187">
        <v>140</v>
      </c>
      <c r="F1760" s="187">
        <v>0</v>
      </c>
      <c r="G1760" s="187" t="s">
        <v>4652</v>
      </c>
      <c r="H1760" s="187" t="s">
        <v>4652</v>
      </c>
      <c r="I1760" s="187" t="s">
        <v>4652</v>
      </c>
      <c r="J1760" s="187" t="s">
        <v>4643</v>
      </c>
      <c r="K1760" s="187" t="s">
        <v>6639</v>
      </c>
      <c r="L1760" s="187" t="s">
        <v>4659</v>
      </c>
      <c r="M1760" s="188">
        <v>50</v>
      </c>
      <c r="N1760" s="187" t="s">
        <v>4659</v>
      </c>
      <c r="O1760" s="189">
        <v>45676</v>
      </c>
      <c r="P1760" s="190">
        <v>0.788287037037662</v>
      </c>
      <c r="Q1760" s="187">
        <v>45882</v>
      </c>
      <c r="R1760" s="188">
        <v>50</v>
      </c>
      <c r="S1760" s="191" t="s"/>
      <c r="T1760" s="191" t="s"/>
      <c r="U1760" s="191" t="s"/>
      <c r="V1760" s="191" t="s"/>
      <c r="W1760" s="191" t="s"/>
      <c r="X1760" s="191" t="s"/>
      <c r="Y1760" s="191" t="s"/>
      <c r="Z1760" s="192" t="s"/>
    </row>
    <row r="1761" spans="1:25">
      <c r="A1761" s="168" t="s">
        <v>4648</v>
      </c>
      <c r="B1761" s="169" t="s">
        <v>6640</v>
      </c>
      <c r="C1761" s="169" t="s">
        <v>4656</v>
      </c>
      <c r="D1761" s="169" t="s">
        <v>4703</v>
      </c>
      <c r="E1761" s="169">
        <v>165</v>
      </c>
      <c r="F1761" s="169">
        <v>88</v>
      </c>
      <c r="G1761" s="169" t="s">
        <v>4659</v>
      </c>
      <c r="H1761" s="169" t="s">
        <v>4652</v>
      </c>
      <c r="I1761" s="169" t="s">
        <v>4652</v>
      </c>
      <c r="J1761" s="169" t="s"/>
      <c r="K1761" s="169" t="s"/>
      <c r="L1761" s="169" t="s">
        <v>4652</v>
      </c>
      <c r="M1761" s="170">
        <v>0</v>
      </c>
      <c r="N1761" s="169" t="s">
        <v>4659</v>
      </c>
      <c r="O1761" s="171">
        <v>45676</v>
      </c>
      <c r="P1761" s="172">
        <v>0.736192129628762</v>
      </c>
      <c r="Q1761" s="169">
        <v>45879</v>
      </c>
      <c r="R1761" s="170">
        <v>150</v>
      </c>
      <c r="S1761" s="173" t="s"/>
      <c r="T1761" s="173" t="s"/>
      <c r="U1761" s="173" t="s"/>
      <c r="V1761" s="173" t="s"/>
      <c r="W1761" s="173" t="s"/>
      <c r="X1761" s="173" t="s"/>
      <c r="Y1761" s="173" t="s"/>
    </row>
    <row r="1762" spans="1:25">
      <c r="A1762" s="174" t="s">
        <v>4648</v>
      </c>
      <c r="B1762" s="175" t="s">
        <v>6641</v>
      </c>
      <c r="C1762" s="175" t="s">
        <v>4650</v>
      </c>
      <c r="D1762" s="175" t="s">
        <v>4663</v>
      </c>
      <c r="E1762" s="175">
        <v>150</v>
      </c>
      <c r="F1762" s="175">
        <v>89</v>
      </c>
      <c r="G1762" s="175" t="s">
        <v>4659</v>
      </c>
      <c r="H1762" s="175" t="s">
        <v>4659</v>
      </c>
      <c r="I1762" s="175" t="s">
        <v>4659</v>
      </c>
      <c r="J1762" s="175" t="s"/>
      <c r="K1762" s="175" t="s"/>
      <c r="L1762" s="175" t="s">
        <v>4652</v>
      </c>
      <c r="M1762" s="176">
        <v>0</v>
      </c>
      <c r="N1762" s="175" t="s">
        <v>4004</v>
      </c>
      <c r="O1762" s="177">
        <v>45676</v>
      </c>
      <c r="P1762" s="178">
        <v>0.726574074073142</v>
      </c>
      <c r="Q1762" s="175">
        <v>45877</v>
      </c>
      <c r="R1762" s="176">
        <v>200</v>
      </c>
      <c r="S1762" s="173" t="s"/>
      <c r="T1762" s="173" t="s"/>
      <c r="U1762" s="173" t="s"/>
      <c r="V1762" s="173" t="s"/>
      <c r="W1762" s="173" t="s"/>
      <c r="X1762" s="173" t="s"/>
      <c r="Y1762" s="173" t="s"/>
    </row>
    <row r="1763" spans="1:25">
      <c r="A1763" s="168" t="s">
        <v>4648</v>
      </c>
      <c r="B1763" s="169" t="s">
        <v>6642</v>
      </c>
      <c r="C1763" s="169" t="s">
        <v>4656</v>
      </c>
      <c r="D1763" s="169" t="s">
        <v>4696</v>
      </c>
      <c r="E1763" s="169">
        <v>160</v>
      </c>
      <c r="F1763" s="169">
        <v>89</v>
      </c>
      <c r="G1763" s="169" t="s">
        <v>4659</v>
      </c>
      <c r="H1763" s="169" t="s">
        <v>4652</v>
      </c>
      <c r="I1763" s="169" t="s">
        <v>4652</v>
      </c>
      <c r="J1763" s="169" t="s"/>
      <c r="K1763" s="169" t="s"/>
      <c r="L1763" s="169" t="s">
        <v>4652</v>
      </c>
      <c r="M1763" s="170">
        <v>0</v>
      </c>
      <c r="N1763" s="169" t="s">
        <v>4659</v>
      </c>
      <c r="O1763" s="171">
        <v>45676</v>
      </c>
      <c r="P1763" s="172">
        <v>0.721145833333139</v>
      </c>
      <c r="Q1763" s="169">
        <v>45876</v>
      </c>
      <c r="R1763" s="170">
        <v>170</v>
      </c>
      <c r="S1763" s="173" t="s"/>
      <c r="T1763" s="173" t="s"/>
      <c r="U1763" s="173" t="s"/>
      <c r="V1763" s="173" t="s"/>
      <c r="W1763" s="173" t="s"/>
      <c r="X1763" s="173" t="s"/>
      <c r="Y1763" s="173" t="s"/>
    </row>
    <row r="1764" spans="1:25">
      <c r="A1764" s="174" t="s">
        <v>4648</v>
      </c>
      <c r="B1764" s="175" t="s">
        <v>6643</v>
      </c>
      <c r="C1764" s="175" t="s">
        <v>4656</v>
      </c>
      <c r="D1764" s="175" t="s">
        <v>4730</v>
      </c>
      <c r="E1764" s="175">
        <v>155</v>
      </c>
      <c r="F1764" s="175">
        <v>89</v>
      </c>
      <c r="G1764" s="175" t="s">
        <v>4004</v>
      </c>
      <c r="H1764" s="175" t="s">
        <v>4652</v>
      </c>
      <c r="I1764" s="175" t="s">
        <v>4652</v>
      </c>
      <c r="J1764" s="175" t="s"/>
      <c r="K1764" s="175" t="s">
        <v>6302</v>
      </c>
      <c r="L1764" s="175" t="s">
        <v>4652</v>
      </c>
      <c r="M1764" s="176">
        <v>0</v>
      </c>
      <c r="N1764" s="175" t="s">
        <v>4004</v>
      </c>
      <c r="O1764" s="177">
        <v>45676</v>
      </c>
      <c r="P1764" s="178">
        <v>0.720625000001746</v>
      </c>
      <c r="Q1764" s="175">
        <v>45875</v>
      </c>
      <c r="R1764" s="176">
        <v>170</v>
      </c>
      <c r="S1764" s="173" t="s"/>
      <c r="T1764" s="173" t="s"/>
      <c r="U1764" s="173" t="s"/>
      <c r="V1764" s="173" t="s"/>
      <c r="W1764" s="173" t="s"/>
      <c r="X1764" s="173" t="s"/>
      <c r="Y1764" s="173" t="s"/>
    </row>
    <row r="1765" spans="1:25">
      <c r="A1765" s="168" t="s">
        <v>4648</v>
      </c>
      <c r="B1765" s="169" t="s">
        <v>6644</v>
      </c>
      <c r="C1765" s="169" t="s">
        <v>4656</v>
      </c>
      <c r="D1765" s="169" t="s">
        <v>4730</v>
      </c>
      <c r="E1765" s="169">
        <v>155</v>
      </c>
      <c r="F1765" s="169">
        <v>89</v>
      </c>
      <c r="G1765" s="169" t="s">
        <v>4659</v>
      </c>
      <c r="H1765" s="169" t="s">
        <v>4652</v>
      </c>
      <c r="I1765" s="169" t="s">
        <v>4652</v>
      </c>
      <c r="J1765" s="169" t="s"/>
      <c r="K1765" s="169" t="s"/>
      <c r="L1765" s="169" t="s">
        <v>4652</v>
      </c>
      <c r="M1765" s="170">
        <v>0</v>
      </c>
      <c r="N1765" s="169" t="s">
        <v>4004</v>
      </c>
      <c r="O1765" s="171">
        <v>45676</v>
      </c>
      <c r="P1765" s="172">
        <v>0.707916666666279</v>
      </c>
      <c r="Q1765" s="169">
        <v>45872</v>
      </c>
      <c r="R1765" s="170">
        <v>170</v>
      </c>
      <c r="S1765" s="173" t="s"/>
      <c r="T1765" s="173" t="s"/>
      <c r="U1765" s="173" t="s"/>
      <c r="V1765" s="173" t="s"/>
      <c r="W1765" s="173" t="s"/>
      <c r="X1765" s="173" t="s"/>
      <c r="Y1765" s="173" t="s"/>
    </row>
    <row r="1766" spans="1:25">
      <c r="A1766" s="174" t="s">
        <v>4648</v>
      </c>
      <c r="B1766" s="175" t="s">
        <v>6645</v>
      </c>
      <c r="C1766" s="175" t="s">
        <v>4656</v>
      </c>
      <c r="D1766" s="175" t="s">
        <v>4730</v>
      </c>
      <c r="E1766" s="175">
        <v>165</v>
      </c>
      <c r="F1766" s="175">
        <v>89</v>
      </c>
      <c r="G1766" s="175" t="s">
        <v>4004</v>
      </c>
      <c r="H1766" s="175" t="s">
        <v>4004</v>
      </c>
      <c r="I1766" s="175" t="s">
        <v>4004</v>
      </c>
      <c r="J1766" s="175" t="s">
        <v>4685</v>
      </c>
      <c r="K1766" s="175" t="s">
        <v>6379</v>
      </c>
      <c r="L1766" s="175" t="s">
        <v>4004</v>
      </c>
      <c r="M1766" s="176">
        <v>100</v>
      </c>
      <c r="N1766" s="175" t="s">
        <v>4004</v>
      </c>
      <c r="O1766" s="177">
        <v>45676</v>
      </c>
      <c r="P1766" s="178">
        <v>0.680659722223936</v>
      </c>
      <c r="Q1766" s="175">
        <v>45870</v>
      </c>
      <c r="R1766" s="176">
        <v>100</v>
      </c>
      <c r="S1766" s="173" t="s"/>
      <c r="T1766" s="173" t="s"/>
      <c r="U1766" s="173" t="s"/>
      <c r="V1766" s="173" t="s"/>
      <c r="W1766" s="173" t="s"/>
      <c r="X1766" s="173" t="s"/>
      <c r="Y1766" s="173" t="s"/>
    </row>
    <row r="1767" spans="1:25">
      <c r="A1767" s="168" t="s">
        <v>4648</v>
      </c>
      <c r="B1767" s="169" t="s">
        <v>6646</v>
      </c>
      <c r="C1767" s="169" t="s">
        <v>4650</v>
      </c>
      <c r="D1767" s="169" t="s">
        <v>4668</v>
      </c>
      <c r="E1767" s="169">
        <v>155</v>
      </c>
      <c r="F1767" s="169">
        <v>89</v>
      </c>
      <c r="G1767" s="169" t="s">
        <v>4004</v>
      </c>
      <c r="H1767" s="169" t="s">
        <v>4004</v>
      </c>
      <c r="I1767" s="169" t="s">
        <v>4004</v>
      </c>
      <c r="J1767" s="169" t="s"/>
      <c r="K1767" s="169" t="s"/>
      <c r="L1767" s="169" t="s">
        <v>4652</v>
      </c>
      <c r="M1767" s="170">
        <v>0</v>
      </c>
      <c r="N1767" s="169" t="s">
        <v>4004</v>
      </c>
      <c r="O1767" s="171">
        <v>45676</v>
      </c>
      <c r="P1767" s="172">
        <v>0.664317129630945</v>
      </c>
      <c r="Q1767" s="169">
        <v>45866</v>
      </c>
      <c r="R1767" s="170">
        <v>230</v>
      </c>
      <c r="S1767" s="173" t="s"/>
      <c r="T1767" s="173" t="s"/>
      <c r="U1767" s="173" t="s"/>
      <c r="V1767" s="173" t="s"/>
      <c r="W1767" s="173" t="s"/>
      <c r="X1767" s="173" t="s"/>
      <c r="Y1767" s="173" t="s"/>
    </row>
    <row r="1768" spans="1:25">
      <c r="A1768" s="174" t="s">
        <v>4648</v>
      </c>
      <c r="B1768" s="175" t="s">
        <v>6647</v>
      </c>
      <c r="C1768" s="175" t="s">
        <v>4656</v>
      </c>
      <c r="D1768" s="175" t="s">
        <v>4703</v>
      </c>
      <c r="E1768" s="175">
        <v>160</v>
      </c>
      <c r="F1768" s="175">
        <v>89</v>
      </c>
      <c r="G1768" s="175" t="s">
        <v>4659</v>
      </c>
      <c r="H1768" s="175" t="s">
        <v>4659</v>
      </c>
      <c r="I1768" s="175" t="s">
        <v>4659</v>
      </c>
      <c r="J1768" s="175" t="s"/>
      <c r="K1768" s="175" t="s">
        <v>5090</v>
      </c>
      <c r="L1768" s="175" t="s">
        <v>4652</v>
      </c>
      <c r="M1768" s="176">
        <v>0</v>
      </c>
      <c r="N1768" s="175" t="s">
        <v>4659</v>
      </c>
      <c r="O1768" s="177">
        <v>45676</v>
      </c>
      <c r="P1768" s="178">
        <v>0.658032407405699</v>
      </c>
      <c r="Q1768" s="175">
        <v>0</v>
      </c>
      <c r="R1768" s="176">
        <v>0</v>
      </c>
      <c r="S1768" s="173" t="s"/>
      <c r="T1768" s="173" t="s"/>
      <c r="U1768" s="173" t="s"/>
      <c r="V1768" s="173" t="s"/>
      <c r="W1768" s="173" t="s"/>
      <c r="X1768" s="173" t="s"/>
      <c r="Y1768" s="173" t="s"/>
    </row>
    <row r="1769" spans="1:25">
      <c r="A1769" s="168" t="s">
        <v>4648</v>
      </c>
      <c r="B1769" s="169" t="s">
        <v>6648</v>
      </c>
      <c r="C1769" s="169" t="s">
        <v>4656</v>
      </c>
      <c r="D1769" s="169" t="s">
        <v>4703</v>
      </c>
      <c r="E1769" s="169">
        <v>170</v>
      </c>
      <c r="F1769" s="169">
        <v>89</v>
      </c>
      <c r="G1769" s="169" t="s">
        <v>4659</v>
      </c>
      <c r="H1769" s="169" t="s">
        <v>4659</v>
      </c>
      <c r="I1769" s="169" t="s">
        <v>4659</v>
      </c>
      <c r="J1769" s="169" t="s"/>
      <c r="K1769" s="169" t="s">
        <v>6632</v>
      </c>
      <c r="L1769" s="169" t="s">
        <v>4652</v>
      </c>
      <c r="M1769" s="170">
        <v>0</v>
      </c>
      <c r="N1769" s="169" t="s">
        <v>4659</v>
      </c>
      <c r="O1769" s="171">
        <v>45676</v>
      </c>
      <c r="P1769" s="172">
        <v>0.657106481481606</v>
      </c>
      <c r="Q1769" s="169">
        <v>0</v>
      </c>
      <c r="R1769" s="170">
        <v>0</v>
      </c>
      <c r="S1769" s="173" t="s"/>
      <c r="T1769" s="173" t="s"/>
      <c r="U1769" s="173" t="s"/>
      <c r="V1769" s="173" t="s"/>
      <c r="W1769" s="173" t="s"/>
      <c r="X1769" s="173" t="s"/>
      <c r="Y1769" s="173" t="s"/>
    </row>
    <row r="1770" spans="1:25">
      <c r="A1770" s="174" t="s">
        <v>4648</v>
      </c>
      <c r="B1770" s="175" t="s">
        <v>6649</v>
      </c>
      <c r="C1770" s="175" t="s">
        <v>4656</v>
      </c>
      <c r="D1770" s="175" t="s">
        <v>4734</v>
      </c>
      <c r="E1770" s="175">
        <v>165</v>
      </c>
      <c r="F1770" s="175">
        <v>0</v>
      </c>
      <c r="G1770" s="175" t="s">
        <v>4652</v>
      </c>
      <c r="H1770" s="175" t="s">
        <v>4659</v>
      </c>
      <c r="I1770" s="175" t="s">
        <v>4659</v>
      </c>
      <c r="J1770" s="175" t="s"/>
      <c r="K1770" s="175" t="s"/>
      <c r="L1770" s="175" t="s">
        <v>4652</v>
      </c>
      <c r="M1770" s="176">
        <v>0</v>
      </c>
      <c r="N1770" s="175" t="s">
        <v>4659</v>
      </c>
      <c r="O1770" s="177">
        <v>45676</v>
      </c>
      <c r="P1770" s="178">
        <v>0.650914351852407</v>
      </c>
      <c r="Q1770" s="175">
        <v>45864</v>
      </c>
      <c r="R1770" s="176">
        <v>170</v>
      </c>
      <c r="S1770" s="173" t="s"/>
      <c r="T1770" s="173" t="s"/>
      <c r="U1770" s="173" t="s"/>
      <c r="V1770" s="173" t="s"/>
      <c r="W1770" s="173" t="s"/>
      <c r="X1770" s="173" t="s"/>
      <c r="Y1770" s="173" t="s"/>
    </row>
    <row r="1771" spans="1:25">
      <c r="A1771" s="168" t="s">
        <v>4648</v>
      </c>
      <c r="B1771" s="169" t="s">
        <v>6650</v>
      </c>
      <c r="C1771" s="169" t="s">
        <v>4656</v>
      </c>
      <c r="D1771" s="169" t="s">
        <v>4700</v>
      </c>
      <c r="E1771" s="169">
        <v>165</v>
      </c>
      <c r="F1771" s="169">
        <v>87</v>
      </c>
      <c r="G1771" s="169" t="s">
        <v>4659</v>
      </c>
      <c r="H1771" s="169" t="s">
        <v>4659</v>
      </c>
      <c r="I1771" s="169" t="s">
        <v>4659</v>
      </c>
      <c r="J1771" s="169" t="s"/>
      <c r="K1771" s="169" t="s"/>
      <c r="L1771" s="169" t="s">
        <v>4652</v>
      </c>
      <c r="M1771" s="170">
        <v>0</v>
      </c>
      <c r="N1771" s="169" t="s">
        <v>4004</v>
      </c>
      <c r="O1771" s="171">
        <v>45676</v>
      </c>
      <c r="P1771" s="172">
        <v>0.643449074075761</v>
      </c>
      <c r="Q1771" s="169">
        <v>45863</v>
      </c>
      <c r="R1771" s="170">
        <v>200</v>
      </c>
      <c r="S1771" s="173" t="s"/>
      <c r="T1771" s="173" t="s"/>
      <c r="U1771" s="173" t="s"/>
      <c r="V1771" s="173" t="s"/>
      <c r="W1771" s="173" t="s"/>
      <c r="X1771" s="173" t="s"/>
      <c r="Y1771" s="173" t="s"/>
    </row>
    <row r="1772" spans="1:25">
      <c r="A1772" s="174" t="s">
        <v>5055</v>
      </c>
      <c r="B1772" s="175" t="s">
        <v>6651</v>
      </c>
      <c r="C1772" s="175" t="s">
        <v>4656</v>
      </c>
      <c r="D1772" s="175" t="s">
        <v>4668</v>
      </c>
      <c r="E1772" s="175">
        <v>160</v>
      </c>
      <c r="F1772" s="175">
        <v>0</v>
      </c>
      <c r="G1772" s="175" t="s">
        <v>4652</v>
      </c>
      <c r="H1772" s="175" t="s">
        <v>4652</v>
      </c>
      <c r="I1772" s="175" t="s">
        <v>4652</v>
      </c>
      <c r="J1772" s="175" t="s"/>
      <c r="K1772" s="175" t="s"/>
      <c r="L1772" s="175" t="s">
        <v>4652</v>
      </c>
      <c r="M1772" s="176">
        <v>0</v>
      </c>
      <c r="N1772" s="175" t="s">
        <v>4004</v>
      </c>
      <c r="O1772" s="177">
        <v>45676</v>
      </c>
      <c r="P1772" s="178">
        <v>0.634166666666715</v>
      </c>
      <c r="Q1772" s="175">
        <v>0</v>
      </c>
      <c r="R1772" s="176">
        <v>0</v>
      </c>
      <c r="S1772" s="173" t="s"/>
      <c r="T1772" s="173" t="s"/>
      <c r="U1772" s="173" t="s"/>
      <c r="V1772" s="173" t="s"/>
      <c r="W1772" s="173" t="s"/>
      <c r="X1772" s="173" t="s"/>
      <c r="Y1772" s="173" t="s"/>
    </row>
    <row r="1773" spans="1:25">
      <c r="A1773" s="168" t="s">
        <v>4648</v>
      </c>
      <c r="B1773" s="169" t="s">
        <v>6652</v>
      </c>
      <c r="C1773" s="169" t="s">
        <v>4650</v>
      </c>
      <c r="D1773" s="169" t="s">
        <v>4651</v>
      </c>
      <c r="E1773" s="169">
        <v>157</v>
      </c>
      <c r="F1773" s="169">
        <v>0</v>
      </c>
      <c r="G1773" s="169" t="s">
        <v>4652</v>
      </c>
      <c r="H1773" s="169" t="s">
        <v>4004</v>
      </c>
      <c r="I1773" s="169" t="s">
        <v>4004</v>
      </c>
      <c r="J1773" s="169" t="s"/>
      <c r="K1773" s="169" t="s"/>
      <c r="L1773" s="169" t="s">
        <v>4652</v>
      </c>
      <c r="M1773" s="170">
        <v>0</v>
      </c>
      <c r="N1773" s="169" t="s">
        <v>4004</v>
      </c>
      <c r="O1773" s="171">
        <v>45676</v>
      </c>
      <c r="P1773" s="172">
        <v>0.630474537036207</v>
      </c>
      <c r="Q1773" s="169">
        <v>45862</v>
      </c>
      <c r="R1773" s="170">
        <v>150</v>
      </c>
      <c r="S1773" s="173" t="s"/>
      <c r="T1773" s="173" t="s"/>
      <c r="U1773" s="173" t="s"/>
      <c r="V1773" s="173" t="s"/>
      <c r="W1773" s="173" t="s"/>
      <c r="X1773" s="173" t="s"/>
      <c r="Y1773" s="173" t="s"/>
    </row>
    <row r="1774" spans="1:25">
      <c r="A1774" s="174" t="s">
        <v>5055</v>
      </c>
      <c r="B1774" s="175" t="s">
        <v>6653</v>
      </c>
      <c r="C1774" s="175" t="s">
        <v>4650</v>
      </c>
      <c r="D1774" s="175" t="s">
        <v>4668</v>
      </c>
      <c r="E1774" s="175">
        <v>159</v>
      </c>
      <c r="F1774" s="175">
        <v>0</v>
      </c>
      <c r="G1774" s="175" t="s">
        <v>4652</v>
      </c>
      <c r="H1774" s="175" t="s">
        <v>4652</v>
      </c>
      <c r="I1774" s="175" t="s">
        <v>4652</v>
      </c>
      <c r="J1774" s="175" t="s"/>
      <c r="K1774" s="175" t="s"/>
      <c r="L1774" s="175" t="s">
        <v>4652</v>
      </c>
      <c r="M1774" s="176">
        <v>0</v>
      </c>
      <c r="N1774" s="175" t="s">
        <v>4004</v>
      </c>
      <c r="O1774" s="177">
        <v>45676</v>
      </c>
      <c r="P1774" s="178">
        <v>0.627407407406281</v>
      </c>
      <c r="Q1774" s="175">
        <v>0</v>
      </c>
      <c r="R1774" s="176">
        <v>0</v>
      </c>
      <c r="S1774" s="173" t="s"/>
      <c r="T1774" s="173" t="s"/>
      <c r="U1774" s="173" t="s"/>
      <c r="V1774" s="173" t="s"/>
      <c r="W1774" s="173" t="s"/>
      <c r="X1774" s="173" t="s"/>
      <c r="Y1774" s="173" t="s"/>
    </row>
    <row r="1775" spans="1:26" s="185">
      <c r="A1775" s="179" t="s">
        <v>4648</v>
      </c>
      <c r="B1775" s="180" t="s">
        <v>6654</v>
      </c>
      <c r="C1775" s="180" t="s">
        <v>4650</v>
      </c>
      <c r="D1775" s="180" t="s">
        <v>4663</v>
      </c>
      <c r="E1775" s="180">
        <v>151</v>
      </c>
      <c r="F1775" s="180">
        <v>0</v>
      </c>
      <c r="G1775" s="180" t="s">
        <v>4652</v>
      </c>
      <c r="H1775" s="180" t="s">
        <v>4652</v>
      </c>
      <c r="I1775" s="180" t="s">
        <v>4652</v>
      </c>
      <c r="J1775" s="180" t="s">
        <v>4732</v>
      </c>
      <c r="K1775" s="180" t="s"/>
      <c r="L1775" s="180" t="s">
        <v>4004</v>
      </c>
      <c r="M1775" s="181">
        <v>80</v>
      </c>
      <c r="N1775" s="180" t="s">
        <v>4004</v>
      </c>
      <c r="O1775" s="182">
        <v>45676</v>
      </c>
      <c r="P1775" s="183">
        <v>0.613993055554602</v>
      </c>
      <c r="Q1775" s="180">
        <v>45857</v>
      </c>
      <c r="R1775" s="181">
        <v>80</v>
      </c>
      <c r="S1775" s="184" t="s"/>
      <c r="T1775" s="184" t="s"/>
      <c r="U1775" s="184" t="s"/>
      <c r="V1775" s="184" t="s"/>
      <c r="W1775" s="184" t="s"/>
      <c r="X1775" s="184" t="s"/>
      <c r="Y1775" s="184" t="s"/>
      <c r="Z1775" s="185" t="s"/>
    </row>
    <row r="1776" spans="1:25">
      <c r="A1776" s="174" t="s">
        <v>5055</v>
      </c>
      <c r="B1776" s="175" t="s">
        <v>6655</v>
      </c>
      <c r="C1776" s="175" t="s">
        <v>4656</v>
      </c>
      <c r="D1776" s="175" t="s">
        <v>4700</v>
      </c>
      <c r="E1776" s="175">
        <v>156</v>
      </c>
      <c r="F1776" s="175">
        <v>0</v>
      </c>
      <c r="G1776" s="175" t="s">
        <v>4652</v>
      </c>
      <c r="H1776" s="175" t="s">
        <v>4652</v>
      </c>
      <c r="I1776" s="175" t="s">
        <v>4652</v>
      </c>
      <c r="J1776" s="175" t="s"/>
      <c r="K1776" s="175" t="s"/>
      <c r="L1776" s="175" t="s">
        <v>4652</v>
      </c>
      <c r="M1776" s="176">
        <v>0</v>
      </c>
      <c r="N1776" s="175" t="s">
        <v>4659</v>
      </c>
      <c r="O1776" s="177">
        <v>45676</v>
      </c>
      <c r="P1776" s="178">
        <v>0.610706018516794</v>
      </c>
      <c r="Q1776" s="175">
        <v>0</v>
      </c>
      <c r="R1776" s="176">
        <v>0</v>
      </c>
      <c r="S1776" s="173" t="s"/>
      <c r="T1776" s="173" t="s"/>
      <c r="U1776" s="173" t="s"/>
      <c r="V1776" s="173" t="s"/>
      <c r="W1776" s="173" t="s"/>
      <c r="X1776" s="173" t="s"/>
      <c r="Y1776" s="173" t="s"/>
    </row>
    <row r="1777" spans="1:25">
      <c r="A1777" s="168" t="s">
        <v>5055</v>
      </c>
      <c r="B1777" s="169" t="s">
        <v>6656</v>
      </c>
      <c r="C1777" s="169" t="s">
        <v>4650</v>
      </c>
      <c r="D1777" s="169" t="s">
        <v>5268</v>
      </c>
      <c r="E1777" s="169">
        <v>148</v>
      </c>
      <c r="F1777" s="169">
        <v>0</v>
      </c>
      <c r="G1777" s="169" t="s">
        <v>4652</v>
      </c>
      <c r="H1777" s="169" t="s">
        <v>4652</v>
      </c>
      <c r="I1777" s="169" t="s">
        <v>4652</v>
      </c>
      <c r="J1777" s="169" t="s"/>
      <c r="K1777" s="169" t="s"/>
      <c r="L1777" s="169" t="s">
        <v>4652</v>
      </c>
      <c r="M1777" s="170">
        <v>0</v>
      </c>
      <c r="N1777" s="169" t="s">
        <v>4659</v>
      </c>
      <c r="O1777" s="171">
        <v>45676</v>
      </c>
      <c r="P1777" s="172">
        <v>0.609027777776646</v>
      </c>
      <c r="Q1777" s="169">
        <v>0</v>
      </c>
      <c r="R1777" s="170">
        <v>0</v>
      </c>
      <c r="S1777" s="173" t="s"/>
      <c r="T1777" s="173" t="s"/>
      <c r="U1777" s="173" t="s"/>
      <c r="V1777" s="173" t="s"/>
      <c r="W1777" s="173" t="s"/>
      <c r="X1777" s="173" t="s"/>
      <c r="Y1777" s="173" t="s"/>
    </row>
    <row r="1778" spans="1:25">
      <c r="A1778" s="174" t="s">
        <v>5055</v>
      </c>
      <c r="B1778" s="175" t="s">
        <v>6657</v>
      </c>
      <c r="C1778" s="175" t="s">
        <v>4656</v>
      </c>
      <c r="D1778" s="175" t="s">
        <v>4734</v>
      </c>
      <c r="E1778" s="175">
        <v>155</v>
      </c>
      <c r="F1778" s="175">
        <v>0</v>
      </c>
      <c r="G1778" s="175" t="s">
        <v>4652</v>
      </c>
      <c r="H1778" s="175" t="s">
        <v>4652</v>
      </c>
      <c r="I1778" s="175" t="s">
        <v>4652</v>
      </c>
      <c r="J1778" s="175" t="s"/>
      <c r="K1778" s="175" t="s"/>
      <c r="L1778" s="175" t="s">
        <v>4652</v>
      </c>
      <c r="M1778" s="176">
        <v>0</v>
      </c>
      <c r="N1778" s="175" t="s">
        <v>4659</v>
      </c>
      <c r="O1778" s="177">
        <v>45676</v>
      </c>
      <c r="P1778" s="178">
        <v>0.607789351852262</v>
      </c>
      <c r="Q1778" s="175">
        <v>0</v>
      </c>
      <c r="R1778" s="176">
        <v>0</v>
      </c>
      <c r="S1778" s="173" t="s"/>
      <c r="T1778" s="173" t="s"/>
      <c r="U1778" s="173" t="s"/>
      <c r="V1778" s="173" t="s"/>
      <c r="W1778" s="173" t="s"/>
      <c r="X1778" s="173" t="s"/>
      <c r="Y1778" s="173" t="s"/>
    </row>
    <row r="1779" spans="1:25">
      <c r="A1779" s="168" t="s">
        <v>5055</v>
      </c>
      <c r="B1779" s="169" t="s">
        <v>6658</v>
      </c>
      <c r="C1779" s="169" t="s">
        <v>4650</v>
      </c>
      <c r="D1779" s="169" t="s">
        <v>4700</v>
      </c>
      <c r="E1779" s="169">
        <v>156</v>
      </c>
      <c r="F1779" s="169">
        <v>0</v>
      </c>
      <c r="G1779" s="169" t="s">
        <v>4652</v>
      </c>
      <c r="H1779" s="169" t="s">
        <v>4652</v>
      </c>
      <c r="I1779" s="169" t="s">
        <v>4652</v>
      </c>
      <c r="J1779" s="169" t="s"/>
      <c r="K1779" s="169" t="s"/>
      <c r="L1779" s="169" t="s">
        <v>4652</v>
      </c>
      <c r="M1779" s="170">
        <v>0</v>
      </c>
      <c r="N1779" s="169" t="s">
        <v>4659</v>
      </c>
      <c r="O1779" s="171">
        <v>45676</v>
      </c>
      <c r="P1779" s="172">
        <v>0.605659722223209</v>
      </c>
      <c r="Q1779" s="169">
        <v>0</v>
      </c>
      <c r="R1779" s="170">
        <v>0</v>
      </c>
      <c r="S1779" s="173" t="s"/>
      <c r="T1779" s="173" t="s"/>
      <c r="U1779" s="173" t="s"/>
      <c r="V1779" s="173" t="s"/>
      <c r="W1779" s="173" t="s"/>
      <c r="X1779" s="173" t="s"/>
      <c r="Y1779" s="173" t="s"/>
    </row>
    <row r="1780" spans="1:25">
      <c r="A1780" s="174" t="s">
        <v>4648</v>
      </c>
      <c r="B1780" s="175" t="s">
        <v>6659</v>
      </c>
      <c r="C1780" s="175" t="s">
        <v>4656</v>
      </c>
      <c r="D1780" s="175" t="s">
        <v>4676</v>
      </c>
      <c r="E1780" s="175">
        <v>165</v>
      </c>
      <c r="F1780" s="175">
        <v>89</v>
      </c>
      <c r="G1780" s="175" t="s">
        <v>4004</v>
      </c>
      <c r="H1780" s="175" t="s">
        <v>4004</v>
      </c>
      <c r="I1780" s="175" t="s">
        <v>4004</v>
      </c>
      <c r="J1780" s="175" t="s"/>
      <c r="K1780" s="175" t="s"/>
      <c r="L1780" s="175" t="s">
        <v>4652</v>
      </c>
      <c r="M1780" s="176">
        <v>0</v>
      </c>
      <c r="N1780" s="175" t="s">
        <v>4659</v>
      </c>
      <c r="O1780" s="177">
        <v>45676</v>
      </c>
      <c r="P1780" s="178">
        <v>0.600532407406718</v>
      </c>
      <c r="Q1780" s="175">
        <v>45853</v>
      </c>
      <c r="R1780" s="176">
        <v>200</v>
      </c>
      <c r="S1780" s="173" t="s"/>
      <c r="T1780" s="173" t="s"/>
      <c r="U1780" s="173" t="s"/>
      <c r="V1780" s="173" t="s"/>
      <c r="W1780" s="173" t="s"/>
      <c r="X1780" s="173" t="s"/>
      <c r="Y1780" s="173" t="s"/>
    </row>
    <row r="1781" spans="1:25">
      <c r="A1781" s="168" t="s">
        <v>5055</v>
      </c>
      <c r="B1781" s="169" t="s">
        <v>6660</v>
      </c>
      <c r="C1781" s="169" t="s">
        <v>4656</v>
      </c>
      <c r="D1781" s="169" t="s">
        <v>4700</v>
      </c>
      <c r="E1781" s="169">
        <v>160</v>
      </c>
      <c r="F1781" s="169">
        <v>0</v>
      </c>
      <c r="G1781" s="169" t="s">
        <v>4652</v>
      </c>
      <c r="H1781" s="169" t="s">
        <v>4652</v>
      </c>
      <c r="I1781" s="169" t="s">
        <v>4652</v>
      </c>
      <c r="J1781" s="169" t="s"/>
      <c r="K1781" s="169" t="s"/>
      <c r="L1781" s="169" t="s">
        <v>4652</v>
      </c>
      <c r="M1781" s="170">
        <v>0</v>
      </c>
      <c r="N1781" s="169" t="s">
        <v>4004</v>
      </c>
      <c r="O1781" s="171">
        <v>45676</v>
      </c>
      <c r="P1781" s="172">
        <v>0.589363425926422</v>
      </c>
      <c r="Q1781" s="169">
        <v>0</v>
      </c>
      <c r="R1781" s="170">
        <v>0</v>
      </c>
      <c r="S1781" s="173" t="s"/>
      <c r="T1781" s="173" t="s"/>
      <c r="U1781" s="173" t="s"/>
      <c r="V1781" s="173" t="s"/>
      <c r="W1781" s="173" t="s"/>
      <c r="X1781" s="173" t="s"/>
      <c r="Y1781" s="173" t="s"/>
    </row>
    <row r="1782" spans="1:25">
      <c r="A1782" s="174" t="s">
        <v>4648</v>
      </c>
      <c r="B1782" s="175" t="s">
        <v>6661</v>
      </c>
      <c r="C1782" s="175" t="s">
        <v>4656</v>
      </c>
      <c r="D1782" s="175" t="s">
        <v>4730</v>
      </c>
      <c r="E1782" s="175">
        <v>174</v>
      </c>
      <c r="F1782" s="175">
        <v>89</v>
      </c>
      <c r="G1782" s="175" t="s">
        <v>4659</v>
      </c>
      <c r="H1782" s="175" t="s">
        <v>4652</v>
      </c>
      <c r="I1782" s="175" t="s">
        <v>4652</v>
      </c>
      <c r="J1782" s="175" t="s"/>
      <c r="K1782" s="175" t="s"/>
      <c r="L1782" s="175" t="s">
        <v>4652</v>
      </c>
      <c r="M1782" s="176">
        <v>0</v>
      </c>
      <c r="N1782" s="175" t="s">
        <v>4004</v>
      </c>
      <c r="O1782" s="177">
        <v>45676</v>
      </c>
      <c r="P1782" s="178">
        <v>0.586168981481024</v>
      </c>
      <c r="Q1782" s="175">
        <v>45849</v>
      </c>
      <c r="R1782" s="176">
        <v>150</v>
      </c>
      <c r="S1782" s="173" t="s"/>
      <c r="T1782" s="173" t="s"/>
      <c r="U1782" s="173" t="s"/>
      <c r="V1782" s="173" t="s"/>
      <c r="W1782" s="173" t="s"/>
      <c r="X1782" s="173" t="s"/>
      <c r="Y1782" s="173" t="s"/>
    </row>
    <row r="1783" spans="1:25">
      <c r="A1783" s="168" t="s">
        <v>5055</v>
      </c>
      <c r="B1783" s="169" t="s">
        <v>6662</v>
      </c>
      <c r="C1783" s="169" t="s">
        <v>4656</v>
      </c>
      <c r="D1783" s="169" t="s">
        <v>4684</v>
      </c>
      <c r="E1783" s="169">
        <v>180</v>
      </c>
      <c r="F1783" s="169">
        <v>0</v>
      </c>
      <c r="G1783" s="169" t="s">
        <v>4652</v>
      </c>
      <c r="H1783" s="169" t="s">
        <v>4652</v>
      </c>
      <c r="I1783" s="169" t="s">
        <v>4652</v>
      </c>
      <c r="J1783" s="169" t="s"/>
      <c r="K1783" s="169" t="s"/>
      <c r="L1783" s="169" t="s">
        <v>4652</v>
      </c>
      <c r="M1783" s="170">
        <v>0</v>
      </c>
      <c r="N1783" s="169" t="s">
        <v>4659</v>
      </c>
      <c r="O1783" s="171">
        <v>45676</v>
      </c>
      <c r="P1783" s="172">
        <v>0.582500000000437</v>
      </c>
      <c r="Q1783" s="169">
        <v>0</v>
      </c>
      <c r="R1783" s="170">
        <v>0</v>
      </c>
      <c r="S1783" s="173" t="s"/>
      <c r="T1783" s="173" t="s"/>
      <c r="U1783" s="173" t="s"/>
      <c r="V1783" s="173" t="s"/>
      <c r="W1783" s="173" t="s"/>
      <c r="X1783" s="173" t="s"/>
      <c r="Y1783" s="173" t="s"/>
    </row>
    <row r="1784" spans="1:25">
      <c r="A1784" s="174" t="s">
        <v>5055</v>
      </c>
      <c r="B1784" s="175" t="s">
        <v>6663</v>
      </c>
      <c r="C1784" s="175" t="s">
        <v>4656</v>
      </c>
      <c r="D1784" s="175" t="s">
        <v>4730</v>
      </c>
      <c r="E1784" s="175">
        <v>160</v>
      </c>
      <c r="F1784" s="175">
        <v>0</v>
      </c>
      <c r="G1784" s="175" t="s">
        <v>4652</v>
      </c>
      <c r="H1784" s="175" t="s">
        <v>4652</v>
      </c>
      <c r="I1784" s="175" t="s">
        <v>4652</v>
      </c>
      <c r="J1784" s="175" t="s"/>
      <c r="K1784" s="175" t="s"/>
      <c r="L1784" s="175" t="s">
        <v>4652</v>
      </c>
      <c r="M1784" s="176">
        <v>0</v>
      </c>
      <c r="N1784" s="175" t="s">
        <v>4659</v>
      </c>
      <c r="O1784" s="177">
        <v>45676</v>
      </c>
      <c r="P1784" s="178">
        <v>0.576481481482915</v>
      </c>
      <c r="Q1784" s="175">
        <v>0</v>
      </c>
      <c r="R1784" s="176">
        <v>0</v>
      </c>
      <c r="S1784" s="173" t="s"/>
      <c r="T1784" s="173" t="s"/>
      <c r="U1784" s="173" t="s"/>
      <c r="V1784" s="173" t="s"/>
      <c r="W1784" s="173" t="s"/>
      <c r="X1784" s="173" t="s"/>
      <c r="Y1784" s="173" t="s"/>
    </row>
    <row r="1785" spans="1:25">
      <c r="A1785" s="168" t="s">
        <v>5055</v>
      </c>
      <c r="B1785" s="169" t="s">
        <v>6664</v>
      </c>
      <c r="C1785" s="169" t="s">
        <v>4650</v>
      </c>
      <c r="D1785" s="169" t="s">
        <v>4668</v>
      </c>
      <c r="E1785" s="169">
        <v>149</v>
      </c>
      <c r="F1785" s="169">
        <v>0</v>
      </c>
      <c r="G1785" s="169" t="s">
        <v>4652</v>
      </c>
      <c r="H1785" s="169" t="s">
        <v>4652</v>
      </c>
      <c r="I1785" s="169" t="s">
        <v>4652</v>
      </c>
      <c r="J1785" s="169" t="s"/>
      <c r="K1785" s="169" t="s"/>
      <c r="L1785" s="169" t="s">
        <v>4652</v>
      </c>
      <c r="M1785" s="170">
        <v>0</v>
      </c>
      <c r="N1785" s="169" t="s">
        <v>4659</v>
      </c>
      <c r="O1785" s="171">
        <v>45676</v>
      </c>
      <c r="P1785" s="172">
        <v>0.570497685184819</v>
      </c>
      <c r="Q1785" s="169">
        <v>0</v>
      </c>
      <c r="R1785" s="170">
        <v>0</v>
      </c>
      <c r="S1785" s="173" t="s"/>
      <c r="T1785" s="173" t="s"/>
      <c r="U1785" s="173" t="s"/>
      <c r="V1785" s="173" t="s"/>
      <c r="W1785" s="173" t="s"/>
      <c r="X1785" s="173" t="s"/>
      <c r="Y1785" s="173" t="s"/>
    </row>
    <row r="1786" spans="1:25">
      <c r="A1786" s="174" t="s">
        <v>4648</v>
      </c>
      <c r="B1786" s="175" t="s">
        <v>6665</v>
      </c>
      <c r="C1786" s="175" t="s">
        <v>4650</v>
      </c>
      <c r="D1786" s="175" t="s">
        <v>4668</v>
      </c>
      <c r="E1786" s="175">
        <v>155</v>
      </c>
      <c r="F1786" s="175">
        <v>89</v>
      </c>
      <c r="G1786" s="175" t="s">
        <v>4659</v>
      </c>
      <c r="H1786" s="175" t="s">
        <v>4659</v>
      </c>
      <c r="I1786" s="175" t="s">
        <v>4659</v>
      </c>
      <c r="J1786" s="175" t="s"/>
      <c r="K1786" s="175" t="s"/>
      <c r="L1786" s="175" t="s">
        <v>4652</v>
      </c>
      <c r="M1786" s="176">
        <v>0</v>
      </c>
      <c r="N1786" s="175" t="s">
        <v>4659</v>
      </c>
      <c r="O1786" s="177">
        <v>45676</v>
      </c>
      <c r="P1786" s="178">
        <v>0.567708333332121</v>
      </c>
      <c r="Q1786" s="175">
        <v>45845</v>
      </c>
      <c r="R1786" s="176">
        <v>200</v>
      </c>
      <c r="S1786" s="173" t="s"/>
      <c r="T1786" s="173" t="s"/>
      <c r="U1786" s="173" t="s"/>
      <c r="V1786" s="173" t="s"/>
      <c r="W1786" s="173" t="s"/>
      <c r="X1786" s="173" t="s"/>
      <c r="Y1786" s="173" t="s"/>
    </row>
    <row r="1787" spans="1:25">
      <c r="A1787" s="168" t="s">
        <v>4648</v>
      </c>
      <c r="B1787" s="169" t="s">
        <v>6666</v>
      </c>
      <c r="C1787" s="169" t="s">
        <v>4656</v>
      </c>
      <c r="D1787" s="169" t="s">
        <v>4684</v>
      </c>
      <c r="E1787" s="169">
        <v>160</v>
      </c>
      <c r="F1787" s="169">
        <v>89</v>
      </c>
      <c r="G1787" s="169" t="s">
        <v>4659</v>
      </c>
      <c r="H1787" s="169" t="s">
        <v>4659</v>
      </c>
      <c r="I1787" s="169" t="s">
        <v>4659</v>
      </c>
      <c r="J1787" s="169" t="s"/>
      <c r="K1787" s="169" t="s"/>
      <c r="L1787" s="169" t="s">
        <v>4652</v>
      </c>
      <c r="M1787" s="170">
        <v>0</v>
      </c>
      <c r="N1787" s="169" t="s">
        <v>4659</v>
      </c>
      <c r="O1787" s="171">
        <v>45676</v>
      </c>
      <c r="P1787" s="172">
        <v>0.565335648148903</v>
      </c>
      <c r="Q1787" s="169">
        <v>45842</v>
      </c>
      <c r="R1787" s="170">
        <v>200</v>
      </c>
      <c r="S1787" s="173" t="s"/>
      <c r="T1787" s="173" t="s"/>
      <c r="U1787" s="173" t="s"/>
      <c r="V1787" s="173" t="s"/>
      <c r="W1787" s="173" t="s"/>
      <c r="X1787" s="173" t="s"/>
      <c r="Y1787" s="173" t="s"/>
    </row>
    <row r="1788" spans="1:26" s="192">
      <c r="A1788" s="186" t="s">
        <v>4648</v>
      </c>
      <c r="B1788" s="187" t="s">
        <v>6667</v>
      </c>
      <c r="C1788" s="187" t="s">
        <v>4650</v>
      </c>
      <c r="D1788" s="187" t="s">
        <v>4668</v>
      </c>
      <c r="E1788" s="187">
        <v>150</v>
      </c>
      <c r="F1788" s="187">
        <v>0</v>
      </c>
      <c r="G1788" s="187" t="s">
        <v>4652</v>
      </c>
      <c r="H1788" s="187" t="s">
        <v>4652</v>
      </c>
      <c r="I1788" s="187" t="s">
        <v>4652</v>
      </c>
      <c r="J1788" s="187" t="s">
        <v>4643</v>
      </c>
      <c r="K1788" s="187" t="s">
        <v>4784</v>
      </c>
      <c r="L1788" s="187" t="s">
        <v>4659</v>
      </c>
      <c r="M1788" s="188">
        <v>130</v>
      </c>
      <c r="N1788" s="187" t="s">
        <v>4659</v>
      </c>
      <c r="O1788" s="189">
        <v>45676</v>
      </c>
      <c r="P1788" s="190">
        <v>0.55958333333183</v>
      </c>
      <c r="Q1788" s="187">
        <v>45840</v>
      </c>
      <c r="R1788" s="188">
        <v>130</v>
      </c>
      <c r="S1788" s="191" t="s"/>
      <c r="T1788" s="191" t="s"/>
      <c r="U1788" s="191" t="s"/>
      <c r="V1788" s="191" t="s"/>
      <c r="W1788" s="191" t="s"/>
      <c r="X1788" s="191" t="s"/>
      <c r="Y1788" s="191" t="s"/>
      <c r="Z1788" s="192" t="s"/>
    </row>
    <row r="1789" spans="1:25">
      <c r="A1789" s="168" t="s">
        <v>4648</v>
      </c>
      <c r="B1789" s="169" t="s">
        <v>6668</v>
      </c>
      <c r="C1789" s="169" t="s">
        <v>4650</v>
      </c>
      <c r="D1789" s="169" t="s">
        <v>4786</v>
      </c>
      <c r="E1789" s="169">
        <v>142</v>
      </c>
      <c r="F1789" s="169">
        <v>0</v>
      </c>
      <c r="G1789" s="169" t="s">
        <v>4652</v>
      </c>
      <c r="H1789" s="169" t="s">
        <v>4004</v>
      </c>
      <c r="I1789" s="169" t="s">
        <v>4004</v>
      </c>
      <c r="J1789" s="169" t="s">
        <v>4643</v>
      </c>
      <c r="K1789" s="169" t="s">
        <v>4664</v>
      </c>
      <c r="L1789" s="169" t="s">
        <v>4004</v>
      </c>
      <c r="M1789" s="170">
        <v>150</v>
      </c>
      <c r="N1789" s="169" t="s">
        <v>4004</v>
      </c>
      <c r="O1789" s="171">
        <v>45676</v>
      </c>
      <c r="P1789" s="172">
        <v>0.552500000001601</v>
      </c>
      <c r="Q1789" s="169">
        <v>45837</v>
      </c>
      <c r="R1789" s="170">
        <v>300</v>
      </c>
      <c r="S1789" s="173" t="s"/>
      <c r="T1789" s="173" t="s"/>
      <c r="U1789" s="173" t="s"/>
      <c r="V1789" s="173" t="s"/>
      <c r="W1789" s="173" t="s"/>
      <c r="X1789" s="173" t="s"/>
      <c r="Y1789" s="173" t="s"/>
    </row>
    <row r="1790" spans="1:25">
      <c r="A1790" s="174" t="s">
        <v>4648</v>
      </c>
      <c r="B1790" s="175" t="s">
        <v>6669</v>
      </c>
      <c r="C1790" s="175" t="s">
        <v>4656</v>
      </c>
      <c r="D1790" s="175" t="s">
        <v>4700</v>
      </c>
      <c r="E1790" s="175">
        <v>160</v>
      </c>
      <c r="F1790" s="175">
        <v>89</v>
      </c>
      <c r="G1790" s="175" t="s">
        <v>4659</v>
      </c>
      <c r="H1790" s="175" t="s">
        <v>4652</v>
      </c>
      <c r="I1790" s="175" t="s">
        <v>4652</v>
      </c>
      <c r="J1790" s="175" t="s"/>
      <c r="K1790" s="175" t="s"/>
      <c r="L1790" s="175" t="s">
        <v>4652</v>
      </c>
      <c r="M1790" s="176">
        <v>0</v>
      </c>
      <c r="N1790" s="175" t="s">
        <v>4659</v>
      </c>
      <c r="O1790" s="177">
        <v>45676</v>
      </c>
      <c r="P1790" s="178">
        <v>0.543900462962483</v>
      </c>
      <c r="Q1790" s="175">
        <v>45835</v>
      </c>
      <c r="R1790" s="176">
        <v>170</v>
      </c>
      <c r="S1790" s="173" t="s"/>
      <c r="T1790" s="173" t="s"/>
      <c r="U1790" s="173" t="s"/>
      <c r="V1790" s="173" t="s"/>
      <c r="W1790" s="173" t="s"/>
      <c r="X1790" s="173" t="s"/>
      <c r="Y1790" s="173" t="s"/>
    </row>
    <row r="1791" spans="1:25">
      <c r="A1791" s="168" t="s">
        <v>4648</v>
      </c>
      <c r="B1791" s="169" t="s">
        <v>6670</v>
      </c>
      <c r="C1791" s="169" t="s">
        <v>4656</v>
      </c>
      <c r="D1791" s="169" t="s">
        <v>4700</v>
      </c>
      <c r="E1791" s="169">
        <v>165</v>
      </c>
      <c r="F1791" s="169">
        <v>0</v>
      </c>
      <c r="G1791" s="169" t="s">
        <v>4652</v>
      </c>
      <c r="H1791" s="169" t="s">
        <v>4004</v>
      </c>
      <c r="I1791" s="169" t="s">
        <v>4004</v>
      </c>
      <c r="J1791" s="169" t="s"/>
      <c r="K1791" s="169" t="s"/>
      <c r="L1791" s="169" t="s">
        <v>4652</v>
      </c>
      <c r="M1791" s="170">
        <v>0</v>
      </c>
      <c r="N1791" s="169" t="s">
        <v>4004</v>
      </c>
      <c r="O1791" s="171">
        <v>45676</v>
      </c>
      <c r="P1791" s="172">
        <v>0.543622685185255</v>
      </c>
      <c r="Q1791" s="169">
        <v>45834</v>
      </c>
      <c r="R1791" s="170">
        <v>170</v>
      </c>
      <c r="S1791" s="173" t="s"/>
      <c r="T1791" s="173" t="s"/>
      <c r="U1791" s="173" t="s"/>
      <c r="V1791" s="173" t="s"/>
      <c r="W1791" s="173" t="s"/>
      <c r="X1791" s="173" t="s"/>
      <c r="Y1791" s="173" t="s"/>
    </row>
    <row r="1792" spans="1:25">
      <c r="A1792" s="174" t="s">
        <v>4648</v>
      </c>
      <c r="B1792" s="175" t="s">
        <v>6671</v>
      </c>
      <c r="C1792" s="175" t="s">
        <v>4656</v>
      </c>
      <c r="D1792" s="175" t="s">
        <v>4730</v>
      </c>
      <c r="E1792" s="175">
        <v>160</v>
      </c>
      <c r="F1792" s="175">
        <v>88</v>
      </c>
      <c r="G1792" s="175" t="s">
        <v>4659</v>
      </c>
      <c r="H1792" s="175" t="s">
        <v>4652</v>
      </c>
      <c r="I1792" s="175" t="s">
        <v>4652</v>
      </c>
      <c r="J1792" s="175" t="s"/>
      <c r="K1792" s="175" t="s"/>
      <c r="L1792" s="175" t="s">
        <v>4652</v>
      </c>
      <c r="M1792" s="176">
        <v>0</v>
      </c>
      <c r="N1792" s="175" t="s">
        <v>4659</v>
      </c>
      <c r="O1792" s="177">
        <v>45676</v>
      </c>
      <c r="P1792" s="178">
        <v>0.534687499999564</v>
      </c>
      <c r="Q1792" s="175">
        <v>45831</v>
      </c>
      <c r="R1792" s="176">
        <v>170</v>
      </c>
      <c r="S1792" s="173" t="s"/>
      <c r="T1792" s="173" t="s"/>
      <c r="U1792" s="173" t="s"/>
      <c r="V1792" s="173" t="s"/>
      <c r="W1792" s="173" t="s"/>
      <c r="X1792" s="173" t="s"/>
      <c r="Y1792" s="173" t="s"/>
    </row>
    <row r="1793" spans="1:25">
      <c r="A1793" s="168" t="s">
        <v>5055</v>
      </c>
      <c r="B1793" s="169" t="s">
        <v>6672</v>
      </c>
      <c r="C1793" s="169" t="s">
        <v>4656</v>
      </c>
      <c r="D1793" s="169" t="s">
        <v>4694</v>
      </c>
      <c r="E1793" s="169">
        <v>160</v>
      </c>
      <c r="F1793" s="169">
        <v>0</v>
      </c>
      <c r="G1793" s="169" t="s">
        <v>4652</v>
      </c>
      <c r="H1793" s="169" t="s">
        <v>4652</v>
      </c>
      <c r="I1793" s="169" t="s">
        <v>4652</v>
      </c>
      <c r="J1793" s="169" t="s"/>
      <c r="K1793" s="169" t="s"/>
      <c r="L1793" s="169" t="s">
        <v>4652</v>
      </c>
      <c r="M1793" s="170">
        <v>0</v>
      </c>
      <c r="N1793" s="169" t="s">
        <v>4659</v>
      </c>
      <c r="O1793" s="171">
        <v>45676</v>
      </c>
      <c r="P1793" s="172">
        <v>0.529502314813726</v>
      </c>
      <c r="Q1793" s="169">
        <v>0</v>
      </c>
      <c r="R1793" s="170">
        <v>0</v>
      </c>
      <c r="S1793" s="173" t="s"/>
      <c r="T1793" s="173" t="s"/>
      <c r="U1793" s="173" t="s"/>
      <c r="V1793" s="173" t="s"/>
      <c r="W1793" s="173" t="s"/>
      <c r="X1793" s="173" t="s"/>
      <c r="Y1793" s="173" t="s"/>
    </row>
    <row r="1794" spans="1:25">
      <c r="A1794" s="174" t="s">
        <v>4648</v>
      </c>
      <c r="B1794" s="175" t="s">
        <v>6673</v>
      </c>
      <c r="C1794" s="175" t="s">
        <v>4656</v>
      </c>
      <c r="D1794" s="175" t="s">
        <v>5555</v>
      </c>
      <c r="E1794" s="175">
        <v>160</v>
      </c>
      <c r="F1794" s="175">
        <v>89</v>
      </c>
      <c r="G1794" s="175" t="s">
        <v>4659</v>
      </c>
      <c r="H1794" s="175" t="s">
        <v>4659</v>
      </c>
      <c r="I1794" s="175" t="s">
        <v>4659</v>
      </c>
      <c r="J1794" s="175" t="s"/>
      <c r="K1794" s="175" t="s"/>
      <c r="L1794" s="175" t="s">
        <v>4652</v>
      </c>
      <c r="M1794" s="176">
        <v>0</v>
      </c>
      <c r="N1794" s="175" t="s">
        <v>4659</v>
      </c>
      <c r="O1794" s="177">
        <v>45676</v>
      </c>
      <c r="P1794" s="178">
        <v>0.524618055555038</v>
      </c>
      <c r="Q1794" s="175">
        <v>45828</v>
      </c>
      <c r="R1794" s="176">
        <v>200</v>
      </c>
      <c r="S1794" s="173" t="s"/>
      <c r="T1794" s="173" t="s"/>
      <c r="U1794" s="173" t="s"/>
      <c r="V1794" s="173" t="s"/>
      <c r="W1794" s="173" t="s"/>
      <c r="X1794" s="173" t="s"/>
      <c r="Y1794" s="173" t="s"/>
    </row>
    <row r="1795" spans="1:25">
      <c r="A1795" s="168" t="s">
        <v>5055</v>
      </c>
      <c r="B1795" s="169" t="s">
        <v>6674</v>
      </c>
      <c r="C1795" s="169" t="s">
        <v>4650</v>
      </c>
      <c r="D1795" s="169" t="s">
        <v>4668</v>
      </c>
      <c r="E1795" s="169">
        <v>159</v>
      </c>
      <c r="F1795" s="169">
        <v>0</v>
      </c>
      <c r="G1795" s="169" t="s">
        <v>4652</v>
      </c>
      <c r="H1795" s="169" t="s">
        <v>4652</v>
      </c>
      <c r="I1795" s="169" t="s">
        <v>4652</v>
      </c>
      <c r="J1795" s="169" t="s"/>
      <c r="K1795" s="169" t="s"/>
      <c r="L1795" s="169" t="s">
        <v>4652</v>
      </c>
      <c r="M1795" s="170">
        <v>0</v>
      </c>
      <c r="N1795" s="169" t="s">
        <v>4659</v>
      </c>
      <c r="O1795" s="171">
        <v>45676</v>
      </c>
      <c r="P1795" s="172">
        <v>0.524166666666133</v>
      </c>
      <c r="Q1795" s="169">
        <v>0</v>
      </c>
      <c r="R1795" s="170">
        <v>0</v>
      </c>
      <c r="S1795" s="173" t="s"/>
      <c r="T1795" s="173" t="s"/>
      <c r="U1795" s="173" t="s"/>
      <c r="V1795" s="173" t="s"/>
      <c r="W1795" s="173" t="s"/>
      <c r="X1795" s="173" t="s"/>
      <c r="Y1795" s="173" t="s"/>
    </row>
    <row r="1796" spans="1:25">
      <c r="A1796" s="174" t="s">
        <v>5055</v>
      </c>
      <c r="B1796" s="175" t="s">
        <v>6675</v>
      </c>
      <c r="C1796" s="175" t="s">
        <v>4656</v>
      </c>
      <c r="D1796" s="175" t="s">
        <v>4703</v>
      </c>
      <c r="E1796" s="175">
        <v>165</v>
      </c>
      <c r="F1796" s="175">
        <v>0</v>
      </c>
      <c r="G1796" s="175" t="s">
        <v>4652</v>
      </c>
      <c r="H1796" s="175" t="s">
        <v>4652</v>
      </c>
      <c r="I1796" s="175" t="s">
        <v>4652</v>
      </c>
      <c r="J1796" s="175" t="s"/>
      <c r="K1796" s="175" t="s"/>
      <c r="L1796" s="175" t="s">
        <v>4652</v>
      </c>
      <c r="M1796" s="176">
        <v>0</v>
      </c>
      <c r="N1796" s="175" t="s">
        <v>4659</v>
      </c>
      <c r="O1796" s="177">
        <v>45676</v>
      </c>
      <c r="P1796" s="178">
        <v>0.518692129629926</v>
      </c>
      <c r="Q1796" s="175">
        <v>0</v>
      </c>
      <c r="R1796" s="176">
        <v>0</v>
      </c>
      <c r="S1796" s="173" t="s"/>
      <c r="T1796" s="173" t="s"/>
      <c r="U1796" s="173" t="s"/>
      <c r="V1796" s="173" t="s"/>
      <c r="W1796" s="173" t="s"/>
      <c r="X1796" s="173" t="s"/>
      <c r="Y1796" s="173" t="s"/>
    </row>
    <row r="1797" spans="1:25">
      <c r="A1797" s="168" t="s">
        <v>4648</v>
      </c>
      <c r="B1797" s="169" t="s">
        <v>6676</v>
      </c>
      <c r="C1797" s="169" t="s">
        <v>4650</v>
      </c>
      <c r="D1797" s="169" t="s">
        <v>4867</v>
      </c>
      <c r="E1797" s="169">
        <v>154</v>
      </c>
      <c r="F1797" s="169">
        <v>0</v>
      </c>
      <c r="G1797" s="169" t="s">
        <v>4652</v>
      </c>
      <c r="H1797" s="169" t="s">
        <v>4659</v>
      </c>
      <c r="I1797" s="169" t="s">
        <v>4659</v>
      </c>
      <c r="J1797" s="169" t="s"/>
      <c r="K1797" s="169" t="s"/>
      <c r="L1797" s="169" t="s">
        <v>4652</v>
      </c>
      <c r="M1797" s="170">
        <v>0</v>
      </c>
      <c r="N1797" s="169" t="s">
        <v>4659</v>
      </c>
      <c r="O1797" s="171">
        <v>45676</v>
      </c>
      <c r="P1797" s="172">
        <v>0.51332175925927</v>
      </c>
      <c r="Q1797" s="169">
        <v>45826</v>
      </c>
      <c r="R1797" s="170">
        <v>150</v>
      </c>
      <c r="S1797" s="173" t="s"/>
      <c r="T1797" s="173" t="s"/>
      <c r="U1797" s="173" t="s"/>
      <c r="V1797" s="173" t="s"/>
      <c r="W1797" s="173" t="s"/>
      <c r="X1797" s="173" t="s"/>
      <c r="Y1797" s="173" t="s"/>
    </row>
    <row r="1798" spans="1:25">
      <c r="A1798" s="174" t="s">
        <v>4648</v>
      </c>
      <c r="B1798" s="175" t="s">
        <v>6677</v>
      </c>
      <c r="C1798" s="175" t="s">
        <v>4656</v>
      </c>
      <c r="D1798" s="175" t="s">
        <v>4730</v>
      </c>
      <c r="E1798" s="175">
        <v>160</v>
      </c>
      <c r="F1798" s="175">
        <v>89</v>
      </c>
      <c r="G1798" s="175" t="s">
        <v>4004</v>
      </c>
      <c r="H1798" s="175" t="s">
        <v>4004</v>
      </c>
      <c r="I1798" s="175" t="s">
        <v>4004</v>
      </c>
      <c r="J1798" s="175" t="s"/>
      <c r="K1798" s="175" t="s">
        <v>5090</v>
      </c>
      <c r="L1798" s="175" t="s">
        <v>4652</v>
      </c>
      <c r="M1798" s="176">
        <v>0</v>
      </c>
      <c r="N1798" s="175" t="s">
        <v>4659</v>
      </c>
      <c r="O1798" s="177">
        <v>45676</v>
      </c>
      <c r="P1798" s="178">
        <v>0.512337962962192</v>
      </c>
      <c r="Q1798" s="175">
        <v>0</v>
      </c>
      <c r="R1798" s="176">
        <v>0</v>
      </c>
      <c r="S1798" s="173" t="s"/>
      <c r="T1798" s="173" t="s"/>
      <c r="U1798" s="173" t="s"/>
      <c r="V1798" s="173" t="s"/>
      <c r="W1798" s="173" t="s"/>
      <c r="X1798" s="173" t="s"/>
      <c r="Y1798" s="173" t="s"/>
    </row>
    <row r="1799" spans="1:25">
      <c r="A1799" s="168" t="s">
        <v>5055</v>
      </c>
      <c r="B1799" s="169" t="s">
        <v>6678</v>
      </c>
      <c r="C1799" s="169" t="s">
        <v>4656</v>
      </c>
      <c r="D1799" s="169" t="s">
        <v>4730</v>
      </c>
      <c r="E1799" s="169">
        <v>160</v>
      </c>
      <c r="F1799" s="169">
        <v>0</v>
      </c>
      <c r="G1799" s="169" t="s">
        <v>4652</v>
      </c>
      <c r="H1799" s="169" t="s">
        <v>4652</v>
      </c>
      <c r="I1799" s="169" t="s">
        <v>4652</v>
      </c>
      <c r="J1799" s="169" t="s"/>
      <c r="K1799" s="169" t="s"/>
      <c r="L1799" s="169" t="s">
        <v>4652</v>
      </c>
      <c r="M1799" s="170">
        <v>0</v>
      </c>
      <c r="N1799" s="169" t="s">
        <v>4654</v>
      </c>
      <c r="O1799" s="171">
        <v>45676</v>
      </c>
      <c r="P1799" s="172">
        <v>0.493344907408755</v>
      </c>
      <c r="Q1799" s="169">
        <v>0</v>
      </c>
      <c r="R1799" s="170">
        <v>0</v>
      </c>
      <c r="S1799" s="173" t="s"/>
      <c r="T1799" s="173" t="s"/>
      <c r="U1799" s="173" t="s"/>
      <c r="V1799" s="173" t="s"/>
      <c r="W1799" s="173" t="s"/>
      <c r="X1799" s="173" t="s"/>
      <c r="Y1799" s="173" t="s"/>
    </row>
    <row r="1800" spans="1:25">
      <c r="A1800" s="174" t="s">
        <v>4648</v>
      </c>
      <c r="B1800" s="175" t="s">
        <v>6679</v>
      </c>
      <c r="C1800" s="175" t="s">
        <v>4656</v>
      </c>
      <c r="D1800" s="175" t="s">
        <v>4730</v>
      </c>
      <c r="E1800" s="175">
        <v>161</v>
      </c>
      <c r="F1800" s="175">
        <v>0</v>
      </c>
      <c r="G1800" s="175" t="s">
        <v>4652</v>
      </c>
      <c r="H1800" s="175" t="s">
        <v>4004</v>
      </c>
      <c r="I1800" s="175" t="s">
        <v>4004</v>
      </c>
      <c r="J1800" s="175" t="s"/>
      <c r="K1800" s="175" t="s"/>
      <c r="L1800" s="175" t="s">
        <v>4652</v>
      </c>
      <c r="M1800" s="176">
        <v>0</v>
      </c>
      <c r="N1800" s="175" t="s">
        <v>4654</v>
      </c>
      <c r="O1800" s="177">
        <v>45676</v>
      </c>
      <c r="P1800" s="178">
        <v>0.491620370368764</v>
      </c>
      <c r="Q1800" s="175">
        <v>45818</v>
      </c>
      <c r="R1800" s="176">
        <v>170</v>
      </c>
      <c r="S1800" s="173" t="s"/>
      <c r="T1800" s="173" t="s"/>
      <c r="U1800" s="173" t="s"/>
      <c r="V1800" s="173" t="s"/>
      <c r="W1800" s="173" t="s"/>
      <c r="X1800" s="173" t="s"/>
      <c r="Y1800" s="173" t="s"/>
    </row>
    <row r="1801" spans="1:26" s="185">
      <c r="A1801" s="179" t="s">
        <v>4648</v>
      </c>
      <c r="B1801" s="180" t="s">
        <v>6680</v>
      </c>
      <c r="C1801" s="180" t="s">
        <v>4650</v>
      </c>
      <c r="D1801" s="180" t="s">
        <v>4674</v>
      </c>
      <c r="E1801" s="180">
        <v>151</v>
      </c>
      <c r="F1801" s="180">
        <v>0</v>
      </c>
      <c r="G1801" s="180" t="s">
        <v>4652</v>
      </c>
      <c r="H1801" s="180" t="s">
        <v>4652</v>
      </c>
      <c r="I1801" s="180" t="s">
        <v>4652</v>
      </c>
      <c r="J1801" s="180" t="s">
        <v>4715</v>
      </c>
      <c r="K1801" s="180" t="s"/>
      <c r="L1801" s="180" t="s">
        <v>4004</v>
      </c>
      <c r="M1801" s="181">
        <v>50</v>
      </c>
      <c r="N1801" s="180" t="s">
        <v>4004</v>
      </c>
      <c r="O1801" s="182">
        <v>45676</v>
      </c>
      <c r="P1801" s="183">
        <v>0.484791666665842</v>
      </c>
      <c r="Q1801" s="180">
        <v>45815</v>
      </c>
      <c r="R1801" s="181">
        <v>50</v>
      </c>
      <c r="S1801" s="184" t="s"/>
      <c r="T1801" s="184" t="s"/>
      <c r="U1801" s="184" t="s"/>
      <c r="V1801" s="184" t="s"/>
      <c r="W1801" s="184" t="s"/>
      <c r="X1801" s="184" t="s"/>
      <c r="Y1801" s="184" t="s"/>
      <c r="Z1801" s="185" t="s"/>
    </row>
    <row r="1802" spans="1:25">
      <c r="A1802" s="174" t="s">
        <v>5055</v>
      </c>
      <c r="B1802" s="175" t="s">
        <v>6681</v>
      </c>
      <c r="C1802" s="175" t="s">
        <v>4656</v>
      </c>
      <c r="D1802" s="175" t="s">
        <v>4668</v>
      </c>
      <c r="E1802" s="175">
        <v>160</v>
      </c>
      <c r="F1802" s="175">
        <v>0</v>
      </c>
      <c r="G1802" s="175" t="s">
        <v>4652</v>
      </c>
      <c r="H1802" s="175" t="s">
        <v>4652</v>
      </c>
      <c r="I1802" s="175" t="s">
        <v>4652</v>
      </c>
      <c r="J1802" s="175" t="s"/>
      <c r="K1802" s="175" t="s"/>
      <c r="L1802" s="175" t="s">
        <v>4652</v>
      </c>
      <c r="M1802" s="176">
        <v>0</v>
      </c>
      <c r="N1802" s="175" t="s">
        <v>4659</v>
      </c>
      <c r="O1802" s="177">
        <v>45676</v>
      </c>
      <c r="P1802" s="178">
        <v>0.481238425927586</v>
      </c>
      <c r="Q1802" s="175">
        <v>0</v>
      </c>
      <c r="R1802" s="176">
        <v>0</v>
      </c>
      <c r="S1802" s="173" t="s"/>
      <c r="T1802" s="173" t="s"/>
      <c r="U1802" s="173" t="s"/>
      <c r="V1802" s="173" t="s"/>
      <c r="W1802" s="173" t="s"/>
      <c r="X1802" s="173" t="s"/>
      <c r="Y1802" s="173" t="s"/>
    </row>
    <row r="1803" spans="1:25">
      <c r="A1803" s="168" t="s">
        <v>5055</v>
      </c>
      <c r="B1803" s="169" t="s">
        <v>6682</v>
      </c>
      <c r="C1803" s="169" t="s">
        <v>4650</v>
      </c>
      <c r="D1803" s="169" t="s">
        <v>4668</v>
      </c>
      <c r="E1803" s="169">
        <v>160</v>
      </c>
      <c r="F1803" s="169">
        <v>0</v>
      </c>
      <c r="G1803" s="169" t="s">
        <v>4652</v>
      </c>
      <c r="H1803" s="169" t="s">
        <v>4652</v>
      </c>
      <c r="I1803" s="169" t="s">
        <v>4652</v>
      </c>
      <c r="J1803" s="169" t="s"/>
      <c r="K1803" s="169" t="s"/>
      <c r="L1803" s="169" t="s">
        <v>4652</v>
      </c>
      <c r="M1803" s="170">
        <v>0</v>
      </c>
      <c r="N1803" s="169" t="s">
        <v>4659</v>
      </c>
      <c r="O1803" s="171">
        <v>45676</v>
      </c>
      <c r="P1803" s="172">
        <v>0.47815972222088</v>
      </c>
      <c r="Q1803" s="169">
        <v>0</v>
      </c>
      <c r="R1803" s="170">
        <v>0</v>
      </c>
      <c r="S1803" s="173" t="s"/>
      <c r="T1803" s="173" t="s"/>
      <c r="U1803" s="173" t="s"/>
      <c r="V1803" s="173" t="s"/>
      <c r="W1803" s="173" t="s"/>
      <c r="X1803" s="173" t="s"/>
      <c r="Y1803" s="173" t="s"/>
    </row>
    <row r="1804" spans="1:25">
      <c r="A1804" s="174" t="s">
        <v>4648</v>
      </c>
      <c r="B1804" s="175" t="s">
        <v>6683</v>
      </c>
      <c r="C1804" s="175" t="s">
        <v>4656</v>
      </c>
      <c r="D1804" s="175" t="s">
        <v>4694</v>
      </c>
      <c r="E1804" s="175">
        <v>160</v>
      </c>
      <c r="F1804" s="175">
        <v>89</v>
      </c>
      <c r="G1804" s="175" t="s">
        <v>4659</v>
      </c>
      <c r="H1804" s="175" t="s">
        <v>4652</v>
      </c>
      <c r="I1804" s="175" t="s">
        <v>4652</v>
      </c>
      <c r="J1804" s="175" t="s"/>
      <c r="K1804" s="175" t="s"/>
      <c r="L1804" s="175" t="s">
        <v>4652</v>
      </c>
      <c r="M1804" s="176">
        <v>0</v>
      </c>
      <c r="N1804" s="175" t="s">
        <v>4659</v>
      </c>
      <c r="O1804" s="177">
        <v>45676</v>
      </c>
      <c r="P1804" s="178">
        <v>0.461504629631236</v>
      </c>
      <c r="Q1804" s="175">
        <v>45811</v>
      </c>
      <c r="R1804" s="176">
        <v>170</v>
      </c>
      <c r="S1804" s="173" t="s"/>
      <c r="T1804" s="173" t="s"/>
      <c r="U1804" s="173" t="s"/>
      <c r="V1804" s="173" t="s"/>
      <c r="W1804" s="173" t="s"/>
      <c r="X1804" s="173" t="s"/>
      <c r="Y1804" s="173" t="s"/>
    </row>
    <row r="1805" spans="1:25">
      <c r="A1805" s="168" t="s">
        <v>4648</v>
      </c>
      <c r="B1805" s="169" t="s">
        <v>6684</v>
      </c>
      <c r="C1805" s="169" t="s">
        <v>4656</v>
      </c>
      <c r="D1805" s="169" t="s">
        <v>4700</v>
      </c>
      <c r="E1805" s="169">
        <v>148</v>
      </c>
      <c r="F1805" s="169">
        <v>88</v>
      </c>
      <c r="G1805" s="169" t="s">
        <v>4004</v>
      </c>
      <c r="H1805" s="169" t="s">
        <v>4652</v>
      </c>
      <c r="I1805" s="169" t="s">
        <v>4652</v>
      </c>
      <c r="J1805" s="169" t="s"/>
      <c r="K1805" s="169" t="s"/>
      <c r="L1805" s="169" t="s">
        <v>4652</v>
      </c>
      <c r="M1805" s="170">
        <v>0</v>
      </c>
      <c r="N1805" s="169" t="s">
        <v>4004</v>
      </c>
      <c r="O1805" s="171">
        <v>45676</v>
      </c>
      <c r="P1805" s="172">
        <v>0.441539351850224</v>
      </c>
      <c r="Q1805" s="169">
        <v>45800</v>
      </c>
      <c r="R1805" s="170">
        <v>150</v>
      </c>
      <c r="S1805" s="173" t="s"/>
      <c r="T1805" s="173" t="s"/>
      <c r="U1805" s="173" t="s"/>
      <c r="V1805" s="173" t="s"/>
      <c r="W1805" s="173" t="s"/>
      <c r="X1805" s="173" t="s"/>
      <c r="Y1805" s="173" t="s"/>
    </row>
    <row r="1806" spans="1:25">
      <c r="A1806" s="174" t="s">
        <v>4648</v>
      </c>
      <c r="B1806" s="175" t="s">
        <v>6685</v>
      </c>
      <c r="C1806" s="175" t="s">
        <v>4650</v>
      </c>
      <c r="D1806" s="175" t="s">
        <v>4668</v>
      </c>
      <c r="E1806" s="175">
        <v>155</v>
      </c>
      <c r="F1806" s="175">
        <v>0</v>
      </c>
      <c r="G1806" s="175" t="s">
        <v>4652</v>
      </c>
      <c r="H1806" s="175" t="s">
        <v>4004</v>
      </c>
      <c r="I1806" s="175" t="s">
        <v>4004</v>
      </c>
      <c r="J1806" s="175" t="s"/>
      <c r="K1806" s="175" t="s"/>
      <c r="L1806" s="175" t="s">
        <v>4652</v>
      </c>
      <c r="M1806" s="176">
        <v>0</v>
      </c>
      <c r="N1806" s="175" t="s">
        <v>4004</v>
      </c>
      <c r="O1806" s="177">
        <v>45676</v>
      </c>
      <c r="P1806" s="178">
        <v>0.433067129630217</v>
      </c>
      <c r="Q1806" s="175">
        <v>45796</v>
      </c>
      <c r="R1806" s="176">
        <v>170</v>
      </c>
      <c r="S1806" s="173" t="s"/>
      <c r="T1806" s="173" t="s"/>
      <c r="U1806" s="173" t="s"/>
      <c r="V1806" s="173" t="s"/>
      <c r="W1806" s="173" t="s"/>
      <c r="X1806" s="173" t="s"/>
      <c r="Y1806" s="173" t="s"/>
    </row>
    <row r="1807" spans="1:25">
      <c r="A1807" s="168" t="s">
        <v>4648</v>
      </c>
      <c r="B1807" s="169" t="s">
        <v>6686</v>
      </c>
      <c r="C1807" s="169" t="s">
        <v>4656</v>
      </c>
      <c r="D1807" s="169" t="s">
        <v>4730</v>
      </c>
      <c r="E1807" s="169">
        <v>152</v>
      </c>
      <c r="F1807" s="169">
        <v>89</v>
      </c>
      <c r="G1807" s="169" t="s">
        <v>4652</v>
      </c>
      <c r="H1807" s="169" t="s">
        <v>4652</v>
      </c>
      <c r="I1807" s="169" t="s">
        <v>4652</v>
      </c>
      <c r="J1807" s="169" t="s"/>
      <c r="K1807" s="169" t="s">
        <v>6687</v>
      </c>
      <c r="L1807" s="169" t="s">
        <v>4652</v>
      </c>
      <c r="M1807" s="170">
        <v>0</v>
      </c>
      <c r="N1807" s="169" t="s">
        <v>4659</v>
      </c>
      <c r="O1807" s="171">
        <v>45676</v>
      </c>
      <c r="P1807" s="172">
        <v>0.352071759258251</v>
      </c>
      <c r="Q1807" s="169">
        <v>0</v>
      </c>
      <c r="R1807" s="170">
        <v>0</v>
      </c>
      <c r="S1807" s="173" t="s"/>
      <c r="T1807" s="173" t="s"/>
      <c r="U1807" s="173" t="s"/>
      <c r="V1807" s="173" t="s"/>
      <c r="W1807" s="173" t="s"/>
      <c r="X1807" s="173" t="s"/>
      <c r="Y1807" s="173" t="s"/>
    </row>
    <row r="1808" spans="1:25">
      <c r="A1808" s="174" t="s">
        <v>4648</v>
      </c>
      <c r="B1808" s="175" t="s">
        <v>6688</v>
      </c>
      <c r="C1808" s="175" t="s">
        <v>4656</v>
      </c>
      <c r="D1808" s="175" t="s">
        <v>4700</v>
      </c>
      <c r="E1808" s="175">
        <v>165</v>
      </c>
      <c r="F1808" s="175">
        <v>88</v>
      </c>
      <c r="G1808" s="175" t="s">
        <v>4004</v>
      </c>
      <c r="H1808" s="175" t="s">
        <v>4004</v>
      </c>
      <c r="I1808" s="175" t="s">
        <v>4004</v>
      </c>
      <c r="J1808" s="175" t="s"/>
      <c r="K1808" s="175" t="s">
        <v>6689</v>
      </c>
      <c r="L1808" s="175" t="s">
        <v>4652</v>
      </c>
      <c r="M1808" s="176">
        <v>0</v>
      </c>
      <c r="N1808" s="175" t="s">
        <v>4659</v>
      </c>
      <c r="O1808" s="177">
        <v>45675</v>
      </c>
      <c r="P1808" s="178">
        <v>0.935567129628908</v>
      </c>
      <c r="Q1808" s="175">
        <v>0</v>
      </c>
      <c r="R1808" s="176">
        <v>0</v>
      </c>
      <c r="S1808" s="173" t="s"/>
      <c r="T1808" s="173" t="s"/>
      <c r="U1808" s="173" t="s"/>
      <c r="V1808" s="173" t="s"/>
      <c r="W1808" s="173" t="s"/>
      <c r="X1808" s="173" t="s"/>
      <c r="Y1808" s="173" t="s"/>
    </row>
    <row r="1809" spans="1:25">
      <c r="A1809" s="168" t="s">
        <v>4648</v>
      </c>
      <c r="B1809" s="169" t="s">
        <v>6690</v>
      </c>
      <c r="C1809" s="169" t="s">
        <v>4656</v>
      </c>
      <c r="D1809" s="169" t="s">
        <v>4676</v>
      </c>
      <c r="E1809" s="169">
        <v>165</v>
      </c>
      <c r="F1809" s="169">
        <v>89</v>
      </c>
      <c r="G1809" s="169" t="s">
        <v>4004</v>
      </c>
      <c r="H1809" s="169" t="s">
        <v>4004</v>
      </c>
      <c r="I1809" s="169" t="s">
        <v>4004</v>
      </c>
      <c r="J1809" s="169" t="s"/>
      <c r="K1809" s="169" t="s">
        <v>5090</v>
      </c>
      <c r="L1809" s="169" t="s">
        <v>4652</v>
      </c>
      <c r="M1809" s="170">
        <v>0</v>
      </c>
      <c r="N1809" s="169" t="s">
        <v>4659</v>
      </c>
      <c r="O1809" s="171">
        <v>45675</v>
      </c>
      <c r="P1809" s="172">
        <v>0.934756944443507</v>
      </c>
      <c r="Q1809" s="169">
        <v>0</v>
      </c>
      <c r="R1809" s="170">
        <v>0</v>
      </c>
      <c r="S1809" s="173" t="s"/>
      <c r="T1809" s="173" t="s"/>
      <c r="U1809" s="173" t="s"/>
      <c r="V1809" s="173" t="s"/>
      <c r="W1809" s="173" t="s"/>
      <c r="X1809" s="173" t="s"/>
      <c r="Y1809" s="173" t="s"/>
    </row>
    <row r="1810" spans="1:25">
      <c r="A1810" s="174" t="s">
        <v>4648</v>
      </c>
      <c r="B1810" s="175" t="s">
        <v>6691</v>
      </c>
      <c r="C1810" s="175" t="s">
        <v>4650</v>
      </c>
      <c r="D1810" s="175" t="s">
        <v>4681</v>
      </c>
      <c r="E1810" s="175">
        <v>150</v>
      </c>
      <c r="F1810" s="175">
        <v>89</v>
      </c>
      <c r="G1810" s="175" t="s">
        <v>4659</v>
      </c>
      <c r="H1810" s="175" t="s">
        <v>4659</v>
      </c>
      <c r="I1810" s="175" t="s">
        <v>4659</v>
      </c>
      <c r="J1810" s="175" t="s"/>
      <c r="K1810" s="175" t="s"/>
      <c r="L1810" s="175" t="s">
        <v>4652</v>
      </c>
      <c r="M1810" s="176">
        <v>0</v>
      </c>
      <c r="N1810" s="175" t="s">
        <v>4004</v>
      </c>
      <c r="O1810" s="177">
        <v>45675</v>
      </c>
      <c r="P1810" s="178">
        <v>0.909120370371966</v>
      </c>
      <c r="Q1810" s="175">
        <v>45744</v>
      </c>
      <c r="R1810" s="176">
        <v>200</v>
      </c>
      <c r="S1810" s="173" t="s"/>
      <c r="T1810" s="173" t="s"/>
      <c r="U1810" s="173" t="s"/>
      <c r="V1810" s="173" t="s"/>
      <c r="W1810" s="173" t="s"/>
      <c r="X1810" s="173" t="s"/>
      <c r="Y1810" s="173" t="s"/>
    </row>
    <row r="1811" spans="1:26" s="192">
      <c r="A1811" s="186" t="s">
        <v>4648</v>
      </c>
      <c r="B1811" s="187" t="s">
        <v>6692</v>
      </c>
      <c r="C1811" s="187" t="s">
        <v>4650</v>
      </c>
      <c r="D1811" s="187" t="s">
        <v>4668</v>
      </c>
      <c r="E1811" s="187">
        <v>150</v>
      </c>
      <c r="F1811" s="187">
        <v>0</v>
      </c>
      <c r="G1811" s="187" t="s">
        <v>4652</v>
      </c>
      <c r="H1811" s="187" t="s">
        <v>4652</v>
      </c>
      <c r="I1811" s="187" t="s">
        <v>4652</v>
      </c>
      <c r="J1811" s="187" t="s">
        <v>4643</v>
      </c>
      <c r="K1811" s="187" t="s">
        <v>6693</v>
      </c>
      <c r="L1811" s="187" t="s">
        <v>4659</v>
      </c>
      <c r="M1811" s="188">
        <v>130</v>
      </c>
      <c r="N1811" s="187" t="s">
        <v>4659</v>
      </c>
      <c r="O1811" s="189">
        <v>45675</v>
      </c>
      <c r="P1811" s="190">
        <v>0.783587962963793</v>
      </c>
      <c r="Q1811" s="187">
        <v>45734</v>
      </c>
      <c r="R1811" s="188">
        <v>130</v>
      </c>
      <c r="S1811" s="191" t="s"/>
      <c r="T1811" s="191" t="s"/>
      <c r="U1811" s="191" t="s"/>
      <c r="V1811" s="191" t="s"/>
      <c r="W1811" s="191" t="s"/>
      <c r="X1811" s="191" t="s"/>
      <c r="Y1811" s="191" t="s"/>
      <c r="Z1811" s="192" t="s"/>
    </row>
    <row r="1812" spans="1:26" s="192">
      <c r="A1812" s="186" t="s">
        <v>4648</v>
      </c>
      <c r="B1812" s="187" t="s">
        <v>6694</v>
      </c>
      <c r="C1812" s="187" t="s">
        <v>4650</v>
      </c>
      <c r="D1812" s="187" t="s">
        <v>4668</v>
      </c>
      <c r="E1812" s="187">
        <v>150</v>
      </c>
      <c r="F1812" s="187">
        <v>0</v>
      </c>
      <c r="G1812" s="187" t="s">
        <v>4652</v>
      </c>
      <c r="H1812" s="187" t="s">
        <v>4652</v>
      </c>
      <c r="I1812" s="187" t="s">
        <v>4652</v>
      </c>
      <c r="J1812" s="187" t="s">
        <v>4692</v>
      </c>
      <c r="K1812" s="187" t="s"/>
      <c r="L1812" s="187" t="s">
        <v>4659</v>
      </c>
      <c r="M1812" s="188">
        <v>50</v>
      </c>
      <c r="N1812" s="187" t="s">
        <v>4659</v>
      </c>
      <c r="O1812" s="189">
        <v>45675</v>
      </c>
      <c r="P1812" s="190">
        <v>0.775138888890069</v>
      </c>
      <c r="Q1812" s="187">
        <v>45733</v>
      </c>
      <c r="R1812" s="188">
        <v>50</v>
      </c>
      <c r="S1812" s="191" t="s"/>
      <c r="T1812" s="191" t="s"/>
      <c r="U1812" s="191" t="s"/>
      <c r="V1812" s="191" t="s"/>
      <c r="W1812" s="191" t="s"/>
      <c r="X1812" s="191" t="s"/>
      <c r="Y1812" s="191" t="s"/>
      <c r="Z1812" s="192" t="s"/>
    </row>
    <row r="1813" spans="1:25">
      <c r="A1813" s="168" t="s">
        <v>4648</v>
      </c>
      <c r="B1813" s="169" t="s">
        <v>6695</v>
      </c>
      <c r="C1813" s="169" t="s">
        <v>4656</v>
      </c>
      <c r="D1813" s="169" t="s">
        <v>4730</v>
      </c>
      <c r="E1813" s="169">
        <v>160</v>
      </c>
      <c r="F1813" s="169">
        <v>0</v>
      </c>
      <c r="G1813" s="169" t="s">
        <v>4652</v>
      </c>
      <c r="H1813" s="169" t="s">
        <v>4004</v>
      </c>
      <c r="I1813" s="169" t="s">
        <v>4004</v>
      </c>
      <c r="J1813" s="169" t="s"/>
      <c r="K1813" s="169" t="s"/>
      <c r="L1813" s="169" t="s">
        <v>4652</v>
      </c>
      <c r="M1813" s="170">
        <v>0</v>
      </c>
      <c r="N1813" s="169" t="s">
        <v>4004</v>
      </c>
      <c r="O1813" s="171">
        <v>45675</v>
      </c>
      <c r="P1813" s="172">
        <v>0.756053240740585</v>
      </c>
      <c r="Q1813" s="169">
        <v>45725</v>
      </c>
      <c r="R1813" s="170">
        <v>170</v>
      </c>
      <c r="S1813" s="173" t="s"/>
      <c r="T1813" s="173" t="s"/>
      <c r="U1813" s="173" t="s"/>
      <c r="V1813" s="173" t="s"/>
      <c r="W1813" s="173" t="s"/>
      <c r="X1813" s="173" t="s"/>
      <c r="Y1813" s="173" t="s"/>
    </row>
    <row r="1814" spans="1:25">
      <c r="A1814" s="174" t="s">
        <v>4648</v>
      </c>
      <c r="B1814" s="175" t="s">
        <v>6696</v>
      </c>
      <c r="C1814" s="175" t="s">
        <v>4650</v>
      </c>
      <c r="D1814" s="175" t="s">
        <v>4651</v>
      </c>
      <c r="E1814" s="175">
        <v>156</v>
      </c>
      <c r="F1814" s="175">
        <v>89</v>
      </c>
      <c r="G1814" s="175" t="s">
        <v>4659</v>
      </c>
      <c r="H1814" s="175" t="s">
        <v>4659</v>
      </c>
      <c r="I1814" s="175" t="s">
        <v>4659</v>
      </c>
      <c r="J1814" s="175" t="s"/>
      <c r="K1814" s="175" t="s"/>
      <c r="L1814" s="175" t="s">
        <v>4652</v>
      </c>
      <c r="M1814" s="176">
        <v>0</v>
      </c>
      <c r="N1814" s="175" t="s">
        <v>4659</v>
      </c>
      <c r="O1814" s="177">
        <v>45675</v>
      </c>
      <c r="P1814" s="178">
        <v>0.736782407406281</v>
      </c>
      <c r="Q1814" s="175">
        <v>45718</v>
      </c>
      <c r="R1814" s="176">
        <v>200</v>
      </c>
      <c r="S1814" s="173" t="s"/>
      <c r="T1814" s="173" t="s"/>
      <c r="U1814" s="173" t="s"/>
      <c r="V1814" s="173" t="s"/>
      <c r="W1814" s="173" t="s"/>
      <c r="X1814" s="173" t="s"/>
      <c r="Y1814" s="173" t="s"/>
    </row>
    <row r="1815" spans="1:25">
      <c r="A1815" s="168" t="s">
        <v>4648</v>
      </c>
      <c r="B1815" s="169" t="s">
        <v>6697</v>
      </c>
      <c r="C1815" s="169" t="s">
        <v>4650</v>
      </c>
      <c r="D1815" s="169" t="s">
        <v>4651</v>
      </c>
      <c r="E1815" s="169">
        <v>160</v>
      </c>
      <c r="F1815" s="169">
        <v>0</v>
      </c>
      <c r="G1815" s="169" t="s">
        <v>4652</v>
      </c>
      <c r="H1815" s="169" t="s">
        <v>4659</v>
      </c>
      <c r="I1815" s="169" t="s">
        <v>4659</v>
      </c>
      <c r="J1815" s="169" t="s">
        <v>4643</v>
      </c>
      <c r="K1815" s="169" t="s">
        <v>4664</v>
      </c>
      <c r="L1815" s="169" t="s">
        <v>4659</v>
      </c>
      <c r="M1815" s="170">
        <v>150</v>
      </c>
      <c r="N1815" s="169" t="s">
        <v>4004</v>
      </c>
      <c r="O1815" s="171">
        <v>45675</v>
      </c>
      <c r="P1815" s="172">
        <v>0.73096064814672</v>
      </c>
      <c r="Q1815" s="169">
        <v>45715</v>
      </c>
      <c r="R1815" s="170">
        <v>320</v>
      </c>
      <c r="S1815" s="173" t="s"/>
      <c r="T1815" s="173" t="s"/>
      <c r="U1815" s="173" t="s"/>
      <c r="V1815" s="173" t="s"/>
      <c r="W1815" s="173" t="s"/>
      <c r="X1815" s="173" t="s"/>
      <c r="Y1815" s="173" t="s"/>
    </row>
    <row r="1816" spans="1:25">
      <c r="A1816" s="174" t="s">
        <v>4648</v>
      </c>
      <c r="B1816" s="175" t="s">
        <v>6698</v>
      </c>
      <c r="C1816" s="175" t="s">
        <v>4650</v>
      </c>
      <c r="D1816" s="175" t="s">
        <v>4668</v>
      </c>
      <c r="E1816" s="175">
        <v>150</v>
      </c>
      <c r="F1816" s="175">
        <v>0</v>
      </c>
      <c r="G1816" s="175" t="s">
        <v>4652</v>
      </c>
      <c r="H1816" s="175" t="s">
        <v>4659</v>
      </c>
      <c r="I1816" s="175" t="s">
        <v>4659</v>
      </c>
      <c r="J1816" s="175" t="s"/>
      <c r="K1816" s="175" t="s"/>
      <c r="L1816" s="175" t="s">
        <v>4652</v>
      </c>
      <c r="M1816" s="176">
        <v>0</v>
      </c>
      <c r="N1816" s="175" t="s">
        <v>4659</v>
      </c>
      <c r="O1816" s="177">
        <v>45675</v>
      </c>
      <c r="P1816" s="178">
        <v>0.727094907408173</v>
      </c>
      <c r="Q1816" s="175">
        <v>0</v>
      </c>
      <c r="R1816" s="176">
        <v>0</v>
      </c>
      <c r="S1816" s="173" t="s"/>
      <c r="T1816" s="173" t="s"/>
      <c r="U1816" s="173" t="s"/>
      <c r="V1816" s="173" t="s"/>
      <c r="W1816" s="173" t="s"/>
      <c r="X1816" s="173" t="s"/>
      <c r="Y1816" s="173" t="s"/>
    </row>
    <row r="1817" spans="1:25">
      <c r="A1817" s="168" t="s">
        <v>4648</v>
      </c>
      <c r="B1817" s="169" t="s">
        <v>6699</v>
      </c>
      <c r="C1817" s="169" t="s">
        <v>4656</v>
      </c>
      <c r="D1817" s="169" t="s">
        <v>4700</v>
      </c>
      <c r="E1817" s="169">
        <v>165</v>
      </c>
      <c r="F1817" s="169">
        <v>89</v>
      </c>
      <c r="G1817" s="169" t="s">
        <v>4004</v>
      </c>
      <c r="H1817" s="169" t="s">
        <v>4004</v>
      </c>
      <c r="I1817" s="169" t="s">
        <v>4004</v>
      </c>
      <c r="J1817" s="169" t="s"/>
      <c r="K1817" s="169" t="s">
        <v>6700</v>
      </c>
      <c r="L1817" s="169" t="s">
        <v>4652</v>
      </c>
      <c r="M1817" s="170">
        <v>1800</v>
      </c>
      <c r="N1817" s="169" t="s">
        <v>4004</v>
      </c>
      <c r="O1817" s="171">
        <v>45675</v>
      </c>
      <c r="P1817" s="172">
        <v>0.722962962961901</v>
      </c>
      <c r="Q1817" s="169">
        <v>45713</v>
      </c>
      <c r="R1817" s="170">
        <v>1800</v>
      </c>
      <c r="S1817" s="173" t="s"/>
      <c r="T1817" s="173" t="s"/>
      <c r="U1817" s="173" t="s"/>
      <c r="V1817" s="173" t="s"/>
      <c r="W1817" s="173" t="s"/>
      <c r="X1817" s="173" t="s"/>
      <c r="Y1817" s="173" t="s"/>
    </row>
    <row r="1818" spans="1:25">
      <c r="A1818" s="174" t="s">
        <v>4569</v>
      </c>
      <c r="B1818" s="175" t="s">
        <v>6701</v>
      </c>
      <c r="C1818" s="175" t="s">
        <v>4650</v>
      </c>
      <c r="D1818" s="175" t="s">
        <v>4786</v>
      </c>
      <c r="E1818" s="175">
        <v>149</v>
      </c>
      <c r="F1818" s="175">
        <v>89</v>
      </c>
      <c r="G1818" s="175" t="s">
        <v>4572</v>
      </c>
      <c r="H1818" s="175" t="s">
        <v>4572</v>
      </c>
      <c r="I1818" s="175" t="s">
        <v>4572</v>
      </c>
      <c r="J1818" s="175" t="s"/>
      <c r="K1818" s="175">
        <v>26</v>
      </c>
      <c r="L1818" s="175" t="s">
        <v>4652</v>
      </c>
      <c r="M1818" s="176">
        <v>0</v>
      </c>
      <c r="N1818" s="175" t="s">
        <v>5349</v>
      </c>
      <c r="O1818" s="177">
        <v>45675</v>
      </c>
      <c r="P1818" s="178">
        <v>0.718657407407591</v>
      </c>
      <c r="Q1818" s="175">
        <v>45711</v>
      </c>
      <c r="R1818" s="176">
        <v>200</v>
      </c>
      <c r="S1818" s="173" t="s"/>
      <c r="T1818" s="173" t="s"/>
      <c r="U1818" s="173" t="s"/>
      <c r="V1818" s="173" t="s"/>
      <c r="W1818" s="173" t="s"/>
      <c r="X1818" s="173" t="s"/>
      <c r="Y1818" s="173" t="s"/>
    </row>
    <row r="1819" spans="1:25">
      <c r="A1819" s="168" t="s">
        <v>4648</v>
      </c>
      <c r="B1819" s="169" t="s">
        <v>6702</v>
      </c>
      <c r="C1819" s="169" t="s">
        <v>4650</v>
      </c>
      <c r="D1819" s="169" t="s">
        <v>4696</v>
      </c>
      <c r="E1819" s="169">
        <v>160</v>
      </c>
      <c r="F1819" s="169">
        <v>89</v>
      </c>
      <c r="G1819" s="169" t="s">
        <v>4659</v>
      </c>
      <c r="H1819" s="169" t="s">
        <v>4659</v>
      </c>
      <c r="I1819" s="169" t="s">
        <v>4659</v>
      </c>
      <c r="J1819" s="169" t="s"/>
      <c r="K1819" s="169" t="s"/>
      <c r="L1819" s="169" t="s">
        <v>4652</v>
      </c>
      <c r="M1819" s="170">
        <v>0</v>
      </c>
      <c r="N1819" s="169" t="s">
        <v>4659</v>
      </c>
      <c r="O1819" s="171">
        <v>45675</v>
      </c>
      <c r="P1819" s="172">
        <v>0.717673611110513</v>
      </c>
      <c r="Q1819" s="169">
        <v>45709</v>
      </c>
      <c r="R1819" s="170">
        <v>230</v>
      </c>
      <c r="S1819" s="173" t="s"/>
      <c r="T1819" s="173" t="s"/>
      <c r="U1819" s="173" t="s"/>
      <c r="V1819" s="173" t="s"/>
      <c r="W1819" s="173" t="s"/>
      <c r="X1819" s="173" t="s"/>
      <c r="Y1819" s="173" t="s"/>
    </row>
    <row r="1820" spans="1:25">
      <c r="A1820" s="174" t="s">
        <v>4648</v>
      </c>
      <c r="B1820" s="175" t="s">
        <v>6703</v>
      </c>
      <c r="C1820" s="175" t="s">
        <v>4656</v>
      </c>
      <c r="D1820" s="175" t="s">
        <v>4666</v>
      </c>
      <c r="E1820" s="175">
        <v>165</v>
      </c>
      <c r="F1820" s="175">
        <v>88</v>
      </c>
      <c r="G1820" s="175" t="s">
        <v>4659</v>
      </c>
      <c r="H1820" s="175" t="s">
        <v>4659</v>
      </c>
      <c r="I1820" s="175" t="s">
        <v>4659</v>
      </c>
      <c r="J1820" s="175" t="s"/>
      <c r="K1820" s="175" t="s"/>
      <c r="L1820" s="175" t="s">
        <v>4652</v>
      </c>
      <c r="M1820" s="176">
        <v>0</v>
      </c>
      <c r="N1820" s="175" t="s">
        <v>4004</v>
      </c>
      <c r="O1820" s="177">
        <v>45675</v>
      </c>
      <c r="P1820" s="178">
        <v>0.717662037037371</v>
      </c>
      <c r="Q1820" s="175">
        <v>45710</v>
      </c>
      <c r="R1820" s="176">
        <v>200</v>
      </c>
      <c r="S1820" s="173" t="s"/>
      <c r="T1820" s="173" t="s"/>
      <c r="U1820" s="173" t="s"/>
      <c r="V1820" s="173" t="s"/>
      <c r="W1820" s="173" t="s"/>
      <c r="X1820" s="173" t="s"/>
      <c r="Y1820" s="173" t="s"/>
    </row>
    <row r="1821" spans="1:25">
      <c r="A1821" s="168" t="s">
        <v>4648</v>
      </c>
      <c r="B1821" s="169" t="s">
        <v>6704</v>
      </c>
      <c r="C1821" s="169" t="s">
        <v>4656</v>
      </c>
      <c r="D1821" s="169" t="s">
        <v>4730</v>
      </c>
      <c r="E1821" s="169">
        <v>110</v>
      </c>
      <c r="F1821" s="169">
        <v>89</v>
      </c>
      <c r="G1821" s="169" t="s">
        <v>4004</v>
      </c>
      <c r="H1821" s="169" t="s">
        <v>4004</v>
      </c>
      <c r="I1821" s="169" t="s">
        <v>4004</v>
      </c>
      <c r="J1821" s="169" t="s"/>
      <c r="K1821" s="169" t="s">
        <v>6705</v>
      </c>
      <c r="L1821" s="169" t="s">
        <v>4652</v>
      </c>
      <c r="M1821" s="170">
        <v>0</v>
      </c>
      <c r="N1821" s="169" t="s">
        <v>4659</v>
      </c>
      <c r="O1821" s="171">
        <v>45675</v>
      </c>
      <c r="P1821" s="172">
        <v>0.714467592591973</v>
      </c>
      <c r="Q1821" s="169">
        <v>0</v>
      </c>
      <c r="R1821" s="170">
        <v>0</v>
      </c>
      <c r="S1821" s="173" t="s"/>
      <c r="T1821" s="173" t="s"/>
      <c r="U1821" s="173" t="s"/>
      <c r="V1821" s="173" t="s"/>
      <c r="W1821" s="173" t="s"/>
      <c r="X1821" s="173" t="s"/>
      <c r="Y1821" s="173" t="s"/>
    </row>
    <row r="1822" spans="1:25">
      <c r="A1822" s="174" t="s">
        <v>4648</v>
      </c>
      <c r="B1822" s="175" t="s">
        <v>6706</v>
      </c>
      <c r="C1822" s="175" t="s">
        <v>4656</v>
      </c>
      <c r="D1822" s="175" t="s">
        <v>4730</v>
      </c>
      <c r="E1822" s="175">
        <v>180</v>
      </c>
      <c r="F1822" s="175">
        <v>89</v>
      </c>
      <c r="G1822" s="175" t="s">
        <v>4659</v>
      </c>
      <c r="H1822" s="175" t="s">
        <v>4659</v>
      </c>
      <c r="I1822" s="175" t="s">
        <v>4659</v>
      </c>
      <c r="J1822" s="175" t="s"/>
      <c r="K1822" s="175" t="s"/>
      <c r="L1822" s="175" t="s">
        <v>4652</v>
      </c>
      <c r="M1822" s="176">
        <v>0</v>
      </c>
      <c r="N1822" s="175" t="s">
        <v>4659</v>
      </c>
      <c r="O1822" s="177">
        <v>45675</v>
      </c>
      <c r="P1822" s="178">
        <v>0.710335648149339</v>
      </c>
      <c r="Q1822" s="175">
        <v>45708</v>
      </c>
      <c r="R1822" s="176">
        <v>200</v>
      </c>
      <c r="S1822" s="173" t="s"/>
      <c r="T1822" s="173" t="s"/>
      <c r="U1822" s="173" t="s"/>
      <c r="V1822" s="173" t="s"/>
      <c r="W1822" s="173" t="s"/>
      <c r="X1822" s="173" t="s"/>
      <c r="Y1822" s="173" t="s"/>
    </row>
    <row r="1823" spans="1:25">
      <c r="A1823" s="168" t="s">
        <v>4648</v>
      </c>
      <c r="B1823" s="169" t="s">
        <v>6707</v>
      </c>
      <c r="C1823" s="169" t="s">
        <v>4650</v>
      </c>
      <c r="D1823" s="169" t="s">
        <v>4734</v>
      </c>
      <c r="E1823" s="169">
        <v>152</v>
      </c>
      <c r="F1823" s="169">
        <v>89</v>
      </c>
      <c r="G1823" s="169" t="s">
        <v>4652</v>
      </c>
      <c r="H1823" s="169" t="s">
        <v>4652</v>
      </c>
      <c r="I1823" s="169" t="s">
        <v>4652</v>
      </c>
      <c r="J1823" s="169" t="s"/>
      <c r="K1823" s="169" t="s"/>
      <c r="L1823" s="169" t="s">
        <v>4652</v>
      </c>
      <c r="M1823" s="170">
        <v>0</v>
      </c>
      <c r="N1823" s="169" t="s">
        <v>4004</v>
      </c>
      <c r="O1823" s="171">
        <v>45675</v>
      </c>
      <c r="P1823" s="172">
        <v>0.709780092591245</v>
      </c>
      <c r="Q1823" s="169">
        <v>45707</v>
      </c>
      <c r="R1823" s="170">
        <v>200</v>
      </c>
      <c r="S1823" s="173" t="s"/>
      <c r="T1823" s="173" t="s"/>
      <c r="U1823" s="173" t="s"/>
      <c r="V1823" s="173" t="s"/>
      <c r="W1823" s="173" t="s"/>
      <c r="X1823" s="173" t="s"/>
      <c r="Y1823" s="173" t="s"/>
    </row>
    <row r="1824" spans="1:25">
      <c r="A1824" s="174" t="s">
        <v>4648</v>
      </c>
      <c r="B1824" s="175" t="s">
        <v>6708</v>
      </c>
      <c r="C1824" s="175" t="s">
        <v>4656</v>
      </c>
      <c r="D1824" s="175" t="s">
        <v>4668</v>
      </c>
      <c r="E1824" s="175">
        <v>150</v>
      </c>
      <c r="F1824" s="175">
        <v>89</v>
      </c>
      <c r="G1824" s="175" t="s">
        <v>4659</v>
      </c>
      <c r="H1824" s="175" t="s">
        <v>4659</v>
      </c>
      <c r="I1824" s="175" t="s">
        <v>4659</v>
      </c>
      <c r="J1824" s="175" t="s"/>
      <c r="K1824" s="175" t="s"/>
      <c r="L1824" s="175" t="s">
        <v>4652</v>
      </c>
      <c r="M1824" s="176">
        <v>0</v>
      </c>
      <c r="N1824" s="175" t="s">
        <v>4659</v>
      </c>
      <c r="O1824" s="177">
        <v>45675</v>
      </c>
      <c r="P1824" s="178">
        <v>0.708368055555184</v>
      </c>
      <c r="Q1824" s="175">
        <v>45706</v>
      </c>
      <c r="R1824" s="176">
        <v>230</v>
      </c>
      <c r="S1824" s="173" t="s"/>
      <c r="T1824" s="173" t="s"/>
      <c r="U1824" s="173" t="s"/>
      <c r="V1824" s="173" t="s"/>
      <c r="W1824" s="173" t="s"/>
      <c r="X1824" s="173" t="s"/>
      <c r="Y1824" s="173" t="s"/>
    </row>
    <row r="1825" spans="1:25">
      <c r="A1825" s="168" t="s">
        <v>4648</v>
      </c>
      <c r="B1825" s="169" t="s">
        <v>6709</v>
      </c>
      <c r="C1825" s="169" t="s">
        <v>4656</v>
      </c>
      <c r="D1825" s="169" t="s">
        <v>4734</v>
      </c>
      <c r="E1825" s="169">
        <v>165</v>
      </c>
      <c r="F1825" s="169">
        <v>88</v>
      </c>
      <c r="G1825" s="169" t="s">
        <v>4652</v>
      </c>
      <c r="H1825" s="169" t="s">
        <v>4652</v>
      </c>
      <c r="I1825" s="169" t="s">
        <v>4652</v>
      </c>
      <c r="J1825" s="169" t="s"/>
      <c r="K1825" s="169" t="s"/>
      <c r="L1825" s="169" t="s">
        <v>4652</v>
      </c>
      <c r="M1825" s="170">
        <v>0</v>
      </c>
      <c r="N1825" s="169" t="s">
        <v>4659</v>
      </c>
      <c r="O1825" s="171">
        <v>45675</v>
      </c>
      <c r="P1825" s="172">
        <v>0.70663194444569</v>
      </c>
      <c r="Q1825" s="169">
        <v>45705</v>
      </c>
      <c r="R1825" s="170">
        <v>150</v>
      </c>
      <c r="S1825" s="173" t="s"/>
      <c r="T1825" s="173" t="s"/>
      <c r="U1825" s="173" t="s"/>
      <c r="V1825" s="173" t="s"/>
      <c r="W1825" s="173" t="s"/>
      <c r="X1825" s="173" t="s"/>
      <c r="Y1825" s="173" t="s"/>
    </row>
    <row r="1826" spans="1:25">
      <c r="A1826" s="174" t="s">
        <v>4648</v>
      </c>
      <c r="B1826" s="175" t="s">
        <v>6710</v>
      </c>
      <c r="C1826" s="175" t="s">
        <v>4650</v>
      </c>
      <c r="D1826" s="175" t="s">
        <v>4668</v>
      </c>
      <c r="E1826" s="175">
        <v>150</v>
      </c>
      <c r="F1826" s="175">
        <v>0</v>
      </c>
      <c r="G1826" s="175" t="s">
        <v>4652</v>
      </c>
      <c r="H1826" s="175" t="s">
        <v>4004</v>
      </c>
      <c r="I1826" s="175" t="s">
        <v>4004</v>
      </c>
      <c r="J1826" s="175" t="s"/>
      <c r="K1826" s="175" t="s"/>
      <c r="L1826" s="175" t="s">
        <v>4652</v>
      </c>
      <c r="M1826" s="176">
        <v>0</v>
      </c>
      <c r="N1826" s="175" t="s">
        <v>4659</v>
      </c>
      <c r="O1826" s="177">
        <v>45675</v>
      </c>
      <c r="P1826" s="178">
        <v>0.701921296295041</v>
      </c>
      <c r="Q1826" s="175">
        <v>45704</v>
      </c>
      <c r="R1826" s="176">
        <v>150</v>
      </c>
      <c r="S1826" s="173" t="s"/>
      <c r="T1826" s="173" t="s"/>
      <c r="U1826" s="173" t="s"/>
      <c r="V1826" s="173" t="s"/>
      <c r="W1826" s="173" t="s"/>
      <c r="X1826" s="173" t="s"/>
      <c r="Y1826" s="173" t="s"/>
    </row>
    <row r="1827" spans="1:25">
      <c r="A1827" s="168" t="s">
        <v>4648</v>
      </c>
      <c r="B1827" s="169" t="s">
        <v>6711</v>
      </c>
      <c r="C1827" s="169" t="s">
        <v>4650</v>
      </c>
      <c r="D1827" s="169" t="s">
        <v>4668</v>
      </c>
      <c r="E1827" s="169">
        <v>150</v>
      </c>
      <c r="F1827" s="169">
        <v>0</v>
      </c>
      <c r="G1827" s="169" t="s">
        <v>4652</v>
      </c>
      <c r="H1827" s="169" t="s">
        <v>4004</v>
      </c>
      <c r="I1827" s="169" t="s">
        <v>4004</v>
      </c>
      <c r="J1827" s="169" t="s"/>
      <c r="K1827" s="169" t="s"/>
      <c r="L1827" s="169" t="s">
        <v>4652</v>
      </c>
      <c r="M1827" s="170">
        <v>0</v>
      </c>
      <c r="N1827" s="169" t="s">
        <v>4004</v>
      </c>
      <c r="O1827" s="171">
        <v>45675</v>
      </c>
      <c r="P1827" s="172">
        <v>0.701851851852553</v>
      </c>
      <c r="Q1827" s="169">
        <v>45703</v>
      </c>
      <c r="R1827" s="170">
        <v>150</v>
      </c>
      <c r="S1827" s="173" t="s"/>
      <c r="T1827" s="173" t="s"/>
      <c r="U1827" s="173" t="s"/>
      <c r="V1827" s="173" t="s"/>
      <c r="W1827" s="173" t="s"/>
      <c r="X1827" s="173" t="s"/>
      <c r="Y1827" s="173" t="s"/>
    </row>
    <row r="1828" spans="1:25">
      <c r="A1828" s="174" t="s">
        <v>4648</v>
      </c>
      <c r="B1828" s="175" t="s">
        <v>6712</v>
      </c>
      <c r="C1828" s="175" t="s">
        <v>4656</v>
      </c>
      <c r="D1828" s="175" t="s">
        <v>4694</v>
      </c>
      <c r="E1828" s="175">
        <v>163</v>
      </c>
      <c r="F1828" s="175">
        <v>89</v>
      </c>
      <c r="G1828" s="175" t="s">
        <v>4004</v>
      </c>
      <c r="H1828" s="175" t="s">
        <v>4004</v>
      </c>
      <c r="I1828" s="175" t="s">
        <v>4004</v>
      </c>
      <c r="J1828" s="175" t="s"/>
      <c r="K1828" s="175" t="s">
        <v>6713</v>
      </c>
      <c r="L1828" s="175" t="s">
        <v>4652</v>
      </c>
      <c r="M1828" s="176">
        <v>0</v>
      </c>
      <c r="N1828" s="175" t="s">
        <v>4004</v>
      </c>
      <c r="O1828" s="177">
        <v>45675</v>
      </c>
      <c r="P1828" s="178">
        <v>0.701076388890215</v>
      </c>
      <c r="Q1828" s="175">
        <v>0</v>
      </c>
      <c r="R1828" s="176">
        <v>0</v>
      </c>
      <c r="S1828" s="173" t="s"/>
      <c r="T1828" s="173" t="s"/>
      <c r="U1828" s="173" t="s"/>
      <c r="V1828" s="173" t="s"/>
      <c r="W1828" s="173" t="s"/>
      <c r="X1828" s="173" t="s"/>
      <c r="Y1828" s="173" t="s"/>
    </row>
    <row r="1829" spans="1:25">
      <c r="A1829" s="168" t="s">
        <v>4648</v>
      </c>
      <c r="B1829" s="169" t="s">
        <v>6714</v>
      </c>
      <c r="C1829" s="169" t="s">
        <v>4650</v>
      </c>
      <c r="D1829" s="169" t="s">
        <v>4663</v>
      </c>
      <c r="E1829" s="169">
        <v>155</v>
      </c>
      <c r="F1829" s="169">
        <v>89</v>
      </c>
      <c r="G1829" s="169" t="s">
        <v>4659</v>
      </c>
      <c r="H1829" s="169" t="s">
        <v>4659</v>
      </c>
      <c r="I1829" s="169" t="s">
        <v>4659</v>
      </c>
      <c r="J1829" s="169" t="s"/>
      <c r="K1829" s="169" t="s"/>
      <c r="L1829" s="169" t="s">
        <v>4652</v>
      </c>
      <c r="M1829" s="170">
        <v>0</v>
      </c>
      <c r="N1829" s="169" t="s">
        <v>4004</v>
      </c>
      <c r="O1829" s="171">
        <v>45675</v>
      </c>
      <c r="P1829" s="172">
        <v>0.695590277777228</v>
      </c>
      <c r="Q1829" s="169">
        <v>45702</v>
      </c>
      <c r="R1829" s="170">
        <v>230</v>
      </c>
      <c r="S1829" s="173" t="s"/>
      <c r="T1829" s="173" t="s"/>
      <c r="U1829" s="173" t="s"/>
      <c r="V1829" s="173" t="s"/>
      <c r="W1829" s="173" t="s"/>
      <c r="X1829" s="173" t="s"/>
      <c r="Y1829" s="173" t="s"/>
    </row>
    <row r="1830" spans="1:25">
      <c r="A1830" s="174" t="s">
        <v>4648</v>
      </c>
      <c r="B1830" s="175" t="s">
        <v>6715</v>
      </c>
      <c r="C1830" s="175" t="s">
        <v>4650</v>
      </c>
      <c r="D1830" s="175" t="s">
        <v>4668</v>
      </c>
      <c r="E1830" s="175">
        <v>150</v>
      </c>
      <c r="F1830" s="175">
        <v>89</v>
      </c>
      <c r="G1830" s="175" t="s">
        <v>4659</v>
      </c>
      <c r="H1830" s="175" t="s">
        <v>4659</v>
      </c>
      <c r="I1830" s="175" t="s">
        <v>4659</v>
      </c>
      <c r="J1830" s="175" t="s"/>
      <c r="K1830" s="175" t="s"/>
      <c r="L1830" s="175" t="s">
        <v>4652</v>
      </c>
      <c r="M1830" s="176">
        <v>0</v>
      </c>
      <c r="N1830" s="175" t="s">
        <v>4659</v>
      </c>
      <c r="O1830" s="177">
        <v>45675</v>
      </c>
      <c r="P1830" s="178">
        <v>0.690775462964666</v>
      </c>
      <c r="Q1830" s="175">
        <v>45699</v>
      </c>
      <c r="R1830" s="176">
        <v>230</v>
      </c>
      <c r="S1830" s="173" t="s"/>
      <c r="T1830" s="173" t="s"/>
      <c r="U1830" s="173" t="s"/>
      <c r="V1830" s="173" t="s"/>
      <c r="W1830" s="173" t="s"/>
      <c r="X1830" s="173" t="s"/>
      <c r="Y1830" s="173" t="s"/>
    </row>
    <row r="1831" spans="1:25">
      <c r="A1831" s="168" t="s">
        <v>4648</v>
      </c>
      <c r="B1831" s="169" t="s">
        <v>6716</v>
      </c>
      <c r="C1831" s="169" t="s">
        <v>4656</v>
      </c>
      <c r="D1831" s="169" t="s">
        <v>4730</v>
      </c>
      <c r="E1831" s="169">
        <v>160</v>
      </c>
      <c r="F1831" s="169">
        <v>88</v>
      </c>
      <c r="G1831" s="169" t="s">
        <v>4004</v>
      </c>
      <c r="H1831" s="169" t="s">
        <v>4004</v>
      </c>
      <c r="I1831" s="169" t="s">
        <v>4004</v>
      </c>
      <c r="J1831" s="169" t="s"/>
      <c r="K1831" s="169" t="s"/>
      <c r="L1831" s="169" t="s">
        <v>4652</v>
      </c>
      <c r="M1831" s="170">
        <v>0</v>
      </c>
      <c r="N1831" s="169" t="s">
        <v>4659</v>
      </c>
      <c r="O1831" s="171">
        <v>45675</v>
      </c>
      <c r="P1831" s="172">
        <v>0.681238425924676</v>
      </c>
      <c r="Q1831" s="169">
        <v>45696</v>
      </c>
      <c r="R1831" s="170">
        <v>200</v>
      </c>
      <c r="S1831" s="173" t="s"/>
      <c r="T1831" s="173" t="s"/>
      <c r="U1831" s="173" t="s"/>
      <c r="V1831" s="173" t="s"/>
      <c r="W1831" s="173" t="s"/>
      <c r="X1831" s="173" t="s"/>
      <c r="Y1831" s="173" t="s"/>
    </row>
    <row r="1832" spans="1:25">
      <c r="A1832" s="174" t="s">
        <v>4648</v>
      </c>
      <c r="B1832" s="175" t="s">
        <v>6717</v>
      </c>
      <c r="C1832" s="175" t="s">
        <v>4656</v>
      </c>
      <c r="D1832" s="175" t="s">
        <v>4700</v>
      </c>
      <c r="E1832" s="175">
        <v>163</v>
      </c>
      <c r="F1832" s="175">
        <v>0</v>
      </c>
      <c r="G1832" s="175" t="s">
        <v>4652</v>
      </c>
      <c r="H1832" s="175" t="s">
        <v>4652</v>
      </c>
      <c r="I1832" s="175" t="s">
        <v>4652</v>
      </c>
      <c r="J1832" s="175" t="s">
        <v>6718</v>
      </c>
      <c r="K1832" s="175" t="s"/>
      <c r="L1832" s="175" t="s">
        <v>4004</v>
      </c>
      <c r="M1832" s="176">
        <v>100</v>
      </c>
      <c r="N1832" s="175" t="s">
        <v>4004</v>
      </c>
      <c r="O1832" s="177">
        <v>45675</v>
      </c>
      <c r="P1832" s="178">
        <v>0.680625000000873</v>
      </c>
      <c r="Q1832" s="175">
        <v>45695</v>
      </c>
      <c r="R1832" s="176">
        <v>100</v>
      </c>
      <c r="S1832" s="173" t="s"/>
      <c r="T1832" s="173" t="s"/>
      <c r="U1832" s="173" t="s"/>
      <c r="V1832" s="173" t="s"/>
      <c r="W1832" s="173" t="s"/>
      <c r="X1832" s="173" t="s"/>
      <c r="Y1832" s="173" t="s"/>
    </row>
    <row r="1833" spans="1:25">
      <c r="A1833" s="168" t="s">
        <v>4648</v>
      </c>
      <c r="B1833" s="169" t="s">
        <v>6719</v>
      </c>
      <c r="C1833" s="169" t="s">
        <v>4650</v>
      </c>
      <c r="D1833" s="169" t="s">
        <v>4674</v>
      </c>
      <c r="E1833" s="169">
        <v>160</v>
      </c>
      <c r="F1833" s="169">
        <v>0</v>
      </c>
      <c r="G1833" s="169" t="s">
        <v>4652</v>
      </c>
      <c r="H1833" s="169" t="s">
        <v>4004</v>
      </c>
      <c r="I1833" s="169" t="s">
        <v>4004</v>
      </c>
      <c r="J1833" s="169" t="s">
        <v>4643</v>
      </c>
      <c r="K1833" s="169" t="s">
        <v>4664</v>
      </c>
      <c r="L1833" s="169" t="s">
        <v>4004</v>
      </c>
      <c r="M1833" s="170">
        <v>150</v>
      </c>
      <c r="N1833" s="169" t="s">
        <v>4004</v>
      </c>
      <c r="O1833" s="171">
        <v>45675</v>
      </c>
      <c r="P1833" s="172">
        <v>0.674837962964375</v>
      </c>
      <c r="Q1833" s="169">
        <v>45694</v>
      </c>
      <c r="R1833" s="170">
        <v>300</v>
      </c>
      <c r="S1833" s="173" t="s"/>
      <c r="T1833" s="173" t="s"/>
      <c r="U1833" s="173" t="s"/>
      <c r="V1833" s="173" t="s"/>
      <c r="W1833" s="173" t="s"/>
      <c r="X1833" s="173" t="s"/>
      <c r="Y1833" s="173" t="s"/>
    </row>
    <row r="1834" spans="1:25">
      <c r="A1834" s="174" t="s">
        <v>4648</v>
      </c>
      <c r="B1834" s="175" t="s">
        <v>6720</v>
      </c>
      <c r="C1834" s="175" t="s">
        <v>4656</v>
      </c>
      <c r="D1834" s="175" t="s">
        <v>4676</v>
      </c>
      <c r="E1834" s="175">
        <v>165</v>
      </c>
      <c r="F1834" s="175">
        <v>88</v>
      </c>
      <c r="G1834" s="175" t="s">
        <v>4659</v>
      </c>
      <c r="H1834" s="175" t="s">
        <v>4659</v>
      </c>
      <c r="I1834" s="175" t="s">
        <v>4659</v>
      </c>
      <c r="J1834" s="175" t="s"/>
      <c r="K1834" s="175" t="s"/>
      <c r="L1834" s="175" t="s">
        <v>4652</v>
      </c>
      <c r="M1834" s="176">
        <v>0</v>
      </c>
      <c r="N1834" s="175" t="s">
        <v>4659</v>
      </c>
      <c r="O1834" s="177">
        <v>45675</v>
      </c>
      <c r="P1834" s="178">
        <v>0.67026620370234</v>
      </c>
      <c r="Q1834" s="175">
        <v>45692</v>
      </c>
      <c r="R1834" s="176">
        <v>200</v>
      </c>
      <c r="S1834" s="173" t="s"/>
      <c r="T1834" s="173" t="s"/>
      <c r="U1834" s="173" t="s"/>
      <c r="V1834" s="173" t="s"/>
      <c r="W1834" s="173" t="s"/>
      <c r="X1834" s="173" t="s"/>
      <c r="Y1834" s="173" t="s"/>
    </row>
    <row r="1835" spans="1:25">
      <c r="A1835" s="168" t="s">
        <v>4648</v>
      </c>
      <c r="B1835" s="169" t="s">
        <v>6721</v>
      </c>
      <c r="C1835" s="169" t="s">
        <v>4650</v>
      </c>
      <c r="D1835" s="169" t="s">
        <v>4668</v>
      </c>
      <c r="E1835" s="169">
        <v>120</v>
      </c>
      <c r="F1835" s="169">
        <v>0</v>
      </c>
      <c r="G1835" s="169" t="s">
        <v>4652</v>
      </c>
      <c r="H1835" s="169" t="s">
        <v>4004</v>
      </c>
      <c r="I1835" s="169" t="s">
        <v>4004</v>
      </c>
      <c r="J1835" s="169" t="s"/>
      <c r="K1835" s="169" t="s"/>
      <c r="L1835" s="169" t="s">
        <v>4652</v>
      </c>
      <c r="M1835" s="170">
        <v>0</v>
      </c>
      <c r="N1835" s="169" t="s">
        <v>4659</v>
      </c>
      <c r="O1835" s="171">
        <v>45675</v>
      </c>
      <c r="P1835" s="172">
        <v>0.664016203703796</v>
      </c>
      <c r="Q1835" s="169">
        <v>45691</v>
      </c>
      <c r="R1835" s="170">
        <v>100</v>
      </c>
      <c r="S1835" s="173" t="s"/>
      <c r="T1835" s="173" t="s"/>
      <c r="U1835" s="173" t="s"/>
      <c r="V1835" s="173" t="s"/>
      <c r="W1835" s="173" t="s"/>
      <c r="X1835" s="173" t="s"/>
      <c r="Y1835" s="173" t="s"/>
    </row>
    <row r="1836" spans="1:25">
      <c r="A1836" s="174" t="s">
        <v>4648</v>
      </c>
      <c r="B1836" s="175" t="s">
        <v>6722</v>
      </c>
      <c r="C1836" s="175" t="s">
        <v>4656</v>
      </c>
      <c r="D1836" s="175" t="s">
        <v>4730</v>
      </c>
      <c r="E1836" s="175">
        <v>165</v>
      </c>
      <c r="F1836" s="175">
        <v>89</v>
      </c>
      <c r="G1836" s="175" t="s">
        <v>4659</v>
      </c>
      <c r="H1836" s="175" t="s">
        <v>4659</v>
      </c>
      <c r="I1836" s="175" t="s">
        <v>4659</v>
      </c>
      <c r="J1836" s="175" t="s"/>
      <c r="K1836" s="175" t="s"/>
      <c r="L1836" s="175" t="s">
        <v>4652</v>
      </c>
      <c r="M1836" s="176">
        <v>0</v>
      </c>
      <c r="N1836" s="175" t="s">
        <v>4659</v>
      </c>
      <c r="O1836" s="177">
        <v>45675</v>
      </c>
      <c r="P1836" s="178">
        <v>0.659490740741603</v>
      </c>
      <c r="Q1836" s="174">
        <v>45690</v>
      </c>
      <c r="R1836" s="195">
        <v>400</v>
      </c>
      <c r="S1836" s="173" t="s"/>
      <c r="T1836" s="173" t="s"/>
      <c r="U1836" s="173" t="s"/>
      <c r="V1836" s="173" t="s"/>
      <c r="W1836" s="173" t="s"/>
      <c r="X1836" s="173" t="s"/>
      <c r="Y1836" s="173" t="s"/>
    </row>
    <row r="1837" spans="1:25">
      <c r="A1837" s="174" t="s">
        <v>4648</v>
      </c>
      <c r="B1837" s="175" t="s">
        <v>6723</v>
      </c>
      <c r="C1837" s="175" t="s">
        <v>4656</v>
      </c>
      <c r="D1837" s="175" t="s">
        <v>4730</v>
      </c>
      <c r="E1837" s="175">
        <v>130</v>
      </c>
      <c r="F1837" s="175">
        <v>89</v>
      </c>
      <c r="G1837" s="175" t="s">
        <v>4659</v>
      </c>
      <c r="H1837" s="175" t="s">
        <v>4659</v>
      </c>
      <c r="I1837" s="175" t="s">
        <v>4659</v>
      </c>
      <c r="J1837" s="175" t="s"/>
      <c r="K1837" s="175" t="s"/>
      <c r="L1837" s="175" t="s">
        <v>4652</v>
      </c>
      <c r="M1837" s="176">
        <v>0</v>
      </c>
      <c r="N1837" s="175" t="s">
        <v>4659</v>
      </c>
      <c r="O1837" s="177">
        <v>45675</v>
      </c>
      <c r="P1837" s="178">
        <v>0.659490740741603</v>
      </c>
      <c r="Q1837" s="194" t="s"/>
      <c r="R1837" s="194" t="s"/>
      <c r="S1837" s="173" t="s"/>
      <c r="T1837" s="173" t="s"/>
      <c r="U1837" s="173" t="s"/>
      <c r="V1837" s="173" t="s"/>
      <c r="W1837" s="173" t="s"/>
      <c r="X1837" s="173" t="s"/>
      <c r="Y1837" s="173" t="s"/>
    </row>
    <row r="1838" spans="1:25">
      <c r="A1838" s="168" t="s">
        <v>4648</v>
      </c>
      <c r="B1838" s="169" t="s">
        <v>6724</v>
      </c>
      <c r="C1838" s="169" t="s">
        <v>4650</v>
      </c>
      <c r="D1838" s="169" t="s">
        <v>4668</v>
      </c>
      <c r="E1838" s="169">
        <v>150</v>
      </c>
      <c r="F1838" s="169">
        <v>0</v>
      </c>
      <c r="G1838" s="169" t="s">
        <v>4652</v>
      </c>
      <c r="H1838" s="169" t="s">
        <v>4004</v>
      </c>
      <c r="I1838" s="169" t="s">
        <v>4004</v>
      </c>
      <c r="J1838" s="169" t="s"/>
      <c r="K1838" s="169" t="s"/>
      <c r="L1838" s="169" t="s">
        <v>4652</v>
      </c>
      <c r="M1838" s="170">
        <v>0</v>
      </c>
      <c r="N1838" s="169" t="s">
        <v>4659</v>
      </c>
      <c r="O1838" s="171">
        <v>45675</v>
      </c>
      <c r="P1838" s="172">
        <v>0.64692129629475</v>
      </c>
      <c r="Q1838" s="169">
        <v>45687</v>
      </c>
      <c r="R1838" s="170">
        <v>170</v>
      </c>
      <c r="S1838" s="173" t="s"/>
      <c r="T1838" s="173" t="s"/>
      <c r="U1838" s="173" t="s"/>
      <c r="V1838" s="173" t="s"/>
      <c r="W1838" s="173" t="s"/>
      <c r="X1838" s="173" t="s"/>
      <c r="Y1838" s="173" t="s"/>
    </row>
    <row r="1839" spans="1:25">
      <c r="A1839" s="174" t="s">
        <v>4648</v>
      </c>
      <c r="B1839" s="175" t="s">
        <v>6725</v>
      </c>
      <c r="C1839" s="175" t="s">
        <v>4656</v>
      </c>
      <c r="D1839" s="175" t="s">
        <v>4666</v>
      </c>
      <c r="E1839" s="175">
        <v>165</v>
      </c>
      <c r="F1839" s="175">
        <v>88</v>
      </c>
      <c r="G1839" s="175" t="s">
        <v>4004</v>
      </c>
      <c r="H1839" s="175" t="s">
        <v>4004</v>
      </c>
      <c r="I1839" s="175" t="s">
        <v>4004</v>
      </c>
      <c r="J1839" s="175" t="s"/>
      <c r="K1839" s="175" t="s"/>
      <c r="L1839" s="175" t="s">
        <v>4652</v>
      </c>
      <c r="M1839" s="176">
        <v>0</v>
      </c>
      <c r="N1839" s="175" t="s">
        <v>4004</v>
      </c>
      <c r="O1839" s="177">
        <v>45675</v>
      </c>
      <c r="P1839" s="178">
        <v>0.642858796294604</v>
      </c>
      <c r="Q1839" s="175">
        <v>45685</v>
      </c>
      <c r="R1839" s="176">
        <v>230</v>
      </c>
      <c r="S1839" s="173" t="s"/>
      <c r="T1839" s="173" t="s"/>
      <c r="U1839" s="173" t="s"/>
      <c r="V1839" s="173" t="s"/>
      <c r="W1839" s="173" t="s"/>
      <c r="X1839" s="173" t="s"/>
      <c r="Y1839" s="173" t="s"/>
    </row>
    <row r="1840" spans="1:25">
      <c r="A1840" s="168" t="s">
        <v>4648</v>
      </c>
      <c r="B1840" s="169" t="s">
        <v>6726</v>
      </c>
      <c r="C1840" s="169" t="s">
        <v>4650</v>
      </c>
      <c r="D1840" s="169" t="s">
        <v>4987</v>
      </c>
      <c r="E1840" s="169">
        <v>150</v>
      </c>
      <c r="F1840" s="169">
        <v>0</v>
      </c>
      <c r="G1840" s="169" t="s">
        <v>4652</v>
      </c>
      <c r="H1840" s="169" t="s">
        <v>4004</v>
      </c>
      <c r="I1840" s="169" t="s">
        <v>4004</v>
      </c>
      <c r="J1840" s="169" t="s"/>
      <c r="K1840" s="169" t="s"/>
      <c r="L1840" s="169" t="s">
        <v>4652</v>
      </c>
      <c r="M1840" s="170">
        <v>0</v>
      </c>
      <c r="N1840" s="169" t="s">
        <v>4659</v>
      </c>
      <c r="O1840" s="171">
        <v>45675</v>
      </c>
      <c r="P1840" s="172">
        <v>0.633495370369929</v>
      </c>
      <c r="Q1840" s="169">
        <v>45683</v>
      </c>
      <c r="R1840" s="170">
        <v>150</v>
      </c>
      <c r="S1840" s="173" t="s"/>
      <c r="T1840" s="173" t="s"/>
      <c r="U1840" s="173" t="s"/>
      <c r="V1840" s="173" t="s"/>
      <c r="W1840" s="173" t="s"/>
      <c r="X1840" s="173" t="s"/>
      <c r="Y1840" s="173" t="s"/>
    </row>
    <row r="1841" spans="1:25">
      <c r="A1841" s="174" t="s">
        <v>4648</v>
      </c>
      <c r="B1841" s="175" t="s">
        <v>6727</v>
      </c>
      <c r="C1841" s="175" t="s">
        <v>4656</v>
      </c>
      <c r="D1841" s="175" t="s">
        <v>4730</v>
      </c>
      <c r="E1841" s="175">
        <v>152</v>
      </c>
      <c r="F1841" s="175">
        <v>88</v>
      </c>
      <c r="G1841" s="175" t="s">
        <v>4004</v>
      </c>
      <c r="H1841" s="175" t="s">
        <v>4004</v>
      </c>
      <c r="I1841" s="175" t="s">
        <v>4004</v>
      </c>
      <c r="J1841" s="175" t="s"/>
      <c r="K1841" s="175" t="s">
        <v>6728</v>
      </c>
      <c r="L1841" s="175" t="s">
        <v>4652</v>
      </c>
      <c r="M1841" s="176">
        <v>0</v>
      </c>
      <c r="N1841" s="175" t="s">
        <v>4659</v>
      </c>
      <c r="O1841" s="177">
        <v>45675</v>
      </c>
      <c r="P1841" s="178">
        <v>0.620983796296059</v>
      </c>
      <c r="Q1841" s="175">
        <v>0</v>
      </c>
      <c r="R1841" s="176">
        <v>0</v>
      </c>
      <c r="S1841" s="173" t="s"/>
      <c r="T1841" s="173" t="s"/>
      <c r="U1841" s="173" t="s"/>
      <c r="V1841" s="173" t="s"/>
      <c r="W1841" s="173" t="s"/>
      <c r="X1841" s="173" t="s"/>
      <c r="Y1841" s="173" t="s"/>
    </row>
    <row r="1842" spans="1:26" s="192">
      <c r="A1842" s="186" t="s">
        <v>4648</v>
      </c>
      <c r="B1842" s="187" t="s">
        <v>6729</v>
      </c>
      <c r="C1842" s="187" t="s">
        <v>4650</v>
      </c>
      <c r="D1842" s="187" t="s">
        <v>4668</v>
      </c>
      <c r="E1842" s="187">
        <v>150</v>
      </c>
      <c r="F1842" s="187">
        <v>0</v>
      </c>
      <c r="G1842" s="187" t="s">
        <v>4652</v>
      </c>
      <c r="H1842" s="187" t="s">
        <v>4652</v>
      </c>
      <c r="I1842" s="187" t="s">
        <v>4652</v>
      </c>
      <c r="J1842" s="187" t="s">
        <v>4732</v>
      </c>
      <c r="K1842" s="187" t="s"/>
      <c r="L1842" s="187" t="s">
        <v>4659</v>
      </c>
      <c r="M1842" s="188">
        <v>50</v>
      </c>
      <c r="N1842" s="187" t="s">
        <v>4659</v>
      </c>
      <c r="O1842" s="189">
        <v>45675</v>
      </c>
      <c r="P1842" s="190">
        <v>0.618680555555329</v>
      </c>
      <c r="Q1842" s="187">
        <v>45678</v>
      </c>
      <c r="R1842" s="188">
        <v>50</v>
      </c>
      <c r="S1842" s="191" t="s"/>
      <c r="T1842" s="191" t="s"/>
      <c r="U1842" s="191" t="s"/>
      <c r="V1842" s="191" t="s"/>
      <c r="W1842" s="191" t="s"/>
      <c r="X1842" s="191" t="s"/>
      <c r="Y1842" s="191" t="s"/>
      <c r="Z1842" s="192" t="s"/>
    </row>
    <row r="1843" spans="1:25">
      <c r="A1843" s="174" t="s">
        <v>4648</v>
      </c>
      <c r="B1843" s="175" t="s">
        <v>6730</v>
      </c>
      <c r="C1843" s="175" t="s">
        <v>4656</v>
      </c>
      <c r="D1843" s="175" t="s">
        <v>4730</v>
      </c>
      <c r="E1843" s="175">
        <v>110</v>
      </c>
      <c r="F1843" s="175">
        <v>89</v>
      </c>
      <c r="G1843" s="175" t="s">
        <v>4652</v>
      </c>
      <c r="H1843" s="175" t="s">
        <v>4652</v>
      </c>
      <c r="I1843" s="175" t="s">
        <v>4652</v>
      </c>
      <c r="J1843" s="175" t="s">
        <v>4711</v>
      </c>
      <c r="K1843" s="175" t="s">
        <v>5090</v>
      </c>
      <c r="L1843" s="175" t="s">
        <v>4652</v>
      </c>
      <c r="M1843" s="176">
        <v>0</v>
      </c>
      <c r="N1843" s="175" t="s">
        <v>4659</v>
      </c>
      <c r="O1843" s="177">
        <v>45675</v>
      </c>
      <c r="P1843" s="178">
        <v>0.614340277777956</v>
      </c>
      <c r="Q1843" s="175">
        <v>0</v>
      </c>
      <c r="R1843" s="176">
        <v>0</v>
      </c>
      <c r="S1843" s="173" t="s"/>
      <c r="T1843" s="173" t="s"/>
      <c r="U1843" s="173" t="s"/>
      <c r="V1843" s="173" t="s"/>
      <c r="W1843" s="173" t="s"/>
      <c r="X1843" s="173" t="s"/>
      <c r="Y1843" s="173" t="s"/>
    </row>
    <row r="1844" spans="1:25">
      <c r="A1844" s="168" t="s">
        <v>4648</v>
      </c>
      <c r="B1844" s="169" t="s">
        <v>6731</v>
      </c>
      <c r="C1844" s="169" t="s">
        <v>4656</v>
      </c>
      <c r="D1844" s="169" t="s">
        <v>4694</v>
      </c>
      <c r="E1844" s="169">
        <v>165</v>
      </c>
      <c r="F1844" s="169">
        <v>89</v>
      </c>
      <c r="G1844" s="169" t="s">
        <v>4004</v>
      </c>
      <c r="H1844" s="169" t="s">
        <v>4004</v>
      </c>
      <c r="I1844" s="169" t="s">
        <v>4004</v>
      </c>
      <c r="J1844" s="169" t="s"/>
      <c r="K1844" s="169" t="s">
        <v>6732</v>
      </c>
      <c r="L1844" s="169" t="s">
        <v>4652</v>
      </c>
      <c r="M1844" s="170">
        <v>0</v>
      </c>
      <c r="N1844" s="169" t="s">
        <v>4659</v>
      </c>
      <c r="O1844" s="171">
        <v>45675</v>
      </c>
      <c r="P1844" s="172">
        <v>0.610902777778392</v>
      </c>
      <c r="Q1844" s="169">
        <v>0</v>
      </c>
      <c r="R1844" s="170">
        <v>0</v>
      </c>
      <c r="S1844" s="173" t="s"/>
      <c r="T1844" s="173" t="s"/>
      <c r="U1844" s="173" t="s"/>
      <c r="V1844" s="173" t="s"/>
      <c r="W1844" s="173" t="s"/>
      <c r="X1844" s="173" t="s"/>
      <c r="Y1844" s="173" t="s"/>
    </row>
    <row r="1845" spans="1:26" s="192">
      <c r="A1845" s="186" t="s">
        <v>4648</v>
      </c>
      <c r="B1845" s="187" t="s">
        <v>6733</v>
      </c>
      <c r="C1845" s="187" t="s">
        <v>4656</v>
      </c>
      <c r="D1845" s="187" t="s">
        <v>4703</v>
      </c>
      <c r="E1845" s="187">
        <v>165</v>
      </c>
      <c r="F1845" s="187">
        <v>0</v>
      </c>
      <c r="G1845" s="187" t="s">
        <v>4652</v>
      </c>
      <c r="H1845" s="187" t="s">
        <v>4652</v>
      </c>
      <c r="I1845" s="187" t="s">
        <v>4652</v>
      </c>
      <c r="J1845" s="187" t="s">
        <v>4669</v>
      </c>
      <c r="K1845" s="187" t="s"/>
      <c r="L1845" s="187" t="s">
        <v>4659</v>
      </c>
      <c r="M1845" s="188">
        <v>100</v>
      </c>
      <c r="N1845" s="187" t="s">
        <v>4659</v>
      </c>
      <c r="O1845" s="189">
        <v>45675</v>
      </c>
      <c r="P1845" s="190">
        <v>0.608981481480441</v>
      </c>
      <c r="Q1845" s="187">
        <v>45674</v>
      </c>
      <c r="R1845" s="188">
        <v>100</v>
      </c>
      <c r="S1845" s="191" t="s"/>
      <c r="T1845" s="191" t="s"/>
      <c r="U1845" s="191" t="s"/>
      <c r="V1845" s="191" t="s"/>
      <c r="W1845" s="191" t="s"/>
      <c r="X1845" s="191" t="s"/>
      <c r="Y1845" s="191" t="s"/>
      <c r="Z1845" s="192" t="s"/>
    </row>
    <row r="1846" spans="1:26" s="192">
      <c r="A1846" s="186" t="s">
        <v>4648</v>
      </c>
      <c r="B1846" s="187" t="s">
        <v>6734</v>
      </c>
      <c r="C1846" s="187" t="s">
        <v>4650</v>
      </c>
      <c r="D1846" s="187" t="s">
        <v>4668</v>
      </c>
      <c r="E1846" s="187">
        <v>169</v>
      </c>
      <c r="F1846" s="187">
        <v>0</v>
      </c>
      <c r="G1846" s="187" t="s">
        <v>4652</v>
      </c>
      <c r="H1846" s="187" t="s">
        <v>4652</v>
      </c>
      <c r="I1846" s="187" t="s">
        <v>4652</v>
      </c>
      <c r="J1846" s="187" t="s">
        <v>4669</v>
      </c>
      <c r="K1846" s="187" t="s"/>
      <c r="L1846" s="187" t="s">
        <v>4659</v>
      </c>
      <c r="M1846" s="188">
        <v>100</v>
      </c>
      <c r="N1846" s="187" t="s">
        <v>4659</v>
      </c>
      <c r="O1846" s="189">
        <v>45675</v>
      </c>
      <c r="P1846" s="190">
        <v>0.596863425926131</v>
      </c>
      <c r="Q1846" s="187">
        <v>45667</v>
      </c>
      <c r="R1846" s="188">
        <v>100</v>
      </c>
      <c r="S1846" s="191" t="s"/>
      <c r="T1846" s="191" t="s"/>
      <c r="U1846" s="191" t="s"/>
      <c r="V1846" s="191" t="s"/>
      <c r="W1846" s="191" t="s"/>
      <c r="X1846" s="191" t="s"/>
      <c r="Y1846" s="191" t="s"/>
      <c r="Z1846" s="192" t="s"/>
    </row>
    <row r="1847" spans="1:25">
      <c r="A1847" s="174" t="s">
        <v>4648</v>
      </c>
      <c r="B1847" s="175" t="s">
        <v>6735</v>
      </c>
      <c r="C1847" s="175" t="s">
        <v>4656</v>
      </c>
      <c r="D1847" s="175" t="s">
        <v>4676</v>
      </c>
      <c r="E1847" s="175">
        <v>160</v>
      </c>
      <c r="F1847" s="175">
        <v>89</v>
      </c>
      <c r="G1847" s="175" t="s">
        <v>4659</v>
      </c>
      <c r="H1847" s="175" t="s">
        <v>4659</v>
      </c>
      <c r="I1847" s="175" t="s">
        <v>4659</v>
      </c>
      <c r="J1847" s="175" t="s"/>
      <c r="K1847" s="175" t="s"/>
      <c r="L1847" s="175" t="s">
        <v>4652</v>
      </c>
      <c r="M1847" s="176">
        <v>0</v>
      </c>
      <c r="N1847" s="175" t="s">
        <v>4659</v>
      </c>
      <c r="O1847" s="177">
        <v>45675</v>
      </c>
      <c r="P1847" s="178">
        <v>0.591215277778247</v>
      </c>
      <c r="Q1847" s="175">
        <v>45666</v>
      </c>
      <c r="R1847" s="176">
        <v>230</v>
      </c>
      <c r="S1847" s="173" t="s"/>
      <c r="T1847" s="173" t="s"/>
      <c r="U1847" s="173" t="s"/>
      <c r="V1847" s="173" t="s"/>
      <c r="W1847" s="173" t="s"/>
      <c r="X1847" s="173" t="s"/>
      <c r="Y1847" s="173" t="s"/>
    </row>
    <row r="1848" spans="1:25">
      <c r="A1848" s="168" t="s">
        <v>4648</v>
      </c>
      <c r="B1848" s="169" t="s">
        <v>6736</v>
      </c>
      <c r="C1848" s="169" t="s">
        <v>4656</v>
      </c>
      <c r="D1848" s="169" t="s">
        <v>4676</v>
      </c>
      <c r="E1848" s="169">
        <v>156</v>
      </c>
      <c r="F1848" s="169">
        <v>88</v>
      </c>
      <c r="G1848" s="169" t="s">
        <v>4004</v>
      </c>
      <c r="H1848" s="169" t="s">
        <v>4004</v>
      </c>
      <c r="I1848" s="169" t="s">
        <v>4004</v>
      </c>
      <c r="J1848" s="169" t="s"/>
      <c r="K1848" s="169" t="s"/>
      <c r="L1848" s="169" t="s">
        <v>4652</v>
      </c>
      <c r="M1848" s="170">
        <v>0</v>
      </c>
      <c r="N1848" s="169" t="s">
        <v>4659</v>
      </c>
      <c r="O1848" s="171">
        <v>45675</v>
      </c>
      <c r="P1848" s="172">
        <v>0.577303240741458</v>
      </c>
      <c r="Q1848" s="169">
        <v>45663</v>
      </c>
      <c r="R1848" s="170">
        <v>200</v>
      </c>
      <c r="S1848" s="173" t="s"/>
      <c r="T1848" s="173" t="s"/>
      <c r="U1848" s="173" t="s"/>
      <c r="V1848" s="173" t="s"/>
      <c r="W1848" s="173" t="s"/>
      <c r="X1848" s="173" t="s"/>
      <c r="Y1848" s="173" t="s"/>
    </row>
    <row r="1849" spans="1:25">
      <c r="A1849" s="174" t="s">
        <v>5055</v>
      </c>
      <c r="B1849" s="175" t="s">
        <v>6737</v>
      </c>
      <c r="C1849" s="175" t="s">
        <v>4656</v>
      </c>
      <c r="D1849" s="175" t="s">
        <v>4703</v>
      </c>
      <c r="E1849" s="175">
        <v>168</v>
      </c>
      <c r="F1849" s="175">
        <v>0</v>
      </c>
      <c r="G1849" s="175" t="s">
        <v>4652</v>
      </c>
      <c r="H1849" s="175" t="s">
        <v>4652</v>
      </c>
      <c r="I1849" s="175" t="s">
        <v>4652</v>
      </c>
      <c r="J1849" s="175" t="s"/>
      <c r="K1849" s="175" t="s"/>
      <c r="L1849" s="175" t="s">
        <v>4652</v>
      </c>
      <c r="M1849" s="176">
        <v>0</v>
      </c>
      <c r="N1849" s="175" t="s">
        <v>4659</v>
      </c>
      <c r="O1849" s="177">
        <v>45675</v>
      </c>
      <c r="P1849" s="178">
        <v>0.575810185186129</v>
      </c>
      <c r="Q1849" s="175">
        <v>0</v>
      </c>
      <c r="R1849" s="176">
        <v>0</v>
      </c>
      <c r="S1849" s="173" t="s"/>
      <c r="T1849" s="173" t="s"/>
      <c r="U1849" s="173" t="s"/>
      <c r="V1849" s="173" t="s"/>
      <c r="W1849" s="173" t="s"/>
      <c r="X1849" s="173" t="s"/>
      <c r="Y1849" s="173" t="s"/>
    </row>
    <row r="1850" spans="1:25">
      <c r="A1850" s="168" t="s">
        <v>5055</v>
      </c>
      <c r="B1850" s="169" t="s">
        <v>6738</v>
      </c>
      <c r="C1850" s="169" t="s">
        <v>4656</v>
      </c>
      <c r="D1850" s="169" t="s">
        <v>4700</v>
      </c>
      <c r="E1850" s="169">
        <v>156</v>
      </c>
      <c r="F1850" s="169">
        <v>0</v>
      </c>
      <c r="G1850" s="169" t="s">
        <v>4652</v>
      </c>
      <c r="H1850" s="169" t="s">
        <v>4652</v>
      </c>
      <c r="I1850" s="169" t="s">
        <v>4652</v>
      </c>
      <c r="J1850" s="169" t="s"/>
      <c r="K1850" s="169" t="s"/>
      <c r="L1850" s="169" t="s">
        <v>4652</v>
      </c>
      <c r="M1850" s="170">
        <v>0</v>
      </c>
      <c r="N1850" s="169" t="s">
        <v>4659</v>
      </c>
      <c r="O1850" s="171">
        <v>45675</v>
      </c>
      <c r="P1850" s="172">
        <v>0.57451388888876</v>
      </c>
      <c r="Q1850" s="169">
        <v>0</v>
      </c>
      <c r="R1850" s="170">
        <v>0</v>
      </c>
      <c r="S1850" s="173" t="s"/>
      <c r="T1850" s="173" t="s"/>
      <c r="U1850" s="173" t="s"/>
      <c r="V1850" s="173" t="s"/>
      <c r="W1850" s="173" t="s"/>
      <c r="X1850" s="173" t="s"/>
      <c r="Y1850" s="173" t="s"/>
    </row>
    <row r="1851" spans="1:25">
      <c r="A1851" s="174" t="s">
        <v>5055</v>
      </c>
      <c r="B1851" s="175" t="s">
        <v>6739</v>
      </c>
      <c r="C1851" s="175" t="s">
        <v>4650</v>
      </c>
      <c r="D1851" s="175" t="s">
        <v>4996</v>
      </c>
      <c r="E1851" s="175">
        <v>150</v>
      </c>
      <c r="F1851" s="175">
        <v>0</v>
      </c>
      <c r="G1851" s="175" t="s">
        <v>4652</v>
      </c>
      <c r="H1851" s="175" t="s">
        <v>4652</v>
      </c>
      <c r="I1851" s="175" t="s">
        <v>4652</v>
      </c>
      <c r="J1851" s="175" t="s"/>
      <c r="K1851" s="175" t="s"/>
      <c r="L1851" s="175" t="s">
        <v>4652</v>
      </c>
      <c r="M1851" s="176">
        <v>0</v>
      </c>
      <c r="N1851" s="175" t="s">
        <v>4659</v>
      </c>
      <c r="O1851" s="177">
        <v>45675</v>
      </c>
      <c r="P1851" s="178">
        <v>0.573020833333431</v>
      </c>
      <c r="Q1851" s="175">
        <v>0</v>
      </c>
      <c r="R1851" s="176">
        <v>0</v>
      </c>
      <c r="S1851" s="173" t="s"/>
      <c r="T1851" s="173" t="s"/>
      <c r="U1851" s="173" t="s"/>
      <c r="V1851" s="173" t="s"/>
      <c r="W1851" s="173" t="s"/>
      <c r="X1851" s="173" t="s"/>
      <c r="Y1851" s="173" t="s"/>
    </row>
    <row r="1852" spans="1:25">
      <c r="A1852" s="168" t="s">
        <v>5055</v>
      </c>
      <c r="B1852" s="169" t="s">
        <v>6740</v>
      </c>
      <c r="C1852" s="169" t="s">
        <v>4650</v>
      </c>
      <c r="D1852" s="169" t="s">
        <v>4651</v>
      </c>
      <c r="E1852" s="169">
        <v>148</v>
      </c>
      <c r="F1852" s="169">
        <v>0</v>
      </c>
      <c r="G1852" s="169" t="s">
        <v>4652</v>
      </c>
      <c r="H1852" s="169" t="s">
        <v>4652</v>
      </c>
      <c r="I1852" s="169" t="s">
        <v>4652</v>
      </c>
      <c r="J1852" s="169" t="s"/>
      <c r="K1852" s="169" t="s"/>
      <c r="L1852" s="169" t="s">
        <v>4652</v>
      </c>
      <c r="M1852" s="170">
        <v>0</v>
      </c>
      <c r="N1852" s="169" t="s">
        <v>4659</v>
      </c>
      <c r="O1852" s="171">
        <v>45675</v>
      </c>
      <c r="P1852" s="172">
        <v>0.571631944443652</v>
      </c>
      <c r="Q1852" s="169">
        <v>0</v>
      </c>
      <c r="R1852" s="170">
        <v>0</v>
      </c>
      <c r="S1852" s="173" t="s"/>
      <c r="T1852" s="173" t="s"/>
      <c r="U1852" s="173" t="s"/>
      <c r="V1852" s="173" t="s"/>
      <c r="W1852" s="173" t="s"/>
      <c r="X1852" s="173" t="s"/>
      <c r="Y1852" s="173" t="s"/>
    </row>
    <row r="1853" spans="1:26" s="192">
      <c r="A1853" s="186" t="s">
        <v>4648</v>
      </c>
      <c r="B1853" s="187" t="s">
        <v>6741</v>
      </c>
      <c r="C1853" s="187" t="s">
        <v>4650</v>
      </c>
      <c r="D1853" s="187" t="s">
        <v>4668</v>
      </c>
      <c r="E1853" s="187">
        <v>150</v>
      </c>
      <c r="F1853" s="187">
        <v>0</v>
      </c>
      <c r="G1853" s="187" t="s">
        <v>4652</v>
      </c>
      <c r="H1853" s="187" t="s">
        <v>4652</v>
      </c>
      <c r="I1853" s="187" t="s">
        <v>4652</v>
      </c>
      <c r="J1853" s="187" t="s">
        <v>4732</v>
      </c>
      <c r="K1853" s="187" t="s"/>
      <c r="L1853" s="187" t="s">
        <v>4659</v>
      </c>
      <c r="M1853" s="188">
        <v>50</v>
      </c>
      <c r="N1853" s="187" t="s">
        <v>4659</v>
      </c>
      <c r="O1853" s="189">
        <v>45675</v>
      </c>
      <c r="P1853" s="190">
        <v>0.571203703704669</v>
      </c>
      <c r="Q1853" s="187">
        <v>45660</v>
      </c>
      <c r="R1853" s="188">
        <v>50</v>
      </c>
      <c r="S1853" s="191" t="s"/>
      <c r="T1853" s="191" t="s"/>
      <c r="U1853" s="191" t="s"/>
      <c r="V1853" s="191" t="s"/>
      <c r="W1853" s="191" t="s"/>
      <c r="X1853" s="191" t="s"/>
      <c r="Y1853" s="191" t="s"/>
      <c r="Z1853" s="192" t="s"/>
    </row>
    <row r="1854" spans="1:25">
      <c r="A1854" s="168" t="s">
        <v>5055</v>
      </c>
      <c r="B1854" s="169" t="s">
        <v>6742</v>
      </c>
      <c r="C1854" s="169" t="s">
        <v>4650</v>
      </c>
      <c r="D1854" s="169" t="s">
        <v>5337</v>
      </c>
      <c r="E1854" s="169">
        <v>155</v>
      </c>
      <c r="F1854" s="169">
        <v>0</v>
      </c>
      <c r="G1854" s="169" t="s">
        <v>4652</v>
      </c>
      <c r="H1854" s="169" t="s">
        <v>4652</v>
      </c>
      <c r="I1854" s="169" t="s">
        <v>4652</v>
      </c>
      <c r="J1854" s="169" t="s"/>
      <c r="K1854" s="169" t="s"/>
      <c r="L1854" s="169" t="s">
        <v>4652</v>
      </c>
      <c r="M1854" s="170">
        <v>0</v>
      </c>
      <c r="N1854" s="169" t="s">
        <v>4659</v>
      </c>
      <c r="O1854" s="171">
        <v>45675</v>
      </c>
      <c r="P1854" s="172">
        <v>0.569791666664969</v>
      </c>
      <c r="Q1854" s="169">
        <v>0</v>
      </c>
      <c r="R1854" s="170">
        <v>0</v>
      </c>
      <c r="S1854" s="173" t="s"/>
      <c r="T1854" s="173" t="s"/>
      <c r="U1854" s="173" t="s"/>
      <c r="V1854" s="173" t="s"/>
      <c r="W1854" s="173" t="s"/>
      <c r="X1854" s="173" t="s"/>
      <c r="Y1854" s="173" t="s"/>
    </row>
    <row r="1855" spans="1:25">
      <c r="A1855" s="174" t="s">
        <v>4648</v>
      </c>
      <c r="B1855" s="175" t="s">
        <v>6743</v>
      </c>
      <c r="C1855" s="175" t="s">
        <v>4650</v>
      </c>
      <c r="D1855" s="175" t="s">
        <v>4651</v>
      </c>
      <c r="E1855" s="175">
        <v>150</v>
      </c>
      <c r="F1855" s="175">
        <v>0</v>
      </c>
      <c r="G1855" s="175" t="s">
        <v>4652</v>
      </c>
      <c r="H1855" s="175" t="s">
        <v>4659</v>
      </c>
      <c r="I1855" s="175" t="s">
        <v>4659</v>
      </c>
      <c r="J1855" s="175" t="s"/>
      <c r="K1855" s="175" t="s"/>
      <c r="L1855" s="175" t="s">
        <v>4652</v>
      </c>
      <c r="M1855" s="176">
        <v>0</v>
      </c>
      <c r="N1855" s="175" t="s">
        <v>4659</v>
      </c>
      <c r="O1855" s="177">
        <v>45675</v>
      </c>
      <c r="P1855" s="178">
        <v>0.569259259260434</v>
      </c>
      <c r="Q1855" s="175">
        <v>45659</v>
      </c>
      <c r="R1855" s="176">
        <v>150</v>
      </c>
      <c r="S1855" s="173" t="s"/>
      <c r="T1855" s="173" t="s"/>
      <c r="U1855" s="173" t="s"/>
      <c r="V1855" s="173" t="s"/>
      <c r="W1855" s="173" t="s"/>
      <c r="X1855" s="173" t="s"/>
      <c r="Y1855" s="173" t="s"/>
    </row>
    <row r="1856" spans="1:25">
      <c r="A1856" s="168" t="s">
        <v>4648</v>
      </c>
      <c r="B1856" s="169" t="s">
        <v>6744</v>
      </c>
      <c r="C1856" s="169" t="s">
        <v>4650</v>
      </c>
      <c r="D1856" s="169" t="s">
        <v>4674</v>
      </c>
      <c r="E1856" s="169">
        <v>150</v>
      </c>
      <c r="F1856" s="169">
        <v>89</v>
      </c>
      <c r="G1856" s="169" t="s">
        <v>4659</v>
      </c>
      <c r="H1856" s="169" t="s">
        <v>4659</v>
      </c>
      <c r="I1856" s="169" t="s">
        <v>4659</v>
      </c>
      <c r="J1856" s="169" t="s"/>
      <c r="K1856" s="169" t="s"/>
      <c r="L1856" s="169" t="s">
        <v>4652</v>
      </c>
      <c r="M1856" s="170">
        <v>0</v>
      </c>
      <c r="N1856" s="169" t="s">
        <v>4659</v>
      </c>
      <c r="O1856" s="171">
        <v>45675</v>
      </c>
      <c r="P1856" s="172">
        <v>0.56069444444438</v>
      </c>
      <c r="Q1856" s="168">
        <v>45657</v>
      </c>
      <c r="R1856" s="193">
        <v>400</v>
      </c>
      <c r="S1856" s="173" t="s"/>
      <c r="T1856" s="173" t="s"/>
      <c r="U1856" s="173" t="s"/>
      <c r="V1856" s="173" t="s"/>
      <c r="W1856" s="173" t="s"/>
      <c r="X1856" s="173" t="s"/>
      <c r="Y1856" s="173" t="s"/>
    </row>
    <row r="1857" spans="1:25">
      <c r="A1857" s="168" t="s">
        <v>4648</v>
      </c>
      <c r="B1857" s="169" t="s">
        <v>6745</v>
      </c>
      <c r="C1857" s="169" t="s">
        <v>4650</v>
      </c>
      <c r="D1857" s="169" t="s">
        <v>4674</v>
      </c>
      <c r="E1857" s="169">
        <v>161</v>
      </c>
      <c r="F1857" s="169">
        <v>89</v>
      </c>
      <c r="G1857" s="169" t="s">
        <v>4659</v>
      </c>
      <c r="H1857" s="169" t="s">
        <v>4659</v>
      </c>
      <c r="I1857" s="169" t="s">
        <v>4659</v>
      </c>
      <c r="J1857" s="169" t="s"/>
      <c r="K1857" s="169" t="s"/>
      <c r="L1857" s="169" t="s">
        <v>4652</v>
      </c>
      <c r="M1857" s="170">
        <v>0</v>
      </c>
      <c r="N1857" s="169" t="s">
        <v>4659</v>
      </c>
      <c r="O1857" s="171">
        <v>45675</v>
      </c>
      <c r="P1857" s="172">
        <v>0.560219907409192</v>
      </c>
      <c r="Q1857" s="194" t="s"/>
      <c r="R1857" s="194" t="s"/>
      <c r="S1857" s="173" t="s"/>
      <c r="T1857" s="173" t="s"/>
      <c r="U1857" s="173" t="s"/>
      <c r="V1857" s="173" t="s"/>
      <c r="W1857" s="173" t="s"/>
      <c r="X1857" s="173" t="s"/>
      <c r="Y1857" s="173" t="s"/>
    </row>
    <row r="1858" spans="1:25">
      <c r="A1858" s="174" t="s">
        <v>4569</v>
      </c>
      <c r="B1858" s="175" t="s">
        <v>6746</v>
      </c>
      <c r="C1858" s="175" t="s">
        <v>4650</v>
      </c>
      <c r="D1858" s="175" t="s">
        <v>4996</v>
      </c>
      <c r="E1858" s="175">
        <v>155</v>
      </c>
      <c r="F1858" s="175">
        <v>0</v>
      </c>
      <c r="G1858" s="175" t="s">
        <v>4652</v>
      </c>
      <c r="H1858" s="175" t="s">
        <v>4652</v>
      </c>
      <c r="I1858" s="175" t="s">
        <v>4652</v>
      </c>
      <c r="J1858" s="175" t="s"/>
      <c r="K1858" s="175" t="s"/>
      <c r="L1858" s="175" t="s">
        <v>4652</v>
      </c>
      <c r="M1858" s="176">
        <v>0</v>
      </c>
      <c r="N1858" s="175" t="s">
        <v>4659</v>
      </c>
      <c r="O1858" s="177">
        <v>45675</v>
      </c>
      <c r="P1858" s="178">
        <v>0.556608796297951</v>
      </c>
      <c r="Q1858" s="175">
        <v>0</v>
      </c>
      <c r="R1858" s="176">
        <v>0</v>
      </c>
      <c r="S1858" s="173" t="s"/>
      <c r="T1858" s="173" t="s"/>
      <c r="U1858" s="173" t="s"/>
      <c r="V1858" s="173" t="s"/>
      <c r="W1858" s="173" t="s"/>
      <c r="X1858" s="173" t="s"/>
      <c r="Y1858" s="173" t="s"/>
    </row>
    <row r="1859" spans="1:25">
      <c r="A1859" s="168" t="s">
        <v>4648</v>
      </c>
      <c r="B1859" s="169" t="s">
        <v>6747</v>
      </c>
      <c r="C1859" s="169" t="s">
        <v>4656</v>
      </c>
      <c r="D1859" s="169" t="s">
        <v>4730</v>
      </c>
      <c r="E1859" s="169">
        <v>152</v>
      </c>
      <c r="F1859" s="169">
        <v>89</v>
      </c>
      <c r="G1859" s="169" t="s">
        <v>4004</v>
      </c>
      <c r="H1859" s="169" t="s">
        <v>4004</v>
      </c>
      <c r="I1859" s="169" t="s">
        <v>4004</v>
      </c>
      <c r="J1859" s="169" t="s"/>
      <c r="K1859" s="169" t="s">
        <v>6748</v>
      </c>
      <c r="L1859" s="169" t="s">
        <v>4652</v>
      </c>
      <c r="M1859" s="170">
        <v>0</v>
      </c>
      <c r="N1859" s="169" t="s">
        <v>4659</v>
      </c>
      <c r="O1859" s="171">
        <v>45675</v>
      </c>
      <c r="P1859" s="172">
        <v>0.556134259259125</v>
      </c>
      <c r="Q1859" s="169">
        <v>0</v>
      </c>
      <c r="R1859" s="170">
        <v>0</v>
      </c>
      <c r="S1859" s="173" t="s"/>
      <c r="T1859" s="173" t="s"/>
      <c r="U1859" s="173" t="s"/>
      <c r="V1859" s="173" t="s"/>
      <c r="W1859" s="173" t="s"/>
      <c r="X1859" s="173" t="s"/>
      <c r="Y1859" s="173" t="s"/>
    </row>
    <row r="1860" spans="1:25">
      <c r="A1860" s="174" t="s">
        <v>4648</v>
      </c>
      <c r="B1860" s="175" t="s">
        <v>6749</v>
      </c>
      <c r="C1860" s="175" t="s">
        <v>4656</v>
      </c>
      <c r="D1860" s="175" t="s">
        <v>4903</v>
      </c>
      <c r="E1860" s="175">
        <v>164</v>
      </c>
      <c r="F1860" s="175">
        <v>88</v>
      </c>
      <c r="G1860" s="175" t="s">
        <v>4004</v>
      </c>
      <c r="H1860" s="175" t="s">
        <v>4004</v>
      </c>
      <c r="I1860" s="175" t="s">
        <v>4004</v>
      </c>
      <c r="J1860" s="175" t="s"/>
      <c r="K1860" s="175" t="s">
        <v>6750</v>
      </c>
      <c r="L1860" s="175" t="s">
        <v>4652</v>
      </c>
      <c r="M1860" s="176">
        <v>0</v>
      </c>
      <c r="N1860" s="175" t="s">
        <v>4659</v>
      </c>
      <c r="O1860" s="177">
        <v>45675</v>
      </c>
      <c r="P1860" s="178">
        <v>0.55378472222219</v>
      </c>
      <c r="Q1860" s="175">
        <v>0</v>
      </c>
      <c r="R1860" s="176">
        <v>0</v>
      </c>
      <c r="S1860" s="173" t="s"/>
      <c r="T1860" s="173" t="s"/>
      <c r="U1860" s="173" t="s"/>
      <c r="V1860" s="173" t="s"/>
      <c r="W1860" s="173" t="s"/>
      <c r="X1860" s="173" t="s"/>
      <c r="Y1860" s="173" t="s"/>
    </row>
    <row r="1861" spans="1:25">
      <c r="A1861" s="168" t="s">
        <v>4648</v>
      </c>
      <c r="B1861" s="169" t="s">
        <v>6751</v>
      </c>
      <c r="C1861" s="169" t="s">
        <v>4656</v>
      </c>
      <c r="D1861" s="169" t="s">
        <v>4730</v>
      </c>
      <c r="E1861" s="169">
        <v>154</v>
      </c>
      <c r="F1861" s="169">
        <v>89</v>
      </c>
      <c r="G1861" s="169" t="s">
        <v>4659</v>
      </c>
      <c r="H1861" s="169" t="s">
        <v>4652</v>
      </c>
      <c r="I1861" s="169" t="s">
        <v>4652</v>
      </c>
      <c r="J1861" s="169" t="s"/>
      <c r="K1861" s="169" t="s"/>
      <c r="L1861" s="169" t="s">
        <v>4652</v>
      </c>
      <c r="M1861" s="170">
        <v>0</v>
      </c>
      <c r="N1861" s="169" t="s">
        <v>4659</v>
      </c>
      <c r="O1861" s="171">
        <v>45675</v>
      </c>
      <c r="P1861" s="172">
        <v>0.550833333334595</v>
      </c>
      <c r="Q1861" s="169">
        <v>45656</v>
      </c>
      <c r="R1861" s="170">
        <v>150</v>
      </c>
      <c r="S1861" s="173" t="s"/>
      <c r="T1861" s="173" t="s"/>
      <c r="U1861" s="173" t="s"/>
      <c r="V1861" s="173" t="s"/>
      <c r="W1861" s="173" t="s"/>
      <c r="X1861" s="173" t="s"/>
      <c r="Y1861" s="173" t="s"/>
    </row>
    <row r="1862" spans="1:25">
      <c r="A1862" s="174" t="s">
        <v>4648</v>
      </c>
      <c r="B1862" s="175" t="s">
        <v>6752</v>
      </c>
      <c r="C1862" s="175" t="s">
        <v>4650</v>
      </c>
      <c r="D1862" s="175" t="s">
        <v>4668</v>
      </c>
      <c r="E1862" s="175">
        <v>160</v>
      </c>
      <c r="F1862" s="175">
        <v>0</v>
      </c>
      <c r="G1862" s="175" t="s">
        <v>4652</v>
      </c>
      <c r="H1862" s="175" t="s">
        <v>4659</v>
      </c>
      <c r="I1862" s="175" t="s">
        <v>4659</v>
      </c>
      <c r="J1862" s="175" t="s"/>
      <c r="K1862" s="175" t="s"/>
      <c r="L1862" s="175" t="s">
        <v>4652</v>
      </c>
      <c r="M1862" s="176">
        <v>0</v>
      </c>
      <c r="N1862" s="175" t="s">
        <v>4659</v>
      </c>
      <c r="O1862" s="177">
        <v>45675</v>
      </c>
      <c r="P1862" s="178">
        <v>0.547905092593283</v>
      </c>
      <c r="Q1862" s="175">
        <v>45654</v>
      </c>
      <c r="R1862" s="176">
        <v>150</v>
      </c>
      <c r="S1862" s="173" t="s"/>
      <c r="T1862" s="173" t="s"/>
      <c r="U1862" s="173" t="s"/>
      <c r="V1862" s="173" t="s"/>
      <c r="W1862" s="173" t="s"/>
      <c r="X1862" s="173" t="s"/>
      <c r="Y1862" s="173" t="s"/>
    </row>
    <row r="1863" spans="1:25">
      <c r="A1863" s="168" t="s">
        <v>4648</v>
      </c>
      <c r="B1863" s="169" t="s">
        <v>6753</v>
      </c>
      <c r="C1863" s="169" t="s">
        <v>4656</v>
      </c>
      <c r="D1863" s="169" t="s">
        <v>4694</v>
      </c>
      <c r="E1863" s="169">
        <v>155</v>
      </c>
      <c r="F1863" s="169">
        <v>87</v>
      </c>
      <c r="G1863" s="169" t="s">
        <v>4004</v>
      </c>
      <c r="H1863" s="169" t="s">
        <v>4004</v>
      </c>
      <c r="I1863" s="169" t="s">
        <v>4004</v>
      </c>
      <c r="J1863" s="169" t="s"/>
      <c r="K1863" s="169" t="s"/>
      <c r="L1863" s="169" t="s">
        <v>4652</v>
      </c>
      <c r="M1863" s="170">
        <v>0</v>
      </c>
      <c r="N1863" s="169" t="s">
        <v>4661</v>
      </c>
      <c r="O1863" s="171">
        <v>45675</v>
      </c>
      <c r="P1863" s="172">
        <v>0.544432870370656</v>
      </c>
      <c r="Q1863" s="169">
        <v>45652</v>
      </c>
      <c r="R1863" s="170">
        <v>200</v>
      </c>
      <c r="S1863" s="173" t="s"/>
      <c r="T1863" s="173" t="s"/>
      <c r="U1863" s="173" t="s"/>
      <c r="V1863" s="173" t="s"/>
      <c r="W1863" s="173" t="s"/>
      <c r="X1863" s="173" t="s"/>
      <c r="Y1863" s="173" t="s"/>
    </row>
    <row r="1864" spans="1:25">
      <c r="A1864" s="174" t="s">
        <v>5055</v>
      </c>
      <c r="B1864" s="175" t="s">
        <v>6754</v>
      </c>
      <c r="C1864" s="175" t="s">
        <v>4650</v>
      </c>
      <c r="D1864" s="175" t="s">
        <v>4681</v>
      </c>
      <c r="E1864" s="175">
        <v>160</v>
      </c>
      <c r="F1864" s="175">
        <v>0</v>
      </c>
      <c r="G1864" s="175" t="s">
        <v>4652</v>
      </c>
      <c r="H1864" s="175" t="s">
        <v>4652</v>
      </c>
      <c r="I1864" s="175" t="s">
        <v>4652</v>
      </c>
      <c r="J1864" s="175" t="s"/>
      <c r="K1864" s="175" t="s"/>
      <c r="L1864" s="175" t="s">
        <v>4652</v>
      </c>
      <c r="M1864" s="176">
        <v>0</v>
      </c>
      <c r="N1864" s="175" t="s">
        <v>4004</v>
      </c>
      <c r="O1864" s="177">
        <v>45675</v>
      </c>
      <c r="P1864" s="178">
        <v>0.537708333333285</v>
      </c>
      <c r="Q1864" s="175">
        <v>0</v>
      </c>
      <c r="R1864" s="176">
        <v>0</v>
      </c>
      <c r="S1864" s="173" t="s"/>
      <c r="T1864" s="173" t="s"/>
      <c r="U1864" s="173" t="s"/>
      <c r="V1864" s="173" t="s"/>
      <c r="W1864" s="173" t="s"/>
      <c r="X1864" s="173" t="s"/>
      <c r="Y1864" s="173" t="s"/>
    </row>
    <row r="1865" spans="1:25">
      <c r="A1865" s="168" t="s">
        <v>5055</v>
      </c>
      <c r="B1865" s="169" t="s">
        <v>6755</v>
      </c>
      <c r="C1865" s="169" t="s">
        <v>4656</v>
      </c>
      <c r="D1865" s="169" t="s">
        <v>4668</v>
      </c>
      <c r="E1865" s="169">
        <v>160</v>
      </c>
      <c r="F1865" s="169">
        <v>0</v>
      </c>
      <c r="G1865" s="169" t="s">
        <v>4652</v>
      </c>
      <c r="H1865" s="169" t="s">
        <v>4652</v>
      </c>
      <c r="I1865" s="169" t="s">
        <v>4652</v>
      </c>
      <c r="J1865" s="169" t="s"/>
      <c r="K1865" s="169" t="s"/>
      <c r="L1865" s="169" t="s">
        <v>4652</v>
      </c>
      <c r="M1865" s="170">
        <v>0</v>
      </c>
      <c r="N1865" s="169" t="s">
        <v>4004</v>
      </c>
      <c r="O1865" s="171">
        <v>45675</v>
      </c>
      <c r="P1865" s="172">
        <v>0.535578703704232</v>
      </c>
      <c r="Q1865" s="169">
        <v>0</v>
      </c>
      <c r="R1865" s="170">
        <v>0</v>
      </c>
      <c r="S1865" s="173" t="s"/>
      <c r="T1865" s="173" t="s"/>
      <c r="U1865" s="173" t="s"/>
      <c r="V1865" s="173" t="s"/>
      <c r="W1865" s="173" t="s"/>
      <c r="X1865" s="173" t="s"/>
      <c r="Y1865" s="173" t="s"/>
    </row>
    <row r="1866" spans="1:25">
      <c r="A1866" s="174" t="s">
        <v>4648</v>
      </c>
      <c r="B1866" s="175" t="s">
        <v>6756</v>
      </c>
      <c r="C1866" s="175" t="s">
        <v>4650</v>
      </c>
      <c r="D1866" s="175" t="s">
        <v>4651</v>
      </c>
      <c r="E1866" s="175">
        <v>161</v>
      </c>
      <c r="F1866" s="175">
        <v>0</v>
      </c>
      <c r="G1866" s="175" t="s">
        <v>4652</v>
      </c>
      <c r="H1866" s="175" t="s">
        <v>4659</v>
      </c>
      <c r="I1866" s="175" t="s">
        <v>4659</v>
      </c>
      <c r="J1866" s="175" t="s"/>
      <c r="K1866" s="175" t="s"/>
      <c r="L1866" s="175" t="s">
        <v>4652</v>
      </c>
      <c r="M1866" s="176">
        <v>0</v>
      </c>
      <c r="N1866" s="175" t="s">
        <v>4004</v>
      </c>
      <c r="O1866" s="177">
        <v>45675</v>
      </c>
      <c r="P1866" s="178">
        <v>0.505694444444089</v>
      </c>
      <c r="Q1866" s="175">
        <v>45640</v>
      </c>
      <c r="R1866" s="176">
        <v>30</v>
      </c>
      <c r="S1866" s="173" t="s"/>
      <c r="T1866" s="173" t="s"/>
      <c r="U1866" s="173" t="s"/>
      <c r="V1866" s="173" t="s"/>
      <c r="W1866" s="173" t="s"/>
      <c r="X1866" s="173" t="s"/>
      <c r="Y1866" s="173" t="s"/>
    </row>
    <row r="1867" spans="1:25">
      <c r="A1867" s="168" t="s">
        <v>4648</v>
      </c>
      <c r="B1867" s="169" t="s">
        <v>6757</v>
      </c>
      <c r="C1867" s="169" t="s">
        <v>4650</v>
      </c>
      <c r="D1867" s="169" t="s">
        <v>4867</v>
      </c>
      <c r="E1867" s="169">
        <v>161</v>
      </c>
      <c r="F1867" s="169">
        <v>89</v>
      </c>
      <c r="G1867" s="169" t="s">
        <v>4659</v>
      </c>
      <c r="H1867" s="169" t="s">
        <v>4652</v>
      </c>
      <c r="I1867" s="169" t="s">
        <v>4652</v>
      </c>
      <c r="J1867" s="169" t="s">
        <v>4669</v>
      </c>
      <c r="K1867" s="169" t="s"/>
      <c r="L1867" s="169" t="s">
        <v>4652</v>
      </c>
      <c r="M1867" s="170">
        <v>100</v>
      </c>
      <c r="N1867" s="169" t="s">
        <v>4004</v>
      </c>
      <c r="O1867" s="171">
        <v>45675</v>
      </c>
      <c r="P1867" s="172">
        <v>0.501446759259125</v>
      </c>
      <c r="Q1867" s="169">
        <v>45638</v>
      </c>
      <c r="R1867" s="170">
        <v>270</v>
      </c>
      <c r="S1867" s="173" t="s"/>
      <c r="T1867" s="173" t="s"/>
      <c r="U1867" s="173" t="s"/>
      <c r="V1867" s="173" t="s"/>
      <c r="W1867" s="173" t="s"/>
      <c r="X1867" s="173" t="s"/>
      <c r="Y1867" s="173" t="s"/>
    </row>
    <row r="1868" spans="1:25">
      <c r="A1868" s="174" t="s">
        <v>5055</v>
      </c>
      <c r="B1868" s="175" t="s">
        <v>6758</v>
      </c>
      <c r="C1868" s="175" t="s">
        <v>4650</v>
      </c>
      <c r="D1868" s="175" t="s">
        <v>4668</v>
      </c>
      <c r="E1868" s="175">
        <v>159</v>
      </c>
      <c r="F1868" s="175">
        <v>0</v>
      </c>
      <c r="G1868" s="175" t="s">
        <v>4652</v>
      </c>
      <c r="H1868" s="175" t="s">
        <v>4652</v>
      </c>
      <c r="I1868" s="175" t="s">
        <v>4652</v>
      </c>
      <c r="J1868" s="175" t="s"/>
      <c r="K1868" s="175" t="s"/>
      <c r="L1868" s="175" t="s">
        <v>4652</v>
      </c>
      <c r="M1868" s="176">
        <v>0</v>
      </c>
      <c r="N1868" s="175" t="s">
        <v>4004</v>
      </c>
      <c r="O1868" s="177">
        <v>45675</v>
      </c>
      <c r="P1868" s="178">
        <v>0.499513888888032</v>
      </c>
      <c r="Q1868" s="175">
        <v>0</v>
      </c>
      <c r="R1868" s="176">
        <v>0</v>
      </c>
      <c r="S1868" s="173" t="s"/>
      <c r="T1868" s="173" t="s"/>
      <c r="U1868" s="173" t="s"/>
      <c r="V1868" s="173" t="s"/>
      <c r="W1868" s="173" t="s"/>
      <c r="X1868" s="173" t="s"/>
      <c r="Y1868" s="173" t="s"/>
    </row>
    <row r="1869" spans="1:25">
      <c r="A1869" s="168" t="s">
        <v>4648</v>
      </c>
      <c r="B1869" s="169" t="s">
        <v>6759</v>
      </c>
      <c r="C1869" s="169" t="s">
        <v>4656</v>
      </c>
      <c r="D1869" s="169" t="s">
        <v>4676</v>
      </c>
      <c r="E1869" s="169">
        <v>157</v>
      </c>
      <c r="F1869" s="169">
        <v>88</v>
      </c>
      <c r="G1869" s="169" t="s">
        <v>4004</v>
      </c>
      <c r="H1869" s="169" t="s">
        <v>4652</v>
      </c>
      <c r="I1869" s="169" t="s">
        <v>4652</v>
      </c>
      <c r="J1869" s="169" t="s"/>
      <c r="K1869" s="169" t="s"/>
      <c r="L1869" s="169" t="s">
        <v>4652</v>
      </c>
      <c r="M1869" s="170">
        <v>0</v>
      </c>
      <c r="N1869" s="169" t="s">
        <v>4004</v>
      </c>
      <c r="O1869" s="171">
        <v>45675</v>
      </c>
      <c r="P1869" s="172">
        <v>0.49337962962818</v>
      </c>
      <c r="Q1869" s="169">
        <v>45636</v>
      </c>
      <c r="R1869" s="170">
        <v>170</v>
      </c>
      <c r="S1869" s="173" t="s"/>
      <c r="T1869" s="173" t="s"/>
      <c r="U1869" s="173" t="s"/>
      <c r="V1869" s="173" t="s"/>
      <c r="W1869" s="173" t="s"/>
      <c r="X1869" s="173" t="s"/>
      <c r="Y1869" s="173" t="s"/>
    </row>
    <row r="1870" spans="1:25">
      <c r="A1870" s="174" t="s">
        <v>4648</v>
      </c>
      <c r="B1870" s="175" t="s">
        <v>6760</v>
      </c>
      <c r="C1870" s="175" t="s">
        <v>4650</v>
      </c>
      <c r="D1870" s="175" t="s">
        <v>4786</v>
      </c>
      <c r="E1870" s="175">
        <v>138</v>
      </c>
      <c r="F1870" s="175">
        <v>0</v>
      </c>
      <c r="G1870" s="175" t="s">
        <v>4652</v>
      </c>
      <c r="H1870" s="175" t="s">
        <v>4652</v>
      </c>
      <c r="I1870" s="175" t="s">
        <v>4652</v>
      </c>
      <c r="J1870" s="175" t="s">
        <v>4653</v>
      </c>
      <c r="K1870" s="175" t="s"/>
      <c r="L1870" s="175" t="s">
        <v>4004</v>
      </c>
      <c r="M1870" s="176">
        <v>200</v>
      </c>
      <c r="N1870" s="175" t="s">
        <v>4004</v>
      </c>
      <c r="O1870" s="177">
        <v>45675</v>
      </c>
      <c r="P1870" s="178">
        <v>0.478495370371093</v>
      </c>
      <c r="Q1870" s="175">
        <v>45630</v>
      </c>
      <c r="R1870" s="176">
        <v>200</v>
      </c>
      <c r="S1870" s="173" t="s"/>
      <c r="T1870" s="173" t="s"/>
      <c r="U1870" s="173" t="s"/>
      <c r="V1870" s="173" t="s"/>
      <c r="W1870" s="173" t="s"/>
      <c r="X1870" s="173" t="s"/>
      <c r="Y1870" s="173" t="s"/>
    </row>
    <row r="1871" spans="1:25">
      <c r="A1871" s="168" t="s">
        <v>4648</v>
      </c>
      <c r="B1871" s="169" t="s">
        <v>6761</v>
      </c>
      <c r="C1871" s="169" t="s">
        <v>4656</v>
      </c>
      <c r="D1871" s="169" t="s">
        <v>4676</v>
      </c>
      <c r="E1871" s="169">
        <v>120</v>
      </c>
      <c r="F1871" s="169">
        <v>0</v>
      </c>
      <c r="G1871" s="169" t="s">
        <v>4652</v>
      </c>
      <c r="H1871" s="169" t="s">
        <v>4659</v>
      </c>
      <c r="I1871" s="169" t="s">
        <v>4659</v>
      </c>
      <c r="J1871" s="169" t="s"/>
      <c r="K1871" s="169" t="s"/>
      <c r="L1871" s="169" t="s">
        <v>4652</v>
      </c>
      <c r="M1871" s="170">
        <v>0</v>
      </c>
      <c r="N1871" s="169" t="s">
        <v>4661</v>
      </c>
      <c r="O1871" s="171">
        <v>45675</v>
      </c>
      <c r="P1871" s="172">
        <v>0.476875000000291</v>
      </c>
      <c r="Q1871" s="169">
        <v>45629</v>
      </c>
      <c r="R1871" s="170">
        <v>150</v>
      </c>
      <c r="S1871" s="173" t="s"/>
      <c r="T1871" s="173" t="s"/>
      <c r="U1871" s="173" t="s"/>
      <c r="V1871" s="173" t="s"/>
      <c r="W1871" s="173" t="s"/>
      <c r="X1871" s="173" t="s"/>
      <c r="Y1871" s="173" t="s"/>
    </row>
    <row r="1872" spans="1:25">
      <c r="A1872" s="174" t="s">
        <v>5055</v>
      </c>
      <c r="B1872" s="175" t="s">
        <v>6762</v>
      </c>
      <c r="C1872" s="175" t="s">
        <v>4656</v>
      </c>
      <c r="D1872" s="175" t="s">
        <v>5571</v>
      </c>
      <c r="E1872" s="175">
        <v>168</v>
      </c>
      <c r="F1872" s="175">
        <v>0</v>
      </c>
      <c r="G1872" s="175" t="s">
        <v>4652</v>
      </c>
      <c r="H1872" s="175" t="s">
        <v>4652</v>
      </c>
      <c r="I1872" s="175" t="s">
        <v>4652</v>
      </c>
      <c r="J1872" s="175" t="s"/>
      <c r="K1872" s="175" t="s"/>
      <c r="L1872" s="175" t="s">
        <v>4652</v>
      </c>
      <c r="M1872" s="176">
        <v>0</v>
      </c>
      <c r="N1872" s="175" t="s">
        <v>4004</v>
      </c>
      <c r="O1872" s="177">
        <v>45675</v>
      </c>
      <c r="P1872" s="178">
        <v>0.470729166667297</v>
      </c>
      <c r="Q1872" s="175">
        <v>0</v>
      </c>
      <c r="R1872" s="176">
        <v>0</v>
      </c>
      <c r="S1872" s="173" t="s"/>
      <c r="T1872" s="173" t="s"/>
      <c r="U1872" s="173" t="s"/>
      <c r="V1872" s="173" t="s"/>
      <c r="W1872" s="173" t="s"/>
      <c r="X1872" s="173" t="s"/>
      <c r="Y1872" s="173" t="s"/>
    </row>
    <row r="1873" spans="1:25">
      <c r="A1873" s="168" t="s">
        <v>5055</v>
      </c>
      <c r="B1873" s="169" t="s">
        <v>6763</v>
      </c>
      <c r="C1873" s="169" t="s">
        <v>4656</v>
      </c>
      <c r="D1873" s="169" t="s">
        <v>4703</v>
      </c>
      <c r="E1873" s="169">
        <v>155</v>
      </c>
      <c r="F1873" s="169">
        <v>0</v>
      </c>
      <c r="G1873" s="169" t="s">
        <v>4652</v>
      </c>
      <c r="H1873" s="169" t="s">
        <v>4652</v>
      </c>
      <c r="I1873" s="169" t="s">
        <v>4652</v>
      </c>
      <c r="J1873" s="169" t="s"/>
      <c r="K1873" s="169" t="s"/>
      <c r="L1873" s="169" t="s">
        <v>4652</v>
      </c>
      <c r="M1873" s="170">
        <v>0</v>
      </c>
      <c r="N1873" s="169" t="s">
        <v>4004</v>
      </c>
      <c r="O1873" s="171">
        <v>45675</v>
      </c>
      <c r="P1873" s="172">
        <v>0.470092592593574</v>
      </c>
      <c r="Q1873" s="169">
        <v>0</v>
      </c>
      <c r="R1873" s="170">
        <v>0</v>
      </c>
      <c r="S1873" s="173" t="s"/>
      <c r="T1873" s="173" t="s"/>
      <c r="U1873" s="173" t="s"/>
      <c r="V1873" s="173" t="s"/>
      <c r="W1873" s="173" t="s"/>
      <c r="X1873" s="173" t="s"/>
      <c r="Y1873" s="173" t="s"/>
    </row>
    <row r="1874" spans="1:25">
      <c r="A1874" s="174" t="s">
        <v>4648</v>
      </c>
      <c r="B1874" s="175" t="s">
        <v>6764</v>
      </c>
      <c r="C1874" s="175" t="s">
        <v>4656</v>
      </c>
      <c r="D1874" s="175" t="s">
        <v>4700</v>
      </c>
      <c r="E1874" s="175">
        <v>165</v>
      </c>
      <c r="F1874" s="175">
        <v>88</v>
      </c>
      <c r="G1874" s="175" t="s">
        <v>4659</v>
      </c>
      <c r="H1874" s="175" t="s">
        <v>4659</v>
      </c>
      <c r="I1874" s="175" t="s">
        <v>4659</v>
      </c>
      <c r="J1874" s="175" t="s"/>
      <c r="K1874" s="175" t="s"/>
      <c r="L1874" s="175" t="s">
        <v>4652</v>
      </c>
      <c r="M1874" s="176">
        <v>0</v>
      </c>
      <c r="N1874" s="175" t="s">
        <v>4004</v>
      </c>
      <c r="O1874" s="177">
        <v>45675</v>
      </c>
      <c r="P1874" s="178">
        <v>0.463310185186856</v>
      </c>
      <c r="Q1874" s="175">
        <v>45622</v>
      </c>
      <c r="R1874" s="176">
        <v>200</v>
      </c>
      <c r="S1874" s="173" t="s"/>
      <c r="T1874" s="173" t="s"/>
      <c r="U1874" s="173" t="s"/>
      <c r="V1874" s="173" t="s"/>
      <c r="W1874" s="173" t="s"/>
      <c r="X1874" s="173" t="s"/>
      <c r="Y1874" s="173" t="s"/>
    </row>
    <row r="1875" spans="1:25">
      <c r="A1875" s="168" t="s">
        <v>4648</v>
      </c>
      <c r="B1875" s="169" t="s">
        <v>6765</v>
      </c>
      <c r="C1875" s="169" t="s">
        <v>4656</v>
      </c>
      <c r="D1875" s="169" t="s">
        <v>4657</v>
      </c>
      <c r="E1875" s="169">
        <v>165</v>
      </c>
      <c r="F1875" s="169">
        <v>88</v>
      </c>
      <c r="G1875" s="169" t="s">
        <v>4004</v>
      </c>
      <c r="H1875" s="169" t="s">
        <v>4004</v>
      </c>
      <c r="I1875" s="169" t="s">
        <v>4004</v>
      </c>
      <c r="J1875" s="169" t="s">
        <v>4643</v>
      </c>
      <c r="K1875" s="169" t="s">
        <v>4664</v>
      </c>
      <c r="L1875" s="169" t="s">
        <v>4004</v>
      </c>
      <c r="M1875" s="170">
        <v>200</v>
      </c>
      <c r="N1875" s="169" t="s">
        <v>4004</v>
      </c>
      <c r="O1875" s="171">
        <v>45675</v>
      </c>
      <c r="P1875" s="172">
        <v>0.462118055555038</v>
      </c>
      <c r="Q1875" s="169">
        <v>45620</v>
      </c>
      <c r="R1875" s="170">
        <v>400</v>
      </c>
      <c r="S1875" s="173" t="s"/>
      <c r="T1875" s="173" t="s"/>
      <c r="U1875" s="173" t="s"/>
      <c r="V1875" s="173" t="s"/>
      <c r="W1875" s="173" t="s"/>
      <c r="X1875" s="173" t="s"/>
      <c r="Y1875" s="173" t="s"/>
    </row>
    <row r="1876" spans="1:25">
      <c r="A1876" s="174" t="s">
        <v>4648</v>
      </c>
      <c r="B1876" s="175" t="s">
        <v>6766</v>
      </c>
      <c r="C1876" s="175" t="s">
        <v>4650</v>
      </c>
      <c r="D1876" s="175" t="s">
        <v>4663</v>
      </c>
      <c r="E1876" s="175">
        <v>158</v>
      </c>
      <c r="F1876" s="175">
        <v>0</v>
      </c>
      <c r="G1876" s="175" t="s">
        <v>4652</v>
      </c>
      <c r="H1876" s="175" t="s">
        <v>4652</v>
      </c>
      <c r="I1876" s="175" t="s">
        <v>4652</v>
      </c>
      <c r="J1876" s="175" t="s">
        <v>4715</v>
      </c>
      <c r="K1876" s="175" t="s"/>
      <c r="L1876" s="175" t="s">
        <v>4004</v>
      </c>
      <c r="M1876" s="176">
        <v>50</v>
      </c>
      <c r="N1876" s="175" t="s">
        <v>4004</v>
      </c>
      <c r="O1876" s="177">
        <v>45675</v>
      </c>
      <c r="P1876" s="178">
        <v>0.461006944446126</v>
      </c>
      <c r="Q1876" s="175">
        <v>45618</v>
      </c>
      <c r="R1876" s="176">
        <v>50</v>
      </c>
      <c r="S1876" s="173" t="s"/>
      <c r="T1876" s="173" t="s"/>
      <c r="U1876" s="173" t="s"/>
      <c r="V1876" s="173" t="s"/>
      <c r="W1876" s="173" t="s"/>
      <c r="X1876" s="173" t="s"/>
      <c r="Y1876" s="173" t="s"/>
    </row>
    <row r="1877" spans="1:25">
      <c r="A1877" s="168" t="s">
        <v>4648</v>
      </c>
      <c r="B1877" s="169" t="s">
        <v>6767</v>
      </c>
      <c r="C1877" s="169" t="s">
        <v>4656</v>
      </c>
      <c r="D1877" s="169" t="s">
        <v>4730</v>
      </c>
      <c r="E1877" s="169">
        <v>120</v>
      </c>
      <c r="F1877" s="169">
        <v>88</v>
      </c>
      <c r="G1877" s="169" t="s">
        <v>4659</v>
      </c>
      <c r="H1877" s="169" t="s">
        <v>4659</v>
      </c>
      <c r="I1877" s="169" t="s">
        <v>4659</v>
      </c>
      <c r="J1877" s="169" t="s"/>
      <c r="K1877" s="169" t="s">
        <v>5532</v>
      </c>
      <c r="L1877" s="169" t="s">
        <v>4652</v>
      </c>
      <c r="M1877" s="170">
        <v>0</v>
      </c>
      <c r="N1877" s="169" t="s">
        <v>4659</v>
      </c>
      <c r="O1877" s="171">
        <v>45675</v>
      </c>
      <c r="P1877" s="172">
        <v>0.456562499999564</v>
      </c>
      <c r="Q1877" s="169">
        <v>45616</v>
      </c>
      <c r="R1877" s="170">
        <v>150</v>
      </c>
      <c r="S1877" s="173" t="s"/>
      <c r="T1877" s="173" t="s"/>
      <c r="U1877" s="173" t="s"/>
      <c r="V1877" s="173" t="s"/>
      <c r="W1877" s="173" t="s"/>
      <c r="X1877" s="173" t="s"/>
      <c r="Y1877" s="173" t="s"/>
    </row>
    <row r="1878" spans="1:25">
      <c r="A1878" s="174" t="s">
        <v>5055</v>
      </c>
      <c r="B1878" s="175" t="s">
        <v>6768</v>
      </c>
      <c r="C1878" s="175" t="s">
        <v>4650</v>
      </c>
      <c r="D1878" s="175" t="s">
        <v>4668</v>
      </c>
      <c r="E1878" s="175">
        <v>165</v>
      </c>
      <c r="F1878" s="175">
        <v>0</v>
      </c>
      <c r="G1878" s="175" t="s">
        <v>4652</v>
      </c>
      <c r="H1878" s="175" t="s">
        <v>4652</v>
      </c>
      <c r="I1878" s="175" t="s">
        <v>4652</v>
      </c>
      <c r="J1878" s="175" t="s"/>
      <c r="K1878" s="175" t="s"/>
      <c r="L1878" s="175" t="s">
        <v>4652</v>
      </c>
      <c r="M1878" s="176">
        <v>0</v>
      </c>
      <c r="N1878" s="175" t="s">
        <v>4659</v>
      </c>
      <c r="O1878" s="177">
        <v>45675</v>
      </c>
      <c r="P1878" s="178">
        <v>0.455740740741021</v>
      </c>
      <c r="Q1878" s="175">
        <v>0</v>
      </c>
      <c r="R1878" s="176">
        <v>0</v>
      </c>
      <c r="S1878" s="173" t="s"/>
      <c r="T1878" s="173" t="s"/>
      <c r="U1878" s="173" t="s"/>
      <c r="V1878" s="173" t="s"/>
      <c r="W1878" s="173" t="s"/>
      <c r="X1878" s="173" t="s"/>
      <c r="Y1878" s="173" t="s"/>
    </row>
    <row r="1879" spans="1:25">
      <c r="A1879" s="168" t="s">
        <v>5055</v>
      </c>
      <c r="B1879" s="169" t="s">
        <v>6769</v>
      </c>
      <c r="C1879" s="169" t="s">
        <v>4656</v>
      </c>
      <c r="D1879" s="169" t="s">
        <v>4668</v>
      </c>
      <c r="E1879" s="169">
        <v>165</v>
      </c>
      <c r="F1879" s="169">
        <v>0</v>
      </c>
      <c r="G1879" s="169" t="s">
        <v>4652</v>
      </c>
      <c r="H1879" s="169" t="s">
        <v>4652</v>
      </c>
      <c r="I1879" s="169" t="s">
        <v>4652</v>
      </c>
      <c r="J1879" s="169" t="s"/>
      <c r="K1879" s="169" t="s"/>
      <c r="L1879" s="169" t="s">
        <v>4652</v>
      </c>
      <c r="M1879" s="170">
        <v>0</v>
      </c>
      <c r="N1879" s="169" t="s">
        <v>4659</v>
      </c>
      <c r="O1879" s="171">
        <v>45675</v>
      </c>
      <c r="P1879" s="172">
        <v>0.453437500000291</v>
      </c>
      <c r="Q1879" s="169">
        <v>0</v>
      </c>
      <c r="R1879" s="170">
        <v>0</v>
      </c>
      <c r="S1879" s="173" t="s"/>
      <c r="T1879" s="173" t="s"/>
      <c r="U1879" s="173" t="s"/>
      <c r="V1879" s="173" t="s"/>
      <c r="W1879" s="173" t="s"/>
      <c r="X1879" s="173" t="s"/>
      <c r="Y1879" s="173" t="s"/>
    </row>
    <row r="1880" spans="1:25">
      <c r="A1880" s="174" t="s">
        <v>5055</v>
      </c>
      <c r="B1880" s="175" t="s">
        <v>6770</v>
      </c>
      <c r="C1880" s="175" t="s">
        <v>4650</v>
      </c>
      <c r="D1880" s="175" t="s">
        <v>4668</v>
      </c>
      <c r="E1880" s="175">
        <v>160</v>
      </c>
      <c r="F1880" s="175">
        <v>0</v>
      </c>
      <c r="G1880" s="175" t="s">
        <v>4652</v>
      </c>
      <c r="H1880" s="175" t="s">
        <v>4652</v>
      </c>
      <c r="I1880" s="175" t="s">
        <v>4652</v>
      </c>
      <c r="J1880" s="175" t="s"/>
      <c r="K1880" s="175" t="s"/>
      <c r="L1880" s="175" t="s">
        <v>4652</v>
      </c>
      <c r="M1880" s="176">
        <v>0</v>
      </c>
      <c r="N1880" s="175" t="s">
        <v>4659</v>
      </c>
      <c r="O1880" s="177">
        <v>45675</v>
      </c>
      <c r="P1880" s="178">
        <v>0.452592592591827</v>
      </c>
      <c r="Q1880" s="175">
        <v>0</v>
      </c>
      <c r="R1880" s="176">
        <v>0</v>
      </c>
      <c r="S1880" s="173" t="s"/>
      <c r="T1880" s="173" t="s"/>
      <c r="U1880" s="173" t="s"/>
      <c r="V1880" s="173" t="s"/>
      <c r="W1880" s="173" t="s"/>
      <c r="X1880" s="173" t="s"/>
      <c r="Y1880" s="173" t="s"/>
    </row>
    <row r="1881" spans="1:25">
      <c r="A1881" s="168" t="s">
        <v>5055</v>
      </c>
      <c r="B1881" s="169" t="s">
        <v>6771</v>
      </c>
      <c r="C1881" s="169" t="s">
        <v>4650</v>
      </c>
      <c r="D1881" s="169" t="s">
        <v>4668</v>
      </c>
      <c r="E1881" s="169">
        <v>160</v>
      </c>
      <c r="F1881" s="169">
        <v>0</v>
      </c>
      <c r="G1881" s="169" t="s">
        <v>4652</v>
      </c>
      <c r="H1881" s="169" t="s">
        <v>4652</v>
      </c>
      <c r="I1881" s="169" t="s">
        <v>4652</v>
      </c>
      <c r="J1881" s="169" t="s"/>
      <c r="K1881" s="169" t="s"/>
      <c r="L1881" s="169" t="s">
        <v>4652</v>
      </c>
      <c r="M1881" s="170">
        <v>0</v>
      </c>
      <c r="N1881" s="169" t="s">
        <v>4659</v>
      </c>
      <c r="O1881" s="171">
        <v>45675</v>
      </c>
      <c r="P1881" s="172">
        <v>0.451435185186711</v>
      </c>
      <c r="Q1881" s="169">
        <v>0</v>
      </c>
      <c r="R1881" s="170">
        <v>0</v>
      </c>
      <c r="S1881" s="173" t="s"/>
      <c r="T1881" s="173" t="s"/>
      <c r="U1881" s="173" t="s"/>
      <c r="V1881" s="173" t="s"/>
      <c r="W1881" s="173" t="s"/>
      <c r="X1881" s="173" t="s"/>
      <c r="Y1881" s="173" t="s"/>
    </row>
    <row r="1882" spans="1:25">
      <c r="A1882" s="174" t="s">
        <v>5055</v>
      </c>
      <c r="B1882" s="175" t="s">
        <v>6772</v>
      </c>
      <c r="C1882" s="175" t="s">
        <v>4656</v>
      </c>
      <c r="D1882" s="175" t="s">
        <v>4668</v>
      </c>
      <c r="E1882" s="175">
        <v>155</v>
      </c>
      <c r="F1882" s="175">
        <v>0</v>
      </c>
      <c r="G1882" s="175" t="s">
        <v>4652</v>
      </c>
      <c r="H1882" s="175" t="s">
        <v>4652</v>
      </c>
      <c r="I1882" s="175" t="s">
        <v>4652</v>
      </c>
      <c r="J1882" s="175" t="s"/>
      <c r="K1882" s="175" t="s"/>
      <c r="L1882" s="175" t="s">
        <v>4652</v>
      </c>
      <c r="M1882" s="176">
        <v>0</v>
      </c>
      <c r="N1882" s="175" t="s">
        <v>4659</v>
      </c>
      <c r="O1882" s="177">
        <v>45675</v>
      </c>
      <c r="P1882" s="178">
        <v>0.449363425927004</v>
      </c>
      <c r="Q1882" s="175">
        <v>0</v>
      </c>
      <c r="R1882" s="176">
        <v>0</v>
      </c>
      <c r="S1882" s="173" t="s"/>
      <c r="T1882" s="173" t="s"/>
      <c r="U1882" s="173" t="s"/>
      <c r="V1882" s="173" t="s"/>
      <c r="W1882" s="173" t="s"/>
      <c r="X1882" s="173" t="s"/>
      <c r="Y1882" s="173" t="s"/>
    </row>
    <row r="1883" spans="1:25">
      <c r="A1883" s="168" t="s">
        <v>5055</v>
      </c>
      <c r="B1883" s="169" t="s">
        <v>6773</v>
      </c>
      <c r="C1883" s="169" t="s">
        <v>4650</v>
      </c>
      <c r="D1883" s="169" t="s">
        <v>4668</v>
      </c>
      <c r="E1883" s="169">
        <v>155</v>
      </c>
      <c r="F1883" s="169">
        <v>0</v>
      </c>
      <c r="G1883" s="169" t="s">
        <v>4652</v>
      </c>
      <c r="H1883" s="169" t="s">
        <v>4652</v>
      </c>
      <c r="I1883" s="169" t="s">
        <v>4652</v>
      </c>
      <c r="J1883" s="169" t="s"/>
      <c r="K1883" s="169" t="s"/>
      <c r="L1883" s="169" t="s">
        <v>4652</v>
      </c>
      <c r="M1883" s="170">
        <v>0</v>
      </c>
      <c r="N1883" s="169" t="s">
        <v>4659</v>
      </c>
      <c r="O1883" s="171">
        <v>45675</v>
      </c>
      <c r="P1883" s="172">
        <v>0.445590277777228</v>
      </c>
      <c r="Q1883" s="169">
        <v>0</v>
      </c>
      <c r="R1883" s="170">
        <v>0</v>
      </c>
      <c r="S1883" s="173" t="s"/>
      <c r="T1883" s="173" t="s"/>
      <c r="U1883" s="173" t="s"/>
      <c r="V1883" s="173" t="s"/>
      <c r="W1883" s="173" t="s"/>
      <c r="X1883" s="173" t="s"/>
      <c r="Y1883" s="173" t="s"/>
    </row>
    <row r="1884" spans="1:25">
      <c r="A1884" s="174" t="s">
        <v>4648</v>
      </c>
      <c r="B1884" s="175" t="s">
        <v>6774</v>
      </c>
      <c r="C1884" s="175" t="s">
        <v>4650</v>
      </c>
      <c r="D1884" s="175" t="s">
        <v>4668</v>
      </c>
      <c r="E1884" s="175">
        <v>158</v>
      </c>
      <c r="F1884" s="175">
        <v>89</v>
      </c>
      <c r="G1884" s="175" t="s">
        <v>4652</v>
      </c>
      <c r="H1884" s="175" t="s">
        <v>4652</v>
      </c>
      <c r="I1884" s="175" t="s">
        <v>4652</v>
      </c>
      <c r="J1884" s="175" t="s"/>
      <c r="K1884" s="175" t="s"/>
      <c r="L1884" s="175" t="s">
        <v>4652</v>
      </c>
      <c r="M1884" s="176">
        <v>0</v>
      </c>
      <c r="N1884" s="175" t="s">
        <v>4659</v>
      </c>
      <c r="O1884" s="177">
        <v>45675</v>
      </c>
      <c r="P1884" s="178">
        <v>0.439062500001455</v>
      </c>
      <c r="Q1884" s="175">
        <v>45612</v>
      </c>
      <c r="R1884" s="176">
        <v>200</v>
      </c>
      <c r="S1884" s="173" t="s"/>
      <c r="T1884" s="173" t="s"/>
      <c r="U1884" s="173" t="s"/>
      <c r="V1884" s="173" t="s"/>
      <c r="W1884" s="173" t="s"/>
      <c r="X1884" s="173" t="s"/>
      <c r="Y1884" s="173" t="s"/>
    </row>
    <row r="1885" spans="1:25">
      <c r="A1885" s="168" t="s">
        <v>5055</v>
      </c>
      <c r="B1885" s="169" t="s">
        <v>6775</v>
      </c>
      <c r="C1885" s="169" t="s">
        <v>4650</v>
      </c>
      <c r="D1885" s="169" t="s">
        <v>4668</v>
      </c>
      <c r="E1885" s="169">
        <v>155</v>
      </c>
      <c r="F1885" s="169">
        <v>0</v>
      </c>
      <c r="G1885" s="169" t="s">
        <v>4652</v>
      </c>
      <c r="H1885" s="169" t="s">
        <v>4652</v>
      </c>
      <c r="I1885" s="169" t="s">
        <v>4652</v>
      </c>
      <c r="J1885" s="169" t="s"/>
      <c r="K1885" s="169" t="s"/>
      <c r="L1885" s="169" t="s">
        <v>4652</v>
      </c>
      <c r="M1885" s="170">
        <v>0</v>
      </c>
      <c r="N1885" s="169" t="s">
        <v>4659</v>
      </c>
      <c r="O1885" s="171">
        <v>45675</v>
      </c>
      <c r="P1885" s="172">
        <v>0.422719907408464</v>
      </c>
      <c r="Q1885" s="169">
        <v>0</v>
      </c>
      <c r="R1885" s="170">
        <v>0</v>
      </c>
      <c r="S1885" s="173" t="s"/>
      <c r="T1885" s="173" t="s"/>
      <c r="U1885" s="173" t="s"/>
      <c r="V1885" s="173" t="s"/>
      <c r="W1885" s="173" t="s"/>
      <c r="X1885" s="173" t="s"/>
      <c r="Y1885" s="173" t="s"/>
    </row>
    <row r="1886" spans="1:26" s="192">
      <c r="A1886" s="186" t="s">
        <v>4648</v>
      </c>
      <c r="B1886" s="187" t="s">
        <v>6776</v>
      </c>
      <c r="C1886" s="187" t="s">
        <v>4656</v>
      </c>
      <c r="D1886" s="187" t="s">
        <v>4903</v>
      </c>
      <c r="E1886" s="187">
        <v>165</v>
      </c>
      <c r="F1886" s="187">
        <v>0</v>
      </c>
      <c r="G1886" s="187" t="s">
        <v>4652</v>
      </c>
      <c r="H1886" s="187" t="s">
        <v>4652</v>
      </c>
      <c r="I1886" s="187" t="s">
        <v>4652</v>
      </c>
      <c r="J1886" s="187" t="s">
        <v>4653</v>
      </c>
      <c r="K1886" s="187" t="s">
        <v>4642</v>
      </c>
      <c r="L1886" s="187" t="s">
        <v>4659</v>
      </c>
      <c r="M1886" s="188">
        <v>80</v>
      </c>
      <c r="N1886" s="187" t="s">
        <v>4659</v>
      </c>
      <c r="O1886" s="189">
        <v>45675</v>
      </c>
      <c r="P1886" s="190">
        <v>0.420937499999127</v>
      </c>
      <c r="Q1886" s="187">
        <v>45601</v>
      </c>
      <c r="R1886" s="188">
        <v>80</v>
      </c>
      <c r="S1886" s="191" t="s"/>
      <c r="T1886" s="191" t="s"/>
      <c r="U1886" s="191" t="s"/>
      <c r="V1886" s="191" t="s"/>
      <c r="W1886" s="191" t="s"/>
      <c r="X1886" s="191" t="s"/>
      <c r="Y1886" s="191" t="s"/>
      <c r="Z1886" s="192" t="s"/>
    </row>
    <row r="1887" spans="1:25">
      <c r="A1887" s="168" t="s">
        <v>5055</v>
      </c>
      <c r="B1887" s="169" t="s">
        <v>6777</v>
      </c>
      <c r="C1887" s="169" t="s">
        <v>4650</v>
      </c>
      <c r="D1887" s="169" t="s">
        <v>4668</v>
      </c>
      <c r="E1887" s="169">
        <v>160</v>
      </c>
      <c r="F1887" s="169">
        <v>0</v>
      </c>
      <c r="G1887" s="169" t="s">
        <v>4652</v>
      </c>
      <c r="H1887" s="169" t="s">
        <v>4652</v>
      </c>
      <c r="I1887" s="169" t="s">
        <v>4652</v>
      </c>
      <c r="J1887" s="169" t="s"/>
      <c r="K1887" s="169" t="s"/>
      <c r="L1887" s="169" t="s">
        <v>4652</v>
      </c>
      <c r="M1887" s="170">
        <v>0</v>
      </c>
      <c r="N1887" s="169" t="s">
        <v>4004</v>
      </c>
      <c r="O1887" s="171">
        <v>45675</v>
      </c>
      <c r="P1887" s="172">
        <v>0.411724537036207</v>
      </c>
      <c r="Q1887" s="169">
        <v>0</v>
      </c>
      <c r="R1887" s="170">
        <v>0</v>
      </c>
      <c r="S1887" s="173" t="s"/>
      <c r="T1887" s="173" t="s"/>
      <c r="U1887" s="173" t="s"/>
      <c r="V1887" s="173" t="s"/>
      <c r="W1887" s="173" t="s"/>
      <c r="X1887" s="173" t="s"/>
      <c r="Y1887" s="173" t="s"/>
    </row>
    <row r="1888" spans="1:25">
      <c r="A1888" s="174" t="s">
        <v>5055</v>
      </c>
      <c r="B1888" s="175" t="s">
        <v>6778</v>
      </c>
      <c r="C1888" s="175" t="s">
        <v>4650</v>
      </c>
      <c r="D1888" s="175" t="s">
        <v>4668</v>
      </c>
      <c r="E1888" s="175">
        <v>158</v>
      </c>
      <c r="F1888" s="175">
        <v>0</v>
      </c>
      <c r="G1888" s="175" t="s">
        <v>4652</v>
      </c>
      <c r="H1888" s="175" t="s">
        <v>4652</v>
      </c>
      <c r="I1888" s="175" t="s">
        <v>4652</v>
      </c>
      <c r="J1888" s="175" t="s"/>
      <c r="K1888" s="175" t="s"/>
      <c r="L1888" s="175" t="s">
        <v>4652</v>
      </c>
      <c r="M1888" s="176">
        <v>0</v>
      </c>
      <c r="N1888" s="175" t="s">
        <v>4004</v>
      </c>
      <c r="O1888" s="177">
        <v>45675</v>
      </c>
      <c r="P1888" s="178">
        <v>0.410868055554602</v>
      </c>
      <c r="Q1888" s="175">
        <v>0</v>
      </c>
      <c r="R1888" s="176">
        <v>0</v>
      </c>
      <c r="S1888" s="173" t="s"/>
      <c r="T1888" s="173" t="s"/>
      <c r="U1888" s="173" t="s"/>
      <c r="V1888" s="173" t="s"/>
      <c r="W1888" s="173" t="s"/>
      <c r="X1888" s="173" t="s"/>
      <c r="Y1888" s="173" t="s"/>
    </row>
    <row r="1889" spans="1:25">
      <c r="A1889" s="168" t="s">
        <v>4648</v>
      </c>
      <c r="B1889" s="169" t="s">
        <v>6779</v>
      </c>
      <c r="C1889" s="169" t="s">
        <v>4650</v>
      </c>
      <c r="D1889" s="169" t="s">
        <v>5622</v>
      </c>
      <c r="E1889" s="169">
        <v>148</v>
      </c>
      <c r="F1889" s="169">
        <v>0</v>
      </c>
      <c r="G1889" s="169" t="s">
        <v>4652</v>
      </c>
      <c r="H1889" s="169" t="s">
        <v>4004</v>
      </c>
      <c r="I1889" s="169" t="s">
        <v>4004</v>
      </c>
      <c r="J1889" s="169" t="s"/>
      <c r="K1889" s="169" t="s"/>
      <c r="L1889" s="169" t="s">
        <v>4652</v>
      </c>
      <c r="M1889" s="170">
        <v>0</v>
      </c>
      <c r="N1889" s="169" t="s">
        <v>4004</v>
      </c>
      <c r="O1889" s="171">
        <v>45675</v>
      </c>
      <c r="P1889" s="172">
        <v>0.361689814813872</v>
      </c>
      <c r="Q1889" s="169">
        <v>45588</v>
      </c>
      <c r="R1889" s="170">
        <v>170</v>
      </c>
      <c r="S1889" s="173" t="s"/>
      <c r="T1889" s="173" t="s"/>
      <c r="U1889" s="173" t="s"/>
      <c r="V1889" s="173" t="s"/>
      <c r="W1889" s="173" t="s"/>
      <c r="X1889" s="173" t="s"/>
      <c r="Y1889" s="173" t="s"/>
    </row>
    <row r="1890" spans="1:25">
      <c r="A1890" s="174" t="s">
        <v>4648</v>
      </c>
      <c r="B1890" s="175" t="s">
        <v>6780</v>
      </c>
      <c r="C1890" s="175" t="s">
        <v>4650</v>
      </c>
      <c r="D1890" s="175" t="s">
        <v>4681</v>
      </c>
      <c r="E1890" s="175">
        <v>160</v>
      </c>
      <c r="F1890" s="175">
        <v>0</v>
      </c>
      <c r="G1890" s="175" t="s">
        <v>4652</v>
      </c>
      <c r="H1890" s="175" t="s">
        <v>4659</v>
      </c>
      <c r="I1890" s="175" t="s">
        <v>4659</v>
      </c>
      <c r="J1890" s="175" t="s"/>
      <c r="K1890" s="175" t="s"/>
      <c r="L1890" s="175" t="s">
        <v>4652</v>
      </c>
      <c r="M1890" s="176">
        <v>0</v>
      </c>
      <c r="N1890" s="175" t="s">
        <v>4659</v>
      </c>
      <c r="O1890" s="177">
        <v>45675</v>
      </c>
      <c r="P1890" s="178">
        <v>0.349780092594301</v>
      </c>
      <c r="Q1890" s="175">
        <v>45582</v>
      </c>
      <c r="R1890" s="176">
        <v>170</v>
      </c>
      <c r="S1890" s="173" t="s"/>
      <c r="T1890" s="173" t="s"/>
      <c r="U1890" s="173" t="s"/>
      <c r="V1890" s="173" t="s"/>
      <c r="W1890" s="173" t="s"/>
      <c r="X1890" s="173" t="s"/>
      <c r="Y1890" s="173" t="s"/>
    </row>
    <row r="1891" spans="1:25">
      <c r="A1891" s="168" t="s">
        <v>4648</v>
      </c>
      <c r="B1891" s="169" t="s">
        <v>6781</v>
      </c>
      <c r="C1891" s="169" t="s">
        <v>4656</v>
      </c>
      <c r="D1891" s="169" t="s">
        <v>4703</v>
      </c>
      <c r="E1891" s="169">
        <v>165</v>
      </c>
      <c r="F1891" s="169">
        <v>88</v>
      </c>
      <c r="G1891" s="169" t="s">
        <v>4004</v>
      </c>
      <c r="H1891" s="169" t="s">
        <v>4004</v>
      </c>
      <c r="I1891" s="169" t="s">
        <v>4004</v>
      </c>
      <c r="J1891" s="169" t="s"/>
      <c r="K1891" s="169" t="s"/>
      <c r="L1891" s="169" t="s">
        <v>4652</v>
      </c>
      <c r="M1891" s="170">
        <v>0</v>
      </c>
      <c r="N1891" s="169" t="s">
        <v>4004</v>
      </c>
      <c r="O1891" s="171">
        <v>45674</v>
      </c>
      <c r="P1891" s="172">
        <v>0.800208333334013</v>
      </c>
      <c r="Q1891" s="169">
        <v>45556</v>
      </c>
      <c r="R1891" s="170">
        <v>200</v>
      </c>
      <c r="S1891" s="173" t="s"/>
      <c r="T1891" s="173" t="s"/>
      <c r="U1891" s="173" t="s"/>
      <c r="V1891" s="173" t="s"/>
      <c r="W1891" s="173" t="s"/>
      <c r="X1891" s="173" t="s"/>
      <c r="Y1891" s="173" t="s"/>
    </row>
    <row r="1892" spans="1:25">
      <c r="A1892" s="174" t="s">
        <v>4648</v>
      </c>
      <c r="B1892" s="175" t="s">
        <v>6782</v>
      </c>
      <c r="C1892" s="175" t="s">
        <v>4650</v>
      </c>
      <c r="D1892" s="175" t="s">
        <v>5073</v>
      </c>
      <c r="E1892" s="175">
        <v>150</v>
      </c>
      <c r="F1892" s="175">
        <v>0</v>
      </c>
      <c r="G1892" s="175" t="s">
        <v>4652</v>
      </c>
      <c r="H1892" s="175" t="s">
        <v>4004</v>
      </c>
      <c r="I1892" s="175" t="s">
        <v>4004</v>
      </c>
      <c r="J1892" s="175" t="s"/>
      <c r="K1892" s="175" t="s">
        <v>6531</v>
      </c>
      <c r="L1892" s="175" t="s">
        <v>4652</v>
      </c>
      <c r="M1892" s="176">
        <v>0</v>
      </c>
      <c r="N1892" s="175" t="s">
        <v>4004</v>
      </c>
      <c r="O1892" s="177">
        <v>45674</v>
      </c>
      <c r="P1892" s="178">
        <v>0.74078703703708</v>
      </c>
      <c r="Q1892" s="175">
        <v>45550</v>
      </c>
      <c r="R1892" s="176">
        <v>170</v>
      </c>
      <c r="S1892" s="173" t="s"/>
      <c r="T1892" s="173" t="s"/>
      <c r="U1892" s="173" t="s"/>
      <c r="V1892" s="173" t="s"/>
      <c r="W1892" s="173" t="s"/>
      <c r="X1892" s="173" t="s"/>
      <c r="Y1892" s="173" t="s"/>
    </row>
    <row r="1893" spans="1:25">
      <c r="A1893" s="168" t="s">
        <v>4648</v>
      </c>
      <c r="B1893" s="169" t="s">
        <v>6783</v>
      </c>
      <c r="C1893" s="169" t="s">
        <v>4650</v>
      </c>
      <c r="D1893" s="169" t="s">
        <v>4668</v>
      </c>
      <c r="E1893" s="169">
        <v>155</v>
      </c>
      <c r="F1893" s="169">
        <v>0</v>
      </c>
      <c r="G1893" s="169" t="s">
        <v>4652</v>
      </c>
      <c r="H1893" s="169" t="s">
        <v>4004</v>
      </c>
      <c r="I1893" s="169" t="s">
        <v>4004</v>
      </c>
      <c r="J1893" s="169" t="s"/>
      <c r="K1893" s="169" t="s"/>
      <c r="L1893" s="169" t="s">
        <v>4652</v>
      </c>
      <c r="M1893" s="170">
        <v>0</v>
      </c>
      <c r="N1893" s="169" t="s">
        <v>4004</v>
      </c>
      <c r="O1893" s="171">
        <v>45674</v>
      </c>
      <c r="P1893" s="172">
        <v>0.724039351851389</v>
      </c>
      <c r="Q1893" s="169">
        <v>45548</v>
      </c>
      <c r="R1893" s="170">
        <v>170</v>
      </c>
      <c r="S1893" s="173" t="s"/>
      <c r="T1893" s="173" t="s"/>
      <c r="U1893" s="173" t="s"/>
      <c r="V1893" s="173" t="s"/>
      <c r="W1893" s="173" t="s"/>
      <c r="X1893" s="173" t="s"/>
      <c r="Y1893" s="173" t="s"/>
    </row>
    <row r="1894" spans="1:25">
      <c r="A1894" s="174" t="s">
        <v>4648</v>
      </c>
      <c r="B1894" s="175" t="s">
        <v>6784</v>
      </c>
      <c r="C1894" s="175" t="s">
        <v>4656</v>
      </c>
      <c r="D1894" s="175" t="s">
        <v>4703</v>
      </c>
      <c r="E1894" s="175">
        <v>165</v>
      </c>
      <c r="F1894" s="175">
        <v>88</v>
      </c>
      <c r="G1894" s="175" t="s">
        <v>4004</v>
      </c>
      <c r="H1894" s="175" t="s">
        <v>4004</v>
      </c>
      <c r="I1894" s="175" t="s">
        <v>4004</v>
      </c>
      <c r="J1894" s="175" t="s"/>
      <c r="K1894" s="175" t="s"/>
      <c r="L1894" s="175" t="s">
        <v>4652</v>
      </c>
      <c r="M1894" s="176">
        <v>0</v>
      </c>
      <c r="N1894" s="175" t="s">
        <v>4659</v>
      </c>
      <c r="O1894" s="177">
        <v>45674</v>
      </c>
      <c r="P1894" s="178">
        <v>0.716793981482624</v>
      </c>
      <c r="Q1894" s="175">
        <v>45545</v>
      </c>
      <c r="R1894" s="176">
        <v>200</v>
      </c>
      <c r="S1894" s="173" t="s"/>
      <c r="T1894" s="173" t="s"/>
      <c r="U1894" s="173" t="s"/>
      <c r="V1894" s="173" t="s"/>
      <c r="W1894" s="173" t="s"/>
      <c r="X1894" s="173" t="s"/>
      <c r="Y1894" s="173" t="s"/>
    </row>
    <row r="1895" spans="1:25">
      <c r="A1895" s="168" t="s">
        <v>4648</v>
      </c>
      <c r="B1895" s="169" t="s">
        <v>6785</v>
      </c>
      <c r="C1895" s="169" t="s">
        <v>4650</v>
      </c>
      <c r="D1895" s="169" t="s">
        <v>4668</v>
      </c>
      <c r="E1895" s="169">
        <v>150</v>
      </c>
      <c r="F1895" s="169">
        <v>0</v>
      </c>
      <c r="G1895" s="169" t="s">
        <v>4652</v>
      </c>
      <c r="H1895" s="169" t="s">
        <v>4004</v>
      </c>
      <c r="I1895" s="169" t="s">
        <v>4004</v>
      </c>
      <c r="J1895" s="169" t="s"/>
      <c r="K1895" s="169" t="s"/>
      <c r="L1895" s="169" t="s">
        <v>4652</v>
      </c>
      <c r="M1895" s="170">
        <v>0</v>
      </c>
      <c r="N1895" s="169" t="s">
        <v>4659</v>
      </c>
      <c r="O1895" s="171">
        <v>45674</v>
      </c>
      <c r="P1895" s="172">
        <v>0.702499999999418</v>
      </c>
      <c r="Q1895" s="169">
        <v>0</v>
      </c>
      <c r="R1895" s="170">
        <v>0</v>
      </c>
      <c r="S1895" s="173" t="s"/>
      <c r="T1895" s="173" t="s"/>
      <c r="U1895" s="173" t="s"/>
      <c r="V1895" s="173" t="s"/>
      <c r="W1895" s="173" t="s"/>
      <c r="X1895" s="173" t="s"/>
      <c r="Y1895" s="173" t="s"/>
    </row>
    <row r="1896" spans="1:25">
      <c r="A1896" s="174" t="s">
        <v>4648</v>
      </c>
      <c r="B1896" s="175" t="s">
        <v>6786</v>
      </c>
      <c r="C1896" s="175" t="s">
        <v>4656</v>
      </c>
      <c r="D1896" s="175" t="s">
        <v>4694</v>
      </c>
      <c r="E1896" s="175">
        <v>165</v>
      </c>
      <c r="F1896" s="175">
        <v>0</v>
      </c>
      <c r="G1896" s="175" t="s">
        <v>4652</v>
      </c>
      <c r="H1896" s="175" t="s">
        <v>4004</v>
      </c>
      <c r="I1896" s="175" t="s">
        <v>4004</v>
      </c>
      <c r="J1896" s="175" t="s"/>
      <c r="K1896" s="175" t="s"/>
      <c r="L1896" s="175" t="s">
        <v>4652</v>
      </c>
      <c r="M1896" s="176">
        <v>0</v>
      </c>
      <c r="N1896" s="175" t="s">
        <v>4004</v>
      </c>
      <c r="O1896" s="177">
        <v>45674</v>
      </c>
      <c r="P1896" s="178">
        <v>0.692152777777665</v>
      </c>
      <c r="Q1896" s="175">
        <v>45542</v>
      </c>
      <c r="R1896" s="176">
        <v>170</v>
      </c>
      <c r="S1896" s="173" t="s"/>
      <c r="T1896" s="173" t="s"/>
      <c r="U1896" s="173" t="s"/>
      <c r="V1896" s="173" t="s"/>
      <c r="W1896" s="173" t="s"/>
      <c r="X1896" s="173" t="s"/>
      <c r="Y1896" s="173" t="s"/>
    </row>
    <row r="1897" spans="1:25">
      <c r="A1897" s="168" t="s">
        <v>4648</v>
      </c>
      <c r="B1897" s="169" t="s">
        <v>6787</v>
      </c>
      <c r="C1897" s="169" t="s">
        <v>4656</v>
      </c>
      <c r="D1897" s="169" t="s">
        <v>4700</v>
      </c>
      <c r="E1897" s="169">
        <v>155</v>
      </c>
      <c r="F1897" s="169">
        <v>0</v>
      </c>
      <c r="G1897" s="169" t="s">
        <v>4652</v>
      </c>
      <c r="H1897" s="169" t="s">
        <v>4004</v>
      </c>
      <c r="I1897" s="169" t="s">
        <v>4004</v>
      </c>
      <c r="J1897" s="169" t="s"/>
      <c r="K1897" s="169" t="s"/>
      <c r="L1897" s="169" t="s">
        <v>4652</v>
      </c>
      <c r="M1897" s="170">
        <v>0</v>
      </c>
      <c r="N1897" s="169" t="s">
        <v>4004</v>
      </c>
      <c r="O1897" s="171">
        <v>45674</v>
      </c>
      <c r="P1897" s="172">
        <v>0.688576388889487</v>
      </c>
      <c r="Q1897" s="169">
        <v>0</v>
      </c>
      <c r="R1897" s="170">
        <v>0</v>
      </c>
      <c r="S1897" s="173" t="s"/>
      <c r="T1897" s="173" t="s"/>
      <c r="U1897" s="173" t="s"/>
      <c r="V1897" s="173" t="s"/>
      <c r="W1897" s="173" t="s"/>
      <c r="X1897" s="173" t="s"/>
      <c r="Y1897" s="173" t="s"/>
    </row>
    <row r="1898" spans="1:25">
      <c r="A1898" s="174" t="s">
        <v>4648</v>
      </c>
      <c r="B1898" s="175" t="s">
        <v>6788</v>
      </c>
      <c r="C1898" s="175" t="s">
        <v>4656</v>
      </c>
      <c r="D1898" s="175" t="s">
        <v>4694</v>
      </c>
      <c r="E1898" s="175">
        <v>170</v>
      </c>
      <c r="F1898" s="175">
        <v>88</v>
      </c>
      <c r="G1898" s="175" t="s">
        <v>4004</v>
      </c>
      <c r="H1898" s="175" t="s">
        <v>4004</v>
      </c>
      <c r="I1898" s="175" t="s">
        <v>4004</v>
      </c>
      <c r="J1898" s="175" t="s"/>
      <c r="K1898" s="175" t="s"/>
      <c r="L1898" s="175" t="s">
        <v>4652</v>
      </c>
      <c r="M1898" s="176">
        <v>0</v>
      </c>
      <c r="N1898" s="175" t="s">
        <v>4004</v>
      </c>
      <c r="O1898" s="177">
        <v>45674</v>
      </c>
      <c r="P1898" s="178">
        <v>0.6840972222235</v>
      </c>
      <c r="Q1898" s="175">
        <v>45541</v>
      </c>
      <c r="R1898" s="176">
        <v>230</v>
      </c>
      <c r="S1898" s="173" t="s"/>
      <c r="T1898" s="173" t="s"/>
      <c r="U1898" s="173" t="s"/>
      <c r="V1898" s="173" t="s"/>
      <c r="W1898" s="173" t="s"/>
      <c r="X1898" s="173" t="s"/>
      <c r="Y1898" s="173" t="s"/>
    </row>
    <row r="1899" spans="1:25">
      <c r="A1899" s="168" t="s">
        <v>4648</v>
      </c>
      <c r="B1899" s="169" t="s">
        <v>6789</v>
      </c>
      <c r="C1899" s="169" t="s">
        <v>4656</v>
      </c>
      <c r="D1899" s="169" t="s">
        <v>4700</v>
      </c>
      <c r="E1899" s="169">
        <v>165</v>
      </c>
      <c r="F1899" s="169">
        <v>88</v>
      </c>
      <c r="G1899" s="169" t="s">
        <v>4659</v>
      </c>
      <c r="H1899" s="169" t="s">
        <v>4652</v>
      </c>
      <c r="I1899" s="169" t="s">
        <v>4652</v>
      </c>
      <c r="J1899" s="169" t="s"/>
      <c r="K1899" s="169" t="s"/>
      <c r="L1899" s="169" t="s">
        <v>4652</v>
      </c>
      <c r="M1899" s="170">
        <v>0</v>
      </c>
      <c r="N1899" s="169" t="s">
        <v>4659</v>
      </c>
      <c r="O1899" s="171">
        <v>45674</v>
      </c>
      <c r="P1899" s="172">
        <v>0.669259259258979</v>
      </c>
      <c r="Q1899" s="169">
        <v>45539</v>
      </c>
      <c r="R1899" s="170">
        <v>150</v>
      </c>
      <c r="S1899" s="173" t="s"/>
      <c r="T1899" s="173" t="s"/>
      <c r="U1899" s="173" t="s"/>
      <c r="V1899" s="173" t="s"/>
      <c r="W1899" s="173" t="s"/>
      <c r="X1899" s="173" t="s"/>
      <c r="Y1899" s="173" t="s"/>
    </row>
    <row r="1900" spans="1:25">
      <c r="A1900" s="174" t="s">
        <v>4648</v>
      </c>
      <c r="B1900" s="175" t="s">
        <v>6790</v>
      </c>
      <c r="C1900" s="175" t="s">
        <v>4650</v>
      </c>
      <c r="D1900" s="175" t="s">
        <v>4668</v>
      </c>
      <c r="E1900" s="175">
        <v>150</v>
      </c>
      <c r="F1900" s="175">
        <v>0</v>
      </c>
      <c r="G1900" s="175" t="s">
        <v>4652</v>
      </c>
      <c r="H1900" s="175" t="s">
        <v>4659</v>
      </c>
      <c r="I1900" s="175" t="s">
        <v>4659</v>
      </c>
      <c r="J1900" s="175" t="s"/>
      <c r="K1900" s="175" t="s"/>
      <c r="L1900" s="175" t="s">
        <v>4652</v>
      </c>
      <c r="M1900" s="176">
        <v>0</v>
      </c>
      <c r="N1900" s="175" t="s">
        <v>4659</v>
      </c>
      <c r="O1900" s="177">
        <v>45674</v>
      </c>
      <c r="P1900" s="178">
        <v>0.666504629629344</v>
      </c>
      <c r="Q1900" s="175">
        <v>45538</v>
      </c>
      <c r="R1900" s="176">
        <v>170</v>
      </c>
      <c r="S1900" s="173" t="s"/>
      <c r="T1900" s="173" t="s"/>
      <c r="U1900" s="173" t="s"/>
      <c r="V1900" s="173" t="s"/>
      <c r="W1900" s="173" t="s"/>
      <c r="X1900" s="173" t="s"/>
      <c r="Y1900" s="173" t="s"/>
    </row>
    <row r="1901" spans="1:25">
      <c r="A1901" s="168" t="s">
        <v>4648</v>
      </c>
      <c r="B1901" s="169" t="s">
        <v>6791</v>
      </c>
      <c r="C1901" s="169" t="s">
        <v>4656</v>
      </c>
      <c r="D1901" s="169" t="s">
        <v>4730</v>
      </c>
      <c r="E1901" s="169">
        <v>165</v>
      </c>
      <c r="F1901" s="169">
        <v>89</v>
      </c>
      <c r="G1901" s="169" t="s">
        <v>4659</v>
      </c>
      <c r="H1901" s="169" t="s">
        <v>4659</v>
      </c>
      <c r="I1901" s="169" t="s">
        <v>4659</v>
      </c>
      <c r="J1901" s="169" t="s"/>
      <c r="K1901" s="169" t="s"/>
      <c r="L1901" s="169" t="s">
        <v>4652</v>
      </c>
      <c r="M1901" s="170">
        <v>0</v>
      </c>
      <c r="N1901" s="169" t="s">
        <v>4659</v>
      </c>
      <c r="O1901" s="171">
        <v>45674</v>
      </c>
      <c r="P1901" s="172">
        <v>0.658206018517376</v>
      </c>
      <c r="Q1901" s="169">
        <v>45536</v>
      </c>
      <c r="R1901" s="170">
        <v>230</v>
      </c>
      <c r="S1901" s="173" t="s"/>
      <c r="T1901" s="173" t="s"/>
      <c r="U1901" s="173" t="s"/>
      <c r="V1901" s="173" t="s"/>
      <c r="W1901" s="173" t="s"/>
      <c r="X1901" s="173" t="s"/>
      <c r="Y1901" s="173" t="s"/>
    </row>
    <row r="1902" spans="1:25">
      <c r="A1902" s="174" t="s">
        <v>4648</v>
      </c>
      <c r="B1902" s="175" t="s">
        <v>6792</v>
      </c>
      <c r="C1902" s="175" t="s">
        <v>4656</v>
      </c>
      <c r="D1902" s="175" t="s">
        <v>4700</v>
      </c>
      <c r="E1902" s="175">
        <v>165</v>
      </c>
      <c r="F1902" s="175">
        <v>0</v>
      </c>
      <c r="G1902" s="175" t="s">
        <v>4652</v>
      </c>
      <c r="H1902" s="175" t="s">
        <v>4659</v>
      </c>
      <c r="I1902" s="175" t="s">
        <v>4659</v>
      </c>
      <c r="J1902" s="175" t="s"/>
      <c r="K1902" s="175" t="s"/>
      <c r="L1902" s="175" t="s">
        <v>4652</v>
      </c>
      <c r="M1902" s="176">
        <v>0</v>
      </c>
      <c r="N1902" s="175" t="s">
        <v>4659</v>
      </c>
      <c r="O1902" s="177">
        <v>45674</v>
      </c>
      <c r="P1902" s="178">
        <v>0.652881944442925</v>
      </c>
      <c r="Q1902" s="175">
        <v>45535</v>
      </c>
      <c r="R1902" s="176">
        <v>150</v>
      </c>
      <c r="S1902" s="173" t="s"/>
      <c r="T1902" s="173" t="s"/>
      <c r="U1902" s="173" t="s"/>
      <c r="V1902" s="173" t="s"/>
      <c r="W1902" s="173" t="s"/>
      <c r="X1902" s="173" t="s"/>
      <c r="Y1902" s="173" t="s"/>
    </row>
    <row r="1903" spans="1:25">
      <c r="A1903" s="168" t="s">
        <v>4648</v>
      </c>
      <c r="B1903" s="169" t="s">
        <v>6793</v>
      </c>
      <c r="C1903" s="169" t="s">
        <v>4656</v>
      </c>
      <c r="D1903" s="169" t="s">
        <v>5481</v>
      </c>
      <c r="E1903" s="169">
        <v>155</v>
      </c>
      <c r="F1903" s="169">
        <v>89</v>
      </c>
      <c r="G1903" s="169" t="s">
        <v>4004</v>
      </c>
      <c r="H1903" s="169" t="s">
        <v>4004</v>
      </c>
      <c r="I1903" s="169" t="s">
        <v>4004</v>
      </c>
      <c r="J1903" s="169" t="s"/>
      <c r="K1903" s="169" t="s"/>
      <c r="L1903" s="169" t="s">
        <v>4652</v>
      </c>
      <c r="M1903" s="170">
        <v>0</v>
      </c>
      <c r="N1903" s="169" t="s">
        <v>4004</v>
      </c>
      <c r="O1903" s="171">
        <v>45674</v>
      </c>
      <c r="P1903" s="172">
        <v>0.646874999998545</v>
      </c>
      <c r="Q1903" s="169">
        <v>45534</v>
      </c>
      <c r="R1903" s="170">
        <v>230</v>
      </c>
      <c r="S1903" s="173" t="s"/>
      <c r="T1903" s="173" t="s"/>
      <c r="U1903" s="173" t="s"/>
      <c r="V1903" s="173" t="s"/>
      <c r="W1903" s="173" t="s"/>
      <c r="X1903" s="173" t="s"/>
      <c r="Y1903" s="173" t="s"/>
    </row>
    <row r="1904" spans="1:25">
      <c r="A1904" s="174" t="s">
        <v>4648</v>
      </c>
      <c r="B1904" s="175" t="s">
        <v>6794</v>
      </c>
      <c r="C1904" s="175" t="s">
        <v>4656</v>
      </c>
      <c r="D1904" s="175" t="s">
        <v>4730</v>
      </c>
      <c r="E1904" s="175">
        <v>165</v>
      </c>
      <c r="F1904" s="175">
        <v>88</v>
      </c>
      <c r="G1904" s="175" t="s">
        <v>4659</v>
      </c>
      <c r="H1904" s="175" t="s">
        <v>4659</v>
      </c>
      <c r="I1904" s="175" t="s">
        <v>4659</v>
      </c>
      <c r="J1904" s="175" t="s"/>
      <c r="K1904" s="175" t="s"/>
      <c r="L1904" s="175" t="s">
        <v>4652</v>
      </c>
      <c r="M1904" s="176">
        <v>0</v>
      </c>
      <c r="N1904" s="175" t="s">
        <v>4659</v>
      </c>
      <c r="O1904" s="177">
        <v>45674</v>
      </c>
      <c r="P1904" s="178">
        <v>0.642152777778392</v>
      </c>
      <c r="Q1904" s="175">
        <v>45528</v>
      </c>
      <c r="R1904" s="176">
        <v>200</v>
      </c>
      <c r="S1904" s="173" t="s"/>
      <c r="T1904" s="173" t="s"/>
      <c r="U1904" s="173" t="s"/>
      <c r="V1904" s="173" t="s"/>
      <c r="W1904" s="173" t="s"/>
      <c r="X1904" s="173" t="s"/>
      <c r="Y1904" s="173" t="s"/>
    </row>
    <row r="1905" spans="1:26" s="185">
      <c r="A1905" s="179" t="s">
        <v>4648</v>
      </c>
      <c r="B1905" s="180" t="s">
        <v>6795</v>
      </c>
      <c r="C1905" s="180" t="s">
        <v>4656</v>
      </c>
      <c r="D1905" s="180" t="s">
        <v>4730</v>
      </c>
      <c r="E1905" s="180">
        <v>138</v>
      </c>
      <c r="F1905" s="180">
        <v>0</v>
      </c>
      <c r="G1905" s="180" t="s">
        <v>4652</v>
      </c>
      <c r="H1905" s="180" t="s">
        <v>4652</v>
      </c>
      <c r="I1905" s="180" t="s">
        <v>4652</v>
      </c>
      <c r="J1905" s="180" t="s">
        <v>4877</v>
      </c>
      <c r="K1905" s="180" t="s"/>
      <c r="L1905" s="180" t="s">
        <v>4004</v>
      </c>
      <c r="M1905" s="181">
        <v>200</v>
      </c>
      <c r="N1905" s="180" t="s">
        <v>4004</v>
      </c>
      <c r="O1905" s="182">
        <v>45674</v>
      </c>
      <c r="P1905" s="183">
        <v>0.568900462963939</v>
      </c>
      <c r="Q1905" s="180">
        <v>45516</v>
      </c>
      <c r="R1905" s="181">
        <v>200</v>
      </c>
      <c r="S1905" s="184" t="s"/>
      <c r="T1905" s="184" t="s"/>
      <c r="U1905" s="184" t="s"/>
      <c r="V1905" s="184" t="s"/>
      <c r="W1905" s="184" t="s"/>
      <c r="X1905" s="184" t="s"/>
      <c r="Y1905" s="184" t="s"/>
      <c r="Z1905" s="185" t="s"/>
    </row>
    <row r="1906" spans="1:25">
      <c r="A1906" s="174" t="s">
        <v>4648</v>
      </c>
      <c r="B1906" s="175" t="s">
        <v>6796</v>
      </c>
      <c r="C1906" s="175" t="s">
        <v>4656</v>
      </c>
      <c r="D1906" s="175" t="s">
        <v>4694</v>
      </c>
      <c r="E1906" s="175">
        <v>165</v>
      </c>
      <c r="F1906" s="175">
        <v>88</v>
      </c>
      <c r="G1906" s="175" t="s">
        <v>4659</v>
      </c>
      <c r="H1906" s="175" t="s">
        <v>4652</v>
      </c>
      <c r="I1906" s="175" t="s">
        <v>4652</v>
      </c>
      <c r="J1906" s="175" t="s"/>
      <c r="K1906" s="175" t="s"/>
      <c r="L1906" s="175" t="s">
        <v>4652</v>
      </c>
      <c r="M1906" s="176">
        <v>0</v>
      </c>
      <c r="N1906" s="175" t="s">
        <v>4659</v>
      </c>
      <c r="O1906" s="177">
        <v>45674</v>
      </c>
      <c r="P1906" s="178">
        <v>0.552546296297806</v>
      </c>
      <c r="Q1906" s="175">
        <v>45511</v>
      </c>
      <c r="R1906" s="176">
        <v>150</v>
      </c>
      <c r="S1906" s="173" t="s"/>
      <c r="T1906" s="173" t="s"/>
      <c r="U1906" s="173" t="s"/>
      <c r="V1906" s="173" t="s"/>
      <c r="W1906" s="173" t="s"/>
      <c r="X1906" s="173" t="s"/>
      <c r="Y1906" s="173" t="s"/>
    </row>
    <row r="1907" spans="1:25">
      <c r="A1907" s="168" t="s">
        <v>4648</v>
      </c>
      <c r="B1907" s="169" t="s">
        <v>6797</v>
      </c>
      <c r="C1907" s="169" t="s">
        <v>4656</v>
      </c>
      <c r="D1907" s="169" t="s">
        <v>4730</v>
      </c>
      <c r="E1907" s="169">
        <v>155</v>
      </c>
      <c r="F1907" s="169">
        <v>89</v>
      </c>
      <c r="G1907" s="169" t="s">
        <v>4659</v>
      </c>
      <c r="H1907" s="169" t="s">
        <v>4659</v>
      </c>
      <c r="I1907" s="169" t="s">
        <v>4659</v>
      </c>
      <c r="J1907" s="169" t="s"/>
      <c r="K1907" s="169" t="s"/>
      <c r="L1907" s="169" t="s">
        <v>4652</v>
      </c>
      <c r="M1907" s="170">
        <v>0</v>
      </c>
      <c r="N1907" s="169" t="s">
        <v>4004</v>
      </c>
      <c r="O1907" s="171">
        <v>45674</v>
      </c>
      <c r="P1907" s="172">
        <v>0.488877314815909</v>
      </c>
      <c r="Q1907" s="169">
        <v>45504</v>
      </c>
      <c r="R1907" s="170">
        <v>230</v>
      </c>
      <c r="S1907" s="173" t="s"/>
      <c r="T1907" s="173" t="s"/>
      <c r="U1907" s="173" t="s"/>
      <c r="V1907" s="173" t="s"/>
      <c r="W1907" s="173" t="s"/>
      <c r="X1907" s="173" t="s"/>
      <c r="Y1907" s="173" t="s"/>
    </row>
    <row r="1908" spans="1:25">
      <c r="A1908" s="174" t="s">
        <v>4648</v>
      </c>
      <c r="B1908" s="175" t="s">
        <v>6798</v>
      </c>
      <c r="C1908" s="175" t="s">
        <v>4650</v>
      </c>
      <c r="D1908" s="175" t="s">
        <v>4734</v>
      </c>
      <c r="E1908" s="175">
        <v>140</v>
      </c>
      <c r="F1908" s="175">
        <v>0</v>
      </c>
      <c r="G1908" s="175" t="s">
        <v>4652</v>
      </c>
      <c r="H1908" s="175" t="s">
        <v>4659</v>
      </c>
      <c r="I1908" s="175" t="s">
        <v>4659</v>
      </c>
      <c r="J1908" s="175" t="s"/>
      <c r="K1908" s="175" t="s"/>
      <c r="L1908" s="175" t="s">
        <v>4652</v>
      </c>
      <c r="M1908" s="176">
        <v>0</v>
      </c>
      <c r="N1908" s="175" t="s">
        <v>4659</v>
      </c>
      <c r="O1908" s="177">
        <v>45674</v>
      </c>
      <c r="P1908" s="178">
        <v>0.435555555555766</v>
      </c>
      <c r="Q1908" s="175">
        <v>45497</v>
      </c>
      <c r="R1908" s="176">
        <v>170</v>
      </c>
      <c r="S1908" s="173" t="s"/>
      <c r="T1908" s="173" t="s"/>
      <c r="U1908" s="173" t="s"/>
      <c r="V1908" s="173" t="s"/>
      <c r="W1908" s="173" t="s"/>
      <c r="X1908" s="173" t="s"/>
      <c r="Y1908" s="173" t="s"/>
    </row>
    <row r="1909" spans="1:25">
      <c r="A1909" s="168" t="s">
        <v>4648</v>
      </c>
      <c r="B1909" s="169" t="s">
        <v>6799</v>
      </c>
      <c r="C1909" s="169" t="s">
        <v>4656</v>
      </c>
      <c r="D1909" s="169" t="s">
        <v>4730</v>
      </c>
      <c r="E1909" s="169">
        <v>149</v>
      </c>
      <c r="F1909" s="169">
        <v>89</v>
      </c>
      <c r="G1909" s="169" t="s">
        <v>4004</v>
      </c>
      <c r="H1909" s="169" t="s">
        <v>4652</v>
      </c>
      <c r="I1909" s="169" t="s">
        <v>4652</v>
      </c>
      <c r="J1909" s="169" t="s"/>
      <c r="K1909" s="169" t="s">
        <v>6800</v>
      </c>
      <c r="L1909" s="169" t="s">
        <v>4652</v>
      </c>
      <c r="M1909" s="170">
        <v>0</v>
      </c>
      <c r="N1909" s="169" t="s">
        <v>4004</v>
      </c>
      <c r="O1909" s="171">
        <v>45674</v>
      </c>
      <c r="P1909" s="172">
        <v>0.434710648147302</v>
      </c>
      <c r="Q1909" s="169">
        <v>45496</v>
      </c>
      <c r="R1909" s="170">
        <v>150</v>
      </c>
      <c r="S1909" s="173" t="s"/>
      <c r="T1909" s="173" t="s"/>
      <c r="U1909" s="173" t="s"/>
      <c r="V1909" s="173" t="s"/>
      <c r="W1909" s="173" t="s"/>
      <c r="X1909" s="173" t="s"/>
      <c r="Y1909" s="173" t="s"/>
    </row>
    <row r="1910" spans="1:25">
      <c r="A1910" s="174" t="s">
        <v>4648</v>
      </c>
      <c r="B1910" s="175" t="s">
        <v>6801</v>
      </c>
      <c r="C1910" s="175" t="s">
        <v>4656</v>
      </c>
      <c r="D1910" s="175" t="s">
        <v>4694</v>
      </c>
      <c r="E1910" s="175">
        <v>165</v>
      </c>
      <c r="F1910" s="175">
        <v>0</v>
      </c>
      <c r="G1910" s="175" t="s">
        <v>4652</v>
      </c>
      <c r="H1910" s="175" t="s">
        <v>4659</v>
      </c>
      <c r="I1910" s="175" t="s">
        <v>4659</v>
      </c>
      <c r="J1910" s="175" t="s"/>
      <c r="K1910" s="175" t="s">
        <v>6802</v>
      </c>
      <c r="L1910" s="175" t="s">
        <v>4652</v>
      </c>
      <c r="M1910" s="176">
        <v>0</v>
      </c>
      <c r="N1910" s="175" t="s">
        <v>4659</v>
      </c>
      <c r="O1910" s="177">
        <v>45674</v>
      </c>
      <c r="P1910" s="178">
        <v>0.424606481479714</v>
      </c>
      <c r="Q1910" s="175">
        <v>0</v>
      </c>
      <c r="R1910" s="176">
        <v>0</v>
      </c>
      <c r="S1910" s="173" t="s"/>
      <c r="T1910" s="173" t="s"/>
      <c r="U1910" s="173" t="s"/>
      <c r="V1910" s="173" t="s"/>
      <c r="W1910" s="173" t="s"/>
      <c r="X1910" s="173" t="s"/>
      <c r="Y1910" s="173" t="s"/>
    </row>
    <row r="1911" spans="1:26" s="185">
      <c r="A1911" s="179" t="s">
        <v>4648</v>
      </c>
      <c r="B1911" s="180" t="s">
        <v>6803</v>
      </c>
      <c r="C1911" s="180" t="s">
        <v>4650</v>
      </c>
      <c r="D1911" s="180" t="s">
        <v>5268</v>
      </c>
      <c r="E1911" s="180">
        <v>100</v>
      </c>
      <c r="F1911" s="180">
        <v>0</v>
      </c>
      <c r="G1911" s="180" t="s">
        <v>4652</v>
      </c>
      <c r="H1911" s="180" t="s">
        <v>4652</v>
      </c>
      <c r="I1911" s="180" t="s">
        <v>4652</v>
      </c>
      <c r="J1911" s="180" t="s">
        <v>4715</v>
      </c>
      <c r="K1911" s="180" t="s">
        <v>5620</v>
      </c>
      <c r="L1911" s="180" t="s">
        <v>4004</v>
      </c>
      <c r="M1911" s="181">
        <v>210</v>
      </c>
      <c r="N1911" s="180" t="s">
        <v>4004</v>
      </c>
      <c r="O1911" s="182">
        <v>45674</v>
      </c>
      <c r="P1911" s="183">
        <v>0.415648148147739</v>
      </c>
      <c r="Q1911" s="180">
        <v>45495</v>
      </c>
      <c r="R1911" s="181">
        <v>210</v>
      </c>
      <c r="S1911" s="184" t="s"/>
      <c r="T1911" s="184" t="s"/>
      <c r="U1911" s="184" t="s"/>
      <c r="V1911" s="184" t="s"/>
      <c r="W1911" s="184" t="s"/>
      <c r="X1911" s="184" t="s"/>
      <c r="Y1911" s="184" t="s"/>
      <c r="Z1911" s="185" t="s"/>
    </row>
    <row r="1912" spans="1:25">
      <c r="A1912" s="174" t="s">
        <v>4648</v>
      </c>
      <c r="B1912" s="175" t="s">
        <v>6804</v>
      </c>
      <c r="C1912" s="175" t="s">
        <v>4656</v>
      </c>
      <c r="D1912" s="175" t="s">
        <v>4694</v>
      </c>
      <c r="E1912" s="175">
        <v>160</v>
      </c>
      <c r="F1912" s="175">
        <v>89</v>
      </c>
      <c r="G1912" s="175" t="s">
        <v>4659</v>
      </c>
      <c r="H1912" s="175" t="s">
        <v>4659</v>
      </c>
      <c r="I1912" s="175" t="s">
        <v>4659</v>
      </c>
      <c r="J1912" s="175" t="s"/>
      <c r="K1912" s="175" t="s"/>
      <c r="L1912" s="175" t="s">
        <v>4652</v>
      </c>
      <c r="M1912" s="176">
        <v>0</v>
      </c>
      <c r="N1912" s="175" t="s">
        <v>4659</v>
      </c>
      <c r="O1912" s="177">
        <v>45674</v>
      </c>
      <c r="P1912" s="178">
        <v>0.377905092591391</v>
      </c>
      <c r="Q1912" s="175">
        <v>45485</v>
      </c>
      <c r="R1912" s="176">
        <v>230</v>
      </c>
      <c r="S1912" s="173" t="s"/>
      <c r="T1912" s="173" t="s"/>
      <c r="U1912" s="173" t="s"/>
      <c r="V1912" s="173" t="s"/>
      <c r="W1912" s="173" t="s"/>
      <c r="X1912" s="173" t="s"/>
      <c r="Y1912" s="173" t="s"/>
    </row>
    <row r="1913" spans="1:25">
      <c r="A1913" s="168" t="s">
        <v>4648</v>
      </c>
      <c r="B1913" s="169" t="s">
        <v>6805</v>
      </c>
      <c r="C1913" s="169" t="s">
        <v>4656</v>
      </c>
      <c r="D1913" s="169" t="s">
        <v>4676</v>
      </c>
      <c r="E1913" s="169">
        <v>162</v>
      </c>
      <c r="F1913" s="169">
        <v>89</v>
      </c>
      <c r="G1913" s="169" t="s">
        <v>4659</v>
      </c>
      <c r="H1913" s="169" t="s">
        <v>4652</v>
      </c>
      <c r="I1913" s="169" t="s">
        <v>4652</v>
      </c>
      <c r="J1913" s="169" t="s"/>
      <c r="K1913" s="169" t="s">
        <v>5310</v>
      </c>
      <c r="L1913" s="169" t="s">
        <v>4652</v>
      </c>
      <c r="M1913" s="170">
        <v>0</v>
      </c>
      <c r="N1913" s="169" t="s">
        <v>4659</v>
      </c>
      <c r="O1913" s="171">
        <v>45674</v>
      </c>
      <c r="P1913" s="172">
        <v>0.336284722223354</v>
      </c>
      <c r="Q1913" s="169">
        <v>45471</v>
      </c>
      <c r="R1913" s="170">
        <v>100</v>
      </c>
      <c r="S1913" s="173" t="s"/>
      <c r="T1913" s="173" t="s"/>
      <c r="U1913" s="173" t="s"/>
      <c r="V1913" s="173" t="s"/>
      <c r="W1913" s="173" t="s"/>
      <c r="X1913" s="173" t="s"/>
      <c r="Y1913" s="173" t="s"/>
    </row>
    <row r="1914" spans="1:25">
      <c r="A1914" s="174" t="s">
        <v>4648</v>
      </c>
      <c r="B1914" s="175" t="s">
        <v>6806</v>
      </c>
      <c r="C1914" s="175" t="s">
        <v>4656</v>
      </c>
      <c r="D1914" s="175" t="s">
        <v>4730</v>
      </c>
      <c r="E1914" s="175">
        <v>165</v>
      </c>
      <c r="F1914" s="175">
        <v>88</v>
      </c>
      <c r="G1914" s="175" t="s">
        <v>4659</v>
      </c>
      <c r="H1914" s="175" t="s">
        <v>4659</v>
      </c>
      <c r="I1914" s="175" t="s">
        <v>4659</v>
      </c>
      <c r="J1914" s="175" t="s"/>
      <c r="K1914" s="175" t="s"/>
      <c r="L1914" s="175" t="s">
        <v>4652</v>
      </c>
      <c r="M1914" s="176">
        <v>0</v>
      </c>
      <c r="N1914" s="175" t="s">
        <v>4659</v>
      </c>
      <c r="O1914" s="177">
        <v>45673</v>
      </c>
      <c r="P1914" s="178">
        <v>0.763854166667443</v>
      </c>
      <c r="Q1914" s="175">
        <v>45454</v>
      </c>
      <c r="R1914" s="176">
        <v>230</v>
      </c>
      <c r="S1914" s="173" t="s"/>
      <c r="T1914" s="173" t="s"/>
      <c r="U1914" s="173" t="s"/>
      <c r="V1914" s="173" t="s"/>
      <c r="W1914" s="173" t="s"/>
      <c r="X1914" s="173" t="s"/>
      <c r="Y1914" s="173" t="s"/>
    </row>
    <row r="1915" spans="1:25">
      <c r="A1915" s="168" t="s">
        <v>4648</v>
      </c>
      <c r="B1915" s="169" t="s">
        <v>6807</v>
      </c>
      <c r="C1915" s="169" t="s">
        <v>4650</v>
      </c>
      <c r="D1915" s="169" t="s">
        <v>4668</v>
      </c>
      <c r="E1915" s="169">
        <v>150</v>
      </c>
      <c r="F1915" s="169">
        <v>89</v>
      </c>
      <c r="G1915" s="169" t="s">
        <v>4659</v>
      </c>
      <c r="H1915" s="169" t="s">
        <v>4659</v>
      </c>
      <c r="I1915" s="169" t="s">
        <v>4659</v>
      </c>
      <c r="J1915" s="169" t="s"/>
      <c r="K1915" s="169" t="s"/>
      <c r="L1915" s="169" t="s">
        <v>4652</v>
      </c>
      <c r="M1915" s="170">
        <v>0</v>
      </c>
      <c r="N1915" s="169" t="s">
        <v>4659</v>
      </c>
      <c r="O1915" s="171">
        <v>45673</v>
      </c>
      <c r="P1915" s="172">
        <v>0.73425925925767</v>
      </c>
      <c r="Q1915" s="169">
        <v>45446</v>
      </c>
      <c r="R1915" s="170">
        <v>200</v>
      </c>
      <c r="S1915" s="173" t="s"/>
      <c r="T1915" s="173" t="s"/>
      <c r="U1915" s="173" t="s"/>
      <c r="V1915" s="173" t="s"/>
      <c r="W1915" s="173" t="s"/>
      <c r="X1915" s="173" t="s"/>
      <c r="Y1915" s="173" t="s"/>
    </row>
    <row r="1916" spans="1:25">
      <c r="A1916" s="174" t="s">
        <v>4648</v>
      </c>
      <c r="B1916" s="175" t="s">
        <v>6808</v>
      </c>
      <c r="C1916" s="175" t="s">
        <v>4650</v>
      </c>
      <c r="D1916" s="175" t="s">
        <v>4668</v>
      </c>
      <c r="E1916" s="175">
        <v>150</v>
      </c>
      <c r="F1916" s="175">
        <v>0</v>
      </c>
      <c r="G1916" s="175" t="s">
        <v>4652</v>
      </c>
      <c r="H1916" s="175" t="s">
        <v>4659</v>
      </c>
      <c r="I1916" s="175" t="s">
        <v>4659</v>
      </c>
      <c r="J1916" s="175" t="s"/>
      <c r="K1916" s="175" t="s"/>
      <c r="L1916" s="175" t="s">
        <v>4652</v>
      </c>
      <c r="M1916" s="176">
        <v>0</v>
      </c>
      <c r="N1916" s="175" t="s">
        <v>4659</v>
      </c>
      <c r="O1916" s="177">
        <v>45673</v>
      </c>
      <c r="P1916" s="178">
        <v>0.732893518517813</v>
      </c>
      <c r="Q1916" s="175">
        <v>45445</v>
      </c>
      <c r="R1916" s="176">
        <v>170</v>
      </c>
      <c r="S1916" s="173" t="s"/>
      <c r="T1916" s="173" t="s"/>
      <c r="U1916" s="173" t="s"/>
      <c r="V1916" s="173" t="s"/>
      <c r="W1916" s="173" t="s"/>
      <c r="X1916" s="173" t="s"/>
      <c r="Y1916" s="173" t="s"/>
    </row>
    <row r="1917" spans="1:25">
      <c r="A1917" s="168" t="s">
        <v>4648</v>
      </c>
      <c r="B1917" s="169" t="s">
        <v>6809</v>
      </c>
      <c r="C1917" s="169" t="s">
        <v>4656</v>
      </c>
      <c r="D1917" s="169" t="s">
        <v>4730</v>
      </c>
      <c r="E1917" s="169">
        <v>155</v>
      </c>
      <c r="F1917" s="169">
        <v>88</v>
      </c>
      <c r="G1917" s="169" t="s">
        <v>4659</v>
      </c>
      <c r="H1917" s="169" t="s">
        <v>4659</v>
      </c>
      <c r="I1917" s="169" t="s">
        <v>4659</v>
      </c>
      <c r="J1917" s="169" t="s"/>
      <c r="K1917" s="169" t="s"/>
      <c r="L1917" s="169" t="s">
        <v>4652</v>
      </c>
      <c r="M1917" s="170">
        <v>0</v>
      </c>
      <c r="N1917" s="169" t="s">
        <v>4659</v>
      </c>
      <c r="O1917" s="171">
        <v>45673</v>
      </c>
      <c r="P1917" s="172">
        <v>0.716435185186129</v>
      </c>
      <c r="Q1917" s="169">
        <v>45441</v>
      </c>
      <c r="R1917" s="170">
        <v>150</v>
      </c>
      <c r="S1917" s="173" t="s"/>
      <c r="T1917" s="173" t="s"/>
      <c r="U1917" s="173" t="s"/>
      <c r="V1917" s="173" t="s"/>
      <c r="W1917" s="173" t="s"/>
      <c r="X1917" s="173" t="s"/>
      <c r="Y1917" s="173" t="s"/>
    </row>
    <row r="1918" spans="1:25">
      <c r="A1918" s="174" t="s">
        <v>4648</v>
      </c>
      <c r="B1918" s="175" t="s">
        <v>6810</v>
      </c>
      <c r="C1918" s="175" t="s">
        <v>4656</v>
      </c>
      <c r="D1918" s="175" t="s">
        <v>4730</v>
      </c>
      <c r="E1918" s="175">
        <v>165</v>
      </c>
      <c r="F1918" s="175">
        <v>0</v>
      </c>
      <c r="G1918" s="175" t="s">
        <v>4652</v>
      </c>
      <c r="H1918" s="175" t="s">
        <v>4659</v>
      </c>
      <c r="I1918" s="175" t="s">
        <v>4659</v>
      </c>
      <c r="J1918" s="175" t="s"/>
      <c r="K1918" s="175" t="s"/>
      <c r="L1918" s="175" t="s">
        <v>4652</v>
      </c>
      <c r="M1918" s="176">
        <v>0</v>
      </c>
      <c r="N1918" s="175" t="s">
        <v>4659</v>
      </c>
      <c r="O1918" s="177">
        <v>45673</v>
      </c>
      <c r="P1918" s="178">
        <v>0.709120370371238</v>
      </c>
      <c r="Q1918" s="175">
        <v>45440</v>
      </c>
      <c r="R1918" s="176">
        <v>150</v>
      </c>
      <c r="S1918" s="173" t="s"/>
      <c r="T1918" s="173" t="s"/>
      <c r="U1918" s="173" t="s"/>
      <c r="V1918" s="173" t="s"/>
      <c r="W1918" s="173" t="s"/>
      <c r="X1918" s="173" t="s"/>
      <c r="Y1918" s="173" t="s"/>
    </row>
    <row r="1919" spans="1:25">
      <c r="A1919" s="168" t="s">
        <v>4648</v>
      </c>
      <c r="B1919" s="169" t="s">
        <v>6811</v>
      </c>
      <c r="C1919" s="169" t="s">
        <v>4650</v>
      </c>
      <c r="D1919" s="169" t="s">
        <v>4668</v>
      </c>
      <c r="E1919" s="169">
        <v>150</v>
      </c>
      <c r="F1919" s="169">
        <v>89</v>
      </c>
      <c r="G1919" s="169" t="s">
        <v>4659</v>
      </c>
      <c r="H1919" s="169" t="s">
        <v>4659</v>
      </c>
      <c r="I1919" s="169" t="s">
        <v>4659</v>
      </c>
      <c r="J1919" s="169" t="s"/>
      <c r="K1919" s="169" t="s"/>
      <c r="L1919" s="169" t="s">
        <v>4652</v>
      </c>
      <c r="M1919" s="170">
        <v>0</v>
      </c>
      <c r="N1919" s="169" t="s">
        <v>4659</v>
      </c>
      <c r="O1919" s="171">
        <v>45673</v>
      </c>
      <c r="P1919" s="172">
        <v>0.685509259259561</v>
      </c>
      <c r="Q1919" s="169">
        <v>45439</v>
      </c>
      <c r="R1919" s="170">
        <v>230</v>
      </c>
      <c r="S1919" s="173" t="s"/>
      <c r="T1919" s="173" t="s"/>
      <c r="U1919" s="173" t="s"/>
      <c r="V1919" s="173" t="s"/>
      <c r="W1919" s="173" t="s"/>
      <c r="X1919" s="173" t="s"/>
      <c r="Y1919" s="173" t="s"/>
    </row>
    <row r="1920" spans="1:25">
      <c r="A1920" s="174" t="s">
        <v>4648</v>
      </c>
      <c r="B1920" s="175" t="s">
        <v>6812</v>
      </c>
      <c r="C1920" s="175" t="s">
        <v>4650</v>
      </c>
      <c r="D1920" s="175" t="s">
        <v>4668</v>
      </c>
      <c r="E1920" s="175">
        <v>150</v>
      </c>
      <c r="F1920" s="175">
        <v>0</v>
      </c>
      <c r="G1920" s="175" t="s">
        <v>4652</v>
      </c>
      <c r="H1920" s="175" t="s">
        <v>4659</v>
      </c>
      <c r="I1920" s="175" t="s">
        <v>4659</v>
      </c>
      <c r="J1920" s="175" t="s"/>
      <c r="K1920" s="175" t="s"/>
      <c r="L1920" s="175" t="s">
        <v>4652</v>
      </c>
      <c r="M1920" s="176">
        <v>0</v>
      </c>
      <c r="N1920" s="175" t="s">
        <v>4659</v>
      </c>
      <c r="O1920" s="177">
        <v>45673</v>
      </c>
      <c r="P1920" s="178">
        <v>0.66607638889036</v>
      </c>
      <c r="Q1920" s="175">
        <v>45436</v>
      </c>
      <c r="R1920" s="176">
        <v>170</v>
      </c>
      <c r="S1920" s="173" t="s"/>
      <c r="T1920" s="173" t="s"/>
      <c r="U1920" s="173" t="s"/>
      <c r="V1920" s="173" t="s"/>
      <c r="W1920" s="173" t="s"/>
      <c r="X1920" s="173" t="s"/>
      <c r="Y1920" s="173" t="s"/>
    </row>
    <row r="1921" spans="1:25">
      <c r="A1921" s="168" t="s">
        <v>4648</v>
      </c>
      <c r="B1921" s="169" t="s">
        <v>6813</v>
      </c>
      <c r="C1921" s="169" t="s">
        <v>4650</v>
      </c>
      <c r="D1921" s="169" t="s">
        <v>4668</v>
      </c>
      <c r="E1921" s="169">
        <v>150</v>
      </c>
      <c r="F1921" s="169">
        <v>89</v>
      </c>
      <c r="G1921" s="169" t="s">
        <v>4659</v>
      </c>
      <c r="H1921" s="169" t="s">
        <v>4659</v>
      </c>
      <c r="I1921" s="169" t="s">
        <v>4659</v>
      </c>
      <c r="J1921" s="169" t="s"/>
      <c r="K1921" s="169" t="s"/>
      <c r="L1921" s="169" t="s">
        <v>4652</v>
      </c>
      <c r="M1921" s="170">
        <v>0</v>
      </c>
      <c r="N1921" s="169" t="s">
        <v>4659</v>
      </c>
      <c r="O1921" s="171">
        <v>45673</v>
      </c>
      <c r="P1921" s="172">
        <v>0.661134259258688</v>
      </c>
      <c r="Q1921" s="169">
        <v>45435</v>
      </c>
      <c r="R1921" s="170">
        <v>230</v>
      </c>
      <c r="S1921" s="173" t="s"/>
      <c r="T1921" s="173" t="s"/>
      <c r="U1921" s="173" t="s"/>
      <c r="V1921" s="173" t="s"/>
      <c r="W1921" s="173" t="s"/>
      <c r="X1921" s="173" t="s"/>
      <c r="Y1921" s="173" t="s"/>
    </row>
    <row r="1922" spans="1:26" s="192">
      <c r="A1922" s="186" t="s">
        <v>4648</v>
      </c>
      <c r="B1922" s="187" t="s">
        <v>6814</v>
      </c>
      <c r="C1922" s="187" t="s">
        <v>4650</v>
      </c>
      <c r="D1922" s="187" t="s">
        <v>4668</v>
      </c>
      <c r="E1922" s="187">
        <v>150</v>
      </c>
      <c r="F1922" s="187">
        <v>0</v>
      </c>
      <c r="G1922" s="187" t="s">
        <v>4652</v>
      </c>
      <c r="H1922" s="187" t="s">
        <v>4652</v>
      </c>
      <c r="I1922" s="187" t="s">
        <v>4652</v>
      </c>
      <c r="J1922" s="187" t="s">
        <v>4750</v>
      </c>
      <c r="K1922" s="187" t="s">
        <v>6815</v>
      </c>
      <c r="L1922" s="187" t="s">
        <v>4659</v>
      </c>
      <c r="M1922" s="188">
        <v>0</v>
      </c>
      <c r="N1922" s="187" t="s">
        <v>4659</v>
      </c>
      <c r="O1922" s="189">
        <v>45673</v>
      </c>
      <c r="P1922" s="190">
        <v>0.659305555556785</v>
      </c>
      <c r="Q1922" s="187">
        <v>0</v>
      </c>
      <c r="R1922" s="188">
        <v>0</v>
      </c>
      <c r="S1922" s="191" t="s"/>
      <c r="T1922" s="191" t="s"/>
      <c r="U1922" s="191" t="s"/>
      <c r="V1922" s="191" t="s"/>
      <c r="W1922" s="191" t="s"/>
      <c r="X1922" s="191" t="s"/>
      <c r="Y1922" s="191" t="s"/>
      <c r="Z1922" s="192" t="s"/>
    </row>
    <row r="1923" spans="1:25">
      <c r="A1923" s="168" t="s">
        <v>4648</v>
      </c>
      <c r="B1923" s="169" t="s">
        <v>6816</v>
      </c>
      <c r="C1923" s="169" t="s">
        <v>4656</v>
      </c>
      <c r="D1923" s="169" t="s">
        <v>4700</v>
      </c>
      <c r="E1923" s="169">
        <v>165</v>
      </c>
      <c r="F1923" s="169">
        <v>88</v>
      </c>
      <c r="G1923" s="169" t="s">
        <v>4659</v>
      </c>
      <c r="H1923" s="169" t="s">
        <v>4659</v>
      </c>
      <c r="I1923" s="169" t="s">
        <v>4659</v>
      </c>
      <c r="J1923" s="169" t="s"/>
      <c r="K1923" s="169" t="s">
        <v>6449</v>
      </c>
      <c r="L1923" s="169" t="s">
        <v>4652</v>
      </c>
      <c r="M1923" s="170">
        <v>0</v>
      </c>
      <c r="N1923" s="169" t="s">
        <v>4659</v>
      </c>
      <c r="O1923" s="171">
        <v>45673</v>
      </c>
      <c r="P1923" s="172">
        <v>0.589166666668462</v>
      </c>
      <c r="Q1923" s="169">
        <v>0</v>
      </c>
      <c r="R1923" s="170">
        <v>0</v>
      </c>
      <c r="S1923" s="173" t="s"/>
      <c r="T1923" s="173" t="s"/>
      <c r="U1923" s="173" t="s"/>
      <c r="V1923" s="173" t="s"/>
      <c r="W1923" s="173" t="s"/>
      <c r="X1923" s="173" t="s"/>
      <c r="Y1923" s="173" t="s"/>
    </row>
    <row r="1924" spans="1:25">
      <c r="A1924" s="174" t="s">
        <v>4648</v>
      </c>
      <c r="B1924" s="175" t="s">
        <v>6817</v>
      </c>
      <c r="C1924" s="175" t="s">
        <v>4650</v>
      </c>
      <c r="D1924" s="175" t="s">
        <v>4663</v>
      </c>
      <c r="E1924" s="175">
        <v>150</v>
      </c>
      <c r="F1924" s="175">
        <v>89</v>
      </c>
      <c r="G1924" s="175" t="s">
        <v>4659</v>
      </c>
      <c r="H1924" s="175" t="s">
        <v>4652</v>
      </c>
      <c r="I1924" s="175" t="s">
        <v>4652</v>
      </c>
      <c r="J1924" s="175" t="s"/>
      <c r="K1924" s="175" t="s"/>
      <c r="L1924" s="175" t="s">
        <v>4652</v>
      </c>
      <c r="M1924" s="176">
        <v>0</v>
      </c>
      <c r="N1924" s="175" t="s">
        <v>4659</v>
      </c>
      <c r="O1924" s="177">
        <v>45673</v>
      </c>
      <c r="P1924" s="178">
        <v>0.578865740739275</v>
      </c>
      <c r="Q1924" s="175">
        <v>45428</v>
      </c>
      <c r="R1924" s="176">
        <v>170</v>
      </c>
      <c r="S1924" s="173" t="s"/>
      <c r="T1924" s="173" t="s"/>
      <c r="U1924" s="173" t="s"/>
      <c r="V1924" s="173" t="s"/>
      <c r="W1924" s="173" t="s"/>
      <c r="X1924" s="173" t="s"/>
      <c r="Y1924" s="173" t="s"/>
    </row>
    <row r="1925" spans="1:25">
      <c r="A1925" s="168" t="s">
        <v>4648</v>
      </c>
      <c r="B1925" s="169" t="s">
        <v>6818</v>
      </c>
      <c r="C1925" s="169" t="s">
        <v>4650</v>
      </c>
      <c r="D1925" s="169" t="s">
        <v>4663</v>
      </c>
      <c r="E1925" s="169">
        <v>157</v>
      </c>
      <c r="F1925" s="169">
        <v>0</v>
      </c>
      <c r="G1925" s="169" t="s">
        <v>4652</v>
      </c>
      <c r="H1925" s="169" t="s">
        <v>4659</v>
      </c>
      <c r="I1925" s="169" t="s">
        <v>4659</v>
      </c>
      <c r="J1925" s="169" t="s"/>
      <c r="K1925" s="169" t="s"/>
      <c r="L1925" s="169" t="s">
        <v>4652</v>
      </c>
      <c r="M1925" s="170">
        <v>0</v>
      </c>
      <c r="N1925" s="169" t="s">
        <v>4659</v>
      </c>
      <c r="O1925" s="171">
        <v>45673</v>
      </c>
      <c r="P1925" s="172">
        <v>0.566863425927295</v>
      </c>
      <c r="Q1925" s="169">
        <v>45425</v>
      </c>
      <c r="R1925" s="170">
        <v>150</v>
      </c>
      <c r="S1925" s="173" t="s"/>
      <c r="T1925" s="173" t="s"/>
      <c r="U1925" s="173" t="s"/>
      <c r="V1925" s="173" t="s"/>
      <c r="W1925" s="173" t="s"/>
      <c r="X1925" s="173" t="s"/>
      <c r="Y1925" s="173" t="s"/>
    </row>
    <row r="1926" spans="1:25">
      <c r="A1926" s="174" t="s">
        <v>4648</v>
      </c>
      <c r="B1926" s="175" t="s">
        <v>6819</v>
      </c>
      <c r="C1926" s="175" t="s">
        <v>4656</v>
      </c>
      <c r="D1926" s="175" t="s">
        <v>4734</v>
      </c>
      <c r="E1926" s="175">
        <v>165</v>
      </c>
      <c r="F1926" s="175">
        <v>0</v>
      </c>
      <c r="G1926" s="175" t="s">
        <v>4652</v>
      </c>
      <c r="H1926" s="175" t="s">
        <v>4659</v>
      </c>
      <c r="I1926" s="175" t="s">
        <v>4659</v>
      </c>
      <c r="J1926" s="175" t="s"/>
      <c r="K1926" s="175" t="s"/>
      <c r="L1926" s="175" t="s">
        <v>4652</v>
      </c>
      <c r="M1926" s="176">
        <v>0</v>
      </c>
      <c r="N1926" s="175" t="s">
        <v>4659</v>
      </c>
      <c r="O1926" s="177">
        <v>45673</v>
      </c>
      <c r="P1926" s="178">
        <v>0.563275462962338</v>
      </c>
      <c r="Q1926" s="175">
        <v>45424</v>
      </c>
      <c r="R1926" s="176">
        <v>170</v>
      </c>
      <c r="S1926" s="173" t="s"/>
      <c r="T1926" s="173" t="s"/>
      <c r="U1926" s="173" t="s"/>
      <c r="V1926" s="173" t="s"/>
      <c r="W1926" s="173" t="s"/>
      <c r="X1926" s="173" t="s"/>
      <c r="Y1926" s="173" t="s"/>
    </row>
    <row r="1927" spans="1:25">
      <c r="A1927" s="168" t="s">
        <v>4648</v>
      </c>
      <c r="B1927" s="169" t="s">
        <v>6820</v>
      </c>
      <c r="C1927" s="169" t="s">
        <v>4656</v>
      </c>
      <c r="D1927" s="169" t="s">
        <v>4700</v>
      </c>
      <c r="E1927" s="169">
        <v>160</v>
      </c>
      <c r="F1927" s="169">
        <v>0</v>
      </c>
      <c r="G1927" s="169" t="s">
        <v>4652</v>
      </c>
      <c r="H1927" s="169" t="s">
        <v>4659</v>
      </c>
      <c r="I1927" s="169" t="s">
        <v>4659</v>
      </c>
      <c r="J1927" s="169" t="s"/>
      <c r="K1927" s="169" t="s">
        <v>6531</v>
      </c>
      <c r="L1927" s="169" t="s">
        <v>4652</v>
      </c>
      <c r="M1927" s="170">
        <v>0</v>
      </c>
      <c r="N1927" s="169" t="s">
        <v>4659</v>
      </c>
      <c r="O1927" s="171">
        <v>45673</v>
      </c>
      <c r="P1927" s="172">
        <v>0.550185185184091</v>
      </c>
      <c r="Q1927" s="169">
        <v>45423</v>
      </c>
      <c r="R1927" s="170">
        <v>170</v>
      </c>
      <c r="S1927" s="173" t="s"/>
      <c r="T1927" s="173" t="s"/>
      <c r="U1927" s="173" t="s"/>
      <c r="V1927" s="173" t="s"/>
      <c r="W1927" s="173" t="s"/>
      <c r="X1927" s="173" t="s"/>
      <c r="Y1927" s="173" t="s"/>
    </row>
    <row r="1928" spans="1:25">
      <c r="A1928" s="174" t="s">
        <v>4648</v>
      </c>
      <c r="B1928" s="175" t="s">
        <v>6821</v>
      </c>
      <c r="C1928" s="175" t="s">
        <v>4650</v>
      </c>
      <c r="D1928" s="175" t="s">
        <v>4668</v>
      </c>
      <c r="E1928" s="175">
        <v>160</v>
      </c>
      <c r="F1928" s="175">
        <v>89</v>
      </c>
      <c r="G1928" s="175" t="s">
        <v>4659</v>
      </c>
      <c r="H1928" s="175" t="s">
        <v>4659</v>
      </c>
      <c r="I1928" s="175" t="s">
        <v>4659</v>
      </c>
      <c r="J1928" s="175" t="s"/>
      <c r="K1928" s="175" t="s"/>
      <c r="L1928" s="175" t="s">
        <v>4652</v>
      </c>
      <c r="M1928" s="176">
        <v>0</v>
      </c>
      <c r="N1928" s="175" t="s">
        <v>4659</v>
      </c>
      <c r="O1928" s="177">
        <v>45673</v>
      </c>
      <c r="P1928" s="178">
        <v>0.483055555556348</v>
      </c>
      <c r="Q1928" s="175">
        <v>45405</v>
      </c>
      <c r="R1928" s="176">
        <v>200</v>
      </c>
      <c r="S1928" s="173" t="s"/>
      <c r="T1928" s="173" t="s"/>
      <c r="U1928" s="173" t="s"/>
      <c r="V1928" s="173" t="s"/>
      <c r="W1928" s="173" t="s"/>
      <c r="X1928" s="173" t="s"/>
      <c r="Y1928" s="173" t="s"/>
    </row>
    <row r="1929" spans="1:26" s="192">
      <c r="A1929" s="186" t="s">
        <v>4648</v>
      </c>
      <c r="B1929" s="187" t="s">
        <v>6822</v>
      </c>
      <c r="C1929" s="187" t="s">
        <v>4656</v>
      </c>
      <c r="D1929" s="187" t="s">
        <v>4700</v>
      </c>
      <c r="E1929" s="187">
        <v>160</v>
      </c>
      <c r="F1929" s="187">
        <v>88</v>
      </c>
      <c r="G1929" s="187" t="s">
        <v>4659</v>
      </c>
      <c r="H1929" s="187" t="s">
        <v>4652</v>
      </c>
      <c r="I1929" s="187" t="s">
        <v>4652</v>
      </c>
      <c r="J1929" s="187" t="s">
        <v>6823</v>
      </c>
      <c r="K1929" s="187" t="s"/>
      <c r="L1929" s="187" t="s">
        <v>4659</v>
      </c>
      <c r="M1929" s="188">
        <v>0</v>
      </c>
      <c r="N1929" s="187" t="s">
        <v>4659</v>
      </c>
      <c r="O1929" s="189">
        <v>45673</v>
      </c>
      <c r="P1929" s="190">
        <v>0.47796296296292</v>
      </c>
      <c r="Q1929" s="187">
        <v>45404</v>
      </c>
      <c r="R1929" s="188">
        <v>170</v>
      </c>
      <c r="S1929" s="191" t="s"/>
      <c r="T1929" s="191" t="s"/>
      <c r="U1929" s="191" t="s"/>
      <c r="V1929" s="191" t="s"/>
      <c r="W1929" s="191" t="s"/>
      <c r="X1929" s="191" t="s"/>
      <c r="Y1929" s="191" t="s"/>
      <c r="Z1929" s="192" t="s"/>
    </row>
    <row r="1930" spans="1:26" s="192">
      <c r="A1930" s="186" t="s">
        <v>4648</v>
      </c>
      <c r="B1930" s="187" t="s">
        <v>6824</v>
      </c>
      <c r="C1930" s="187" t="s">
        <v>4650</v>
      </c>
      <c r="D1930" s="187" t="s">
        <v>4668</v>
      </c>
      <c r="E1930" s="187">
        <v>150</v>
      </c>
      <c r="F1930" s="187">
        <v>0</v>
      </c>
      <c r="G1930" s="187" t="s">
        <v>4652</v>
      </c>
      <c r="H1930" s="187" t="s">
        <v>4652</v>
      </c>
      <c r="I1930" s="187" t="s">
        <v>4652</v>
      </c>
      <c r="J1930" s="187" t="s">
        <v>4669</v>
      </c>
      <c r="K1930" s="187" t="s"/>
      <c r="L1930" s="187" t="s">
        <v>4659</v>
      </c>
      <c r="M1930" s="188">
        <v>50</v>
      </c>
      <c r="N1930" s="187" t="s">
        <v>4659</v>
      </c>
      <c r="O1930" s="189">
        <v>45673</v>
      </c>
      <c r="P1930" s="190">
        <v>0.454895833332557</v>
      </c>
      <c r="Q1930" s="187">
        <v>45400</v>
      </c>
      <c r="R1930" s="188">
        <v>50</v>
      </c>
      <c r="S1930" s="191" t="s"/>
      <c r="T1930" s="191" t="s"/>
      <c r="U1930" s="191" t="s"/>
      <c r="V1930" s="191" t="s"/>
      <c r="W1930" s="191" t="s"/>
      <c r="X1930" s="191" t="s"/>
      <c r="Y1930" s="191" t="s"/>
      <c r="Z1930" s="192" t="s"/>
    </row>
    <row r="1931" spans="1:25">
      <c r="A1931" s="168" t="s">
        <v>4648</v>
      </c>
      <c r="B1931" s="169" t="s">
        <v>6825</v>
      </c>
      <c r="C1931" s="169" t="s">
        <v>4656</v>
      </c>
      <c r="D1931" s="169" t="s">
        <v>6249</v>
      </c>
      <c r="E1931" s="169">
        <v>165</v>
      </c>
      <c r="F1931" s="169">
        <v>89</v>
      </c>
      <c r="G1931" s="169" t="s">
        <v>4659</v>
      </c>
      <c r="H1931" s="169" t="s">
        <v>4659</v>
      </c>
      <c r="I1931" s="169" t="s">
        <v>4659</v>
      </c>
      <c r="J1931" s="169" t="s"/>
      <c r="K1931" s="169" t="s">
        <v>5090</v>
      </c>
      <c r="L1931" s="169" t="s">
        <v>4652</v>
      </c>
      <c r="M1931" s="170">
        <v>0</v>
      </c>
      <c r="N1931" s="169" t="s">
        <v>4659</v>
      </c>
      <c r="O1931" s="171">
        <v>45673</v>
      </c>
      <c r="P1931" s="172">
        <v>0.438333333331684</v>
      </c>
      <c r="Q1931" s="169">
        <v>0</v>
      </c>
      <c r="R1931" s="170">
        <v>0</v>
      </c>
      <c r="S1931" s="173" t="s"/>
      <c r="T1931" s="173" t="s"/>
      <c r="U1931" s="173" t="s"/>
      <c r="V1931" s="173" t="s"/>
      <c r="W1931" s="173" t="s"/>
      <c r="X1931" s="173" t="s"/>
      <c r="Y1931" s="173" t="s"/>
    </row>
    <row r="1932" spans="1:26" s="192">
      <c r="A1932" s="186" t="s">
        <v>4648</v>
      </c>
      <c r="B1932" s="187" t="s">
        <v>6826</v>
      </c>
      <c r="C1932" s="187" t="s">
        <v>4650</v>
      </c>
      <c r="D1932" s="187" t="s">
        <v>4668</v>
      </c>
      <c r="E1932" s="187">
        <v>150</v>
      </c>
      <c r="F1932" s="187">
        <v>0</v>
      </c>
      <c r="G1932" s="187" t="s">
        <v>4652</v>
      </c>
      <c r="H1932" s="187" t="s">
        <v>4652</v>
      </c>
      <c r="I1932" s="187" t="s">
        <v>4652</v>
      </c>
      <c r="J1932" s="187" t="s">
        <v>4669</v>
      </c>
      <c r="K1932" s="187" t="s"/>
      <c r="L1932" s="187" t="s">
        <v>4659</v>
      </c>
      <c r="M1932" s="188">
        <v>50</v>
      </c>
      <c r="N1932" s="187" t="s">
        <v>4659</v>
      </c>
      <c r="O1932" s="189">
        <v>45673</v>
      </c>
      <c r="P1932" s="190">
        <v>0.3932175925911</v>
      </c>
      <c r="Q1932" s="187">
        <v>45395</v>
      </c>
      <c r="R1932" s="188">
        <v>50</v>
      </c>
      <c r="S1932" s="191" t="s"/>
      <c r="T1932" s="191" t="s"/>
      <c r="U1932" s="191" t="s"/>
      <c r="V1932" s="191" t="s"/>
      <c r="W1932" s="191" t="s"/>
      <c r="X1932" s="191" t="s"/>
      <c r="Y1932" s="191" t="s"/>
      <c r="Z1932" s="192" t="s"/>
    </row>
    <row r="1933" spans="1:25">
      <c r="A1933" s="168" t="s">
        <v>4648</v>
      </c>
      <c r="B1933" s="169" t="s">
        <v>6827</v>
      </c>
      <c r="C1933" s="169" t="s">
        <v>4656</v>
      </c>
      <c r="D1933" s="169" t="s">
        <v>4730</v>
      </c>
      <c r="E1933" s="169">
        <v>130</v>
      </c>
      <c r="F1933" s="169">
        <v>88</v>
      </c>
      <c r="G1933" s="169" t="s">
        <v>4659</v>
      </c>
      <c r="H1933" s="169" t="s">
        <v>4659</v>
      </c>
      <c r="I1933" s="169" t="s">
        <v>4659</v>
      </c>
      <c r="J1933" s="169" t="s"/>
      <c r="K1933" s="169" t="s">
        <v>6828</v>
      </c>
      <c r="L1933" s="169" t="s">
        <v>4652</v>
      </c>
      <c r="M1933" s="170">
        <v>0</v>
      </c>
      <c r="N1933" s="169" t="s">
        <v>4659</v>
      </c>
      <c r="O1933" s="171">
        <v>45672</v>
      </c>
      <c r="P1933" s="172">
        <v>0.713715277779557</v>
      </c>
      <c r="Q1933" s="169">
        <v>0</v>
      </c>
      <c r="R1933" s="170">
        <v>0</v>
      </c>
      <c r="S1933" s="173" t="s"/>
      <c r="T1933" s="173" t="s"/>
      <c r="U1933" s="173" t="s"/>
      <c r="V1933" s="173" t="s"/>
      <c r="W1933" s="173" t="s"/>
      <c r="X1933" s="173" t="s"/>
      <c r="Y1933" s="173" t="s"/>
    </row>
    <row r="1934" spans="1:25">
      <c r="A1934" s="174" t="s">
        <v>4648</v>
      </c>
      <c r="B1934" s="175" t="s">
        <v>6829</v>
      </c>
      <c r="C1934" s="175" t="s">
        <v>4656</v>
      </c>
      <c r="D1934" s="175" t="s">
        <v>4694</v>
      </c>
      <c r="E1934" s="175">
        <v>120</v>
      </c>
      <c r="F1934" s="175">
        <v>89</v>
      </c>
      <c r="G1934" s="175" t="s">
        <v>4004</v>
      </c>
      <c r="H1934" s="175" t="s">
        <v>4004</v>
      </c>
      <c r="I1934" s="175" t="s">
        <v>4004</v>
      </c>
      <c r="J1934" s="175" t="s"/>
      <c r="K1934" s="175" t="s">
        <v>5090</v>
      </c>
      <c r="L1934" s="175" t="s">
        <v>4652</v>
      </c>
      <c r="M1934" s="176">
        <v>0</v>
      </c>
      <c r="N1934" s="175" t="s">
        <v>4659</v>
      </c>
      <c r="O1934" s="177">
        <v>45672</v>
      </c>
      <c r="P1934" s="178">
        <v>0.713715277779557</v>
      </c>
      <c r="Q1934" s="175">
        <v>0</v>
      </c>
      <c r="R1934" s="176">
        <v>0</v>
      </c>
      <c r="S1934" s="173" t="s"/>
      <c r="T1934" s="173" t="s"/>
      <c r="U1934" s="173" t="s"/>
      <c r="V1934" s="173" t="s"/>
      <c r="W1934" s="173" t="s"/>
      <c r="X1934" s="173" t="s"/>
      <c r="Y1934" s="173" t="s"/>
    </row>
    <row r="1935" spans="1:25">
      <c r="A1935" s="168" t="s">
        <v>4648</v>
      </c>
      <c r="B1935" s="169" t="s">
        <v>6830</v>
      </c>
      <c r="C1935" s="169" t="s">
        <v>4650</v>
      </c>
      <c r="D1935" s="169" t="s">
        <v>4734</v>
      </c>
      <c r="E1935" s="169">
        <v>162</v>
      </c>
      <c r="F1935" s="169">
        <v>89</v>
      </c>
      <c r="G1935" s="169" t="s">
        <v>4004</v>
      </c>
      <c r="H1935" s="169" t="s">
        <v>4004</v>
      </c>
      <c r="I1935" s="169" t="s">
        <v>4004</v>
      </c>
      <c r="J1935" s="169" t="s"/>
      <c r="K1935" s="169" t="s"/>
      <c r="L1935" s="169" t="s">
        <v>4652</v>
      </c>
      <c r="M1935" s="170">
        <v>0</v>
      </c>
      <c r="N1935" s="169" t="s">
        <v>4654</v>
      </c>
      <c r="O1935" s="171">
        <v>45672</v>
      </c>
      <c r="P1935" s="172">
        <v>0.709004629628908</v>
      </c>
      <c r="Q1935" s="169">
        <v>45366</v>
      </c>
      <c r="R1935" s="170">
        <v>230</v>
      </c>
      <c r="S1935" s="173" t="s"/>
      <c r="T1935" s="173" t="s"/>
      <c r="U1935" s="173" t="s"/>
      <c r="V1935" s="173" t="s"/>
      <c r="W1935" s="173" t="s"/>
      <c r="X1935" s="173" t="s"/>
      <c r="Y1935" s="173" t="s"/>
    </row>
    <row r="1936" spans="1:25">
      <c r="A1936" s="174" t="s">
        <v>4648</v>
      </c>
      <c r="B1936" s="175" t="s">
        <v>6831</v>
      </c>
      <c r="C1936" s="175" t="s">
        <v>4650</v>
      </c>
      <c r="D1936" s="175" t="s">
        <v>4681</v>
      </c>
      <c r="E1936" s="175">
        <v>140</v>
      </c>
      <c r="F1936" s="175">
        <v>0</v>
      </c>
      <c r="G1936" s="175" t="s">
        <v>4652</v>
      </c>
      <c r="H1936" s="175" t="s">
        <v>4004</v>
      </c>
      <c r="I1936" s="175" t="s">
        <v>4004</v>
      </c>
      <c r="J1936" s="175" t="s"/>
      <c r="K1936" s="175" t="s"/>
      <c r="L1936" s="175" t="s">
        <v>4652</v>
      </c>
      <c r="M1936" s="176">
        <v>0</v>
      </c>
      <c r="N1936" s="175" t="s">
        <v>4004</v>
      </c>
      <c r="O1936" s="177">
        <v>45672</v>
      </c>
      <c r="P1936" s="178">
        <v>0.70732638888876</v>
      </c>
      <c r="Q1936" s="175">
        <v>45365</v>
      </c>
      <c r="R1936" s="176">
        <v>150</v>
      </c>
      <c r="S1936" s="173" t="s"/>
      <c r="T1936" s="173" t="s"/>
      <c r="U1936" s="173" t="s"/>
      <c r="V1936" s="173" t="s"/>
      <c r="W1936" s="173" t="s"/>
      <c r="X1936" s="173" t="s"/>
      <c r="Y1936" s="173" t="s"/>
    </row>
    <row r="1937" spans="1:25">
      <c r="A1937" s="168" t="s">
        <v>4648</v>
      </c>
      <c r="B1937" s="169" t="s">
        <v>6832</v>
      </c>
      <c r="C1937" s="169" t="s">
        <v>4656</v>
      </c>
      <c r="D1937" s="169" t="s">
        <v>4730</v>
      </c>
      <c r="E1937" s="169">
        <v>110</v>
      </c>
      <c r="F1937" s="169">
        <v>89</v>
      </c>
      <c r="G1937" s="169" t="s">
        <v>4004</v>
      </c>
      <c r="H1937" s="169" t="s">
        <v>4004</v>
      </c>
      <c r="I1937" s="169" t="s">
        <v>4004</v>
      </c>
      <c r="J1937" s="169" t="s"/>
      <c r="K1937" s="169" t="s">
        <v>6833</v>
      </c>
      <c r="L1937" s="169" t="s">
        <v>4652</v>
      </c>
      <c r="M1937" s="170">
        <v>830</v>
      </c>
      <c r="N1937" s="169" t="s">
        <v>4659</v>
      </c>
      <c r="O1937" s="171">
        <v>45672</v>
      </c>
      <c r="P1937" s="172">
        <v>0.703668981481315</v>
      </c>
      <c r="Q1937" s="169">
        <v>45364</v>
      </c>
      <c r="R1937" s="170">
        <v>1000</v>
      </c>
      <c r="S1937" s="173" t="s"/>
      <c r="T1937" s="173" t="s"/>
      <c r="U1937" s="173" t="s"/>
      <c r="V1937" s="173" t="s"/>
      <c r="W1937" s="173" t="s"/>
      <c r="X1937" s="173" t="s"/>
      <c r="Y1937" s="173" t="s"/>
    </row>
    <row r="1938" spans="1:25">
      <c r="A1938" s="174" t="s">
        <v>4648</v>
      </c>
      <c r="B1938" s="175" t="s">
        <v>6834</v>
      </c>
      <c r="C1938" s="175" t="s">
        <v>4656</v>
      </c>
      <c r="D1938" s="175" t="s">
        <v>4730</v>
      </c>
      <c r="E1938" s="175">
        <v>120</v>
      </c>
      <c r="F1938" s="175">
        <v>89</v>
      </c>
      <c r="G1938" s="175" t="s">
        <v>4004</v>
      </c>
      <c r="H1938" s="175" t="s">
        <v>4004</v>
      </c>
      <c r="I1938" s="175" t="s">
        <v>4004</v>
      </c>
      <c r="J1938" s="175" t="s"/>
      <c r="K1938" s="175" t="s">
        <v>5532</v>
      </c>
      <c r="L1938" s="175" t="s">
        <v>4652</v>
      </c>
      <c r="M1938" s="176">
        <v>0</v>
      </c>
      <c r="N1938" s="175" t="s">
        <v>4659</v>
      </c>
      <c r="O1938" s="177">
        <v>45672</v>
      </c>
      <c r="P1938" s="178">
        <v>0.698865740741894</v>
      </c>
      <c r="Q1938" s="175">
        <v>45363</v>
      </c>
      <c r="R1938" s="176">
        <v>150</v>
      </c>
      <c r="S1938" s="173" t="s"/>
      <c r="T1938" s="173" t="s"/>
      <c r="U1938" s="173" t="s"/>
      <c r="V1938" s="173" t="s"/>
      <c r="W1938" s="173" t="s"/>
      <c r="X1938" s="173" t="s"/>
      <c r="Y1938" s="173" t="s"/>
    </row>
    <row r="1939" spans="1:25">
      <c r="A1939" s="168" t="s">
        <v>4648</v>
      </c>
      <c r="B1939" s="169" t="s">
        <v>6835</v>
      </c>
      <c r="C1939" s="169" t="s">
        <v>4650</v>
      </c>
      <c r="D1939" s="169" t="s">
        <v>4663</v>
      </c>
      <c r="E1939" s="169">
        <v>120</v>
      </c>
      <c r="F1939" s="169">
        <v>0</v>
      </c>
      <c r="G1939" s="169" t="s">
        <v>4652</v>
      </c>
      <c r="H1939" s="169" t="s">
        <v>4659</v>
      </c>
      <c r="I1939" s="169" t="s">
        <v>4659</v>
      </c>
      <c r="J1939" s="169" t="s"/>
      <c r="K1939" s="169" t="s">
        <v>6836</v>
      </c>
      <c r="L1939" s="169" t="s">
        <v>4652</v>
      </c>
      <c r="M1939" s="170">
        <v>0</v>
      </c>
      <c r="N1939" s="169" t="s">
        <v>4659</v>
      </c>
      <c r="O1939" s="171">
        <v>45672</v>
      </c>
      <c r="P1939" s="172">
        <v>0.695451388888614</v>
      </c>
      <c r="Q1939" s="168">
        <v>45362</v>
      </c>
      <c r="R1939" s="193">
        <v>270</v>
      </c>
      <c r="S1939" s="173" t="s"/>
      <c r="T1939" s="173" t="s"/>
      <c r="U1939" s="173" t="s"/>
      <c r="V1939" s="173" t="s"/>
      <c r="W1939" s="173" t="s"/>
      <c r="X1939" s="173" t="s"/>
      <c r="Y1939" s="173" t="s"/>
    </row>
    <row r="1940" spans="1:25">
      <c r="A1940" s="168" t="s">
        <v>4648</v>
      </c>
      <c r="B1940" s="169" t="s">
        <v>6837</v>
      </c>
      <c r="C1940" s="169" t="s">
        <v>4650</v>
      </c>
      <c r="D1940" s="169" t="s">
        <v>4663</v>
      </c>
      <c r="E1940" s="169">
        <v>150</v>
      </c>
      <c r="F1940" s="169">
        <v>89</v>
      </c>
      <c r="G1940" s="169" t="s">
        <v>4652</v>
      </c>
      <c r="H1940" s="169" t="s">
        <v>4659</v>
      </c>
      <c r="I1940" s="169" t="s">
        <v>4659</v>
      </c>
      <c r="J1940" s="169" t="s"/>
      <c r="K1940" s="169" t="s">
        <v>6836</v>
      </c>
      <c r="L1940" s="169" t="s">
        <v>4652</v>
      </c>
      <c r="M1940" s="170">
        <v>0</v>
      </c>
      <c r="N1940" s="169" t="s">
        <v>4659</v>
      </c>
      <c r="O1940" s="171">
        <v>45672</v>
      </c>
      <c r="P1940" s="172">
        <v>0.694513888887741</v>
      </c>
      <c r="Q1940" s="194" t="s"/>
      <c r="R1940" s="194" t="s"/>
      <c r="S1940" s="173" t="s"/>
      <c r="T1940" s="173" t="s"/>
      <c r="U1940" s="173" t="s"/>
      <c r="V1940" s="173" t="s"/>
      <c r="W1940" s="173" t="s"/>
      <c r="X1940" s="173" t="s"/>
      <c r="Y1940" s="173" t="s"/>
    </row>
    <row r="1941" spans="1:26" s="192">
      <c r="A1941" s="186" t="s">
        <v>4648</v>
      </c>
      <c r="B1941" s="187" t="s">
        <v>6838</v>
      </c>
      <c r="C1941" s="187" t="s">
        <v>4650</v>
      </c>
      <c r="D1941" s="187" t="s">
        <v>4668</v>
      </c>
      <c r="E1941" s="187">
        <v>150</v>
      </c>
      <c r="F1941" s="187">
        <v>0</v>
      </c>
      <c r="G1941" s="187" t="s">
        <v>4652</v>
      </c>
      <c r="H1941" s="187" t="s">
        <v>4652</v>
      </c>
      <c r="I1941" s="187" t="s">
        <v>4652</v>
      </c>
      <c r="J1941" s="187" t="s">
        <v>4732</v>
      </c>
      <c r="K1941" s="187" t="s">
        <v>5620</v>
      </c>
      <c r="L1941" s="187" t="s">
        <v>4659</v>
      </c>
      <c r="M1941" s="188">
        <v>210</v>
      </c>
      <c r="N1941" s="187" t="s">
        <v>4659</v>
      </c>
      <c r="O1941" s="189">
        <v>45672</v>
      </c>
      <c r="P1941" s="190">
        <v>0.692152777777665</v>
      </c>
      <c r="Q1941" s="187">
        <v>45361</v>
      </c>
      <c r="R1941" s="188">
        <v>210</v>
      </c>
      <c r="S1941" s="191" t="s"/>
      <c r="T1941" s="191" t="s"/>
      <c r="U1941" s="191" t="s"/>
      <c r="V1941" s="191" t="s"/>
      <c r="W1941" s="191" t="s"/>
      <c r="X1941" s="191" t="s"/>
      <c r="Y1941" s="191" t="s"/>
      <c r="Z1941" s="192" t="s"/>
    </row>
    <row r="1942" spans="1:25">
      <c r="A1942" s="168" t="s">
        <v>4648</v>
      </c>
      <c r="B1942" s="169" t="s">
        <v>6839</v>
      </c>
      <c r="C1942" s="169" t="s">
        <v>4656</v>
      </c>
      <c r="D1942" s="169" t="s">
        <v>4730</v>
      </c>
      <c r="E1942" s="169">
        <v>157</v>
      </c>
      <c r="F1942" s="169">
        <v>88</v>
      </c>
      <c r="G1942" s="169" t="s">
        <v>4004</v>
      </c>
      <c r="H1942" s="169" t="s">
        <v>4652</v>
      </c>
      <c r="I1942" s="169" t="s">
        <v>4652</v>
      </c>
      <c r="J1942" s="169" t="s"/>
      <c r="K1942" s="169" t="s"/>
      <c r="L1942" s="169" t="s">
        <v>4652</v>
      </c>
      <c r="M1942" s="170">
        <v>0</v>
      </c>
      <c r="N1942" s="169" t="s">
        <v>4004</v>
      </c>
      <c r="O1942" s="171">
        <v>45672</v>
      </c>
      <c r="P1942" s="172">
        <v>0.68479166666657</v>
      </c>
      <c r="Q1942" s="169">
        <v>45360</v>
      </c>
      <c r="R1942" s="170">
        <v>170</v>
      </c>
      <c r="S1942" s="173" t="s"/>
      <c r="T1942" s="173" t="s"/>
      <c r="U1942" s="173" t="s"/>
      <c r="V1942" s="173" t="s"/>
      <c r="W1942" s="173" t="s"/>
      <c r="X1942" s="173" t="s"/>
      <c r="Y1942" s="173" t="s"/>
    </row>
    <row r="1943" spans="1:25">
      <c r="A1943" s="174" t="s">
        <v>4648</v>
      </c>
      <c r="B1943" s="175" t="s">
        <v>6840</v>
      </c>
      <c r="C1943" s="175" t="s">
        <v>4650</v>
      </c>
      <c r="D1943" s="175" t="s">
        <v>4668</v>
      </c>
      <c r="E1943" s="175">
        <v>150</v>
      </c>
      <c r="F1943" s="175">
        <v>89</v>
      </c>
      <c r="G1943" s="175" t="s">
        <v>4659</v>
      </c>
      <c r="H1943" s="175" t="s">
        <v>4659</v>
      </c>
      <c r="I1943" s="175" t="s">
        <v>4659</v>
      </c>
      <c r="J1943" s="175" t="s"/>
      <c r="K1943" s="175" t="s"/>
      <c r="L1943" s="175" t="s">
        <v>4652</v>
      </c>
      <c r="M1943" s="176">
        <v>0</v>
      </c>
      <c r="N1943" s="175" t="s">
        <v>4659</v>
      </c>
      <c r="O1943" s="177">
        <v>45672</v>
      </c>
      <c r="P1943" s="178">
        <v>0.67947916666526</v>
      </c>
      <c r="Q1943" s="175">
        <v>45359</v>
      </c>
      <c r="R1943" s="176">
        <v>230</v>
      </c>
      <c r="S1943" s="173" t="s"/>
      <c r="T1943" s="173" t="s"/>
      <c r="U1943" s="173" t="s"/>
      <c r="V1943" s="173" t="s"/>
      <c r="W1943" s="173" t="s"/>
      <c r="X1943" s="173" t="s"/>
      <c r="Y1943" s="173" t="s"/>
    </row>
    <row r="1944" spans="1:25">
      <c r="A1944" s="168" t="s">
        <v>4648</v>
      </c>
      <c r="B1944" s="169" t="s">
        <v>6841</v>
      </c>
      <c r="C1944" s="169" t="s">
        <v>4656</v>
      </c>
      <c r="D1944" s="169" t="s">
        <v>4703</v>
      </c>
      <c r="E1944" s="169">
        <v>165</v>
      </c>
      <c r="F1944" s="169">
        <v>0</v>
      </c>
      <c r="G1944" s="169" t="s">
        <v>4652</v>
      </c>
      <c r="H1944" s="169" t="s">
        <v>4659</v>
      </c>
      <c r="I1944" s="169" t="s">
        <v>4659</v>
      </c>
      <c r="J1944" s="169" t="s"/>
      <c r="K1944" s="169" t="s"/>
      <c r="L1944" s="169" t="s">
        <v>4652</v>
      </c>
      <c r="M1944" s="170">
        <v>0</v>
      </c>
      <c r="N1944" s="169" t="s">
        <v>4659</v>
      </c>
      <c r="O1944" s="171">
        <v>45672</v>
      </c>
      <c r="P1944" s="172">
        <v>0.665138888889487</v>
      </c>
      <c r="Q1944" s="169">
        <v>45358</v>
      </c>
      <c r="R1944" s="170">
        <v>170</v>
      </c>
      <c r="S1944" s="173" t="s"/>
      <c r="T1944" s="173" t="s"/>
      <c r="U1944" s="173" t="s"/>
      <c r="V1944" s="173" t="s"/>
      <c r="W1944" s="173" t="s"/>
      <c r="X1944" s="173" t="s"/>
      <c r="Y1944" s="173" t="s"/>
    </row>
    <row r="1945" spans="1:26" s="192">
      <c r="A1945" s="186" t="s">
        <v>4648</v>
      </c>
      <c r="B1945" s="187" t="s">
        <v>6842</v>
      </c>
      <c r="C1945" s="187" t="s">
        <v>4650</v>
      </c>
      <c r="D1945" s="187" t="s">
        <v>4668</v>
      </c>
      <c r="E1945" s="187">
        <v>140</v>
      </c>
      <c r="F1945" s="187">
        <v>0</v>
      </c>
      <c r="G1945" s="187" t="s">
        <v>4652</v>
      </c>
      <c r="H1945" s="187" t="s">
        <v>4652</v>
      </c>
      <c r="I1945" s="187" t="s">
        <v>4652</v>
      </c>
      <c r="J1945" s="187" t="s">
        <v>4732</v>
      </c>
      <c r="K1945" s="187" t="s">
        <v>6531</v>
      </c>
      <c r="L1945" s="187" t="s">
        <v>4659</v>
      </c>
      <c r="M1945" s="188">
        <v>50</v>
      </c>
      <c r="N1945" s="187" t="s">
        <v>4659</v>
      </c>
      <c r="O1945" s="189">
        <v>45672</v>
      </c>
      <c r="P1945" s="190">
        <v>0.655567129630072</v>
      </c>
      <c r="Q1945" s="187">
        <v>45357</v>
      </c>
      <c r="R1945" s="188">
        <v>50</v>
      </c>
      <c r="S1945" s="191" t="s"/>
      <c r="T1945" s="191" t="s"/>
      <c r="U1945" s="191" t="s"/>
      <c r="V1945" s="191" t="s"/>
      <c r="W1945" s="191" t="s"/>
      <c r="X1945" s="191" t="s"/>
      <c r="Y1945" s="191" t="s"/>
      <c r="Z1945" s="192" t="s"/>
    </row>
    <row r="1946" spans="1:25">
      <c r="A1946" s="168" t="s">
        <v>4648</v>
      </c>
      <c r="B1946" s="169" t="s">
        <v>6843</v>
      </c>
      <c r="C1946" s="169" t="s">
        <v>4656</v>
      </c>
      <c r="D1946" s="169" t="s">
        <v>4676</v>
      </c>
      <c r="E1946" s="169">
        <v>172</v>
      </c>
      <c r="F1946" s="169">
        <v>89</v>
      </c>
      <c r="G1946" s="169" t="s">
        <v>4004</v>
      </c>
      <c r="H1946" s="169" t="s">
        <v>4652</v>
      </c>
      <c r="I1946" s="169" t="s">
        <v>4652</v>
      </c>
      <c r="J1946" s="169" t="s"/>
      <c r="K1946" s="169" t="s">
        <v>6836</v>
      </c>
      <c r="L1946" s="169" t="s">
        <v>4652</v>
      </c>
      <c r="M1946" s="170">
        <v>0</v>
      </c>
      <c r="N1946" s="169" t="s">
        <v>4004</v>
      </c>
      <c r="O1946" s="171">
        <v>45672</v>
      </c>
      <c r="P1946" s="172">
        <v>0.618495370370511</v>
      </c>
      <c r="Q1946" s="169">
        <v>45352</v>
      </c>
      <c r="R1946" s="170">
        <v>150</v>
      </c>
      <c r="S1946" s="173" t="s"/>
      <c r="T1946" s="173" t="s"/>
      <c r="U1946" s="173" t="s"/>
      <c r="V1946" s="173" t="s"/>
      <c r="W1946" s="173" t="s"/>
      <c r="X1946" s="173" t="s"/>
      <c r="Y1946" s="173" t="s"/>
    </row>
    <row r="1947" spans="1:25">
      <c r="A1947" s="174" t="s">
        <v>4648</v>
      </c>
      <c r="B1947" s="175" t="s">
        <v>6844</v>
      </c>
      <c r="C1947" s="175" t="s">
        <v>4650</v>
      </c>
      <c r="D1947" s="175" t="s">
        <v>4663</v>
      </c>
      <c r="E1947" s="175">
        <v>100</v>
      </c>
      <c r="F1947" s="175">
        <v>0</v>
      </c>
      <c r="G1947" s="175" t="s">
        <v>4652</v>
      </c>
      <c r="H1947" s="175" t="s">
        <v>4004</v>
      </c>
      <c r="I1947" s="175" t="s">
        <v>4004</v>
      </c>
      <c r="J1947" s="175" t="s"/>
      <c r="K1947" s="175" t="s">
        <v>5067</v>
      </c>
      <c r="L1947" s="175" t="s">
        <v>4652</v>
      </c>
      <c r="M1947" s="176">
        <v>0</v>
      </c>
      <c r="N1947" s="175" t="s">
        <v>4004</v>
      </c>
      <c r="O1947" s="177">
        <v>45672</v>
      </c>
      <c r="P1947" s="178">
        <v>0.593449074072851</v>
      </c>
      <c r="Q1947" s="175">
        <v>45350</v>
      </c>
      <c r="R1947" s="176">
        <v>100</v>
      </c>
      <c r="S1947" s="173" t="s"/>
      <c r="T1947" s="173" t="s"/>
      <c r="U1947" s="173" t="s"/>
      <c r="V1947" s="173" t="s"/>
      <c r="W1947" s="173" t="s"/>
      <c r="X1947" s="173" t="s"/>
      <c r="Y1947" s="173" t="s"/>
    </row>
    <row r="1948" spans="1:25">
      <c r="A1948" s="168" t="s">
        <v>4648</v>
      </c>
      <c r="B1948" s="169" t="s">
        <v>6845</v>
      </c>
      <c r="C1948" s="169" t="s">
        <v>4656</v>
      </c>
      <c r="D1948" s="169" t="s">
        <v>4676</v>
      </c>
      <c r="E1948" s="169">
        <v>168</v>
      </c>
      <c r="F1948" s="169">
        <v>89</v>
      </c>
      <c r="G1948" s="169" t="s">
        <v>4004</v>
      </c>
      <c r="H1948" s="169" t="s">
        <v>4659</v>
      </c>
      <c r="I1948" s="169" t="s">
        <v>4659</v>
      </c>
      <c r="J1948" s="169" t="s"/>
      <c r="K1948" s="169" t="s"/>
      <c r="L1948" s="169" t="s">
        <v>4652</v>
      </c>
      <c r="M1948" s="170">
        <v>0</v>
      </c>
      <c r="N1948" s="169" t="s">
        <v>4004</v>
      </c>
      <c r="O1948" s="171">
        <v>45672</v>
      </c>
      <c r="P1948" s="172">
        <v>0.563657407408755</v>
      </c>
      <c r="Q1948" s="169">
        <v>45348</v>
      </c>
      <c r="R1948" s="170">
        <v>230</v>
      </c>
      <c r="S1948" s="173" t="s"/>
      <c r="T1948" s="173" t="s"/>
      <c r="U1948" s="173" t="s"/>
      <c r="V1948" s="173" t="s"/>
      <c r="W1948" s="173" t="s"/>
      <c r="X1948" s="173" t="s"/>
      <c r="Y1948" s="173" t="s"/>
    </row>
    <row r="1949" spans="1:25">
      <c r="A1949" s="174" t="s">
        <v>4648</v>
      </c>
      <c r="B1949" s="175" t="s">
        <v>6846</v>
      </c>
      <c r="C1949" s="175" t="s">
        <v>4650</v>
      </c>
      <c r="D1949" s="175" t="s">
        <v>4668</v>
      </c>
      <c r="E1949" s="175">
        <v>155</v>
      </c>
      <c r="F1949" s="175">
        <v>0</v>
      </c>
      <c r="G1949" s="175" t="s">
        <v>4652</v>
      </c>
      <c r="H1949" s="175" t="s">
        <v>4659</v>
      </c>
      <c r="I1949" s="175" t="s">
        <v>4659</v>
      </c>
      <c r="J1949" s="175" t="s"/>
      <c r="K1949" s="175" t="s"/>
      <c r="L1949" s="175" t="s">
        <v>4652</v>
      </c>
      <c r="M1949" s="176">
        <v>0</v>
      </c>
      <c r="N1949" s="175" t="s">
        <v>4659</v>
      </c>
      <c r="O1949" s="177">
        <v>45672</v>
      </c>
      <c r="P1949" s="178">
        <v>0.562106481480441</v>
      </c>
      <c r="Q1949" s="175">
        <v>45347</v>
      </c>
      <c r="R1949" s="176">
        <v>150</v>
      </c>
      <c r="S1949" s="173" t="s"/>
      <c r="T1949" s="173" t="s"/>
      <c r="U1949" s="173" t="s"/>
      <c r="V1949" s="173" t="s"/>
      <c r="W1949" s="173" t="s"/>
      <c r="X1949" s="173" t="s"/>
      <c r="Y1949" s="173" t="s"/>
    </row>
    <row r="1950" spans="1:25">
      <c r="A1950" s="168" t="s">
        <v>4648</v>
      </c>
      <c r="B1950" s="169" t="s">
        <v>6847</v>
      </c>
      <c r="C1950" s="169" t="s">
        <v>4650</v>
      </c>
      <c r="D1950" s="169" t="s">
        <v>4681</v>
      </c>
      <c r="E1950" s="169">
        <v>151</v>
      </c>
      <c r="F1950" s="169">
        <v>0</v>
      </c>
      <c r="G1950" s="169" t="s">
        <v>4652</v>
      </c>
      <c r="H1950" s="169" t="s">
        <v>4659</v>
      </c>
      <c r="I1950" s="169" t="s">
        <v>4659</v>
      </c>
      <c r="J1950" s="169" t="s"/>
      <c r="K1950" s="169" t="s"/>
      <c r="L1950" s="169" t="s">
        <v>4652</v>
      </c>
      <c r="M1950" s="170">
        <v>0</v>
      </c>
      <c r="N1950" s="169" t="s">
        <v>4659</v>
      </c>
      <c r="O1950" s="171">
        <v>45672</v>
      </c>
      <c r="P1950" s="172">
        <v>0.561087962963939</v>
      </c>
      <c r="Q1950" s="169">
        <v>45346</v>
      </c>
      <c r="R1950" s="170">
        <v>150</v>
      </c>
      <c r="S1950" s="173" t="s"/>
      <c r="T1950" s="173" t="s"/>
      <c r="U1950" s="173" t="s"/>
      <c r="V1950" s="173" t="s"/>
      <c r="W1950" s="173" t="s"/>
      <c r="X1950" s="173" t="s"/>
      <c r="Y1950" s="173" t="s"/>
    </row>
    <row r="1951" spans="1:25">
      <c r="A1951" s="174" t="s">
        <v>4648</v>
      </c>
      <c r="B1951" s="175" t="s">
        <v>6848</v>
      </c>
      <c r="C1951" s="175" t="s">
        <v>4650</v>
      </c>
      <c r="D1951" s="175" t="s">
        <v>4663</v>
      </c>
      <c r="E1951" s="175">
        <v>148</v>
      </c>
      <c r="F1951" s="175">
        <v>0</v>
      </c>
      <c r="G1951" s="175" t="s">
        <v>4652</v>
      </c>
      <c r="H1951" s="175" t="s">
        <v>4659</v>
      </c>
      <c r="I1951" s="175" t="s">
        <v>4659</v>
      </c>
      <c r="J1951" s="175" t="s"/>
      <c r="K1951" s="175" t="s">
        <v>6849</v>
      </c>
      <c r="L1951" s="175" t="s">
        <v>4652</v>
      </c>
      <c r="M1951" s="176">
        <v>0</v>
      </c>
      <c r="N1951" s="175" t="s">
        <v>4659</v>
      </c>
      <c r="O1951" s="177">
        <v>45672</v>
      </c>
      <c r="P1951" s="178">
        <v>0.560104166666861</v>
      </c>
      <c r="Q1951" s="175">
        <v>45345</v>
      </c>
      <c r="R1951" s="176">
        <v>100</v>
      </c>
      <c r="S1951" s="173" t="s"/>
      <c r="T1951" s="173" t="s"/>
      <c r="U1951" s="173" t="s"/>
      <c r="V1951" s="173" t="s"/>
      <c r="W1951" s="173" t="s"/>
      <c r="X1951" s="173" t="s"/>
      <c r="Y1951" s="173" t="s"/>
    </row>
    <row r="1952" spans="1:25">
      <c r="A1952" s="168" t="s">
        <v>4648</v>
      </c>
      <c r="B1952" s="169" t="s">
        <v>6850</v>
      </c>
      <c r="C1952" s="169" t="s">
        <v>4656</v>
      </c>
      <c r="D1952" s="169" t="s">
        <v>4730</v>
      </c>
      <c r="E1952" s="169">
        <v>152</v>
      </c>
      <c r="F1952" s="169">
        <v>89</v>
      </c>
      <c r="G1952" s="169" t="s">
        <v>4004</v>
      </c>
      <c r="H1952" s="169" t="s">
        <v>4004</v>
      </c>
      <c r="I1952" s="169" t="s">
        <v>4004</v>
      </c>
      <c r="J1952" s="169" t="s"/>
      <c r="K1952" s="169" t="s">
        <v>6851</v>
      </c>
      <c r="L1952" s="169" t="s">
        <v>4652</v>
      </c>
      <c r="M1952" s="170">
        <v>0</v>
      </c>
      <c r="N1952" s="169" t="s">
        <v>4004</v>
      </c>
      <c r="O1952" s="171">
        <v>45672</v>
      </c>
      <c r="P1952" s="172">
        <v>0.549166666667588</v>
      </c>
      <c r="Q1952" s="169">
        <v>0</v>
      </c>
      <c r="R1952" s="170">
        <v>0</v>
      </c>
      <c r="S1952" s="173" t="s"/>
      <c r="T1952" s="173" t="s"/>
      <c r="U1952" s="173" t="s"/>
      <c r="V1952" s="173" t="s"/>
      <c r="W1952" s="173" t="s"/>
      <c r="X1952" s="173" t="s"/>
      <c r="Y1952" s="173" t="s"/>
    </row>
    <row r="1953" spans="1:26" s="192">
      <c r="A1953" s="186" t="s">
        <v>4648</v>
      </c>
      <c r="B1953" s="187" t="s">
        <v>6852</v>
      </c>
      <c r="C1953" s="187" t="s">
        <v>4650</v>
      </c>
      <c r="D1953" s="187" t="s">
        <v>4668</v>
      </c>
      <c r="E1953" s="187">
        <v>150</v>
      </c>
      <c r="F1953" s="187">
        <v>0</v>
      </c>
      <c r="G1953" s="187" t="s">
        <v>4652</v>
      </c>
      <c r="H1953" s="187" t="s">
        <v>4659</v>
      </c>
      <c r="I1953" s="187" t="s">
        <v>4659</v>
      </c>
      <c r="J1953" s="187" t="s">
        <v>6823</v>
      </c>
      <c r="K1953" s="187" t="s"/>
      <c r="L1953" s="187" t="s">
        <v>4659</v>
      </c>
      <c r="M1953" s="188">
        <v>0</v>
      </c>
      <c r="N1953" s="187" t="s">
        <v>4659</v>
      </c>
      <c r="O1953" s="189">
        <v>45672</v>
      </c>
      <c r="P1953" s="190">
        <v>0.528217592593137</v>
      </c>
      <c r="Q1953" s="174">
        <v>45343</v>
      </c>
      <c r="R1953" s="195">
        <v>320</v>
      </c>
      <c r="S1953" s="191" t="s"/>
      <c r="T1953" s="191" t="s"/>
      <c r="U1953" s="191" t="s"/>
      <c r="V1953" s="191" t="s"/>
      <c r="W1953" s="191" t="s"/>
      <c r="X1953" s="191" t="s"/>
      <c r="Y1953" s="191" t="s"/>
      <c r="Z1953" s="192" t="s"/>
    </row>
    <row r="1954" spans="1:25">
      <c r="A1954" s="174" t="s">
        <v>4648</v>
      </c>
      <c r="B1954" s="175" t="s">
        <v>6853</v>
      </c>
      <c r="C1954" s="175" t="s">
        <v>4650</v>
      </c>
      <c r="D1954" s="175" t="s">
        <v>4668</v>
      </c>
      <c r="E1954" s="175">
        <v>150</v>
      </c>
      <c r="F1954" s="175">
        <v>0</v>
      </c>
      <c r="G1954" s="175" t="s">
        <v>4652</v>
      </c>
      <c r="H1954" s="175" t="s">
        <v>4659</v>
      </c>
      <c r="I1954" s="175" t="s">
        <v>4659</v>
      </c>
      <c r="J1954" s="175" t="s"/>
      <c r="K1954" s="175" t="s"/>
      <c r="L1954" s="175" t="s">
        <v>4652</v>
      </c>
      <c r="M1954" s="176">
        <v>0</v>
      </c>
      <c r="N1954" s="175" t="s">
        <v>4659</v>
      </c>
      <c r="O1954" s="177">
        <v>45672</v>
      </c>
      <c r="P1954" s="178">
        <v>0.528217592593137</v>
      </c>
      <c r="Q1954" s="194" t="s"/>
      <c r="R1954" s="194" t="s"/>
      <c r="S1954" s="173" t="s"/>
      <c r="T1954" s="173" t="s"/>
      <c r="U1954" s="173" t="s"/>
      <c r="V1954" s="173" t="s"/>
      <c r="W1954" s="173" t="s"/>
      <c r="X1954" s="173" t="s"/>
      <c r="Y1954" s="173" t="s"/>
    </row>
    <row r="1955" spans="1:25">
      <c r="A1955" s="168" t="s">
        <v>4648</v>
      </c>
      <c r="B1955" s="169" t="s">
        <v>6854</v>
      </c>
      <c r="C1955" s="169" t="s">
        <v>4656</v>
      </c>
      <c r="D1955" s="169" t="s">
        <v>4700</v>
      </c>
      <c r="E1955" s="169">
        <v>165</v>
      </c>
      <c r="F1955" s="169">
        <v>0</v>
      </c>
      <c r="G1955" s="169" t="s">
        <v>4652</v>
      </c>
      <c r="H1955" s="169" t="s">
        <v>4004</v>
      </c>
      <c r="I1955" s="169" t="s">
        <v>4004</v>
      </c>
      <c r="J1955" s="169" t="s"/>
      <c r="K1955" s="169" t="s"/>
      <c r="L1955" s="169" t="s">
        <v>4652</v>
      </c>
      <c r="M1955" s="170">
        <v>0</v>
      </c>
      <c r="N1955" s="169" t="s">
        <v>4004</v>
      </c>
      <c r="O1955" s="171">
        <v>45672</v>
      </c>
      <c r="P1955" s="172">
        <v>0.395162037035334</v>
      </c>
      <c r="Q1955" s="169">
        <v>45337</v>
      </c>
      <c r="R1955" s="170">
        <v>170</v>
      </c>
      <c r="S1955" s="173" t="s"/>
      <c r="T1955" s="173" t="s"/>
      <c r="U1955" s="173" t="s"/>
      <c r="V1955" s="173" t="s"/>
      <c r="W1955" s="173" t="s"/>
      <c r="X1955" s="173" t="s"/>
      <c r="Y1955" s="173" t="s"/>
    </row>
    <row r="1956" spans="1:25">
      <c r="A1956" s="174" t="s">
        <v>4648</v>
      </c>
      <c r="B1956" s="175" t="s">
        <v>6855</v>
      </c>
      <c r="C1956" s="175" t="s">
        <v>4656</v>
      </c>
      <c r="D1956" s="175" t="s">
        <v>4703</v>
      </c>
      <c r="E1956" s="175">
        <v>165</v>
      </c>
      <c r="F1956" s="175">
        <v>89</v>
      </c>
      <c r="G1956" s="175" t="s">
        <v>4004</v>
      </c>
      <c r="H1956" s="175" t="s">
        <v>4004</v>
      </c>
      <c r="I1956" s="175" t="s">
        <v>4004</v>
      </c>
      <c r="J1956" s="175" t="s"/>
      <c r="K1956" s="175" t="s"/>
      <c r="L1956" s="175" t="s">
        <v>4652</v>
      </c>
      <c r="M1956" s="176">
        <v>0</v>
      </c>
      <c r="N1956" s="175" t="s">
        <v>4004</v>
      </c>
      <c r="O1956" s="177">
        <v>45671</v>
      </c>
      <c r="P1956" s="178">
        <v>0.833645833332412</v>
      </c>
      <c r="Q1956" s="175">
        <v>45320</v>
      </c>
      <c r="R1956" s="176">
        <v>200</v>
      </c>
      <c r="S1956" s="173" t="s"/>
      <c r="T1956" s="173" t="s"/>
      <c r="U1956" s="173" t="s"/>
      <c r="V1956" s="173" t="s"/>
      <c r="W1956" s="173" t="s"/>
      <c r="X1956" s="173" t="s"/>
      <c r="Y1956" s="173" t="s"/>
    </row>
    <row r="1957" spans="1:25">
      <c r="A1957" s="168" t="s">
        <v>4648</v>
      </c>
      <c r="B1957" s="169" t="s">
        <v>6856</v>
      </c>
      <c r="C1957" s="169" t="s">
        <v>4650</v>
      </c>
      <c r="D1957" s="169" t="s">
        <v>4674</v>
      </c>
      <c r="E1957" s="169">
        <v>160</v>
      </c>
      <c r="F1957" s="169">
        <v>89</v>
      </c>
      <c r="G1957" s="169" t="s">
        <v>4004</v>
      </c>
      <c r="H1957" s="169" t="s">
        <v>4004</v>
      </c>
      <c r="I1957" s="169" t="s">
        <v>4004</v>
      </c>
      <c r="J1957" s="169" t="s"/>
      <c r="K1957" s="169" t="s"/>
      <c r="L1957" s="169" t="s">
        <v>4652</v>
      </c>
      <c r="M1957" s="170">
        <v>0</v>
      </c>
      <c r="N1957" s="169" t="s">
        <v>4004</v>
      </c>
      <c r="O1957" s="171">
        <v>45671</v>
      </c>
      <c r="P1957" s="172">
        <v>0.82762731481489</v>
      </c>
      <c r="Q1957" s="169">
        <v>45318</v>
      </c>
      <c r="R1957" s="170">
        <v>230</v>
      </c>
      <c r="S1957" s="173" t="s"/>
      <c r="T1957" s="173" t="s"/>
      <c r="U1957" s="173" t="s"/>
      <c r="V1957" s="173" t="s"/>
      <c r="W1957" s="173" t="s"/>
      <c r="X1957" s="173" t="s"/>
      <c r="Y1957" s="173" t="s"/>
    </row>
    <row r="1958" spans="1:25">
      <c r="A1958" s="174" t="s">
        <v>4648</v>
      </c>
      <c r="B1958" s="175" t="s">
        <v>6857</v>
      </c>
      <c r="C1958" s="175" t="s">
        <v>4650</v>
      </c>
      <c r="D1958" s="175" t="s">
        <v>4663</v>
      </c>
      <c r="E1958" s="175">
        <v>150</v>
      </c>
      <c r="F1958" s="175">
        <v>0</v>
      </c>
      <c r="G1958" s="175" t="s">
        <v>4652</v>
      </c>
      <c r="H1958" s="175" t="s">
        <v>4004</v>
      </c>
      <c r="I1958" s="175" t="s">
        <v>4004</v>
      </c>
      <c r="J1958" s="175" t="s"/>
      <c r="K1958" s="175" t="s"/>
      <c r="L1958" s="175" t="s">
        <v>4652</v>
      </c>
      <c r="M1958" s="176">
        <v>0</v>
      </c>
      <c r="N1958" s="175" t="s">
        <v>4004</v>
      </c>
      <c r="O1958" s="177">
        <v>45671</v>
      </c>
      <c r="P1958" s="178">
        <v>0.72546296296423</v>
      </c>
      <c r="Q1958" s="175">
        <v>45301</v>
      </c>
      <c r="R1958" s="176">
        <v>170</v>
      </c>
      <c r="S1958" s="173" t="s"/>
      <c r="T1958" s="173" t="s"/>
      <c r="U1958" s="173" t="s"/>
      <c r="V1958" s="173" t="s"/>
      <c r="W1958" s="173" t="s"/>
      <c r="X1958" s="173" t="s"/>
      <c r="Y1958" s="173" t="s"/>
    </row>
    <row r="1959" spans="1:25">
      <c r="A1959" s="168" t="s">
        <v>4648</v>
      </c>
      <c r="B1959" s="169" t="s">
        <v>6858</v>
      </c>
      <c r="C1959" s="169" t="s">
        <v>4656</v>
      </c>
      <c r="D1959" s="169" t="s">
        <v>4668</v>
      </c>
      <c r="E1959" s="169">
        <v>130</v>
      </c>
      <c r="F1959" s="169">
        <v>89</v>
      </c>
      <c r="G1959" s="169" t="s">
        <v>4004</v>
      </c>
      <c r="H1959" s="169" t="s">
        <v>4004</v>
      </c>
      <c r="I1959" s="169" t="s">
        <v>4004</v>
      </c>
      <c r="J1959" s="169" t="s"/>
      <c r="K1959" s="169" t="s"/>
      <c r="L1959" s="169" t="s">
        <v>4652</v>
      </c>
      <c r="M1959" s="170">
        <v>0</v>
      </c>
      <c r="N1959" s="169" t="s">
        <v>4004</v>
      </c>
      <c r="O1959" s="171">
        <v>45671</v>
      </c>
      <c r="P1959" s="172">
        <v>0.698506944445399</v>
      </c>
      <c r="Q1959" s="169">
        <v>45289</v>
      </c>
      <c r="R1959" s="170">
        <v>230</v>
      </c>
      <c r="S1959" s="173" t="s"/>
      <c r="T1959" s="173" t="s"/>
      <c r="U1959" s="173" t="s"/>
      <c r="V1959" s="173" t="s"/>
      <c r="W1959" s="173" t="s"/>
      <c r="X1959" s="173" t="s"/>
      <c r="Y1959" s="173" t="s"/>
    </row>
    <row r="1960" spans="1:25">
      <c r="A1960" s="174" t="s">
        <v>3888</v>
      </c>
      <c r="B1960" s="175" t="s">
        <v>6859</v>
      </c>
      <c r="C1960" s="175" t="s">
        <v>4650</v>
      </c>
      <c r="D1960" s="175" t="s">
        <v>4668</v>
      </c>
      <c r="E1960" s="175">
        <v>110</v>
      </c>
      <c r="F1960" s="175">
        <v>89</v>
      </c>
      <c r="G1960" s="175" t="s">
        <v>4652</v>
      </c>
      <c r="H1960" s="175" t="s">
        <v>4652</v>
      </c>
      <c r="I1960" s="175" t="s">
        <v>4652</v>
      </c>
      <c r="J1960" s="175" t="s"/>
      <c r="K1960" s="175" t="s"/>
      <c r="L1960" s="175" t="s">
        <v>4652</v>
      </c>
      <c r="M1960" s="176">
        <v>0</v>
      </c>
      <c r="N1960" s="175" t="s">
        <v>4004</v>
      </c>
      <c r="O1960" s="177">
        <v>45671</v>
      </c>
      <c r="P1960" s="178">
        <v>0.682118055556202</v>
      </c>
      <c r="Q1960" s="174">
        <v>45288</v>
      </c>
      <c r="R1960" s="195">
        <v>400</v>
      </c>
      <c r="S1960" s="173" t="s"/>
      <c r="T1960" s="173" t="s"/>
      <c r="U1960" s="173" t="s"/>
      <c r="V1960" s="173" t="s"/>
      <c r="W1960" s="173" t="s"/>
      <c r="X1960" s="173" t="s"/>
      <c r="Y1960" s="173" t="s"/>
    </row>
    <row r="1961" spans="1:25">
      <c r="A1961" s="174" t="s">
        <v>3888</v>
      </c>
      <c r="B1961" s="175" t="s">
        <v>6860</v>
      </c>
      <c r="C1961" s="175" t="s">
        <v>4650</v>
      </c>
      <c r="D1961" s="175" t="s">
        <v>4668</v>
      </c>
      <c r="E1961" s="175">
        <v>155</v>
      </c>
      <c r="F1961" s="175">
        <v>89</v>
      </c>
      <c r="G1961" s="175" t="s">
        <v>4652</v>
      </c>
      <c r="H1961" s="175" t="s">
        <v>4652</v>
      </c>
      <c r="I1961" s="175" t="s">
        <v>4652</v>
      </c>
      <c r="J1961" s="175" t="s"/>
      <c r="K1961" s="175" t="s"/>
      <c r="L1961" s="175" t="s">
        <v>4652</v>
      </c>
      <c r="M1961" s="176">
        <v>0</v>
      </c>
      <c r="N1961" s="175" t="s">
        <v>4004</v>
      </c>
      <c r="O1961" s="177">
        <v>45671</v>
      </c>
      <c r="P1961" s="178">
        <v>0.682118055556202</v>
      </c>
      <c r="Q1961" s="194" t="s"/>
      <c r="R1961" s="194" t="s"/>
      <c r="S1961" s="173" t="s"/>
      <c r="T1961" s="173" t="s"/>
      <c r="U1961" s="173" t="s"/>
      <c r="V1961" s="173" t="s"/>
      <c r="W1961" s="173" t="s"/>
      <c r="X1961" s="173" t="s"/>
      <c r="Y1961" s="173" t="s"/>
    </row>
    <row r="1962" spans="1:25">
      <c r="A1962" s="168" t="s">
        <v>4648</v>
      </c>
      <c r="B1962" s="169" t="s">
        <v>6861</v>
      </c>
      <c r="C1962" s="169" t="s">
        <v>4656</v>
      </c>
      <c r="D1962" s="169" t="s">
        <v>4700</v>
      </c>
      <c r="E1962" s="169">
        <v>165</v>
      </c>
      <c r="F1962" s="169">
        <v>89</v>
      </c>
      <c r="G1962" s="169" t="s">
        <v>4004</v>
      </c>
      <c r="H1962" s="169" t="s">
        <v>4004</v>
      </c>
      <c r="I1962" s="169" t="s">
        <v>4004</v>
      </c>
      <c r="J1962" s="169" t="s"/>
      <c r="K1962" s="169" t="s"/>
      <c r="L1962" s="169" t="s">
        <v>4652</v>
      </c>
      <c r="M1962" s="170">
        <v>0</v>
      </c>
      <c r="N1962" s="169" t="s">
        <v>4004</v>
      </c>
      <c r="O1962" s="171">
        <v>45671</v>
      </c>
      <c r="P1962" s="172">
        <v>0.671539351853426</v>
      </c>
      <c r="Q1962" s="169">
        <v>45287</v>
      </c>
      <c r="R1962" s="170">
        <v>230</v>
      </c>
      <c r="S1962" s="173" t="s"/>
      <c r="T1962" s="173" t="s"/>
      <c r="U1962" s="173" t="s"/>
      <c r="V1962" s="173" t="s"/>
      <c r="W1962" s="173" t="s"/>
      <c r="X1962" s="173" t="s"/>
      <c r="Y1962" s="173" t="s"/>
    </row>
    <row r="1963" spans="1:25">
      <c r="A1963" s="174" t="s">
        <v>4648</v>
      </c>
      <c r="B1963" s="175" t="s">
        <v>6862</v>
      </c>
      <c r="C1963" s="175" t="s">
        <v>4650</v>
      </c>
      <c r="D1963" s="175" t="s">
        <v>4668</v>
      </c>
      <c r="E1963" s="175">
        <v>151</v>
      </c>
      <c r="F1963" s="175">
        <v>0</v>
      </c>
      <c r="G1963" s="175" t="s">
        <v>4652</v>
      </c>
      <c r="H1963" s="175" t="s">
        <v>4004</v>
      </c>
      <c r="I1963" s="175" t="s">
        <v>4004</v>
      </c>
      <c r="J1963" s="175" t="s"/>
      <c r="K1963" s="175" t="s"/>
      <c r="L1963" s="175" t="s">
        <v>4652</v>
      </c>
      <c r="M1963" s="176">
        <v>0</v>
      </c>
      <c r="N1963" s="175" t="s">
        <v>4004</v>
      </c>
      <c r="O1963" s="177">
        <v>45671</v>
      </c>
      <c r="P1963" s="178">
        <v>0.650914351852407</v>
      </c>
      <c r="Q1963" s="175">
        <v>45285</v>
      </c>
      <c r="R1963" s="176">
        <v>170</v>
      </c>
      <c r="S1963" s="173" t="s"/>
      <c r="T1963" s="173" t="s"/>
      <c r="U1963" s="173" t="s"/>
      <c r="V1963" s="173" t="s"/>
      <c r="W1963" s="173" t="s"/>
      <c r="X1963" s="173" t="s"/>
      <c r="Y1963" s="173" t="s"/>
    </row>
    <row r="1964" spans="1:26" s="185">
      <c r="A1964" s="179" t="s">
        <v>4648</v>
      </c>
      <c r="B1964" s="180" t="s">
        <v>6863</v>
      </c>
      <c r="C1964" s="180" t="s">
        <v>4650</v>
      </c>
      <c r="D1964" s="180" t="s">
        <v>4674</v>
      </c>
      <c r="E1964" s="180">
        <v>155</v>
      </c>
      <c r="F1964" s="180">
        <v>0</v>
      </c>
      <c r="G1964" s="180" t="s">
        <v>4652</v>
      </c>
      <c r="H1964" s="180" t="s">
        <v>4652</v>
      </c>
      <c r="I1964" s="180" t="s">
        <v>4652</v>
      </c>
      <c r="J1964" s="180" t="s">
        <v>5915</v>
      </c>
      <c r="K1964" s="180" t="s"/>
      <c r="L1964" s="180" t="s">
        <v>4004</v>
      </c>
      <c r="M1964" s="181">
        <v>245</v>
      </c>
      <c r="N1964" s="180" t="s">
        <v>4004</v>
      </c>
      <c r="O1964" s="182">
        <v>45671</v>
      </c>
      <c r="P1964" s="183">
        <v>0.6171875</v>
      </c>
      <c r="Q1964" s="180">
        <v>45283</v>
      </c>
      <c r="R1964" s="181">
        <v>245</v>
      </c>
      <c r="S1964" s="184" t="s"/>
      <c r="T1964" s="184" t="s"/>
      <c r="U1964" s="184" t="s"/>
      <c r="V1964" s="184" t="s"/>
      <c r="W1964" s="184" t="s"/>
      <c r="X1964" s="184" t="s"/>
      <c r="Y1964" s="184" t="s"/>
      <c r="Z1964" s="185" t="s"/>
    </row>
    <row r="1965" spans="1:25">
      <c r="A1965" s="174" t="s">
        <v>4648</v>
      </c>
      <c r="B1965" s="175" t="s">
        <v>6864</v>
      </c>
      <c r="C1965" s="175" t="s">
        <v>4650</v>
      </c>
      <c r="D1965" s="175" t="s">
        <v>4663</v>
      </c>
      <c r="E1965" s="175">
        <v>155</v>
      </c>
      <c r="F1965" s="175">
        <v>0</v>
      </c>
      <c r="G1965" s="175" t="s">
        <v>4652</v>
      </c>
      <c r="H1965" s="175" t="s">
        <v>4652</v>
      </c>
      <c r="I1965" s="175" t="s">
        <v>4652</v>
      </c>
      <c r="J1965" s="175" t="s">
        <v>4685</v>
      </c>
      <c r="K1965" s="175" t="s"/>
      <c r="L1965" s="175" t="s">
        <v>4004</v>
      </c>
      <c r="M1965" s="176">
        <v>200</v>
      </c>
      <c r="N1965" s="175" t="s">
        <v>4004</v>
      </c>
      <c r="O1965" s="177">
        <v>45671</v>
      </c>
      <c r="P1965" s="178">
        <v>0.580243055555911</v>
      </c>
      <c r="Q1965" s="175">
        <v>45271</v>
      </c>
      <c r="R1965" s="176">
        <v>200</v>
      </c>
      <c r="S1965" s="173" t="s"/>
      <c r="T1965" s="173" t="s"/>
      <c r="U1965" s="173" t="s"/>
      <c r="V1965" s="173" t="s"/>
      <c r="W1965" s="173" t="s"/>
      <c r="X1965" s="173" t="s"/>
      <c r="Y1965" s="173" t="s"/>
    </row>
    <row r="1966" spans="1:25">
      <c r="A1966" s="168" t="s">
        <v>4648</v>
      </c>
      <c r="B1966" s="169" t="s">
        <v>6865</v>
      </c>
      <c r="C1966" s="169" t="s">
        <v>4656</v>
      </c>
      <c r="D1966" s="169" t="s">
        <v>4756</v>
      </c>
      <c r="E1966" s="169">
        <v>160</v>
      </c>
      <c r="F1966" s="169">
        <v>89</v>
      </c>
      <c r="G1966" s="169" t="s">
        <v>4004</v>
      </c>
      <c r="H1966" s="169" t="s">
        <v>4004</v>
      </c>
      <c r="I1966" s="169" t="s">
        <v>4004</v>
      </c>
      <c r="J1966" s="169" t="s"/>
      <c r="K1966" s="169" t="s"/>
      <c r="L1966" s="169" t="s">
        <v>4652</v>
      </c>
      <c r="M1966" s="170">
        <v>0</v>
      </c>
      <c r="N1966" s="169" t="s">
        <v>4004</v>
      </c>
      <c r="O1966" s="171">
        <v>45671</v>
      </c>
      <c r="P1966" s="172">
        <v>0.568958333333285</v>
      </c>
      <c r="Q1966" s="169">
        <v>45269</v>
      </c>
      <c r="R1966" s="170">
        <v>200</v>
      </c>
      <c r="S1966" s="173" t="s"/>
      <c r="T1966" s="173" t="s"/>
      <c r="U1966" s="173" t="s"/>
      <c r="V1966" s="173" t="s"/>
      <c r="W1966" s="173" t="s"/>
      <c r="X1966" s="173" t="s"/>
      <c r="Y1966" s="173" t="s"/>
    </row>
    <row r="1967" spans="1:25">
      <c r="A1967" s="174" t="s">
        <v>4648</v>
      </c>
      <c r="B1967" s="175" t="s">
        <v>6866</v>
      </c>
      <c r="C1967" s="175" t="s">
        <v>4656</v>
      </c>
      <c r="D1967" s="175" t="s">
        <v>4756</v>
      </c>
      <c r="E1967" s="175">
        <v>160</v>
      </c>
      <c r="F1967" s="175">
        <v>89</v>
      </c>
      <c r="G1967" s="175" t="s">
        <v>4652</v>
      </c>
      <c r="H1967" s="175" t="s">
        <v>4652</v>
      </c>
      <c r="I1967" s="175" t="s">
        <v>4652</v>
      </c>
      <c r="J1967" s="175" t="s"/>
      <c r="K1967" s="175" t="s"/>
      <c r="L1967" s="175" t="s">
        <v>4652</v>
      </c>
      <c r="M1967" s="176">
        <v>0</v>
      </c>
      <c r="N1967" s="175" t="s">
        <v>4004</v>
      </c>
      <c r="O1967" s="177">
        <v>45671</v>
      </c>
      <c r="P1967" s="178">
        <v>0.567546296297223</v>
      </c>
      <c r="Q1967" s="175">
        <v>0</v>
      </c>
      <c r="R1967" s="176">
        <v>0</v>
      </c>
      <c r="S1967" s="173" t="s"/>
      <c r="T1967" s="173" t="s"/>
      <c r="U1967" s="173" t="s"/>
      <c r="V1967" s="173" t="s"/>
      <c r="W1967" s="173" t="s"/>
      <c r="X1967" s="173" t="s"/>
      <c r="Y1967" s="173" t="s"/>
    </row>
    <row r="1968" spans="1:25">
      <c r="A1968" s="168" t="s">
        <v>4648</v>
      </c>
      <c r="B1968" s="169" t="s">
        <v>6867</v>
      </c>
      <c r="C1968" s="169" t="s">
        <v>4650</v>
      </c>
      <c r="D1968" s="169" t="s">
        <v>4668</v>
      </c>
      <c r="E1968" s="169">
        <v>156</v>
      </c>
      <c r="F1968" s="169">
        <v>87</v>
      </c>
      <c r="G1968" s="169" t="s">
        <v>4004</v>
      </c>
      <c r="H1968" s="169" t="s">
        <v>4652</v>
      </c>
      <c r="I1968" s="169" t="s">
        <v>4652</v>
      </c>
      <c r="J1968" s="169" t="s"/>
      <c r="K1968" s="169" t="s">
        <v>5532</v>
      </c>
      <c r="L1968" s="169" t="s">
        <v>4652</v>
      </c>
      <c r="M1968" s="170">
        <v>0</v>
      </c>
      <c r="N1968" s="169" t="s">
        <v>4004</v>
      </c>
      <c r="O1968" s="171">
        <v>45671</v>
      </c>
      <c r="P1968" s="172">
        <v>0.52824074073942</v>
      </c>
      <c r="Q1968" s="169">
        <v>45258</v>
      </c>
      <c r="R1968" s="170">
        <v>100</v>
      </c>
      <c r="S1968" s="173" t="s"/>
      <c r="T1968" s="173" t="s"/>
      <c r="U1968" s="173" t="s"/>
      <c r="V1968" s="173" t="s"/>
      <c r="W1968" s="173" t="s"/>
      <c r="X1968" s="173" t="s"/>
      <c r="Y1968" s="173" t="s"/>
    </row>
    <row r="1969" spans="1:25">
      <c r="A1969" s="174" t="s">
        <v>4648</v>
      </c>
      <c r="B1969" s="175" t="s">
        <v>6868</v>
      </c>
      <c r="C1969" s="175" t="s">
        <v>4656</v>
      </c>
      <c r="D1969" s="175" t="s">
        <v>4730</v>
      </c>
      <c r="E1969" s="175">
        <v>165</v>
      </c>
      <c r="F1969" s="175">
        <v>89</v>
      </c>
      <c r="G1969" s="175" t="s">
        <v>4004</v>
      </c>
      <c r="H1969" s="175" t="s">
        <v>4004</v>
      </c>
      <c r="I1969" s="175" t="s">
        <v>4004</v>
      </c>
      <c r="J1969" s="175" t="s"/>
      <c r="K1969" s="175" t="s"/>
      <c r="L1969" s="175" t="s">
        <v>4652</v>
      </c>
      <c r="M1969" s="176">
        <v>0</v>
      </c>
      <c r="N1969" s="175" t="s">
        <v>4004</v>
      </c>
      <c r="O1969" s="177">
        <v>45671</v>
      </c>
      <c r="P1969" s="178">
        <v>0.433356481480587</v>
      </c>
      <c r="Q1969" s="175">
        <v>45248</v>
      </c>
      <c r="R1969" s="176">
        <v>200</v>
      </c>
      <c r="S1969" s="173" t="s"/>
      <c r="T1969" s="173" t="s"/>
      <c r="U1969" s="173" t="s"/>
      <c r="V1969" s="173" t="s"/>
      <c r="W1969" s="173" t="s"/>
      <c r="X1969" s="173" t="s"/>
      <c r="Y1969" s="173" t="s"/>
    </row>
    <row r="1970" spans="1:26" s="185">
      <c r="A1970" s="179" t="s">
        <v>4648</v>
      </c>
      <c r="B1970" s="180" t="s">
        <v>6869</v>
      </c>
      <c r="C1970" s="180" t="s">
        <v>4650</v>
      </c>
      <c r="D1970" s="180" t="s">
        <v>4668</v>
      </c>
      <c r="E1970" s="180">
        <v>160</v>
      </c>
      <c r="F1970" s="180">
        <v>0</v>
      </c>
      <c r="G1970" s="180" t="s">
        <v>4652</v>
      </c>
      <c r="H1970" s="180" t="s">
        <v>4652</v>
      </c>
      <c r="I1970" s="180" t="s">
        <v>4652</v>
      </c>
      <c r="J1970" s="180" t="s">
        <v>4715</v>
      </c>
      <c r="K1970" s="180" t="s">
        <v>6870</v>
      </c>
      <c r="L1970" s="180" t="s">
        <v>4004</v>
      </c>
      <c r="M1970" s="181">
        <v>0</v>
      </c>
      <c r="N1970" s="180" t="s">
        <v>4004</v>
      </c>
      <c r="O1970" s="182">
        <v>45671</v>
      </c>
      <c r="P1970" s="183">
        <v>0.429641203703795</v>
      </c>
      <c r="Q1970" s="180">
        <v>0</v>
      </c>
      <c r="R1970" s="181">
        <v>0</v>
      </c>
      <c r="S1970" s="184" t="s"/>
      <c r="T1970" s="184" t="s"/>
      <c r="U1970" s="184" t="s"/>
      <c r="V1970" s="184" t="s"/>
      <c r="W1970" s="184" t="s"/>
      <c r="X1970" s="184" t="s"/>
      <c r="Y1970" s="184" t="s"/>
      <c r="Z1970" s="185" t="s"/>
    </row>
    <row r="1971" spans="1:25">
      <c r="A1971" s="174" t="s">
        <v>4648</v>
      </c>
      <c r="B1971" s="175" t="s">
        <v>6871</v>
      </c>
      <c r="C1971" s="175" t="s">
        <v>4656</v>
      </c>
      <c r="D1971" s="175" t="s">
        <v>4730</v>
      </c>
      <c r="E1971" s="175">
        <v>165</v>
      </c>
      <c r="F1971" s="175">
        <v>88</v>
      </c>
      <c r="G1971" s="175" t="s">
        <v>4004</v>
      </c>
      <c r="H1971" s="175" t="s">
        <v>4652</v>
      </c>
      <c r="I1971" s="175" t="s">
        <v>4652</v>
      </c>
      <c r="J1971" s="175" t="s"/>
      <c r="K1971" s="175" t="s"/>
      <c r="L1971" s="175" t="s">
        <v>4652</v>
      </c>
      <c r="M1971" s="176">
        <v>0</v>
      </c>
      <c r="N1971" s="175" t="s">
        <v>4004</v>
      </c>
      <c r="O1971" s="177">
        <v>45670</v>
      </c>
      <c r="P1971" s="178">
        <v>0.69379629629475</v>
      </c>
      <c r="Q1971" s="175">
        <v>45207</v>
      </c>
      <c r="R1971" s="176">
        <v>150</v>
      </c>
      <c r="S1971" s="173" t="s"/>
      <c r="T1971" s="173" t="s"/>
      <c r="U1971" s="173" t="s"/>
      <c r="V1971" s="173" t="s"/>
      <c r="W1971" s="173" t="s"/>
      <c r="X1971" s="173" t="s"/>
      <c r="Y1971" s="173" t="s"/>
    </row>
    <row r="1972" spans="1:25">
      <c r="A1972" s="168" t="s">
        <v>4648</v>
      </c>
      <c r="B1972" s="169" t="s">
        <v>6872</v>
      </c>
      <c r="C1972" s="169" t="s">
        <v>4650</v>
      </c>
      <c r="D1972" s="169" t="s">
        <v>4668</v>
      </c>
      <c r="E1972" s="169">
        <v>155</v>
      </c>
      <c r="F1972" s="169">
        <v>0</v>
      </c>
      <c r="G1972" s="169" t="s">
        <v>4652</v>
      </c>
      <c r="H1972" s="169" t="s">
        <v>4004</v>
      </c>
      <c r="I1972" s="169" t="s">
        <v>4004</v>
      </c>
      <c r="J1972" s="169" t="s"/>
      <c r="K1972" s="169" t="s"/>
      <c r="L1972" s="169" t="s">
        <v>4652</v>
      </c>
      <c r="M1972" s="170">
        <v>0</v>
      </c>
      <c r="N1972" s="169" t="s">
        <v>4004</v>
      </c>
      <c r="O1972" s="171">
        <v>45670</v>
      </c>
      <c r="P1972" s="172">
        <v>0.686770833333867</v>
      </c>
      <c r="Q1972" s="169">
        <v>45206</v>
      </c>
      <c r="R1972" s="170">
        <v>170</v>
      </c>
      <c r="S1972" s="173" t="s"/>
      <c r="T1972" s="173" t="s"/>
      <c r="U1972" s="173" t="s"/>
      <c r="V1972" s="173" t="s"/>
      <c r="W1972" s="173" t="s"/>
      <c r="X1972" s="173" t="s"/>
      <c r="Y1972" s="173" t="s"/>
    </row>
    <row r="1973" spans="1:26" s="192">
      <c r="A1973" s="186" t="s">
        <v>4648</v>
      </c>
      <c r="B1973" s="187" t="s">
        <v>6873</v>
      </c>
      <c r="C1973" s="187" t="s">
        <v>4650</v>
      </c>
      <c r="D1973" s="187" t="s">
        <v>4663</v>
      </c>
      <c r="E1973" s="187">
        <v>166</v>
      </c>
      <c r="F1973" s="187">
        <v>0</v>
      </c>
      <c r="G1973" s="187" t="s">
        <v>4652</v>
      </c>
      <c r="H1973" s="187" t="s">
        <v>4652</v>
      </c>
      <c r="I1973" s="187" t="s">
        <v>4652</v>
      </c>
      <c r="J1973" s="187" t="s">
        <v>4732</v>
      </c>
      <c r="K1973" s="187" t="s"/>
      <c r="L1973" s="187" t="s">
        <v>4659</v>
      </c>
      <c r="M1973" s="188">
        <v>50</v>
      </c>
      <c r="N1973" s="187" t="s">
        <v>4659</v>
      </c>
      <c r="O1973" s="189">
        <v>45670</v>
      </c>
      <c r="P1973" s="190">
        <v>0.660590277777374</v>
      </c>
      <c r="Q1973" s="187">
        <v>45203</v>
      </c>
      <c r="R1973" s="188">
        <v>50</v>
      </c>
      <c r="S1973" s="191" t="s"/>
      <c r="T1973" s="191" t="s"/>
      <c r="U1973" s="191" t="s"/>
      <c r="V1973" s="191" t="s"/>
      <c r="W1973" s="191" t="s"/>
      <c r="X1973" s="191" t="s"/>
      <c r="Y1973" s="191" t="s"/>
      <c r="Z1973" s="192" t="s"/>
    </row>
    <row r="1974" spans="1:25">
      <c r="A1974" s="168" t="s">
        <v>4648</v>
      </c>
      <c r="B1974" s="169" t="s">
        <v>6874</v>
      </c>
      <c r="C1974" s="169" t="s">
        <v>4656</v>
      </c>
      <c r="D1974" s="169" t="s">
        <v>4690</v>
      </c>
      <c r="E1974" s="169">
        <v>158</v>
      </c>
      <c r="F1974" s="169">
        <v>88</v>
      </c>
      <c r="G1974" s="169" t="s">
        <v>4004</v>
      </c>
      <c r="H1974" s="169" t="s">
        <v>4004</v>
      </c>
      <c r="I1974" s="169" t="s">
        <v>4004</v>
      </c>
      <c r="J1974" s="169" t="s"/>
      <c r="K1974" s="169" t="s"/>
      <c r="L1974" s="169" t="s">
        <v>4652</v>
      </c>
      <c r="M1974" s="170">
        <v>0</v>
      </c>
      <c r="N1974" s="169" t="s">
        <v>4004</v>
      </c>
      <c r="O1974" s="171">
        <v>45670</v>
      </c>
      <c r="P1974" s="172">
        <v>0.651863425926422</v>
      </c>
      <c r="Q1974" s="169">
        <v>45202</v>
      </c>
      <c r="R1974" s="170">
        <v>230</v>
      </c>
      <c r="S1974" s="173" t="s"/>
      <c r="T1974" s="173" t="s"/>
      <c r="U1974" s="173" t="s"/>
      <c r="V1974" s="173" t="s"/>
      <c r="W1974" s="173" t="s"/>
      <c r="X1974" s="173" t="s"/>
      <c r="Y1974" s="173" t="s"/>
    </row>
    <row r="1975" spans="1:26" s="192">
      <c r="A1975" s="186" t="s">
        <v>4648</v>
      </c>
      <c r="B1975" s="187" t="s">
        <v>6875</v>
      </c>
      <c r="C1975" s="187" t="s">
        <v>4650</v>
      </c>
      <c r="D1975" s="187" t="s">
        <v>4668</v>
      </c>
      <c r="E1975" s="187">
        <v>150</v>
      </c>
      <c r="F1975" s="187">
        <v>0</v>
      </c>
      <c r="G1975" s="187" t="s">
        <v>4652</v>
      </c>
      <c r="H1975" s="187" t="s">
        <v>4652</v>
      </c>
      <c r="I1975" s="187" t="s">
        <v>4652</v>
      </c>
      <c r="J1975" s="187" t="s">
        <v>4732</v>
      </c>
      <c r="K1975" s="187" t="s"/>
      <c r="L1975" s="187" t="s">
        <v>4659</v>
      </c>
      <c r="M1975" s="188">
        <v>50</v>
      </c>
      <c r="N1975" s="187" t="s">
        <v>4659</v>
      </c>
      <c r="O1975" s="189">
        <v>45670</v>
      </c>
      <c r="P1975" s="190">
        <v>0.627164351852116</v>
      </c>
      <c r="Q1975" s="187">
        <v>45197</v>
      </c>
      <c r="R1975" s="188">
        <v>50</v>
      </c>
      <c r="S1975" s="191" t="s"/>
      <c r="T1975" s="191" t="s"/>
      <c r="U1975" s="191" t="s"/>
      <c r="V1975" s="191" t="s"/>
      <c r="W1975" s="191" t="s"/>
      <c r="X1975" s="191" t="s"/>
      <c r="Y1975" s="191" t="s"/>
      <c r="Z1975" s="192" t="s"/>
    </row>
    <row r="1976" spans="1:25">
      <c r="A1976" s="168" t="s">
        <v>4648</v>
      </c>
      <c r="B1976" s="169" t="s">
        <v>6876</v>
      </c>
      <c r="C1976" s="169" t="s">
        <v>4650</v>
      </c>
      <c r="D1976" s="169" t="s">
        <v>4668</v>
      </c>
      <c r="E1976" s="169">
        <v>150</v>
      </c>
      <c r="F1976" s="169">
        <v>89</v>
      </c>
      <c r="G1976" s="169" t="s">
        <v>4659</v>
      </c>
      <c r="H1976" s="169" t="s">
        <v>4659</v>
      </c>
      <c r="I1976" s="169" t="s">
        <v>4659</v>
      </c>
      <c r="J1976" s="169" t="s"/>
      <c r="K1976" s="169" t="s"/>
      <c r="L1976" s="169" t="s">
        <v>4652</v>
      </c>
      <c r="M1976" s="170">
        <v>0</v>
      </c>
      <c r="N1976" s="169" t="s">
        <v>4659</v>
      </c>
      <c r="O1976" s="171">
        <v>45670</v>
      </c>
      <c r="P1976" s="172">
        <v>0.621608796296641</v>
      </c>
      <c r="Q1976" s="169">
        <v>45196</v>
      </c>
      <c r="R1976" s="170">
        <v>200</v>
      </c>
      <c r="S1976" s="173" t="s"/>
      <c r="T1976" s="173" t="s"/>
      <c r="U1976" s="173" t="s"/>
      <c r="V1976" s="173" t="s"/>
      <c r="W1976" s="173" t="s"/>
      <c r="X1976" s="173" t="s"/>
      <c r="Y1976" s="173" t="s"/>
    </row>
    <row r="1977" spans="1:26" s="192">
      <c r="A1977" s="186" t="s">
        <v>4648</v>
      </c>
      <c r="B1977" s="187" t="s">
        <v>6877</v>
      </c>
      <c r="C1977" s="187" t="s">
        <v>4650</v>
      </c>
      <c r="D1977" s="187" t="s">
        <v>4668</v>
      </c>
      <c r="E1977" s="187">
        <v>150</v>
      </c>
      <c r="F1977" s="187">
        <v>0</v>
      </c>
      <c r="G1977" s="187" t="s">
        <v>4652</v>
      </c>
      <c r="H1977" s="187" t="s">
        <v>4652</v>
      </c>
      <c r="I1977" s="187" t="s">
        <v>4652</v>
      </c>
      <c r="J1977" s="187" t="s">
        <v>4669</v>
      </c>
      <c r="K1977" s="187" t="s"/>
      <c r="L1977" s="187" t="s">
        <v>4659</v>
      </c>
      <c r="M1977" s="188">
        <v>100</v>
      </c>
      <c r="N1977" s="187" t="s">
        <v>4659</v>
      </c>
      <c r="O1977" s="189">
        <v>45670</v>
      </c>
      <c r="P1977" s="190">
        <v>0.617858796296787</v>
      </c>
      <c r="Q1977" s="187">
        <v>45194</v>
      </c>
      <c r="R1977" s="188">
        <v>100</v>
      </c>
      <c r="S1977" s="191" t="s"/>
      <c r="T1977" s="191" t="s"/>
      <c r="U1977" s="191" t="s"/>
      <c r="V1977" s="191" t="s"/>
      <c r="W1977" s="191" t="s"/>
      <c r="X1977" s="191" t="s"/>
      <c r="Y1977" s="191" t="s"/>
      <c r="Z1977" s="192" t="s"/>
    </row>
    <row r="1978" spans="1:25">
      <c r="A1978" s="168" t="s">
        <v>4569</v>
      </c>
      <c r="B1978" s="169" t="s">
        <v>6878</v>
      </c>
      <c r="C1978" s="169" t="s">
        <v>4650</v>
      </c>
      <c r="D1978" s="169" t="s">
        <v>5174</v>
      </c>
      <c r="E1978" s="169">
        <v>158</v>
      </c>
      <c r="F1978" s="169">
        <v>89</v>
      </c>
      <c r="G1978" s="169" t="s">
        <v>4630</v>
      </c>
      <c r="H1978" s="169" t="s">
        <v>4630</v>
      </c>
      <c r="I1978" s="169" t="s">
        <v>4630</v>
      </c>
      <c r="J1978" s="169" t="s"/>
      <c r="K1978" s="169" t="s"/>
      <c r="L1978" s="169" t="s">
        <v>4652</v>
      </c>
      <c r="M1978" s="170">
        <v>0</v>
      </c>
      <c r="N1978" s="169" t="s">
        <v>4659</v>
      </c>
      <c r="O1978" s="171">
        <v>45670</v>
      </c>
      <c r="P1978" s="172">
        <v>0.572997685183509</v>
      </c>
      <c r="Q1978" s="169">
        <v>45189</v>
      </c>
      <c r="R1978" s="170">
        <v>200</v>
      </c>
      <c r="S1978" s="173" t="s"/>
      <c r="T1978" s="173" t="s"/>
      <c r="U1978" s="173" t="s"/>
      <c r="V1978" s="173" t="s"/>
      <c r="W1978" s="173" t="s"/>
      <c r="X1978" s="173" t="s"/>
      <c r="Y1978" s="173" t="s"/>
    </row>
    <row r="1979" spans="1:25">
      <c r="A1979" s="174" t="s">
        <v>4648</v>
      </c>
      <c r="B1979" s="175" t="s">
        <v>6879</v>
      </c>
      <c r="C1979" s="175" t="s">
        <v>4656</v>
      </c>
      <c r="D1979" s="175" t="s">
        <v>4700</v>
      </c>
      <c r="E1979" s="175">
        <v>165</v>
      </c>
      <c r="F1979" s="175">
        <v>89</v>
      </c>
      <c r="G1979" s="175" t="s">
        <v>4659</v>
      </c>
      <c r="H1979" s="175" t="s">
        <v>4659</v>
      </c>
      <c r="I1979" s="175" t="s">
        <v>4659</v>
      </c>
      <c r="J1979" s="175" t="s"/>
      <c r="K1979" s="175" t="s">
        <v>4924</v>
      </c>
      <c r="L1979" s="175" t="s">
        <v>4652</v>
      </c>
      <c r="M1979" s="176">
        <v>0</v>
      </c>
      <c r="N1979" s="175" t="s">
        <v>4659</v>
      </c>
      <c r="O1979" s="177">
        <v>45670</v>
      </c>
      <c r="P1979" s="178">
        <v>0.561261574075616</v>
      </c>
      <c r="Q1979" s="175">
        <v>0</v>
      </c>
      <c r="R1979" s="176">
        <v>0</v>
      </c>
      <c r="S1979" s="173" t="s"/>
      <c r="T1979" s="173" t="s"/>
      <c r="U1979" s="173" t="s"/>
      <c r="V1979" s="173" t="s"/>
      <c r="W1979" s="173" t="s"/>
      <c r="X1979" s="173" t="s"/>
      <c r="Y1979" s="173" t="s"/>
    </row>
    <row r="1980" spans="1:26" s="192">
      <c r="A1980" s="186" t="s">
        <v>4648</v>
      </c>
      <c r="B1980" s="187" t="s">
        <v>6880</v>
      </c>
      <c r="C1980" s="187" t="s">
        <v>4650</v>
      </c>
      <c r="D1980" s="187" t="s">
        <v>4681</v>
      </c>
      <c r="E1980" s="187">
        <v>150</v>
      </c>
      <c r="F1980" s="187">
        <v>0</v>
      </c>
      <c r="G1980" s="187" t="s">
        <v>4652</v>
      </c>
      <c r="H1980" s="187" t="s">
        <v>4652</v>
      </c>
      <c r="I1980" s="187" t="s">
        <v>4652</v>
      </c>
      <c r="J1980" s="187" t="s">
        <v>4750</v>
      </c>
      <c r="K1980" s="187" t="s"/>
      <c r="L1980" s="187" t="s">
        <v>4659</v>
      </c>
      <c r="M1980" s="188">
        <v>100</v>
      </c>
      <c r="N1980" s="187" t="s">
        <v>4659</v>
      </c>
      <c r="O1980" s="189">
        <v>45670</v>
      </c>
      <c r="P1980" s="190">
        <v>0.544502314813144</v>
      </c>
      <c r="Q1980" s="187">
        <v>45186</v>
      </c>
      <c r="R1980" s="188">
        <v>100</v>
      </c>
      <c r="S1980" s="191" t="s"/>
      <c r="T1980" s="191" t="s"/>
      <c r="U1980" s="191" t="s"/>
      <c r="V1980" s="191" t="s"/>
      <c r="W1980" s="191" t="s"/>
      <c r="X1980" s="191" t="s"/>
      <c r="Y1980" s="191" t="s"/>
      <c r="Z1980" s="192" t="s"/>
    </row>
    <row r="1981" spans="1:25">
      <c r="A1981" s="174" t="s">
        <v>4648</v>
      </c>
      <c r="B1981" s="175" t="s">
        <v>6881</v>
      </c>
      <c r="C1981" s="175" t="s">
        <v>4656</v>
      </c>
      <c r="D1981" s="175" t="s">
        <v>4694</v>
      </c>
      <c r="E1981" s="175">
        <v>164</v>
      </c>
      <c r="F1981" s="175">
        <v>89</v>
      </c>
      <c r="G1981" s="175" t="s">
        <v>4004</v>
      </c>
      <c r="H1981" s="175" t="s">
        <v>4004</v>
      </c>
      <c r="I1981" s="175" t="s">
        <v>4004</v>
      </c>
      <c r="J1981" s="175" t="s"/>
      <c r="K1981" s="175" t="s"/>
      <c r="L1981" s="175" t="s">
        <v>4652</v>
      </c>
      <c r="M1981" s="176">
        <v>0</v>
      </c>
      <c r="N1981" s="175" t="s">
        <v>4004</v>
      </c>
      <c r="O1981" s="177">
        <v>45670</v>
      </c>
      <c r="P1981" s="178">
        <v>0.544039351851097</v>
      </c>
      <c r="Q1981" s="175">
        <v>45185</v>
      </c>
      <c r="R1981" s="176">
        <v>200</v>
      </c>
      <c r="S1981" s="173" t="s"/>
      <c r="T1981" s="173" t="s"/>
      <c r="U1981" s="173" t="s"/>
      <c r="V1981" s="173" t="s"/>
      <c r="W1981" s="173" t="s"/>
      <c r="X1981" s="173" t="s"/>
      <c r="Y1981" s="173" t="s"/>
    </row>
    <row r="1982" spans="1:25">
      <c r="A1982" s="168" t="s">
        <v>4648</v>
      </c>
      <c r="B1982" s="169" t="s">
        <v>6882</v>
      </c>
      <c r="C1982" s="169" t="s">
        <v>4656</v>
      </c>
      <c r="D1982" s="169" t="s">
        <v>4703</v>
      </c>
      <c r="E1982" s="169">
        <v>165</v>
      </c>
      <c r="F1982" s="169">
        <v>88</v>
      </c>
      <c r="G1982" s="169" t="s">
        <v>4659</v>
      </c>
      <c r="H1982" s="169" t="s">
        <v>4659</v>
      </c>
      <c r="I1982" s="169" t="s">
        <v>4659</v>
      </c>
      <c r="J1982" s="169" t="s"/>
      <c r="K1982" s="169" t="s"/>
      <c r="L1982" s="169" t="s">
        <v>4652</v>
      </c>
      <c r="M1982" s="170">
        <v>0</v>
      </c>
      <c r="N1982" s="169" t="s">
        <v>4659</v>
      </c>
      <c r="O1982" s="171">
        <v>45670</v>
      </c>
      <c r="P1982" s="172">
        <v>0.525011574074597</v>
      </c>
      <c r="Q1982" s="169">
        <v>45184</v>
      </c>
      <c r="R1982" s="170">
        <v>200</v>
      </c>
      <c r="S1982" s="173" t="s"/>
      <c r="T1982" s="173" t="s"/>
      <c r="U1982" s="173" t="s"/>
      <c r="V1982" s="173" t="s"/>
      <c r="W1982" s="173" t="s"/>
      <c r="X1982" s="173" t="s"/>
      <c r="Y1982" s="173" t="s"/>
    </row>
    <row r="1983" spans="1:25">
      <c r="A1983" s="174" t="s">
        <v>4648</v>
      </c>
      <c r="B1983" s="175" t="s">
        <v>6883</v>
      </c>
      <c r="C1983" s="175" t="s">
        <v>4656</v>
      </c>
      <c r="D1983" s="175" t="s">
        <v>4903</v>
      </c>
      <c r="E1983" s="175">
        <v>164</v>
      </c>
      <c r="F1983" s="175">
        <v>89</v>
      </c>
      <c r="G1983" s="175" t="s">
        <v>4659</v>
      </c>
      <c r="H1983" s="175" t="s">
        <v>4659</v>
      </c>
      <c r="I1983" s="175" t="s">
        <v>4659</v>
      </c>
      <c r="J1983" s="175" t="s"/>
      <c r="K1983" s="175" t="s">
        <v>5090</v>
      </c>
      <c r="L1983" s="175" t="s">
        <v>4652</v>
      </c>
      <c r="M1983" s="176">
        <v>0</v>
      </c>
      <c r="N1983" s="175" t="s">
        <v>4659</v>
      </c>
      <c r="O1983" s="177">
        <v>45670</v>
      </c>
      <c r="P1983" s="178">
        <v>0.523912037038827</v>
      </c>
      <c r="Q1983" s="175">
        <v>0</v>
      </c>
      <c r="R1983" s="176">
        <v>0</v>
      </c>
      <c r="S1983" s="173" t="s"/>
      <c r="T1983" s="173" t="s"/>
      <c r="U1983" s="173" t="s"/>
      <c r="V1983" s="173" t="s"/>
      <c r="W1983" s="173" t="s"/>
      <c r="X1983" s="173" t="s"/>
      <c r="Y1983" s="173" t="s"/>
    </row>
    <row r="1984" spans="1:25">
      <c r="A1984" s="168" t="s">
        <v>4648</v>
      </c>
      <c r="B1984" s="169" t="s">
        <v>6884</v>
      </c>
      <c r="C1984" s="169" t="s">
        <v>4650</v>
      </c>
      <c r="D1984" s="169" t="s">
        <v>4663</v>
      </c>
      <c r="E1984" s="169">
        <v>155</v>
      </c>
      <c r="F1984" s="169">
        <v>0</v>
      </c>
      <c r="G1984" s="169" t="s">
        <v>4652</v>
      </c>
      <c r="H1984" s="169" t="s">
        <v>4004</v>
      </c>
      <c r="I1984" s="169" t="s">
        <v>4004</v>
      </c>
      <c r="J1984" s="169" t="s"/>
      <c r="K1984" s="169" t="s"/>
      <c r="L1984" s="169" t="s">
        <v>4652</v>
      </c>
      <c r="M1984" s="170">
        <v>0</v>
      </c>
      <c r="N1984" s="169" t="s">
        <v>4004</v>
      </c>
      <c r="O1984" s="171">
        <v>45670</v>
      </c>
      <c r="P1984" s="172">
        <v>0.449930555554602</v>
      </c>
      <c r="Q1984" s="169">
        <v>45173</v>
      </c>
      <c r="R1984" s="170">
        <v>150</v>
      </c>
      <c r="S1984" s="173" t="s"/>
      <c r="T1984" s="173" t="s"/>
      <c r="U1984" s="173" t="s"/>
      <c r="V1984" s="173" t="s"/>
      <c r="W1984" s="173" t="s"/>
      <c r="X1984" s="173" t="s"/>
      <c r="Y1984" s="173" t="s"/>
    </row>
    <row r="1985" spans="1:25">
      <c r="A1985" s="174" t="s">
        <v>4648</v>
      </c>
      <c r="B1985" s="175" t="s">
        <v>6885</v>
      </c>
      <c r="C1985" s="175" t="s">
        <v>4656</v>
      </c>
      <c r="D1985" s="175" t="s">
        <v>4668</v>
      </c>
      <c r="E1985" s="175">
        <v>140</v>
      </c>
      <c r="F1985" s="175">
        <v>89</v>
      </c>
      <c r="G1985" s="175" t="s">
        <v>4659</v>
      </c>
      <c r="H1985" s="175" t="s">
        <v>4652</v>
      </c>
      <c r="I1985" s="175" t="s">
        <v>4652</v>
      </c>
      <c r="J1985" s="175" t="s"/>
      <c r="K1985" s="175" t="s"/>
      <c r="L1985" s="175" t="s">
        <v>4652</v>
      </c>
      <c r="M1985" s="176">
        <v>0</v>
      </c>
      <c r="N1985" s="175" t="s">
        <v>4661</v>
      </c>
      <c r="O1985" s="177">
        <v>45670</v>
      </c>
      <c r="P1985" s="178">
        <v>0.401226851852698</v>
      </c>
      <c r="Q1985" s="175">
        <v>45163</v>
      </c>
      <c r="R1985" s="176">
        <v>150</v>
      </c>
      <c r="S1985" s="173" t="s"/>
      <c r="T1985" s="173" t="s"/>
      <c r="U1985" s="173" t="s"/>
      <c r="V1985" s="173" t="s"/>
      <c r="W1985" s="173" t="s"/>
      <c r="X1985" s="173" t="s"/>
      <c r="Y1985" s="173" t="s"/>
    </row>
    <row r="1986" spans="1:25">
      <c r="A1986" s="168" t="s">
        <v>4648</v>
      </c>
      <c r="B1986" s="169" t="s">
        <v>6886</v>
      </c>
      <c r="C1986" s="169" t="s">
        <v>4650</v>
      </c>
      <c r="D1986" s="169" t="s">
        <v>4880</v>
      </c>
      <c r="E1986" s="169">
        <v>160</v>
      </c>
      <c r="F1986" s="169">
        <v>0</v>
      </c>
      <c r="G1986" s="169" t="s">
        <v>4652</v>
      </c>
      <c r="H1986" s="169" t="s">
        <v>4652</v>
      </c>
      <c r="I1986" s="169" t="s">
        <v>4652</v>
      </c>
      <c r="J1986" s="169" t="s"/>
      <c r="K1986" s="169" t="s"/>
      <c r="L1986" s="169" t="s">
        <v>4652</v>
      </c>
      <c r="M1986" s="170">
        <v>0</v>
      </c>
      <c r="N1986" s="169" t="s">
        <v>4659</v>
      </c>
      <c r="O1986" s="171">
        <v>45669</v>
      </c>
      <c r="P1986" s="172">
        <v>0.82902777777781</v>
      </c>
      <c r="Q1986" s="169">
        <v>0</v>
      </c>
      <c r="R1986" s="170">
        <v>0</v>
      </c>
      <c r="S1986" s="173" t="s"/>
      <c r="T1986" s="173" t="s"/>
      <c r="U1986" s="173" t="s"/>
      <c r="V1986" s="173" t="s"/>
      <c r="W1986" s="173" t="s"/>
      <c r="X1986" s="173" t="s"/>
      <c r="Y1986" s="173" t="s"/>
    </row>
    <row r="1987" spans="1:25">
      <c r="A1987" s="174" t="s">
        <v>4569</v>
      </c>
      <c r="B1987" s="175" t="s">
        <v>6887</v>
      </c>
      <c r="C1987" s="175" t="s">
        <v>4650</v>
      </c>
      <c r="D1987" s="175" t="s">
        <v>4987</v>
      </c>
      <c r="E1987" s="175">
        <v>158</v>
      </c>
      <c r="F1987" s="175">
        <v>0</v>
      </c>
      <c r="G1987" s="175" t="s">
        <v>4652</v>
      </c>
      <c r="H1987" s="175" t="s">
        <v>4652</v>
      </c>
      <c r="I1987" s="175" t="s">
        <v>4652</v>
      </c>
      <c r="J1987" s="175" t="s">
        <v>4643</v>
      </c>
      <c r="K1987" s="175" t="s">
        <v>6888</v>
      </c>
      <c r="L1987" s="175" t="s">
        <v>5349</v>
      </c>
      <c r="M1987" s="176">
        <v>120</v>
      </c>
      <c r="N1987" s="175" t="s">
        <v>5349</v>
      </c>
      <c r="O1987" s="177">
        <v>45669</v>
      </c>
      <c r="P1987" s="178">
        <v>0.738344907407736</v>
      </c>
      <c r="Q1987" s="175">
        <v>45146</v>
      </c>
      <c r="R1987" s="176">
        <v>120</v>
      </c>
      <c r="S1987" s="173" t="s"/>
      <c r="T1987" s="173" t="s"/>
      <c r="U1987" s="173" t="s"/>
      <c r="V1987" s="173" t="s"/>
      <c r="W1987" s="173" t="s"/>
      <c r="X1987" s="173" t="s"/>
      <c r="Y1987" s="173" t="s"/>
    </row>
    <row r="1988" spans="1:25">
      <c r="A1988" s="168" t="s">
        <v>4648</v>
      </c>
      <c r="B1988" s="169" t="s">
        <v>6889</v>
      </c>
      <c r="C1988" s="169" t="s">
        <v>4650</v>
      </c>
      <c r="D1988" s="169" t="s">
        <v>4668</v>
      </c>
      <c r="E1988" s="169">
        <v>160</v>
      </c>
      <c r="F1988" s="169">
        <v>89</v>
      </c>
      <c r="G1988" s="169" t="s">
        <v>4652</v>
      </c>
      <c r="H1988" s="169" t="s">
        <v>4652</v>
      </c>
      <c r="I1988" s="169" t="s">
        <v>4652</v>
      </c>
      <c r="J1988" s="169" t="s"/>
      <c r="K1988" s="169" t="s">
        <v>6890</v>
      </c>
      <c r="L1988" s="169" t="s">
        <v>4652</v>
      </c>
      <c r="M1988" s="170">
        <v>170</v>
      </c>
      <c r="N1988" s="169" t="s">
        <v>4004</v>
      </c>
      <c r="O1988" s="171">
        <v>45669</v>
      </c>
      <c r="P1988" s="172">
        <v>0.730567129630799</v>
      </c>
      <c r="Q1988" s="169">
        <v>45141</v>
      </c>
      <c r="R1988" s="170">
        <v>370</v>
      </c>
      <c r="S1988" s="173" t="s"/>
      <c r="T1988" s="173" t="s"/>
      <c r="U1988" s="173" t="s"/>
      <c r="V1988" s="173" t="s"/>
      <c r="W1988" s="173" t="s"/>
      <c r="X1988" s="173" t="s"/>
      <c r="Y1988" s="173" t="s"/>
    </row>
    <row r="1989" spans="1:26" s="192">
      <c r="A1989" s="186" t="s">
        <v>4648</v>
      </c>
      <c r="B1989" s="187" t="s">
        <v>6891</v>
      </c>
      <c r="C1989" s="187" t="s">
        <v>4656</v>
      </c>
      <c r="D1989" s="187" t="s">
        <v>4730</v>
      </c>
      <c r="E1989" s="187">
        <v>160</v>
      </c>
      <c r="F1989" s="187">
        <v>0</v>
      </c>
      <c r="G1989" s="187" t="s">
        <v>4652</v>
      </c>
      <c r="H1989" s="187" t="s">
        <v>4652</v>
      </c>
      <c r="I1989" s="187" t="s">
        <v>4652</v>
      </c>
      <c r="J1989" s="187" t="s">
        <v>4669</v>
      </c>
      <c r="K1989" s="187" t="s"/>
      <c r="L1989" s="187" t="s">
        <v>4659</v>
      </c>
      <c r="M1989" s="188">
        <v>100</v>
      </c>
      <c r="N1989" s="187" t="s">
        <v>4659</v>
      </c>
      <c r="O1989" s="189">
        <v>45669</v>
      </c>
      <c r="P1989" s="190">
        <v>0.728506944444234</v>
      </c>
      <c r="Q1989" s="187">
        <v>45140</v>
      </c>
      <c r="R1989" s="188">
        <v>100</v>
      </c>
      <c r="S1989" s="191" t="s"/>
      <c r="T1989" s="191" t="s"/>
      <c r="U1989" s="191" t="s"/>
      <c r="V1989" s="191" t="s"/>
      <c r="W1989" s="191" t="s"/>
      <c r="X1989" s="191" t="s"/>
      <c r="Y1989" s="191" t="s"/>
      <c r="Z1989" s="192" t="s"/>
    </row>
    <row r="1990" spans="1:25">
      <c r="A1990" s="168" t="s">
        <v>4648</v>
      </c>
      <c r="B1990" s="169" t="s">
        <v>6892</v>
      </c>
      <c r="C1990" s="169" t="s">
        <v>4650</v>
      </c>
      <c r="D1990" s="169" t="s">
        <v>4674</v>
      </c>
      <c r="E1990" s="169">
        <v>155</v>
      </c>
      <c r="F1990" s="169">
        <v>89</v>
      </c>
      <c r="G1990" s="169" t="s">
        <v>4659</v>
      </c>
      <c r="H1990" s="169" t="s">
        <v>4659</v>
      </c>
      <c r="I1990" s="169" t="s">
        <v>4659</v>
      </c>
      <c r="J1990" s="169" t="s"/>
      <c r="K1990" s="169" t="s"/>
      <c r="L1990" s="169" t="s">
        <v>4652</v>
      </c>
      <c r="M1990" s="170">
        <v>0</v>
      </c>
      <c r="N1990" s="169" t="s">
        <v>4004</v>
      </c>
      <c r="O1990" s="171">
        <v>45669</v>
      </c>
      <c r="P1990" s="172">
        <v>0.725393518518104</v>
      </c>
      <c r="Q1990" s="169">
        <v>45137</v>
      </c>
      <c r="R1990" s="170">
        <v>230</v>
      </c>
      <c r="S1990" s="173" t="s"/>
      <c r="T1990" s="173" t="s"/>
      <c r="U1990" s="173" t="s"/>
      <c r="V1990" s="173" t="s"/>
      <c r="W1990" s="173" t="s"/>
      <c r="X1990" s="173" t="s"/>
      <c r="Y1990" s="173" t="s"/>
    </row>
    <row r="1991" spans="1:26" s="192">
      <c r="A1991" s="186" t="s">
        <v>4648</v>
      </c>
      <c r="B1991" s="187" t="s">
        <v>6893</v>
      </c>
      <c r="C1991" s="187" t="s">
        <v>4656</v>
      </c>
      <c r="D1991" s="187" t="s">
        <v>4700</v>
      </c>
      <c r="E1991" s="187">
        <v>165</v>
      </c>
      <c r="F1991" s="187">
        <v>0</v>
      </c>
      <c r="G1991" s="187" t="s">
        <v>4652</v>
      </c>
      <c r="H1991" s="187" t="s">
        <v>4652</v>
      </c>
      <c r="I1991" s="187" t="s">
        <v>4652</v>
      </c>
      <c r="J1991" s="187" t="s">
        <v>4669</v>
      </c>
      <c r="K1991" s="187" t="s">
        <v>4924</v>
      </c>
      <c r="L1991" s="187" t="s">
        <v>4659</v>
      </c>
      <c r="M1991" s="188">
        <v>0</v>
      </c>
      <c r="N1991" s="187" t="s">
        <v>4659</v>
      </c>
      <c r="O1991" s="189">
        <v>45669</v>
      </c>
      <c r="P1991" s="190">
        <v>0.723912037035916</v>
      </c>
      <c r="Q1991" s="187">
        <v>0</v>
      </c>
      <c r="R1991" s="188">
        <v>0</v>
      </c>
      <c r="S1991" s="191" t="s"/>
      <c r="T1991" s="191" t="s"/>
      <c r="U1991" s="191" t="s"/>
      <c r="V1991" s="191" t="s"/>
      <c r="W1991" s="191" t="s"/>
      <c r="X1991" s="191" t="s"/>
      <c r="Y1991" s="191" t="s"/>
      <c r="Z1991" s="192" t="s"/>
    </row>
    <row r="1992" spans="1:25">
      <c r="A1992" s="168" t="s">
        <v>4648</v>
      </c>
      <c r="B1992" s="169" t="s">
        <v>6894</v>
      </c>
      <c r="C1992" s="169" t="s">
        <v>4656</v>
      </c>
      <c r="D1992" s="169" t="s">
        <v>4730</v>
      </c>
      <c r="E1992" s="169">
        <v>160</v>
      </c>
      <c r="F1992" s="169">
        <v>88</v>
      </c>
      <c r="G1992" s="169" t="s">
        <v>4659</v>
      </c>
      <c r="H1992" s="169" t="s">
        <v>4659</v>
      </c>
      <c r="I1992" s="169" t="s">
        <v>4659</v>
      </c>
      <c r="J1992" s="169" t="s"/>
      <c r="K1992" s="169" t="s"/>
      <c r="L1992" s="169" t="s">
        <v>4652</v>
      </c>
      <c r="M1992" s="170">
        <v>0</v>
      </c>
      <c r="N1992" s="169" t="s">
        <v>4004</v>
      </c>
      <c r="O1992" s="171">
        <v>45669</v>
      </c>
      <c r="P1992" s="172">
        <v>0.713414351852407</v>
      </c>
      <c r="Q1992" s="169">
        <v>45136</v>
      </c>
      <c r="R1992" s="170">
        <v>230</v>
      </c>
      <c r="S1992" s="173" t="s"/>
      <c r="T1992" s="173" t="s"/>
      <c r="U1992" s="173" t="s"/>
      <c r="V1992" s="173" t="s"/>
      <c r="W1992" s="173" t="s"/>
      <c r="X1992" s="173" t="s"/>
      <c r="Y1992" s="173" t="s"/>
    </row>
    <row r="1993" spans="1:26" s="192">
      <c r="A1993" s="186" t="s">
        <v>4648</v>
      </c>
      <c r="B1993" s="187" t="s">
        <v>6895</v>
      </c>
      <c r="C1993" s="187" t="s">
        <v>4656</v>
      </c>
      <c r="D1993" s="187" t="s">
        <v>4730</v>
      </c>
      <c r="E1993" s="187">
        <v>165</v>
      </c>
      <c r="F1993" s="187">
        <v>0</v>
      </c>
      <c r="G1993" s="187" t="s">
        <v>4652</v>
      </c>
      <c r="H1993" s="187" t="s">
        <v>4652</v>
      </c>
      <c r="I1993" s="187" t="s">
        <v>4652</v>
      </c>
      <c r="J1993" s="187" t="s">
        <v>4669</v>
      </c>
      <c r="K1993" s="187" t="s">
        <v>6531</v>
      </c>
      <c r="L1993" s="187" t="s">
        <v>4659</v>
      </c>
      <c r="M1993" s="188">
        <v>100</v>
      </c>
      <c r="N1993" s="187" t="s">
        <v>4659</v>
      </c>
      <c r="O1993" s="189">
        <v>45669</v>
      </c>
      <c r="P1993" s="190">
        <v>0.70362268518511</v>
      </c>
      <c r="Q1993" s="187">
        <v>45135</v>
      </c>
      <c r="R1993" s="188">
        <v>100</v>
      </c>
      <c r="S1993" s="191" t="s"/>
      <c r="T1993" s="191" t="s"/>
      <c r="U1993" s="191" t="s"/>
      <c r="V1993" s="191" t="s"/>
      <c r="W1993" s="191" t="s"/>
      <c r="X1993" s="191" t="s"/>
      <c r="Y1993" s="191" t="s"/>
      <c r="Z1993" s="192" t="s"/>
    </row>
    <row r="1994" spans="1:25">
      <c r="A1994" s="168" t="s">
        <v>4569</v>
      </c>
      <c r="B1994" s="169" t="s">
        <v>6896</v>
      </c>
      <c r="C1994" s="169" t="s">
        <v>4656</v>
      </c>
      <c r="D1994" s="169" t="s">
        <v>4880</v>
      </c>
      <c r="E1994" s="169">
        <v>130</v>
      </c>
      <c r="F1994" s="169">
        <v>0</v>
      </c>
      <c r="G1994" s="169" t="s">
        <v>4652</v>
      </c>
      <c r="H1994" s="169" t="s">
        <v>4652</v>
      </c>
      <c r="I1994" s="169" t="s">
        <v>4652</v>
      </c>
      <c r="J1994" s="169" t="s">
        <v>4643</v>
      </c>
      <c r="K1994" s="169" t="s"/>
      <c r="L1994" s="169" t="s">
        <v>4652</v>
      </c>
      <c r="M1994" s="170">
        <v>0</v>
      </c>
      <c r="N1994" s="169" t="s">
        <v>4572</v>
      </c>
      <c r="O1994" s="171">
        <v>45669</v>
      </c>
      <c r="P1994" s="172">
        <v>0.695497685184819</v>
      </c>
      <c r="Q1994" s="169">
        <v>0</v>
      </c>
      <c r="R1994" s="170">
        <v>0</v>
      </c>
      <c r="S1994" s="173" t="s"/>
      <c r="T1994" s="173" t="s"/>
      <c r="U1994" s="173" t="s"/>
      <c r="V1994" s="173" t="s"/>
      <c r="W1994" s="173" t="s"/>
      <c r="X1994" s="173" t="s"/>
      <c r="Y1994" s="173" t="s"/>
    </row>
    <row r="1995" spans="1:25">
      <c r="A1995" s="174" t="s">
        <v>4569</v>
      </c>
      <c r="B1995" s="175" t="s">
        <v>6897</v>
      </c>
      <c r="C1995" s="175" t="s">
        <v>4656</v>
      </c>
      <c r="D1995" s="175" t="s">
        <v>4880</v>
      </c>
      <c r="E1995" s="175">
        <v>130</v>
      </c>
      <c r="F1995" s="175">
        <v>0</v>
      </c>
      <c r="G1995" s="175" t="s">
        <v>4652</v>
      </c>
      <c r="H1995" s="175" t="s">
        <v>4652</v>
      </c>
      <c r="I1995" s="175" t="s">
        <v>4652</v>
      </c>
      <c r="J1995" s="175" t="s">
        <v>4643</v>
      </c>
      <c r="K1995" s="175" t="s"/>
      <c r="L1995" s="175" t="s">
        <v>4652</v>
      </c>
      <c r="M1995" s="176">
        <v>0.1</v>
      </c>
      <c r="N1995" s="175" t="s">
        <v>5349</v>
      </c>
      <c r="O1995" s="177">
        <v>45669</v>
      </c>
      <c r="P1995" s="178">
        <v>0.694675925926276</v>
      </c>
      <c r="Q1995" s="175">
        <v>45133</v>
      </c>
      <c r="R1995" s="176">
        <v>0.1</v>
      </c>
      <c r="S1995" s="173" t="s"/>
      <c r="T1995" s="173" t="s"/>
      <c r="U1995" s="173" t="s"/>
      <c r="V1995" s="173" t="s"/>
      <c r="W1995" s="173" t="s"/>
      <c r="X1995" s="173" t="s"/>
      <c r="Y1995" s="173" t="s"/>
    </row>
    <row r="1996" spans="1:25">
      <c r="A1996" s="168" t="s">
        <v>4648</v>
      </c>
      <c r="B1996" s="169" t="s">
        <v>6898</v>
      </c>
      <c r="C1996" s="169" t="s">
        <v>4656</v>
      </c>
      <c r="D1996" s="169" t="s">
        <v>4700</v>
      </c>
      <c r="E1996" s="169">
        <v>163</v>
      </c>
      <c r="F1996" s="169">
        <v>88</v>
      </c>
      <c r="G1996" s="169" t="s">
        <v>4004</v>
      </c>
      <c r="H1996" s="169" t="s">
        <v>4004</v>
      </c>
      <c r="I1996" s="169" t="s">
        <v>4004</v>
      </c>
      <c r="J1996" s="169" t="s"/>
      <c r="K1996" s="169" t="s">
        <v>6899</v>
      </c>
      <c r="L1996" s="169" t="s">
        <v>4652</v>
      </c>
      <c r="M1996" s="170">
        <v>0</v>
      </c>
      <c r="N1996" s="169" t="s">
        <v>4004</v>
      </c>
      <c r="O1996" s="171">
        <v>45669</v>
      </c>
      <c r="P1996" s="172">
        <v>0.694583333333867</v>
      </c>
      <c r="Q1996" s="169">
        <v>45132</v>
      </c>
      <c r="R1996" s="170">
        <v>230</v>
      </c>
      <c r="S1996" s="173" t="s"/>
      <c r="T1996" s="173" t="s"/>
      <c r="U1996" s="173" t="s"/>
      <c r="V1996" s="173" t="s"/>
      <c r="W1996" s="173" t="s"/>
      <c r="X1996" s="173" t="s"/>
      <c r="Y1996" s="173" t="s"/>
    </row>
    <row r="1997" spans="1:25">
      <c r="A1997" s="174" t="s">
        <v>4648</v>
      </c>
      <c r="B1997" s="175" t="s">
        <v>6900</v>
      </c>
      <c r="C1997" s="175" t="s">
        <v>4656</v>
      </c>
      <c r="D1997" s="175" t="s">
        <v>4694</v>
      </c>
      <c r="E1997" s="175">
        <v>158</v>
      </c>
      <c r="F1997" s="175">
        <v>89</v>
      </c>
      <c r="G1997" s="175" t="s">
        <v>4659</v>
      </c>
      <c r="H1997" s="175" t="s">
        <v>4659</v>
      </c>
      <c r="I1997" s="175" t="s">
        <v>4659</v>
      </c>
      <c r="J1997" s="175" t="s"/>
      <c r="K1997" s="175" t="s"/>
      <c r="L1997" s="175" t="s">
        <v>4652</v>
      </c>
      <c r="M1997" s="176">
        <v>0</v>
      </c>
      <c r="N1997" s="175" t="s">
        <v>4659</v>
      </c>
      <c r="O1997" s="177">
        <v>45669</v>
      </c>
      <c r="P1997" s="178">
        <v>0.665740740740148</v>
      </c>
      <c r="Q1997" s="175">
        <v>45127</v>
      </c>
      <c r="R1997" s="176">
        <v>200</v>
      </c>
      <c r="S1997" s="173" t="s"/>
      <c r="T1997" s="173" t="s"/>
      <c r="U1997" s="173" t="s"/>
      <c r="V1997" s="173" t="s"/>
      <c r="W1997" s="173" t="s"/>
      <c r="X1997" s="173" t="s"/>
      <c r="Y1997" s="173" t="s"/>
    </row>
    <row r="1998" spans="1:25">
      <c r="A1998" s="168" t="s">
        <v>4648</v>
      </c>
      <c r="B1998" s="169" t="s">
        <v>6901</v>
      </c>
      <c r="C1998" s="169" t="s">
        <v>4656</v>
      </c>
      <c r="D1998" s="169" t="s">
        <v>4703</v>
      </c>
      <c r="E1998" s="169">
        <v>150</v>
      </c>
      <c r="F1998" s="169">
        <v>89</v>
      </c>
      <c r="G1998" s="169" t="s">
        <v>4004</v>
      </c>
      <c r="H1998" s="169" t="s">
        <v>4652</v>
      </c>
      <c r="I1998" s="169" t="s">
        <v>4652</v>
      </c>
      <c r="J1998" s="169" t="s"/>
      <c r="K1998" s="169" t="s"/>
      <c r="L1998" s="169" t="s">
        <v>4652</v>
      </c>
      <c r="M1998" s="170">
        <v>0</v>
      </c>
      <c r="N1998" s="169" t="s">
        <v>4004</v>
      </c>
      <c r="O1998" s="171">
        <v>45669</v>
      </c>
      <c r="P1998" s="172">
        <v>0.643148148148612</v>
      </c>
      <c r="Q1998" s="169">
        <v>45123</v>
      </c>
      <c r="R1998" s="170">
        <v>170</v>
      </c>
      <c r="S1998" s="173" t="s"/>
      <c r="T1998" s="173" t="s"/>
      <c r="U1998" s="173" t="s"/>
      <c r="V1998" s="173" t="s"/>
      <c r="W1998" s="173" t="s"/>
      <c r="X1998" s="173" t="s"/>
      <c r="Y1998" s="173" t="s"/>
    </row>
    <row r="1999" spans="1:25">
      <c r="A1999" s="174" t="s">
        <v>5055</v>
      </c>
      <c r="B1999" s="175" t="s">
        <v>6902</v>
      </c>
      <c r="C1999" s="175" t="s">
        <v>4650</v>
      </c>
      <c r="D1999" s="175" t="s">
        <v>4668</v>
      </c>
      <c r="E1999" s="175">
        <v>155</v>
      </c>
      <c r="F1999" s="175">
        <v>0</v>
      </c>
      <c r="G1999" s="175" t="s">
        <v>4652</v>
      </c>
      <c r="H1999" s="175" t="s">
        <v>4652</v>
      </c>
      <c r="I1999" s="175" t="s">
        <v>4652</v>
      </c>
      <c r="J1999" s="175" t="s"/>
      <c r="K1999" s="175" t="s"/>
      <c r="L1999" s="175" t="s">
        <v>4652</v>
      </c>
      <c r="M1999" s="176">
        <v>0</v>
      </c>
      <c r="N1999" s="175" t="s">
        <v>4004</v>
      </c>
      <c r="O1999" s="177">
        <v>45669</v>
      </c>
      <c r="P1999" s="178">
        <v>0.640474537038244</v>
      </c>
      <c r="Q1999" s="175">
        <v>0</v>
      </c>
      <c r="R1999" s="176">
        <v>0</v>
      </c>
      <c r="S1999" s="173" t="s"/>
      <c r="T1999" s="173" t="s"/>
      <c r="U1999" s="173" t="s"/>
      <c r="V1999" s="173" t="s"/>
      <c r="W1999" s="173" t="s"/>
      <c r="X1999" s="173" t="s"/>
      <c r="Y1999" s="173" t="s"/>
    </row>
    <row r="2000" spans="1:25">
      <c r="A2000" s="168" t="s">
        <v>5055</v>
      </c>
      <c r="B2000" s="169" t="s">
        <v>6903</v>
      </c>
      <c r="C2000" s="169" t="s">
        <v>4650</v>
      </c>
      <c r="D2000" s="169" t="s">
        <v>4651</v>
      </c>
      <c r="E2000" s="169">
        <v>155</v>
      </c>
      <c r="F2000" s="169">
        <v>0</v>
      </c>
      <c r="G2000" s="169" t="s">
        <v>4652</v>
      </c>
      <c r="H2000" s="169" t="s">
        <v>4652</v>
      </c>
      <c r="I2000" s="169" t="s">
        <v>4652</v>
      </c>
      <c r="J2000" s="169" t="s"/>
      <c r="K2000" s="169" t="s"/>
      <c r="L2000" s="169" t="s">
        <v>4652</v>
      </c>
      <c r="M2000" s="170">
        <v>0</v>
      </c>
      <c r="N2000" s="169" t="s">
        <v>4004</v>
      </c>
      <c r="O2000" s="171">
        <v>45669</v>
      </c>
      <c r="P2000" s="172">
        <v>0.639872685183946</v>
      </c>
      <c r="Q2000" s="169">
        <v>0</v>
      </c>
      <c r="R2000" s="170">
        <v>0</v>
      </c>
      <c r="S2000" s="173" t="s"/>
      <c r="T2000" s="173" t="s"/>
      <c r="U2000" s="173" t="s"/>
      <c r="V2000" s="173" t="s"/>
      <c r="W2000" s="173" t="s"/>
      <c r="X2000" s="173" t="s"/>
      <c r="Y2000" s="173" t="s"/>
    </row>
    <row r="2001" spans="1:25">
      <c r="A2001" s="174" t="s">
        <v>4648</v>
      </c>
      <c r="B2001" s="175" t="s">
        <v>6904</v>
      </c>
      <c r="C2001" s="175" t="s">
        <v>4656</v>
      </c>
      <c r="D2001" s="175" t="s">
        <v>4730</v>
      </c>
      <c r="E2001" s="175">
        <v>165</v>
      </c>
      <c r="F2001" s="175">
        <v>89</v>
      </c>
      <c r="G2001" s="175" t="s">
        <v>4659</v>
      </c>
      <c r="H2001" s="175" t="s">
        <v>4659</v>
      </c>
      <c r="I2001" s="175" t="s">
        <v>4659</v>
      </c>
      <c r="J2001" s="175" t="s"/>
      <c r="K2001" s="175" t="s"/>
      <c r="L2001" s="175" t="s">
        <v>4652</v>
      </c>
      <c r="M2001" s="176">
        <v>0</v>
      </c>
      <c r="N2001" s="175" t="s">
        <v>4004</v>
      </c>
      <c r="O2001" s="177">
        <v>45669</v>
      </c>
      <c r="P2001" s="178">
        <v>0.63071759259401</v>
      </c>
      <c r="Q2001" s="175">
        <v>45119</v>
      </c>
      <c r="R2001" s="176">
        <v>200</v>
      </c>
      <c r="S2001" s="173" t="s"/>
      <c r="T2001" s="173" t="s"/>
      <c r="U2001" s="173" t="s"/>
      <c r="V2001" s="173" t="s"/>
      <c r="W2001" s="173" t="s"/>
      <c r="X2001" s="173" t="s"/>
      <c r="Y2001" s="173" t="s"/>
    </row>
    <row r="2002" spans="1:25">
      <c r="A2002" s="168" t="s">
        <v>4648</v>
      </c>
      <c r="B2002" s="169" t="s">
        <v>6905</v>
      </c>
      <c r="C2002" s="169" t="s">
        <v>4650</v>
      </c>
      <c r="D2002" s="169" t="s">
        <v>4663</v>
      </c>
      <c r="E2002" s="169">
        <v>138</v>
      </c>
      <c r="F2002" s="169">
        <v>0</v>
      </c>
      <c r="G2002" s="169" t="s">
        <v>4652</v>
      </c>
      <c r="H2002" s="169" t="s">
        <v>4004</v>
      </c>
      <c r="I2002" s="169" t="s">
        <v>4004</v>
      </c>
      <c r="J2002" s="169" t="s"/>
      <c r="K2002" s="169" t="s"/>
      <c r="L2002" s="169" t="s">
        <v>4652</v>
      </c>
      <c r="M2002" s="170">
        <v>0</v>
      </c>
      <c r="N2002" s="169" t="s">
        <v>4004</v>
      </c>
      <c r="O2002" s="171">
        <v>45669</v>
      </c>
      <c r="P2002" s="172">
        <v>0.617233796296205</v>
      </c>
      <c r="Q2002" s="169">
        <v>45117</v>
      </c>
      <c r="R2002" s="170">
        <v>150</v>
      </c>
      <c r="S2002" s="173" t="s"/>
      <c r="T2002" s="173" t="s"/>
      <c r="U2002" s="173" t="s"/>
      <c r="V2002" s="173" t="s"/>
      <c r="W2002" s="173" t="s"/>
      <c r="X2002" s="173" t="s"/>
      <c r="Y2002" s="173" t="s"/>
    </row>
    <row r="2003" spans="1:25">
      <c r="A2003" s="174" t="s">
        <v>4648</v>
      </c>
      <c r="B2003" s="175" t="s">
        <v>6906</v>
      </c>
      <c r="C2003" s="175" t="s">
        <v>4650</v>
      </c>
      <c r="D2003" s="175" t="s">
        <v>4668</v>
      </c>
      <c r="E2003" s="175">
        <v>146</v>
      </c>
      <c r="F2003" s="175">
        <v>89</v>
      </c>
      <c r="G2003" s="175" t="s">
        <v>4004</v>
      </c>
      <c r="H2003" s="175" t="s">
        <v>4652</v>
      </c>
      <c r="I2003" s="175" t="s">
        <v>4652</v>
      </c>
      <c r="J2003" s="175" t="s"/>
      <c r="K2003" s="175" t="s"/>
      <c r="L2003" s="175" t="s">
        <v>4652</v>
      </c>
      <c r="M2003" s="176">
        <v>0</v>
      </c>
      <c r="N2003" s="175" t="s">
        <v>4004</v>
      </c>
      <c r="O2003" s="177">
        <v>45669</v>
      </c>
      <c r="P2003" s="178">
        <v>0.604826388887887</v>
      </c>
      <c r="Q2003" s="175">
        <v>45116</v>
      </c>
      <c r="R2003" s="176">
        <v>170</v>
      </c>
      <c r="S2003" s="173" t="s"/>
      <c r="T2003" s="173" t="s"/>
      <c r="U2003" s="173" t="s"/>
      <c r="V2003" s="173" t="s"/>
      <c r="W2003" s="173" t="s"/>
      <c r="X2003" s="173" t="s"/>
      <c r="Y2003" s="173" t="s"/>
    </row>
    <row r="2004" spans="1:25">
      <c r="A2004" s="168" t="s">
        <v>4648</v>
      </c>
      <c r="B2004" s="169" t="s">
        <v>6907</v>
      </c>
      <c r="C2004" s="169" t="s">
        <v>4656</v>
      </c>
      <c r="D2004" s="169" t="s">
        <v>4734</v>
      </c>
      <c r="E2004" s="169">
        <v>165</v>
      </c>
      <c r="F2004" s="169">
        <v>0</v>
      </c>
      <c r="G2004" s="169" t="s">
        <v>4652</v>
      </c>
      <c r="H2004" s="169" t="s">
        <v>4659</v>
      </c>
      <c r="I2004" s="169" t="s">
        <v>4659</v>
      </c>
      <c r="J2004" s="169" t="s"/>
      <c r="K2004" s="169" t="s"/>
      <c r="L2004" s="169" t="s">
        <v>4652</v>
      </c>
      <c r="M2004" s="170">
        <v>0</v>
      </c>
      <c r="N2004" s="169" t="s">
        <v>4659</v>
      </c>
      <c r="O2004" s="171">
        <v>45669</v>
      </c>
      <c r="P2004" s="172">
        <v>0.59975694444438</v>
      </c>
      <c r="Q2004" s="169">
        <v>45115</v>
      </c>
      <c r="R2004" s="170">
        <v>150</v>
      </c>
      <c r="S2004" s="173" t="s"/>
      <c r="T2004" s="173" t="s"/>
      <c r="U2004" s="173" t="s"/>
      <c r="V2004" s="173" t="s"/>
      <c r="W2004" s="173" t="s"/>
      <c r="X2004" s="173" t="s"/>
      <c r="Y2004" s="173" t="s"/>
    </row>
    <row r="2005" spans="1:25">
      <c r="A2005" s="174" t="s">
        <v>4648</v>
      </c>
      <c r="B2005" s="175" t="s">
        <v>6908</v>
      </c>
      <c r="C2005" s="175" t="s">
        <v>4650</v>
      </c>
      <c r="D2005" s="175" t="s">
        <v>4663</v>
      </c>
      <c r="E2005" s="175">
        <v>150</v>
      </c>
      <c r="F2005" s="175">
        <v>0</v>
      </c>
      <c r="G2005" s="175" t="s">
        <v>4652</v>
      </c>
      <c r="H2005" s="175" t="s">
        <v>4652</v>
      </c>
      <c r="I2005" s="175" t="s">
        <v>4652</v>
      </c>
      <c r="J2005" s="175" t="s">
        <v>4715</v>
      </c>
      <c r="K2005" s="175" t="s"/>
      <c r="L2005" s="175" t="s">
        <v>4004</v>
      </c>
      <c r="M2005" s="176">
        <v>50</v>
      </c>
      <c r="N2005" s="175" t="s">
        <v>4004</v>
      </c>
      <c r="O2005" s="177">
        <v>45669</v>
      </c>
      <c r="P2005" s="178">
        <v>0.593275462961174</v>
      </c>
      <c r="Q2005" s="175">
        <v>45114</v>
      </c>
      <c r="R2005" s="176">
        <v>50</v>
      </c>
      <c r="S2005" s="173" t="s"/>
      <c r="T2005" s="173" t="s"/>
      <c r="U2005" s="173" t="s"/>
      <c r="V2005" s="173" t="s"/>
      <c r="W2005" s="173" t="s"/>
      <c r="X2005" s="173" t="s"/>
      <c r="Y2005" s="173" t="s"/>
    </row>
    <row r="2006" spans="1:25">
      <c r="A2006" s="168" t="s">
        <v>5055</v>
      </c>
      <c r="B2006" s="169" t="s">
        <v>6909</v>
      </c>
      <c r="C2006" s="169" t="s">
        <v>4656</v>
      </c>
      <c r="D2006" s="169" t="s">
        <v>4730</v>
      </c>
      <c r="E2006" s="169">
        <v>165</v>
      </c>
      <c r="F2006" s="169">
        <v>0</v>
      </c>
      <c r="G2006" s="169" t="s">
        <v>4652</v>
      </c>
      <c r="H2006" s="169" t="s">
        <v>4652</v>
      </c>
      <c r="I2006" s="169" t="s">
        <v>4652</v>
      </c>
      <c r="J2006" s="169" t="s"/>
      <c r="K2006" s="169" t="s"/>
      <c r="L2006" s="169" t="s">
        <v>4652</v>
      </c>
      <c r="M2006" s="170">
        <v>0</v>
      </c>
      <c r="N2006" s="169" t="s">
        <v>4004</v>
      </c>
      <c r="O2006" s="171">
        <v>45669</v>
      </c>
      <c r="P2006" s="172">
        <v>0.588611111110368</v>
      </c>
      <c r="Q2006" s="169">
        <v>0</v>
      </c>
      <c r="R2006" s="170">
        <v>0</v>
      </c>
      <c r="S2006" s="173" t="s"/>
      <c r="T2006" s="173" t="s"/>
      <c r="U2006" s="173" t="s"/>
      <c r="V2006" s="173" t="s"/>
      <c r="W2006" s="173" t="s"/>
      <c r="X2006" s="173" t="s"/>
      <c r="Y2006" s="173" t="s"/>
    </row>
    <row r="2007" spans="1:25">
      <c r="A2007" s="174" t="s">
        <v>5055</v>
      </c>
      <c r="B2007" s="175" t="s">
        <v>6910</v>
      </c>
      <c r="C2007" s="175" t="s">
        <v>4650</v>
      </c>
      <c r="D2007" s="175" t="s">
        <v>4668</v>
      </c>
      <c r="E2007" s="175">
        <v>165</v>
      </c>
      <c r="F2007" s="175">
        <v>0</v>
      </c>
      <c r="G2007" s="175" t="s">
        <v>4652</v>
      </c>
      <c r="H2007" s="175" t="s">
        <v>4652</v>
      </c>
      <c r="I2007" s="175" t="s">
        <v>4652</v>
      </c>
      <c r="J2007" s="175" t="s"/>
      <c r="K2007" s="175" t="s"/>
      <c r="L2007" s="175" t="s">
        <v>4652</v>
      </c>
      <c r="M2007" s="176">
        <v>0</v>
      </c>
      <c r="N2007" s="175" t="s">
        <v>4004</v>
      </c>
      <c r="O2007" s="177">
        <v>45669</v>
      </c>
      <c r="P2007" s="178">
        <v>0.585069444445253</v>
      </c>
      <c r="Q2007" s="175">
        <v>0</v>
      </c>
      <c r="R2007" s="176">
        <v>0</v>
      </c>
      <c r="S2007" s="173" t="s"/>
      <c r="T2007" s="173" t="s"/>
      <c r="U2007" s="173" t="s"/>
      <c r="V2007" s="173" t="s"/>
      <c r="W2007" s="173" t="s"/>
      <c r="X2007" s="173" t="s"/>
      <c r="Y2007" s="173" t="s"/>
    </row>
    <row r="2008" spans="1:25">
      <c r="A2008" s="168" t="s">
        <v>5055</v>
      </c>
      <c r="B2008" s="169" t="s">
        <v>6911</v>
      </c>
      <c r="C2008" s="169" t="s">
        <v>4656</v>
      </c>
      <c r="D2008" s="169" t="s">
        <v>4668</v>
      </c>
      <c r="E2008" s="169">
        <v>165</v>
      </c>
      <c r="F2008" s="169">
        <v>0</v>
      </c>
      <c r="G2008" s="169" t="s">
        <v>4652</v>
      </c>
      <c r="H2008" s="169" t="s">
        <v>4652</v>
      </c>
      <c r="I2008" s="169" t="s">
        <v>4652</v>
      </c>
      <c r="J2008" s="169" t="s"/>
      <c r="K2008" s="169" t="s"/>
      <c r="L2008" s="169" t="s">
        <v>4652</v>
      </c>
      <c r="M2008" s="170">
        <v>0</v>
      </c>
      <c r="N2008" s="169" t="s">
        <v>4004</v>
      </c>
      <c r="O2008" s="171">
        <v>45669</v>
      </c>
      <c r="P2008" s="172">
        <v>0.583668981482333</v>
      </c>
      <c r="Q2008" s="169">
        <v>0</v>
      </c>
      <c r="R2008" s="170">
        <v>0</v>
      </c>
      <c r="S2008" s="173" t="s"/>
      <c r="T2008" s="173" t="s"/>
      <c r="U2008" s="173" t="s"/>
      <c r="V2008" s="173" t="s"/>
      <c r="W2008" s="173" t="s"/>
      <c r="X2008" s="173" t="s"/>
      <c r="Y2008" s="173" t="s"/>
    </row>
    <row r="2009" spans="1:25">
      <c r="A2009" s="174" t="s">
        <v>5055</v>
      </c>
      <c r="B2009" s="175" t="s">
        <v>6912</v>
      </c>
      <c r="C2009" s="175" t="s">
        <v>4656</v>
      </c>
      <c r="D2009" s="175" t="s">
        <v>4668</v>
      </c>
      <c r="E2009" s="175">
        <v>158</v>
      </c>
      <c r="F2009" s="175">
        <v>0</v>
      </c>
      <c r="G2009" s="175" t="s">
        <v>4652</v>
      </c>
      <c r="H2009" s="175" t="s">
        <v>4652</v>
      </c>
      <c r="I2009" s="175" t="s">
        <v>4652</v>
      </c>
      <c r="J2009" s="175" t="s"/>
      <c r="K2009" s="175" t="s"/>
      <c r="L2009" s="175" t="s">
        <v>4652</v>
      </c>
      <c r="M2009" s="176">
        <v>0</v>
      </c>
      <c r="N2009" s="175" t="s">
        <v>4004</v>
      </c>
      <c r="O2009" s="177">
        <v>45669</v>
      </c>
      <c r="P2009" s="178">
        <v>0.57762731481489</v>
      </c>
      <c r="Q2009" s="175">
        <v>0</v>
      </c>
      <c r="R2009" s="176">
        <v>0</v>
      </c>
      <c r="S2009" s="173" t="s"/>
      <c r="T2009" s="173" t="s"/>
      <c r="U2009" s="173" t="s"/>
      <c r="V2009" s="173" t="s"/>
      <c r="W2009" s="173" t="s"/>
      <c r="X2009" s="173" t="s"/>
      <c r="Y2009" s="173" t="s"/>
    </row>
    <row r="2010" spans="1:25">
      <c r="A2010" s="168" t="s">
        <v>5055</v>
      </c>
      <c r="B2010" s="169" t="s">
        <v>6913</v>
      </c>
      <c r="C2010" s="169" t="s">
        <v>4650</v>
      </c>
      <c r="D2010" s="169" t="s">
        <v>4668</v>
      </c>
      <c r="E2010" s="169">
        <v>160</v>
      </c>
      <c r="F2010" s="169">
        <v>0</v>
      </c>
      <c r="G2010" s="169" t="s">
        <v>4652</v>
      </c>
      <c r="H2010" s="169" t="s">
        <v>4652</v>
      </c>
      <c r="I2010" s="169" t="s">
        <v>4652</v>
      </c>
      <c r="J2010" s="169" t="s"/>
      <c r="K2010" s="169" t="s"/>
      <c r="L2010" s="169" t="s">
        <v>4652</v>
      </c>
      <c r="M2010" s="170">
        <v>0</v>
      </c>
      <c r="N2010" s="169" t="s">
        <v>4004</v>
      </c>
      <c r="O2010" s="171">
        <v>45669</v>
      </c>
      <c r="P2010" s="172">
        <v>0.577037037037371</v>
      </c>
      <c r="Q2010" s="169">
        <v>0</v>
      </c>
      <c r="R2010" s="170">
        <v>0</v>
      </c>
      <c r="S2010" s="173" t="s"/>
      <c r="T2010" s="173" t="s"/>
      <c r="U2010" s="173" t="s"/>
      <c r="V2010" s="173" t="s"/>
      <c r="W2010" s="173" t="s"/>
      <c r="X2010" s="173" t="s"/>
      <c r="Y2010" s="173" t="s"/>
    </row>
    <row r="2011" spans="1:25">
      <c r="A2011" s="174" t="s">
        <v>4648</v>
      </c>
      <c r="B2011" s="175" t="s">
        <v>6914</v>
      </c>
      <c r="C2011" s="175" t="s">
        <v>4650</v>
      </c>
      <c r="D2011" s="175" t="s">
        <v>4668</v>
      </c>
      <c r="E2011" s="175">
        <v>158</v>
      </c>
      <c r="F2011" s="175">
        <v>0</v>
      </c>
      <c r="G2011" s="175" t="s">
        <v>4652</v>
      </c>
      <c r="H2011" s="175" t="s">
        <v>4652</v>
      </c>
      <c r="I2011" s="175" t="s">
        <v>4652</v>
      </c>
      <c r="J2011" s="175" t="s"/>
      <c r="K2011" s="175" t="s"/>
      <c r="L2011" s="175" t="s">
        <v>4652</v>
      </c>
      <c r="M2011" s="176">
        <v>0</v>
      </c>
      <c r="N2011" s="175" t="s">
        <v>4004</v>
      </c>
      <c r="O2011" s="177">
        <v>45669</v>
      </c>
      <c r="P2011" s="178">
        <v>0.569895833334158</v>
      </c>
      <c r="Q2011" s="175">
        <v>0</v>
      </c>
      <c r="R2011" s="176">
        <v>0</v>
      </c>
      <c r="S2011" s="173" t="s"/>
      <c r="T2011" s="173" t="s"/>
      <c r="U2011" s="173" t="s"/>
      <c r="V2011" s="173" t="s"/>
      <c r="W2011" s="173" t="s"/>
      <c r="X2011" s="173" t="s"/>
      <c r="Y2011" s="173" t="s"/>
    </row>
    <row r="2012" spans="1:25">
      <c r="A2012" s="168" t="s">
        <v>4648</v>
      </c>
      <c r="B2012" s="169" t="s">
        <v>6915</v>
      </c>
      <c r="C2012" s="169" t="s">
        <v>4656</v>
      </c>
      <c r="D2012" s="169" t="s">
        <v>4730</v>
      </c>
      <c r="E2012" s="169">
        <v>150</v>
      </c>
      <c r="F2012" s="169">
        <v>0</v>
      </c>
      <c r="G2012" s="169" t="s">
        <v>4652</v>
      </c>
      <c r="H2012" s="169" t="s">
        <v>4004</v>
      </c>
      <c r="I2012" s="169" t="s">
        <v>4004</v>
      </c>
      <c r="J2012" s="169" t="s"/>
      <c r="K2012" s="169" t="s"/>
      <c r="L2012" s="169" t="s">
        <v>4652</v>
      </c>
      <c r="M2012" s="170">
        <v>0</v>
      </c>
      <c r="N2012" s="169" t="s">
        <v>4004</v>
      </c>
      <c r="O2012" s="171">
        <v>45669</v>
      </c>
      <c r="P2012" s="172">
        <v>0.566168981480587</v>
      </c>
      <c r="Q2012" s="169">
        <v>45109</v>
      </c>
      <c r="R2012" s="170">
        <v>170</v>
      </c>
      <c r="S2012" s="173" t="s"/>
      <c r="T2012" s="173" t="s"/>
      <c r="U2012" s="173" t="s"/>
      <c r="V2012" s="173" t="s"/>
      <c r="W2012" s="173" t="s"/>
      <c r="X2012" s="173" t="s"/>
      <c r="Y2012" s="173" t="s"/>
    </row>
    <row r="2013" spans="1:25">
      <c r="A2013" s="174" t="s">
        <v>4648</v>
      </c>
      <c r="B2013" s="175" t="s">
        <v>6916</v>
      </c>
      <c r="C2013" s="175" t="s">
        <v>4656</v>
      </c>
      <c r="D2013" s="175" t="s">
        <v>4700</v>
      </c>
      <c r="E2013" s="175">
        <v>165</v>
      </c>
      <c r="F2013" s="175">
        <v>88</v>
      </c>
      <c r="G2013" s="175" t="s">
        <v>4659</v>
      </c>
      <c r="H2013" s="175" t="s">
        <v>4659</v>
      </c>
      <c r="I2013" s="175" t="s">
        <v>4659</v>
      </c>
      <c r="J2013" s="175" t="s"/>
      <c r="K2013" s="175" t="s">
        <v>6917</v>
      </c>
      <c r="L2013" s="175" t="s">
        <v>4652</v>
      </c>
      <c r="M2013" s="176">
        <v>0</v>
      </c>
      <c r="N2013" s="175" t="s">
        <v>4659</v>
      </c>
      <c r="O2013" s="177">
        <v>45669</v>
      </c>
      <c r="P2013" s="178">
        <v>0.544733796297806</v>
      </c>
      <c r="Q2013" s="175">
        <v>45103</v>
      </c>
      <c r="R2013" s="176">
        <v>230</v>
      </c>
      <c r="S2013" s="173" t="s"/>
      <c r="T2013" s="173" t="s"/>
      <c r="U2013" s="173" t="s"/>
      <c r="V2013" s="173" t="s"/>
      <c r="W2013" s="173" t="s"/>
      <c r="X2013" s="173" t="s"/>
      <c r="Y2013" s="173" t="s"/>
    </row>
    <row r="2014" spans="1:25">
      <c r="A2014" s="168" t="s">
        <v>4648</v>
      </c>
      <c r="B2014" s="169" t="s">
        <v>6918</v>
      </c>
      <c r="C2014" s="169" t="s">
        <v>4656</v>
      </c>
      <c r="D2014" s="169" t="s">
        <v>4676</v>
      </c>
      <c r="E2014" s="169">
        <v>160</v>
      </c>
      <c r="F2014" s="169">
        <v>89</v>
      </c>
      <c r="G2014" s="169" t="s">
        <v>4659</v>
      </c>
      <c r="H2014" s="169" t="s">
        <v>4652</v>
      </c>
      <c r="I2014" s="169" t="s">
        <v>4652</v>
      </c>
      <c r="J2014" s="169" t="s"/>
      <c r="K2014" s="169" t="s"/>
      <c r="L2014" s="169" t="s">
        <v>4652</v>
      </c>
      <c r="M2014" s="170">
        <v>0</v>
      </c>
      <c r="N2014" s="169" t="s">
        <v>4659</v>
      </c>
      <c r="O2014" s="171">
        <v>45669</v>
      </c>
      <c r="P2014" s="172">
        <v>0.538252314814599</v>
      </c>
      <c r="Q2014" s="169">
        <v>45101</v>
      </c>
      <c r="R2014" s="170">
        <v>150</v>
      </c>
      <c r="S2014" s="173" t="s"/>
      <c r="T2014" s="173" t="s"/>
      <c r="U2014" s="173" t="s"/>
      <c r="V2014" s="173" t="s"/>
      <c r="W2014" s="173" t="s"/>
      <c r="X2014" s="173" t="s"/>
      <c r="Y2014" s="173" t="s"/>
    </row>
    <row r="2015" spans="1:25">
      <c r="A2015" s="174" t="s">
        <v>4648</v>
      </c>
      <c r="B2015" s="175" t="s">
        <v>6919</v>
      </c>
      <c r="C2015" s="175" t="s">
        <v>4650</v>
      </c>
      <c r="D2015" s="175" t="s">
        <v>4668</v>
      </c>
      <c r="E2015" s="175">
        <v>160</v>
      </c>
      <c r="F2015" s="175">
        <v>0</v>
      </c>
      <c r="G2015" s="175" t="s">
        <v>4652</v>
      </c>
      <c r="H2015" s="175" t="s">
        <v>4004</v>
      </c>
      <c r="I2015" s="175" t="s">
        <v>4004</v>
      </c>
      <c r="J2015" s="175" t="s"/>
      <c r="K2015" s="175" t="s"/>
      <c r="L2015" s="175" t="s">
        <v>4652</v>
      </c>
      <c r="M2015" s="176">
        <v>0</v>
      </c>
      <c r="N2015" s="175" t="s">
        <v>4004</v>
      </c>
      <c r="O2015" s="177">
        <v>45669</v>
      </c>
      <c r="P2015" s="178">
        <v>0.52554398148277</v>
      </c>
      <c r="Q2015" s="175">
        <v>45095</v>
      </c>
      <c r="R2015" s="176">
        <v>150</v>
      </c>
      <c r="S2015" s="173" t="s"/>
      <c r="T2015" s="173" t="s"/>
      <c r="U2015" s="173" t="s"/>
      <c r="V2015" s="173" t="s"/>
      <c r="W2015" s="173" t="s"/>
      <c r="X2015" s="173" t="s"/>
      <c r="Y2015" s="173" t="s"/>
    </row>
    <row r="2016" spans="1:25">
      <c r="A2016" s="168" t="s">
        <v>4648</v>
      </c>
      <c r="B2016" s="169" t="s">
        <v>6920</v>
      </c>
      <c r="C2016" s="169" t="s">
        <v>4650</v>
      </c>
      <c r="D2016" s="169" t="s">
        <v>4668</v>
      </c>
      <c r="E2016" s="169">
        <v>155</v>
      </c>
      <c r="F2016" s="169">
        <v>89</v>
      </c>
      <c r="G2016" s="169" t="s">
        <v>4659</v>
      </c>
      <c r="H2016" s="169" t="s">
        <v>4659</v>
      </c>
      <c r="I2016" s="169" t="s">
        <v>4659</v>
      </c>
      <c r="J2016" s="169" t="s"/>
      <c r="K2016" s="169" t="s"/>
      <c r="L2016" s="169" t="s">
        <v>4652</v>
      </c>
      <c r="M2016" s="170">
        <v>0</v>
      </c>
      <c r="N2016" s="169" t="s">
        <v>4659</v>
      </c>
      <c r="O2016" s="171">
        <v>45669</v>
      </c>
      <c r="P2016" s="172">
        <v>0.524930555555329</v>
      </c>
      <c r="Q2016" s="169">
        <v>45094</v>
      </c>
      <c r="R2016" s="170">
        <v>200</v>
      </c>
      <c r="S2016" s="173" t="s"/>
      <c r="T2016" s="173" t="s"/>
      <c r="U2016" s="173" t="s"/>
      <c r="V2016" s="173" t="s"/>
      <c r="W2016" s="173" t="s"/>
      <c r="X2016" s="173" t="s"/>
      <c r="Y2016" s="173" t="s"/>
    </row>
    <row r="2017" spans="1:25">
      <c r="A2017" s="174" t="s">
        <v>5055</v>
      </c>
      <c r="B2017" s="175" t="s">
        <v>6921</v>
      </c>
      <c r="C2017" s="175" t="s">
        <v>4650</v>
      </c>
      <c r="D2017" s="175" t="s">
        <v>4663</v>
      </c>
      <c r="E2017" s="175">
        <v>155</v>
      </c>
      <c r="F2017" s="175">
        <v>0</v>
      </c>
      <c r="G2017" s="175" t="s">
        <v>4652</v>
      </c>
      <c r="H2017" s="175" t="s">
        <v>4652</v>
      </c>
      <c r="I2017" s="175" t="s">
        <v>4652</v>
      </c>
      <c r="J2017" s="175" t="s"/>
      <c r="K2017" s="175" t="s"/>
      <c r="L2017" s="175" t="s">
        <v>4652</v>
      </c>
      <c r="M2017" s="176">
        <v>0</v>
      </c>
      <c r="N2017" s="175" t="s">
        <v>4659</v>
      </c>
      <c r="O2017" s="177">
        <v>45669</v>
      </c>
      <c r="P2017" s="178">
        <v>0.516782407408755</v>
      </c>
      <c r="Q2017" s="175">
        <v>0</v>
      </c>
      <c r="R2017" s="176">
        <v>0</v>
      </c>
      <c r="S2017" s="173" t="s"/>
      <c r="T2017" s="173" t="s"/>
      <c r="U2017" s="173" t="s"/>
      <c r="V2017" s="173" t="s"/>
      <c r="W2017" s="173" t="s"/>
      <c r="X2017" s="173" t="s"/>
      <c r="Y2017" s="173" t="s"/>
    </row>
    <row r="2018" spans="1:25">
      <c r="A2018" s="168" t="s">
        <v>5055</v>
      </c>
      <c r="B2018" s="169" t="s">
        <v>6922</v>
      </c>
      <c r="C2018" s="169" t="s">
        <v>4650</v>
      </c>
      <c r="D2018" s="169" t="s">
        <v>4663</v>
      </c>
      <c r="E2018" s="169">
        <v>159</v>
      </c>
      <c r="F2018" s="169">
        <v>0</v>
      </c>
      <c r="G2018" s="169" t="s">
        <v>4652</v>
      </c>
      <c r="H2018" s="169" t="s">
        <v>4652</v>
      </c>
      <c r="I2018" s="169" t="s">
        <v>4652</v>
      </c>
      <c r="J2018" s="169" t="s"/>
      <c r="K2018" s="169" t="s"/>
      <c r="L2018" s="169" t="s">
        <v>4652</v>
      </c>
      <c r="M2018" s="170">
        <v>0</v>
      </c>
      <c r="N2018" s="169" t="s">
        <v>4659</v>
      </c>
      <c r="O2018" s="171">
        <v>45669</v>
      </c>
      <c r="P2018" s="172">
        <v>0.515231481480441</v>
      </c>
      <c r="Q2018" s="169">
        <v>0</v>
      </c>
      <c r="R2018" s="170">
        <v>0</v>
      </c>
      <c r="S2018" s="173" t="s"/>
      <c r="T2018" s="173" t="s"/>
      <c r="U2018" s="173" t="s"/>
      <c r="V2018" s="173" t="s"/>
      <c r="W2018" s="173" t="s"/>
      <c r="X2018" s="173" t="s"/>
      <c r="Y2018" s="173" t="s"/>
    </row>
    <row r="2019" spans="1:25">
      <c r="A2019" s="174" t="s">
        <v>4648</v>
      </c>
      <c r="B2019" s="175" t="s">
        <v>6923</v>
      </c>
      <c r="C2019" s="175" t="s">
        <v>4650</v>
      </c>
      <c r="D2019" s="175" t="s">
        <v>4668</v>
      </c>
      <c r="E2019" s="175">
        <v>150</v>
      </c>
      <c r="F2019" s="175">
        <v>89</v>
      </c>
      <c r="G2019" s="175" t="s">
        <v>4659</v>
      </c>
      <c r="H2019" s="175" t="s">
        <v>4659</v>
      </c>
      <c r="I2019" s="175" t="s">
        <v>4659</v>
      </c>
      <c r="J2019" s="175" t="s"/>
      <c r="K2019" s="175" t="s"/>
      <c r="L2019" s="175" t="s">
        <v>4652</v>
      </c>
      <c r="M2019" s="176">
        <v>0</v>
      </c>
      <c r="N2019" s="175" t="s">
        <v>4659</v>
      </c>
      <c r="O2019" s="177">
        <v>45669</v>
      </c>
      <c r="P2019" s="178">
        <v>0.512777777777956</v>
      </c>
      <c r="Q2019" s="175">
        <v>45090</v>
      </c>
      <c r="R2019" s="176">
        <v>230</v>
      </c>
      <c r="S2019" s="173" t="s"/>
      <c r="T2019" s="173" t="s"/>
      <c r="U2019" s="173" t="s"/>
      <c r="V2019" s="173" t="s"/>
      <c r="W2019" s="173" t="s"/>
      <c r="X2019" s="173" t="s"/>
      <c r="Y2019" s="173" t="s"/>
    </row>
    <row r="2020" spans="1:25">
      <c r="A2020" s="168" t="s">
        <v>5055</v>
      </c>
      <c r="B2020" s="169" t="s">
        <v>6924</v>
      </c>
      <c r="C2020" s="169" t="s">
        <v>4656</v>
      </c>
      <c r="D2020" s="169" t="s">
        <v>4668</v>
      </c>
      <c r="E2020" s="169">
        <v>160</v>
      </c>
      <c r="F2020" s="169">
        <v>0</v>
      </c>
      <c r="G2020" s="169" t="s">
        <v>4652</v>
      </c>
      <c r="H2020" s="169" t="s">
        <v>4652</v>
      </c>
      <c r="I2020" s="169" t="s">
        <v>4652</v>
      </c>
      <c r="J2020" s="169" t="s"/>
      <c r="K2020" s="169" t="s"/>
      <c r="L2020" s="169" t="s">
        <v>4652</v>
      </c>
      <c r="M2020" s="170">
        <v>0</v>
      </c>
      <c r="N2020" s="169" t="s">
        <v>5349</v>
      </c>
      <c r="O2020" s="171">
        <v>45669</v>
      </c>
      <c r="P2020" s="172">
        <v>0.511608796296059</v>
      </c>
      <c r="Q2020" s="169">
        <v>0</v>
      </c>
      <c r="R2020" s="170">
        <v>0</v>
      </c>
      <c r="S2020" s="173" t="s"/>
      <c r="T2020" s="173" t="s"/>
      <c r="U2020" s="173" t="s"/>
      <c r="V2020" s="173" t="s"/>
      <c r="W2020" s="173" t="s"/>
      <c r="X2020" s="173" t="s"/>
      <c r="Y2020" s="173" t="s"/>
    </row>
    <row r="2021" spans="1:25">
      <c r="A2021" s="174" t="s">
        <v>5055</v>
      </c>
      <c r="B2021" s="175" t="s">
        <v>6925</v>
      </c>
      <c r="C2021" s="175" t="s">
        <v>4656</v>
      </c>
      <c r="D2021" s="175" t="s">
        <v>4668</v>
      </c>
      <c r="E2021" s="175">
        <v>160</v>
      </c>
      <c r="F2021" s="175">
        <v>0</v>
      </c>
      <c r="G2021" s="175" t="s">
        <v>4652</v>
      </c>
      <c r="H2021" s="175" t="s">
        <v>4652</v>
      </c>
      <c r="I2021" s="175" t="s">
        <v>4652</v>
      </c>
      <c r="J2021" s="175" t="s"/>
      <c r="K2021" s="175" t="s"/>
      <c r="L2021" s="175" t="s">
        <v>4652</v>
      </c>
      <c r="M2021" s="176">
        <v>0</v>
      </c>
      <c r="N2021" s="175" t="s">
        <v>5349</v>
      </c>
      <c r="O2021" s="177">
        <v>45669</v>
      </c>
      <c r="P2021" s="178">
        <v>0.509178240739857</v>
      </c>
      <c r="Q2021" s="175">
        <v>0</v>
      </c>
      <c r="R2021" s="176">
        <v>0</v>
      </c>
      <c r="S2021" s="173" t="s"/>
      <c r="T2021" s="173" t="s"/>
      <c r="U2021" s="173" t="s"/>
      <c r="V2021" s="173" t="s"/>
      <c r="W2021" s="173" t="s"/>
      <c r="X2021" s="173" t="s"/>
      <c r="Y2021" s="173" t="s"/>
    </row>
    <row r="2022" spans="1:25">
      <c r="A2022" s="168" t="s">
        <v>4648</v>
      </c>
      <c r="B2022" s="169" t="s">
        <v>6926</v>
      </c>
      <c r="C2022" s="169" t="s">
        <v>4656</v>
      </c>
      <c r="D2022" s="169" t="s">
        <v>4700</v>
      </c>
      <c r="E2022" s="169">
        <v>156</v>
      </c>
      <c r="F2022" s="169">
        <v>0</v>
      </c>
      <c r="G2022" s="169" t="s">
        <v>4652</v>
      </c>
      <c r="H2022" s="169" t="s">
        <v>4652</v>
      </c>
      <c r="I2022" s="169" t="s">
        <v>4652</v>
      </c>
      <c r="J2022" s="169" t="s"/>
      <c r="K2022" s="169" t="s"/>
      <c r="L2022" s="169" t="s">
        <v>4652</v>
      </c>
      <c r="M2022" s="170">
        <v>0</v>
      </c>
      <c r="N2022" s="169" t="s">
        <v>5349</v>
      </c>
      <c r="O2022" s="171">
        <v>45669</v>
      </c>
      <c r="P2022" s="172">
        <v>0.506342592590954</v>
      </c>
      <c r="Q2022" s="169">
        <v>0</v>
      </c>
      <c r="R2022" s="170">
        <v>0</v>
      </c>
      <c r="S2022" s="173" t="s"/>
      <c r="T2022" s="173" t="s"/>
      <c r="U2022" s="173" t="s"/>
      <c r="V2022" s="173" t="s"/>
      <c r="W2022" s="173" t="s"/>
      <c r="X2022" s="173" t="s"/>
      <c r="Y2022" s="173" t="s"/>
    </row>
    <row r="2023" spans="1:25">
      <c r="A2023" s="174" t="s">
        <v>5055</v>
      </c>
      <c r="B2023" s="175" t="s">
        <v>6927</v>
      </c>
      <c r="C2023" s="175" t="s">
        <v>4650</v>
      </c>
      <c r="D2023" s="175" t="s">
        <v>4668</v>
      </c>
      <c r="E2023" s="175">
        <v>160</v>
      </c>
      <c r="F2023" s="175">
        <v>0</v>
      </c>
      <c r="G2023" s="175" t="s">
        <v>4652</v>
      </c>
      <c r="H2023" s="175" t="s">
        <v>4652</v>
      </c>
      <c r="I2023" s="175" t="s">
        <v>4652</v>
      </c>
      <c r="J2023" s="175" t="s"/>
      <c r="K2023" s="175" t="s"/>
      <c r="L2023" s="175" t="s">
        <v>4652</v>
      </c>
      <c r="M2023" s="176">
        <v>0</v>
      </c>
      <c r="N2023" s="175" t="s">
        <v>5349</v>
      </c>
      <c r="O2023" s="177">
        <v>45669</v>
      </c>
      <c r="P2023" s="178">
        <v>0.505462962963066</v>
      </c>
      <c r="Q2023" s="175">
        <v>0</v>
      </c>
      <c r="R2023" s="176">
        <v>0</v>
      </c>
      <c r="S2023" s="173" t="s"/>
      <c r="T2023" s="173" t="s"/>
      <c r="U2023" s="173" t="s"/>
      <c r="V2023" s="173" t="s"/>
      <c r="W2023" s="173" t="s"/>
      <c r="X2023" s="173" t="s"/>
      <c r="Y2023" s="173" t="s"/>
    </row>
    <row r="2024" spans="1:25">
      <c r="A2024" s="168" t="s">
        <v>4648</v>
      </c>
      <c r="B2024" s="169" t="s">
        <v>6928</v>
      </c>
      <c r="C2024" s="169" t="s">
        <v>4656</v>
      </c>
      <c r="D2024" s="169" t="s">
        <v>4756</v>
      </c>
      <c r="E2024" s="169">
        <v>155</v>
      </c>
      <c r="F2024" s="169">
        <v>89</v>
      </c>
      <c r="G2024" s="169" t="s">
        <v>4652</v>
      </c>
      <c r="H2024" s="169" t="s">
        <v>4652</v>
      </c>
      <c r="I2024" s="169" t="s">
        <v>4652</v>
      </c>
      <c r="J2024" s="169" t="s"/>
      <c r="K2024" s="169" t="s"/>
      <c r="L2024" s="169" t="s">
        <v>4652</v>
      </c>
      <c r="M2024" s="170">
        <v>0</v>
      </c>
      <c r="N2024" s="169" t="s">
        <v>5349</v>
      </c>
      <c r="O2024" s="171">
        <v>45669</v>
      </c>
      <c r="P2024" s="172">
        <v>0.502974537037517</v>
      </c>
      <c r="Q2024" s="169">
        <v>45086</v>
      </c>
      <c r="R2024" s="170">
        <v>200</v>
      </c>
      <c r="S2024" s="173" t="s"/>
      <c r="T2024" s="173" t="s"/>
      <c r="U2024" s="173" t="s"/>
      <c r="V2024" s="173" t="s"/>
      <c r="W2024" s="173" t="s"/>
      <c r="X2024" s="173" t="s"/>
      <c r="Y2024" s="173" t="s"/>
    </row>
    <row r="2025" spans="1:25">
      <c r="A2025" s="174" t="s">
        <v>5055</v>
      </c>
      <c r="B2025" s="175" t="s">
        <v>6929</v>
      </c>
      <c r="C2025" s="175" t="s">
        <v>4650</v>
      </c>
      <c r="D2025" s="175" t="s">
        <v>4651</v>
      </c>
      <c r="E2025" s="175">
        <v>155</v>
      </c>
      <c r="F2025" s="175">
        <v>0</v>
      </c>
      <c r="G2025" s="175" t="s">
        <v>4652</v>
      </c>
      <c r="H2025" s="175" t="s">
        <v>4652</v>
      </c>
      <c r="I2025" s="175" t="s">
        <v>4652</v>
      </c>
      <c r="J2025" s="175" t="s"/>
      <c r="K2025" s="175" t="s"/>
      <c r="L2025" s="175" t="s">
        <v>4652</v>
      </c>
      <c r="M2025" s="176">
        <v>0</v>
      </c>
      <c r="N2025" s="175" t="s">
        <v>5349</v>
      </c>
      <c r="O2025" s="177">
        <v>45669</v>
      </c>
      <c r="P2025" s="178">
        <v>0.498252314813726</v>
      </c>
      <c r="Q2025" s="175">
        <v>0</v>
      </c>
      <c r="R2025" s="176">
        <v>0</v>
      </c>
      <c r="S2025" s="173" t="s"/>
      <c r="T2025" s="173" t="s"/>
      <c r="U2025" s="173" t="s"/>
      <c r="V2025" s="173" t="s"/>
      <c r="W2025" s="173" t="s"/>
      <c r="X2025" s="173" t="s"/>
      <c r="Y2025" s="173" t="s"/>
    </row>
    <row r="2026" spans="1:25">
      <c r="A2026" s="168" t="s">
        <v>5055</v>
      </c>
      <c r="B2026" s="169" t="s">
        <v>6930</v>
      </c>
      <c r="C2026" s="169" t="s">
        <v>4656</v>
      </c>
      <c r="D2026" s="169" t="s">
        <v>4756</v>
      </c>
      <c r="E2026" s="169">
        <v>155</v>
      </c>
      <c r="F2026" s="169">
        <v>0</v>
      </c>
      <c r="G2026" s="169" t="s">
        <v>4652</v>
      </c>
      <c r="H2026" s="169" t="s">
        <v>4652</v>
      </c>
      <c r="I2026" s="169" t="s">
        <v>4652</v>
      </c>
      <c r="J2026" s="169" t="s"/>
      <c r="K2026" s="169" t="s"/>
      <c r="L2026" s="169" t="s">
        <v>4652</v>
      </c>
      <c r="M2026" s="170">
        <v>0</v>
      </c>
      <c r="N2026" s="169" t="s">
        <v>5349</v>
      </c>
      <c r="O2026" s="171">
        <v>45669</v>
      </c>
      <c r="P2026" s="172">
        <v>0.497384259258979</v>
      </c>
      <c r="Q2026" s="169">
        <v>0</v>
      </c>
      <c r="R2026" s="170">
        <v>0</v>
      </c>
      <c r="S2026" s="173" t="s"/>
      <c r="T2026" s="173" t="s"/>
      <c r="U2026" s="173" t="s"/>
      <c r="V2026" s="173" t="s"/>
      <c r="W2026" s="173" t="s"/>
      <c r="X2026" s="173" t="s"/>
      <c r="Y2026" s="173" t="s"/>
    </row>
    <row r="2027" spans="1:25">
      <c r="A2027" s="174" t="s">
        <v>4878</v>
      </c>
      <c r="B2027" s="175" t="s">
        <v>6931</v>
      </c>
      <c r="C2027" s="175" t="s">
        <v>4656</v>
      </c>
      <c r="D2027" s="175" t="s">
        <v>4880</v>
      </c>
      <c r="E2027" s="175">
        <v>130</v>
      </c>
      <c r="F2027" s="175">
        <v>0</v>
      </c>
      <c r="G2027" s="175" t="s">
        <v>4652</v>
      </c>
      <c r="H2027" s="175" t="s">
        <v>4652</v>
      </c>
      <c r="I2027" s="175" t="s">
        <v>4652</v>
      </c>
      <c r="J2027" s="175" t="s">
        <v>4643</v>
      </c>
      <c r="K2027" s="175" t="s"/>
      <c r="L2027" s="175" t="s">
        <v>4652</v>
      </c>
      <c r="M2027" s="176">
        <v>0.1</v>
      </c>
      <c r="N2027" s="175" t="s">
        <v>5349</v>
      </c>
      <c r="O2027" s="177">
        <v>45669</v>
      </c>
      <c r="P2027" s="178">
        <v>0.486041666667006</v>
      </c>
      <c r="Q2027" s="175">
        <v>45079</v>
      </c>
      <c r="R2027" s="176">
        <v>0.1</v>
      </c>
      <c r="S2027" s="173" t="s"/>
      <c r="T2027" s="173" t="s"/>
      <c r="U2027" s="173" t="s"/>
      <c r="V2027" s="173" t="s"/>
      <c r="W2027" s="173" t="s"/>
      <c r="X2027" s="173" t="s"/>
      <c r="Y2027" s="173" t="s"/>
    </row>
    <row r="2028" spans="1:25">
      <c r="A2028" s="168" t="s">
        <v>4648</v>
      </c>
      <c r="B2028" s="169" t="s">
        <v>6932</v>
      </c>
      <c r="C2028" s="169" t="s">
        <v>4650</v>
      </c>
      <c r="D2028" s="169" t="s">
        <v>4663</v>
      </c>
      <c r="E2028" s="169">
        <v>151</v>
      </c>
      <c r="F2028" s="169">
        <v>89</v>
      </c>
      <c r="G2028" s="169" t="s">
        <v>4004</v>
      </c>
      <c r="H2028" s="169" t="s">
        <v>4004</v>
      </c>
      <c r="I2028" s="169" t="s">
        <v>4004</v>
      </c>
      <c r="J2028" s="169" t="s"/>
      <c r="K2028" s="169" t="s"/>
      <c r="L2028" s="169" t="s">
        <v>4652</v>
      </c>
      <c r="M2028" s="170">
        <v>0</v>
      </c>
      <c r="N2028" s="169" t="s">
        <v>4004</v>
      </c>
      <c r="O2028" s="171">
        <v>45669</v>
      </c>
      <c r="P2028" s="172">
        <v>0.485173611112259</v>
      </c>
      <c r="Q2028" s="169">
        <v>45078</v>
      </c>
      <c r="R2028" s="170">
        <v>200</v>
      </c>
      <c r="S2028" s="173" t="s"/>
      <c r="T2028" s="173" t="s"/>
      <c r="U2028" s="173" t="s"/>
      <c r="V2028" s="173" t="s"/>
      <c r="W2028" s="173" t="s"/>
      <c r="X2028" s="173" t="s"/>
      <c r="Y2028" s="173" t="s"/>
    </row>
    <row r="2029" spans="1:25">
      <c r="A2029" s="174" t="s">
        <v>5055</v>
      </c>
      <c r="B2029" s="175" t="s">
        <v>6933</v>
      </c>
      <c r="C2029" s="175" t="s">
        <v>4650</v>
      </c>
      <c r="D2029" s="175" t="s">
        <v>4676</v>
      </c>
      <c r="E2029" s="175">
        <v>155</v>
      </c>
      <c r="F2029" s="175">
        <v>0</v>
      </c>
      <c r="G2029" s="175" t="s">
        <v>4652</v>
      </c>
      <c r="H2029" s="175" t="s">
        <v>4652</v>
      </c>
      <c r="I2029" s="175" t="s">
        <v>4652</v>
      </c>
      <c r="J2029" s="175" t="s"/>
      <c r="K2029" s="175" t="s"/>
      <c r="L2029" s="175" t="s">
        <v>4652</v>
      </c>
      <c r="M2029" s="176">
        <v>0</v>
      </c>
      <c r="N2029" s="175" t="s">
        <v>4659</v>
      </c>
      <c r="O2029" s="177">
        <v>45669</v>
      </c>
      <c r="P2029" s="178">
        <v>0.46825231481489</v>
      </c>
      <c r="Q2029" s="175">
        <v>0</v>
      </c>
      <c r="R2029" s="176">
        <v>0</v>
      </c>
      <c r="S2029" s="173" t="s"/>
      <c r="T2029" s="173" t="s"/>
      <c r="U2029" s="173" t="s"/>
      <c r="V2029" s="173" t="s"/>
      <c r="W2029" s="173" t="s"/>
      <c r="X2029" s="173" t="s"/>
      <c r="Y2029" s="173" t="s"/>
    </row>
    <row r="2030" spans="1:25">
      <c r="A2030" s="168" t="s">
        <v>5055</v>
      </c>
      <c r="B2030" s="169" t="s">
        <v>6934</v>
      </c>
      <c r="C2030" s="169" t="s">
        <v>4650</v>
      </c>
      <c r="D2030" s="169" t="s">
        <v>4663</v>
      </c>
      <c r="E2030" s="169">
        <v>156</v>
      </c>
      <c r="F2030" s="169">
        <v>0</v>
      </c>
      <c r="G2030" s="169" t="s">
        <v>4652</v>
      </c>
      <c r="H2030" s="169" t="s">
        <v>4652</v>
      </c>
      <c r="I2030" s="169" t="s">
        <v>4652</v>
      </c>
      <c r="J2030" s="169" t="s"/>
      <c r="K2030" s="169" t="s"/>
      <c r="L2030" s="169" t="s">
        <v>4652</v>
      </c>
      <c r="M2030" s="170">
        <v>0</v>
      </c>
      <c r="N2030" s="169" t="s">
        <v>4659</v>
      </c>
      <c r="O2030" s="171">
        <v>45669</v>
      </c>
      <c r="P2030" s="172">
        <v>0.465416666665988</v>
      </c>
      <c r="Q2030" s="169">
        <v>0</v>
      </c>
      <c r="R2030" s="170">
        <v>0</v>
      </c>
      <c r="S2030" s="173" t="s"/>
      <c r="T2030" s="173" t="s"/>
      <c r="U2030" s="173" t="s"/>
      <c r="V2030" s="173" t="s"/>
      <c r="W2030" s="173" t="s"/>
      <c r="X2030" s="173" t="s"/>
      <c r="Y2030" s="173" t="s"/>
    </row>
    <row r="2031" spans="1:25">
      <c r="A2031" s="174" t="s">
        <v>5055</v>
      </c>
      <c r="B2031" s="175" t="s">
        <v>6935</v>
      </c>
      <c r="C2031" s="175" t="s">
        <v>4656</v>
      </c>
      <c r="D2031" s="175" t="s">
        <v>4730</v>
      </c>
      <c r="E2031" s="175">
        <v>155</v>
      </c>
      <c r="F2031" s="175">
        <v>0</v>
      </c>
      <c r="G2031" s="175" t="s">
        <v>4652</v>
      </c>
      <c r="H2031" s="175" t="s">
        <v>4652</v>
      </c>
      <c r="I2031" s="175" t="s">
        <v>4652</v>
      </c>
      <c r="J2031" s="175" t="s"/>
      <c r="K2031" s="175" t="s"/>
      <c r="L2031" s="175" t="s">
        <v>4652</v>
      </c>
      <c r="M2031" s="176">
        <v>0</v>
      </c>
      <c r="N2031" s="175" t="s">
        <v>4659</v>
      </c>
      <c r="O2031" s="177">
        <v>45669</v>
      </c>
      <c r="P2031" s="178">
        <v>0.457754629631381</v>
      </c>
      <c r="Q2031" s="175">
        <v>0</v>
      </c>
      <c r="R2031" s="176">
        <v>0</v>
      </c>
      <c r="S2031" s="173" t="s"/>
      <c r="T2031" s="173" t="s"/>
      <c r="U2031" s="173" t="s"/>
      <c r="V2031" s="173" t="s"/>
      <c r="W2031" s="173" t="s"/>
      <c r="X2031" s="173" t="s"/>
      <c r="Y2031" s="173" t="s"/>
    </row>
    <row r="2032" spans="1:25">
      <c r="A2032" s="168" t="s">
        <v>4648</v>
      </c>
      <c r="B2032" s="169" t="s">
        <v>6936</v>
      </c>
      <c r="C2032" s="169" t="s">
        <v>4650</v>
      </c>
      <c r="D2032" s="169" t="s">
        <v>4674</v>
      </c>
      <c r="E2032" s="169">
        <v>158</v>
      </c>
      <c r="F2032" s="169">
        <v>0</v>
      </c>
      <c r="G2032" s="169" t="s">
        <v>4652</v>
      </c>
      <c r="H2032" s="169" t="s">
        <v>4652</v>
      </c>
      <c r="I2032" s="169" t="s">
        <v>4652</v>
      </c>
      <c r="J2032" s="169" t="s"/>
      <c r="K2032" s="169" t="s"/>
      <c r="L2032" s="169" t="s">
        <v>4652</v>
      </c>
      <c r="M2032" s="170">
        <v>0</v>
      </c>
      <c r="N2032" s="169" t="s">
        <v>4659</v>
      </c>
      <c r="O2032" s="171">
        <v>45669</v>
      </c>
      <c r="P2032" s="172">
        <v>0.456435185184091</v>
      </c>
      <c r="Q2032" s="169">
        <v>0</v>
      </c>
      <c r="R2032" s="170">
        <v>0</v>
      </c>
      <c r="S2032" s="173" t="s"/>
      <c r="T2032" s="173" t="s"/>
      <c r="U2032" s="173" t="s"/>
      <c r="V2032" s="173" t="s"/>
      <c r="W2032" s="173" t="s"/>
      <c r="X2032" s="173" t="s"/>
      <c r="Y2032" s="173" t="s"/>
    </row>
    <row r="2033" spans="1:25">
      <c r="A2033" s="174" t="s">
        <v>5055</v>
      </c>
      <c r="B2033" s="175" t="s">
        <v>6937</v>
      </c>
      <c r="C2033" s="175" t="s">
        <v>4650</v>
      </c>
      <c r="D2033" s="175" t="s">
        <v>4668</v>
      </c>
      <c r="E2033" s="175">
        <v>155</v>
      </c>
      <c r="F2033" s="175">
        <v>0</v>
      </c>
      <c r="G2033" s="175" t="s">
        <v>4652</v>
      </c>
      <c r="H2033" s="175" t="s">
        <v>4652</v>
      </c>
      <c r="I2033" s="175" t="s">
        <v>4652</v>
      </c>
      <c r="J2033" s="175" t="s"/>
      <c r="K2033" s="175" t="s"/>
      <c r="L2033" s="175" t="s">
        <v>4652</v>
      </c>
      <c r="M2033" s="176">
        <v>0</v>
      </c>
      <c r="N2033" s="175" t="s">
        <v>4659</v>
      </c>
      <c r="O2033" s="177">
        <v>45669</v>
      </c>
      <c r="P2033" s="178">
        <v>0.455486111110076</v>
      </c>
      <c r="Q2033" s="175">
        <v>0</v>
      </c>
      <c r="R2033" s="176">
        <v>0</v>
      </c>
      <c r="S2033" s="173" t="s"/>
      <c r="T2033" s="173" t="s"/>
      <c r="U2033" s="173" t="s"/>
      <c r="V2033" s="173" t="s"/>
      <c r="W2033" s="173" t="s"/>
      <c r="X2033" s="173" t="s"/>
      <c r="Y2033" s="173" t="s"/>
    </row>
    <row r="2034" spans="1:25">
      <c r="A2034" s="168" t="s">
        <v>5055</v>
      </c>
      <c r="B2034" s="169" t="s">
        <v>6938</v>
      </c>
      <c r="C2034" s="169" t="s">
        <v>4650</v>
      </c>
      <c r="D2034" s="169" t="s">
        <v>5713</v>
      </c>
      <c r="E2034" s="169">
        <v>155</v>
      </c>
      <c r="F2034" s="169">
        <v>0</v>
      </c>
      <c r="G2034" s="169" t="s">
        <v>4652</v>
      </c>
      <c r="H2034" s="169" t="s">
        <v>4652</v>
      </c>
      <c r="I2034" s="169" t="s">
        <v>4652</v>
      </c>
      <c r="J2034" s="169" t="s"/>
      <c r="K2034" s="169" t="s"/>
      <c r="L2034" s="169" t="s">
        <v>4652</v>
      </c>
      <c r="M2034" s="170">
        <v>0</v>
      </c>
      <c r="N2034" s="169" t="s">
        <v>4659</v>
      </c>
      <c r="O2034" s="171">
        <v>45669</v>
      </c>
      <c r="P2034" s="172">
        <v>0.454004629627889</v>
      </c>
      <c r="Q2034" s="169">
        <v>0</v>
      </c>
      <c r="R2034" s="170">
        <v>0</v>
      </c>
      <c r="S2034" s="173" t="s"/>
      <c r="T2034" s="173" t="s"/>
      <c r="U2034" s="173" t="s"/>
      <c r="V2034" s="173" t="s"/>
      <c r="W2034" s="173" t="s"/>
      <c r="X2034" s="173" t="s"/>
      <c r="Y2034" s="173" t="s"/>
    </row>
    <row r="2035" spans="1:25">
      <c r="A2035" s="174" t="s">
        <v>5055</v>
      </c>
      <c r="B2035" s="175" t="s">
        <v>6939</v>
      </c>
      <c r="C2035" s="175" t="s">
        <v>4650</v>
      </c>
      <c r="D2035" s="175" t="s">
        <v>5713</v>
      </c>
      <c r="E2035" s="175">
        <v>155</v>
      </c>
      <c r="F2035" s="175">
        <v>0</v>
      </c>
      <c r="G2035" s="175" t="s">
        <v>4652</v>
      </c>
      <c r="H2035" s="175" t="s">
        <v>4652</v>
      </c>
      <c r="I2035" s="175" t="s">
        <v>4652</v>
      </c>
      <c r="J2035" s="175" t="s"/>
      <c r="K2035" s="175" t="s"/>
      <c r="L2035" s="175" t="s">
        <v>4652</v>
      </c>
      <c r="M2035" s="176">
        <v>0</v>
      </c>
      <c r="N2035" s="175" t="s">
        <v>4659</v>
      </c>
      <c r="O2035" s="177">
        <v>45669</v>
      </c>
      <c r="P2035" s="178">
        <v>0.448877314815036</v>
      </c>
      <c r="Q2035" s="175">
        <v>0</v>
      </c>
      <c r="R2035" s="176">
        <v>0</v>
      </c>
      <c r="S2035" s="173" t="s"/>
      <c r="T2035" s="173" t="s"/>
      <c r="U2035" s="173" t="s"/>
      <c r="V2035" s="173" t="s"/>
      <c r="W2035" s="173" t="s"/>
      <c r="X2035" s="173" t="s"/>
      <c r="Y2035" s="173" t="s"/>
    </row>
    <row r="2036" spans="1:25">
      <c r="A2036" s="168" t="s">
        <v>4648</v>
      </c>
      <c r="B2036" s="169" t="s">
        <v>6940</v>
      </c>
      <c r="C2036" s="169" t="s">
        <v>4650</v>
      </c>
      <c r="D2036" s="169" t="s">
        <v>4668</v>
      </c>
      <c r="E2036" s="169">
        <v>140</v>
      </c>
      <c r="F2036" s="169">
        <v>0</v>
      </c>
      <c r="G2036" s="169" t="s">
        <v>4652</v>
      </c>
      <c r="H2036" s="169" t="s">
        <v>4659</v>
      </c>
      <c r="I2036" s="169" t="s">
        <v>4659</v>
      </c>
      <c r="J2036" s="169" t="s"/>
      <c r="K2036" s="169" t="s"/>
      <c r="L2036" s="169" t="s">
        <v>4652</v>
      </c>
      <c r="M2036" s="170">
        <v>0</v>
      </c>
      <c r="N2036" s="169" t="s">
        <v>4659</v>
      </c>
      <c r="O2036" s="171">
        <v>45669</v>
      </c>
      <c r="P2036" s="172">
        <v>0.434641203704814</v>
      </c>
      <c r="Q2036" s="169">
        <v>45067</v>
      </c>
      <c r="R2036" s="170">
        <v>170</v>
      </c>
      <c r="S2036" s="173" t="s"/>
      <c r="T2036" s="173" t="s"/>
      <c r="U2036" s="173" t="s"/>
      <c r="V2036" s="173" t="s"/>
      <c r="W2036" s="173" t="s"/>
      <c r="X2036" s="173" t="s"/>
      <c r="Y2036" s="173" t="s"/>
    </row>
    <row r="2037" spans="1:25">
      <c r="A2037" s="174" t="s">
        <v>4648</v>
      </c>
      <c r="B2037" s="175" t="s">
        <v>6941</v>
      </c>
      <c r="C2037" s="175" t="s">
        <v>4650</v>
      </c>
      <c r="D2037" s="175" t="s">
        <v>4668</v>
      </c>
      <c r="E2037" s="175">
        <v>160</v>
      </c>
      <c r="F2037" s="175">
        <v>0</v>
      </c>
      <c r="G2037" s="175" t="s">
        <v>4652</v>
      </c>
      <c r="H2037" s="175" t="s">
        <v>4004</v>
      </c>
      <c r="I2037" s="175" t="s">
        <v>4004</v>
      </c>
      <c r="J2037" s="175" t="s"/>
      <c r="K2037" s="175" t="s"/>
      <c r="L2037" s="175" t="s">
        <v>4652</v>
      </c>
      <c r="M2037" s="176">
        <v>0</v>
      </c>
      <c r="N2037" s="175" t="s">
        <v>4004</v>
      </c>
      <c r="O2037" s="177">
        <v>45669</v>
      </c>
      <c r="P2037" s="178">
        <v>0.433275462961319</v>
      </c>
      <c r="Q2037" s="175">
        <v>45066</v>
      </c>
      <c r="R2037" s="176">
        <v>150</v>
      </c>
      <c r="S2037" s="173" t="s"/>
      <c r="T2037" s="173" t="s"/>
      <c r="U2037" s="173" t="s"/>
      <c r="V2037" s="173" t="s"/>
      <c r="W2037" s="173" t="s"/>
      <c r="X2037" s="173" t="s"/>
      <c r="Y2037" s="173" t="s"/>
    </row>
    <row r="2038" spans="1:25">
      <c r="A2038" s="168" t="s">
        <v>4648</v>
      </c>
      <c r="B2038" s="169" t="s">
        <v>6942</v>
      </c>
      <c r="C2038" s="169" t="s">
        <v>4650</v>
      </c>
      <c r="D2038" s="169" t="s">
        <v>4663</v>
      </c>
      <c r="E2038" s="169">
        <v>155</v>
      </c>
      <c r="F2038" s="169">
        <v>0</v>
      </c>
      <c r="G2038" s="169" t="s">
        <v>4652</v>
      </c>
      <c r="H2038" s="169" t="s">
        <v>4004</v>
      </c>
      <c r="I2038" s="169" t="s">
        <v>4004</v>
      </c>
      <c r="J2038" s="169" t="s"/>
      <c r="K2038" s="169" t="s"/>
      <c r="L2038" s="169" t="s">
        <v>4652</v>
      </c>
      <c r="M2038" s="170">
        <v>0</v>
      </c>
      <c r="N2038" s="169" t="s">
        <v>4004</v>
      </c>
      <c r="O2038" s="171">
        <v>45669</v>
      </c>
      <c r="P2038" s="172">
        <v>0.402013888888178</v>
      </c>
      <c r="Q2038" s="169">
        <v>45061</v>
      </c>
      <c r="R2038" s="170">
        <v>170</v>
      </c>
      <c r="S2038" s="173" t="s"/>
      <c r="T2038" s="173" t="s"/>
      <c r="U2038" s="173" t="s"/>
      <c r="V2038" s="173" t="s"/>
      <c r="W2038" s="173" t="s"/>
      <c r="X2038" s="173" t="s"/>
      <c r="Y2038" s="173" t="s"/>
    </row>
    <row r="2039" spans="1:25">
      <c r="A2039" s="174" t="s">
        <v>4648</v>
      </c>
      <c r="B2039" s="175" t="s">
        <v>6943</v>
      </c>
      <c r="C2039" s="175" t="s">
        <v>4650</v>
      </c>
      <c r="D2039" s="175" t="s">
        <v>4663</v>
      </c>
      <c r="E2039" s="175">
        <v>144</v>
      </c>
      <c r="F2039" s="175">
        <v>0</v>
      </c>
      <c r="G2039" s="175" t="s">
        <v>4652</v>
      </c>
      <c r="H2039" s="175" t="s">
        <v>4004</v>
      </c>
      <c r="I2039" s="175" t="s">
        <v>4004</v>
      </c>
      <c r="J2039" s="175" t="s"/>
      <c r="K2039" s="175" t="s"/>
      <c r="L2039" s="175" t="s">
        <v>4652</v>
      </c>
      <c r="M2039" s="176">
        <v>0</v>
      </c>
      <c r="N2039" s="175" t="s">
        <v>4004</v>
      </c>
      <c r="O2039" s="177">
        <v>45669</v>
      </c>
      <c r="P2039" s="178">
        <v>0.390648148149921</v>
      </c>
      <c r="Q2039" s="175">
        <v>45055</v>
      </c>
      <c r="R2039" s="176">
        <v>170</v>
      </c>
      <c r="S2039" s="173" t="s"/>
      <c r="T2039" s="173" t="s"/>
      <c r="U2039" s="173" t="s"/>
      <c r="V2039" s="173" t="s"/>
      <c r="W2039" s="173" t="s"/>
      <c r="X2039" s="173" t="s"/>
      <c r="Y2039" s="173" t="s"/>
    </row>
    <row r="2040" spans="1:25">
      <c r="A2040" s="168" t="s">
        <v>4648</v>
      </c>
      <c r="B2040" s="169" t="s">
        <v>6944</v>
      </c>
      <c r="C2040" s="169" t="s">
        <v>4650</v>
      </c>
      <c r="D2040" s="169" t="s">
        <v>4663</v>
      </c>
      <c r="E2040" s="169">
        <v>150</v>
      </c>
      <c r="F2040" s="169">
        <v>0</v>
      </c>
      <c r="G2040" s="169" t="s">
        <v>4652</v>
      </c>
      <c r="H2040" s="169" t="s">
        <v>4004</v>
      </c>
      <c r="I2040" s="169" t="s">
        <v>4004</v>
      </c>
      <c r="J2040" s="169" t="s">
        <v>4643</v>
      </c>
      <c r="K2040" s="169" t="s">
        <v>4664</v>
      </c>
      <c r="L2040" s="169" t="s">
        <v>4004</v>
      </c>
      <c r="M2040" s="170">
        <v>150</v>
      </c>
      <c r="N2040" s="169" t="s">
        <v>4004</v>
      </c>
      <c r="O2040" s="171">
        <v>45668</v>
      </c>
      <c r="P2040" s="172">
        <v>0.915601851851534</v>
      </c>
      <c r="Q2040" s="169">
        <v>45048</v>
      </c>
      <c r="R2040" s="170">
        <v>320</v>
      </c>
      <c r="S2040" s="173" t="s"/>
      <c r="T2040" s="173" t="s"/>
      <c r="U2040" s="173" t="s"/>
      <c r="V2040" s="173" t="s"/>
      <c r="W2040" s="173" t="s"/>
      <c r="X2040" s="173" t="s"/>
      <c r="Y2040" s="173" t="s"/>
    </row>
    <row r="2041" spans="1:25">
      <c r="A2041" s="174" t="s">
        <v>4648</v>
      </c>
      <c r="B2041" s="175" t="s">
        <v>6945</v>
      </c>
      <c r="C2041" s="175" t="s">
        <v>4650</v>
      </c>
      <c r="D2041" s="175" t="s">
        <v>4663</v>
      </c>
      <c r="E2041" s="175">
        <v>155</v>
      </c>
      <c r="F2041" s="175">
        <v>89</v>
      </c>
      <c r="G2041" s="175" t="s">
        <v>4004</v>
      </c>
      <c r="H2041" s="175" t="s">
        <v>4652</v>
      </c>
      <c r="I2041" s="175" t="s">
        <v>4652</v>
      </c>
      <c r="J2041" s="175" t="s"/>
      <c r="K2041" s="175" t="s"/>
      <c r="L2041" s="175" t="s">
        <v>4652</v>
      </c>
      <c r="M2041" s="176">
        <v>0</v>
      </c>
      <c r="N2041" s="175" t="s">
        <v>4004</v>
      </c>
      <c r="O2041" s="177">
        <v>45668</v>
      </c>
      <c r="P2041" s="178">
        <v>0.880138888889633</v>
      </c>
      <c r="Q2041" s="175">
        <v>45047</v>
      </c>
      <c r="R2041" s="176">
        <v>150</v>
      </c>
      <c r="S2041" s="173" t="s"/>
      <c r="T2041" s="173" t="s"/>
      <c r="U2041" s="173" t="s"/>
      <c r="V2041" s="173" t="s"/>
      <c r="W2041" s="173" t="s"/>
      <c r="X2041" s="173" t="s"/>
      <c r="Y2041" s="173" t="s"/>
    </row>
    <row r="2042" spans="1:25">
      <c r="A2042" s="168" t="s">
        <v>4648</v>
      </c>
      <c r="B2042" s="169" t="s">
        <v>6946</v>
      </c>
      <c r="C2042" s="169" t="s">
        <v>4650</v>
      </c>
      <c r="D2042" s="169" t="s">
        <v>5222</v>
      </c>
      <c r="E2042" s="169">
        <v>156</v>
      </c>
      <c r="F2042" s="169">
        <v>89</v>
      </c>
      <c r="G2042" s="169" t="s">
        <v>4004</v>
      </c>
      <c r="H2042" s="169" t="s">
        <v>4004</v>
      </c>
      <c r="I2042" s="169" t="s">
        <v>4004</v>
      </c>
      <c r="J2042" s="169" t="s"/>
      <c r="K2042" s="169" t="s">
        <v>6379</v>
      </c>
      <c r="L2042" s="169" t="s">
        <v>4652</v>
      </c>
      <c r="M2042" s="170">
        <v>0</v>
      </c>
      <c r="N2042" s="169" t="s">
        <v>4004</v>
      </c>
      <c r="O2042" s="171">
        <v>45668</v>
      </c>
      <c r="P2042" s="172">
        <v>0.872824074074743</v>
      </c>
      <c r="Q2042" s="169">
        <v>0</v>
      </c>
      <c r="R2042" s="170">
        <v>0</v>
      </c>
      <c r="S2042" s="173" t="s"/>
      <c r="T2042" s="173" t="s"/>
      <c r="U2042" s="173" t="s"/>
      <c r="V2042" s="173" t="s"/>
      <c r="W2042" s="173" t="s"/>
      <c r="X2042" s="173" t="s"/>
      <c r="Y2042" s="173" t="s"/>
    </row>
    <row r="2043" spans="1:25">
      <c r="A2043" s="174" t="s">
        <v>4648</v>
      </c>
      <c r="B2043" s="175" t="s">
        <v>6947</v>
      </c>
      <c r="C2043" s="175" t="s">
        <v>4656</v>
      </c>
      <c r="D2043" s="175" t="s">
        <v>4703</v>
      </c>
      <c r="E2043" s="175">
        <v>149</v>
      </c>
      <c r="F2043" s="175">
        <v>89</v>
      </c>
      <c r="G2043" s="175" t="s">
        <v>4659</v>
      </c>
      <c r="H2043" s="175" t="s">
        <v>4652</v>
      </c>
      <c r="I2043" s="175" t="s">
        <v>4652</v>
      </c>
      <c r="J2043" s="175" t="s"/>
      <c r="K2043" s="175" t="s"/>
      <c r="L2043" s="175" t="s">
        <v>4652</v>
      </c>
      <c r="M2043" s="176">
        <v>0</v>
      </c>
      <c r="N2043" s="175" t="s">
        <v>4659</v>
      </c>
      <c r="O2043" s="177">
        <v>45668</v>
      </c>
      <c r="P2043" s="178">
        <v>0.826979166668025</v>
      </c>
      <c r="Q2043" s="175">
        <v>45043</v>
      </c>
      <c r="R2043" s="176">
        <v>150</v>
      </c>
      <c r="S2043" s="173" t="s"/>
      <c r="T2043" s="173" t="s"/>
      <c r="U2043" s="173" t="s"/>
      <c r="V2043" s="173" t="s"/>
      <c r="W2043" s="173" t="s"/>
      <c r="X2043" s="173" t="s"/>
      <c r="Y2043" s="173" t="s"/>
    </row>
    <row r="2044" spans="1:26" s="185">
      <c r="A2044" s="179" t="s">
        <v>4648</v>
      </c>
      <c r="B2044" s="180" t="s">
        <v>6948</v>
      </c>
      <c r="C2044" s="180" t="s">
        <v>4650</v>
      </c>
      <c r="D2044" s="180" t="s">
        <v>4734</v>
      </c>
      <c r="E2044" s="180">
        <v>147</v>
      </c>
      <c r="F2044" s="180">
        <v>89</v>
      </c>
      <c r="G2044" s="180" t="s">
        <v>4004</v>
      </c>
      <c r="H2044" s="180" t="s">
        <v>4004</v>
      </c>
      <c r="I2044" s="180" t="s">
        <v>4004</v>
      </c>
      <c r="J2044" s="180" t="s">
        <v>4685</v>
      </c>
      <c r="K2044" s="180" t="s">
        <v>4664</v>
      </c>
      <c r="L2044" s="180" t="s">
        <v>4004</v>
      </c>
      <c r="M2044" s="181">
        <v>300</v>
      </c>
      <c r="N2044" s="180" t="s">
        <v>4004</v>
      </c>
      <c r="O2044" s="182">
        <v>45668</v>
      </c>
      <c r="P2044" s="183">
        <v>0.762592592593137</v>
      </c>
      <c r="Q2044" s="180">
        <v>45031</v>
      </c>
      <c r="R2044" s="181">
        <v>500</v>
      </c>
      <c r="S2044" s="184" t="s"/>
      <c r="T2044" s="184" t="s"/>
      <c r="U2044" s="184" t="s"/>
      <c r="V2044" s="184" t="s"/>
      <c r="W2044" s="184" t="s"/>
      <c r="X2044" s="184" t="s"/>
      <c r="Y2044" s="184" t="s"/>
      <c r="Z2044" s="185" t="s"/>
    </row>
    <row r="2045" spans="1:25">
      <c r="A2045" s="174" t="s">
        <v>4648</v>
      </c>
      <c r="B2045" s="175" t="s">
        <v>6949</v>
      </c>
      <c r="C2045" s="175" t="s">
        <v>4650</v>
      </c>
      <c r="D2045" s="175" t="s">
        <v>4786</v>
      </c>
      <c r="E2045" s="175">
        <v>157</v>
      </c>
      <c r="F2045" s="175">
        <v>89</v>
      </c>
      <c r="G2045" s="175" t="s">
        <v>4659</v>
      </c>
      <c r="H2045" s="175" t="s">
        <v>4659</v>
      </c>
      <c r="I2045" s="175" t="s">
        <v>4659</v>
      </c>
      <c r="J2045" s="175" t="s"/>
      <c r="K2045" s="175" t="s">
        <v>6950</v>
      </c>
      <c r="L2045" s="175" t="s">
        <v>4652</v>
      </c>
      <c r="M2045" s="176">
        <v>0</v>
      </c>
      <c r="N2045" s="175" t="s">
        <v>4004</v>
      </c>
      <c r="O2045" s="177">
        <v>45668</v>
      </c>
      <c r="P2045" s="178">
        <v>0.749421296295623</v>
      </c>
      <c r="Q2045" s="175">
        <v>0</v>
      </c>
      <c r="R2045" s="176">
        <v>0</v>
      </c>
      <c r="S2045" s="173" t="s"/>
      <c r="T2045" s="173" t="s"/>
      <c r="U2045" s="173" t="s"/>
      <c r="V2045" s="173" t="s"/>
      <c r="W2045" s="173" t="s"/>
      <c r="X2045" s="173" t="s"/>
      <c r="Y2045" s="173" t="s"/>
    </row>
    <row r="2046" spans="1:25">
      <c r="A2046" s="168" t="s">
        <v>4648</v>
      </c>
      <c r="B2046" s="169" t="s">
        <v>6951</v>
      </c>
      <c r="C2046" s="169" t="s">
        <v>4656</v>
      </c>
      <c r="D2046" s="169" t="s">
        <v>4703</v>
      </c>
      <c r="E2046" s="169">
        <v>163</v>
      </c>
      <c r="F2046" s="169">
        <v>89</v>
      </c>
      <c r="G2046" s="169" t="s">
        <v>4659</v>
      </c>
      <c r="H2046" s="169" t="s">
        <v>4659</v>
      </c>
      <c r="I2046" s="169" t="s">
        <v>4659</v>
      </c>
      <c r="J2046" s="169" t="s"/>
      <c r="K2046" s="169" t="s">
        <v>6952</v>
      </c>
      <c r="L2046" s="169" t="s">
        <v>4652</v>
      </c>
      <c r="M2046" s="170">
        <v>0</v>
      </c>
      <c r="N2046" s="169" t="s">
        <v>4004</v>
      </c>
      <c r="O2046" s="171">
        <v>45668</v>
      </c>
      <c r="P2046" s="172">
        <v>0.746712962962192</v>
      </c>
      <c r="Q2046" s="169">
        <v>0</v>
      </c>
      <c r="R2046" s="170">
        <v>0</v>
      </c>
      <c r="S2046" s="173" t="s"/>
      <c r="T2046" s="173" t="s"/>
      <c r="U2046" s="173" t="s"/>
      <c r="V2046" s="173" t="s"/>
      <c r="W2046" s="173" t="s"/>
      <c r="X2046" s="173" t="s"/>
      <c r="Y2046" s="173" t="s"/>
    </row>
    <row r="2047" spans="1:25">
      <c r="A2047" s="174" t="s">
        <v>4648</v>
      </c>
      <c r="B2047" s="175" t="s">
        <v>6953</v>
      </c>
      <c r="C2047" s="175" t="s">
        <v>4650</v>
      </c>
      <c r="D2047" s="175" t="s">
        <v>4668</v>
      </c>
      <c r="E2047" s="175">
        <v>155</v>
      </c>
      <c r="F2047" s="175">
        <v>0</v>
      </c>
      <c r="G2047" s="175" t="s">
        <v>4652</v>
      </c>
      <c r="H2047" s="175" t="s">
        <v>4652</v>
      </c>
      <c r="I2047" s="175" t="s">
        <v>4652</v>
      </c>
      <c r="J2047" s="175" t="s">
        <v>4669</v>
      </c>
      <c r="K2047" s="175" t="s"/>
      <c r="L2047" s="175" t="s">
        <v>4004</v>
      </c>
      <c r="M2047" s="176">
        <v>200</v>
      </c>
      <c r="N2047" s="175" t="s">
        <v>4659</v>
      </c>
      <c r="O2047" s="177">
        <v>45668</v>
      </c>
      <c r="P2047" s="178">
        <v>0.738900462962192</v>
      </c>
      <c r="Q2047" s="175">
        <v>45023</v>
      </c>
      <c r="R2047" s="176">
        <v>200</v>
      </c>
      <c r="S2047" s="173" t="s"/>
      <c r="T2047" s="173" t="s"/>
      <c r="U2047" s="173" t="s"/>
      <c r="V2047" s="173" t="s"/>
      <c r="W2047" s="173" t="s"/>
      <c r="X2047" s="173" t="s"/>
      <c r="Y2047" s="173" t="s"/>
    </row>
    <row r="2048" spans="1:25">
      <c r="A2048" s="168" t="s">
        <v>4648</v>
      </c>
      <c r="B2048" s="169" t="s">
        <v>6954</v>
      </c>
      <c r="C2048" s="169" t="s">
        <v>4656</v>
      </c>
      <c r="D2048" s="169" t="s">
        <v>4730</v>
      </c>
      <c r="E2048" s="169">
        <v>150</v>
      </c>
      <c r="F2048" s="169">
        <v>89</v>
      </c>
      <c r="G2048" s="169" t="s">
        <v>4652</v>
      </c>
      <c r="H2048" s="169" t="s">
        <v>4652</v>
      </c>
      <c r="I2048" s="169" t="s">
        <v>4652</v>
      </c>
      <c r="J2048" s="169" t="s"/>
      <c r="K2048" s="169" t="s"/>
      <c r="L2048" s="169" t="s">
        <v>4652</v>
      </c>
      <c r="M2048" s="170">
        <v>0</v>
      </c>
      <c r="N2048" s="169" t="s">
        <v>4659</v>
      </c>
      <c r="O2048" s="171">
        <v>45668</v>
      </c>
      <c r="P2048" s="172">
        <v>0.735625000001164</v>
      </c>
      <c r="Q2048" s="169">
        <v>45022</v>
      </c>
      <c r="R2048" s="170">
        <v>200</v>
      </c>
      <c r="S2048" s="173" t="s"/>
      <c r="T2048" s="173" t="s"/>
      <c r="U2048" s="173" t="s"/>
      <c r="V2048" s="173" t="s"/>
      <c r="W2048" s="173" t="s"/>
      <c r="X2048" s="173" t="s"/>
      <c r="Y2048" s="173" t="s"/>
    </row>
    <row r="2049" spans="1:25">
      <c r="A2049" s="174" t="s">
        <v>4648</v>
      </c>
      <c r="B2049" s="175" t="s">
        <v>6955</v>
      </c>
      <c r="C2049" s="175" t="s">
        <v>4650</v>
      </c>
      <c r="D2049" s="175" t="s">
        <v>4668</v>
      </c>
      <c r="E2049" s="175">
        <v>145</v>
      </c>
      <c r="F2049" s="175">
        <v>89</v>
      </c>
      <c r="G2049" s="175" t="s">
        <v>4659</v>
      </c>
      <c r="H2049" s="175" t="s">
        <v>4659</v>
      </c>
      <c r="I2049" s="175" t="s">
        <v>4659</v>
      </c>
      <c r="J2049" s="175" t="s"/>
      <c r="K2049" s="175" t="s"/>
      <c r="L2049" s="175" t="s">
        <v>4652</v>
      </c>
      <c r="M2049" s="176">
        <v>0</v>
      </c>
      <c r="N2049" s="175" t="s">
        <v>4659</v>
      </c>
      <c r="O2049" s="177">
        <v>45668</v>
      </c>
      <c r="P2049" s="178">
        <v>0.72936342592584</v>
      </c>
      <c r="Q2049" s="175">
        <v>45020</v>
      </c>
      <c r="R2049" s="176">
        <v>200</v>
      </c>
      <c r="S2049" s="173" t="s"/>
      <c r="T2049" s="173" t="s"/>
      <c r="U2049" s="173" t="s"/>
      <c r="V2049" s="173" t="s"/>
      <c r="W2049" s="173" t="s"/>
      <c r="X2049" s="173" t="s"/>
      <c r="Y2049" s="173" t="s"/>
    </row>
    <row r="2050" spans="1:26" s="185">
      <c r="A2050" s="179" t="s">
        <v>4648</v>
      </c>
      <c r="B2050" s="180" t="s">
        <v>6956</v>
      </c>
      <c r="C2050" s="180" t="s">
        <v>4650</v>
      </c>
      <c r="D2050" s="180" t="s">
        <v>4668</v>
      </c>
      <c r="E2050" s="180">
        <v>155</v>
      </c>
      <c r="F2050" s="180">
        <v>0</v>
      </c>
      <c r="G2050" s="180" t="s">
        <v>4652</v>
      </c>
      <c r="H2050" s="180" t="s">
        <v>4652</v>
      </c>
      <c r="I2050" s="180" t="s">
        <v>4652</v>
      </c>
      <c r="J2050" s="180" t="s">
        <v>4669</v>
      </c>
      <c r="K2050" s="180" t="s"/>
      <c r="L2050" s="180" t="s">
        <v>4004</v>
      </c>
      <c r="M2050" s="181">
        <v>100</v>
      </c>
      <c r="N2050" s="180" t="s">
        <v>4659</v>
      </c>
      <c r="O2050" s="182">
        <v>45668</v>
      </c>
      <c r="P2050" s="183">
        <v>0.728078703705251</v>
      </c>
      <c r="Q2050" s="180">
        <v>45019</v>
      </c>
      <c r="R2050" s="181">
        <v>100</v>
      </c>
      <c r="S2050" s="184" t="s"/>
      <c r="T2050" s="184" t="s"/>
      <c r="U2050" s="184" t="s"/>
      <c r="V2050" s="184" t="s"/>
      <c r="W2050" s="184" t="s"/>
      <c r="X2050" s="184" t="s"/>
      <c r="Y2050" s="184" t="s"/>
      <c r="Z2050" s="185" t="s"/>
    </row>
    <row r="2051" spans="1:25">
      <c r="A2051" s="174" t="s">
        <v>4648</v>
      </c>
      <c r="B2051" s="175" t="s">
        <v>6957</v>
      </c>
      <c r="C2051" s="175" t="s">
        <v>4650</v>
      </c>
      <c r="D2051" s="175" t="s">
        <v>4668</v>
      </c>
      <c r="E2051" s="175">
        <v>155</v>
      </c>
      <c r="F2051" s="175">
        <v>89</v>
      </c>
      <c r="G2051" s="175" t="s">
        <v>4659</v>
      </c>
      <c r="H2051" s="175" t="s">
        <v>4659</v>
      </c>
      <c r="I2051" s="175" t="s">
        <v>4659</v>
      </c>
      <c r="J2051" s="175" t="s"/>
      <c r="K2051" s="175" t="s"/>
      <c r="L2051" s="175" t="s">
        <v>4652</v>
      </c>
      <c r="M2051" s="176">
        <v>0</v>
      </c>
      <c r="N2051" s="175" t="s">
        <v>4659</v>
      </c>
      <c r="O2051" s="177">
        <v>45668</v>
      </c>
      <c r="P2051" s="178">
        <v>0.725833333333867</v>
      </c>
      <c r="Q2051" s="174">
        <v>45018</v>
      </c>
      <c r="R2051" s="195">
        <v>400</v>
      </c>
      <c r="S2051" s="173" t="s"/>
      <c r="T2051" s="173" t="s"/>
      <c r="U2051" s="173" t="s"/>
      <c r="V2051" s="173" t="s"/>
      <c r="W2051" s="173" t="s"/>
      <c r="X2051" s="173" t="s"/>
      <c r="Y2051" s="173" t="s"/>
    </row>
    <row r="2052" spans="1:25">
      <c r="A2052" s="174" t="s">
        <v>4648</v>
      </c>
      <c r="B2052" s="175" t="s">
        <v>6958</v>
      </c>
      <c r="C2052" s="175" t="s">
        <v>4650</v>
      </c>
      <c r="D2052" s="175" t="s">
        <v>4668</v>
      </c>
      <c r="E2052" s="175">
        <v>160</v>
      </c>
      <c r="F2052" s="175">
        <v>89</v>
      </c>
      <c r="G2052" s="175" t="s">
        <v>4659</v>
      </c>
      <c r="H2052" s="175" t="s">
        <v>4659</v>
      </c>
      <c r="I2052" s="175" t="s">
        <v>4659</v>
      </c>
      <c r="J2052" s="175" t="s"/>
      <c r="K2052" s="175" t="s"/>
      <c r="L2052" s="175" t="s">
        <v>4652</v>
      </c>
      <c r="M2052" s="176">
        <v>0</v>
      </c>
      <c r="N2052" s="175" t="s">
        <v>4659</v>
      </c>
      <c r="O2052" s="177">
        <v>45668</v>
      </c>
      <c r="P2052" s="178">
        <v>0.725115740740876</v>
      </c>
      <c r="Q2052" s="194" t="s"/>
      <c r="R2052" s="194" t="s"/>
      <c r="S2052" s="173" t="s"/>
      <c r="T2052" s="173" t="s"/>
      <c r="U2052" s="173" t="s"/>
      <c r="V2052" s="173" t="s"/>
      <c r="W2052" s="173" t="s"/>
      <c r="X2052" s="173" t="s"/>
      <c r="Y2052" s="173" t="s"/>
    </row>
    <row r="2053" spans="1:25">
      <c r="A2053" s="168" t="s">
        <v>4648</v>
      </c>
      <c r="B2053" s="169" t="s">
        <v>6959</v>
      </c>
      <c r="C2053" s="169" t="s">
        <v>4656</v>
      </c>
      <c r="D2053" s="169" t="s">
        <v>4734</v>
      </c>
      <c r="E2053" s="169">
        <v>155</v>
      </c>
      <c r="F2053" s="169">
        <v>88</v>
      </c>
      <c r="G2053" s="169" t="s">
        <v>4004</v>
      </c>
      <c r="H2053" s="169" t="s">
        <v>4004</v>
      </c>
      <c r="I2053" s="169" t="s">
        <v>4004</v>
      </c>
      <c r="J2053" s="169" t="s"/>
      <c r="K2053" s="169" t="s"/>
      <c r="L2053" s="169" t="s">
        <v>4652</v>
      </c>
      <c r="M2053" s="170">
        <v>0</v>
      </c>
      <c r="N2053" s="169" t="s">
        <v>4659</v>
      </c>
      <c r="O2053" s="171">
        <v>45668</v>
      </c>
      <c r="P2053" s="172">
        <v>0.724398148147884</v>
      </c>
      <c r="Q2053" s="169">
        <v>45017</v>
      </c>
      <c r="R2053" s="170">
        <v>230</v>
      </c>
      <c r="S2053" s="173" t="s"/>
      <c r="T2053" s="173" t="s"/>
      <c r="U2053" s="173" t="s"/>
      <c r="V2053" s="173" t="s"/>
      <c r="W2053" s="173" t="s"/>
      <c r="X2053" s="173" t="s"/>
      <c r="Y2053" s="173" t="s"/>
    </row>
    <row r="2054" spans="1:25">
      <c r="A2054" s="174" t="s">
        <v>4648</v>
      </c>
      <c r="B2054" s="175" t="s">
        <v>6960</v>
      </c>
      <c r="C2054" s="175" t="s">
        <v>4656</v>
      </c>
      <c r="D2054" s="175" t="s">
        <v>4668</v>
      </c>
      <c r="E2054" s="175">
        <v>165</v>
      </c>
      <c r="F2054" s="175">
        <v>89</v>
      </c>
      <c r="G2054" s="175" t="s">
        <v>4652</v>
      </c>
      <c r="H2054" s="175" t="s">
        <v>4652</v>
      </c>
      <c r="I2054" s="175" t="s">
        <v>4652</v>
      </c>
      <c r="J2054" s="175" t="s"/>
      <c r="K2054" s="175" t="s"/>
      <c r="L2054" s="175" t="s">
        <v>4652</v>
      </c>
      <c r="M2054" s="176">
        <v>0</v>
      </c>
      <c r="N2054" s="175" t="s">
        <v>4004</v>
      </c>
      <c r="O2054" s="177">
        <v>45668</v>
      </c>
      <c r="P2054" s="178">
        <v>0.723333333331539</v>
      </c>
      <c r="Q2054" s="175">
        <v>45016</v>
      </c>
      <c r="R2054" s="176">
        <v>200</v>
      </c>
      <c r="S2054" s="173" t="s"/>
      <c r="T2054" s="173" t="s"/>
      <c r="U2054" s="173" t="s"/>
      <c r="V2054" s="173" t="s"/>
      <c r="W2054" s="173" t="s"/>
      <c r="X2054" s="173" t="s"/>
      <c r="Y2054" s="173" t="s"/>
    </row>
    <row r="2055" spans="1:26" s="185">
      <c r="A2055" s="179" t="s">
        <v>4648</v>
      </c>
      <c r="B2055" s="180" t="s">
        <v>6961</v>
      </c>
      <c r="C2055" s="180" t="s">
        <v>4650</v>
      </c>
      <c r="D2055" s="180" t="s">
        <v>4663</v>
      </c>
      <c r="E2055" s="180">
        <v>150</v>
      </c>
      <c r="F2055" s="180">
        <v>0</v>
      </c>
      <c r="G2055" s="180" t="s">
        <v>4652</v>
      </c>
      <c r="H2055" s="180" t="s">
        <v>4652</v>
      </c>
      <c r="I2055" s="180" t="s">
        <v>4652</v>
      </c>
      <c r="J2055" s="180" t="s">
        <v>4653</v>
      </c>
      <c r="K2055" s="180" t="s"/>
      <c r="L2055" s="180" t="s">
        <v>4004</v>
      </c>
      <c r="M2055" s="181">
        <v>200</v>
      </c>
      <c r="N2055" s="180" t="s">
        <v>4004</v>
      </c>
      <c r="O2055" s="182">
        <v>45668</v>
      </c>
      <c r="P2055" s="183">
        <v>0.710925925926858</v>
      </c>
      <c r="Q2055" s="180">
        <v>45014</v>
      </c>
      <c r="R2055" s="181">
        <v>200</v>
      </c>
      <c r="S2055" s="184" t="s"/>
      <c r="T2055" s="184" t="s"/>
      <c r="U2055" s="184" t="s"/>
      <c r="V2055" s="184" t="s"/>
      <c r="W2055" s="184" t="s"/>
      <c r="X2055" s="184" t="s"/>
      <c r="Y2055" s="184" t="s"/>
      <c r="Z2055" s="185" t="s"/>
    </row>
    <row r="2056" spans="1:25">
      <c r="A2056" s="174" t="s">
        <v>4648</v>
      </c>
      <c r="B2056" s="175" t="s">
        <v>6962</v>
      </c>
      <c r="C2056" s="175" t="s">
        <v>4656</v>
      </c>
      <c r="D2056" s="175" t="s">
        <v>4657</v>
      </c>
      <c r="E2056" s="175">
        <v>160</v>
      </c>
      <c r="F2056" s="175">
        <v>0</v>
      </c>
      <c r="G2056" s="175" t="s">
        <v>4652</v>
      </c>
      <c r="H2056" s="175" t="s">
        <v>4004</v>
      </c>
      <c r="I2056" s="175" t="s">
        <v>4004</v>
      </c>
      <c r="J2056" s="175" t="s"/>
      <c r="K2056" s="175" t="s"/>
      <c r="L2056" s="175" t="s">
        <v>4652</v>
      </c>
      <c r="M2056" s="176">
        <v>0</v>
      </c>
      <c r="N2056" s="175" t="s">
        <v>4004</v>
      </c>
      <c r="O2056" s="177">
        <v>45668</v>
      </c>
      <c r="P2056" s="178">
        <v>0.709513888887159</v>
      </c>
      <c r="Q2056" s="175">
        <v>45013</v>
      </c>
      <c r="R2056" s="176">
        <v>170</v>
      </c>
      <c r="S2056" s="173" t="s"/>
      <c r="T2056" s="173" t="s"/>
      <c r="U2056" s="173" t="s"/>
      <c r="V2056" s="173" t="s"/>
      <c r="W2056" s="173" t="s"/>
      <c r="X2056" s="173" t="s"/>
      <c r="Y2056" s="173" t="s"/>
    </row>
    <row r="2057" spans="1:25">
      <c r="A2057" s="168" t="s">
        <v>4648</v>
      </c>
      <c r="B2057" s="169" t="s">
        <v>6963</v>
      </c>
      <c r="C2057" s="169" t="s">
        <v>4656</v>
      </c>
      <c r="D2057" s="169" t="s">
        <v>4730</v>
      </c>
      <c r="E2057" s="169">
        <v>160</v>
      </c>
      <c r="F2057" s="169">
        <v>89</v>
      </c>
      <c r="G2057" s="169" t="s">
        <v>4004</v>
      </c>
      <c r="H2057" s="169" t="s">
        <v>4004</v>
      </c>
      <c r="I2057" s="169" t="s">
        <v>4004</v>
      </c>
      <c r="J2057" s="169" t="s"/>
      <c r="K2057" s="169" t="s"/>
      <c r="L2057" s="169" t="s">
        <v>4652</v>
      </c>
      <c r="M2057" s="170">
        <v>0</v>
      </c>
      <c r="N2057" s="169" t="s">
        <v>4004</v>
      </c>
      <c r="O2057" s="171">
        <v>45668</v>
      </c>
      <c r="P2057" s="172">
        <v>0.708263888889633</v>
      </c>
      <c r="Q2057" s="169">
        <v>45012</v>
      </c>
      <c r="R2057" s="170">
        <v>230</v>
      </c>
      <c r="S2057" s="173" t="s"/>
      <c r="T2057" s="173" t="s"/>
      <c r="U2057" s="173" t="s"/>
      <c r="V2057" s="173" t="s"/>
      <c r="W2057" s="173" t="s"/>
      <c r="X2057" s="173" t="s"/>
      <c r="Y2057" s="173" t="s"/>
    </row>
    <row r="2058" spans="1:25">
      <c r="A2058" s="174" t="s">
        <v>4648</v>
      </c>
      <c r="B2058" s="175" t="s">
        <v>6964</v>
      </c>
      <c r="C2058" s="175" t="s">
        <v>4656</v>
      </c>
      <c r="D2058" s="175" t="s">
        <v>4657</v>
      </c>
      <c r="E2058" s="175">
        <v>160</v>
      </c>
      <c r="F2058" s="175">
        <v>88</v>
      </c>
      <c r="G2058" s="175" t="s">
        <v>4659</v>
      </c>
      <c r="H2058" s="175" t="s">
        <v>4652</v>
      </c>
      <c r="I2058" s="175" t="s">
        <v>4652</v>
      </c>
      <c r="J2058" s="175" t="s"/>
      <c r="K2058" s="175" t="s"/>
      <c r="L2058" s="175" t="s">
        <v>4652</v>
      </c>
      <c r="M2058" s="176">
        <v>0</v>
      </c>
      <c r="N2058" s="175" t="s">
        <v>4659</v>
      </c>
      <c r="O2058" s="177">
        <v>45668</v>
      </c>
      <c r="P2058" s="178">
        <v>0.701342592594301</v>
      </c>
      <c r="Q2058" s="175">
        <v>45011</v>
      </c>
      <c r="R2058" s="176">
        <v>150</v>
      </c>
      <c r="S2058" s="173" t="s"/>
      <c r="T2058" s="173" t="s"/>
      <c r="U2058" s="173" t="s"/>
      <c r="V2058" s="173" t="s"/>
      <c r="W2058" s="173" t="s"/>
      <c r="X2058" s="173" t="s"/>
      <c r="Y2058" s="173" t="s"/>
    </row>
    <row r="2059" spans="1:25">
      <c r="A2059" s="168" t="s">
        <v>4648</v>
      </c>
      <c r="B2059" s="169" t="s">
        <v>6965</v>
      </c>
      <c r="C2059" s="169" t="s">
        <v>4656</v>
      </c>
      <c r="D2059" s="169" t="s">
        <v>4694</v>
      </c>
      <c r="E2059" s="169">
        <v>170</v>
      </c>
      <c r="F2059" s="169">
        <v>89</v>
      </c>
      <c r="G2059" s="169" t="s">
        <v>4659</v>
      </c>
      <c r="H2059" s="169" t="s">
        <v>4659</v>
      </c>
      <c r="I2059" s="169" t="s">
        <v>4659</v>
      </c>
      <c r="J2059" s="169" t="s"/>
      <c r="K2059" s="169" t="s"/>
      <c r="L2059" s="169" t="s">
        <v>4652</v>
      </c>
      <c r="M2059" s="170">
        <v>0</v>
      </c>
      <c r="N2059" s="169" t="s">
        <v>4659</v>
      </c>
      <c r="O2059" s="171">
        <v>45668</v>
      </c>
      <c r="P2059" s="172">
        <v>0.698668981480296</v>
      </c>
      <c r="Q2059" s="169">
        <v>45010</v>
      </c>
      <c r="R2059" s="170">
        <v>230</v>
      </c>
      <c r="S2059" s="173" t="s"/>
      <c r="T2059" s="173" t="s"/>
      <c r="U2059" s="173" t="s"/>
      <c r="V2059" s="173" t="s"/>
      <c r="W2059" s="173" t="s"/>
      <c r="X2059" s="173" t="s"/>
      <c r="Y2059" s="173" t="s"/>
    </row>
    <row r="2060" spans="1:25">
      <c r="A2060" s="174" t="s">
        <v>4648</v>
      </c>
      <c r="B2060" s="175" t="s">
        <v>6966</v>
      </c>
      <c r="C2060" s="175" t="s">
        <v>4656</v>
      </c>
      <c r="D2060" s="175" t="s">
        <v>4684</v>
      </c>
      <c r="E2060" s="175">
        <v>165</v>
      </c>
      <c r="F2060" s="175">
        <v>0</v>
      </c>
      <c r="G2060" s="175" t="s">
        <v>4652</v>
      </c>
      <c r="H2060" s="175" t="s">
        <v>4659</v>
      </c>
      <c r="I2060" s="175" t="s">
        <v>4659</v>
      </c>
      <c r="J2060" s="175" t="s"/>
      <c r="K2060" s="175" t="s"/>
      <c r="L2060" s="175" t="s">
        <v>4652</v>
      </c>
      <c r="M2060" s="176">
        <v>0</v>
      </c>
      <c r="N2060" s="175" t="s">
        <v>4659</v>
      </c>
      <c r="O2060" s="177">
        <v>45668</v>
      </c>
      <c r="P2060" s="178">
        <v>0.69519675925767</v>
      </c>
      <c r="Q2060" s="175">
        <v>45009</v>
      </c>
      <c r="R2060" s="176">
        <v>150</v>
      </c>
      <c r="S2060" s="173" t="s"/>
      <c r="T2060" s="173" t="s"/>
      <c r="U2060" s="173" t="s"/>
      <c r="V2060" s="173" t="s"/>
      <c r="W2060" s="173" t="s"/>
      <c r="X2060" s="173" t="s"/>
      <c r="Y2060" s="173" t="s"/>
    </row>
    <row r="2061" spans="1:25">
      <c r="A2061" s="168" t="s">
        <v>4648</v>
      </c>
      <c r="B2061" s="169" t="s">
        <v>6967</v>
      </c>
      <c r="C2061" s="169" t="s">
        <v>4650</v>
      </c>
      <c r="D2061" s="169" t="s">
        <v>4663</v>
      </c>
      <c r="E2061" s="169">
        <v>152</v>
      </c>
      <c r="F2061" s="169">
        <v>0</v>
      </c>
      <c r="G2061" s="169" t="s">
        <v>4652</v>
      </c>
      <c r="H2061" s="169" t="s">
        <v>4004</v>
      </c>
      <c r="I2061" s="169" t="s">
        <v>4004</v>
      </c>
      <c r="J2061" s="169" t="s"/>
      <c r="K2061" s="169" t="s"/>
      <c r="L2061" s="169" t="s">
        <v>4652</v>
      </c>
      <c r="M2061" s="170">
        <v>0</v>
      </c>
      <c r="N2061" s="169" t="s">
        <v>4004</v>
      </c>
      <c r="O2061" s="171">
        <v>45668</v>
      </c>
      <c r="P2061" s="172">
        <v>0.693900462963939</v>
      </c>
      <c r="Q2061" s="169">
        <v>45008</v>
      </c>
      <c r="R2061" s="170">
        <v>150</v>
      </c>
      <c r="S2061" s="173" t="s"/>
      <c r="T2061" s="173" t="s"/>
      <c r="U2061" s="173" t="s"/>
      <c r="V2061" s="173" t="s"/>
      <c r="W2061" s="173" t="s"/>
      <c r="X2061" s="173" t="s"/>
      <c r="Y2061" s="173" t="s"/>
    </row>
    <row r="2062" spans="1:25">
      <c r="A2062" s="174" t="s">
        <v>4648</v>
      </c>
      <c r="B2062" s="175" t="s">
        <v>6968</v>
      </c>
      <c r="C2062" s="175" t="s">
        <v>4650</v>
      </c>
      <c r="D2062" s="175" t="s">
        <v>4651</v>
      </c>
      <c r="E2062" s="175">
        <v>155</v>
      </c>
      <c r="F2062" s="175">
        <v>0</v>
      </c>
      <c r="G2062" s="175" t="s">
        <v>4652</v>
      </c>
      <c r="H2062" s="175" t="s">
        <v>4004</v>
      </c>
      <c r="I2062" s="175" t="s">
        <v>4004</v>
      </c>
      <c r="J2062" s="175" t="s"/>
      <c r="K2062" s="175" t="s"/>
      <c r="L2062" s="175" t="s">
        <v>4652</v>
      </c>
      <c r="M2062" s="176">
        <v>0</v>
      </c>
      <c r="N2062" s="175" t="s">
        <v>4004</v>
      </c>
      <c r="O2062" s="177">
        <v>45668</v>
      </c>
      <c r="P2062" s="178">
        <v>0.690127314814163</v>
      </c>
      <c r="Q2062" s="175">
        <v>45007</v>
      </c>
      <c r="R2062" s="176">
        <v>170</v>
      </c>
      <c r="S2062" s="173" t="s"/>
      <c r="T2062" s="173" t="s"/>
      <c r="U2062" s="173" t="s"/>
      <c r="V2062" s="173" t="s"/>
      <c r="W2062" s="173" t="s"/>
      <c r="X2062" s="173" t="s"/>
      <c r="Y2062" s="173" t="s"/>
    </row>
    <row r="2063" spans="1:25">
      <c r="A2063" s="168" t="s">
        <v>4648</v>
      </c>
      <c r="B2063" s="169" t="s">
        <v>6969</v>
      </c>
      <c r="C2063" s="169" t="s">
        <v>4656</v>
      </c>
      <c r="D2063" s="169" t="s">
        <v>4734</v>
      </c>
      <c r="E2063" s="169">
        <v>155</v>
      </c>
      <c r="F2063" s="169">
        <v>88</v>
      </c>
      <c r="G2063" s="169" t="s">
        <v>4659</v>
      </c>
      <c r="H2063" s="169" t="s">
        <v>4659</v>
      </c>
      <c r="I2063" s="169" t="s">
        <v>4659</v>
      </c>
      <c r="J2063" s="169" t="s"/>
      <c r="K2063" s="169" t="s">
        <v>6970</v>
      </c>
      <c r="L2063" s="169" t="s">
        <v>4652</v>
      </c>
      <c r="M2063" s="170">
        <v>0</v>
      </c>
      <c r="N2063" s="169" t="s">
        <v>4659</v>
      </c>
      <c r="O2063" s="171">
        <v>45668</v>
      </c>
      <c r="P2063" s="172">
        <v>0.68870370370496</v>
      </c>
      <c r="Q2063" s="169">
        <v>45006</v>
      </c>
      <c r="R2063" s="170">
        <v>200</v>
      </c>
      <c r="S2063" s="173" t="s"/>
      <c r="T2063" s="173" t="s"/>
      <c r="U2063" s="173" t="s"/>
      <c r="V2063" s="173" t="s"/>
      <c r="W2063" s="173" t="s"/>
      <c r="X2063" s="173" t="s"/>
      <c r="Y2063" s="173" t="s"/>
    </row>
    <row r="2064" spans="1:25">
      <c r="A2064" s="174" t="s">
        <v>4648</v>
      </c>
      <c r="B2064" s="175" t="s">
        <v>6971</v>
      </c>
      <c r="C2064" s="175" t="s">
        <v>4650</v>
      </c>
      <c r="D2064" s="175" t="s">
        <v>4668</v>
      </c>
      <c r="E2064" s="175">
        <v>150</v>
      </c>
      <c r="F2064" s="175">
        <v>89</v>
      </c>
      <c r="G2064" s="175" t="s">
        <v>4659</v>
      </c>
      <c r="H2064" s="175" t="s">
        <v>4659</v>
      </c>
      <c r="I2064" s="175" t="s">
        <v>4659</v>
      </c>
      <c r="J2064" s="175" t="s"/>
      <c r="K2064" s="175" t="s"/>
      <c r="L2064" s="175" t="s">
        <v>4652</v>
      </c>
      <c r="M2064" s="176">
        <v>0</v>
      </c>
      <c r="N2064" s="175" t="s">
        <v>4659</v>
      </c>
      <c r="O2064" s="177">
        <v>45668</v>
      </c>
      <c r="P2064" s="178">
        <v>0.685243055555475</v>
      </c>
      <c r="Q2064" s="175">
        <v>45005</v>
      </c>
      <c r="R2064" s="176">
        <v>200</v>
      </c>
      <c r="S2064" s="173" t="s"/>
      <c r="T2064" s="173" t="s"/>
      <c r="U2064" s="173" t="s"/>
      <c r="V2064" s="173" t="s"/>
      <c r="W2064" s="173" t="s"/>
      <c r="X2064" s="173" t="s"/>
      <c r="Y2064" s="173" t="s"/>
    </row>
    <row r="2065" spans="1:25">
      <c r="A2065" s="168" t="s">
        <v>4648</v>
      </c>
      <c r="B2065" s="169" t="s">
        <v>6972</v>
      </c>
      <c r="C2065" s="169" t="s">
        <v>4656</v>
      </c>
      <c r="D2065" s="169" t="s">
        <v>4700</v>
      </c>
      <c r="E2065" s="169">
        <v>170</v>
      </c>
      <c r="F2065" s="169">
        <v>88</v>
      </c>
      <c r="G2065" s="169" t="s">
        <v>4004</v>
      </c>
      <c r="H2065" s="169" t="s">
        <v>4004</v>
      </c>
      <c r="I2065" s="169" t="s">
        <v>4004</v>
      </c>
      <c r="J2065" s="169" t="s"/>
      <c r="K2065" s="169" t="s"/>
      <c r="L2065" s="169" t="s">
        <v>4652</v>
      </c>
      <c r="M2065" s="170">
        <v>0</v>
      </c>
      <c r="N2065" s="169" t="s">
        <v>4659</v>
      </c>
      <c r="O2065" s="171">
        <v>45668</v>
      </c>
      <c r="P2065" s="172">
        <v>0.684259259258397</v>
      </c>
      <c r="Q2065" s="169">
        <v>45004</v>
      </c>
      <c r="R2065" s="170">
        <v>200</v>
      </c>
      <c r="S2065" s="173" t="s"/>
      <c r="T2065" s="173" t="s"/>
      <c r="U2065" s="173" t="s"/>
      <c r="V2065" s="173" t="s"/>
      <c r="W2065" s="173" t="s"/>
      <c r="X2065" s="173" t="s"/>
      <c r="Y2065" s="173" t="s"/>
    </row>
    <row r="2066" spans="1:25">
      <c r="A2066" s="174" t="s">
        <v>4648</v>
      </c>
      <c r="B2066" s="175" t="s">
        <v>6973</v>
      </c>
      <c r="C2066" s="175" t="s">
        <v>4656</v>
      </c>
      <c r="D2066" s="175" t="s">
        <v>4700</v>
      </c>
      <c r="E2066" s="175">
        <v>165</v>
      </c>
      <c r="F2066" s="175">
        <v>88</v>
      </c>
      <c r="G2066" s="175" t="s">
        <v>4004</v>
      </c>
      <c r="H2066" s="175" t="s">
        <v>4004</v>
      </c>
      <c r="I2066" s="175" t="s">
        <v>4004</v>
      </c>
      <c r="J2066" s="175" t="s"/>
      <c r="K2066" s="175" t="s"/>
      <c r="L2066" s="175" t="s">
        <v>4652</v>
      </c>
      <c r="M2066" s="176">
        <v>0</v>
      </c>
      <c r="N2066" s="175" t="s">
        <v>4659</v>
      </c>
      <c r="O2066" s="177">
        <v>45668</v>
      </c>
      <c r="P2066" s="178">
        <v>0.682824074072414</v>
      </c>
      <c r="Q2066" s="175">
        <v>45003</v>
      </c>
      <c r="R2066" s="176">
        <v>200</v>
      </c>
      <c r="S2066" s="173" t="s"/>
      <c r="T2066" s="173" t="s"/>
      <c r="U2066" s="173" t="s"/>
      <c r="V2066" s="173" t="s"/>
      <c r="W2066" s="173" t="s"/>
      <c r="X2066" s="173" t="s"/>
      <c r="Y2066" s="173" t="s"/>
    </row>
    <row r="2067" spans="1:25">
      <c r="A2067" s="168" t="s">
        <v>4648</v>
      </c>
      <c r="B2067" s="169" t="s">
        <v>6974</v>
      </c>
      <c r="C2067" s="169" t="s">
        <v>4656</v>
      </c>
      <c r="D2067" s="169" t="s">
        <v>4694</v>
      </c>
      <c r="E2067" s="169">
        <v>165</v>
      </c>
      <c r="F2067" s="169">
        <v>89</v>
      </c>
      <c r="G2067" s="169" t="s">
        <v>4659</v>
      </c>
      <c r="H2067" s="169" t="s">
        <v>4659</v>
      </c>
      <c r="I2067" s="169" t="s">
        <v>4659</v>
      </c>
      <c r="J2067" s="169" t="s"/>
      <c r="K2067" s="169" t="s"/>
      <c r="L2067" s="169" t="s">
        <v>4652</v>
      </c>
      <c r="M2067" s="170">
        <v>0</v>
      </c>
      <c r="N2067" s="169" t="s">
        <v>4659</v>
      </c>
      <c r="O2067" s="171">
        <v>45668</v>
      </c>
      <c r="P2067" s="172">
        <v>0.681122685185983</v>
      </c>
      <c r="Q2067" s="169">
        <v>45001</v>
      </c>
      <c r="R2067" s="170">
        <v>200</v>
      </c>
      <c r="S2067" s="173" t="s"/>
      <c r="T2067" s="173" t="s"/>
      <c r="U2067" s="173" t="s"/>
      <c r="V2067" s="173" t="s"/>
      <c r="W2067" s="173" t="s"/>
      <c r="X2067" s="173" t="s"/>
      <c r="Y2067" s="173" t="s"/>
    </row>
    <row r="2068" spans="1:25">
      <c r="A2068" s="174" t="s">
        <v>4648</v>
      </c>
      <c r="B2068" s="175" t="s">
        <v>6975</v>
      </c>
      <c r="C2068" s="175" t="s">
        <v>4656</v>
      </c>
      <c r="D2068" s="175" t="s">
        <v>4657</v>
      </c>
      <c r="E2068" s="175">
        <v>165</v>
      </c>
      <c r="F2068" s="175">
        <v>89</v>
      </c>
      <c r="G2068" s="175" t="s">
        <v>4004</v>
      </c>
      <c r="H2068" s="175" t="s">
        <v>4652</v>
      </c>
      <c r="I2068" s="175" t="s">
        <v>4652</v>
      </c>
      <c r="J2068" s="175" t="s"/>
      <c r="K2068" s="175" t="s"/>
      <c r="L2068" s="175" t="s">
        <v>4652</v>
      </c>
      <c r="M2068" s="176">
        <v>0</v>
      </c>
      <c r="N2068" s="175" t="s">
        <v>4004</v>
      </c>
      <c r="O2068" s="177">
        <v>45668</v>
      </c>
      <c r="P2068" s="178">
        <v>0.680023148146575</v>
      </c>
      <c r="Q2068" s="175">
        <v>44999</v>
      </c>
      <c r="R2068" s="176">
        <v>150</v>
      </c>
      <c r="S2068" s="173" t="s"/>
      <c r="T2068" s="173" t="s"/>
      <c r="U2068" s="173" t="s"/>
      <c r="V2068" s="173" t="s"/>
      <c r="W2068" s="173" t="s"/>
      <c r="X2068" s="173" t="s"/>
      <c r="Y2068" s="173" t="s"/>
    </row>
    <row r="2069" spans="1:25">
      <c r="A2069" s="168" t="s">
        <v>4648</v>
      </c>
      <c r="B2069" s="169" t="s">
        <v>6976</v>
      </c>
      <c r="C2069" s="169" t="s">
        <v>4656</v>
      </c>
      <c r="D2069" s="169" t="s">
        <v>4700</v>
      </c>
      <c r="E2069" s="169">
        <v>163</v>
      </c>
      <c r="F2069" s="169">
        <v>89</v>
      </c>
      <c r="G2069" s="169" t="s">
        <v>4659</v>
      </c>
      <c r="H2069" s="169" t="s">
        <v>4659</v>
      </c>
      <c r="I2069" s="169" t="s">
        <v>4659</v>
      </c>
      <c r="J2069" s="169" t="s"/>
      <c r="K2069" s="169" t="s"/>
      <c r="L2069" s="169" t="s">
        <v>4652</v>
      </c>
      <c r="M2069" s="170">
        <v>0</v>
      </c>
      <c r="N2069" s="169" t="s">
        <v>4004</v>
      </c>
      <c r="O2069" s="171">
        <v>45668</v>
      </c>
      <c r="P2069" s="172">
        <v>0.67768518518642</v>
      </c>
      <c r="Q2069" s="169">
        <v>44998</v>
      </c>
      <c r="R2069" s="170">
        <v>230</v>
      </c>
      <c r="S2069" s="173" t="s"/>
      <c r="T2069" s="173" t="s"/>
      <c r="U2069" s="173" t="s"/>
      <c r="V2069" s="173" t="s"/>
      <c r="W2069" s="173" t="s"/>
      <c r="X2069" s="173" t="s"/>
      <c r="Y2069" s="173" t="s"/>
    </row>
    <row r="2070" spans="1:25">
      <c r="A2070" s="174" t="s">
        <v>4648</v>
      </c>
      <c r="B2070" s="175" t="s">
        <v>6977</v>
      </c>
      <c r="C2070" s="175" t="s">
        <v>4650</v>
      </c>
      <c r="D2070" s="175" t="s">
        <v>4668</v>
      </c>
      <c r="E2070" s="175">
        <v>148</v>
      </c>
      <c r="F2070" s="175">
        <v>89</v>
      </c>
      <c r="G2070" s="175" t="s">
        <v>4004</v>
      </c>
      <c r="H2070" s="175" t="s">
        <v>4004</v>
      </c>
      <c r="I2070" s="175" t="s">
        <v>4004</v>
      </c>
      <c r="J2070" s="175" t="s"/>
      <c r="K2070" s="175" t="s"/>
      <c r="L2070" s="175" t="s">
        <v>4652</v>
      </c>
      <c r="M2070" s="176">
        <v>0</v>
      </c>
      <c r="N2070" s="175" t="s">
        <v>4659</v>
      </c>
      <c r="O2070" s="177">
        <v>45668</v>
      </c>
      <c r="P2070" s="178">
        <v>0.672708333331684</v>
      </c>
      <c r="Q2070" s="175">
        <v>44997</v>
      </c>
      <c r="R2070" s="176">
        <v>200</v>
      </c>
      <c r="S2070" s="173" t="s"/>
      <c r="T2070" s="173" t="s"/>
      <c r="U2070" s="173" t="s"/>
      <c r="V2070" s="173" t="s"/>
      <c r="W2070" s="173" t="s"/>
      <c r="X2070" s="173" t="s"/>
      <c r="Y2070" s="173" t="s"/>
    </row>
    <row r="2071" spans="1:25">
      <c r="A2071" s="168" t="s">
        <v>4648</v>
      </c>
      <c r="B2071" s="169" t="s">
        <v>6978</v>
      </c>
      <c r="C2071" s="169" t="s">
        <v>4656</v>
      </c>
      <c r="D2071" s="169" t="s">
        <v>4730</v>
      </c>
      <c r="E2071" s="169">
        <v>165</v>
      </c>
      <c r="F2071" s="169">
        <v>88</v>
      </c>
      <c r="G2071" s="169" t="s">
        <v>4659</v>
      </c>
      <c r="H2071" s="169" t="s">
        <v>4652</v>
      </c>
      <c r="I2071" s="169" t="s">
        <v>4652</v>
      </c>
      <c r="J2071" s="169" t="s"/>
      <c r="K2071" s="169" t="s"/>
      <c r="L2071" s="169" t="s">
        <v>4652</v>
      </c>
      <c r="M2071" s="170">
        <v>0</v>
      </c>
      <c r="N2071" s="169" t="s">
        <v>4659</v>
      </c>
      <c r="O2071" s="171">
        <v>45668</v>
      </c>
      <c r="P2071" s="172">
        <v>0.668113425927004</v>
      </c>
      <c r="Q2071" s="169">
        <v>44994</v>
      </c>
      <c r="R2071" s="170">
        <v>150</v>
      </c>
      <c r="S2071" s="173" t="s"/>
      <c r="T2071" s="173" t="s"/>
      <c r="U2071" s="173" t="s"/>
      <c r="V2071" s="173" t="s"/>
      <c r="W2071" s="173" t="s"/>
      <c r="X2071" s="173" t="s"/>
      <c r="Y2071" s="173" t="s"/>
    </row>
    <row r="2072" spans="1:25">
      <c r="A2072" s="174" t="s">
        <v>4648</v>
      </c>
      <c r="B2072" s="175" t="s">
        <v>6979</v>
      </c>
      <c r="C2072" s="175" t="s">
        <v>4656</v>
      </c>
      <c r="D2072" s="175" t="s">
        <v>4730</v>
      </c>
      <c r="E2072" s="175">
        <v>165</v>
      </c>
      <c r="F2072" s="175">
        <v>89</v>
      </c>
      <c r="G2072" s="175" t="s">
        <v>4659</v>
      </c>
      <c r="H2072" s="175" t="s">
        <v>4004</v>
      </c>
      <c r="I2072" s="175" t="s">
        <v>4004</v>
      </c>
      <c r="J2072" s="175" t="s"/>
      <c r="K2072" s="175" t="s">
        <v>4664</v>
      </c>
      <c r="L2072" s="175" t="s">
        <v>4652</v>
      </c>
      <c r="M2072" s="176">
        <v>170</v>
      </c>
      <c r="N2072" s="175" t="s">
        <v>4661</v>
      </c>
      <c r="O2072" s="177">
        <v>45668</v>
      </c>
      <c r="P2072" s="178">
        <v>0.667118055556785</v>
      </c>
      <c r="Q2072" s="175">
        <v>44993</v>
      </c>
      <c r="R2072" s="176">
        <v>400</v>
      </c>
      <c r="S2072" s="173" t="s"/>
      <c r="T2072" s="173" t="s"/>
      <c r="U2072" s="173" t="s"/>
      <c r="V2072" s="173" t="s"/>
      <c r="W2072" s="173" t="s"/>
      <c r="X2072" s="173" t="s"/>
      <c r="Y2072" s="173" t="s"/>
    </row>
    <row r="2073" spans="1:25">
      <c r="A2073" s="168" t="s">
        <v>4648</v>
      </c>
      <c r="B2073" s="169" t="s">
        <v>6980</v>
      </c>
      <c r="C2073" s="169" t="s">
        <v>4656</v>
      </c>
      <c r="D2073" s="169" t="s">
        <v>4694</v>
      </c>
      <c r="E2073" s="169">
        <v>155</v>
      </c>
      <c r="F2073" s="169">
        <v>0</v>
      </c>
      <c r="G2073" s="169" t="s">
        <v>4652</v>
      </c>
      <c r="H2073" s="169" t="s">
        <v>4004</v>
      </c>
      <c r="I2073" s="169" t="s">
        <v>4004</v>
      </c>
      <c r="J2073" s="169" t="s"/>
      <c r="K2073" s="169" t="s"/>
      <c r="L2073" s="169" t="s">
        <v>4652</v>
      </c>
      <c r="M2073" s="170">
        <v>0</v>
      </c>
      <c r="N2073" s="169" t="s">
        <v>4004</v>
      </c>
      <c r="O2073" s="171">
        <v>45668</v>
      </c>
      <c r="P2073" s="172">
        <v>0.66616898148277</v>
      </c>
      <c r="Q2073" s="169">
        <v>44992</v>
      </c>
      <c r="R2073" s="170">
        <v>170</v>
      </c>
      <c r="S2073" s="173" t="s"/>
      <c r="T2073" s="173" t="s"/>
      <c r="U2073" s="173" t="s"/>
      <c r="V2073" s="173" t="s"/>
      <c r="W2073" s="173" t="s"/>
      <c r="X2073" s="173" t="s"/>
      <c r="Y2073" s="173" t="s"/>
    </row>
    <row r="2074" spans="1:25">
      <c r="A2074" s="174" t="s">
        <v>4648</v>
      </c>
      <c r="B2074" s="175" t="s">
        <v>6981</v>
      </c>
      <c r="C2074" s="175" t="s">
        <v>4656</v>
      </c>
      <c r="D2074" s="175" t="s">
        <v>4700</v>
      </c>
      <c r="E2074" s="175">
        <v>165</v>
      </c>
      <c r="F2074" s="175">
        <v>0</v>
      </c>
      <c r="G2074" s="175" t="s">
        <v>4652</v>
      </c>
      <c r="H2074" s="175" t="s">
        <v>4004</v>
      </c>
      <c r="I2074" s="175" t="s">
        <v>4004</v>
      </c>
      <c r="J2074" s="175" t="s"/>
      <c r="K2074" s="175" t="s"/>
      <c r="L2074" s="175" t="s">
        <v>4652</v>
      </c>
      <c r="M2074" s="176">
        <v>0</v>
      </c>
      <c r="N2074" s="175" t="s">
        <v>4004</v>
      </c>
      <c r="O2074" s="177">
        <v>45668</v>
      </c>
      <c r="P2074" s="178">
        <v>0.659282407406863</v>
      </c>
      <c r="Q2074" s="175">
        <v>44988</v>
      </c>
      <c r="R2074" s="176">
        <v>150</v>
      </c>
      <c r="S2074" s="173" t="s"/>
      <c r="T2074" s="173" t="s"/>
      <c r="U2074" s="173" t="s"/>
      <c r="V2074" s="173" t="s"/>
      <c r="W2074" s="173" t="s"/>
      <c r="X2074" s="173" t="s"/>
      <c r="Y2074" s="173" t="s"/>
    </row>
    <row r="2075" spans="1:25">
      <c r="A2075" s="168" t="s">
        <v>4648</v>
      </c>
      <c r="B2075" s="169" t="s">
        <v>6982</v>
      </c>
      <c r="C2075" s="169" t="s">
        <v>4656</v>
      </c>
      <c r="D2075" s="169" t="s">
        <v>4694</v>
      </c>
      <c r="E2075" s="169">
        <v>170</v>
      </c>
      <c r="F2075" s="169">
        <v>89</v>
      </c>
      <c r="G2075" s="169" t="s">
        <v>4004</v>
      </c>
      <c r="H2075" s="169" t="s">
        <v>4004</v>
      </c>
      <c r="I2075" s="169" t="s">
        <v>4004</v>
      </c>
      <c r="J2075" s="169" t="s"/>
      <c r="K2075" s="169" t="s"/>
      <c r="L2075" s="169" t="s">
        <v>4652</v>
      </c>
      <c r="M2075" s="170">
        <v>0</v>
      </c>
      <c r="N2075" s="169" t="s">
        <v>4004</v>
      </c>
      <c r="O2075" s="171">
        <v>45668</v>
      </c>
      <c r="P2075" s="172">
        <v>0.658333333332848</v>
      </c>
      <c r="Q2075" s="169">
        <v>44986</v>
      </c>
      <c r="R2075" s="170">
        <v>200</v>
      </c>
      <c r="S2075" s="173" t="s"/>
      <c r="T2075" s="173" t="s"/>
      <c r="U2075" s="173" t="s"/>
      <c r="V2075" s="173" t="s"/>
      <c r="W2075" s="173" t="s"/>
      <c r="X2075" s="173" t="s"/>
      <c r="Y2075" s="173" t="s"/>
    </row>
    <row r="2076" spans="1:25">
      <c r="A2076" s="174" t="s">
        <v>4648</v>
      </c>
      <c r="B2076" s="175" t="s">
        <v>6983</v>
      </c>
      <c r="C2076" s="175" t="s">
        <v>4656</v>
      </c>
      <c r="D2076" s="175" t="s">
        <v>4734</v>
      </c>
      <c r="E2076" s="175">
        <v>165</v>
      </c>
      <c r="F2076" s="175">
        <v>89</v>
      </c>
      <c r="G2076" s="175" t="s">
        <v>4004</v>
      </c>
      <c r="H2076" s="175" t="s">
        <v>4652</v>
      </c>
      <c r="I2076" s="175" t="s">
        <v>4652</v>
      </c>
      <c r="J2076" s="175" t="s"/>
      <c r="K2076" s="175" t="s">
        <v>6984</v>
      </c>
      <c r="L2076" s="175" t="s">
        <v>4652</v>
      </c>
      <c r="M2076" s="176">
        <v>0</v>
      </c>
      <c r="N2076" s="175" t="s">
        <v>4004</v>
      </c>
      <c r="O2076" s="177">
        <v>45668</v>
      </c>
      <c r="P2076" s="178">
        <v>0.655995370369055</v>
      </c>
      <c r="Q2076" s="175">
        <v>44984</v>
      </c>
      <c r="R2076" s="176">
        <v>150</v>
      </c>
      <c r="S2076" s="173" t="s"/>
      <c r="T2076" s="173" t="s"/>
      <c r="U2076" s="173" t="s"/>
      <c r="V2076" s="173" t="s"/>
      <c r="W2076" s="173" t="s"/>
      <c r="X2076" s="173" t="s"/>
      <c r="Y2076" s="173" t="s"/>
    </row>
    <row r="2077" spans="1:25">
      <c r="A2077" s="168" t="s">
        <v>4648</v>
      </c>
      <c r="B2077" s="169" t="s">
        <v>6985</v>
      </c>
      <c r="C2077" s="169" t="s">
        <v>4650</v>
      </c>
      <c r="D2077" s="169" t="s">
        <v>4668</v>
      </c>
      <c r="E2077" s="169">
        <v>140</v>
      </c>
      <c r="F2077" s="169">
        <v>0</v>
      </c>
      <c r="G2077" s="169" t="s">
        <v>4652</v>
      </c>
      <c r="H2077" s="169" t="s">
        <v>4659</v>
      </c>
      <c r="I2077" s="169" t="s">
        <v>4659</v>
      </c>
      <c r="J2077" s="169" t="s"/>
      <c r="K2077" s="169" t="s"/>
      <c r="L2077" s="169" t="s">
        <v>4652</v>
      </c>
      <c r="M2077" s="170">
        <v>0</v>
      </c>
      <c r="N2077" s="169" t="s">
        <v>4659</v>
      </c>
      <c r="O2077" s="171">
        <v>45668</v>
      </c>
      <c r="P2077" s="172">
        <v>0.654895833333285</v>
      </c>
      <c r="Q2077" s="169">
        <v>44983</v>
      </c>
      <c r="R2077" s="170">
        <v>170</v>
      </c>
      <c r="S2077" s="173" t="s"/>
      <c r="T2077" s="173" t="s"/>
      <c r="U2077" s="173" t="s"/>
      <c r="V2077" s="173" t="s"/>
      <c r="W2077" s="173" t="s"/>
      <c r="X2077" s="173" t="s"/>
      <c r="Y2077" s="173" t="s"/>
    </row>
    <row r="2078" spans="1:25">
      <c r="A2078" s="174" t="s">
        <v>4648</v>
      </c>
      <c r="B2078" s="175" t="s">
        <v>6986</v>
      </c>
      <c r="C2078" s="175" t="s">
        <v>4656</v>
      </c>
      <c r="D2078" s="175" t="s">
        <v>4676</v>
      </c>
      <c r="E2078" s="175">
        <v>154</v>
      </c>
      <c r="F2078" s="175">
        <v>89</v>
      </c>
      <c r="G2078" s="175" t="s">
        <v>4004</v>
      </c>
      <c r="H2078" s="175" t="s">
        <v>4004</v>
      </c>
      <c r="I2078" s="175" t="s">
        <v>4004</v>
      </c>
      <c r="J2078" s="175" t="s"/>
      <c r="K2078" s="175" t="s"/>
      <c r="L2078" s="175" t="s">
        <v>4652</v>
      </c>
      <c r="M2078" s="176">
        <v>0</v>
      </c>
      <c r="N2078" s="175" t="s">
        <v>4004</v>
      </c>
      <c r="O2078" s="177">
        <v>45668</v>
      </c>
      <c r="P2078" s="178">
        <v>0.646527777778829</v>
      </c>
      <c r="Q2078" s="175">
        <v>44982</v>
      </c>
      <c r="R2078" s="176">
        <v>230</v>
      </c>
      <c r="S2078" s="173" t="s"/>
      <c r="T2078" s="173" t="s"/>
      <c r="U2078" s="173" t="s"/>
      <c r="V2078" s="173" t="s"/>
      <c r="W2078" s="173" t="s"/>
      <c r="X2078" s="173" t="s"/>
      <c r="Y2078" s="173" t="s"/>
    </row>
    <row r="2079" spans="1:25">
      <c r="A2079" s="168" t="s">
        <v>4648</v>
      </c>
      <c r="B2079" s="169" t="s">
        <v>6987</v>
      </c>
      <c r="C2079" s="169" t="s">
        <v>4656</v>
      </c>
      <c r="D2079" s="169" t="s">
        <v>4730</v>
      </c>
      <c r="E2079" s="169">
        <v>165</v>
      </c>
      <c r="F2079" s="169">
        <v>89</v>
      </c>
      <c r="G2079" s="169" t="s">
        <v>4652</v>
      </c>
      <c r="H2079" s="169" t="s">
        <v>4652</v>
      </c>
      <c r="I2079" s="169" t="s">
        <v>4652</v>
      </c>
      <c r="J2079" s="169" t="s"/>
      <c r="K2079" s="169" t="s">
        <v>5060</v>
      </c>
      <c r="L2079" s="169" t="s">
        <v>4652</v>
      </c>
      <c r="M2079" s="170">
        <v>300</v>
      </c>
      <c r="N2079" s="169" t="s">
        <v>4004</v>
      </c>
      <c r="O2079" s="171">
        <v>45668</v>
      </c>
      <c r="P2079" s="172">
        <v>0.641793981481897</v>
      </c>
      <c r="Q2079" s="169">
        <v>44979</v>
      </c>
      <c r="R2079" s="170">
        <v>300</v>
      </c>
      <c r="S2079" s="173" t="s"/>
      <c r="T2079" s="173" t="s"/>
      <c r="U2079" s="173" t="s"/>
      <c r="V2079" s="173" t="s"/>
      <c r="W2079" s="173" t="s"/>
      <c r="X2079" s="173" t="s"/>
      <c r="Y2079" s="173" t="s"/>
    </row>
    <row r="2080" spans="1:25">
      <c r="A2080" s="174" t="s">
        <v>4648</v>
      </c>
      <c r="B2080" s="175" t="s">
        <v>6988</v>
      </c>
      <c r="C2080" s="175" t="s">
        <v>4650</v>
      </c>
      <c r="D2080" s="175" t="s">
        <v>4668</v>
      </c>
      <c r="E2080" s="175">
        <v>150</v>
      </c>
      <c r="F2080" s="175">
        <v>0</v>
      </c>
      <c r="G2080" s="175" t="s">
        <v>4652</v>
      </c>
      <c r="H2080" s="175" t="s">
        <v>4659</v>
      </c>
      <c r="I2080" s="175" t="s">
        <v>4659</v>
      </c>
      <c r="J2080" s="175" t="s"/>
      <c r="K2080" s="175" t="s"/>
      <c r="L2080" s="175" t="s">
        <v>4652</v>
      </c>
      <c r="M2080" s="176">
        <v>0</v>
      </c>
      <c r="N2080" s="175" t="s">
        <v>4659</v>
      </c>
      <c r="O2080" s="177">
        <v>45668</v>
      </c>
      <c r="P2080" s="178">
        <v>0.634641203701904</v>
      </c>
      <c r="Q2080" s="175">
        <v>44975</v>
      </c>
      <c r="R2080" s="176">
        <v>150</v>
      </c>
      <c r="S2080" s="173" t="s"/>
      <c r="T2080" s="173" t="s"/>
      <c r="U2080" s="173" t="s"/>
      <c r="V2080" s="173" t="s"/>
      <c r="W2080" s="173" t="s"/>
      <c r="X2080" s="173" t="s"/>
      <c r="Y2080" s="173" t="s"/>
    </row>
    <row r="2081" spans="1:26" s="185">
      <c r="A2081" s="179" t="s">
        <v>4648</v>
      </c>
      <c r="B2081" s="180" t="s">
        <v>6989</v>
      </c>
      <c r="C2081" s="180" t="s">
        <v>4650</v>
      </c>
      <c r="D2081" s="180" t="s">
        <v>4668</v>
      </c>
      <c r="E2081" s="180">
        <v>155</v>
      </c>
      <c r="F2081" s="180">
        <v>89</v>
      </c>
      <c r="G2081" s="180" t="s">
        <v>4004</v>
      </c>
      <c r="H2081" s="180" t="s">
        <v>4652</v>
      </c>
      <c r="I2081" s="180" t="s">
        <v>4652</v>
      </c>
      <c r="J2081" s="180" t="s">
        <v>4653</v>
      </c>
      <c r="K2081" s="180" t="s"/>
      <c r="L2081" s="180" t="s">
        <v>4004</v>
      </c>
      <c r="M2081" s="181">
        <v>100</v>
      </c>
      <c r="N2081" s="180" t="s">
        <v>4004</v>
      </c>
      <c r="O2081" s="182">
        <v>45668</v>
      </c>
      <c r="P2081" s="183">
        <v>0.631817129629781</v>
      </c>
      <c r="Q2081" s="180">
        <v>44974</v>
      </c>
      <c r="R2081" s="181">
        <v>270</v>
      </c>
      <c r="S2081" s="184" t="s"/>
      <c r="T2081" s="184" t="s"/>
      <c r="U2081" s="184" t="s"/>
      <c r="V2081" s="184" t="s"/>
      <c r="W2081" s="184" t="s"/>
      <c r="X2081" s="184" t="s"/>
      <c r="Y2081" s="184" t="s"/>
      <c r="Z2081" s="185" t="s"/>
    </row>
    <row r="2082" spans="1:25">
      <c r="A2082" s="174" t="s">
        <v>4648</v>
      </c>
      <c r="B2082" s="175" t="s">
        <v>6990</v>
      </c>
      <c r="C2082" s="175" t="s">
        <v>4650</v>
      </c>
      <c r="D2082" s="175" t="s">
        <v>4663</v>
      </c>
      <c r="E2082" s="175">
        <v>155</v>
      </c>
      <c r="F2082" s="175">
        <v>0</v>
      </c>
      <c r="G2082" s="175" t="s">
        <v>4652</v>
      </c>
      <c r="H2082" s="175" t="s">
        <v>4652</v>
      </c>
      <c r="I2082" s="175" t="s">
        <v>4652</v>
      </c>
      <c r="J2082" s="175" t="s">
        <v>4715</v>
      </c>
      <c r="K2082" s="175" t="s">
        <v>5671</v>
      </c>
      <c r="L2082" s="175" t="s">
        <v>4004</v>
      </c>
      <c r="M2082" s="176">
        <v>100</v>
      </c>
      <c r="N2082" s="175" t="s">
        <v>4004</v>
      </c>
      <c r="O2082" s="177">
        <v>45668</v>
      </c>
      <c r="P2082" s="178">
        <v>0.628634259257524</v>
      </c>
      <c r="Q2082" s="175">
        <v>44973</v>
      </c>
      <c r="R2082" s="176">
        <v>100</v>
      </c>
      <c r="S2082" s="173" t="s"/>
      <c r="T2082" s="173" t="s"/>
      <c r="U2082" s="173" t="s"/>
      <c r="V2082" s="173" t="s"/>
      <c r="W2082" s="173" t="s"/>
      <c r="X2082" s="173" t="s"/>
      <c r="Y2082" s="173" t="s"/>
    </row>
    <row r="2083" spans="1:25">
      <c r="A2083" s="168" t="s">
        <v>4648</v>
      </c>
      <c r="B2083" s="169" t="s">
        <v>6991</v>
      </c>
      <c r="C2083" s="169" t="s">
        <v>4650</v>
      </c>
      <c r="D2083" s="169" t="s">
        <v>4987</v>
      </c>
      <c r="E2083" s="169">
        <v>150</v>
      </c>
      <c r="F2083" s="169">
        <v>0</v>
      </c>
      <c r="G2083" s="169" t="s">
        <v>4652</v>
      </c>
      <c r="H2083" s="169" t="s">
        <v>4659</v>
      </c>
      <c r="I2083" s="169" t="s">
        <v>4659</v>
      </c>
      <c r="J2083" s="169" t="s"/>
      <c r="K2083" s="169" t="s"/>
      <c r="L2083" s="169" t="s">
        <v>4652</v>
      </c>
      <c r="M2083" s="170">
        <v>0</v>
      </c>
      <c r="N2083" s="169" t="s">
        <v>4659</v>
      </c>
      <c r="O2083" s="171">
        <v>45668</v>
      </c>
      <c r="P2083" s="172">
        <v>0.628240740741603</v>
      </c>
      <c r="Q2083" s="169">
        <v>44972</v>
      </c>
      <c r="R2083" s="170">
        <v>150</v>
      </c>
      <c r="S2083" s="173" t="s"/>
      <c r="T2083" s="173" t="s"/>
      <c r="U2083" s="173" t="s"/>
      <c r="V2083" s="173" t="s"/>
      <c r="W2083" s="173" t="s"/>
      <c r="X2083" s="173" t="s"/>
      <c r="Y2083" s="173" t="s"/>
    </row>
    <row r="2084" spans="1:25">
      <c r="A2084" s="174" t="s">
        <v>4648</v>
      </c>
      <c r="B2084" s="175" t="s">
        <v>6992</v>
      </c>
      <c r="C2084" s="175" t="s">
        <v>4650</v>
      </c>
      <c r="D2084" s="175" t="s">
        <v>4663</v>
      </c>
      <c r="E2084" s="175">
        <v>145</v>
      </c>
      <c r="F2084" s="175">
        <v>89</v>
      </c>
      <c r="G2084" s="175" t="s">
        <v>4659</v>
      </c>
      <c r="H2084" s="175" t="s">
        <v>4652</v>
      </c>
      <c r="I2084" s="175" t="s">
        <v>4652</v>
      </c>
      <c r="J2084" s="175" t="s"/>
      <c r="K2084" s="175" t="s"/>
      <c r="L2084" s="175" t="s">
        <v>4652</v>
      </c>
      <c r="M2084" s="176">
        <v>0</v>
      </c>
      <c r="N2084" s="175" t="s">
        <v>4659</v>
      </c>
      <c r="O2084" s="177">
        <v>45668</v>
      </c>
      <c r="P2084" s="178">
        <v>0.626956018517376</v>
      </c>
      <c r="Q2084" s="175">
        <v>44971</v>
      </c>
      <c r="R2084" s="176">
        <v>150</v>
      </c>
      <c r="S2084" s="173" t="s"/>
      <c r="T2084" s="173" t="s"/>
      <c r="U2084" s="173" t="s"/>
      <c r="V2084" s="173" t="s"/>
      <c r="W2084" s="173" t="s"/>
      <c r="X2084" s="173" t="s"/>
      <c r="Y2084" s="173" t="s"/>
    </row>
    <row r="2085" spans="1:25">
      <c r="A2085" s="168" t="s">
        <v>5055</v>
      </c>
      <c r="B2085" s="169" t="s">
        <v>6993</v>
      </c>
      <c r="C2085" s="169" t="s">
        <v>4656</v>
      </c>
      <c r="D2085" s="169" t="s">
        <v>6994</v>
      </c>
      <c r="E2085" s="169">
        <v>165</v>
      </c>
      <c r="F2085" s="169">
        <v>0</v>
      </c>
      <c r="G2085" s="169" t="s">
        <v>4652</v>
      </c>
      <c r="H2085" s="169" t="s">
        <v>4652</v>
      </c>
      <c r="I2085" s="169" t="s">
        <v>4652</v>
      </c>
      <c r="J2085" s="169" t="s"/>
      <c r="K2085" s="169" t="s"/>
      <c r="L2085" s="169" t="s">
        <v>4652</v>
      </c>
      <c r="M2085" s="170">
        <v>0</v>
      </c>
      <c r="N2085" s="169" t="s">
        <v>4659</v>
      </c>
      <c r="O2085" s="171">
        <v>45668</v>
      </c>
      <c r="P2085" s="172">
        <v>0.606319444443216</v>
      </c>
      <c r="Q2085" s="169">
        <v>0</v>
      </c>
      <c r="R2085" s="170">
        <v>0</v>
      </c>
      <c r="S2085" s="173" t="s"/>
      <c r="T2085" s="173" t="s"/>
      <c r="U2085" s="173" t="s"/>
      <c r="V2085" s="173" t="s"/>
      <c r="W2085" s="173" t="s"/>
      <c r="X2085" s="173" t="s"/>
      <c r="Y2085" s="173" t="s"/>
    </row>
    <row r="2086" spans="1:25">
      <c r="A2086" s="174" t="s">
        <v>5055</v>
      </c>
      <c r="B2086" s="175" t="s">
        <v>6995</v>
      </c>
      <c r="C2086" s="175" t="s">
        <v>4650</v>
      </c>
      <c r="D2086" s="175" t="s">
        <v>4681</v>
      </c>
      <c r="E2086" s="175">
        <v>155</v>
      </c>
      <c r="F2086" s="175">
        <v>0</v>
      </c>
      <c r="G2086" s="175" t="s">
        <v>4652</v>
      </c>
      <c r="H2086" s="175" t="s">
        <v>4652</v>
      </c>
      <c r="I2086" s="175" t="s">
        <v>4652</v>
      </c>
      <c r="J2086" s="175" t="s"/>
      <c r="K2086" s="175" t="s"/>
      <c r="L2086" s="175" t="s">
        <v>4652</v>
      </c>
      <c r="M2086" s="176">
        <v>0</v>
      </c>
      <c r="N2086" s="175" t="s">
        <v>4659</v>
      </c>
      <c r="O2086" s="177">
        <v>45668</v>
      </c>
      <c r="P2086" s="178">
        <v>0.605578703703941</v>
      </c>
      <c r="Q2086" s="175">
        <v>0</v>
      </c>
      <c r="R2086" s="176">
        <v>0</v>
      </c>
      <c r="S2086" s="173" t="s"/>
      <c r="T2086" s="173" t="s"/>
      <c r="U2086" s="173" t="s"/>
      <c r="V2086" s="173" t="s"/>
      <c r="W2086" s="173" t="s"/>
      <c r="X2086" s="173" t="s"/>
      <c r="Y2086" s="173" t="s"/>
    </row>
    <row r="2087" spans="1:25">
      <c r="A2087" s="168" t="s">
        <v>4648</v>
      </c>
      <c r="B2087" s="169" t="s">
        <v>6996</v>
      </c>
      <c r="C2087" s="169" t="s">
        <v>4650</v>
      </c>
      <c r="D2087" s="169" t="s">
        <v>4668</v>
      </c>
      <c r="E2087" s="169">
        <v>140</v>
      </c>
      <c r="F2087" s="169">
        <v>0</v>
      </c>
      <c r="G2087" s="169" t="s">
        <v>4652</v>
      </c>
      <c r="H2087" s="169" t="s">
        <v>4659</v>
      </c>
      <c r="I2087" s="169" t="s">
        <v>4659</v>
      </c>
      <c r="J2087" s="169" t="s"/>
      <c r="K2087" s="169" t="s"/>
      <c r="L2087" s="169" t="s">
        <v>4652</v>
      </c>
      <c r="M2087" s="170">
        <v>0</v>
      </c>
      <c r="N2087" s="169" t="s">
        <v>4659</v>
      </c>
      <c r="O2087" s="171">
        <v>45668</v>
      </c>
      <c r="P2087" s="172">
        <v>0.60457175926058</v>
      </c>
      <c r="Q2087" s="169">
        <v>44966</v>
      </c>
      <c r="R2087" s="170">
        <v>170</v>
      </c>
      <c r="S2087" s="173" t="s"/>
      <c r="T2087" s="173" t="s"/>
      <c r="U2087" s="173" t="s"/>
      <c r="V2087" s="173" t="s"/>
      <c r="W2087" s="173" t="s"/>
      <c r="X2087" s="173" t="s"/>
      <c r="Y2087" s="173" t="s"/>
    </row>
    <row r="2088" spans="1:25">
      <c r="A2088" s="174" t="s">
        <v>5055</v>
      </c>
      <c r="B2088" s="175" t="s">
        <v>6997</v>
      </c>
      <c r="C2088" s="175" t="s">
        <v>4650</v>
      </c>
      <c r="D2088" s="175" t="s">
        <v>4674</v>
      </c>
      <c r="E2088" s="175">
        <v>155</v>
      </c>
      <c r="F2088" s="175">
        <v>0</v>
      </c>
      <c r="G2088" s="175" t="s">
        <v>4652</v>
      </c>
      <c r="H2088" s="175" t="s">
        <v>4652</v>
      </c>
      <c r="I2088" s="175" t="s">
        <v>4652</v>
      </c>
      <c r="J2088" s="175" t="s"/>
      <c r="K2088" s="175" t="s"/>
      <c r="L2088" s="175" t="s">
        <v>4652</v>
      </c>
      <c r="M2088" s="176">
        <v>0</v>
      </c>
      <c r="N2088" s="175" t="s">
        <v>4004</v>
      </c>
      <c r="O2088" s="177">
        <v>45668</v>
      </c>
      <c r="P2088" s="178">
        <v>0.604062499998691</v>
      </c>
      <c r="Q2088" s="175">
        <v>0</v>
      </c>
      <c r="R2088" s="176">
        <v>0</v>
      </c>
      <c r="S2088" s="173" t="s"/>
      <c r="T2088" s="173" t="s"/>
      <c r="U2088" s="173" t="s"/>
      <c r="V2088" s="173" t="s"/>
      <c r="W2088" s="173" t="s"/>
      <c r="X2088" s="173" t="s"/>
      <c r="Y2088" s="173" t="s"/>
    </row>
    <row r="2089" spans="1:25">
      <c r="A2089" s="168" t="s">
        <v>5055</v>
      </c>
      <c r="B2089" s="169" t="s">
        <v>6998</v>
      </c>
      <c r="C2089" s="169" t="s">
        <v>4650</v>
      </c>
      <c r="D2089" s="169" t="s">
        <v>4752</v>
      </c>
      <c r="E2089" s="169">
        <v>155</v>
      </c>
      <c r="F2089" s="169">
        <v>0</v>
      </c>
      <c r="G2089" s="169" t="s">
        <v>4652</v>
      </c>
      <c r="H2089" s="169" t="s">
        <v>4652</v>
      </c>
      <c r="I2089" s="169" t="s">
        <v>4652</v>
      </c>
      <c r="J2089" s="169" t="s"/>
      <c r="K2089" s="169" t="s"/>
      <c r="L2089" s="169" t="s">
        <v>4652</v>
      </c>
      <c r="M2089" s="170">
        <v>0</v>
      </c>
      <c r="N2089" s="169" t="s">
        <v>4004</v>
      </c>
      <c r="O2089" s="171">
        <v>45668</v>
      </c>
      <c r="P2089" s="172">
        <v>0.603483796297951</v>
      </c>
      <c r="Q2089" s="169">
        <v>0</v>
      </c>
      <c r="R2089" s="170">
        <v>0</v>
      </c>
      <c r="S2089" s="173" t="s"/>
      <c r="T2089" s="173" t="s"/>
      <c r="U2089" s="173" t="s"/>
      <c r="V2089" s="173" t="s"/>
      <c r="W2089" s="173" t="s"/>
      <c r="X2089" s="173" t="s"/>
      <c r="Y2089" s="173" t="s"/>
    </row>
    <row r="2090" spans="1:25">
      <c r="A2090" s="174" t="s">
        <v>4648</v>
      </c>
      <c r="B2090" s="175" t="s">
        <v>6999</v>
      </c>
      <c r="C2090" s="175" t="s">
        <v>4656</v>
      </c>
      <c r="D2090" s="175" t="s">
        <v>4676</v>
      </c>
      <c r="E2090" s="175">
        <v>156</v>
      </c>
      <c r="F2090" s="175">
        <v>0</v>
      </c>
      <c r="G2090" s="175" t="s">
        <v>4652</v>
      </c>
      <c r="H2090" s="175" t="s">
        <v>4004</v>
      </c>
      <c r="I2090" s="175" t="s">
        <v>4004</v>
      </c>
      <c r="J2090" s="175" t="s"/>
      <c r="K2090" s="175" t="s"/>
      <c r="L2090" s="175" t="s">
        <v>4652</v>
      </c>
      <c r="M2090" s="176">
        <v>0</v>
      </c>
      <c r="N2090" s="175" t="s">
        <v>4004</v>
      </c>
      <c r="O2090" s="177">
        <v>45668</v>
      </c>
      <c r="P2090" s="178">
        <v>0.597777777777083</v>
      </c>
      <c r="Q2090" s="175">
        <v>44962</v>
      </c>
      <c r="R2090" s="176">
        <v>150</v>
      </c>
      <c r="S2090" s="173" t="s"/>
      <c r="T2090" s="173" t="s"/>
      <c r="U2090" s="173" t="s"/>
      <c r="V2090" s="173" t="s"/>
      <c r="W2090" s="173" t="s"/>
      <c r="X2090" s="173" t="s"/>
      <c r="Y2090" s="173" t="s"/>
    </row>
    <row r="2091" spans="1:26" s="192">
      <c r="A2091" s="186" t="s">
        <v>4648</v>
      </c>
      <c r="B2091" s="187" t="s">
        <v>7000</v>
      </c>
      <c r="C2091" s="187" t="s">
        <v>4650</v>
      </c>
      <c r="D2091" s="187" t="s">
        <v>4668</v>
      </c>
      <c r="E2091" s="187">
        <v>150</v>
      </c>
      <c r="F2091" s="187">
        <v>0</v>
      </c>
      <c r="G2091" s="187" t="s">
        <v>4652</v>
      </c>
      <c r="H2091" s="187" t="s">
        <v>4652</v>
      </c>
      <c r="I2091" s="187" t="s">
        <v>4652</v>
      </c>
      <c r="J2091" s="187" t="s">
        <v>4750</v>
      </c>
      <c r="K2091" s="187" t="s"/>
      <c r="L2091" s="187" t="s">
        <v>4659</v>
      </c>
      <c r="M2091" s="188">
        <v>100</v>
      </c>
      <c r="N2091" s="187" t="s">
        <v>4659</v>
      </c>
      <c r="O2091" s="189">
        <v>45668</v>
      </c>
      <c r="P2091" s="190">
        <v>0.587731481482479</v>
      </c>
      <c r="Q2091" s="187">
        <v>44958</v>
      </c>
      <c r="R2091" s="188">
        <v>100</v>
      </c>
      <c r="S2091" s="191" t="s"/>
      <c r="T2091" s="191" t="s"/>
      <c r="U2091" s="191" t="s"/>
      <c r="V2091" s="191" t="s"/>
      <c r="W2091" s="191" t="s"/>
      <c r="X2091" s="191" t="s"/>
      <c r="Y2091" s="191" t="s"/>
      <c r="Z2091" s="192" t="s"/>
    </row>
    <row r="2092" spans="1:25">
      <c r="A2092" s="174" t="s">
        <v>4648</v>
      </c>
      <c r="B2092" s="175" t="s">
        <v>7001</v>
      </c>
      <c r="C2092" s="175" t="s">
        <v>4650</v>
      </c>
      <c r="D2092" s="175" t="s">
        <v>4668</v>
      </c>
      <c r="E2092" s="175">
        <v>120</v>
      </c>
      <c r="F2092" s="175">
        <v>89</v>
      </c>
      <c r="G2092" s="175" t="s">
        <v>4004</v>
      </c>
      <c r="H2092" s="175" t="s">
        <v>4652</v>
      </c>
      <c r="I2092" s="175" t="s">
        <v>4652</v>
      </c>
      <c r="J2092" s="175" t="s"/>
      <c r="K2092" s="175" t="s"/>
      <c r="L2092" s="175" t="s">
        <v>4652</v>
      </c>
      <c r="M2092" s="176">
        <v>0</v>
      </c>
      <c r="N2092" s="175" t="s">
        <v>4004</v>
      </c>
      <c r="O2092" s="177">
        <v>45668</v>
      </c>
      <c r="P2092" s="178">
        <v>0.579155092593283</v>
      </c>
      <c r="Q2092" s="175">
        <v>44957</v>
      </c>
      <c r="R2092" s="176">
        <v>150</v>
      </c>
      <c r="S2092" s="173" t="s"/>
      <c r="T2092" s="173" t="s"/>
      <c r="U2092" s="173" t="s"/>
      <c r="V2092" s="173" t="s"/>
      <c r="W2092" s="173" t="s"/>
      <c r="X2092" s="173" t="s"/>
      <c r="Y2092" s="173" t="s"/>
    </row>
    <row r="2093" spans="1:25">
      <c r="A2093" s="168" t="s">
        <v>4648</v>
      </c>
      <c r="B2093" s="169" t="s">
        <v>7002</v>
      </c>
      <c r="C2093" s="169" t="s">
        <v>4656</v>
      </c>
      <c r="D2093" s="169" t="s">
        <v>4700</v>
      </c>
      <c r="E2093" s="169">
        <v>160</v>
      </c>
      <c r="F2093" s="169">
        <v>0</v>
      </c>
      <c r="G2093" s="169" t="s">
        <v>4652</v>
      </c>
      <c r="H2093" s="169" t="s">
        <v>4659</v>
      </c>
      <c r="I2093" s="169" t="s">
        <v>4659</v>
      </c>
      <c r="J2093" s="169" t="s"/>
      <c r="K2093" s="169" t="s"/>
      <c r="L2093" s="169" t="s">
        <v>4652</v>
      </c>
      <c r="M2093" s="170">
        <v>0</v>
      </c>
      <c r="N2093" s="169" t="s">
        <v>4659</v>
      </c>
      <c r="O2093" s="171">
        <v>45668</v>
      </c>
      <c r="P2093" s="172">
        <v>0.570833333335031</v>
      </c>
      <c r="Q2093" s="169">
        <v>44948</v>
      </c>
      <c r="R2093" s="170">
        <v>170</v>
      </c>
      <c r="S2093" s="173" t="s"/>
      <c r="T2093" s="173" t="s"/>
      <c r="U2093" s="173" t="s"/>
      <c r="V2093" s="173" t="s"/>
      <c r="W2093" s="173" t="s"/>
      <c r="X2093" s="173" t="s"/>
      <c r="Y2093" s="173" t="s"/>
    </row>
    <row r="2094" spans="1:25">
      <c r="A2094" s="174" t="s">
        <v>4648</v>
      </c>
      <c r="B2094" s="175" t="s">
        <v>7003</v>
      </c>
      <c r="C2094" s="175" t="s">
        <v>4650</v>
      </c>
      <c r="D2094" s="175" t="s">
        <v>4668</v>
      </c>
      <c r="E2094" s="175">
        <v>150</v>
      </c>
      <c r="F2094" s="175">
        <v>0</v>
      </c>
      <c r="G2094" s="175" t="s">
        <v>4652</v>
      </c>
      <c r="H2094" s="175" t="s">
        <v>4652</v>
      </c>
      <c r="I2094" s="175" t="s">
        <v>4652</v>
      </c>
      <c r="J2094" s="175" t="s">
        <v>4715</v>
      </c>
      <c r="K2094" s="175" t="s"/>
      <c r="L2094" s="175" t="s">
        <v>4004</v>
      </c>
      <c r="M2094" s="176">
        <v>50</v>
      </c>
      <c r="N2094" s="175" t="s">
        <v>4004</v>
      </c>
      <c r="O2094" s="177">
        <v>45668</v>
      </c>
      <c r="P2094" s="178">
        <v>0.557453703702777</v>
      </c>
      <c r="Q2094" s="175">
        <v>44941</v>
      </c>
      <c r="R2094" s="176">
        <v>50</v>
      </c>
      <c r="S2094" s="173" t="s"/>
      <c r="T2094" s="173" t="s"/>
      <c r="U2094" s="173" t="s"/>
      <c r="V2094" s="173" t="s"/>
      <c r="W2094" s="173" t="s"/>
      <c r="X2094" s="173" t="s"/>
      <c r="Y2094" s="173" t="s"/>
    </row>
    <row r="2095" spans="1:25">
      <c r="A2095" s="168" t="s">
        <v>5055</v>
      </c>
      <c r="B2095" s="169" t="s">
        <v>7004</v>
      </c>
      <c r="C2095" s="169" t="s">
        <v>4656</v>
      </c>
      <c r="D2095" s="169" t="s">
        <v>4694</v>
      </c>
      <c r="E2095" s="169">
        <v>155</v>
      </c>
      <c r="F2095" s="169">
        <v>0</v>
      </c>
      <c r="G2095" s="169" t="s">
        <v>4652</v>
      </c>
      <c r="H2095" s="169" t="s">
        <v>4652</v>
      </c>
      <c r="I2095" s="169" t="s">
        <v>4652</v>
      </c>
      <c r="J2095" s="169" t="s"/>
      <c r="K2095" s="169" t="s"/>
      <c r="L2095" s="169" t="s">
        <v>4652</v>
      </c>
      <c r="M2095" s="170">
        <v>0</v>
      </c>
      <c r="N2095" s="169" t="s">
        <v>4004</v>
      </c>
      <c r="O2095" s="171">
        <v>45668</v>
      </c>
      <c r="P2095" s="172">
        <v>0.548819444444234</v>
      </c>
      <c r="Q2095" s="169">
        <v>0</v>
      </c>
      <c r="R2095" s="170">
        <v>0</v>
      </c>
      <c r="S2095" s="173" t="s"/>
      <c r="T2095" s="173" t="s"/>
      <c r="U2095" s="173" t="s"/>
      <c r="V2095" s="173" t="s"/>
      <c r="W2095" s="173" t="s"/>
      <c r="X2095" s="173" t="s"/>
      <c r="Y2095" s="173" t="s"/>
    </row>
    <row r="2096" spans="1:25">
      <c r="A2096" s="174" t="s">
        <v>5055</v>
      </c>
      <c r="B2096" s="175" t="s">
        <v>7005</v>
      </c>
      <c r="C2096" s="175" t="s">
        <v>4650</v>
      </c>
      <c r="D2096" s="175" t="s">
        <v>4668</v>
      </c>
      <c r="E2096" s="175">
        <v>150</v>
      </c>
      <c r="F2096" s="175">
        <v>0</v>
      </c>
      <c r="G2096" s="175" t="s">
        <v>4652</v>
      </c>
      <c r="H2096" s="175" t="s">
        <v>4652</v>
      </c>
      <c r="I2096" s="175" t="s">
        <v>4652</v>
      </c>
      <c r="J2096" s="175" t="s"/>
      <c r="K2096" s="175" t="s"/>
      <c r="L2096" s="175" t="s">
        <v>4652</v>
      </c>
      <c r="M2096" s="176">
        <v>0</v>
      </c>
      <c r="N2096" s="175" t="s">
        <v>4004</v>
      </c>
      <c r="O2096" s="177">
        <v>45668</v>
      </c>
      <c r="P2096" s="178">
        <v>0.547523148146866</v>
      </c>
      <c r="Q2096" s="175">
        <v>0</v>
      </c>
      <c r="R2096" s="176">
        <v>0</v>
      </c>
      <c r="S2096" s="173" t="s"/>
      <c r="T2096" s="173" t="s"/>
      <c r="U2096" s="173" t="s"/>
      <c r="V2096" s="173" t="s"/>
      <c r="W2096" s="173" t="s"/>
      <c r="X2096" s="173" t="s"/>
      <c r="Y2096" s="173" t="s"/>
    </row>
    <row r="2097" spans="1:25">
      <c r="A2097" s="168" t="s">
        <v>4648</v>
      </c>
      <c r="B2097" s="169" t="s">
        <v>7006</v>
      </c>
      <c r="C2097" s="169" t="s">
        <v>4656</v>
      </c>
      <c r="D2097" s="169" t="s">
        <v>4730</v>
      </c>
      <c r="E2097" s="169">
        <v>169</v>
      </c>
      <c r="F2097" s="169">
        <v>89</v>
      </c>
      <c r="G2097" s="169" t="s">
        <v>4004</v>
      </c>
      <c r="H2097" s="169" t="s">
        <v>4652</v>
      </c>
      <c r="I2097" s="169" t="s">
        <v>4652</v>
      </c>
      <c r="J2097" s="169" t="s">
        <v>4643</v>
      </c>
      <c r="K2097" s="169" t="s">
        <v>5450</v>
      </c>
      <c r="L2097" s="169" t="s">
        <v>4004</v>
      </c>
      <c r="M2097" s="170">
        <v>300</v>
      </c>
      <c r="N2097" s="169" t="s">
        <v>4004</v>
      </c>
      <c r="O2097" s="171">
        <v>45668</v>
      </c>
      <c r="P2097" s="172">
        <v>0.544513888889924</v>
      </c>
      <c r="Q2097" s="169">
        <v>44939</v>
      </c>
      <c r="R2097" s="170">
        <v>470</v>
      </c>
      <c r="S2097" s="173" t="s"/>
      <c r="T2097" s="173" t="s"/>
      <c r="U2097" s="173" t="s"/>
      <c r="V2097" s="173" t="s"/>
      <c r="W2097" s="173" t="s"/>
      <c r="X2097" s="173" t="s"/>
      <c r="Y2097" s="173" t="s"/>
    </row>
    <row r="2098" spans="1:25">
      <c r="A2098" s="174" t="s">
        <v>4648</v>
      </c>
      <c r="B2098" s="175" t="s">
        <v>7007</v>
      </c>
      <c r="C2098" s="175" t="s">
        <v>4650</v>
      </c>
      <c r="D2098" s="175" t="s">
        <v>4668</v>
      </c>
      <c r="E2098" s="175">
        <v>160</v>
      </c>
      <c r="F2098" s="175">
        <v>0</v>
      </c>
      <c r="G2098" s="175" t="s">
        <v>4652</v>
      </c>
      <c r="H2098" s="175" t="s">
        <v>4652</v>
      </c>
      <c r="I2098" s="175" t="s">
        <v>4652</v>
      </c>
      <c r="J2098" s="175" t="s">
        <v>4715</v>
      </c>
      <c r="K2098" s="175" t="s"/>
      <c r="L2098" s="175" t="s">
        <v>4004</v>
      </c>
      <c r="M2098" s="176">
        <v>50</v>
      </c>
      <c r="N2098" s="175" t="s">
        <v>4004</v>
      </c>
      <c r="O2098" s="177">
        <v>45668</v>
      </c>
      <c r="P2098" s="178">
        <v>0.531331018519268</v>
      </c>
      <c r="Q2098" s="175">
        <v>44936</v>
      </c>
      <c r="R2098" s="176">
        <v>50</v>
      </c>
      <c r="S2098" s="173" t="s"/>
      <c r="T2098" s="173" t="s"/>
      <c r="U2098" s="173" t="s"/>
      <c r="V2098" s="173" t="s"/>
      <c r="W2098" s="173" t="s"/>
      <c r="X2098" s="173" t="s"/>
      <c r="Y2098" s="173" t="s"/>
    </row>
    <row r="2099" spans="1:26" s="185">
      <c r="A2099" s="179" t="s">
        <v>4648</v>
      </c>
      <c r="B2099" s="180" t="s">
        <v>7008</v>
      </c>
      <c r="C2099" s="180" t="s">
        <v>4656</v>
      </c>
      <c r="D2099" s="180" t="s">
        <v>4767</v>
      </c>
      <c r="E2099" s="180">
        <v>165</v>
      </c>
      <c r="F2099" s="180">
        <v>89</v>
      </c>
      <c r="G2099" s="180" t="s">
        <v>4004</v>
      </c>
      <c r="H2099" s="180" t="s">
        <v>4004</v>
      </c>
      <c r="I2099" s="180" t="s">
        <v>4004</v>
      </c>
      <c r="J2099" s="180" t="s">
        <v>4750</v>
      </c>
      <c r="K2099" s="180" t="s"/>
      <c r="L2099" s="180" t="s">
        <v>4004</v>
      </c>
      <c r="M2099" s="181">
        <v>70</v>
      </c>
      <c r="N2099" s="180" t="s">
        <v>5523</v>
      </c>
      <c r="O2099" s="182">
        <v>45668</v>
      </c>
      <c r="P2099" s="183">
        <v>0.520312500000728</v>
      </c>
      <c r="Q2099" s="180">
        <v>44934</v>
      </c>
      <c r="R2099" s="181">
        <v>300</v>
      </c>
      <c r="S2099" s="184" t="s"/>
      <c r="T2099" s="184" t="s"/>
      <c r="U2099" s="184" t="s"/>
      <c r="V2099" s="184" t="s"/>
      <c r="W2099" s="184" t="s"/>
      <c r="X2099" s="184" t="s"/>
      <c r="Y2099" s="184" t="s"/>
      <c r="Z2099" s="185" t="s"/>
    </row>
    <row r="2100" spans="1:25">
      <c r="A2100" s="174" t="s">
        <v>4648</v>
      </c>
      <c r="B2100" s="175" t="s">
        <v>7009</v>
      </c>
      <c r="C2100" s="175" t="s">
        <v>4656</v>
      </c>
      <c r="D2100" s="175" t="s">
        <v>4730</v>
      </c>
      <c r="E2100" s="175">
        <v>165</v>
      </c>
      <c r="F2100" s="175">
        <v>88</v>
      </c>
      <c r="G2100" s="175" t="s">
        <v>4659</v>
      </c>
      <c r="H2100" s="175" t="s">
        <v>4659</v>
      </c>
      <c r="I2100" s="175" t="s">
        <v>4659</v>
      </c>
      <c r="J2100" s="175" t="s"/>
      <c r="K2100" s="175" t="s"/>
      <c r="L2100" s="175" t="s">
        <v>4652</v>
      </c>
      <c r="M2100" s="176">
        <v>0</v>
      </c>
      <c r="N2100" s="175" t="s">
        <v>4659</v>
      </c>
      <c r="O2100" s="177">
        <v>45668</v>
      </c>
      <c r="P2100" s="178">
        <v>0.516087962962047</v>
      </c>
      <c r="Q2100" s="175">
        <v>44931</v>
      </c>
      <c r="R2100" s="176">
        <v>200</v>
      </c>
      <c r="S2100" s="173" t="s"/>
      <c r="T2100" s="173" t="s"/>
      <c r="U2100" s="173" t="s"/>
      <c r="V2100" s="173" t="s"/>
      <c r="W2100" s="173" t="s"/>
      <c r="X2100" s="173" t="s"/>
      <c r="Y2100" s="173" t="s"/>
    </row>
    <row r="2101" spans="1:25">
      <c r="A2101" s="168" t="s">
        <v>4648</v>
      </c>
      <c r="B2101" s="169" t="s">
        <v>7010</v>
      </c>
      <c r="C2101" s="169" t="s">
        <v>4656</v>
      </c>
      <c r="D2101" s="169" t="s">
        <v>4694</v>
      </c>
      <c r="E2101" s="169">
        <v>165</v>
      </c>
      <c r="F2101" s="169">
        <v>0</v>
      </c>
      <c r="G2101" s="169" t="s">
        <v>4652</v>
      </c>
      <c r="H2101" s="169" t="s">
        <v>4659</v>
      </c>
      <c r="I2101" s="169" t="s">
        <v>4659</v>
      </c>
      <c r="J2101" s="169" t="s"/>
      <c r="K2101" s="169" t="s"/>
      <c r="L2101" s="169" t="s">
        <v>4652</v>
      </c>
      <c r="M2101" s="170">
        <v>0</v>
      </c>
      <c r="N2101" s="169" t="s">
        <v>4659</v>
      </c>
      <c r="O2101" s="171">
        <v>45668</v>
      </c>
      <c r="P2101" s="172">
        <v>0.513993055556057</v>
      </c>
      <c r="Q2101" s="169">
        <v>44930</v>
      </c>
      <c r="R2101" s="170">
        <v>150</v>
      </c>
      <c r="S2101" s="173" t="s"/>
      <c r="T2101" s="173" t="s"/>
      <c r="U2101" s="173" t="s"/>
      <c r="V2101" s="173" t="s"/>
      <c r="W2101" s="173" t="s"/>
      <c r="X2101" s="173" t="s"/>
      <c r="Y2101" s="173" t="s"/>
    </row>
    <row r="2102" spans="1:25">
      <c r="A2102" s="174" t="s">
        <v>4648</v>
      </c>
      <c r="B2102" s="175" t="s">
        <v>7011</v>
      </c>
      <c r="C2102" s="175" t="s">
        <v>4656</v>
      </c>
      <c r="D2102" s="175" t="s">
        <v>4700</v>
      </c>
      <c r="E2102" s="175">
        <v>150</v>
      </c>
      <c r="F2102" s="175">
        <v>89</v>
      </c>
      <c r="G2102" s="175" t="s">
        <v>4659</v>
      </c>
      <c r="H2102" s="175" t="s">
        <v>4659</v>
      </c>
      <c r="I2102" s="175" t="s">
        <v>4659</v>
      </c>
      <c r="J2102" s="175" t="s"/>
      <c r="K2102" s="175" t="s"/>
      <c r="L2102" s="175" t="s">
        <v>4652</v>
      </c>
      <c r="M2102" s="176">
        <v>0</v>
      </c>
      <c r="N2102" s="175" t="s">
        <v>4659</v>
      </c>
      <c r="O2102" s="177">
        <v>45668</v>
      </c>
      <c r="P2102" s="178">
        <v>0.512847222220444</v>
      </c>
      <c r="Q2102" s="175">
        <v>44929</v>
      </c>
      <c r="R2102" s="176">
        <v>200</v>
      </c>
      <c r="S2102" s="173" t="s"/>
      <c r="T2102" s="173" t="s"/>
      <c r="U2102" s="173" t="s"/>
      <c r="V2102" s="173" t="s"/>
      <c r="W2102" s="173" t="s"/>
      <c r="X2102" s="173" t="s"/>
      <c r="Y2102" s="173" t="s"/>
    </row>
    <row r="2103" spans="1:25">
      <c r="A2103" s="168" t="s">
        <v>4648</v>
      </c>
      <c r="B2103" s="169" t="s">
        <v>7012</v>
      </c>
      <c r="C2103" s="169" t="s">
        <v>4656</v>
      </c>
      <c r="D2103" s="169" t="s">
        <v>4676</v>
      </c>
      <c r="E2103" s="169">
        <v>175</v>
      </c>
      <c r="F2103" s="169">
        <v>0</v>
      </c>
      <c r="G2103" s="169" t="s">
        <v>4652</v>
      </c>
      <c r="H2103" s="169" t="s">
        <v>4004</v>
      </c>
      <c r="I2103" s="169" t="s">
        <v>4004</v>
      </c>
      <c r="J2103" s="169" t="s"/>
      <c r="K2103" s="169" t="s"/>
      <c r="L2103" s="169" t="s">
        <v>4652</v>
      </c>
      <c r="M2103" s="170">
        <v>0</v>
      </c>
      <c r="N2103" s="169" t="s">
        <v>4004</v>
      </c>
      <c r="O2103" s="171">
        <v>45668</v>
      </c>
      <c r="P2103" s="172">
        <v>0.501979166667297</v>
      </c>
      <c r="Q2103" s="169">
        <v>44922</v>
      </c>
      <c r="R2103" s="170">
        <v>170</v>
      </c>
      <c r="S2103" s="173" t="s"/>
      <c r="T2103" s="173" t="s"/>
      <c r="U2103" s="173" t="s"/>
      <c r="V2103" s="173" t="s"/>
      <c r="W2103" s="173" t="s"/>
      <c r="X2103" s="173" t="s"/>
      <c r="Y2103" s="173" t="s"/>
    </row>
    <row r="2104" spans="1:25">
      <c r="A2104" s="174" t="s">
        <v>4648</v>
      </c>
      <c r="B2104" s="175" t="s">
        <v>7013</v>
      </c>
      <c r="C2104" s="175" t="s">
        <v>4650</v>
      </c>
      <c r="D2104" s="175" t="s">
        <v>4668</v>
      </c>
      <c r="E2104" s="175">
        <v>150</v>
      </c>
      <c r="F2104" s="175">
        <v>89</v>
      </c>
      <c r="G2104" s="175" t="s">
        <v>4004</v>
      </c>
      <c r="H2104" s="175" t="s">
        <v>4004</v>
      </c>
      <c r="I2104" s="175" t="s">
        <v>4004</v>
      </c>
      <c r="J2104" s="175" t="s"/>
      <c r="K2104" s="175" t="s"/>
      <c r="L2104" s="175" t="s">
        <v>4652</v>
      </c>
      <c r="M2104" s="176">
        <v>0</v>
      </c>
      <c r="N2104" s="175" t="s">
        <v>4004</v>
      </c>
      <c r="O2104" s="177">
        <v>45668</v>
      </c>
      <c r="P2104" s="178">
        <v>0.495266203703068</v>
      </c>
      <c r="Q2104" s="175">
        <v>44919</v>
      </c>
      <c r="R2104" s="176">
        <v>200</v>
      </c>
      <c r="S2104" s="173" t="s"/>
      <c r="T2104" s="173" t="s"/>
      <c r="U2104" s="173" t="s"/>
      <c r="V2104" s="173" t="s"/>
      <c r="W2104" s="173" t="s"/>
      <c r="X2104" s="173" t="s"/>
      <c r="Y2104" s="173" t="s"/>
    </row>
    <row r="2105" spans="1:25">
      <c r="A2105" s="168" t="s">
        <v>4648</v>
      </c>
      <c r="B2105" s="169" t="s">
        <v>7014</v>
      </c>
      <c r="C2105" s="169" t="s">
        <v>4656</v>
      </c>
      <c r="D2105" s="169" t="s">
        <v>4903</v>
      </c>
      <c r="E2105" s="169">
        <v>167</v>
      </c>
      <c r="F2105" s="169">
        <v>89</v>
      </c>
      <c r="G2105" s="169" t="s">
        <v>4004</v>
      </c>
      <c r="H2105" s="169" t="s">
        <v>4004</v>
      </c>
      <c r="I2105" s="169" t="s">
        <v>4004</v>
      </c>
      <c r="J2105" s="169" t="s"/>
      <c r="K2105" s="169" t="s"/>
      <c r="L2105" s="169" t="s">
        <v>4652</v>
      </c>
      <c r="M2105" s="170">
        <v>0</v>
      </c>
      <c r="N2105" s="169" t="s">
        <v>4004</v>
      </c>
      <c r="O2105" s="171">
        <v>45668</v>
      </c>
      <c r="P2105" s="172">
        <v>0.494143518517376</v>
      </c>
      <c r="Q2105" s="169">
        <v>44918</v>
      </c>
      <c r="R2105" s="170">
        <v>230</v>
      </c>
      <c r="S2105" s="173" t="s"/>
      <c r="T2105" s="173" t="s"/>
      <c r="U2105" s="173" t="s"/>
      <c r="V2105" s="173" t="s"/>
      <c r="W2105" s="173" t="s"/>
      <c r="X2105" s="173" t="s"/>
      <c r="Y2105" s="173" t="s"/>
    </row>
    <row r="2106" spans="1:25">
      <c r="A2106" s="174" t="s">
        <v>4648</v>
      </c>
      <c r="B2106" s="175" t="s">
        <v>7015</v>
      </c>
      <c r="C2106" s="175" t="s">
        <v>4656</v>
      </c>
      <c r="D2106" s="175" t="s">
        <v>4767</v>
      </c>
      <c r="E2106" s="175">
        <v>165</v>
      </c>
      <c r="F2106" s="175">
        <v>88</v>
      </c>
      <c r="G2106" s="175" t="s">
        <v>4004</v>
      </c>
      <c r="H2106" s="175" t="s">
        <v>4004</v>
      </c>
      <c r="I2106" s="175" t="s">
        <v>4004</v>
      </c>
      <c r="J2106" s="175" t="s"/>
      <c r="K2106" s="175" t="s"/>
      <c r="L2106" s="175" t="s">
        <v>4652</v>
      </c>
      <c r="M2106" s="176">
        <v>0</v>
      </c>
      <c r="N2106" s="175" t="s">
        <v>4004</v>
      </c>
      <c r="O2106" s="177">
        <v>45668</v>
      </c>
      <c r="P2106" s="178">
        <v>0.48828703703839</v>
      </c>
      <c r="Q2106" s="175">
        <v>44917</v>
      </c>
      <c r="R2106" s="176">
        <v>230</v>
      </c>
      <c r="S2106" s="173" t="s"/>
      <c r="T2106" s="173" t="s"/>
      <c r="U2106" s="173" t="s"/>
      <c r="V2106" s="173" t="s"/>
      <c r="W2106" s="173" t="s"/>
      <c r="X2106" s="173" t="s"/>
      <c r="Y2106" s="173" t="s"/>
    </row>
    <row r="2107" spans="1:25">
      <c r="A2107" s="168" t="s">
        <v>4648</v>
      </c>
      <c r="B2107" s="169" t="s">
        <v>7016</v>
      </c>
      <c r="C2107" s="169" t="s">
        <v>4650</v>
      </c>
      <c r="D2107" s="169" t="s">
        <v>5174</v>
      </c>
      <c r="E2107" s="169">
        <v>153</v>
      </c>
      <c r="F2107" s="169">
        <v>0</v>
      </c>
      <c r="G2107" s="169" t="s">
        <v>4652</v>
      </c>
      <c r="H2107" s="169" t="s">
        <v>4652</v>
      </c>
      <c r="I2107" s="169" t="s">
        <v>4652</v>
      </c>
      <c r="J2107" s="169" t="s"/>
      <c r="K2107" s="169" t="s"/>
      <c r="L2107" s="169" t="s">
        <v>4652</v>
      </c>
      <c r="M2107" s="170">
        <v>0</v>
      </c>
      <c r="N2107" s="169" t="s">
        <v>4659</v>
      </c>
      <c r="O2107" s="171">
        <v>45668</v>
      </c>
      <c r="P2107" s="172">
        <v>0.48597222222088</v>
      </c>
      <c r="Q2107" s="169">
        <v>0</v>
      </c>
      <c r="R2107" s="170">
        <v>0</v>
      </c>
      <c r="S2107" s="173" t="s"/>
      <c r="T2107" s="173" t="s"/>
      <c r="U2107" s="173" t="s"/>
      <c r="V2107" s="173" t="s"/>
      <c r="W2107" s="173" t="s"/>
      <c r="X2107" s="173" t="s"/>
      <c r="Y2107" s="173" t="s"/>
    </row>
    <row r="2108" spans="1:26" s="192">
      <c r="A2108" s="186" t="s">
        <v>4648</v>
      </c>
      <c r="B2108" s="187" t="s">
        <v>7017</v>
      </c>
      <c r="C2108" s="187" t="s">
        <v>4656</v>
      </c>
      <c r="D2108" s="187" t="s">
        <v>4730</v>
      </c>
      <c r="E2108" s="187">
        <v>165</v>
      </c>
      <c r="F2108" s="187">
        <v>88</v>
      </c>
      <c r="G2108" s="187" t="s">
        <v>4659</v>
      </c>
      <c r="H2108" s="187" t="s">
        <v>4652</v>
      </c>
      <c r="I2108" s="187" t="s">
        <v>4652</v>
      </c>
      <c r="J2108" s="187" t="s">
        <v>4750</v>
      </c>
      <c r="K2108" s="187" t="s"/>
      <c r="L2108" s="187" t="s">
        <v>4659</v>
      </c>
      <c r="M2108" s="188">
        <v>50</v>
      </c>
      <c r="N2108" s="187" t="s">
        <v>4659</v>
      </c>
      <c r="O2108" s="189">
        <v>45668</v>
      </c>
      <c r="P2108" s="190">
        <v>0.45493055555562</v>
      </c>
      <c r="Q2108" s="187">
        <v>44902</v>
      </c>
      <c r="R2108" s="188">
        <v>200</v>
      </c>
      <c r="S2108" s="191" t="s"/>
      <c r="T2108" s="191" t="s"/>
      <c r="U2108" s="191" t="s"/>
      <c r="V2108" s="191" t="s"/>
      <c r="W2108" s="191" t="s"/>
      <c r="X2108" s="191" t="s"/>
      <c r="Y2108" s="191" t="s"/>
      <c r="Z2108" s="192" t="s"/>
    </row>
    <row r="2109" spans="1:25">
      <c r="A2109" s="168" t="s">
        <v>4648</v>
      </c>
      <c r="B2109" s="169" t="s">
        <v>7018</v>
      </c>
      <c r="C2109" s="169" t="s">
        <v>4656</v>
      </c>
      <c r="D2109" s="169" t="s">
        <v>5070</v>
      </c>
      <c r="E2109" s="169">
        <v>170</v>
      </c>
      <c r="F2109" s="169">
        <v>0</v>
      </c>
      <c r="G2109" s="169" t="s">
        <v>4652</v>
      </c>
      <c r="H2109" s="169" t="s">
        <v>4004</v>
      </c>
      <c r="I2109" s="169" t="s">
        <v>4004</v>
      </c>
      <c r="J2109" s="169" t="s"/>
      <c r="K2109" s="169" t="s"/>
      <c r="L2109" s="169" t="s">
        <v>4652</v>
      </c>
      <c r="M2109" s="170">
        <v>0</v>
      </c>
      <c r="N2109" s="169" t="s">
        <v>4004</v>
      </c>
      <c r="O2109" s="171">
        <v>45668</v>
      </c>
      <c r="P2109" s="172">
        <v>0.421828703703795</v>
      </c>
      <c r="Q2109" s="169">
        <v>44889</v>
      </c>
      <c r="R2109" s="170">
        <v>170</v>
      </c>
      <c r="S2109" s="173" t="s"/>
      <c r="T2109" s="173" t="s"/>
      <c r="U2109" s="173" t="s"/>
      <c r="V2109" s="173" t="s"/>
      <c r="W2109" s="173" t="s"/>
      <c r="X2109" s="173" t="s"/>
      <c r="Y2109" s="173" t="s"/>
    </row>
    <row r="2110" spans="1:25">
      <c r="A2110" s="174" t="s">
        <v>4648</v>
      </c>
      <c r="B2110" s="175" t="s">
        <v>7019</v>
      </c>
      <c r="C2110" s="175" t="s">
        <v>4650</v>
      </c>
      <c r="D2110" s="175" t="s">
        <v>4668</v>
      </c>
      <c r="E2110" s="175">
        <v>150</v>
      </c>
      <c r="F2110" s="175">
        <v>0</v>
      </c>
      <c r="G2110" s="175" t="s">
        <v>4652</v>
      </c>
      <c r="H2110" s="175" t="s">
        <v>4659</v>
      </c>
      <c r="I2110" s="175" t="s">
        <v>4659</v>
      </c>
      <c r="J2110" s="175" t="s"/>
      <c r="K2110" s="175" t="s"/>
      <c r="L2110" s="175" t="s">
        <v>4652</v>
      </c>
      <c r="M2110" s="176">
        <v>0</v>
      </c>
      <c r="N2110" s="175" t="s">
        <v>4659</v>
      </c>
      <c r="O2110" s="177">
        <v>45668</v>
      </c>
      <c r="P2110" s="178">
        <v>0.397303240741167</v>
      </c>
      <c r="Q2110" s="175">
        <v>44880</v>
      </c>
      <c r="R2110" s="176">
        <v>170</v>
      </c>
      <c r="S2110" s="173" t="s"/>
      <c r="T2110" s="173" t="s"/>
      <c r="U2110" s="173" t="s"/>
      <c r="V2110" s="173" t="s"/>
      <c r="W2110" s="173" t="s"/>
      <c r="X2110" s="173" t="s"/>
      <c r="Y2110" s="173" t="s"/>
    </row>
    <row r="2111" spans="1:25">
      <c r="A2111" s="168" t="s">
        <v>4648</v>
      </c>
      <c r="B2111" s="169" t="s">
        <v>7020</v>
      </c>
      <c r="C2111" s="169" t="s">
        <v>4656</v>
      </c>
      <c r="D2111" s="169" t="s">
        <v>4700</v>
      </c>
      <c r="E2111" s="169">
        <v>165</v>
      </c>
      <c r="F2111" s="169">
        <v>0</v>
      </c>
      <c r="G2111" s="169" t="s">
        <v>4652</v>
      </c>
      <c r="H2111" s="169" t="s">
        <v>4652</v>
      </c>
      <c r="I2111" s="169" t="s">
        <v>4652</v>
      </c>
      <c r="J2111" s="169" t="s">
        <v>4643</v>
      </c>
      <c r="K2111" s="169" t="s">
        <v>4642</v>
      </c>
      <c r="L2111" s="169" t="s">
        <v>4004</v>
      </c>
      <c r="M2111" s="170">
        <v>80</v>
      </c>
      <c r="N2111" s="169" t="s">
        <v>4004</v>
      </c>
      <c r="O2111" s="171">
        <v>45668</v>
      </c>
      <c r="P2111" s="172">
        <v>0.397060185187002</v>
      </c>
      <c r="Q2111" s="169">
        <v>44881</v>
      </c>
      <c r="R2111" s="170">
        <v>80</v>
      </c>
      <c r="S2111" s="173" t="s"/>
      <c r="T2111" s="173" t="s"/>
      <c r="U2111" s="173" t="s"/>
      <c r="V2111" s="173" t="s"/>
      <c r="W2111" s="173" t="s"/>
      <c r="X2111" s="173" t="s"/>
      <c r="Y2111" s="173" t="s"/>
    </row>
    <row r="2112" spans="1:25">
      <c r="A2112" s="174" t="s">
        <v>4648</v>
      </c>
      <c r="B2112" s="175" t="s">
        <v>7021</v>
      </c>
      <c r="C2112" s="175" t="s">
        <v>4650</v>
      </c>
      <c r="D2112" s="175" t="s">
        <v>4668</v>
      </c>
      <c r="E2112" s="175">
        <v>150</v>
      </c>
      <c r="F2112" s="175">
        <v>89</v>
      </c>
      <c r="G2112" s="175" t="s">
        <v>4004</v>
      </c>
      <c r="H2112" s="175" t="s">
        <v>4652</v>
      </c>
      <c r="I2112" s="175" t="s">
        <v>4652</v>
      </c>
      <c r="J2112" s="175" t="s"/>
      <c r="K2112" s="175" t="s"/>
      <c r="L2112" s="175" t="s">
        <v>4652</v>
      </c>
      <c r="M2112" s="176">
        <v>0</v>
      </c>
      <c r="N2112" s="175" t="s">
        <v>4659</v>
      </c>
      <c r="O2112" s="177">
        <v>45668</v>
      </c>
      <c r="P2112" s="178">
        <v>0.395497685185546</v>
      </c>
      <c r="Q2112" s="175">
        <v>44879</v>
      </c>
      <c r="R2112" s="176">
        <v>170</v>
      </c>
      <c r="S2112" s="173" t="s"/>
      <c r="T2112" s="173" t="s"/>
      <c r="U2112" s="173" t="s"/>
      <c r="V2112" s="173" t="s"/>
      <c r="W2112" s="173" t="s"/>
      <c r="X2112" s="173" t="s"/>
      <c r="Y2112" s="173" t="s"/>
    </row>
    <row r="2113" spans="1:26" s="185">
      <c r="A2113" s="179" t="s">
        <v>4648</v>
      </c>
      <c r="B2113" s="180" t="s">
        <v>7022</v>
      </c>
      <c r="C2113" s="180" t="s">
        <v>4650</v>
      </c>
      <c r="D2113" s="180" t="s">
        <v>4668</v>
      </c>
      <c r="E2113" s="180">
        <v>110</v>
      </c>
      <c r="F2113" s="180">
        <v>0</v>
      </c>
      <c r="G2113" s="180" t="s">
        <v>4652</v>
      </c>
      <c r="H2113" s="180" t="s">
        <v>4652</v>
      </c>
      <c r="I2113" s="180" t="s">
        <v>4652</v>
      </c>
      <c r="J2113" s="180" t="s">
        <v>4715</v>
      </c>
      <c r="K2113" s="180" t="s"/>
      <c r="L2113" s="180" t="s">
        <v>4004</v>
      </c>
      <c r="M2113" s="181">
        <v>50</v>
      </c>
      <c r="N2113" s="180" t="s">
        <v>4004</v>
      </c>
      <c r="O2113" s="182">
        <v>45668</v>
      </c>
      <c r="P2113" s="183">
        <v>0.380231481482042</v>
      </c>
      <c r="Q2113" s="180">
        <v>44869</v>
      </c>
      <c r="R2113" s="181">
        <v>50</v>
      </c>
      <c r="S2113" s="184" t="s"/>
      <c r="T2113" s="184" t="s"/>
      <c r="U2113" s="184" t="s"/>
      <c r="V2113" s="184" t="s"/>
      <c r="W2113" s="184" t="s"/>
      <c r="X2113" s="184" t="s"/>
      <c r="Y2113" s="184" t="s"/>
      <c r="Z2113" s="185" t="s"/>
    </row>
    <row r="2114" spans="1:25">
      <c r="A2114" s="174" t="s">
        <v>4648</v>
      </c>
      <c r="B2114" s="175" t="s">
        <v>7023</v>
      </c>
      <c r="C2114" s="175" t="s">
        <v>4650</v>
      </c>
      <c r="D2114" s="175" t="s">
        <v>4786</v>
      </c>
      <c r="E2114" s="175">
        <v>159</v>
      </c>
      <c r="F2114" s="175">
        <v>0</v>
      </c>
      <c r="G2114" s="175" t="s">
        <v>4652</v>
      </c>
      <c r="H2114" s="175" t="s">
        <v>4659</v>
      </c>
      <c r="I2114" s="175" t="s">
        <v>4659</v>
      </c>
      <c r="J2114" s="175" t="s"/>
      <c r="K2114" s="175" t="s"/>
      <c r="L2114" s="175" t="s">
        <v>4652</v>
      </c>
      <c r="M2114" s="176">
        <v>0</v>
      </c>
      <c r="N2114" s="175" t="s">
        <v>4659</v>
      </c>
      <c r="O2114" s="177">
        <v>45668</v>
      </c>
      <c r="P2114" s="178">
        <v>0.379791666666279</v>
      </c>
      <c r="Q2114" s="175">
        <v>44866</v>
      </c>
      <c r="R2114" s="176">
        <v>150</v>
      </c>
      <c r="S2114" s="173" t="s"/>
      <c r="T2114" s="173" t="s"/>
      <c r="U2114" s="173" t="s"/>
      <c r="V2114" s="173" t="s"/>
      <c r="W2114" s="173" t="s"/>
      <c r="X2114" s="173" t="s"/>
      <c r="Y2114" s="173" t="s"/>
    </row>
    <row r="2115" spans="1:26" s="192">
      <c r="A2115" s="186" t="s">
        <v>4648</v>
      </c>
      <c r="B2115" s="187" t="s">
        <v>7024</v>
      </c>
      <c r="C2115" s="187" t="s">
        <v>4656</v>
      </c>
      <c r="D2115" s="187" t="s">
        <v>4694</v>
      </c>
      <c r="E2115" s="187">
        <v>160</v>
      </c>
      <c r="F2115" s="187">
        <v>0</v>
      </c>
      <c r="G2115" s="187" t="s">
        <v>4652</v>
      </c>
      <c r="H2115" s="187" t="s">
        <v>4652</v>
      </c>
      <c r="I2115" s="187" t="s">
        <v>4652</v>
      </c>
      <c r="J2115" s="187" t="s">
        <v>4643</v>
      </c>
      <c r="K2115" s="187" t="s">
        <v>7025</v>
      </c>
      <c r="L2115" s="187" t="s">
        <v>4659</v>
      </c>
      <c r="M2115" s="188">
        <v>0</v>
      </c>
      <c r="N2115" s="187" t="s">
        <v>4659</v>
      </c>
      <c r="O2115" s="189">
        <v>45667</v>
      </c>
      <c r="P2115" s="190">
        <v>0.865740740740876</v>
      </c>
      <c r="Q2115" s="187">
        <v>0</v>
      </c>
      <c r="R2115" s="188">
        <v>0</v>
      </c>
      <c r="S2115" s="191" t="s"/>
      <c r="T2115" s="191" t="s"/>
      <c r="U2115" s="191" t="s"/>
      <c r="V2115" s="191" t="s"/>
      <c r="W2115" s="191" t="s"/>
      <c r="X2115" s="191" t="s"/>
      <c r="Y2115" s="191" t="s"/>
      <c r="Z2115" s="192" t="s"/>
    </row>
    <row r="2116" spans="1:25">
      <c r="A2116" s="174" t="s">
        <v>4648</v>
      </c>
      <c r="B2116" s="175" t="s">
        <v>7026</v>
      </c>
      <c r="C2116" s="175" t="s">
        <v>4656</v>
      </c>
      <c r="D2116" s="175" t="s">
        <v>4676</v>
      </c>
      <c r="E2116" s="175">
        <v>165</v>
      </c>
      <c r="F2116" s="175">
        <v>0</v>
      </c>
      <c r="G2116" s="175" t="s">
        <v>4652</v>
      </c>
      <c r="H2116" s="175" t="s">
        <v>4659</v>
      </c>
      <c r="I2116" s="175" t="s">
        <v>4659</v>
      </c>
      <c r="J2116" s="175" t="s"/>
      <c r="K2116" s="175" t="s"/>
      <c r="L2116" s="175" t="s">
        <v>4652</v>
      </c>
      <c r="M2116" s="176">
        <v>0</v>
      </c>
      <c r="N2116" s="175" t="s">
        <v>4659</v>
      </c>
      <c r="O2116" s="177">
        <v>45667</v>
      </c>
      <c r="P2116" s="178">
        <v>0.850428240741167</v>
      </c>
      <c r="Q2116" s="175">
        <v>44844</v>
      </c>
      <c r="R2116" s="176">
        <v>150</v>
      </c>
      <c r="S2116" s="173" t="s"/>
      <c r="T2116" s="173" t="s"/>
      <c r="U2116" s="173" t="s"/>
      <c r="V2116" s="173" t="s"/>
      <c r="W2116" s="173" t="s"/>
      <c r="X2116" s="173" t="s"/>
      <c r="Y2116" s="173" t="s"/>
    </row>
    <row r="2117" spans="1:25">
      <c r="A2117" s="168" t="s">
        <v>4648</v>
      </c>
      <c r="B2117" s="169" t="s">
        <v>7027</v>
      </c>
      <c r="C2117" s="169" t="s">
        <v>4650</v>
      </c>
      <c r="D2117" s="169" t="s">
        <v>4668</v>
      </c>
      <c r="E2117" s="169">
        <v>150</v>
      </c>
      <c r="F2117" s="169">
        <v>89</v>
      </c>
      <c r="G2117" s="169" t="s">
        <v>4659</v>
      </c>
      <c r="H2117" s="169" t="s">
        <v>4659</v>
      </c>
      <c r="I2117" s="169" t="s">
        <v>4659</v>
      </c>
      <c r="J2117" s="169" t="s"/>
      <c r="K2117" s="169" t="s">
        <v>7028</v>
      </c>
      <c r="L2117" s="169" t="s">
        <v>4652</v>
      </c>
      <c r="M2117" s="170">
        <v>0</v>
      </c>
      <c r="N2117" s="169" t="s">
        <v>4659</v>
      </c>
      <c r="O2117" s="171">
        <v>45667</v>
      </c>
      <c r="P2117" s="172">
        <v>0.832060185184673</v>
      </c>
      <c r="Q2117" s="169">
        <v>0</v>
      </c>
      <c r="R2117" s="170">
        <v>0</v>
      </c>
      <c r="S2117" s="173" t="s"/>
      <c r="T2117" s="173" t="s"/>
      <c r="U2117" s="173" t="s"/>
      <c r="V2117" s="173" t="s"/>
      <c r="W2117" s="173" t="s"/>
      <c r="X2117" s="173" t="s"/>
      <c r="Y2117" s="173" t="s"/>
    </row>
    <row r="2118" spans="1:25">
      <c r="A2118" s="174" t="s">
        <v>4648</v>
      </c>
      <c r="B2118" s="175" t="s">
        <v>7029</v>
      </c>
      <c r="C2118" s="175" t="s">
        <v>4656</v>
      </c>
      <c r="D2118" s="175" t="s">
        <v>4700</v>
      </c>
      <c r="E2118" s="175">
        <v>165</v>
      </c>
      <c r="F2118" s="175">
        <v>89</v>
      </c>
      <c r="G2118" s="175" t="s">
        <v>4659</v>
      </c>
      <c r="H2118" s="175" t="s">
        <v>4659</v>
      </c>
      <c r="I2118" s="175" t="s">
        <v>4659</v>
      </c>
      <c r="J2118" s="175" t="s"/>
      <c r="K2118" s="175" t="s">
        <v>7028</v>
      </c>
      <c r="L2118" s="175" t="s">
        <v>4652</v>
      </c>
      <c r="M2118" s="176">
        <v>0</v>
      </c>
      <c r="N2118" s="175" t="s">
        <v>4659</v>
      </c>
      <c r="O2118" s="177">
        <v>45667</v>
      </c>
      <c r="P2118" s="178">
        <v>0.832060185184673</v>
      </c>
      <c r="Q2118" s="175">
        <v>0</v>
      </c>
      <c r="R2118" s="176">
        <v>0</v>
      </c>
      <c r="S2118" s="173" t="s"/>
      <c r="T2118" s="173" t="s"/>
      <c r="U2118" s="173" t="s"/>
      <c r="V2118" s="173" t="s"/>
      <c r="W2118" s="173" t="s"/>
      <c r="X2118" s="173" t="s"/>
      <c r="Y2118" s="173" t="s"/>
    </row>
    <row r="2119" spans="1:26" s="192">
      <c r="A2119" s="186" t="s">
        <v>4648</v>
      </c>
      <c r="B2119" s="187" t="s">
        <v>7030</v>
      </c>
      <c r="C2119" s="187" t="s">
        <v>4650</v>
      </c>
      <c r="D2119" s="187" t="s">
        <v>4663</v>
      </c>
      <c r="E2119" s="187">
        <v>156</v>
      </c>
      <c r="F2119" s="187">
        <v>0</v>
      </c>
      <c r="G2119" s="187" t="s">
        <v>4652</v>
      </c>
      <c r="H2119" s="187" t="s">
        <v>4652</v>
      </c>
      <c r="I2119" s="187" t="s">
        <v>4652</v>
      </c>
      <c r="J2119" s="187" t="s">
        <v>4692</v>
      </c>
      <c r="K2119" s="187" t="s"/>
      <c r="L2119" s="187" t="s">
        <v>4659</v>
      </c>
      <c r="M2119" s="188">
        <v>50</v>
      </c>
      <c r="N2119" s="187" t="s">
        <v>4659</v>
      </c>
      <c r="O2119" s="189">
        <v>45667</v>
      </c>
      <c r="P2119" s="190">
        <v>0.801331018519704</v>
      </c>
      <c r="Q2119" s="187">
        <v>44835</v>
      </c>
      <c r="R2119" s="188">
        <v>50</v>
      </c>
      <c r="S2119" s="191" t="s"/>
      <c r="T2119" s="191" t="s"/>
      <c r="U2119" s="191" t="s"/>
      <c r="V2119" s="191" t="s"/>
      <c r="W2119" s="191" t="s"/>
      <c r="X2119" s="191" t="s"/>
      <c r="Y2119" s="191" t="s"/>
      <c r="Z2119" s="192" t="s"/>
    </row>
    <row r="2120" spans="1:25">
      <c r="A2120" s="174" t="s">
        <v>4648</v>
      </c>
      <c r="B2120" s="175" t="s">
        <v>7031</v>
      </c>
      <c r="C2120" s="175" t="s">
        <v>4650</v>
      </c>
      <c r="D2120" s="175" t="s">
        <v>4668</v>
      </c>
      <c r="E2120" s="175">
        <v>150</v>
      </c>
      <c r="F2120" s="175">
        <v>89</v>
      </c>
      <c r="G2120" s="175" t="s">
        <v>4659</v>
      </c>
      <c r="H2120" s="175" t="s">
        <v>4652</v>
      </c>
      <c r="I2120" s="175" t="s">
        <v>4652</v>
      </c>
      <c r="J2120" s="175" t="s"/>
      <c r="K2120" s="175" t="s"/>
      <c r="L2120" s="175" t="s">
        <v>4652</v>
      </c>
      <c r="M2120" s="176">
        <v>0</v>
      </c>
      <c r="N2120" s="175" t="s">
        <v>4004</v>
      </c>
      <c r="O2120" s="177">
        <v>45667</v>
      </c>
      <c r="P2120" s="178">
        <v>0.737824074072705</v>
      </c>
      <c r="Q2120" s="175">
        <v>44826</v>
      </c>
      <c r="R2120" s="176">
        <v>150</v>
      </c>
      <c r="S2120" s="173" t="s"/>
      <c r="T2120" s="173" t="s"/>
      <c r="U2120" s="173" t="s"/>
      <c r="V2120" s="173" t="s"/>
      <c r="W2120" s="173" t="s"/>
      <c r="X2120" s="173" t="s"/>
      <c r="Y2120" s="173" t="s"/>
    </row>
    <row r="2121" spans="1:25">
      <c r="A2121" s="168" t="s">
        <v>4648</v>
      </c>
      <c r="B2121" s="169" t="s">
        <v>7032</v>
      </c>
      <c r="C2121" s="169" t="s">
        <v>4656</v>
      </c>
      <c r="D2121" s="169" t="s">
        <v>4700</v>
      </c>
      <c r="E2121" s="169">
        <v>160</v>
      </c>
      <c r="F2121" s="169">
        <v>88</v>
      </c>
      <c r="G2121" s="169" t="s">
        <v>4659</v>
      </c>
      <c r="H2121" s="169" t="s">
        <v>4659</v>
      </c>
      <c r="I2121" s="169" t="s">
        <v>4659</v>
      </c>
      <c r="J2121" s="169" t="s"/>
      <c r="K2121" s="169" t="s"/>
      <c r="L2121" s="169" t="s">
        <v>4652</v>
      </c>
      <c r="M2121" s="170">
        <v>0</v>
      </c>
      <c r="N2121" s="169" t="s">
        <v>4659</v>
      </c>
      <c r="O2121" s="171">
        <v>45667</v>
      </c>
      <c r="P2121" s="172">
        <v>0.714074074072414</v>
      </c>
      <c r="Q2121" s="169">
        <v>44824</v>
      </c>
      <c r="R2121" s="170">
        <v>200</v>
      </c>
      <c r="S2121" s="173" t="s"/>
      <c r="T2121" s="173" t="s"/>
      <c r="U2121" s="173" t="s"/>
      <c r="V2121" s="173" t="s"/>
      <c r="W2121" s="173" t="s"/>
      <c r="X2121" s="173" t="s"/>
      <c r="Y2121" s="173" t="s"/>
    </row>
    <row r="2122" spans="1:25">
      <c r="A2122" s="174" t="s">
        <v>4648</v>
      </c>
      <c r="B2122" s="175" t="s">
        <v>7033</v>
      </c>
      <c r="C2122" s="175" t="s">
        <v>4650</v>
      </c>
      <c r="D2122" s="175" t="s">
        <v>4668</v>
      </c>
      <c r="E2122" s="175">
        <v>150</v>
      </c>
      <c r="F2122" s="175">
        <v>0</v>
      </c>
      <c r="G2122" s="175" t="s">
        <v>4652</v>
      </c>
      <c r="H2122" s="175" t="s">
        <v>4659</v>
      </c>
      <c r="I2122" s="175" t="s">
        <v>4659</v>
      </c>
      <c r="J2122" s="175" t="s"/>
      <c r="K2122" s="175" t="s">
        <v>7034</v>
      </c>
      <c r="L2122" s="175" t="s">
        <v>4652</v>
      </c>
      <c r="M2122" s="176">
        <v>0</v>
      </c>
      <c r="N2122" s="175" t="s">
        <v>4659</v>
      </c>
      <c r="O2122" s="177">
        <v>45667</v>
      </c>
      <c r="P2122" s="178">
        <v>0.703090277776937</v>
      </c>
      <c r="Q2122" s="175">
        <v>44823</v>
      </c>
      <c r="R2122" s="176">
        <v>170</v>
      </c>
      <c r="S2122" s="173" t="s"/>
      <c r="T2122" s="173" t="s"/>
      <c r="U2122" s="173" t="s"/>
      <c r="V2122" s="173" t="s"/>
      <c r="W2122" s="173" t="s"/>
      <c r="X2122" s="173" t="s"/>
      <c r="Y2122" s="173" t="s"/>
    </row>
    <row r="2123" spans="1:25">
      <c r="A2123" s="168" t="s">
        <v>4648</v>
      </c>
      <c r="B2123" s="169" t="s">
        <v>7035</v>
      </c>
      <c r="C2123" s="169" t="s">
        <v>4656</v>
      </c>
      <c r="D2123" s="169" t="s">
        <v>4734</v>
      </c>
      <c r="E2123" s="169">
        <v>165</v>
      </c>
      <c r="F2123" s="169">
        <v>88</v>
      </c>
      <c r="G2123" s="169" t="s">
        <v>4659</v>
      </c>
      <c r="H2123" s="169" t="s">
        <v>4659</v>
      </c>
      <c r="I2123" s="169" t="s">
        <v>4659</v>
      </c>
      <c r="J2123" s="169" t="s"/>
      <c r="K2123" s="169" t="s">
        <v>7036</v>
      </c>
      <c r="L2123" s="169" t="s">
        <v>4652</v>
      </c>
      <c r="M2123" s="170">
        <v>0</v>
      </c>
      <c r="N2123" s="169" t="s">
        <v>4659</v>
      </c>
      <c r="O2123" s="171">
        <v>45667</v>
      </c>
      <c r="P2123" s="172">
        <v>0.700648148147593</v>
      </c>
      <c r="Q2123" s="169">
        <v>44822</v>
      </c>
      <c r="R2123" s="170">
        <v>200</v>
      </c>
      <c r="S2123" s="173" t="s"/>
      <c r="T2123" s="173" t="s"/>
      <c r="U2123" s="173" t="s"/>
      <c r="V2123" s="173" t="s"/>
      <c r="W2123" s="173" t="s"/>
      <c r="X2123" s="173" t="s"/>
      <c r="Y2123" s="173" t="s"/>
    </row>
    <row r="2124" spans="1:25">
      <c r="A2124" s="174" t="s">
        <v>4648</v>
      </c>
      <c r="B2124" s="175" t="s">
        <v>7037</v>
      </c>
      <c r="C2124" s="175" t="s">
        <v>4656</v>
      </c>
      <c r="D2124" s="175" t="s">
        <v>4730</v>
      </c>
      <c r="E2124" s="175">
        <v>165</v>
      </c>
      <c r="F2124" s="175">
        <v>89</v>
      </c>
      <c r="G2124" s="175" t="s">
        <v>4004</v>
      </c>
      <c r="H2124" s="175" t="s">
        <v>4004</v>
      </c>
      <c r="I2124" s="175" t="s">
        <v>4004</v>
      </c>
      <c r="J2124" s="175" t="s"/>
      <c r="K2124" s="175" t="s"/>
      <c r="L2124" s="175" t="s">
        <v>4652</v>
      </c>
      <c r="M2124" s="176">
        <v>0</v>
      </c>
      <c r="N2124" s="175" t="s">
        <v>4004</v>
      </c>
      <c r="O2124" s="177">
        <v>45667</v>
      </c>
      <c r="P2124" s="178">
        <v>0.686979166664969</v>
      </c>
      <c r="Q2124" s="175">
        <v>44821</v>
      </c>
      <c r="R2124" s="176">
        <v>230</v>
      </c>
      <c r="S2124" s="173" t="s"/>
      <c r="T2124" s="173" t="s"/>
      <c r="U2124" s="173" t="s"/>
      <c r="V2124" s="173" t="s"/>
      <c r="W2124" s="173" t="s"/>
      <c r="X2124" s="173" t="s"/>
      <c r="Y2124" s="173" t="s"/>
    </row>
    <row r="2125" spans="1:25">
      <c r="A2125" s="168" t="s">
        <v>4648</v>
      </c>
      <c r="B2125" s="169" t="s">
        <v>7038</v>
      </c>
      <c r="C2125" s="169" t="s">
        <v>4656</v>
      </c>
      <c r="D2125" s="169" t="s">
        <v>4700</v>
      </c>
      <c r="E2125" s="169">
        <v>165</v>
      </c>
      <c r="F2125" s="169">
        <v>88</v>
      </c>
      <c r="G2125" s="169" t="s">
        <v>4004</v>
      </c>
      <c r="H2125" s="169" t="s">
        <v>4004</v>
      </c>
      <c r="I2125" s="169" t="s">
        <v>4004</v>
      </c>
      <c r="J2125" s="169" t="s"/>
      <c r="K2125" s="169" t="s"/>
      <c r="L2125" s="169" t="s">
        <v>4652</v>
      </c>
      <c r="M2125" s="170">
        <v>0</v>
      </c>
      <c r="N2125" s="169" t="s">
        <v>4004</v>
      </c>
      <c r="O2125" s="171">
        <v>45667</v>
      </c>
      <c r="P2125" s="172">
        <v>0.675671296296059</v>
      </c>
      <c r="Q2125" s="169">
        <v>44820</v>
      </c>
      <c r="R2125" s="170">
        <v>200</v>
      </c>
      <c r="S2125" s="173" t="s"/>
      <c r="T2125" s="173" t="s"/>
      <c r="U2125" s="173" t="s"/>
      <c r="V2125" s="173" t="s"/>
      <c r="W2125" s="173" t="s"/>
      <c r="X2125" s="173" t="s"/>
      <c r="Y2125" s="173" t="s"/>
    </row>
    <row r="2126" spans="1:25">
      <c r="A2126" s="174" t="s">
        <v>4648</v>
      </c>
      <c r="B2126" s="175" t="s">
        <v>7039</v>
      </c>
      <c r="C2126" s="175" t="s">
        <v>4650</v>
      </c>
      <c r="D2126" s="175" t="s">
        <v>4734</v>
      </c>
      <c r="E2126" s="175">
        <v>160</v>
      </c>
      <c r="F2126" s="175">
        <v>89</v>
      </c>
      <c r="G2126" s="175" t="s">
        <v>4004</v>
      </c>
      <c r="H2126" s="175" t="s">
        <v>4652</v>
      </c>
      <c r="I2126" s="175" t="s">
        <v>4652</v>
      </c>
      <c r="J2126" s="175" t="s"/>
      <c r="K2126" s="175" t="s"/>
      <c r="L2126" s="175" t="s">
        <v>4652</v>
      </c>
      <c r="M2126" s="176">
        <v>0</v>
      </c>
      <c r="N2126" s="175" t="s">
        <v>4004</v>
      </c>
      <c r="O2126" s="177">
        <v>45667</v>
      </c>
      <c r="P2126" s="178">
        <v>0.673842592594156</v>
      </c>
      <c r="Q2126" s="175">
        <v>44819</v>
      </c>
      <c r="R2126" s="176">
        <v>170</v>
      </c>
      <c r="S2126" s="173" t="s"/>
      <c r="T2126" s="173" t="s"/>
      <c r="U2126" s="173" t="s"/>
      <c r="V2126" s="173" t="s"/>
      <c r="W2126" s="173" t="s"/>
      <c r="X2126" s="173" t="s"/>
      <c r="Y2126" s="173" t="s"/>
    </row>
    <row r="2127" spans="1:25">
      <c r="A2127" s="168" t="s">
        <v>4648</v>
      </c>
      <c r="B2127" s="169" t="s">
        <v>7040</v>
      </c>
      <c r="C2127" s="169" t="s">
        <v>4650</v>
      </c>
      <c r="D2127" s="169" t="s">
        <v>4668</v>
      </c>
      <c r="E2127" s="169">
        <v>150</v>
      </c>
      <c r="F2127" s="169">
        <v>89</v>
      </c>
      <c r="G2127" s="169" t="s">
        <v>4659</v>
      </c>
      <c r="H2127" s="169" t="s">
        <v>4652</v>
      </c>
      <c r="I2127" s="169" t="s">
        <v>4652</v>
      </c>
      <c r="J2127" s="169" t="s"/>
      <c r="K2127" s="169" t="s"/>
      <c r="L2127" s="169" t="s">
        <v>4652</v>
      </c>
      <c r="M2127" s="170">
        <v>0</v>
      </c>
      <c r="N2127" s="169" t="s">
        <v>4661</v>
      </c>
      <c r="O2127" s="171">
        <v>45667</v>
      </c>
      <c r="P2127" s="172">
        <v>0.670370370371529</v>
      </c>
      <c r="Q2127" s="169">
        <v>44818</v>
      </c>
      <c r="R2127" s="170">
        <v>170</v>
      </c>
      <c r="S2127" s="173" t="s"/>
      <c r="T2127" s="173" t="s"/>
      <c r="U2127" s="173" t="s"/>
      <c r="V2127" s="173" t="s"/>
      <c r="W2127" s="173" t="s"/>
      <c r="X2127" s="173" t="s"/>
      <c r="Y2127" s="173" t="s"/>
    </row>
    <row r="2128" spans="1:25">
      <c r="A2128" s="174" t="s">
        <v>4648</v>
      </c>
      <c r="B2128" s="175" t="s">
        <v>7041</v>
      </c>
      <c r="C2128" s="175" t="s">
        <v>4650</v>
      </c>
      <c r="D2128" s="175" t="s">
        <v>4734</v>
      </c>
      <c r="E2128" s="175">
        <v>160</v>
      </c>
      <c r="F2128" s="175">
        <v>0</v>
      </c>
      <c r="G2128" s="175" t="s">
        <v>4652</v>
      </c>
      <c r="H2128" s="175" t="s">
        <v>4652</v>
      </c>
      <c r="I2128" s="175" t="s">
        <v>4652</v>
      </c>
      <c r="J2128" s="175" t="s">
        <v>4643</v>
      </c>
      <c r="K2128" s="175" t="s">
        <v>7042</v>
      </c>
      <c r="L2128" s="175" t="s">
        <v>4004</v>
      </c>
      <c r="M2128" s="176">
        <v>130</v>
      </c>
      <c r="N2128" s="175" t="s">
        <v>4004</v>
      </c>
      <c r="O2128" s="177">
        <v>45667</v>
      </c>
      <c r="P2128" s="178">
        <v>0.664490740738984</v>
      </c>
      <c r="Q2128" s="175">
        <v>44816</v>
      </c>
      <c r="R2128" s="176">
        <v>130</v>
      </c>
      <c r="S2128" s="173" t="s"/>
      <c r="T2128" s="173" t="s"/>
      <c r="U2128" s="173" t="s"/>
      <c r="V2128" s="173" t="s"/>
      <c r="W2128" s="173" t="s"/>
      <c r="X2128" s="173" t="s"/>
      <c r="Y2128" s="173" t="s"/>
    </row>
    <row r="2129" spans="1:25">
      <c r="A2129" s="168" t="s">
        <v>4648</v>
      </c>
      <c r="B2129" s="169" t="s">
        <v>7043</v>
      </c>
      <c r="C2129" s="169" t="s">
        <v>4656</v>
      </c>
      <c r="D2129" s="169" t="s">
        <v>4700</v>
      </c>
      <c r="E2129" s="169">
        <v>260</v>
      </c>
      <c r="F2129" s="169">
        <v>89</v>
      </c>
      <c r="G2129" s="169" t="s">
        <v>4659</v>
      </c>
      <c r="H2129" s="169" t="s">
        <v>4659</v>
      </c>
      <c r="I2129" s="169" t="s">
        <v>4659</v>
      </c>
      <c r="J2129" s="169" t="s"/>
      <c r="K2129" s="169" t="s"/>
      <c r="L2129" s="169" t="s">
        <v>4652</v>
      </c>
      <c r="M2129" s="170">
        <v>0</v>
      </c>
      <c r="N2129" s="169" t="s">
        <v>4661</v>
      </c>
      <c r="O2129" s="171">
        <v>45667</v>
      </c>
      <c r="P2129" s="172">
        <v>0.652511574073287</v>
      </c>
      <c r="Q2129" s="168">
        <v>44814</v>
      </c>
      <c r="R2129" s="193">
        <v>430</v>
      </c>
      <c r="S2129" s="173" t="s"/>
      <c r="T2129" s="173" t="s"/>
      <c r="U2129" s="173" t="s"/>
      <c r="V2129" s="173" t="s"/>
      <c r="W2129" s="173" t="s"/>
      <c r="X2129" s="173" t="s"/>
      <c r="Y2129" s="173" t="s"/>
    </row>
    <row r="2130" spans="1:25">
      <c r="A2130" s="168" t="s">
        <v>4648</v>
      </c>
      <c r="B2130" s="169" t="s">
        <v>7044</v>
      </c>
      <c r="C2130" s="169" t="s">
        <v>4656</v>
      </c>
      <c r="D2130" s="169" t="s">
        <v>4767</v>
      </c>
      <c r="E2130" s="169">
        <v>160</v>
      </c>
      <c r="F2130" s="169">
        <v>89</v>
      </c>
      <c r="G2130" s="169" t="s">
        <v>4659</v>
      </c>
      <c r="H2130" s="169" t="s">
        <v>4659</v>
      </c>
      <c r="I2130" s="169" t="s">
        <v>4659</v>
      </c>
      <c r="J2130" s="169" t="s"/>
      <c r="K2130" s="169" t="s"/>
      <c r="L2130" s="169" t="s">
        <v>4652</v>
      </c>
      <c r="M2130" s="170">
        <v>0</v>
      </c>
      <c r="N2130" s="169" t="s">
        <v>4661</v>
      </c>
      <c r="O2130" s="171">
        <v>45667</v>
      </c>
      <c r="P2130" s="172">
        <v>0.652511574073287</v>
      </c>
      <c r="Q2130" s="194" t="s"/>
      <c r="R2130" s="194" t="s"/>
      <c r="S2130" s="173" t="s"/>
      <c r="T2130" s="173" t="s"/>
      <c r="U2130" s="173" t="s"/>
      <c r="V2130" s="173" t="s"/>
      <c r="W2130" s="173" t="s"/>
      <c r="X2130" s="173" t="s"/>
      <c r="Y2130" s="173" t="s"/>
    </row>
    <row r="2131" spans="1:25">
      <c r="A2131" s="174" t="s">
        <v>4648</v>
      </c>
      <c r="B2131" s="175" t="s">
        <v>7045</v>
      </c>
      <c r="C2131" s="175" t="s">
        <v>4656</v>
      </c>
      <c r="D2131" s="175" t="s">
        <v>4903</v>
      </c>
      <c r="E2131" s="175">
        <v>184</v>
      </c>
      <c r="F2131" s="175">
        <v>88</v>
      </c>
      <c r="G2131" s="175" t="s">
        <v>4659</v>
      </c>
      <c r="H2131" s="175" t="s">
        <v>4659</v>
      </c>
      <c r="I2131" s="175" t="s">
        <v>4659</v>
      </c>
      <c r="J2131" s="175" t="s"/>
      <c r="K2131" s="175" t="s"/>
      <c r="L2131" s="175" t="s">
        <v>4652</v>
      </c>
      <c r="M2131" s="176">
        <v>0</v>
      </c>
      <c r="N2131" s="175" t="s">
        <v>4004</v>
      </c>
      <c r="O2131" s="177">
        <v>45667</v>
      </c>
      <c r="P2131" s="178">
        <v>0.643842592591682</v>
      </c>
      <c r="Q2131" s="175">
        <v>44813</v>
      </c>
      <c r="R2131" s="176">
        <v>230</v>
      </c>
      <c r="S2131" s="173" t="s"/>
      <c r="T2131" s="173" t="s"/>
      <c r="U2131" s="173" t="s"/>
      <c r="V2131" s="173" t="s"/>
      <c r="W2131" s="173" t="s"/>
      <c r="X2131" s="173" t="s"/>
      <c r="Y2131" s="173" t="s"/>
    </row>
    <row r="2132" spans="1:25">
      <c r="A2132" s="168" t="s">
        <v>4648</v>
      </c>
      <c r="B2132" s="169" t="s">
        <v>7046</v>
      </c>
      <c r="C2132" s="169" t="s">
        <v>4650</v>
      </c>
      <c r="D2132" s="169" t="s">
        <v>4663</v>
      </c>
      <c r="E2132" s="169">
        <v>150</v>
      </c>
      <c r="F2132" s="169">
        <v>0</v>
      </c>
      <c r="G2132" s="169" t="s">
        <v>4652</v>
      </c>
      <c r="H2132" s="169" t="s">
        <v>4659</v>
      </c>
      <c r="I2132" s="169" t="s">
        <v>4659</v>
      </c>
      <c r="J2132" s="169" t="s"/>
      <c r="K2132" s="169" t="s"/>
      <c r="L2132" s="169" t="s">
        <v>4652</v>
      </c>
      <c r="M2132" s="170">
        <v>0</v>
      </c>
      <c r="N2132" s="169" t="s">
        <v>4004</v>
      </c>
      <c r="O2132" s="171">
        <v>45667</v>
      </c>
      <c r="P2132" s="172">
        <v>0.634375000001455</v>
      </c>
      <c r="Q2132" s="169">
        <v>44811</v>
      </c>
      <c r="R2132" s="170">
        <v>170</v>
      </c>
      <c r="S2132" s="173" t="s"/>
      <c r="T2132" s="173" t="s"/>
      <c r="U2132" s="173" t="s"/>
      <c r="V2132" s="173" t="s"/>
      <c r="W2132" s="173" t="s"/>
      <c r="X2132" s="173" t="s"/>
      <c r="Y2132" s="173" t="s"/>
    </row>
    <row r="2133" spans="1:25">
      <c r="A2133" s="174" t="s">
        <v>4648</v>
      </c>
      <c r="B2133" s="175" t="s">
        <v>7047</v>
      </c>
      <c r="C2133" s="175" t="s">
        <v>4650</v>
      </c>
      <c r="D2133" s="175" t="s">
        <v>4663</v>
      </c>
      <c r="E2133" s="175">
        <v>150</v>
      </c>
      <c r="F2133" s="175">
        <v>0</v>
      </c>
      <c r="G2133" s="175" t="s">
        <v>4652</v>
      </c>
      <c r="H2133" s="175" t="s">
        <v>4004</v>
      </c>
      <c r="I2133" s="175" t="s">
        <v>4004</v>
      </c>
      <c r="J2133" s="175" t="s">
        <v>4685</v>
      </c>
      <c r="K2133" s="175" t="s"/>
      <c r="L2133" s="175" t="s">
        <v>4004</v>
      </c>
      <c r="M2133" s="176">
        <v>100</v>
      </c>
      <c r="N2133" s="175" t="s">
        <v>4004</v>
      </c>
      <c r="O2133" s="177">
        <v>45667</v>
      </c>
      <c r="P2133" s="178">
        <v>0.618287037035771</v>
      </c>
      <c r="Q2133" s="175">
        <v>44810</v>
      </c>
      <c r="R2133" s="176">
        <v>250</v>
      </c>
      <c r="S2133" s="173" t="s"/>
      <c r="T2133" s="173" t="s"/>
      <c r="U2133" s="173" t="s"/>
      <c r="V2133" s="173" t="s"/>
      <c r="W2133" s="173" t="s"/>
      <c r="X2133" s="173" t="s"/>
      <c r="Y2133" s="173" t="s"/>
    </row>
    <row r="2134" spans="1:25">
      <c r="A2134" s="168" t="s">
        <v>4648</v>
      </c>
      <c r="B2134" s="169" t="s">
        <v>7048</v>
      </c>
      <c r="C2134" s="169" t="s">
        <v>4650</v>
      </c>
      <c r="D2134" s="169" t="s">
        <v>4663</v>
      </c>
      <c r="E2134" s="169">
        <v>155</v>
      </c>
      <c r="F2134" s="169">
        <v>89</v>
      </c>
      <c r="G2134" s="169" t="s">
        <v>4659</v>
      </c>
      <c r="H2134" s="169" t="s">
        <v>4659</v>
      </c>
      <c r="I2134" s="169" t="s">
        <v>4659</v>
      </c>
      <c r="J2134" s="169" t="s"/>
      <c r="K2134" s="169" t="s"/>
      <c r="L2134" s="169" t="s">
        <v>4652</v>
      </c>
      <c r="M2134" s="170">
        <v>0</v>
      </c>
      <c r="N2134" s="169" t="s">
        <v>4004</v>
      </c>
      <c r="O2134" s="171">
        <v>45667</v>
      </c>
      <c r="P2134" s="172">
        <v>0.603101851851534</v>
      </c>
      <c r="Q2134" s="169">
        <v>44806</v>
      </c>
      <c r="R2134" s="170">
        <v>230</v>
      </c>
      <c r="S2134" s="173" t="s"/>
      <c r="T2134" s="173" t="s"/>
      <c r="U2134" s="173" t="s"/>
      <c r="V2134" s="173" t="s"/>
      <c r="W2134" s="173" t="s"/>
      <c r="X2134" s="173" t="s"/>
      <c r="Y2134" s="173" t="s"/>
    </row>
    <row r="2135" spans="1:25">
      <c r="A2135" s="174" t="s">
        <v>4648</v>
      </c>
      <c r="B2135" s="175" t="s">
        <v>7049</v>
      </c>
      <c r="C2135" s="175" t="s">
        <v>4650</v>
      </c>
      <c r="D2135" s="175" t="s">
        <v>4674</v>
      </c>
      <c r="E2135" s="175">
        <v>158</v>
      </c>
      <c r="F2135" s="175">
        <v>89</v>
      </c>
      <c r="G2135" s="175" t="s">
        <v>4004</v>
      </c>
      <c r="H2135" s="175" t="s">
        <v>4004</v>
      </c>
      <c r="I2135" s="175" t="s">
        <v>4004</v>
      </c>
      <c r="J2135" s="175" t="s"/>
      <c r="K2135" s="175" t="s">
        <v>7050</v>
      </c>
      <c r="L2135" s="175" t="s">
        <v>4652</v>
      </c>
      <c r="M2135" s="176">
        <v>150</v>
      </c>
      <c r="N2135" s="175" t="s">
        <v>4004</v>
      </c>
      <c r="O2135" s="177">
        <v>45667</v>
      </c>
      <c r="P2135" s="178">
        <v>0.575254629628034</v>
      </c>
      <c r="Q2135" s="175">
        <v>44804</v>
      </c>
      <c r="R2135" s="176">
        <v>350</v>
      </c>
      <c r="S2135" s="173" t="s"/>
      <c r="T2135" s="173" t="s"/>
      <c r="U2135" s="173" t="s"/>
      <c r="V2135" s="173" t="s"/>
      <c r="W2135" s="173" t="s"/>
      <c r="X2135" s="173" t="s"/>
      <c r="Y2135" s="173" t="s"/>
    </row>
    <row r="2136" spans="1:26" s="185">
      <c r="A2136" s="179" t="s">
        <v>4648</v>
      </c>
      <c r="B2136" s="180" t="s">
        <v>7051</v>
      </c>
      <c r="C2136" s="180" t="s">
        <v>4650</v>
      </c>
      <c r="D2136" s="180" t="s">
        <v>4663</v>
      </c>
      <c r="E2136" s="180">
        <v>120</v>
      </c>
      <c r="F2136" s="180">
        <v>0</v>
      </c>
      <c r="G2136" s="180" t="s">
        <v>4652</v>
      </c>
      <c r="H2136" s="180" t="s">
        <v>4652</v>
      </c>
      <c r="I2136" s="180" t="s">
        <v>4652</v>
      </c>
      <c r="J2136" s="180" t="s">
        <v>4643</v>
      </c>
      <c r="K2136" s="180" t="s">
        <v>5284</v>
      </c>
      <c r="L2136" s="180" t="s">
        <v>4004</v>
      </c>
      <c r="M2136" s="181">
        <v>130</v>
      </c>
      <c r="N2136" s="180" t="s">
        <v>4004</v>
      </c>
      <c r="O2136" s="182">
        <v>45667</v>
      </c>
      <c r="P2136" s="183">
        <v>0.558136574072705</v>
      </c>
      <c r="Q2136" s="180">
        <v>44803</v>
      </c>
      <c r="R2136" s="181">
        <v>130</v>
      </c>
      <c r="S2136" s="184" t="s"/>
      <c r="T2136" s="184" t="s"/>
      <c r="U2136" s="184" t="s"/>
      <c r="V2136" s="184" t="s"/>
      <c r="W2136" s="184" t="s"/>
      <c r="X2136" s="184" t="s"/>
      <c r="Y2136" s="184" t="s"/>
      <c r="Z2136" s="185" t="s"/>
    </row>
    <row r="2137" spans="1:25">
      <c r="A2137" s="174" t="s">
        <v>4648</v>
      </c>
      <c r="B2137" s="175" t="s">
        <v>7052</v>
      </c>
      <c r="C2137" s="175" t="s">
        <v>4656</v>
      </c>
      <c r="D2137" s="175" t="s">
        <v>4730</v>
      </c>
      <c r="E2137" s="175">
        <v>165</v>
      </c>
      <c r="F2137" s="175">
        <v>88</v>
      </c>
      <c r="G2137" s="175" t="s">
        <v>4659</v>
      </c>
      <c r="H2137" s="175" t="s">
        <v>4659</v>
      </c>
      <c r="I2137" s="175" t="s">
        <v>4659</v>
      </c>
      <c r="J2137" s="175" t="s"/>
      <c r="K2137" s="175" t="s"/>
      <c r="L2137" s="175" t="s">
        <v>4652</v>
      </c>
      <c r="M2137" s="176">
        <v>0</v>
      </c>
      <c r="N2137" s="175" t="s">
        <v>4659</v>
      </c>
      <c r="O2137" s="177">
        <v>45667</v>
      </c>
      <c r="P2137" s="178">
        <v>0.550347222222627</v>
      </c>
      <c r="Q2137" s="175">
        <v>44802</v>
      </c>
      <c r="R2137" s="176">
        <v>230</v>
      </c>
      <c r="S2137" s="173" t="s"/>
      <c r="T2137" s="173" t="s"/>
      <c r="U2137" s="173" t="s"/>
      <c r="V2137" s="173" t="s"/>
      <c r="W2137" s="173" t="s"/>
      <c r="X2137" s="173" t="s"/>
      <c r="Y2137" s="173" t="s"/>
    </row>
    <row r="2138" spans="1:25">
      <c r="A2138" s="168" t="s">
        <v>4648</v>
      </c>
      <c r="B2138" s="169" t="s">
        <v>7053</v>
      </c>
      <c r="C2138" s="169" t="s">
        <v>4656</v>
      </c>
      <c r="D2138" s="169" t="s">
        <v>4767</v>
      </c>
      <c r="E2138" s="169">
        <v>165</v>
      </c>
      <c r="F2138" s="169">
        <v>89</v>
      </c>
      <c r="G2138" s="169" t="s">
        <v>4004</v>
      </c>
      <c r="H2138" s="169" t="s">
        <v>4004</v>
      </c>
      <c r="I2138" s="169" t="s">
        <v>4004</v>
      </c>
      <c r="J2138" s="169" t="s"/>
      <c r="K2138" s="169" t="s"/>
      <c r="L2138" s="169" t="s">
        <v>4652</v>
      </c>
      <c r="M2138" s="170">
        <v>0</v>
      </c>
      <c r="N2138" s="169" t="s">
        <v>4004</v>
      </c>
      <c r="O2138" s="171">
        <v>45667</v>
      </c>
      <c r="P2138" s="172">
        <v>0.535254629630799</v>
      </c>
      <c r="Q2138" s="169">
        <v>44800</v>
      </c>
      <c r="R2138" s="170">
        <v>200</v>
      </c>
      <c r="S2138" s="173" t="s"/>
      <c r="T2138" s="173" t="s"/>
      <c r="U2138" s="173" t="s"/>
      <c r="V2138" s="173" t="s"/>
      <c r="W2138" s="173" t="s"/>
      <c r="X2138" s="173" t="s"/>
      <c r="Y2138" s="173" t="s"/>
    </row>
    <row r="2139" spans="1:25">
      <c r="A2139" s="174" t="s">
        <v>4648</v>
      </c>
      <c r="B2139" s="175" t="s">
        <v>7054</v>
      </c>
      <c r="C2139" s="175" t="s">
        <v>4656</v>
      </c>
      <c r="D2139" s="175" t="s">
        <v>4730</v>
      </c>
      <c r="E2139" s="175">
        <v>152</v>
      </c>
      <c r="F2139" s="175">
        <v>89</v>
      </c>
      <c r="G2139" s="175" t="s">
        <v>4659</v>
      </c>
      <c r="H2139" s="175" t="s">
        <v>4659</v>
      </c>
      <c r="I2139" s="175" t="s">
        <v>4659</v>
      </c>
      <c r="J2139" s="175" t="s"/>
      <c r="K2139" s="175" t="s">
        <v>6687</v>
      </c>
      <c r="L2139" s="175" t="s">
        <v>4652</v>
      </c>
      <c r="M2139" s="176">
        <v>0</v>
      </c>
      <c r="N2139" s="175" t="s">
        <v>4659</v>
      </c>
      <c r="O2139" s="177">
        <v>45667</v>
      </c>
      <c r="P2139" s="178">
        <v>0.530243055556639</v>
      </c>
      <c r="Q2139" s="175">
        <v>0</v>
      </c>
      <c r="R2139" s="176">
        <v>0</v>
      </c>
      <c r="S2139" s="173" t="s"/>
      <c r="T2139" s="173" t="s"/>
      <c r="U2139" s="173" t="s"/>
      <c r="V2139" s="173" t="s"/>
      <c r="W2139" s="173" t="s"/>
      <c r="X2139" s="173" t="s"/>
      <c r="Y2139" s="173" t="s"/>
    </row>
    <row r="2140" spans="1:25">
      <c r="A2140" s="168" t="s">
        <v>4648</v>
      </c>
      <c r="B2140" s="169" t="s">
        <v>7055</v>
      </c>
      <c r="C2140" s="169" t="s">
        <v>4656</v>
      </c>
      <c r="D2140" s="169" t="s">
        <v>4730</v>
      </c>
      <c r="E2140" s="169">
        <v>152</v>
      </c>
      <c r="F2140" s="169">
        <v>88</v>
      </c>
      <c r="G2140" s="169" t="s">
        <v>4659</v>
      </c>
      <c r="H2140" s="169" t="s">
        <v>4659</v>
      </c>
      <c r="I2140" s="169" t="s">
        <v>4659</v>
      </c>
      <c r="J2140" s="169" t="s"/>
      <c r="K2140" s="169" t="s">
        <v>6199</v>
      </c>
      <c r="L2140" s="169" t="s">
        <v>4652</v>
      </c>
      <c r="M2140" s="170">
        <v>0</v>
      </c>
      <c r="N2140" s="169" t="s">
        <v>4659</v>
      </c>
      <c r="O2140" s="171">
        <v>45667</v>
      </c>
      <c r="P2140" s="172">
        <v>0.528622685185837</v>
      </c>
      <c r="Q2140" s="169">
        <v>0</v>
      </c>
      <c r="R2140" s="170">
        <v>0</v>
      </c>
      <c r="S2140" s="173" t="s"/>
      <c r="T2140" s="173" t="s"/>
      <c r="U2140" s="173" t="s"/>
      <c r="V2140" s="173" t="s"/>
      <c r="W2140" s="173" t="s"/>
      <c r="X2140" s="173" t="s"/>
      <c r="Y2140" s="173" t="s"/>
    </row>
    <row r="2141" spans="1:25">
      <c r="A2141" s="174" t="s">
        <v>4648</v>
      </c>
      <c r="B2141" s="175" t="s">
        <v>7056</v>
      </c>
      <c r="C2141" s="175" t="s">
        <v>4650</v>
      </c>
      <c r="D2141" s="175" t="s">
        <v>4663</v>
      </c>
      <c r="E2141" s="175">
        <v>156</v>
      </c>
      <c r="F2141" s="175">
        <v>0</v>
      </c>
      <c r="G2141" s="175" t="s">
        <v>4652</v>
      </c>
      <c r="H2141" s="175" t="s">
        <v>4652</v>
      </c>
      <c r="I2141" s="175" t="s">
        <v>4652</v>
      </c>
      <c r="J2141" s="175" t="s">
        <v>4643</v>
      </c>
      <c r="K2141" s="175" t="s">
        <v>7057</v>
      </c>
      <c r="L2141" s="175" t="s">
        <v>4004</v>
      </c>
      <c r="M2141" s="176">
        <v>130</v>
      </c>
      <c r="N2141" s="175" t="s">
        <v>4004</v>
      </c>
      <c r="O2141" s="177">
        <v>45667</v>
      </c>
      <c r="P2141" s="178">
        <v>0.490914351852553</v>
      </c>
      <c r="Q2141" s="175">
        <v>44798</v>
      </c>
      <c r="R2141" s="176">
        <v>130</v>
      </c>
      <c r="S2141" s="173" t="s"/>
      <c r="T2141" s="173" t="s"/>
      <c r="U2141" s="173" t="s"/>
      <c r="V2141" s="173" t="s"/>
      <c r="W2141" s="173" t="s"/>
      <c r="X2141" s="173" t="s"/>
      <c r="Y2141" s="173" t="s"/>
    </row>
    <row r="2142" spans="1:25">
      <c r="A2142" s="168" t="s">
        <v>4648</v>
      </c>
      <c r="B2142" s="169" t="s">
        <v>7058</v>
      </c>
      <c r="C2142" s="169" t="s">
        <v>4656</v>
      </c>
      <c r="D2142" s="169" t="s">
        <v>4694</v>
      </c>
      <c r="E2142" s="169">
        <v>160</v>
      </c>
      <c r="F2142" s="169">
        <v>89</v>
      </c>
      <c r="G2142" s="169" t="s">
        <v>4659</v>
      </c>
      <c r="H2142" s="169" t="s">
        <v>4659</v>
      </c>
      <c r="I2142" s="169" t="s">
        <v>4659</v>
      </c>
      <c r="J2142" s="169" t="s"/>
      <c r="K2142" s="169" t="s">
        <v>7059</v>
      </c>
      <c r="L2142" s="169" t="s">
        <v>4652</v>
      </c>
      <c r="M2142" s="170">
        <v>0</v>
      </c>
      <c r="N2142" s="169" t="s">
        <v>4659</v>
      </c>
      <c r="O2142" s="171">
        <v>45667</v>
      </c>
      <c r="P2142" s="172">
        <v>0.480162037038099</v>
      </c>
      <c r="Q2142" s="169">
        <v>0</v>
      </c>
      <c r="R2142" s="170">
        <v>0</v>
      </c>
      <c r="S2142" s="173" t="s"/>
      <c r="T2142" s="173" t="s"/>
      <c r="U2142" s="173" t="s"/>
      <c r="V2142" s="173" t="s"/>
      <c r="W2142" s="173" t="s"/>
      <c r="X2142" s="173" t="s"/>
      <c r="Y2142" s="173" t="s"/>
    </row>
    <row r="2143" spans="1:25">
      <c r="A2143" s="174" t="s">
        <v>4569</v>
      </c>
      <c r="B2143" s="175" t="s">
        <v>7060</v>
      </c>
      <c r="C2143" s="175" t="s">
        <v>4650</v>
      </c>
      <c r="D2143" s="175" t="s">
        <v>4668</v>
      </c>
      <c r="E2143" s="175">
        <v>120</v>
      </c>
      <c r="F2143" s="175">
        <v>0</v>
      </c>
      <c r="G2143" s="175" t="s">
        <v>4652</v>
      </c>
      <c r="H2143" s="175" t="s">
        <v>4652</v>
      </c>
      <c r="I2143" s="175" t="s">
        <v>4652</v>
      </c>
      <c r="J2143" s="175" t="s">
        <v>4643</v>
      </c>
      <c r="K2143" s="175" t="s"/>
      <c r="L2143" s="175" t="s">
        <v>4572</v>
      </c>
      <c r="M2143" s="176">
        <v>100</v>
      </c>
      <c r="N2143" s="175" t="s">
        <v>4572</v>
      </c>
      <c r="O2143" s="177">
        <v>45667</v>
      </c>
      <c r="P2143" s="178">
        <v>0.458680555555475</v>
      </c>
      <c r="Q2143" s="175">
        <v>44789</v>
      </c>
      <c r="R2143" s="176">
        <v>100</v>
      </c>
      <c r="S2143" s="173" t="s"/>
      <c r="T2143" s="173" t="s"/>
      <c r="U2143" s="173" t="s"/>
      <c r="V2143" s="173" t="s"/>
      <c r="W2143" s="173" t="s"/>
      <c r="X2143" s="173" t="s"/>
      <c r="Y2143" s="173" t="s"/>
    </row>
    <row r="2144" spans="1:25">
      <c r="A2144" s="168" t="s">
        <v>4648</v>
      </c>
      <c r="B2144" s="169" t="s">
        <v>7061</v>
      </c>
      <c r="C2144" s="169" t="s">
        <v>4650</v>
      </c>
      <c r="D2144" s="169" t="s">
        <v>5337</v>
      </c>
      <c r="E2144" s="169">
        <v>150</v>
      </c>
      <c r="F2144" s="169">
        <v>0</v>
      </c>
      <c r="G2144" s="169" t="s">
        <v>4652</v>
      </c>
      <c r="H2144" s="169" t="s">
        <v>4652</v>
      </c>
      <c r="I2144" s="169" t="s">
        <v>4652</v>
      </c>
      <c r="J2144" s="169" t="s">
        <v>4643</v>
      </c>
      <c r="K2144" s="169" t="s">
        <v>4642</v>
      </c>
      <c r="L2144" s="169" t="s">
        <v>4661</v>
      </c>
      <c r="M2144" s="170">
        <v>80</v>
      </c>
      <c r="N2144" s="169" t="s">
        <v>4004</v>
      </c>
      <c r="O2144" s="171">
        <v>45667</v>
      </c>
      <c r="P2144" s="172">
        <v>0.433240740741894</v>
      </c>
      <c r="Q2144" s="169">
        <v>44787</v>
      </c>
      <c r="R2144" s="170">
        <v>80</v>
      </c>
      <c r="S2144" s="173" t="s"/>
      <c r="T2144" s="173" t="s"/>
      <c r="U2144" s="173" t="s"/>
      <c r="V2144" s="173" t="s"/>
      <c r="W2144" s="173" t="s"/>
      <c r="X2144" s="173" t="s"/>
      <c r="Y2144" s="173" t="s"/>
    </row>
    <row r="2145" spans="1:25">
      <c r="A2145" s="174" t="s">
        <v>4648</v>
      </c>
      <c r="B2145" s="175" t="s">
        <v>7062</v>
      </c>
      <c r="C2145" s="175" t="s">
        <v>4650</v>
      </c>
      <c r="D2145" s="175" t="s">
        <v>4663</v>
      </c>
      <c r="E2145" s="175">
        <v>150</v>
      </c>
      <c r="F2145" s="175">
        <v>0</v>
      </c>
      <c r="G2145" s="175" t="s">
        <v>4652</v>
      </c>
      <c r="H2145" s="175" t="s">
        <v>4652</v>
      </c>
      <c r="I2145" s="175" t="s">
        <v>4652</v>
      </c>
      <c r="J2145" s="175" t="s">
        <v>4715</v>
      </c>
      <c r="K2145" s="175" t="s"/>
      <c r="L2145" s="175" t="s">
        <v>4004</v>
      </c>
      <c r="M2145" s="176">
        <v>50</v>
      </c>
      <c r="N2145" s="175" t="s">
        <v>4004</v>
      </c>
      <c r="O2145" s="177">
        <v>45666</v>
      </c>
      <c r="P2145" s="178">
        <v>0.793032407407736</v>
      </c>
      <c r="Q2145" s="175">
        <v>44767</v>
      </c>
      <c r="R2145" s="176">
        <v>50</v>
      </c>
      <c r="S2145" s="173" t="s"/>
      <c r="T2145" s="173" t="s"/>
      <c r="U2145" s="173" t="s"/>
      <c r="V2145" s="173" t="s"/>
      <c r="W2145" s="173" t="s"/>
      <c r="X2145" s="173" t="s"/>
      <c r="Y2145" s="173" t="s"/>
    </row>
    <row r="2146" spans="1:25">
      <c r="A2146" s="168" t="s">
        <v>4648</v>
      </c>
      <c r="B2146" s="169" t="s">
        <v>7063</v>
      </c>
      <c r="C2146" s="169" t="s">
        <v>4650</v>
      </c>
      <c r="D2146" s="169" t="s">
        <v>4668</v>
      </c>
      <c r="E2146" s="169">
        <v>150</v>
      </c>
      <c r="F2146" s="169">
        <v>0</v>
      </c>
      <c r="G2146" s="169" t="s">
        <v>4652</v>
      </c>
      <c r="H2146" s="169" t="s">
        <v>4004</v>
      </c>
      <c r="I2146" s="169" t="s">
        <v>4004</v>
      </c>
      <c r="J2146" s="169" t="s"/>
      <c r="K2146" s="169" t="s"/>
      <c r="L2146" s="169" t="s">
        <v>4652</v>
      </c>
      <c r="M2146" s="170">
        <v>0</v>
      </c>
      <c r="N2146" s="169" t="s">
        <v>4004</v>
      </c>
      <c r="O2146" s="171">
        <v>45666</v>
      </c>
      <c r="P2146" s="172">
        <v>0.736770833333139</v>
      </c>
      <c r="Q2146" s="169">
        <v>44762</v>
      </c>
      <c r="R2146" s="170">
        <v>170</v>
      </c>
      <c r="S2146" s="173" t="s"/>
      <c r="T2146" s="173" t="s"/>
      <c r="U2146" s="173" t="s"/>
      <c r="V2146" s="173" t="s"/>
      <c r="W2146" s="173" t="s"/>
      <c r="X2146" s="173" t="s"/>
      <c r="Y2146" s="173" t="s"/>
    </row>
    <row r="2147" spans="1:25">
      <c r="A2147" s="174" t="s">
        <v>4648</v>
      </c>
      <c r="B2147" s="175" t="s">
        <v>7064</v>
      </c>
      <c r="C2147" s="175" t="s">
        <v>4650</v>
      </c>
      <c r="D2147" s="175" t="s">
        <v>4663</v>
      </c>
      <c r="E2147" s="175">
        <v>150</v>
      </c>
      <c r="F2147" s="175">
        <v>0</v>
      </c>
      <c r="G2147" s="175" t="s">
        <v>4652</v>
      </c>
      <c r="H2147" s="175" t="s">
        <v>4004</v>
      </c>
      <c r="I2147" s="175" t="s">
        <v>4004</v>
      </c>
      <c r="J2147" s="175" t="s">
        <v>4643</v>
      </c>
      <c r="K2147" s="175" t="s">
        <v>7065</v>
      </c>
      <c r="L2147" s="175" t="s">
        <v>4004</v>
      </c>
      <c r="M2147" s="176">
        <v>100</v>
      </c>
      <c r="N2147" s="175" t="s">
        <v>4004</v>
      </c>
      <c r="O2147" s="177">
        <v>45666</v>
      </c>
      <c r="P2147" s="178">
        <v>0.719340277777519</v>
      </c>
      <c r="Q2147" s="175">
        <v>44760</v>
      </c>
      <c r="R2147" s="176">
        <v>270</v>
      </c>
      <c r="S2147" s="173" t="s"/>
      <c r="T2147" s="173" t="s"/>
      <c r="U2147" s="173" t="s"/>
      <c r="V2147" s="173" t="s"/>
      <c r="W2147" s="173" t="s"/>
      <c r="X2147" s="173" t="s"/>
      <c r="Y2147" s="173" t="s"/>
    </row>
    <row r="2148" spans="1:25">
      <c r="A2148" s="168" t="s">
        <v>4569</v>
      </c>
      <c r="B2148" s="169" t="s">
        <v>7066</v>
      </c>
      <c r="C2148" s="169" t="s">
        <v>4650</v>
      </c>
      <c r="D2148" s="169" t="s">
        <v>4668</v>
      </c>
      <c r="E2148" s="169">
        <v>153</v>
      </c>
      <c r="F2148" s="169">
        <v>0</v>
      </c>
      <c r="G2148" s="169" t="s">
        <v>4652</v>
      </c>
      <c r="H2148" s="169" t="s">
        <v>4572</v>
      </c>
      <c r="I2148" s="169" t="s">
        <v>4572</v>
      </c>
      <c r="J2148" s="169" t="s"/>
      <c r="K2148" s="169" t="s">
        <v>7067</v>
      </c>
      <c r="L2148" s="169" t="s">
        <v>4652</v>
      </c>
      <c r="M2148" s="170">
        <v>0</v>
      </c>
      <c r="N2148" s="169" t="s">
        <v>5349</v>
      </c>
      <c r="O2148" s="171">
        <v>45666</v>
      </c>
      <c r="P2148" s="172">
        <v>0.70822916666657</v>
      </c>
      <c r="Q2148" s="169">
        <v>44757</v>
      </c>
      <c r="R2148" s="170">
        <v>100</v>
      </c>
      <c r="S2148" s="173" t="s"/>
      <c r="T2148" s="173" t="s"/>
      <c r="U2148" s="173" t="s"/>
      <c r="V2148" s="173" t="s"/>
      <c r="W2148" s="173" t="s"/>
      <c r="X2148" s="173" t="s"/>
      <c r="Y2148" s="173" t="s"/>
    </row>
    <row r="2149" spans="1:25">
      <c r="A2149" s="174" t="s">
        <v>4648</v>
      </c>
      <c r="B2149" s="175" t="s">
        <v>7068</v>
      </c>
      <c r="C2149" s="175" t="s">
        <v>4650</v>
      </c>
      <c r="D2149" s="175" t="s">
        <v>4663</v>
      </c>
      <c r="E2149" s="175">
        <v>140</v>
      </c>
      <c r="F2149" s="175">
        <v>0</v>
      </c>
      <c r="G2149" s="175" t="s">
        <v>4652</v>
      </c>
      <c r="H2149" s="175" t="s">
        <v>4004</v>
      </c>
      <c r="I2149" s="175" t="s">
        <v>4004</v>
      </c>
      <c r="J2149" s="175" t="s"/>
      <c r="K2149" s="175" t="s"/>
      <c r="L2149" s="175" t="s">
        <v>4652</v>
      </c>
      <c r="M2149" s="176">
        <v>0</v>
      </c>
      <c r="N2149" s="175" t="s">
        <v>4004</v>
      </c>
      <c r="O2149" s="177">
        <v>45666</v>
      </c>
      <c r="P2149" s="178">
        <v>0.708206018520286</v>
      </c>
      <c r="Q2149" s="175">
        <v>44756</v>
      </c>
      <c r="R2149" s="176">
        <v>170</v>
      </c>
      <c r="S2149" s="173" t="s"/>
      <c r="T2149" s="173" t="s"/>
      <c r="U2149" s="173" t="s"/>
      <c r="V2149" s="173" t="s"/>
      <c r="W2149" s="173" t="s"/>
      <c r="X2149" s="173" t="s"/>
      <c r="Y2149" s="173" t="s"/>
    </row>
    <row r="2150" spans="1:25">
      <c r="A2150" s="168" t="s">
        <v>4648</v>
      </c>
      <c r="B2150" s="169" t="s">
        <v>7069</v>
      </c>
      <c r="C2150" s="169" t="s">
        <v>4656</v>
      </c>
      <c r="D2150" s="169" t="s">
        <v>4694</v>
      </c>
      <c r="E2150" s="169">
        <v>160</v>
      </c>
      <c r="F2150" s="169">
        <v>89</v>
      </c>
      <c r="G2150" s="169" t="s">
        <v>4004</v>
      </c>
      <c r="H2150" s="169" t="s">
        <v>4004</v>
      </c>
      <c r="I2150" s="169" t="s">
        <v>4004</v>
      </c>
      <c r="J2150" s="169" t="s">
        <v>4643</v>
      </c>
      <c r="K2150" s="169" t="s">
        <v>4664</v>
      </c>
      <c r="L2150" s="169" t="s">
        <v>4004</v>
      </c>
      <c r="M2150" s="170">
        <v>200</v>
      </c>
      <c r="N2150" s="169" t="s">
        <v>4004</v>
      </c>
      <c r="O2150" s="171">
        <v>45666</v>
      </c>
      <c r="P2150" s="172">
        <v>0.694247685183655</v>
      </c>
      <c r="Q2150" s="169">
        <v>44754</v>
      </c>
      <c r="R2150" s="170">
        <v>400</v>
      </c>
      <c r="S2150" s="173" t="s"/>
      <c r="T2150" s="173" t="s"/>
      <c r="U2150" s="173" t="s"/>
      <c r="V2150" s="173" t="s"/>
      <c r="W2150" s="173" t="s"/>
      <c r="X2150" s="173" t="s"/>
      <c r="Y2150" s="173" t="s"/>
    </row>
    <row r="2151" spans="1:25">
      <c r="A2151" s="174" t="s">
        <v>4648</v>
      </c>
      <c r="B2151" s="175" t="s">
        <v>7070</v>
      </c>
      <c r="C2151" s="175" t="s">
        <v>4650</v>
      </c>
      <c r="D2151" s="175" t="s">
        <v>4668</v>
      </c>
      <c r="E2151" s="175">
        <v>160</v>
      </c>
      <c r="F2151" s="175">
        <v>0</v>
      </c>
      <c r="G2151" s="175" t="s">
        <v>4652</v>
      </c>
      <c r="H2151" s="175" t="s">
        <v>4004</v>
      </c>
      <c r="I2151" s="175" t="s">
        <v>4004</v>
      </c>
      <c r="J2151" s="175" t="s"/>
      <c r="K2151" s="175" t="s"/>
      <c r="L2151" s="175" t="s">
        <v>4652</v>
      </c>
      <c r="M2151" s="176">
        <v>0</v>
      </c>
      <c r="N2151" s="175" t="s">
        <v>4004</v>
      </c>
      <c r="O2151" s="177">
        <v>45666</v>
      </c>
      <c r="P2151" s="178">
        <v>0.677349537036207</v>
      </c>
      <c r="Q2151" s="175">
        <v>44753</v>
      </c>
      <c r="R2151" s="176">
        <v>150</v>
      </c>
      <c r="S2151" s="173" t="s"/>
      <c r="T2151" s="173" t="s"/>
      <c r="U2151" s="173" t="s"/>
      <c r="V2151" s="173" t="s"/>
      <c r="W2151" s="173" t="s"/>
      <c r="X2151" s="173" t="s"/>
      <c r="Y2151" s="173" t="s"/>
    </row>
    <row r="2152" spans="1:25">
      <c r="A2152" s="168" t="s">
        <v>4648</v>
      </c>
      <c r="B2152" s="169" t="s">
        <v>7071</v>
      </c>
      <c r="C2152" s="169" t="s">
        <v>4656</v>
      </c>
      <c r="D2152" s="169" t="s">
        <v>4694</v>
      </c>
      <c r="E2152" s="169">
        <v>165</v>
      </c>
      <c r="F2152" s="169">
        <v>88</v>
      </c>
      <c r="G2152" s="169" t="s">
        <v>4004</v>
      </c>
      <c r="H2152" s="169" t="s">
        <v>4652</v>
      </c>
      <c r="I2152" s="169" t="s">
        <v>4652</v>
      </c>
      <c r="J2152" s="169" t="s"/>
      <c r="K2152" s="169" t="s"/>
      <c r="L2152" s="169" t="s">
        <v>4652</v>
      </c>
      <c r="M2152" s="170">
        <v>0</v>
      </c>
      <c r="N2152" s="169" t="s">
        <v>4004</v>
      </c>
      <c r="O2152" s="171">
        <v>45666</v>
      </c>
      <c r="P2152" s="172">
        <v>0.583113425924239</v>
      </c>
      <c r="Q2152" s="169">
        <v>44745</v>
      </c>
      <c r="R2152" s="170">
        <v>170</v>
      </c>
      <c r="S2152" s="173" t="s"/>
      <c r="T2152" s="173" t="s"/>
      <c r="U2152" s="173" t="s"/>
      <c r="V2152" s="173" t="s"/>
      <c r="W2152" s="173" t="s"/>
      <c r="X2152" s="173" t="s"/>
      <c r="Y2152" s="173" t="s"/>
    </row>
    <row r="2153" spans="1:25">
      <c r="A2153" s="174" t="s">
        <v>4648</v>
      </c>
      <c r="B2153" s="175" t="s">
        <v>7072</v>
      </c>
      <c r="C2153" s="175" t="s">
        <v>4656</v>
      </c>
      <c r="D2153" s="175" t="s">
        <v>4700</v>
      </c>
      <c r="E2153" s="175">
        <v>170</v>
      </c>
      <c r="F2153" s="175">
        <v>88</v>
      </c>
      <c r="G2153" s="175" t="s">
        <v>4004</v>
      </c>
      <c r="H2153" s="175" t="s">
        <v>4652</v>
      </c>
      <c r="I2153" s="175" t="s">
        <v>4652</v>
      </c>
      <c r="J2153" s="175" t="s"/>
      <c r="K2153" s="175" t="s"/>
      <c r="L2153" s="175" t="s">
        <v>4652</v>
      </c>
      <c r="M2153" s="176">
        <v>0</v>
      </c>
      <c r="N2153" s="175" t="s">
        <v>4004</v>
      </c>
      <c r="O2153" s="177">
        <v>45666</v>
      </c>
      <c r="P2153" s="178">
        <v>0.55777777777621</v>
      </c>
      <c r="Q2153" s="175">
        <v>44738</v>
      </c>
      <c r="R2153" s="176">
        <v>150</v>
      </c>
      <c r="S2153" s="173" t="s"/>
      <c r="T2153" s="173" t="s"/>
      <c r="U2153" s="173" t="s"/>
      <c r="V2153" s="173" t="s"/>
      <c r="W2153" s="173" t="s"/>
      <c r="X2153" s="173" t="s"/>
      <c r="Y2153" s="173" t="s"/>
    </row>
    <row r="2154" spans="1:25">
      <c r="A2154" s="168" t="s">
        <v>4648</v>
      </c>
      <c r="B2154" s="169" t="s">
        <v>7073</v>
      </c>
      <c r="C2154" s="169" t="s">
        <v>4650</v>
      </c>
      <c r="D2154" s="169" t="s">
        <v>4668</v>
      </c>
      <c r="E2154" s="169">
        <v>155</v>
      </c>
      <c r="F2154" s="169">
        <v>0</v>
      </c>
      <c r="G2154" s="169" t="s">
        <v>4652</v>
      </c>
      <c r="H2154" s="169" t="s">
        <v>4004</v>
      </c>
      <c r="I2154" s="169" t="s">
        <v>4004</v>
      </c>
      <c r="J2154" s="169" t="s"/>
      <c r="K2154" s="169" t="s"/>
      <c r="L2154" s="169" t="s">
        <v>4652</v>
      </c>
      <c r="M2154" s="170">
        <v>0</v>
      </c>
      <c r="N2154" s="169" t="s">
        <v>4004</v>
      </c>
      <c r="O2154" s="171">
        <v>45666</v>
      </c>
      <c r="P2154" s="172">
        <v>0.512488425927586</v>
      </c>
      <c r="Q2154" s="169">
        <v>44731</v>
      </c>
      <c r="R2154" s="170">
        <v>170</v>
      </c>
      <c r="S2154" s="173" t="s"/>
      <c r="T2154" s="173" t="s"/>
      <c r="U2154" s="173" t="s"/>
      <c r="V2154" s="173" t="s"/>
      <c r="W2154" s="173" t="s"/>
      <c r="X2154" s="173" t="s"/>
      <c r="Y2154" s="173" t="s"/>
    </row>
    <row r="2155" spans="1:25">
      <c r="A2155" s="174" t="s">
        <v>4648</v>
      </c>
      <c r="B2155" s="175" t="s">
        <v>7074</v>
      </c>
      <c r="C2155" s="175" t="s">
        <v>4650</v>
      </c>
      <c r="D2155" s="175" t="s">
        <v>4734</v>
      </c>
      <c r="E2155" s="175">
        <v>160</v>
      </c>
      <c r="F2155" s="175">
        <v>0</v>
      </c>
      <c r="G2155" s="175" t="s">
        <v>4652</v>
      </c>
      <c r="H2155" s="175" t="s">
        <v>4652</v>
      </c>
      <c r="I2155" s="175" t="s">
        <v>4652</v>
      </c>
      <c r="J2155" s="175" t="s">
        <v>4643</v>
      </c>
      <c r="K2155" s="175" t="s">
        <v>7075</v>
      </c>
      <c r="L2155" s="175" t="s">
        <v>4004</v>
      </c>
      <c r="M2155" s="176">
        <v>130</v>
      </c>
      <c r="N2155" s="175" t="s">
        <v>4004</v>
      </c>
      <c r="O2155" s="177">
        <v>45666</v>
      </c>
      <c r="P2155" s="178">
        <v>0.468993055554165</v>
      </c>
      <c r="Q2155" s="175">
        <v>44725</v>
      </c>
      <c r="R2155" s="176">
        <v>130</v>
      </c>
      <c r="S2155" s="173" t="s"/>
      <c r="T2155" s="173" t="s"/>
      <c r="U2155" s="173" t="s"/>
      <c r="V2155" s="173" t="s"/>
      <c r="W2155" s="173" t="s"/>
      <c r="X2155" s="173" t="s"/>
      <c r="Y2155" s="173" t="s"/>
    </row>
    <row r="2156" spans="1:25">
      <c r="A2156" s="168" t="s">
        <v>4648</v>
      </c>
      <c r="B2156" s="169" t="s">
        <v>7076</v>
      </c>
      <c r="C2156" s="169" t="s">
        <v>4656</v>
      </c>
      <c r="D2156" s="169" t="s">
        <v>4730</v>
      </c>
      <c r="E2156" s="169">
        <v>165</v>
      </c>
      <c r="F2156" s="169">
        <v>88</v>
      </c>
      <c r="G2156" s="169" t="s">
        <v>4004</v>
      </c>
      <c r="H2156" s="169" t="s">
        <v>4004</v>
      </c>
      <c r="I2156" s="169" t="s">
        <v>4004</v>
      </c>
      <c r="J2156" s="169" t="s">
        <v>4643</v>
      </c>
      <c r="K2156" s="169" t="s">
        <v>4664</v>
      </c>
      <c r="L2156" s="169" t="s">
        <v>4004</v>
      </c>
      <c r="M2156" s="170">
        <v>200</v>
      </c>
      <c r="N2156" s="169" t="s">
        <v>4004</v>
      </c>
      <c r="O2156" s="171">
        <v>45666</v>
      </c>
      <c r="P2156" s="172">
        <v>0.4583449074089</v>
      </c>
      <c r="Q2156" s="169">
        <v>44724</v>
      </c>
      <c r="R2156" s="170">
        <v>430</v>
      </c>
      <c r="S2156" s="173" t="s"/>
      <c r="T2156" s="173" t="s"/>
      <c r="U2156" s="173" t="s"/>
      <c r="V2156" s="173" t="s"/>
      <c r="W2156" s="173" t="s"/>
      <c r="X2156" s="173" t="s"/>
      <c r="Y2156" s="173" t="s"/>
    </row>
    <row r="2157" spans="1:25">
      <c r="A2157" s="174" t="s">
        <v>4648</v>
      </c>
      <c r="B2157" s="175" t="s">
        <v>7077</v>
      </c>
      <c r="C2157" s="175" t="s">
        <v>4650</v>
      </c>
      <c r="D2157" s="175" t="s">
        <v>5622</v>
      </c>
      <c r="E2157" s="175">
        <v>150</v>
      </c>
      <c r="F2157" s="175">
        <v>0</v>
      </c>
      <c r="G2157" s="175" t="s">
        <v>4652</v>
      </c>
      <c r="H2157" s="175" t="s">
        <v>4652</v>
      </c>
      <c r="I2157" s="175" t="s">
        <v>4652</v>
      </c>
      <c r="J2157" s="175" t="s">
        <v>4643</v>
      </c>
      <c r="K2157" s="175" t="s">
        <v>7042</v>
      </c>
      <c r="L2157" s="175" t="s">
        <v>4004</v>
      </c>
      <c r="M2157" s="176">
        <v>130</v>
      </c>
      <c r="N2157" s="175" t="s">
        <v>4004</v>
      </c>
      <c r="O2157" s="177">
        <v>45666</v>
      </c>
      <c r="P2157" s="178">
        <v>0.405173611110513</v>
      </c>
      <c r="Q2157" s="175">
        <v>44713</v>
      </c>
      <c r="R2157" s="176">
        <v>130</v>
      </c>
      <c r="S2157" s="173" t="s"/>
      <c r="T2157" s="173" t="s"/>
      <c r="U2157" s="173" t="s"/>
      <c r="V2157" s="173" t="s"/>
      <c r="W2157" s="173" t="s"/>
      <c r="X2157" s="173" t="s"/>
      <c r="Y2157" s="173" t="s"/>
    </row>
    <row r="2158" spans="1:25">
      <c r="A2158" s="168" t="s">
        <v>4648</v>
      </c>
      <c r="B2158" s="169" t="s">
        <v>7078</v>
      </c>
      <c r="C2158" s="169" t="s">
        <v>4656</v>
      </c>
      <c r="D2158" s="169" t="s">
        <v>4668</v>
      </c>
      <c r="E2158" s="169">
        <v>163</v>
      </c>
      <c r="F2158" s="169">
        <v>0</v>
      </c>
      <c r="G2158" s="169" t="s">
        <v>4652</v>
      </c>
      <c r="H2158" s="169" t="s">
        <v>4004</v>
      </c>
      <c r="I2158" s="169" t="s">
        <v>4004</v>
      </c>
      <c r="J2158" s="169" t="s"/>
      <c r="K2158" s="169" t="s"/>
      <c r="L2158" s="169" t="s">
        <v>4652</v>
      </c>
      <c r="M2158" s="170">
        <v>0</v>
      </c>
      <c r="N2158" s="169" t="s">
        <v>4004</v>
      </c>
      <c r="O2158" s="171">
        <v>45666</v>
      </c>
      <c r="P2158" s="172">
        <v>0.352407407408464</v>
      </c>
      <c r="Q2158" s="169">
        <v>44707</v>
      </c>
      <c r="R2158" s="170">
        <v>150</v>
      </c>
      <c r="S2158" s="173" t="s"/>
      <c r="T2158" s="173" t="s"/>
      <c r="U2158" s="173" t="s"/>
      <c r="V2158" s="173" t="s"/>
      <c r="W2158" s="173" t="s"/>
      <c r="X2158" s="173" t="s"/>
      <c r="Y2158" s="173" t="s"/>
    </row>
    <row r="2159" spans="1:25">
      <c r="A2159" s="174" t="s">
        <v>4648</v>
      </c>
      <c r="B2159" s="175" t="s">
        <v>7079</v>
      </c>
      <c r="C2159" s="175" t="s">
        <v>4650</v>
      </c>
      <c r="D2159" s="175" t="s">
        <v>4663</v>
      </c>
      <c r="E2159" s="175">
        <v>150</v>
      </c>
      <c r="F2159" s="175">
        <v>0</v>
      </c>
      <c r="G2159" s="175" t="s">
        <v>4652</v>
      </c>
      <c r="H2159" s="175" t="s">
        <v>4004</v>
      </c>
      <c r="I2159" s="175" t="s">
        <v>4004</v>
      </c>
      <c r="J2159" s="175" t="s"/>
      <c r="K2159" s="175" t="s"/>
      <c r="L2159" s="175" t="s">
        <v>4652</v>
      </c>
      <c r="M2159" s="176">
        <v>0</v>
      </c>
      <c r="N2159" s="175" t="s">
        <v>4004</v>
      </c>
      <c r="O2159" s="177">
        <v>45665</v>
      </c>
      <c r="P2159" s="178">
        <v>0.831319444445399</v>
      </c>
      <c r="Q2159" s="175">
        <v>44700</v>
      </c>
      <c r="R2159" s="176">
        <v>170</v>
      </c>
      <c r="S2159" s="173" t="s"/>
      <c r="T2159" s="173" t="s"/>
      <c r="U2159" s="173" t="s"/>
      <c r="V2159" s="173" t="s"/>
      <c r="W2159" s="173" t="s"/>
      <c r="X2159" s="173" t="s"/>
      <c r="Y2159" s="173" t="s"/>
    </row>
    <row r="2160" spans="1:25">
      <c r="A2160" s="168" t="s">
        <v>4648</v>
      </c>
      <c r="B2160" s="169" t="s">
        <v>7080</v>
      </c>
      <c r="C2160" s="169" t="s">
        <v>4650</v>
      </c>
      <c r="D2160" s="169" t="s">
        <v>4663</v>
      </c>
      <c r="E2160" s="169">
        <v>155</v>
      </c>
      <c r="F2160" s="169">
        <v>0</v>
      </c>
      <c r="G2160" s="169" t="s">
        <v>4652</v>
      </c>
      <c r="H2160" s="169" t="s">
        <v>4004</v>
      </c>
      <c r="I2160" s="169" t="s">
        <v>4004</v>
      </c>
      <c r="J2160" s="169" t="s">
        <v>4643</v>
      </c>
      <c r="K2160" s="169" t="s">
        <v>7081</v>
      </c>
      <c r="L2160" s="169" t="s">
        <v>4004</v>
      </c>
      <c r="M2160" s="170">
        <v>270</v>
      </c>
      <c r="N2160" s="169" t="s">
        <v>4004</v>
      </c>
      <c r="O2160" s="171">
        <v>45665</v>
      </c>
      <c r="P2160" s="172">
        <v>0.742534722223354</v>
      </c>
      <c r="Q2160" s="169">
        <v>44692</v>
      </c>
      <c r="R2160" s="170">
        <v>420</v>
      </c>
      <c r="S2160" s="173" t="s"/>
      <c r="T2160" s="173" t="s"/>
      <c r="U2160" s="173" t="s"/>
      <c r="V2160" s="173" t="s"/>
      <c r="W2160" s="173" t="s"/>
      <c r="X2160" s="173" t="s"/>
      <c r="Y2160" s="173" t="s"/>
    </row>
    <row r="2161" spans="1:25">
      <c r="A2161" s="174" t="s">
        <v>4648</v>
      </c>
      <c r="B2161" s="175" t="s">
        <v>7082</v>
      </c>
      <c r="C2161" s="175" t="s">
        <v>4650</v>
      </c>
      <c r="D2161" s="175" t="s">
        <v>4668</v>
      </c>
      <c r="E2161" s="175">
        <v>150</v>
      </c>
      <c r="F2161" s="175">
        <v>0</v>
      </c>
      <c r="G2161" s="175" t="s">
        <v>4652</v>
      </c>
      <c r="H2161" s="175" t="s">
        <v>4004</v>
      </c>
      <c r="I2161" s="175" t="s">
        <v>4004</v>
      </c>
      <c r="J2161" s="175" t="s"/>
      <c r="K2161" s="175" t="s"/>
      <c r="L2161" s="175" t="s">
        <v>4652</v>
      </c>
      <c r="M2161" s="176">
        <v>0</v>
      </c>
      <c r="N2161" s="175" t="s">
        <v>4004</v>
      </c>
      <c r="O2161" s="177">
        <v>45665</v>
      </c>
      <c r="P2161" s="178">
        <v>0.715810185185546</v>
      </c>
      <c r="Q2161" s="175">
        <v>44689</v>
      </c>
      <c r="R2161" s="176">
        <v>150</v>
      </c>
      <c r="S2161" s="173" t="s"/>
      <c r="T2161" s="173" t="s"/>
      <c r="U2161" s="173" t="s"/>
      <c r="V2161" s="173" t="s"/>
      <c r="W2161" s="173" t="s"/>
      <c r="X2161" s="173" t="s"/>
      <c r="Y2161" s="173" t="s"/>
    </row>
    <row r="2162" spans="1:25">
      <c r="A2162" s="168" t="s">
        <v>4648</v>
      </c>
      <c r="B2162" s="169" t="s">
        <v>7083</v>
      </c>
      <c r="C2162" s="169" t="s">
        <v>4650</v>
      </c>
      <c r="D2162" s="169" t="s">
        <v>4786</v>
      </c>
      <c r="E2162" s="169">
        <v>150</v>
      </c>
      <c r="F2162" s="169">
        <v>89</v>
      </c>
      <c r="G2162" s="169" t="s">
        <v>4659</v>
      </c>
      <c r="H2162" s="169" t="s">
        <v>4659</v>
      </c>
      <c r="I2162" s="169" t="s">
        <v>4659</v>
      </c>
      <c r="J2162" s="169" t="s"/>
      <c r="K2162" s="169" t="s"/>
      <c r="L2162" s="169" t="s">
        <v>4652</v>
      </c>
      <c r="M2162" s="170">
        <v>0</v>
      </c>
      <c r="N2162" s="169" t="s">
        <v>4659</v>
      </c>
      <c r="O2162" s="171">
        <v>45665</v>
      </c>
      <c r="P2162" s="172">
        <v>0.698206018518249</v>
      </c>
      <c r="Q2162" s="168">
        <v>44688</v>
      </c>
      <c r="R2162" s="193">
        <v>150</v>
      </c>
      <c r="S2162" s="173" t="s"/>
      <c r="T2162" s="173" t="s"/>
      <c r="U2162" s="173" t="s"/>
      <c r="V2162" s="173" t="s"/>
      <c r="W2162" s="173" t="s"/>
      <c r="X2162" s="173" t="s"/>
      <c r="Y2162" s="173" t="s"/>
    </row>
    <row r="2163" spans="1:25">
      <c r="A2163" s="168" t="s">
        <v>4648</v>
      </c>
      <c r="B2163" s="169" t="s">
        <v>7084</v>
      </c>
      <c r="C2163" s="169" t="s">
        <v>4650</v>
      </c>
      <c r="D2163" s="169" t="s">
        <v>4663</v>
      </c>
      <c r="E2163" s="169">
        <v>140</v>
      </c>
      <c r="F2163" s="169">
        <v>0</v>
      </c>
      <c r="G2163" s="169" t="s">
        <v>4652</v>
      </c>
      <c r="H2163" s="169" t="s">
        <v>4659</v>
      </c>
      <c r="I2163" s="169" t="s">
        <v>4659</v>
      </c>
      <c r="J2163" s="169" t="s"/>
      <c r="K2163" s="169" t="s">
        <v>5415</v>
      </c>
      <c r="L2163" s="169" t="s">
        <v>4652</v>
      </c>
      <c r="M2163" s="170">
        <v>0</v>
      </c>
      <c r="N2163" s="169" t="s">
        <v>4659</v>
      </c>
      <c r="O2163" s="171">
        <v>45665</v>
      </c>
      <c r="P2163" s="172">
        <v>0.698206018518249</v>
      </c>
      <c r="Q2163" s="194" t="s"/>
      <c r="R2163" s="194" t="s"/>
      <c r="S2163" s="173" t="s"/>
      <c r="T2163" s="173" t="s"/>
      <c r="U2163" s="173" t="s"/>
      <c r="V2163" s="173" t="s"/>
      <c r="W2163" s="173" t="s"/>
      <c r="X2163" s="173" t="s"/>
      <c r="Y2163" s="173" t="s"/>
    </row>
    <row r="2164" spans="1:25">
      <c r="A2164" s="174" t="s">
        <v>4648</v>
      </c>
      <c r="B2164" s="175" t="s">
        <v>7085</v>
      </c>
      <c r="C2164" s="175" t="s">
        <v>4656</v>
      </c>
      <c r="D2164" s="175" t="s">
        <v>4676</v>
      </c>
      <c r="E2164" s="175">
        <v>170</v>
      </c>
      <c r="F2164" s="175">
        <v>89</v>
      </c>
      <c r="G2164" s="175" t="s">
        <v>4659</v>
      </c>
      <c r="H2164" s="175" t="s">
        <v>4659</v>
      </c>
      <c r="I2164" s="175" t="s">
        <v>4659</v>
      </c>
      <c r="J2164" s="175" t="s"/>
      <c r="K2164" s="175" t="s"/>
      <c r="L2164" s="175" t="s">
        <v>4652</v>
      </c>
      <c r="M2164" s="176">
        <v>0</v>
      </c>
      <c r="N2164" s="175" t="s">
        <v>4659</v>
      </c>
      <c r="O2164" s="177">
        <v>45665</v>
      </c>
      <c r="P2164" s="178">
        <v>0.665092592593283</v>
      </c>
      <c r="Q2164" s="175">
        <v>44681</v>
      </c>
      <c r="R2164" s="176">
        <v>230</v>
      </c>
      <c r="S2164" s="173" t="s"/>
      <c r="T2164" s="173" t="s"/>
      <c r="U2164" s="173" t="s"/>
      <c r="V2164" s="173" t="s"/>
      <c r="W2164" s="173" t="s"/>
      <c r="X2164" s="173" t="s"/>
      <c r="Y2164" s="173" t="s"/>
    </row>
    <row r="2165" spans="1:25">
      <c r="A2165" s="168" t="s">
        <v>4648</v>
      </c>
      <c r="B2165" s="169" t="s">
        <v>7086</v>
      </c>
      <c r="C2165" s="169" t="s">
        <v>4656</v>
      </c>
      <c r="D2165" s="169" t="s">
        <v>4694</v>
      </c>
      <c r="E2165" s="169">
        <v>160</v>
      </c>
      <c r="F2165" s="169">
        <v>88</v>
      </c>
      <c r="G2165" s="169" t="s">
        <v>4004</v>
      </c>
      <c r="H2165" s="169" t="s">
        <v>4004</v>
      </c>
      <c r="I2165" s="169" t="s">
        <v>4004</v>
      </c>
      <c r="J2165" s="169" t="s"/>
      <c r="K2165" s="169" t="s"/>
      <c r="L2165" s="169" t="s">
        <v>4652</v>
      </c>
      <c r="M2165" s="170">
        <v>0</v>
      </c>
      <c r="N2165" s="169" t="s">
        <v>4004</v>
      </c>
      <c r="O2165" s="171">
        <v>45665</v>
      </c>
      <c r="P2165" s="172">
        <v>0.655949074072851</v>
      </c>
      <c r="Q2165" s="169">
        <v>44679</v>
      </c>
      <c r="R2165" s="170">
        <v>230</v>
      </c>
      <c r="S2165" s="173" t="s"/>
      <c r="T2165" s="173" t="s"/>
      <c r="U2165" s="173" t="s"/>
      <c r="V2165" s="173" t="s"/>
      <c r="W2165" s="173" t="s"/>
      <c r="X2165" s="173" t="s"/>
      <c r="Y2165" s="173" t="s"/>
    </row>
    <row r="2166" spans="1:26" s="192">
      <c r="A2166" s="186" t="s">
        <v>4648</v>
      </c>
      <c r="B2166" s="187" t="s">
        <v>7087</v>
      </c>
      <c r="C2166" s="187" t="s">
        <v>4650</v>
      </c>
      <c r="D2166" s="187" t="s">
        <v>4668</v>
      </c>
      <c r="E2166" s="187">
        <v>150</v>
      </c>
      <c r="F2166" s="187">
        <v>0</v>
      </c>
      <c r="G2166" s="187" t="s">
        <v>4652</v>
      </c>
      <c r="H2166" s="187" t="s">
        <v>4652</v>
      </c>
      <c r="I2166" s="187" t="s">
        <v>4652</v>
      </c>
      <c r="J2166" s="187" t="s">
        <v>4692</v>
      </c>
      <c r="K2166" s="187" t="s">
        <v>6302</v>
      </c>
      <c r="L2166" s="187" t="s">
        <v>4659</v>
      </c>
      <c r="M2166" s="188">
        <v>50</v>
      </c>
      <c r="N2166" s="187" t="s">
        <v>4659</v>
      </c>
      <c r="O2166" s="189">
        <v>45665</v>
      </c>
      <c r="P2166" s="190">
        <v>0.629189814815618</v>
      </c>
      <c r="Q2166" s="187">
        <v>44678</v>
      </c>
      <c r="R2166" s="188">
        <v>50</v>
      </c>
      <c r="S2166" s="191" t="s"/>
      <c r="T2166" s="191" t="s"/>
      <c r="U2166" s="191" t="s"/>
      <c r="V2166" s="191" t="s"/>
      <c r="W2166" s="191" t="s"/>
      <c r="X2166" s="191" t="s"/>
      <c r="Y2166" s="191" t="s"/>
      <c r="Z2166" s="192" t="s"/>
    </row>
    <row r="2167" spans="1:25">
      <c r="A2167" s="168" t="s">
        <v>4648</v>
      </c>
      <c r="B2167" s="169" t="s">
        <v>7088</v>
      </c>
      <c r="C2167" s="169" t="s">
        <v>4656</v>
      </c>
      <c r="D2167" s="169" t="s">
        <v>4668</v>
      </c>
      <c r="E2167" s="169">
        <v>151</v>
      </c>
      <c r="F2167" s="169">
        <v>0</v>
      </c>
      <c r="G2167" s="169" t="s">
        <v>4652</v>
      </c>
      <c r="H2167" s="169" t="s">
        <v>4004</v>
      </c>
      <c r="I2167" s="169" t="s">
        <v>4004</v>
      </c>
      <c r="J2167" s="169" t="s"/>
      <c r="K2167" s="169" t="s"/>
      <c r="L2167" s="169" t="s">
        <v>4652</v>
      </c>
      <c r="M2167" s="170">
        <v>0</v>
      </c>
      <c r="N2167" s="169" t="s">
        <v>4004</v>
      </c>
      <c r="O2167" s="171">
        <v>45665</v>
      </c>
      <c r="P2167" s="172">
        <v>0.626643518517085</v>
      </c>
      <c r="Q2167" s="169">
        <v>44677</v>
      </c>
      <c r="R2167" s="170">
        <v>150</v>
      </c>
      <c r="S2167" s="173" t="s"/>
      <c r="T2167" s="173" t="s"/>
      <c r="U2167" s="173" t="s"/>
      <c r="V2167" s="173" t="s"/>
      <c r="W2167" s="173" t="s"/>
      <c r="X2167" s="173" t="s"/>
      <c r="Y2167" s="173" t="s"/>
    </row>
    <row r="2168" spans="1:25">
      <c r="A2168" s="174" t="s">
        <v>4648</v>
      </c>
      <c r="B2168" s="175" t="s">
        <v>7089</v>
      </c>
      <c r="C2168" s="175" t="s">
        <v>4650</v>
      </c>
      <c r="D2168" s="175" t="s">
        <v>4668</v>
      </c>
      <c r="E2168" s="175">
        <v>155</v>
      </c>
      <c r="F2168" s="175">
        <v>0</v>
      </c>
      <c r="G2168" s="175" t="s">
        <v>4652</v>
      </c>
      <c r="H2168" s="175" t="s">
        <v>4659</v>
      </c>
      <c r="I2168" s="175" t="s">
        <v>4659</v>
      </c>
      <c r="J2168" s="175" t="s"/>
      <c r="K2168" s="175" t="s"/>
      <c r="L2168" s="175" t="s">
        <v>4652</v>
      </c>
      <c r="M2168" s="176">
        <v>0</v>
      </c>
      <c r="N2168" s="175" t="s">
        <v>4659</v>
      </c>
      <c r="O2168" s="177">
        <v>45665</v>
      </c>
      <c r="P2168" s="178">
        <v>0.625844907408464</v>
      </c>
      <c r="Q2168" s="175">
        <v>44676</v>
      </c>
      <c r="R2168" s="176">
        <v>150</v>
      </c>
      <c r="S2168" s="173" t="s"/>
      <c r="T2168" s="173" t="s"/>
      <c r="U2168" s="173" t="s"/>
      <c r="V2168" s="173" t="s"/>
      <c r="W2168" s="173" t="s"/>
      <c r="X2168" s="173" t="s"/>
      <c r="Y2168" s="173" t="s"/>
    </row>
    <row r="2169" spans="1:26" s="192">
      <c r="A2169" s="186" t="s">
        <v>4648</v>
      </c>
      <c r="B2169" s="187" t="s">
        <v>7090</v>
      </c>
      <c r="C2169" s="187" t="s">
        <v>4650</v>
      </c>
      <c r="D2169" s="187" t="s">
        <v>4668</v>
      </c>
      <c r="E2169" s="187">
        <v>150</v>
      </c>
      <c r="F2169" s="187">
        <v>0</v>
      </c>
      <c r="G2169" s="187" t="s">
        <v>4652</v>
      </c>
      <c r="H2169" s="187" t="s">
        <v>4652</v>
      </c>
      <c r="I2169" s="187" t="s">
        <v>4652</v>
      </c>
      <c r="J2169" s="187" t="s">
        <v>4643</v>
      </c>
      <c r="K2169" s="187" t="s">
        <v>4784</v>
      </c>
      <c r="L2169" s="187" t="s">
        <v>4659</v>
      </c>
      <c r="M2169" s="188">
        <v>130</v>
      </c>
      <c r="N2169" s="187" t="s">
        <v>4659</v>
      </c>
      <c r="O2169" s="189">
        <v>45665</v>
      </c>
      <c r="P2169" s="190">
        <v>0.624907407407591</v>
      </c>
      <c r="Q2169" s="187">
        <v>44674</v>
      </c>
      <c r="R2169" s="188">
        <v>130</v>
      </c>
      <c r="S2169" s="191" t="s"/>
      <c r="T2169" s="191" t="s"/>
      <c r="U2169" s="191" t="s"/>
      <c r="V2169" s="191" t="s"/>
      <c r="W2169" s="191" t="s"/>
      <c r="X2169" s="191" t="s"/>
      <c r="Y2169" s="191" t="s"/>
      <c r="Z2169" s="192" t="s"/>
    </row>
    <row r="2170" spans="1:26" s="192">
      <c r="A2170" s="186" t="s">
        <v>4648</v>
      </c>
      <c r="B2170" s="187" t="s">
        <v>7091</v>
      </c>
      <c r="C2170" s="187" t="s">
        <v>4650</v>
      </c>
      <c r="D2170" s="187" t="s">
        <v>4668</v>
      </c>
      <c r="E2170" s="187">
        <v>130</v>
      </c>
      <c r="F2170" s="187">
        <v>0</v>
      </c>
      <c r="G2170" s="187" t="s">
        <v>4652</v>
      </c>
      <c r="H2170" s="187" t="s">
        <v>4652</v>
      </c>
      <c r="I2170" s="187" t="s">
        <v>4652</v>
      </c>
      <c r="J2170" s="187" t="s">
        <v>4732</v>
      </c>
      <c r="K2170" s="187" t="s"/>
      <c r="L2170" s="187" t="s">
        <v>4659</v>
      </c>
      <c r="M2170" s="188">
        <v>50</v>
      </c>
      <c r="N2170" s="187" t="s">
        <v>4659</v>
      </c>
      <c r="O2170" s="189">
        <v>45665</v>
      </c>
      <c r="P2170" s="190">
        <v>0.623298611109931</v>
      </c>
      <c r="Q2170" s="187">
        <v>44673</v>
      </c>
      <c r="R2170" s="188">
        <v>50</v>
      </c>
      <c r="S2170" s="191" t="s"/>
      <c r="T2170" s="191" t="s"/>
      <c r="U2170" s="191" t="s"/>
      <c r="V2170" s="191" t="s"/>
      <c r="W2170" s="191" t="s"/>
      <c r="X2170" s="191" t="s"/>
      <c r="Y2170" s="191" t="s"/>
      <c r="Z2170" s="192" t="s"/>
    </row>
    <row r="2171" spans="1:25">
      <c r="A2171" s="168" t="s">
        <v>4648</v>
      </c>
      <c r="B2171" s="169" t="s">
        <v>7092</v>
      </c>
      <c r="C2171" s="169" t="s">
        <v>4656</v>
      </c>
      <c r="D2171" s="169" t="s">
        <v>4734</v>
      </c>
      <c r="E2171" s="169">
        <v>170</v>
      </c>
      <c r="F2171" s="169">
        <v>88</v>
      </c>
      <c r="G2171" s="169" t="s">
        <v>4004</v>
      </c>
      <c r="H2171" s="169" t="s">
        <v>4004</v>
      </c>
      <c r="I2171" s="169" t="s">
        <v>4004</v>
      </c>
      <c r="J2171" s="169" t="s"/>
      <c r="K2171" s="169" t="s"/>
      <c r="L2171" s="169" t="s">
        <v>4652</v>
      </c>
      <c r="M2171" s="170">
        <v>0</v>
      </c>
      <c r="N2171" s="169" t="s">
        <v>4004</v>
      </c>
      <c r="O2171" s="171">
        <v>45665</v>
      </c>
      <c r="P2171" s="172">
        <v>0.596203703702486</v>
      </c>
      <c r="Q2171" s="169">
        <v>44672</v>
      </c>
      <c r="R2171" s="170">
        <v>230</v>
      </c>
      <c r="S2171" s="173" t="s"/>
      <c r="T2171" s="173" t="s"/>
      <c r="U2171" s="173" t="s"/>
      <c r="V2171" s="173" t="s"/>
      <c r="W2171" s="173" t="s"/>
      <c r="X2171" s="173" t="s"/>
      <c r="Y2171" s="173" t="s"/>
    </row>
    <row r="2172" spans="1:25">
      <c r="A2172" s="174" t="s">
        <v>4648</v>
      </c>
      <c r="B2172" s="175" t="s">
        <v>7093</v>
      </c>
      <c r="C2172" s="175" t="s">
        <v>4650</v>
      </c>
      <c r="D2172" s="175" t="s">
        <v>4786</v>
      </c>
      <c r="E2172" s="175">
        <v>155</v>
      </c>
      <c r="F2172" s="175">
        <v>0</v>
      </c>
      <c r="G2172" s="175" t="s">
        <v>4652</v>
      </c>
      <c r="H2172" s="175" t="s">
        <v>4004</v>
      </c>
      <c r="I2172" s="175" t="s">
        <v>4004</v>
      </c>
      <c r="J2172" s="175" t="s"/>
      <c r="K2172" s="175" t="s"/>
      <c r="L2172" s="175" t="s">
        <v>4652</v>
      </c>
      <c r="M2172" s="176">
        <v>0</v>
      </c>
      <c r="N2172" s="175" t="s">
        <v>4004</v>
      </c>
      <c r="O2172" s="177">
        <v>45665</v>
      </c>
      <c r="P2172" s="178">
        <v>0.581354166668462</v>
      </c>
      <c r="Q2172" s="175">
        <v>44670</v>
      </c>
      <c r="R2172" s="176">
        <v>170</v>
      </c>
      <c r="S2172" s="173" t="s"/>
      <c r="T2172" s="173" t="s"/>
      <c r="U2172" s="173" t="s"/>
      <c r="V2172" s="173" t="s"/>
      <c r="W2172" s="173" t="s"/>
      <c r="X2172" s="173" t="s"/>
      <c r="Y2172" s="173" t="s"/>
    </row>
    <row r="2173" spans="1:26" s="192">
      <c r="A2173" s="186" t="s">
        <v>4648</v>
      </c>
      <c r="B2173" s="187" t="s">
        <v>7094</v>
      </c>
      <c r="C2173" s="187" t="s">
        <v>4650</v>
      </c>
      <c r="D2173" s="187" t="s">
        <v>4668</v>
      </c>
      <c r="E2173" s="187">
        <v>150</v>
      </c>
      <c r="F2173" s="187">
        <v>0</v>
      </c>
      <c r="G2173" s="187" t="s">
        <v>4652</v>
      </c>
      <c r="H2173" s="187" t="s">
        <v>4652</v>
      </c>
      <c r="I2173" s="187" t="s">
        <v>4652</v>
      </c>
      <c r="J2173" s="187" t="s">
        <v>4643</v>
      </c>
      <c r="K2173" s="187" t="s">
        <v>4831</v>
      </c>
      <c r="L2173" s="187" t="s">
        <v>4659</v>
      </c>
      <c r="M2173" s="188">
        <v>130</v>
      </c>
      <c r="N2173" s="187" t="s">
        <v>4659</v>
      </c>
      <c r="O2173" s="189">
        <v>45665</v>
      </c>
      <c r="P2173" s="190">
        <v>0.526712962964666</v>
      </c>
      <c r="Q2173" s="187">
        <v>44667</v>
      </c>
      <c r="R2173" s="188">
        <v>130</v>
      </c>
      <c r="S2173" s="191" t="s"/>
      <c r="T2173" s="191" t="s"/>
      <c r="U2173" s="191" t="s"/>
      <c r="V2173" s="191" t="s"/>
      <c r="W2173" s="191" t="s"/>
      <c r="X2173" s="191" t="s"/>
      <c r="Y2173" s="191" t="s"/>
      <c r="Z2173" s="192" t="s"/>
    </row>
    <row r="2174" spans="1:25">
      <c r="A2174" s="174" t="s">
        <v>4648</v>
      </c>
      <c r="B2174" s="175" t="s">
        <v>7095</v>
      </c>
      <c r="C2174" s="175" t="s">
        <v>4656</v>
      </c>
      <c r="D2174" s="175" t="s">
        <v>4730</v>
      </c>
      <c r="E2174" s="175">
        <v>160</v>
      </c>
      <c r="F2174" s="175">
        <v>0</v>
      </c>
      <c r="G2174" s="175" t="s">
        <v>4652</v>
      </c>
      <c r="H2174" s="175" t="s">
        <v>4652</v>
      </c>
      <c r="I2174" s="175" t="s">
        <v>4652</v>
      </c>
      <c r="J2174" s="175" t="s">
        <v>4653</v>
      </c>
      <c r="K2174" s="175" t="s"/>
      <c r="L2174" s="175" t="s">
        <v>4004</v>
      </c>
      <c r="M2174" s="176">
        <v>150</v>
      </c>
      <c r="N2174" s="175" t="s">
        <v>4004</v>
      </c>
      <c r="O2174" s="177">
        <v>45665</v>
      </c>
      <c r="P2174" s="178">
        <v>0.506886574072269</v>
      </c>
      <c r="Q2174" s="175">
        <v>44664</v>
      </c>
      <c r="R2174" s="176">
        <v>150</v>
      </c>
      <c r="S2174" s="173" t="s"/>
      <c r="T2174" s="173" t="s"/>
      <c r="U2174" s="173" t="s"/>
      <c r="V2174" s="173" t="s"/>
      <c r="W2174" s="173" t="s"/>
      <c r="X2174" s="173" t="s"/>
      <c r="Y2174" s="173" t="s"/>
    </row>
    <row r="2175" spans="1:25">
      <c r="A2175" s="168" t="s">
        <v>4648</v>
      </c>
      <c r="B2175" s="169" t="s">
        <v>7096</v>
      </c>
      <c r="C2175" s="169" t="s">
        <v>4650</v>
      </c>
      <c r="D2175" s="169" t="s">
        <v>4663</v>
      </c>
      <c r="E2175" s="169">
        <v>160</v>
      </c>
      <c r="F2175" s="169">
        <v>0</v>
      </c>
      <c r="G2175" s="169" t="s">
        <v>4652</v>
      </c>
      <c r="H2175" s="169" t="s">
        <v>4004</v>
      </c>
      <c r="I2175" s="169" t="s">
        <v>4004</v>
      </c>
      <c r="J2175" s="169" t="s"/>
      <c r="K2175" s="169" t="s"/>
      <c r="L2175" s="169" t="s">
        <v>4652</v>
      </c>
      <c r="M2175" s="170">
        <v>0</v>
      </c>
      <c r="N2175" s="169" t="s">
        <v>4004</v>
      </c>
      <c r="O2175" s="171">
        <v>45665</v>
      </c>
      <c r="P2175" s="172">
        <v>0.50341435185328</v>
      </c>
      <c r="Q2175" s="169">
        <v>44663</v>
      </c>
      <c r="R2175" s="170">
        <v>170</v>
      </c>
      <c r="S2175" s="173" t="s"/>
      <c r="T2175" s="173" t="s"/>
      <c r="U2175" s="173" t="s"/>
      <c r="V2175" s="173" t="s"/>
      <c r="W2175" s="173" t="s"/>
      <c r="X2175" s="173" t="s"/>
      <c r="Y2175" s="173" t="s"/>
    </row>
    <row r="2176" spans="1:25">
      <c r="A2176" s="174" t="s">
        <v>4648</v>
      </c>
      <c r="B2176" s="175" t="s">
        <v>7097</v>
      </c>
      <c r="C2176" s="175" t="s">
        <v>4656</v>
      </c>
      <c r="D2176" s="175" t="s">
        <v>4700</v>
      </c>
      <c r="E2176" s="175">
        <v>170</v>
      </c>
      <c r="F2176" s="175">
        <v>89</v>
      </c>
      <c r="G2176" s="175" t="s">
        <v>4652</v>
      </c>
      <c r="H2176" s="175" t="s">
        <v>4652</v>
      </c>
      <c r="I2176" s="175" t="s">
        <v>4652</v>
      </c>
      <c r="J2176" s="175" t="s"/>
      <c r="K2176" s="175" t="s">
        <v>5060</v>
      </c>
      <c r="L2176" s="175" t="s">
        <v>4652</v>
      </c>
      <c r="M2176" s="176">
        <v>300</v>
      </c>
      <c r="N2176" s="175" t="s">
        <v>4004</v>
      </c>
      <c r="O2176" s="177">
        <v>45665</v>
      </c>
      <c r="P2176" s="178">
        <v>0.499490740741749</v>
      </c>
      <c r="Q2176" s="175">
        <v>44662</v>
      </c>
      <c r="R2176" s="176">
        <v>300</v>
      </c>
      <c r="S2176" s="173" t="s"/>
      <c r="T2176" s="173" t="s"/>
      <c r="U2176" s="173" t="s"/>
      <c r="V2176" s="173" t="s"/>
      <c r="W2176" s="173" t="s"/>
      <c r="X2176" s="173" t="s"/>
      <c r="Y2176" s="173" t="s"/>
    </row>
    <row r="2177" spans="1:26" s="192">
      <c r="A2177" s="186" t="s">
        <v>4648</v>
      </c>
      <c r="B2177" s="187" t="s">
        <v>7098</v>
      </c>
      <c r="C2177" s="187" t="s">
        <v>4650</v>
      </c>
      <c r="D2177" s="187" t="s">
        <v>4668</v>
      </c>
      <c r="E2177" s="187">
        <v>150</v>
      </c>
      <c r="F2177" s="187">
        <v>0</v>
      </c>
      <c r="G2177" s="187" t="s">
        <v>4652</v>
      </c>
      <c r="H2177" s="187" t="s">
        <v>4652</v>
      </c>
      <c r="I2177" s="187" t="s">
        <v>4652</v>
      </c>
      <c r="J2177" s="187" t="s">
        <v>4643</v>
      </c>
      <c r="K2177" s="187" t="s">
        <v>7099</v>
      </c>
      <c r="L2177" s="187" t="s">
        <v>4659</v>
      </c>
      <c r="M2177" s="188">
        <v>130</v>
      </c>
      <c r="N2177" s="187" t="s">
        <v>4659</v>
      </c>
      <c r="O2177" s="189">
        <v>45665</v>
      </c>
      <c r="P2177" s="190">
        <v>0.438796296297369</v>
      </c>
      <c r="Q2177" s="187">
        <v>44659</v>
      </c>
      <c r="R2177" s="188">
        <v>130</v>
      </c>
      <c r="S2177" s="191" t="s"/>
      <c r="T2177" s="191" t="s"/>
      <c r="U2177" s="191" t="s"/>
      <c r="V2177" s="191" t="s"/>
      <c r="W2177" s="191" t="s"/>
      <c r="X2177" s="191" t="s"/>
      <c r="Y2177" s="191" t="s"/>
      <c r="Z2177" s="192" t="s"/>
    </row>
    <row r="2178" spans="1:25">
      <c r="A2178" s="174" t="s">
        <v>4648</v>
      </c>
      <c r="B2178" s="175" t="s">
        <v>7100</v>
      </c>
      <c r="C2178" s="175" t="s">
        <v>4656</v>
      </c>
      <c r="D2178" s="175" t="s">
        <v>4694</v>
      </c>
      <c r="E2178" s="175">
        <v>160</v>
      </c>
      <c r="F2178" s="175">
        <v>89</v>
      </c>
      <c r="G2178" s="175" t="s">
        <v>4004</v>
      </c>
      <c r="H2178" s="175" t="s">
        <v>4004</v>
      </c>
      <c r="I2178" s="175" t="s">
        <v>4004</v>
      </c>
      <c r="J2178" s="175" t="s"/>
      <c r="K2178" s="175" t="s"/>
      <c r="L2178" s="175" t="s">
        <v>4652</v>
      </c>
      <c r="M2178" s="176">
        <v>0</v>
      </c>
      <c r="N2178" s="175" t="s">
        <v>4659</v>
      </c>
      <c r="O2178" s="177">
        <v>45665</v>
      </c>
      <c r="P2178" s="178">
        <v>0.433078703703359</v>
      </c>
      <c r="Q2178" s="174">
        <v>44657</v>
      </c>
      <c r="R2178" s="195">
        <v>400</v>
      </c>
      <c r="S2178" s="173" t="s"/>
      <c r="T2178" s="173" t="s"/>
      <c r="U2178" s="173" t="s"/>
      <c r="V2178" s="173" t="s"/>
      <c r="W2178" s="173" t="s"/>
      <c r="X2178" s="173" t="s"/>
      <c r="Y2178" s="173" t="s"/>
    </row>
    <row r="2179" spans="1:25">
      <c r="A2179" s="174" t="s">
        <v>4648</v>
      </c>
      <c r="B2179" s="175" t="s">
        <v>7101</v>
      </c>
      <c r="C2179" s="175" t="s">
        <v>4656</v>
      </c>
      <c r="D2179" s="175" t="s">
        <v>4756</v>
      </c>
      <c r="E2179" s="175">
        <v>155</v>
      </c>
      <c r="F2179" s="175">
        <v>89</v>
      </c>
      <c r="G2179" s="175" t="s">
        <v>4004</v>
      </c>
      <c r="H2179" s="175" t="s">
        <v>4652</v>
      </c>
      <c r="I2179" s="175" t="s">
        <v>4652</v>
      </c>
      <c r="J2179" s="175" t="s"/>
      <c r="K2179" s="175" t="s"/>
      <c r="L2179" s="175" t="s">
        <v>4652</v>
      </c>
      <c r="M2179" s="176">
        <v>0</v>
      </c>
      <c r="N2179" s="175" t="s">
        <v>4659</v>
      </c>
      <c r="O2179" s="177">
        <v>45665</v>
      </c>
      <c r="P2179" s="178">
        <v>0.432418981479714</v>
      </c>
      <c r="Q2179" s="194" t="s"/>
      <c r="R2179" s="194" t="s"/>
      <c r="S2179" s="173" t="s"/>
      <c r="T2179" s="173" t="s"/>
      <c r="U2179" s="173" t="s"/>
      <c r="V2179" s="173" t="s"/>
      <c r="W2179" s="173" t="s"/>
      <c r="X2179" s="173" t="s"/>
      <c r="Y2179" s="173" t="s"/>
    </row>
    <row r="2180" spans="1:25">
      <c r="A2180" s="168" t="s">
        <v>4648</v>
      </c>
      <c r="B2180" s="169" t="s">
        <v>7102</v>
      </c>
      <c r="C2180" s="169" t="s">
        <v>4650</v>
      </c>
      <c r="D2180" s="169" t="s">
        <v>4734</v>
      </c>
      <c r="E2180" s="169">
        <v>150</v>
      </c>
      <c r="F2180" s="169">
        <v>89</v>
      </c>
      <c r="G2180" s="169" t="s">
        <v>4659</v>
      </c>
      <c r="H2180" s="169" t="s">
        <v>4659</v>
      </c>
      <c r="I2180" s="169" t="s">
        <v>4659</v>
      </c>
      <c r="J2180" s="169" t="s"/>
      <c r="K2180" s="169" t="s"/>
      <c r="L2180" s="169" t="s">
        <v>4652</v>
      </c>
      <c r="M2180" s="170">
        <v>0</v>
      </c>
      <c r="N2180" s="169" t="s">
        <v>4659</v>
      </c>
      <c r="O2180" s="171">
        <v>45664</v>
      </c>
      <c r="P2180" s="172">
        <v>0.759745370371093</v>
      </c>
      <c r="Q2180" s="169">
        <v>44637</v>
      </c>
      <c r="R2180" s="170">
        <v>200</v>
      </c>
      <c r="S2180" s="173" t="s"/>
      <c r="T2180" s="173" t="s"/>
      <c r="U2180" s="173" t="s"/>
      <c r="V2180" s="173" t="s"/>
      <c r="W2180" s="173" t="s"/>
      <c r="X2180" s="173" t="s"/>
      <c r="Y2180" s="173" t="s"/>
    </row>
    <row r="2181" spans="1:26" s="192">
      <c r="A2181" s="186" t="s">
        <v>4648</v>
      </c>
      <c r="B2181" s="187" t="s">
        <v>7103</v>
      </c>
      <c r="C2181" s="187" t="s">
        <v>4650</v>
      </c>
      <c r="D2181" s="187" t="s">
        <v>4782</v>
      </c>
      <c r="E2181" s="187">
        <v>139</v>
      </c>
      <c r="F2181" s="187">
        <v>0</v>
      </c>
      <c r="G2181" s="187" t="s">
        <v>4652</v>
      </c>
      <c r="H2181" s="187" t="s">
        <v>4652</v>
      </c>
      <c r="I2181" s="187" t="s">
        <v>4652</v>
      </c>
      <c r="J2181" s="187" t="s">
        <v>4669</v>
      </c>
      <c r="K2181" s="187" t="s"/>
      <c r="L2181" s="187" t="s">
        <v>4659</v>
      </c>
      <c r="M2181" s="188">
        <v>100</v>
      </c>
      <c r="N2181" s="187" t="s">
        <v>4659</v>
      </c>
      <c r="O2181" s="189">
        <v>45664</v>
      </c>
      <c r="P2181" s="190">
        <v>0.74157407407256</v>
      </c>
      <c r="Q2181" s="187">
        <v>44635</v>
      </c>
      <c r="R2181" s="188">
        <v>100</v>
      </c>
      <c r="S2181" s="191" t="s"/>
      <c r="T2181" s="191" t="s"/>
      <c r="U2181" s="191" t="s"/>
      <c r="V2181" s="191" t="s"/>
      <c r="W2181" s="191" t="s"/>
      <c r="X2181" s="191" t="s"/>
      <c r="Y2181" s="191" t="s"/>
      <c r="Z2181" s="192" t="s"/>
    </row>
    <row r="2182" spans="1:26" s="192">
      <c r="A2182" s="186" t="s">
        <v>4648</v>
      </c>
      <c r="B2182" s="187" t="s">
        <v>7104</v>
      </c>
      <c r="C2182" s="187" t="s">
        <v>4656</v>
      </c>
      <c r="D2182" s="187" t="s">
        <v>5073</v>
      </c>
      <c r="E2182" s="187">
        <v>150</v>
      </c>
      <c r="F2182" s="187">
        <v>0</v>
      </c>
      <c r="G2182" s="187" t="s">
        <v>4652</v>
      </c>
      <c r="H2182" s="187" t="s">
        <v>4652</v>
      </c>
      <c r="I2182" s="187" t="s">
        <v>4652</v>
      </c>
      <c r="J2182" s="187" t="s">
        <v>4711</v>
      </c>
      <c r="K2182" s="187" t="s"/>
      <c r="L2182" s="187" t="s">
        <v>4659</v>
      </c>
      <c r="M2182" s="188">
        <v>50</v>
      </c>
      <c r="N2182" s="187" t="s">
        <v>4659</v>
      </c>
      <c r="O2182" s="189">
        <v>45664</v>
      </c>
      <c r="P2182" s="190">
        <v>0.738171296296059</v>
      </c>
      <c r="Q2182" s="187">
        <v>44633</v>
      </c>
      <c r="R2182" s="188">
        <v>50</v>
      </c>
      <c r="S2182" s="191" t="s"/>
      <c r="T2182" s="191" t="s"/>
      <c r="U2182" s="191" t="s"/>
      <c r="V2182" s="191" t="s"/>
      <c r="W2182" s="191" t="s"/>
      <c r="X2182" s="191" t="s"/>
      <c r="Y2182" s="191" t="s"/>
      <c r="Z2182" s="192" t="s"/>
    </row>
    <row r="2183" spans="1:26" s="192">
      <c r="A2183" s="186" t="s">
        <v>4648</v>
      </c>
      <c r="B2183" s="187" t="s">
        <v>7105</v>
      </c>
      <c r="C2183" s="187" t="s">
        <v>4650</v>
      </c>
      <c r="D2183" s="187" t="s">
        <v>4668</v>
      </c>
      <c r="E2183" s="187">
        <v>150</v>
      </c>
      <c r="F2183" s="187">
        <v>0</v>
      </c>
      <c r="G2183" s="187" t="s">
        <v>4652</v>
      </c>
      <c r="H2183" s="187" t="s">
        <v>4652</v>
      </c>
      <c r="I2183" s="187" t="s">
        <v>4652</v>
      </c>
      <c r="J2183" s="187" t="s">
        <v>6031</v>
      </c>
      <c r="K2183" s="187" t="s"/>
      <c r="L2183" s="187" t="s">
        <v>4659</v>
      </c>
      <c r="M2183" s="188">
        <v>100</v>
      </c>
      <c r="N2183" s="187" t="s">
        <v>4659</v>
      </c>
      <c r="O2183" s="189">
        <v>45664</v>
      </c>
      <c r="P2183" s="190">
        <v>0.72335648148146</v>
      </c>
      <c r="Q2183" s="187">
        <v>44631</v>
      </c>
      <c r="R2183" s="188">
        <v>100</v>
      </c>
      <c r="S2183" s="191" t="s"/>
      <c r="T2183" s="191" t="s"/>
      <c r="U2183" s="191" t="s"/>
      <c r="V2183" s="191" t="s"/>
      <c r="W2183" s="191" t="s"/>
      <c r="X2183" s="191" t="s"/>
      <c r="Y2183" s="191" t="s"/>
      <c r="Z2183" s="192" t="s"/>
    </row>
    <row r="2184" spans="1:25">
      <c r="A2184" s="168" t="s">
        <v>4648</v>
      </c>
      <c r="B2184" s="169" t="s">
        <v>7106</v>
      </c>
      <c r="C2184" s="169" t="s">
        <v>4656</v>
      </c>
      <c r="D2184" s="169" t="s">
        <v>4694</v>
      </c>
      <c r="E2184" s="169">
        <v>171</v>
      </c>
      <c r="F2184" s="169">
        <v>0</v>
      </c>
      <c r="G2184" s="169" t="s">
        <v>4652</v>
      </c>
      <c r="H2184" s="169" t="s">
        <v>4659</v>
      </c>
      <c r="I2184" s="169" t="s">
        <v>4659</v>
      </c>
      <c r="J2184" s="169" t="s"/>
      <c r="K2184" s="169" t="s"/>
      <c r="L2184" s="169" t="s">
        <v>4652</v>
      </c>
      <c r="M2184" s="170">
        <v>0</v>
      </c>
      <c r="N2184" s="169" t="s">
        <v>4659</v>
      </c>
      <c r="O2184" s="171">
        <v>45664</v>
      </c>
      <c r="P2184" s="172">
        <v>0.718171296295623</v>
      </c>
      <c r="Q2184" s="169">
        <v>44630</v>
      </c>
      <c r="R2184" s="170">
        <v>150</v>
      </c>
      <c r="S2184" s="173" t="s"/>
      <c r="T2184" s="173" t="s"/>
      <c r="U2184" s="173" t="s"/>
      <c r="V2184" s="173" t="s"/>
      <c r="W2184" s="173" t="s"/>
      <c r="X2184" s="173" t="s"/>
      <c r="Y2184" s="173" t="s"/>
    </row>
    <row r="2185" spans="1:25">
      <c r="A2185" s="174" t="s">
        <v>4569</v>
      </c>
      <c r="B2185" s="175" t="s">
        <v>7107</v>
      </c>
      <c r="C2185" s="175" t="s">
        <v>4656</v>
      </c>
      <c r="D2185" s="175" t="s">
        <v>4684</v>
      </c>
      <c r="E2185" s="175">
        <v>168</v>
      </c>
      <c r="F2185" s="175">
        <v>0</v>
      </c>
      <c r="G2185" s="175" t="s">
        <v>4652</v>
      </c>
      <c r="H2185" s="175" t="s">
        <v>4572</v>
      </c>
      <c r="I2185" s="175" t="s">
        <v>4572</v>
      </c>
      <c r="J2185" s="175" t="s"/>
      <c r="K2185" s="175" t="s"/>
      <c r="L2185" s="175" t="s">
        <v>4652</v>
      </c>
      <c r="M2185" s="176">
        <v>0</v>
      </c>
      <c r="N2185" s="175" t="s">
        <v>4572</v>
      </c>
      <c r="O2185" s="177">
        <v>45664</v>
      </c>
      <c r="P2185" s="178">
        <v>0.707847222223791</v>
      </c>
      <c r="Q2185" s="175">
        <v>44629</v>
      </c>
      <c r="R2185" s="176">
        <v>100</v>
      </c>
      <c r="S2185" s="173" t="s"/>
      <c r="T2185" s="173" t="s"/>
      <c r="U2185" s="173" t="s"/>
      <c r="V2185" s="173" t="s"/>
      <c r="W2185" s="173" t="s"/>
      <c r="X2185" s="173" t="s"/>
      <c r="Y2185" s="173" t="s"/>
    </row>
    <row r="2186" spans="1:25">
      <c r="A2186" s="168" t="s">
        <v>4569</v>
      </c>
      <c r="B2186" s="169" t="s">
        <v>7108</v>
      </c>
      <c r="C2186" s="169" t="s">
        <v>4650</v>
      </c>
      <c r="D2186" s="169" t="s">
        <v>4734</v>
      </c>
      <c r="E2186" s="169">
        <v>155</v>
      </c>
      <c r="F2186" s="169">
        <v>0</v>
      </c>
      <c r="G2186" s="169" t="s">
        <v>4652</v>
      </c>
      <c r="H2186" s="169" t="s">
        <v>4572</v>
      </c>
      <c r="I2186" s="169" t="s">
        <v>4572</v>
      </c>
      <c r="J2186" s="169" t="s"/>
      <c r="K2186" s="169" t="s">
        <v>7109</v>
      </c>
      <c r="L2186" s="169" t="s">
        <v>4652</v>
      </c>
      <c r="M2186" s="170">
        <v>0</v>
      </c>
      <c r="N2186" s="169" t="s">
        <v>5349</v>
      </c>
      <c r="O2186" s="171">
        <v>45664</v>
      </c>
      <c r="P2186" s="172">
        <v>0.695682870369638</v>
      </c>
      <c r="Q2186" s="169">
        <v>44627</v>
      </c>
      <c r="R2186" s="170">
        <v>100</v>
      </c>
      <c r="S2186" s="173" t="s"/>
      <c r="T2186" s="173" t="s"/>
      <c r="U2186" s="173" t="s"/>
      <c r="V2186" s="173" t="s"/>
      <c r="W2186" s="173" t="s"/>
      <c r="X2186" s="173" t="s"/>
      <c r="Y2186" s="173" t="s"/>
    </row>
    <row r="2187" spans="1:25">
      <c r="A2187" s="174" t="s">
        <v>4648</v>
      </c>
      <c r="B2187" s="175" t="s">
        <v>7110</v>
      </c>
      <c r="C2187" s="175" t="s">
        <v>4656</v>
      </c>
      <c r="D2187" s="175" t="s">
        <v>4694</v>
      </c>
      <c r="E2187" s="175">
        <v>165</v>
      </c>
      <c r="F2187" s="175">
        <v>0</v>
      </c>
      <c r="G2187" s="175" t="s">
        <v>4652</v>
      </c>
      <c r="H2187" s="175" t="s">
        <v>4659</v>
      </c>
      <c r="I2187" s="175" t="s">
        <v>4659</v>
      </c>
      <c r="J2187" s="175" t="s"/>
      <c r="K2187" s="175" t="s"/>
      <c r="L2187" s="175" t="s">
        <v>4652</v>
      </c>
      <c r="M2187" s="176">
        <v>0</v>
      </c>
      <c r="N2187" s="175" t="s">
        <v>4659</v>
      </c>
      <c r="O2187" s="177">
        <v>45664</v>
      </c>
      <c r="P2187" s="178">
        <v>0.667604166665115</v>
      </c>
      <c r="Q2187" s="175">
        <v>44626</v>
      </c>
      <c r="R2187" s="176">
        <v>150</v>
      </c>
      <c r="S2187" s="173" t="s"/>
      <c r="T2187" s="173" t="s"/>
      <c r="U2187" s="173" t="s"/>
      <c r="V2187" s="173" t="s"/>
      <c r="W2187" s="173" t="s"/>
      <c r="X2187" s="173" t="s"/>
      <c r="Y2187" s="173" t="s"/>
    </row>
    <row r="2188" spans="1:25">
      <c r="A2188" s="168" t="s">
        <v>4648</v>
      </c>
      <c r="B2188" s="169" t="s">
        <v>7111</v>
      </c>
      <c r="C2188" s="169" t="s">
        <v>4656</v>
      </c>
      <c r="D2188" s="169" t="s">
        <v>4666</v>
      </c>
      <c r="E2188" s="169">
        <v>150</v>
      </c>
      <c r="F2188" s="169">
        <v>89</v>
      </c>
      <c r="G2188" s="169" t="s">
        <v>4659</v>
      </c>
      <c r="H2188" s="169" t="s">
        <v>4659</v>
      </c>
      <c r="I2188" s="169" t="s">
        <v>4659</v>
      </c>
      <c r="J2188" s="169" t="s"/>
      <c r="K2188" s="169" t="s"/>
      <c r="L2188" s="169" t="s">
        <v>4652</v>
      </c>
      <c r="M2188" s="170">
        <v>0</v>
      </c>
      <c r="N2188" s="169" t="s">
        <v>4659</v>
      </c>
      <c r="O2188" s="171">
        <v>45664</v>
      </c>
      <c r="P2188" s="172">
        <v>0.64914351851985</v>
      </c>
      <c r="Q2188" s="169">
        <v>44622</v>
      </c>
      <c r="R2188" s="170">
        <v>230</v>
      </c>
      <c r="S2188" s="173" t="s"/>
      <c r="T2188" s="173" t="s"/>
      <c r="U2188" s="173" t="s"/>
      <c r="V2188" s="173" t="s"/>
      <c r="W2188" s="173" t="s"/>
      <c r="X2188" s="173" t="s"/>
      <c r="Y2188" s="173" t="s"/>
    </row>
    <row r="2189" spans="1:26" s="192">
      <c r="A2189" s="186" t="s">
        <v>4648</v>
      </c>
      <c r="B2189" s="187" t="s">
        <v>7112</v>
      </c>
      <c r="C2189" s="187" t="s">
        <v>4650</v>
      </c>
      <c r="D2189" s="187" t="s">
        <v>5174</v>
      </c>
      <c r="E2189" s="187">
        <v>150</v>
      </c>
      <c r="F2189" s="187">
        <v>0</v>
      </c>
      <c r="G2189" s="187" t="s">
        <v>4652</v>
      </c>
      <c r="H2189" s="187" t="s">
        <v>4652</v>
      </c>
      <c r="I2189" s="187" t="s">
        <v>4652</v>
      </c>
      <c r="J2189" s="187" t="s">
        <v>4732</v>
      </c>
      <c r="K2189" s="187" t="s"/>
      <c r="L2189" s="187" t="s">
        <v>4659</v>
      </c>
      <c r="M2189" s="188">
        <v>50</v>
      </c>
      <c r="N2189" s="187" t="s">
        <v>4659</v>
      </c>
      <c r="O2189" s="189">
        <v>45664</v>
      </c>
      <c r="P2189" s="190">
        <v>0.637731481481751</v>
      </c>
      <c r="Q2189" s="187">
        <v>44620</v>
      </c>
      <c r="R2189" s="188">
        <v>50</v>
      </c>
      <c r="S2189" s="191" t="s"/>
      <c r="T2189" s="191" t="s"/>
      <c r="U2189" s="191" t="s"/>
      <c r="V2189" s="191" t="s"/>
      <c r="W2189" s="191" t="s"/>
      <c r="X2189" s="191" t="s"/>
      <c r="Y2189" s="191" t="s"/>
      <c r="Z2189" s="192" t="s"/>
    </row>
    <row r="2190" spans="1:25">
      <c r="A2190" s="168" t="s">
        <v>4648</v>
      </c>
      <c r="B2190" s="169" t="s">
        <v>7113</v>
      </c>
      <c r="C2190" s="169" t="s">
        <v>4656</v>
      </c>
      <c r="D2190" s="169" t="s">
        <v>4734</v>
      </c>
      <c r="E2190" s="169">
        <v>165</v>
      </c>
      <c r="F2190" s="169">
        <v>0</v>
      </c>
      <c r="G2190" s="169" t="s">
        <v>4652</v>
      </c>
      <c r="H2190" s="169" t="s">
        <v>4659</v>
      </c>
      <c r="I2190" s="169" t="s">
        <v>4659</v>
      </c>
      <c r="J2190" s="169" t="s"/>
      <c r="K2190" s="169" t="s"/>
      <c r="L2190" s="169" t="s">
        <v>4652</v>
      </c>
      <c r="M2190" s="170">
        <v>0</v>
      </c>
      <c r="N2190" s="169" t="s">
        <v>4659</v>
      </c>
      <c r="O2190" s="171">
        <v>45664</v>
      </c>
      <c r="P2190" s="172">
        <v>0.633240740738984</v>
      </c>
      <c r="Q2190" s="169">
        <v>44617</v>
      </c>
      <c r="R2190" s="170">
        <v>150</v>
      </c>
      <c r="S2190" s="173" t="s"/>
      <c r="T2190" s="173" t="s"/>
      <c r="U2190" s="173" t="s"/>
      <c r="V2190" s="173" t="s"/>
      <c r="W2190" s="173" t="s"/>
      <c r="X2190" s="173" t="s"/>
      <c r="Y2190" s="173" t="s"/>
    </row>
    <row r="2191" spans="1:25">
      <c r="A2191" s="174" t="s">
        <v>4648</v>
      </c>
      <c r="B2191" s="175" t="s">
        <v>7114</v>
      </c>
      <c r="C2191" s="175" t="s">
        <v>4650</v>
      </c>
      <c r="D2191" s="175" t="s">
        <v>4668</v>
      </c>
      <c r="E2191" s="175">
        <v>150</v>
      </c>
      <c r="F2191" s="175">
        <v>0</v>
      </c>
      <c r="G2191" s="175" t="s">
        <v>4652</v>
      </c>
      <c r="H2191" s="175" t="s">
        <v>4659</v>
      </c>
      <c r="I2191" s="175" t="s">
        <v>4659</v>
      </c>
      <c r="J2191" s="175" t="s"/>
      <c r="K2191" s="175" t="s"/>
      <c r="L2191" s="175" t="s">
        <v>4652</v>
      </c>
      <c r="M2191" s="176">
        <v>0</v>
      </c>
      <c r="N2191" s="175" t="s">
        <v>4659</v>
      </c>
      <c r="O2191" s="177">
        <v>45664</v>
      </c>
      <c r="P2191" s="178">
        <v>0.609212962961465</v>
      </c>
      <c r="Q2191" s="174">
        <v>44616</v>
      </c>
      <c r="R2191" s="195">
        <v>320</v>
      </c>
      <c r="S2191" s="173" t="s"/>
      <c r="T2191" s="173" t="s"/>
      <c r="U2191" s="173" t="s"/>
      <c r="V2191" s="173" t="s"/>
      <c r="W2191" s="173" t="s"/>
      <c r="X2191" s="173" t="s"/>
      <c r="Y2191" s="173" t="s"/>
    </row>
    <row r="2192" spans="1:25">
      <c r="A2192" s="174" t="s">
        <v>4648</v>
      </c>
      <c r="B2192" s="175" t="s">
        <v>7115</v>
      </c>
      <c r="C2192" s="175" t="s">
        <v>4650</v>
      </c>
      <c r="D2192" s="175" t="s">
        <v>4668</v>
      </c>
      <c r="E2192" s="175">
        <v>150</v>
      </c>
      <c r="F2192" s="175">
        <v>0</v>
      </c>
      <c r="G2192" s="175" t="s">
        <v>4652</v>
      </c>
      <c r="H2192" s="175" t="s">
        <v>4659</v>
      </c>
      <c r="I2192" s="175" t="s">
        <v>4659</v>
      </c>
      <c r="J2192" s="175" t="s"/>
      <c r="K2192" s="175" t="s"/>
      <c r="L2192" s="175" t="s">
        <v>4652</v>
      </c>
      <c r="M2192" s="176">
        <v>0</v>
      </c>
      <c r="N2192" s="175" t="s">
        <v>4659</v>
      </c>
      <c r="O2192" s="177">
        <v>45664</v>
      </c>
      <c r="P2192" s="178">
        <v>0.609212962961465</v>
      </c>
      <c r="Q2192" s="194" t="s"/>
      <c r="R2192" s="194" t="s"/>
      <c r="S2192" s="173" t="s"/>
      <c r="T2192" s="173" t="s"/>
      <c r="U2192" s="173" t="s"/>
      <c r="V2192" s="173" t="s"/>
      <c r="W2192" s="173" t="s"/>
      <c r="X2192" s="173" t="s"/>
      <c r="Y2192" s="173" t="s"/>
    </row>
    <row r="2193" spans="1:25">
      <c r="A2193" s="168" t="s">
        <v>4648</v>
      </c>
      <c r="B2193" s="169" t="s">
        <v>7116</v>
      </c>
      <c r="C2193" s="169" t="s">
        <v>4656</v>
      </c>
      <c r="D2193" s="169" t="s">
        <v>4657</v>
      </c>
      <c r="E2193" s="169">
        <v>165</v>
      </c>
      <c r="F2193" s="169">
        <v>0</v>
      </c>
      <c r="G2193" s="169" t="s">
        <v>4652</v>
      </c>
      <c r="H2193" s="169" t="s">
        <v>4659</v>
      </c>
      <c r="I2193" s="169" t="s">
        <v>4659</v>
      </c>
      <c r="J2193" s="169" t="s"/>
      <c r="K2193" s="169" t="s">
        <v>5090</v>
      </c>
      <c r="L2193" s="169" t="s">
        <v>4652</v>
      </c>
      <c r="M2193" s="170">
        <v>0</v>
      </c>
      <c r="N2193" s="169" t="s">
        <v>4659</v>
      </c>
      <c r="O2193" s="171">
        <v>45664</v>
      </c>
      <c r="P2193" s="172">
        <v>0.594756944443361</v>
      </c>
      <c r="Q2193" s="169">
        <v>0</v>
      </c>
      <c r="R2193" s="170">
        <v>0</v>
      </c>
      <c r="S2193" s="173" t="s"/>
      <c r="T2193" s="173" t="s"/>
      <c r="U2193" s="173" t="s"/>
      <c r="V2193" s="173" t="s"/>
      <c r="W2193" s="173" t="s"/>
      <c r="X2193" s="173" t="s"/>
      <c r="Y2193" s="173" t="s"/>
    </row>
    <row r="2194" spans="1:25">
      <c r="A2194" s="174" t="s">
        <v>4648</v>
      </c>
      <c r="B2194" s="175" t="s">
        <v>7117</v>
      </c>
      <c r="C2194" s="175" t="s">
        <v>4656</v>
      </c>
      <c r="D2194" s="175" t="s">
        <v>4666</v>
      </c>
      <c r="E2194" s="175">
        <v>165</v>
      </c>
      <c r="F2194" s="175">
        <v>0</v>
      </c>
      <c r="G2194" s="175" t="s">
        <v>4652</v>
      </c>
      <c r="H2194" s="175" t="s">
        <v>4659</v>
      </c>
      <c r="I2194" s="175" t="s">
        <v>4659</v>
      </c>
      <c r="J2194" s="175" t="s"/>
      <c r="K2194" s="175" t="s"/>
      <c r="L2194" s="175" t="s">
        <v>4652</v>
      </c>
      <c r="M2194" s="176">
        <v>0</v>
      </c>
      <c r="N2194" s="175" t="s">
        <v>4659</v>
      </c>
      <c r="O2194" s="177">
        <v>45664</v>
      </c>
      <c r="P2194" s="178">
        <v>0.59403935185037</v>
      </c>
      <c r="Q2194" s="175">
        <v>44612</v>
      </c>
      <c r="R2194" s="176">
        <v>170</v>
      </c>
      <c r="S2194" s="173" t="s"/>
      <c r="T2194" s="173" t="s"/>
      <c r="U2194" s="173" t="s"/>
      <c r="V2194" s="173" t="s"/>
      <c r="W2194" s="173" t="s"/>
      <c r="X2194" s="173" t="s"/>
      <c r="Y2194" s="173" t="s"/>
    </row>
    <row r="2195" spans="1:25">
      <c r="A2195" s="168" t="s">
        <v>4648</v>
      </c>
      <c r="B2195" s="169" t="s">
        <v>7118</v>
      </c>
      <c r="C2195" s="169" t="s">
        <v>4656</v>
      </c>
      <c r="D2195" s="169" t="s">
        <v>4694</v>
      </c>
      <c r="E2195" s="169">
        <v>160</v>
      </c>
      <c r="F2195" s="169">
        <v>89</v>
      </c>
      <c r="G2195" s="169" t="s">
        <v>4659</v>
      </c>
      <c r="H2195" s="169" t="s">
        <v>4652</v>
      </c>
      <c r="I2195" s="169" t="s">
        <v>4652</v>
      </c>
      <c r="J2195" s="169" t="s"/>
      <c r="K2195" s="169" t="s"/>
      <c r="L2195" s="169" t="s">
        <v>4652</v>
      </c>
      <c r="M2195" s="170">
        <v>0</v>
      </c>
      <c r="N2195" s="169" t="s">
        <v>4661</v>
      </c>
      <c r="O2195" s="171">
        <v>45664</v>
      </c>
      <c r="P2195" s="172">
        <v>0.538067129629781</v>
      </c>
      <c r="Q2195" s="169">
        <v>44601</v>
      </c>
      <c r="R2195" s="170">
        <v>150</v>
      </c>
      <c r="S2195" s="173" t="s"/>
      <c r="T2195" s="173" t="s"/>
      <c r="U2195" s="173" t="s"/>
      <c r="V2195" s="173" t="s"/>
      <c r="W2195" s="173" t="s"/>
      <c r="X2195" s="173" t="s"/>
      <c r="Y2195" s="173" t="s"/>
    </row>
    <row r="2196" spans="1:26" s="192">
      <c r="A2196" s="186" t="s">
        <v>4648</v>
      </c>
      <c r="B2196" s="187" t="s">
        <v>7119</v>
      </c>
      <c r="C2196" s="187" t="s">
        <v>4650</v>
      </c>
      <c r="D2196" s="187" t="s">
        <v>4674</v>
      </c>
      <c r="E2196" s="187">
        <v>150</v>
      </c>
      <c r="F2196" s="187">
        <v>0</v>
      </c>
      <c r="G2196" s="187" t="s">
        <v>4652</v>
      </c>
      <c r="H2196" s="187" t="s">
        <v>4652</v>
      </c>
      <c r="I2196" s="187" t="s">
        <v>4652</v>
      </c>
      <c r="J2196" s="187" t="s">
        <v>4669</v>
      </c>
      <c r="K2196" s="187" t="s"/>
      <c r="L2196" s="187" t="s">
        <v>4659</v>
      </c>
      <c r="M2196" s="188">
        <v>300</v>
      </c>
      <c r="N2196" s="187" t="s">
        <v>4659</v>
      </c>
      <c r="O2196" s="189">
        <v>45664</v>
      </c>
      <c r="P2196" s="190">
        <v>0.516504629627889</v>
      </c>
      <c r="Q2196" s="187">
        <v>44598</v>
      </c>
      <c r="R2196" s="188">
        <v>300</v>
      </c>
      <c r="S2196" s="191" t="s"/>
      <c r="T2196" s="191" t="s"/>
      <c r="U2196" s="191" t="s"/>
      <c r="V2196" s="191" t="s"/>
      <c r="W2196" s="191" t="s"/>
      <c r="X2196" s="191" t="s"/>
      <c r="Y2196" s="191" t="s"/>
      <c r="Z2196" s="192" t="s"/>
    </row>
    <row r="2197" spans="1:25">
      <c r="A2197" s="168" t="s">
        <v>4648</v>
      </c>
      <c r="B2197" s="169" t="s">
        <v>7120</v>
      </c>
      <c r="C2197" s="169" t="s">
        <v>4656</v>
      </c>
      <c r="D2197" s="169" t="s">
        <v>4703</v>
      </c>
      <c r="E2197" s="169">
        <v>170</v>
      </c>
      <c r="F2197" s="169">
        <v>88</v>
      </c>
      <c r="G2197" s="169" t="s">
        <v>4659</v>
      </c>
      <c r="H2197" s="169" t="s">
        <v>4659</v>
      </c>
      <c r="I2197" s="169" t="s">
        <v>4659</v>
      </c>
      <c r="J2197" s="169" t="s"/>
      <c r="K2197" s="169" t="s"/>
      <c r="L2197" s="169" t="s">
        <v>4652</v>
      </c>
      <c r="M2197" s="170">
        <v>0</v>
      </c>
      <c r="N2197" s="169" t="s">
        <v>4659</v>
      </c>
      <c r="O2197" s="171">
        <v>45664</v>
      </c>
      <c r="P2197" s="172">
        <v>0.453136574073142</v>
      </c>
      <c r="Q2197" s="169">
        <v>44584</v>
      </c>
      <c r="R2197" s="170">
        <v>200</v>
      </c>
      <c r="S2197" s="173" t="s"/>
      <c r="T2197" s="173" t="s"/>
      <c r="U2197" s="173" t="s"/>
      <c r="V2197" s="173" t="s"/>
      <c r="W2197" s="173" t="s"/>
      <c r="X2197" s="173" t="s"/>
      <c r="Y2197" s="173" t="s"/>
    </row>
    <row r="2198" spans="1:25">
      <c r="A2198" s="174" t="s">
        <v>4878</v>
      </c>
      <c r="B2198" s="175" t="s">
        <v>7121</v>
      </c>
      <c r="C2198" s="175" t="s">
        <v>4650</v>
      </c>
      <c r="D2198" s="175" t="s">
        <v>4880</v>
      </c>
      <c r="E2198" s="175">
        <v>160</v>
      </c>
      <c r="F2198" s="175">
        <v>0</v>
      </c>
      <c r="G2198" s="175" t="s">
        <v>4652</v>
      </c>
      <c r="H2198" s="175" t="s">
        <v>4652</v>
      </c>
      <c r="I2198" s="175" t="s">
        <v>4652</v>
      </c>
      <c r="J2198" s="175" t="s">
        <v>4643</v>
      </c>
      <c r="K2198" s="175" t="s"/>
      <c r="L2198" s="175" t="s">
        <v>4652</v>
      </c>
      <c r="M2198" s="176">
        <v>0.01</v>
      </c>
      <c r="N2198" s="175" t="s">
        <v>4881</v>
      </c>
      <c r="O2198" s="177">
        <v>45664</v>
      </c>
      <c r="P2198" s="178">
        <v>0.408773148148612</v>
      </c>
      <c r="Q2198" s="174">
        <v>44571</v>
      </c>
      <c r="R2198" s="195">
        <v>0.02</v>
      </c>
      <c r="S2198" s="173" t="s"/>
      <c r="T2198" s="173" t="s"/>
      <c r="U2198" s="173" t="s"/>
      <c r="V2198" s="173" t="s"/>
      <c r="W2198" s="173" t="s"/>
      <c r="X2198" s="173" t="s"/>
      <c r="Y2198" s="173" t="s"/>
    </row>
    <row r="2199" spans="1:25">
      <c r="A2199" s="174" t="s">
        <v>4878</v>
      </c>
      <c r="B2199" s="175" t="s">
        <v>7122</v>
      </c>
      <c r="C2199" s="175" t="s">
        <v>4650</v>
      </c>
      <c r="D2199" s="175" t="s">
        <v>5622</v>
      </c>
      <c r="E2199" s="175">
        <v>170</v>
      </c>
      <c r="F2199" s="175">
        <v>0</v>
      </c>
      <c r="G2199" s="175" t="s">
        <v>4652</v>
      </c>
      <c r="H2199" s="175" t="s">
        <v>4652</v>
      </c>
      <c r="I2199" s="175" t="s">
        <v>4652</v>
      </c>
      <c r="J2199" s="175" t="s">
        <v>4643</v>
      </c>
      <c r="K2199" s="175" t="s"/>
      <c r="L2199" s="175" t="s">
        <v>4652</v>
      </c>
      <c r="M2199" s="176">
        <v>0.01</v>
      </c>
      <c r="N2199" s="175" t="s">
        <v>4881</v>
      </c>
      <c r="O2199" s="177">
        <v>45664</v>
      </c>
      <c r="P2199" s="178">
        <v>0.408773148148612</v>
      </c>
      <c r="Q2199" s="194" t="s"/>
      <c r="R2199" s="194" t="s"/>
      <c r="S2199" s="173" t="s"/>
      <c r="T2199" s="173" t="s"/>
      <c r="U2199" s="173" t="s"/>
      <c r="V2199" s="173" t="s"/>
      <c r="W2199" s="173" t="s"/>
      <c r="X2199" s="173" t="s"/>
      <c r="Y2199" s="173" t="s"/>
    </row>
    <row r="2200" spans="1:25">
      <c r="A2200" s="168" t="s">
        <v>4878</v>
      </c>
      <c r="B2200" s="169" t="s">
        <v>7123</v>
      </c>
      <c r="C2200" s="169" t="s">
        <v>4650</v>
      </c>
      <c r="D2200" s="169" t="s">
        <v>4880</v>
      </c>
      <c r="E2200" s="169">
        <v>160</v>
      </c>
      <c r="F2200" s="169">
        <v>0</v>
      </c>
      <c r="G2200" s="169" t="s">
        <v>4652</v>
      </c>
      <c r="H2200" s="169" t="s">
        <v>4652</v>
      </c>
      <c r="I2200" s="169" t="s">
        <v>4652</v>
      </c>
      <c r="J2200" s="169" t="s">
        <v>4643</v>
      </c>
      <c r="K2200" s="169" t="s"/>
      <c r="L2200" s="169" t="s">
        <v>4652</v>
      </c>
      <c r="M2200" s="170">
        <v>0.01</v>
      </c>
      <c r="N2200" s="169" t="s">
        <v>4881</v>
      </c>
      <c r="O2200" s="171">
        <v>45664</v>
      </c>
      <c r="P2200" s="172">
        <v>0.407523148147448</v>
      </c>
      <c r="Q2200" s="169">
        <v>44570</v>
      </c>
      <c r="R2200" s="170">
        <v>0.01</v>
      </c>
      <c r="S2200" s="173" t="s"/>
      <c r="T2200" s="173" t="s"/>
      <c r="U2200" s="173" t="s"/>
      <c r="V2200" s="173" t="s"/>
      <c r="W2200" s="173" t="s"/>
      <c r="X2200" s="173" t="s"/>
      <c r="Y2200" s="173" t="s"/>
    </row>
    <row r="2201" spans="1:25">
      <c r="A2201" s="174" t="s">
        <v>4878</v>
      </c>
      <c r="B2201" s="175" t="s">
        <v>7124</v>
      </c>
      <c r="C2201" s="175" t="s">
        <v>4650</v>
      </c>
      <c r="D2201" s="175" t="s">
        <v>4880</v>
      </c>
      <c r="E2201" s="175">
        <v>160</v>
      </c>
      <c r="F2201" s="175">
        <v>0</v>
      </c>
      <c r="G2201" s="175" t="s">
        <v>4652</v>
      </c>
      <c r="H2201" s="175" t="s">
        <v>4652</v>
      </c>
      <c r="I2201" s="175" t="s">
        <v>4652</v>
      </c>
      <c r="J2201" s="175" t="s">
        <v>4643</v>
      </c>
      <c r="K2201" s="175" t="s"/>
      <c r="L2201" s="175" t="s">
        <v>4652</v>
      </c>
      <c r="M2201" s="176">
        <v>0.01</v>
      </c>
      <c r="N2201" s="175" t="s">
        <v>4881</v>
      </c>
      <c r="O2201" s="177">
        <v>45664</v>
      </c>
      <c r="P2201" s="178">
        <v>0.404502314813726</v>
      </c>
      <c r="Q2201" s="175">
        <v>44569</v>
      </c>
      <c r="R2201" s="176">
        <v>0.01</v>
      </c>
      <c r="S2201" s="173" t="s"/>
      <c r="T2201" s="173" t="s"/>
      <c r="U2201" s="173" t="s"/>
      <c r="V2201" s="173" t="s"/>
      <c r="W2201" s="173" t="s"/>
      <c r="X2201" s="173" t="s"/>
      <c r="Y2201" s="173" t="s"/>
    </row>
    <row r="2202" spans="1:25">
      <c r="A2202" s="168" t="s">
        <v>4878</v>
      </c>
      <c r="B2202" s="169" t="s">
        <v>7125</v>
      </c>
      <c r="C2202" s="169" t="s">
        <v>4650</v>
      </c>
      <c r="D2202" s="169" t="s">
        <v>4880</v>
      </c>
      <c r="E2202" s="169">
        <v>160</v>
      </c>
      <c r="F2202" s="169">
        <v>0</v>
      </c>
      <c r="G2202" s="169" t="s">
        <v>4652</v>
      </c>
      <c r="H2202" s="169" t="s">
        <v>4652</v>
      </c>
      <c r="I2202" s="169" t="s">
        <v>4652</v>
      </c>
      <c r="J2202" s="169" t="s">
        <v>4643</v>
      </c>
      <c r="K2202" s="169" t="s"/>
      <c r="L2202" s="169" t="s">
        <v>4652</v>
      </c>
      <c r="M2202" s="170">
        <v>0.01</v>
      </c>
      <c r="N2202" s="169" t="s">
        <v>4881</v>
      </c>
      <c r="O2202" s="171">
        <v>45664</v>
      </c>
      <c r="P2202" s="172">
        <v>0.40275462963109</v>
      </c>
      <c r="Q2202" s="169">
        <v>44568</v>
      </c>
      <c r="R2202" s="170">
        <v>0.01</v>
      </c>
      <c r="S2202" s="173" t="s"/>
      <c r="T2202" s="173" t="s"/>
      <c r="U2202" s="173" t="s"/>
      <c r="V2202" s="173" t="s"/>
      <c r="W2202" s="173" t="s"/>
      <c r="X2202" s="173" t="s"/>
      <c r="Y2202" s="173" t="s"/>
    </row>
    <row r="2203" spans="1:25">
      <c r="A2203" s="174" t="s">
        <v>4878</v>
      </c>
      <c r="B2203" s="175" t="s">
        <v>7126</v>
      </c>
      <c r="C2203" s="175" t="s">
        <v>4650</v>
      </c>
      <c r="D2203" s="175" t="s">
        <v>4880</v>
      </c>
      <c r="E2203" s="175">
        <v>160</v>
      </c>
      <c r="F2203" s="175">
        <v>0</v>
      </c>
      <c r="G2203" s="175" t="s">
        <v>4652</v>
      </c>
      <c r="H2203" s="175" t="s">
        <v>4652</v>
      </c>
      <c r="I2203" s="175" t="s">
        <v>4652</v>
      </c>
      <c r="J2203" s="175" t="s">
        <v>4643</v>
      </c>
      <c r="K2203" s="175" t="s"/>
      <c r="L2203" s="175" t="s">
        <v>4652</v>
      </c>
      <c r="M2203" s="176">
        <v>0.01</v>
      </c>
      <c r="N2203" s="175" t="s">
        <v>4881</v>
      </c>
      <c r="O2203" s="177">
        <v>45664</v>
      </c>
      <c r="P2203" s="178">
        <v>0.401261574075761</v>
      </c>
      <c r="Q2203" s="175">
        <v>44567</v>
      </c>
      <c r="R2203" s="176">
        <v>0.01</v>
      </c>
      <c r="S2203" s="173" t="s"/>
      <c r="T2203" s="173" t="s"/>
      <c r="U2203" s="173" t="s"/>
      <c r="V2203" s="173" t="s"/>
      <c r="W2203" s="173" t="s"/>
      <c r="X2203" s="173" t="s"/>
      <c r="Y2203" s="173" t="s"/>
    </row>
    <row r="2204" spans="1:25">
      <c r="A2204" s="168" t="s">
        <v>4648</v>
      </c>
      <c r="B2204" s="169" t="s">
        <v>7127</v>
      </c>
      <c r="C2204" s="169" t="s">
        <v>4656</v>
      </c>
      <c r="D2204" s="169" t="s">
        <v>4694</v>
      </c>
      <c r="E2204" s="169">
        <v>165</v>
      </c>
      <c r="F2204" s="169">
        <v>89</v>
      </c>
      <c r="G2204" s="169" t="s">
        <v>4659</v>
      </c>
      <c r="H2204" s="169" t="s">
        <v>4659</v>
      </c>
      <c r="I2204" s="169" t="s">
        <v>4659</v>
      </c>
      <c r="J2204" s="169" t="s"/>
      <c r="K2204" s="169" t="s"/>
      <c r="L2204" s="169" t="s">
        <v>4652</v>
      </c>
      <c r="M2204" s="170">
        <v>0</v>
      </c>
      <c r="N2204" s="169" t="s">
        <v>4659</v>
      </c>
      <c r="O2204" s="171">
        <v>45663</v>
      </c>
      <c r="P2204" s="172">
        <v>0.812395833334449</v>
      </c>
      <c r="Q2204" s="169">
        <v>44564</v>
      </c>
      <c r="R2204" s="170">
        <v>230</v>
      </c>
      <c r="S2204" s="173" t="s"/>
      <c r="T2204" s="173" t="s"/>
      <c r="U2204" s="173" t="s"/>
      <c r="V2204" s="173" t="s"/>
      <c r="W2204" s="173" t="s"/>
      <c r="X2204" s="173" t="s"/>
      <c r="Y2204" s="173" t="s"/>
    </row>
    <row r="2205" spans="1:26" s="192">
      <c r="A2205" s="186" t="s">
        <v>4648</v>
      </c>
      <c r="B2205" s="187" t="s">
        <v>7128</v>
      </c>
      <c r="C2205" s="187" t="s">
        <v>4656</v>
      </c>
      <c r="D2205" s="187" t="s">
        <v>4700</v>
      </c>
      <c r="E2205" s="187">
        <v>165</v>
      </c>
      <c r="F2205" s="187">
        <v>0</v>
      </c>
      <c r="G2205" s="187" t="s">
        <v>4652</v>
      </c>
      <c r="H2205" s="187" t="s">
        <v>4652</v>
      </c>
      <c r="I2205" s="187" t="s">
        <v>4652</v>
      </c>
      <c r="J2205" s="187" t="s">
        <v>4669</v>
      </c>
      <c r="K2205" s="187" t="s"/>
      <c r="L2205" s="187" t="s">
        <v>4659</v>
      </c>
      <c r="M2205" s="188">
        <v>100</v>
      </c>
      <c r="N2205" s="187" t="s">
        <v>4659</v>
      </c>
      <c r="O2205" s="189">
        <v>45663</v>
      </c>
      <c r="P2205" s="190">
        <v>0.75662037037182</v>
      </c>
      <c r="Q2205" s="187">
        <v>44561</v>
      </c>
      <c r="R2205" s="188">
        <v>100</v>
      </c>
      <c r="S2205" s="191" t="s"/>
      <c r="T2205" s="191" t="s"/>
      <c r="U2205" s="191" t="s"/>
      <c r="V2205" s="191" t="s"/>
      <c r="W2205" s="191" t="s"/>
      <c r="X2205" s="191" t="s"/>
      <c r="Y2205" s="191" t="s"/>
      <c r="Z2205" s="192" t="s"/>
    </row>
    <row r="2206" spans="1:25">
      <c r="A2206" s="168" t="s">
        <v>4648</v>
      </c>
      <c r="B2206" s="169" t="s">
        <v>7129</v>
      </c>
      <c r="C2206" s="169" t="s">
        <v>4650</v>
      </c>
      <c r="D2206" s="169" t="s">
        <v>4668</v>
      </c>
      <c r="E2206" s="169">
        <v>150</v>
      </c>
      <c r="F2206" s="169">
        <v>89</v>
      </c>
      <c r="G2206" s="169" t="s">
        <v>4659</v>
      </c>
      <c r="H2206" s="169" t="s">
        <v>4659</v>
      </c>
      <c r="I2206" s="169" t="s">
        <v>4659</v>
      </c>
      <c r="J2206" s="169" t="s"/>
      <c r="K2206" s="169" t="s"/>
      <c r="L2206" s="169" t="s">
        <v>4652</v>
      </c>
      <c r="M2206" s="170">
        <v>0</v>
      </c>
      <c r="N2206" s="169" t="s">
        <v>4659</v>
      </c>
      <c r="O2206" s="171">
        <v>45663</v>
      </c>
      <c r="P2206" s="172">
        <v>0.754247685184964</v>
      </c>
      <c r="Q2206" s="169">
        <v>44560</v>
      </c>
      <c r="R2206" s="170">
        <v>230</v>
      </c>
      <c r="S2206" s="173" t="s"/>
      <c r="T2206" s="173" t="s"/>
      <c r="U2206" s="173" t="s"/>
      <c r="V2206" s="173" t="s"/>
      <c r="W2206" s="173" t="s"/>
      <c r="X2206" s="173" t="s"/>
      <c r="Y2206" s="173" t="s"/>
    </row>
    <row r="2207" spans="1:26" s="192">
      <c r="A2207" s="186" t="s">
        <v>4648</v>
      </c>
      <c r="B2207" s="187" t="s">
        <v>7130</v>
      </c>
      <c r="C2207" s="187" t="s">
        <v>4650</v>
      </c>
      <c r="D2207" s="187" t="s">
        <v>4651</v>
      </c>
      <c r="E2207" s="187">
        <v>150</v>
      </c>
      <c r="F2207" s="187">
        <v>0</v>
      </c>
      <c r="G2207" s="187" t="s">
        <v>4652</v>
      </c>
      <c r="H2207" s="187" t="s">
        <v>4652</v>
      </c>
      <c r="I2207" s="187" t="s">
        <v>4652</v>
      </c>
      <c r="J2207" s="187" t="s">
        <v>4669</v>
      </c>
      <c r="K2207" s="187" t="s"/>
      <c r="L2207" s="187" t="s">
        <v>4659</v>
      </c>
      <c r="M2207" s="188">
        <v>100</v>
      </c>
      <c r="N2207" s="187" t="s">
        <v>4659</v>
      </c>
      <c r="O2207" s="189">
        <v>45663</v>
      </c>
      <c r="P2207" s="190">
        <v>0.713020833332848</v>
      </c>
      <c r="Q2207" s="187">
        <v>44557</v>
      </c>
      <c r="R2207" s="188">
        <v>100</v>
      </c>
      <c r="S2207" s="191" t="s"/>
      <c r="T2207" s="191" t="s"/>
      <c r="U2207" s="191" t="s"/>
      <c r="V2207" s="191" t="s"/>
      <c r="W2207" s="191" t="s"/>
      <c r="X2207" s="191" t="s"/>
      <c r="Y2207" s="191" t="s"/>
      <c r="Z2207" s="192" t="s"/>
    </row>
    <row r="2208" spans="1:25">
      <c r="A2208" s="168" t="s">
        <v>4648</v>
      </c>
      <c r="B2208" s="169" t="s">
        <v>7131</v>
      </c>
      <c r="C2208" s="169" t="s">
        <v>4656</v>
      </c>
      <c r="D2208" s="169" t="s">
        <v>4730</v>
      </c>
      <c r="E2208" s="169">
        <v>156</v>
      </c>
      <c r="F2208" s="169">
        <v>0</v>
      </c>
      <c r="G2208" s="169" t="s">
        <v>4652</v>
      </c>
      <c r="H2208" s="169" t="s">
        <v>4659</v>
      </c>
      <c r="I2208" s="169" t="s">
        <v>4659</v>
      </c>
      <c r="J2208" s="169" t="s"/>
      <c r="K2208" s="169" t="s"/>
      <c r="L2208" s="169" t="s">
        <v>4652</v>
      </c>
      <c r="M2208" s="170">
        <v>0</v>
      </c>
      <c r="N2208" s="169" t="s">
        <v>4659</v>
      </c>
      <c r="O2208" s="171">
        <v>45663</v>
      </c>
      <c r="P2208" s="172">
        <v>0.701643518517813</v>
      </c>
      <c r="Q2208" s="169">
        <v>44556</v>
      </c>
      <c r="R2208" s="170">
        <v>150</v>
      </c>
      <c r="S2208" s="173" t="s"/>
      <c r="T2208" s="173" t="s"/>
      <c r="U2208" s="173" t="s"/>
      <c r="V2208" s="173" t="s"/>
      <c r="W2208" s="173" t="s"/>
      <c r="X2208" s="173" t="s"/>
      <c r="Y2208" s="173" t="s"/>
    </row>
    <row r="2209" spans="1:25">
      <c r="A2209" s="174" t="s">
        <v>4648</v>
      </c>
      <c r="B2209" s="175" t="s">
        <v>7132</v>
      </c>
      <c r="C2209" s="175" t="s">
        <v>4656</v>
      </c>
      <c r="D2209" s="175" t="s">
        <v>4703</v>
      </c>
      <c r="E2209" s="175">
        <v>165</v>
      </c>
      <c r="F2209" s="175">
        <v>0</v>
      </c>
      <c r="G2209" s="175" t="s">
        <v>4652</v>
      </c>
      <c r="H2209" s="175" t="s">
        <v>4659</v>
      </c>
      <c r="I2209" s="175" t="s">
        <v>4659</v>
      </c>
      <c r="J2209" s="175" t="s"/>
      <c r="K2209" s="175" t="s"/>
      <c r="L2209" s="175" t="s">
        <v>4652</v>
      </c>
      <c r="M2209" s="176">
        <v>0</v>
      </c>
      <c r="N2209" s="175" t="s">
        <v>4659</v>
      </c>
      <c r="O2209" s="177">
        <v>45663</v>
      </c>
      <c r="P2209" s="178">
        <v>0.697951388887305</v>
      </c>
      <c r="Q2209" s="175">
        <v>44555</v>
      </c>
      <c r="R2209" s="176">
        <v>150</v>
      </c>
      <c r="S2209" s="173" t="s"/>
      <c r="T2209" s="173" t="s"/>
      <c r="U2209" s="173" t="s"/>
      <c r="V2209" s="173" t="s"/>
      <c r="W2209" s="173" t="s"/>
      <c r="X2209" s="173" t="s"/>
      <c r="Y2209" s="173" t="s"/>
    </row>
    <row r="2210" spans="1:25">
      <c r="A2210" s="168" t="s">
        <v>4648</v>
      </c>
      <c r="B2210" s="169" t="s">
        <v>7133</v>
      </c>
      <c r="C2210" s="169" t="s">
        <v>4650</v>
      </c>
      <c r="D2210" s="169" t="s">
        <v>4663</v>
      </c>
      <c r="E2210" s="169">
        <v>151</v>
      </c>
      <c r="F2210" s="169">
        <v>0</v>
      </c>
      <c r="G2210" s="169" t="s">
        <v>4652</v>
      </c>
      <c r="H2210" s="169" t="s">
        <v>4004</v>
      </c>
      <c r="I2210" s="169" t="s">
        <v>4004</v>
      </c>
      <c r="J2210" s="169" t="s"/>
      <c r="K2210" s="169" t="s"/>
      <c r="L2210" s="169" t="s">
        <v>4652</v>
      </c>
      <c r="M2210" s="170">
        <v>0</v>
      </c>
      <c r="N2210" s="169" t="s">
        <v>4004</v>
      </c>
      <c r="O2210" s="171">
        <v>45663</v>
      </c>
      <c r="P2210" s="172">
        <v>0.690972222222627</v>
      </c>
      <c r="Q2210" s="169">
        <v>44554</v>
      </c>
      <c r="R2210" s="170">
        <v>170</v>
      </c>
      <c r="S2210" s="173" t="s"/>
      <c r="T2210" s="173" t="s"/>
      <c r="U2210" s="173" t="s"/>
      <c r="V2210" s="173" t="s"/>
      <c r="W2210" s="173" t="s"/>
      <c r="X2210" s="173" t="s"/>
      <c r="Y2210" s="173" t="s"/>
    </row>
    <row r="2211" spans="1:25">
      <c r="A2211" s="174" t="s">
        <v>4648</v>
      </c>
      <c r="B2211" s="175" t="s">
        <v>7134</v>
      </c>
      <c r="C2211" s="175" t="s">
        <v>4650</v>
      </c>
      <c r="D2211" s="175" t="s">
        <v>4674</v>
      </c>
      <c r="E2211" s="175">
        <v>155</v>
      </c>
      <c r="F2211" s="175">
        <v>0</v>
      </c>
      <c r="G2211" s="175" t="s">
        <v>4652</v>
      </c>
      <c r="H2211" s="175" t="s">
        <v>4004</v>
      </c>
      <c r="I2211" s="175" t="s">
        <v>4004</v>
      </c>
      <c r="J2211" s="175" t="s">
        <v>4643</v>
      </c>
      <c r="K2211" s="175" t="s">
        <v>4664</v>
      </c>
      <c r="L2211" s="175" t="s">
        <v>4004</v>
      </c>
      <c r="M2211" s="176">
        <v>100</v>
      </c>
      <c r="N2211" s="175" t="s">
        <v>4004</v>
      </c>
      <c r="O2211" s="177">
        <v>45663</v>
      </c>
      <c r="P2211" s="178">
        <v>0.689421296297951</v>
      </c>
      <c r="Q2211" s="175">
        <v>44553</v>
      </c>
      <c r="R2211" s="176">
        <v>270</v>
      </c>
      <c r="S2211" s="173" t="s"/>
      <c r="T2211" s="173" t="s"/>
      <c r="U2211" s="173" t="s"/>
      <c r="V2211" s="173" t="s"/>
      <c r="W2211" s="173" t="s"/>
      <c r="X2211" s="173" t="s"/>
      <c r="Y2211" s="173" t="s"/>
    </row>
    <row r="2212" spans="1:25">
      <c r="A2212" s="168" t="s">
        <v>4648</v>
      </c>
      <c r="B2212" s="169" t="s">
        <v>7135</v>
      </c>
      <c r="C2212" s="169" t="s">
        <v>4656</v>
      </c>
      <c r="D2212" s="169" t="s">
        <v>4756</v>
      </c>
      <c r="E2212" s="169">
        <v>152</v>
      </c>
      <c r="F2212" s="169">
        <v>0</v>
      </c>
      <c r="G2212" s="169" t="s">
        <v>4652</v>
      </c>
      <c r="H2212" s="169" t="s">
        <v>4004</v>
      </c>
      <c r="I2212" s="169" t="s">
        <v>4004</v>
      </c>
      <c r="J2212" s="169" t="s"/>
      <c r="K2212" s="169" t="s"/>
      <c r="L2212" s="169" t="s">
        <v>4652</v>
      </c>
      <c r="M2212" s="170">
        <v>0</v>
      </c>
      <c r="N2212" s="169" t="s">
        <v>4004</v>
      </c>
      <c r="O2212" s="171">
        <v>45663</v>
      </c>
      <c r="P2212" s="172">
        <v>0.6744675925911</v>
      </c>
      <c r="Q2212" s="169">
        <v>44552</v>
      </c>
      <c r="R2212" s="170">
        <v>150</v>
      </c>
      <c r="S2212" s="173" t="s"/>
      <c r="T2212" s="173" t="s"/>
      <c r="U2212" s="173" t="s"/>
      <c r="V2212" s="173" t="s"/>
      <c r="W2212" s="173" t="s"/>
      <c r="X2212" s="173" t="s"/>
      <c r="Y2212" s="173" t="s"/>
    </row>
    <row r="2213" spans="1:25">
      <c r="A2213" s="174" t="s">
        <v>4648</v>
      </c>
      <c r="B2213" s="175" t="s">
        <v>7136</v>
      </c>
      <c r="C2213" s="175" t="s">
        <v>4650</v>
      </c>
      <c r="D2213" s="175" t="s">
        <v>4663</v>
      </c>
      <c r="E2213" s="175">
        <v>150</v>
      </c>
      <c r="F2213" s="175">
        <v>0</v>
      </c>
      <c r="G2213" s="175" t="s">
        <v>4652</v>
      </c>
      <c r="H2213" s="175" t="s">
        <v>4659</v>
      </c>
      <c r="I2213" s="175" t="s">
        <v>4659</v>
      </c>
      <c r="J2213" s="175" t="s"/>
      <c r="K2213" s="175" t="s"/>
      <c r="L2213" s="175" t="s">
        <v>4652</v>
      </c>
      <c r="M2213" s="176">
        <v>0</v>
      </c>
      <c r="N2213" s="175" t="s">
        <v>4659</v>
      </c>
      <c r="O2213" s="177">
        <v>45663</v>
      </c>
      <c r="P2213" s="178">
        <v>0.668298611111823</v>
      </c>
      <c r="Q2213" s="174">
        <v>44551</v>
      </c>
      <c r="R2213" s="195">
        <v>300</v>
      </c>
      <c r="S2213" s="173" t="s"/>
      <c r="T2213" s="173" t="s"/>
      <c r="U2213" s="173" t="s"/>
      <c r="V2213" s="173" t="s"/>
      <c r="W2213" s="173" t="s"/>
      <c r="X2213" s="173" t="s"/>
      <c r="Y2213" s="173" t="s"/>
    </row>
    <row r="2214" spans="1:25">
      <c r="A2214" s="174" t="s">
        <v>4648</v>
      </c>
      <c r="B2214" s="175" t="s">
        <v>7137</v>
      </c>
      <c r="C2214" s="175" t="s">
        <v>4650</v>
      </c>
      <c r="D2214" s="175" t="s">
        <v>4668</v>
      </c>
      <c r="E2214" s="175">
        <v>150</v>
      </c>
      <c r="F2214" s="175">
        <v>0</v>
      </c>
      <c r="G2214" s="175" t="s">
        <v>4652</v>
      </c>
      <c r="H2214" s="175" t="s">
        <v>4659</v>
      </c>
      <c r="I2214" s="175" t="s">
        <v>4659</v>
      </c>
      <c r="J2214" s="175" t="s"/>
      <c r="K2214" s="175" t="s"/>
      <c r="L2214" s="175" t="s">
        <v>4652</v>
      </c>
      <c r="M2214" s="176">
        <v>0</v>
      </c>
      <c r="N2214" s="175" t="s">
        <v>4659</v>
      </c>
      <c r="O2214" s="177">
        <v>45663</v>
      </c>
      <c r="P2214" s="178">
        <v>0.667777777776792</v>
      </c>
      <c r="Q2214" s="194" t="s"/>
      <c r="R2214" s="194" t="s"/>
      <c r="S2214" s="173" t="s"/>
      <c r="T2214" s="173" t="s"/>
      <c r="U2214" s="173" t="s"/>
      <c r="V2214" s="173" t="s"/>
      <c r="W2214" s="173" t="s"/>
      <c r="X2214" s="173" t="s"/>
      <c r="Y2214" s="173" t="s"/>
    </row>
    <row r="2215" spans="1:25">
      <c r="A2215" s="168" t="s">
        <v>4648</v>
      </c>
      <c r="B2215" s="169" t="s">
        <v>7138</v>
      </c>
      <c r="C2215" s="169" t="s">
        <v>4656</v>
      </c>
      <c r="D2215" s="169" t="s">
        <v>4756</v>
      </c>
      <c r="E2215" s="169">
        <v>160</v>
      </c>
      <c r="F2215" s="169">
        <v>89</v>
      </c>
      <c r="G2215" s="169" t="s">
        <v>4659</v>
      </c>
      <c r="H2215" s="169" t="s">
        <v>4659</v>
      </c>
      <c r="I2215" s="169" t="s">
        <v>4659</v>
      </c>
      <c r="J2215" s="169" t="s"/>
      <c r="K2215" s="169" t="s"/>
      <c r="L2215" s="169" t="s">
        <v>4652</v>
      </c>
      <c r="M2215" s="170">
        <v>0</v>
      </c>
      <c r="N2215" s="169" t="s">
        <v>4659</v>
      </c>
      <c r="O2215" s="171">
        <v>45663</v>
      </c>
      <c r="P2215" s="172">
        <v>0.662303240740585</v>
      </c>
      <c r="Q2215" s="169">
        <v>44549</v>
      </c>
      <c r="R2215" s="170">
        <v>200</v>
      </c>
      <c r="S2215" s="173" t="s"/>
      <c r="T2215" s="173" t="s"/>
      <c r="U2215" s="173" t="s"/>
      <c r="V2215" s="173" t="s"/>
      <c r="W2215" s="173" t="s"/>
      <c r="X2215" s="173" t="s"/>
      <c r="Y2215" s="173" t="s"/>
    </row>
    <row r="2216" spans="1:25">
      <c r="A2216" s="174" t="s">
        <v>4648</v>
      </c>
      <c r="B2216" s="175" t="s">
        <v>7139</v>
      </c>
      <c r="C2216" s="175" t="s">
        <v>4656</v>
      </c>
      <c r="D2216" s="175" t="s">
        <v>4657</v>
      </c>
      <c r="E2216" s="175">
        <v>165</v>
      </c>
      <c r="F2216" s="175">
        <v>0</v>
      </c>
      <c r="G2216" s="175" t="s">
        <v>4652</v>
      </c>
      <c r="H2216" s="175" t="s">
        <v>4659</v>
      </c>
      <c r="I2216" s="175" t="s">
        <v>4659</v>
      </c>
      <c r="J2216" s="175" t="s"/>
      <c r="K2216" s="175" t="s"/>
      <c r="L2216" s="175" t="s">
        <v>4652</v>
      </c>
      <c r="M2216" s="176">
        <v>0</v>
      </c>
      <c r="N2216" s="175" t="s">
        <v>4659</v>
      </c>
      <c r="O2216" s="177">
        <v>45663</v>
      </c>
      <c r="P2216" s="178">
        <v>0.63680555555402</v>
      </c>
      <c r="Q2216" s="175">
        <v>44547</v>
      </c>
      <c r="R2216" s="176">
        <v>170</v>
      </c>
      <c r="S2216" s="173" t="s"/>
      <c r="T2216" s="173" t="s"/>
      <c r="U2216" s="173" t="s"/>
      <c r="V2216" s="173" t="s"/>
      <c r="W2216" s="173" t="s"/>
      <c r="X2216" s="173" t="s"/>
      <c r="Y2216" s="173" t="s"/>
    </row>
    <row r="2217" spans="1:25">
      <c r="A2217" s="168" t="s">
        <v>4648</v>
      </c>
      <c r="B2217" s="169" t="s">
        <v>7140</v>
      </c>
      <c r="C2217" s="169" t="s">
        <v>4650</v>
      </c>
      <c r="D2217" s="169" t="s">
        <v>4663</v>
      </c>
      <c r="E2217" s="169">
        <v>150</v>
      </c>
      <c r="F2217" s="169">
        <v>89</v>
      </c>
      <c r="G2217" s="169" t="s">
        <v>4004</v>
      </c>
      <c r="H2217" s="169" t="s">
        <v>4004</v>
      </c>
      <c r="I2217" s="169" t="s">
        <v>4004</v>
      </c>
      <c r="J2217" s="169" t="s"/>
      <c r="K2217" s="169" t="s"/>
      <c r="L2217" s="169" t="s">
        <v>4652</v>
      </c>
      <c r="M2217" s="170">
        <v>0</v>
      </c>
      <c r="N2217" s="169" t="s">
        <v>4004</v>
      </c>
      <c r="O2217" s="171">
        <v>45663</v>
      </c>
      <c r="P2217" s="172">
        <v>0.636678240742185</v>
      </c>
      <c r="Q2217" s="169">
        <v>44546</v>
      </c>
      <c r="R2217" s="170">
        <v>230</v>
      </c>
      <c r="S2217" s="173" t="s"/>
      <c r="T2217" s="173" t="s"/>
      <c r="U2217" s="173" t="s"/>
      <c r="V2217" s="173" t="s"/>
      <c r="W2217" s="173" t="s"/>
      <c r="X2217" s="173" t="s"/>
      <c r="Y2217" s="173" t="s"/>
    </row>
    <row r="2218" spans="1:25">
      <c r="A2218" s="174" t="s">
        <v>4648</v>
      </c>
      <c r="B2218" s="175" t="s">
        <v>7141</v>
      </c>
      <c r="C2218" s="175" t="s">
        <v>4650</v>
      </c>
      <c r="D2218" s="175" t="s">
        <v>4668</v>
      </c>
      <c r="E2218" s="175">
        <v>154</v>
      </c>
      <c r="F2218" s="175">
        <v>89</v>
      </c>
      <c r="G2218" s="175" t="s">
        <v>4659</v>
      </c>
      <c r="H2218" s="175" t="s">
        <v>4659</v>
      </c>
      <c r="I2218" s="175" t="s">
        <v>4659</v>
      </c>
      <c r="J2218" s="175" t="s"/>
      <c r="K2218" s="175" t="s"/>
      <c r="L2218" s="175" t="s">
        <v>4652</v>
      </c>
      <c r="M2218" s="176">
        <v>0</v>
      </c>
      <c r="N2218" s="175" t="s">
        <v>4659</v>
      </c>
      <c r="O2218" s="177">
        <v>45663</v>
      </c>
      <c r="P2218" s="178">
        <v>0.615243055555766</v>
      </c>
      <c r="Q2218" s="175">
        <v>44545</v>
      </c>
      <c r="R2218" s="176">
        <v>200</v>
      </c>
      <c r="S2218" s="173" t="s"/>
      <c r="T2218" s="173" t="s"/>
      <c r="U2218" s="173" t="s"/>
      <c r="V2218" s="173" t="s"/>
      <c r="W2218" s="173" t="s"/>
      <c r="X2218" s="173" t="s"/>
      <c r="Y2218" s="173" t="s"/>
    </row>
    <row r="2219" spans="1:25">
      <c r="A2219" s="168" t="s">
        <v>4569</v>
      </c>
      <c r="B2219" s="169" t="s">
        <v>7142</v>
      </c>
      <c r="C2219" s="169" t="s">
        <v>4656</v>
      </c>
      <c r="D2219" s="169" t="s">
        <v>4700</v>
      </c>
      <c r="E2219" s="169">
        <v>170</v>
      </c>
      <c r="F2219" s="169">
        <v>89</v>
      </c>
      <c r="G2219" s="169" t="s">
        <v>4630</v>
      </c>
      <c r="H2219" s="169" t="s">
        <v>4630</v>
      </c>
      <c r="I2219" s="169" t="s">
        <v>4630</v>
      </c>
      <c r="J2219" s="169" t="s"/>
      <c r="K2219" s="169" t="s"/>
      <c r="L2219" s="169" t="s">
        <v>4652</v>
      </c>
      <c r="M2219" s="170">
        <v>0</v>
      </c>
      <c r="N2219" s="169" t="s">
        <v>4004</v>
      </c>
      <c r="O2219" s="171">
        <v>45663</v>
      </c>
      <c r="P2219" s="172">
        <v>0.613321759257815</v>
      </c>
      <c r="Q2219" s="169">
        <v>44544</v>
      </c>
      <c r="R2219" s="170">
        <v>200</v>
      </c>
      <c r="S2219" s="173" t="s"/>
      <c r="T2219" s="173" t="s"/>
      <c r="U2219" s="173" t="s"/>
      <c r="V2219" s="173" t="s"/>
      <c r="W2219" s="173" t="s"/>
      <c r="X2219" s="173" t="s"/>
      <c r="Y2219" s="173" t="s"/>
    </row>
    <row r="2220" spans="1:25">
      <c r="A2220" s="174" t="s">
        <v>4648</v>
      </c>
      <c r="B2220" s="175" t="s">
        <v>7143</v>
      </c>
      <c r="C2220" s="175" t="s">
        <v>4656</v>
      </c>
      <c r="D2220" s="175" t="s">
        <v>4730</v>
      </c>
      <c r="E2220" s="175">
        <v>165</v>
      </c>
      <c r="F2220" s="175">
        <v>89</v>
      </c>
      <c r="G2220" s="175" t="s">
        <v>4004</v>
      </c>
      <c r="H2220" s="175" t="s">
        <v>4004</v>
      </c>
      <c r="I2220" s="175" t="s">
        <v>4004</v>
      </c>
      <c r="J2220" s="175" t="s"/>
      <c r="K2220" s="175" t="s"/>
      <c r="L2220" s="175" t="s">
        <v>4652</v>
      </c>
      <c r="M2220" s="176">
        <v>0</v>
      </c>
      <c r="N2220" s="175" t="s">
        <v>4004</v>
      </c>
      <c r="O2220" s="177">
        <v>45663</v>
      </c>
      <c r="P2220" s="178">
        <v>0.60777777777912</v>
      </c>
      <c r="Q2220" s="175">
        <v>44543</v>
      </c>
      <c r="R2220" s="176">
        <v>200</v>
      </c>
      <c r="S2220" s="173" t="s"/>
      <c r="T2220" s="173" t="s"/>
      <c r="U2220" s="173" t="s"/>
      <c r="V2220" s="173" t="s"/>
      <c r="W2220" s="173" t="s"/>
      <c r="X2220" s="173" t="s"/>
      <c r="Y2220" s="173" t="s"/>
    </row>
    <row r="2221" spans="1:26" s="192">
      <c r="A2221" s="186" t="s">
        <v>4648</v>
      </c>
      <c r="B2221" s="187" t="s">
        <v>7144</v>
      </c>
      <c r="C2221" s="187" t="s">
        <v>4650</v>
      </c>
      <c r="D2221" s="187" t="s">
        <v>4668</v>
      </c>
      <c r="E2221" s="187">
        <v>150</v>
      </c>
      <c r="F2221" s="187">
        <v>0</v>
      </c>
      <c r="G2221" s="187" t="s">
        <v>4652</v>
      </c>
      <c r="H2221" s="187" t="s">
        <v>4652</v>
      </c>
      <c r="I2221" s="187" t="s">
        <v>4652</v>
      </c>
      <c r="J2221" s="187" t="s">
        <v>4692</v>
      </c>
      <c r="K2221" s="187" t="s"/>
      <c r="L2221" s="187" t="s">
        <v>4659</v>
      </c>
      <c r="M2221" s="188">
        <v>50</v>
      </c>
      <c r="N2221" s="187" t="s">
        <v>4659</v>
      </c>
      <c r="O2221" s="189">
        <v>45663</v>
      </c>
      <c r="P2221" s="190">
        <v>0.550324074072705</v>
      </c>
      <c r="Q2221" s="187">
        <v>44538</v>
      </c>
      <c r="R2221" s="188">
        <v>50</v>
      </c>
      <c r="S2221" s="191" t="s"/>
      <c r="T2221" s="191" t="s"/>
      <c r="U2221" s="191" t="s"/>
      <c r="V2221" s="191" t="s"/>
      <c r="W2221" s="191" t="s"/>
      <c r="X2221" s="191" t="s"/>
      <c r="Y2221" s="191" t="s"/>
      <c r="Z2221" s="192" t="s"/>
    </row>
    <row r="2222" spans="1:25">
      <c r="A2222" s="174" t="s">
        <v>4648</v>
      </c>
      <c r="B2222" s="175" t="s">
        <v>7145</v>
      </c>
      <c r="C2222" s="175" t="s">
        <v>4656</v>
      </c>
      <c r="D2222" s="175" t="s">
        <v>4730</v>
      </c>
      <c r="E2222" s="175">
        <v>160</v>
      </c>
      <c r="F2222" s="175">
        <v>89</v>
      </c>
      <c r="G2222" s="175" t="s">
        <v>4659</v>
      </c>
      <c r="H2222" s="175" t="s">
        <v>4659</v>
      </c>
      <c r="I2222" s="175" t="s">
        <v>4659</v>
      </c>
      <c r="J2222" s="175" t="s"/>
      <c r="K2222" s="175" t="s"/>
      <c r="L2222" s="175" t="s">
        <v>4652</v>
      </c>
      <c r="M2222" s="176">
        <v>0</v>
      </c>
      <c r="N2222" s="175" t="s">
        <v>4659</v>
      </c>
      <c r="O2222" s="177">
        <v>45663</v>
      </c>
      <c r="P2222" s="178">
        <v>0.517164351851534</v>
      </c>
      <c r="Q2222" s="175">
        <v>44535</v>
      </c>
      <c r="R2222" s="176">
        <v>200</v>
      </c>
      <c r="S2222" s="173" t="s"/>
      <c r="T2222" s="173" t="s"/>
      <c r="U2222" s="173" t="s"/>
      <c r="V2222" s="173" t="s"/>
      <c r="W2222" s="173" t="s"/>
      <c r="X2222" s="173" t="s"/>
      <c r="Y2222" s="173" t="s"/>
    </row>
    <row r="2223" spans="1:25">
      <c r="A2223" s="168" t="s">
        <v>4648</v>
      </c>
      <c r="B2223" s="169" t="s">
        <v>7146</v>
      </c>
      <c r="C2223" s="169" t="s">
        <v>4656</v>
      </c>
      <c r="D2223" s="169" t="s">
        <v>4700</v>
      </c>
      <c r="E2223" s="169">
        <v>165</v>
      </c>
      <c r="F2223" s="169">
        <v>89</v>
      </c>
      <c r="G2223" s="169" t="s">
        <v>4004</v>
      </c>
      <c r="H2223" s="169" t="s">
        <v>4004</v>
      </c>
      <c r="I2223" s="169" t="s">
        <v>4004</v>
      </c>
      <c r="J2223" s="169" t="s"/>
      <c r="K2223" s="169" t="s"/>
      <c r="L2223" s="169" t="s">
        <v>4652</v>
      </c>
      <c r="M2223" s="170">
        <v>0</v>
      </c>
      <c r="N2223" s="169" t="s">
        <v>4661</v>
      </c>
      <c r="O2223" s="171">
        <v>45663</v>
      </c>
      <c r="P2223" s="172">
        <v>0.503171296295477</v>
      </c>
      <c r="Q2223" s="169">
        <v>44534</v>
      </c>
      <c r="R2223" s="170">
        <v>230</v>
      </c>
      <c r="S2223" s="173" t="s"/>
      <c r="T2223" s="173" t="s"/>
      <c r="U2223" s="173" t="s"/>
      <c r="V2223" s="173" t="s"/>
      <c r="W2223" s="173" t="s"/>
      <c r="X2223" s="173" t="s"/>
      <c r="Y2223" s="173" t="s"/>
    </row>
    <row r="2224" spans="1:25">
      <c r="A2224" s="174" t="s">
        <v>4648</v>
      </c>
      <c r="B2224" s="175" t="s">
        <v>7147</v>
      </c>
      <c r="C2224" s="175" t="s">
        <v>4650</v>
      </c>
      <c r="D2224" s="175" t="s">
        <v>4786</v>
      </c>
      <c r="E2224" s="175">
        <v>155</v>
      </c>
      <c r="F2224" s="175">
        <v>0</v>
      </c>
      <c r="G2224" s="175" t="s">
        <v>4652</v>
      </c>
      <c r="H2224" s="175" t="s">
        <v>4652</v>
      </c>
      <c r="I2224" s="175" t="s">
        <v>4652</v>
      </c>
      <c r="J2224" s="175" t="s">
        <v>4643</v>
      </c>
      <c r="K2224" s="175" t="s">
        <v>5454</v>
      </c>
      <c r="L2224" s="175" t="s">
        <v>4004</v>
      </c>
      <c r="M2224" s="176">
        <v>130</v>
      </c>
      <c r="N2224" s="175" t="s">
        <v>4004</v>
      </c>
      <c r="O2224" s="177">
        <v>45663</v>
      </c>
      <c r="P2224" s="178">
        <v>0.430810185185692</v>
      </c>
      <c r="Q2224" s="175">
        <v>44523</v>
      </c>
      <c r="R2224" s="176">
        <v>130</v>
      </c>
      <c r="S2224" s="173" t="s"/>
      <c r="T2224" s="173" t="s"/>
      <c r="U2224" s="173" t="s"/>
      <c r="V2224" s="173" t="s"/>
      <c r="W2224" s="173" t="s"/>
      <c r="X2224" s="173" t="s"/>
      <c r="Y2224" s="173" t="s"/>
    </row>
    <row r="2225" spans="1:25">
      <c r="A2225" s="168" t="s">
        <v>4648</v>
      </c>
      <c r="B2225" s="169" t="s">
        <v>7148</v>
      </c>
      <c r="C2225" s="169" t="s">
        <v>4650</v>
      </c>
      <c r="D2225" s="169" t="s">
        <v>4734</v>
      </c>
      <c r="E2225" s="169">
        <v>158</v>
      </c>
      <c r="F2225" s="169">
        <v>89</v>
      </c>
      <c r="G2225" s="169" t="s">
        <v>4659</v>
      </c>
      <c r="H2225" s="169" t="s">
        <v>4652</v>
      </c>
      <c r="I2225" s="169" t="s">
        <v>4652</v>
      </c>
      <c r="J2225" s="169" t="s"/>
      <c r="K2225" s="169" t="s"/>
      <c r="L2225" s="169" t="s">
        <v>4652</v>
      </c>
      <c r="M2225" s="170">
        <v>0</v>
      </c>
      <c r="N2225" s="169" t="s">
        <v>4004</v>
      </c>
      <c r="O2225" s="171">
        <v>45663</v>
      </c>
      <c r="P2225" s="172">
        <v>0.420624999998836</v>
      </c>
      <c r="Q2225" s="169">
        <v>44522</v>
      </c>
      <c r="R2225" s="170">
        <v>50</v>
      </c>
      <c r="S2225" s="173" t="s"/>
      <c r="T2225" s="173" t="s"/>
      <c r="U2225" s="173" t="s"/>
      <c r="V2225" s="173" t="s"/>
      <c r="W2225" s="173" t="s"/>
      <c r="X2225" s="173" t="s"/>
      <c r="Y2225" s="173" t="s"/>
    </row>
    <row r="2226" spans="1:25">
      <c r="A2226" s="174" t="s">
        <v>4648</v>
      </c>
      <c r="B2226" s="175" t="s">
        <v>7149</v>
      </c>
      <c r="C2226" s="175" t="s">
        <v>4650</v>
      </c>
      <c r="D2226" s="175" t="s">
        <v>4674</v>
      </c>
      <c r="E2226" s="175">
        <v>155</v>
      </c>
      <c r="F2226" s="175">
        <v>0</v>
      </c>
      <c r="G2226" s="175" t="s">
        <v>4652</v>
      </c>
      <c r="H2226" s="175" t="s">
        <v>4659</v>
      </c>
      <c r="I2226" s="175" t="s">
        <v>4659</v>
      </c>
      <c r="J2226" s="175" t="s"/>
      <c r="K2226" s="175" t="s">
        <v>4664</v>
      </c>
      <c r="L2226" s="175" t="s">
        <v>4652</v>
      </c>
      <c r="M2226" s="176">
        <v>130</v>
      </c>
      <c r="N2226" s="175" t="s">
        <v>4661</v>
      </c>
      <c r="O2226" s="177">
        <v>45663</v>
      </c>
      <c r="P2226" s="178">
        <v>0.407881944443943</v>
      </c>
      <c r="Q2226" s="175">
        <v>44521</v>
      </c>
      <c r="R2226" s="176">
        <v>300</v>
      </c>
      <c r="S2226" s="173" t="s"/>
      <c r="T2226" s="173" t="s"/>
      <c r="U2226" s="173" t="s"/>
      <c r="V2226" s="173" t="s"/>
      <c r="W2226" s="173" t="s"/>
      <c r="X2226" s="173" t="s"/>
      <c r="Y2226" s="173" t="s"/>
    </row>
    <row r="2227" spans="1:25">
      <c r="A2227" s="168" t="s">
        <v>4648</v>
      </c>
      <c r="B2227" s="169" t="s">
        <v>7150</v>
      </c>
      <c r="C2227" s="169" t="s">
        <v>4656</v>
      </c>
      <c r="D2227" s="169" t="s">
        <v>4676</v>
      </c>
      <c r="E2227" s="169">
        <v>150</v>
      </c>
      <c r="F2227" s="169">
        <v>89</v>
      </c>
      <c r="G2227" s="169" t="s">
        <v>4659</v>
      </c>
      <c r="H2227" s="169" t="s">
        <v>4659</v>
      </c>
      <c r="I2227" s="169" t="s">
        <v>4659</v>
      </c>
      <c r="J2227" s="169" t="s"/>
      <c r="K2227" s="169" t="s"/>
      <c r="L2227" s="169" t="s">
        <v>4652</v>
      </c>
      <c r="M2227" s="170">
        <v>0</v>
      </c>
      <c r="N2227" s="169" t="s">
        <v>4659</v>
      </c>
      <c r="O2227" s="171">
        <v>45663</v>
      </c>
      <c r="P2227" s="172">
        <v>0.360405092593283</v>
      </c>
      <c r="Q2227" s="169">
        <v>44517</v>
      </c>
      <c r="R2227" s="170">
        <v>200</v>
      </c>
      <c r="S2227" s="173" t="s"/>
      <c r="T2227" s="173" t="s"/>
      <c r="U2227" s="173" t="s"/>
      <c r="V2227" s="173" t="s"/>
      <c r="W2227" s="173" t="s"/>
      <c r="X2227" s="173" t="s"/>
      <c r="Y2227" s="173" t="s"/>
    </row>
    <row r="2228" spans="1:25">
      <c r="A2228" s="174" t="s">
        <v>4648</v>
      </c>
      <c r="B2228" s="175" t="s">
        <v>7151</v>
      </c>
      <c r="C2228" s="175" t="s">
        <v>4650</v>
      </c>
      <c r="D2228" s="175" t="s">
        <v>4734</v>
      </c>
      <c r="E2228" s="175">
        <v>150</v>
      </c>
      <c r="F2228" s="175">
        <v>89</v>
      </c>
      <c r="G2228" s="175" t="s">
        <v>4659</v>
      </c>
      <c r="H2228" s="175" t="s">
        <v>4659</v>
      </c>
      <c r="I2228" s="175" t="s">
        <v>4659</v>
      </c>
      <c r="J2228" s="175" t="s"/>
      <c r="K2228" s="175" t="s"/>
      <c r="L2228" s="175" t="s">
        <v>4652</v>
      </c>
      <c r="M2228" s="176">
        <v>0</v>
      </c>
      <c r="N2228" s="175" t="s">
        <v>4659</v>
      </c>
      <c r="O2228" s="177">
        <v>45662</v>
      </c>
      <c r="P2228" s="178">
        <v>0.804768518519268</v>
      </c>
      <c r="Q2228" s="175">
        <v>44508</v>
      </c>
      <c r="R2228" s="176">
        <v>230</v>
      </c>
      <c r="S2228" s="173" t="s"/>
      <c r="T2228" s="173" t="s"/>
      <c r="U2228" s="173" t="s"/>
      <c r="V2228" s="173" t="s"/>
      <c r="W2228" s="173" t="s"/>
      <c r="X2228" s="173" t="s"/>
      <c r="Y2228" s="173" t="s"/>
    </row>
    <row r="2229" spans="1:26" s="192">
      <c r="A2229" s="186" t="s">
        <v>4648</v>
      </c>
      <c r="B2229" s="187" t="s">
        <v>7152</v>
      </c>
      <c r="C2229" s="187" t="s">
        <v>4656</v>
      </c>
      <c r="D2229" s="187" t="s">
        <v>4703</v>
      </c>
      <c r="E2229" s="187">
        <v>160</v>
      </c>
      <c r="F2229" s="187">
        <v>0</v>
      </c>
      <c r="G2229" s="187" t="s">
        <v>4652</v>
      </c>
      <c r="H2229" s="187" t="s">
        <v>4652</v>
      </c>
      <c r="I2229" s="187" t="s">
        <v>4652</v>
      </c>
      <c r="J2229" s="187" t="s">
        <v>4653</v>
      </c>
      <c r="K2229" s="187" t="s"/>
      <c r="L2229" s="187" t="s">
        <v>4659</v>
      </c>
      <c r="M2229" s="188">
        <v>200</v>
      </c>
      <c r="N2229" s="187" t="s">
        <v>4004</v>
      </c>
      <c r="O2229" s="189">
        <v>45662</v>
      </c>
      <c r="P2229" s="190">
        <v>0.726504629630654</v>
      </c>
      <c r="Q2229" s="187">
        <v>44497</v>
      </c>
      <c r="R2229" s="188">
        <v>200</v>
      </c>
      <c r="S2229" s="191" t="s"/>
      <c r="T2229" s="191" t="s"/>
      <c r="U2229" s="191" t="s"/>
      <c r="V2229" s="191" t="s"/>
      <c r="W2229" s="191" t="s"/>
      <c r="X2229" s="191" t="s"/>
      <c r="Y2229" s="191" t="s"/>
      <c r="Z2229" s="192" t="s"/>
    </row>
    <row r="2230" spans="1:25">
      <c r="A2230" s="174" t="s">
        <v>4648</v>
      </c>
      <c r="B2230" s="175" t="s">
        <v>7153</v>
      </c>
      <c r="C2230" s="175" t="s">
        <v>4650</v>
      </c>
      <c r="D2230" s="175" t="s">
        <v>4734</v>
      </c>
      <c r="E2230" s="175">
        <v>150</v>
      </c>
      <c r="F2230" s="175">
        <v>89</v>
      </c>
      <c r="G2230" s="175" t="s">
        <v>4659</v>
      </c>
      <c r="H2230" s="175" t="s">
        <v>4659</v>
      </c>
      <c r="I2230" s="175" t="s">
        <v>4659</v>
      </c>
      <c r="J2230" s="175" t="s"/>
      <c r="K2230" s="175" t="s"/>
      <c r="L2230" s="175" t="s">
        <v>4652</v>
      </c>
      <c r="M2230" s="176">
        <v>0</v>
      </c>
      <c r="N2230" s="175" t="s">
        <v>4004</v>
      </c>
      <c r="O2230" s="177">
        <v>45662</v>
      </c>
      <c r="P2230" s="178">
        <v>0.715300925927295</v>
      </c>
      <c r="Q2230" s="175">
        <v>44494</v>
      </c>
      <c r="R2230" s="176">
        <v>200</v>
      </c>
      <c r="S2230" s="173" t="s"/>
      <c r="T2230" s="173" t="s"/>
      <c r="U2230" s="173" t="s"/>
      <c r="V2230" s="173" t="s"/>
      <c r="W2230" s="173" t="s"/>
      <c r="X2230" s="173" t="s"/>
      <c r="Y2230" s="173" t="s"/>
    </row>
    <row r="2231" spans="1:25">
      <c r="A2231" s="168" t="s">
        <v>4648</v>
      </c>
      <c r="B2231" s="169" t="s">
        <v>7154</v>
      </c>
      <c r="C2231" s="169" t="s">
        <v>4650</v>
      </c>
      <c r="D2231" s="169" t="s">
        <v>4663</v>
      </c>
      <c r="E2231" s="169">
        <v>150</v>
      </c>
      <c r="F2231" s="169">
        <v>0</v>
      </c>
      <c r="G2231" s="169" t="s">
        <v>4652</v>
      </c>
      <c r="H2231" s="169" t="s">
        <v>4004</v>
      </c>
      <c r="I2231" s="169" t="s">
        <v>4004</v>
      </c>
      <c r="J2231" s="169" t="s"/>
      <c r="K2231" s="169" t="s"/>
      <c r="L2231" s="169" t="s">
        <v>4652</v>
      </c>
      <c r="M2231" s="170">
        <v>0</v>
      </c>
      <c r="N2231" s="169" t="s">
        <v>4004</v>
      </c>
      <c r="O2231" s="171">
        <v>45662</v>
      </c>
      <c r="P2231" s="172">
        <v>0.71435185185328</v>
      </c>
      <c r="Q2231" s="169">
        <v>44493</v>
      </c>
      <c r="R2231" s="170">
        <v>150</v>
      </c>
      <c r="S2231" s="173" t="s"/>
      <c r="T2231" s="173" t="s"/>
      <c r="U2231" s="173" t="s"/>
      <c r="V2231" s="173" t="s"/>
      <c r="W2231" s="173" t="s"/>
      <c r="X2231" s="173" t="s"/>
      <c r="Y2231" s="173" t="s"/>
    </row>
    <row r="2232" spans="1:25">
      <c r="A2232" s="174" t="s">
        <v>4648</v>
      </c>
      <c r="B2232" s="175" t="s">
        <v>7155</v>
      </c>
      <c r="C2232" s="175" t="s">
        <v>4656</v>
      </c>
      <c r="D2232" s="175" t="s">
        <v>4694</v>
      </c>
      <c r="E2232" s="175">
        <v>163</v>
      </c>
      <c r="F2232" s="175">
        <v>89</v>
      </c>
      <c r="G2232" s="175" t="s">
        <v>4659</v>
      </c>
      <c r="H2232" s="175" t="s">
        <v>4659</v>
      </c>
      <c r="I2232" s="175" t="s">
        <v>4659</v>
      </c>
      <c r="J2232" s="175" t="s"/>
      <c r="K2232" s="175" t="s">
        <v>6331</v>
      </c>
      <c r="L2232" s="175" t="s">
        <v>4652</v>
      </c>
      <c r="M2232" s="176">
        <v>0</v>
      </c>
      <c r="N2232" s="175" t="s">
        <v>4004</v>
      </c>
      <c r="O2232" s="177">
        <v>45662</v>
      </c>
      <c r="P2232" s="178">
        <v>0.700949074074743</v>
      </c>
      <c r="Q2232" s="175">
        <v>0</v>
      </c>
      <c r="R2232" s="176">
        <v>0</v>
      </c>
      <c r="S2232" s="173" t="s"/>
      <c r="T2232" s="173" t="s"/>
      <c r="U2232" s="173" t="s"/>
      <c r="V2232" s="173" t="s"/>
      <c r="W2232" s="173" t="s"/>
      <c r="X2232" s="173" t="s"/>
      <c r="Y2232" s="173" t="s"/>
    </row>
    <row r="2233" spans="1:25">
      <c r="A2233" s="168" t="s">
        <v>4648</v>
      </c>
      <c r="B2233" s="169" t="s">
        <v>7156</v>
      </c>
      <c r="C2233" s="169" t="s">
        <v>4656</v>
      </c>
      <c r="D2233" s="169" t="s">
        <v>4700</v>
      </c>
      <c r="E2233" s="169">
        <v>165</v>
      </c>
      <c r="F2233" s="169">
        <v>88</v>
      </c>
      <c r="G2233" s="169" t="s">
        <v>4659</v>
      </c>
      <c r="H2233" s="169" t="s">
        <v>4652</v>
      </c>
      <c r="I2233" s="169" t="s">
        <v>4652</v>
      </c>
      <c r="J2233" s="169" t="s"/>
      <c r="K2233" s="169" t="s"/>
      <c r="L2233" s="169" t="s">
        <v>4652</v>
      </c>
      <c r="M2233" s="170">
        <v>0</v>
      </c>
      <c r="N2233" s="169" t="s">
        <v>4004</v>
      </c>
      <c r="O2233" s="171">
        <v>45662</v>
      </c>
      <c r="P2233" s="172">
        <v>0.692731481482042</v>
      </c>
      <c r="Q2233" s="169">
        <v>44492</v>
      </c>
      <c r="R2233" s="170">
        <v>150</v>
      </c>
      <c r="S2233" s="173" t="s"/>
      <c r="T2233" s="173" t="s"/>
      <c r="U2233" s="173" t="s"/>
      <c r="V2233" s="173" t="s"/>
      <c r="W2233" s="173" t="s"/>
      <c r="X2233" s="173" t="s"/>
      <c r="Y2233" s="173" t="s"/>
    </row>
    <row r="2234" spans="1:25">
      <c r="A2234" s="174" t="s">
        <v>4648</v>
      </c>
      <c r="B2234" s="175" t="s">
        <v>7157</v>
      </c>
      <c r="C2234" s="175" t="s">
        <v>4650</v>
      </c>
      <c r="D2234" s="175" t="s">
        <v>4668</v>
      </c>
      <c r="E2234" s="175">
        <v>150</v>
      </c>
      <c r="F2234" s="175">
        <v>89</v>
      </c>
      <c r="G2234" s="175" t="s">
        <v>4004</v>
      </c>
      <c r="H2234" s="175" t="s">
        <v>4652</v>
      </c>
      <c r="I2234" s="175" t="s">
        <v>4652</v>
      </c>
      <c r="J2234" s="175" t="s"/>
      <c r="K2234" s="175" t="s"/>
      <c r="L2234" s="175" t="s">
        <v>4652</v>
      </c>
      <c r="M2234" s="176">
        <v>0</v>
      </c>
      <c r="N2234" s="175" t="s">
        <v>4659</v>
      </c>
      <c r="O2234" s="177">
        <v>45662</v>
      </c>
      <c r="P2234" s="178">
        <v>0.68659722222219</v>
      </c>
      <c r="Q2234" s="175">
        <v>44489</v>
      </c>
      <c r="R2234" s="176">
        <v>170</v>
      </c>
      <c r="S2234" s="173" t="s"/>
      <c r="T2234" s="173" t="s"/>
      <c r="U2234" s="173" t="s"/>
      <c r="V2234" s="173" t="s"/>
      <c r="W2234" s="173" t="s"/>
      <c r="X2234" s="173" t="s"/>
      <c r="Y2234" s="173" t="s"/>
    </row>
    <row r="2235" spans="1:25">
      <c r="A2235" s="168" t="s">
        <v>4648</v>
      </c>
      <c r="B2235" s="169" t="s">
        <v>7158</v>
      </c>
      <c r="C2235" s="169" t="s">
        <v>4650</v>
      </c>
      <c r="D2235" s="169" t="s">
        <v>4663</v>
      </c>
      <c r="E2235" s="169">
        <v>158</v>
      </c>
      <c r="F2235" s="169">
        <v>89</v>
      </c>
      <c r="G2235" s="169" t="s">
        <v>4659</v>
      </c>
      <c r="H2235" s="169" t="s">
        <v>4659</v>
      </c>
      <c r="I2235" s="169" t="s">
        <v>4659</v>
      </c>
      <c r="J2235" s="169" t="s"/>
      <c r="K2235" s="169" t="s"/>
      <c r="L2235" s="169" t="s">
        <v>4652</v>
      </c>
      <c r="M2235" s="170">
        <v>0</v>
      </c>
      <c r="N2235" s="169" t="s">
        <v>4004</v>
      </c>
      <c r="O2235" s="171">
        <v>45662</v>
      </c>
      <c r="P2235" s="172">
        <v>0.67858796296423</v>
      </c>
      <c r="Q2235" s="169">
        <v>44488</v>
      </c>
      <c r="R2235" s="170">
        <v>200</v>
      </c>
      <c r="S2235" s="173" t="s"/>
      <c r="T2235" s="173" t="s"/>
      <c r="U2235" s="173" t="s"/>
      <c r="V2235" s="173" t="s"/>
      <c r="W2235" s="173" t="s"/>
      <c r="X2235" s="173" t="s"/>
      <c r="Y2235" s="173" t="s"/>
    </row>
    <row r="2236" spans="1:25">
      <c r="A2236" s="174" t="s">
        <v>4648</v>
      </c>
      <c r="B2236" s="175" t="s">
        <v>7159</v>
      </c>
      <c r="C2236" s="175" t="s">
        <v>4656</v>
      </c>
      <c r="D2236" s="175" t="s">
        <v>4676</v>
      </c>
      <c r="E2236" s="175">
        <v>162</v>
      </c>
      <c r="F2236" s="175">
        <v>88</v>
      </c>
      <c r="G2236" s="175" t="s">
        <v>4659</v>
      </c>
      <c r="H2236" s="175" t="s">
        <v>4659</v>
      </c>
      <c r="I2236" s="175" t="s">
        <v>4659</v>
      </c>
      <c r="J2236" s="175" t="s"/>
      <c r="K2236" s="175" t="s"/>
      <c r="L2236" s="175" t="s">
        <v>4652</v>
      </c>
      <c r="M2236" s="176">
        <v>0</v>
      </c>
      <c r="N2236" s="175" t="s">
        <v>4004</v>
      </c>
      <c r="O2236" s="177">
        <v>45662</v>
      </c>
      <c r="P2236" s="178">
        <v>0.675312499999564</v>
      </c>
      <c r="Q2236" s="175">
        <v>44487</v>
      </c>
      <c r="R2236" s="176">
        <v>200</v>
      </c>
      <c r="S2236" s="173" t="s"/>
      <c r="T2236" s="173" t="s"/>
      <c r="U2236" s="173" t="s"/>
      <c r="V2236" s="173" t="s"/>
      <c r="W2236" s="173" t="s"/>
      <c r="X2236" s="173" t="s"/>
      <c r="Y2236" s="173" t="s"/>
    </row>
    <row r="2237" spans="1:25">
      <c r="A2237" s="168" t="s">
        <v>4648</v>
      </c>
      <c r="B2237" s="169" t="s">
        <v>7160</v>
      </c>
      <c r="C2237" s="169" t="s">
        <v>4656</v>
      </c>
      <c r="D2237" s="169" t="s">
        <v>4666</v>
      </c>
      <c r="E2237" s="169">
        <v>175</v>
      </c>
      <c r="F2237" s="169">
        <v>87</v>
      </c>
      <c r="G2237" s="169" t="s">
        <v>4659</v>
      </c>
      <c r="H2237" s="169" t="s">
        <v>4659</v>
      </c>
      <c r="I2237" s="169" t="s">
        <v>4659</v>
      </c>
      <c r="J2237" s="169" t="s"/>
      <c r="K2237" s="169" t="s"/>
      <c r="L2237" s="169" t="s">
        <v>4652</v>
      </c>
      <c r="M2237" s="170">
        <v>0</v>
      </c>
      <c r="N2237" s="169" t="s">
        <v>4659</v>
      </c>
      <c r="O2237" s="171">
        <v>45662</v>
      </c>
      <c r="P2237" s="172">
        <v>0.670462962963939</v>
      </c>
      <c r="Q2237" s="169">
        <v>44486</v>
      </c>
      <c r="R2237" s="170">
        <v>200</v>
      </c>
      <c r="S2237" s="173" t="s"/>
      <c r="T2237" s="173" t="s"/>
      <c r="U2237" s="173" t="s"/>
      <c r="V2237" s="173" t="s"/>
      <c r="W2237" s="173" t="s"/>
      <c r="X2237" s="173" t="s"/>
      <c r="Y2237" s="173" t="s"/>
    </row>
    <row r="2238" spans="1:25">
      <c r="A2238" s="174" t="s">
        <v>4648</v>
      </c>
      <c r="B2238" s="175" t="s">
        <v>7161</v>
      </c>
      <c r="C2238" s="175" t="s">
        <v>4656</v>
      </c>
      <c r="D2238" s="175" t="s">
        <v>4700</v>
      </c>
      <c r="E2238" s="175">
        <v>163</v>
      </c>
      <c r="F2238" s="175">
        <v>0</v>
      </c>
      <c r="G2238" s="175" t="s">
        <v>4652</v>
      </c>
      <c r="H2238" s="175" t="s">
        <v>4004</v>
      </c>
      <c r="I2238" s="175" t="s">
        <v>4004</v>
      </c>
      <c r="J2238" s="175" t="s"/>
      <c r="K2238" s="175" t="s"/>
      <c r="L2238" s="175" t="s">
        <v>4652</v>
      </c>
      <c r="M2238" s="176">
        <v>0</v>
      </c>
      <c r="N2238" s="175" t="s">
        <v>4004</v>
      </c>
      <c r="O2238" s="177">
        <v>45662</v>
      </c>
      <c r="P2238" s="178">
        <v>0.667337962964666</v>
      </c>
      <c r="Q2238" s="175">
        <v>44485</v>
      </c>
      <c r="R2238" s="176">
        <v>170</v>
      </c>
      <c r="S2238" s="173" t="s"/>
      <c r="T2238" s="173" t="s"/>
      <c r="U2238" s="173" t="s"/>
      <c r="V2238" s="173" t="s"/>
      <c r="W2238" s="173" t="s"/>
      <c r="X2238" s="173" t="s"/>
      <c r="Y2238" s="173" t="s"/>
    </row>
    <row r="2239" spans="1:26" s="192">
      <c r="A2239" s="186" t="s">
        <v>4648</v>
      </c>
      <c r="B2239" s="187" t="s">
        <v>7162</v>
      </c>
      <c r="C2239" s="187" t="s">
        <v>4650</v>
      </c>
      <c r="D2239" s="187" t="s">
        <v>4651</v>
      </c>
      <c r="E2239" s="187">
        <v>161</v>
      </c>
      <c r="F2239" s="187">
        <v>0</v>
      </c>
      <c r="G2239" s="187" t="s">
        <v>4652</v>
      </c>
      <c r="H2239" s="187" t="s">
        <v>4652</v>
      </c>
      <c r="I2239" s="187" t="s">
        <v>4652</v>
      </c>
      <c r="J2239" s="187" t="s">
        <v>4732</v>
      </c>
      <c r="K2239" s="187" t="s"/>
      <c r="L2239" s="187" t="s">
        <v>4659</v>
      </c>
      <c r="M2239" s="188">
        <v>50</v>
      </c>
      <c r="N2239" s="187" t="s">
        <v>4659</v>
      </c>
      <c r="O2239" s="189">
        <v>45662</v>
      </c>
      <c r="P2239" s="190">
        <v>0.657557870370511</v>
      </c>
      <c r="Q2239" s="187">
        <v>44484</v>
      </c>
      <c r="R2239" s="188">
        <v>50</v>
      </c>
      <c r="S2239" s="191" t="s"/>
      <c r="T2239" s="191" t="s"/>
      <c r="U2239" s="191" t="s"/>
      <c r="V2239" s="191" t="s"/>
      <c r="W2239" s="191" t="s"/>
      <c r="X2239" s="191" t="s"/>
      <c r="Y2239" s="191" t="s"/>
      <c r="Z2239" s="192" t="s"/>
    </row>
    <row r="2240" spans="1:25">
      <c r="A2240" s="174" t="s">
        <v>5055</v>
      </c>
      <c r="B2240" s="175" t="s">
        <v>7163</v>
      </c>
      <c r="C2240" s="175" t="s">
        <v>4656</v>
      </c>
      <c r="D2240" s="175" t="s">
        <v>5571</v>
      </c>
      <c r="E2240" s="175">
        <v>155</v>
      </c>
      <c r="F2240" s="175">
        <v>0</v>
      </c>
      <c r="G2240" s="175" t="s">
        <v>4652</v>
      </c>
      <c r="H2240" s="175" t="s">
        <v>4652</v>
      </c>
      <c r="I2240" s="175" t="s">
        <v>4652</v>
      </c>
      <c r="J2240" s="175" t="s"/>
      <c r="K2240" s="175" t="s"/>
      <c r="L2240" s="175" t="s">
        <v>4652</v>
      </c>
      <c r="M2240" s="176">
        <v>0</v>
      </c>
      <c r="N2240" s="175" t="s">
        <v>4659</v>
      </c>
      <c r="O2240" s="177">
        <v>45662</v>
      </c>
      <c r="P2240" s="178">
        <v>0.651817129630217</v>
      </c>
      <c r="Q2240" s="175">
        <v>0</v>
      </c>
      <c r="R2240" s="176">
        <v>0</v>
      </c>
      <c r="S2240" s="173" t="s"/>
      <c r="T2240" s="173" t="s"/>
      <c r="U2240" s="173" t="s"/>
      <c r="V2240" s="173" t="s"/>
      <c r="W2240" s="173" t="s"/>
      <c r="X2240" s="173" t="s"/>
      <c r="Y2240" s="173" t="s"/>
    </row>
    <row r="2241" spans="1:25">
      <c r="A2241" s="168" t="s">
        <v>4648</v>
      </c>
      <c r="B2241" s="169" t="s">
        <v>7164</v>
      </c>
      <c r="C2241" s="169" t="s">
        <v>4656</v>
      </c>
      <c r="D2241" s="169" t="s">
        <v>4666</v>
      </c>
      <c r="E2241" s="169">
        <v>165</v>
      </c>
      <c r="F2241" s="169">
        <v>89</v>
      </c>
      <c r="G2241" s="169" t="s">
        <v>4659</v>
      </c>
      <c r="H2241" s="169" t="s">
        <v>4652</v>
      </c>
      <c r="I2241" s="169" t="s">
        <v>4652</v>
      </c>
      <c r="J2241" s="169" t="s"/>
      <c r="K2241" s="169" t="s"/>
      <c r="L2241" s="169" t="s">
        <v>4652</v>
      </c>
      <c r="M2241" s="170">
        <v>0</v>
      </c>
      <c r="N2241" s="169" t="s">
        <v>4659</v>
      </c>
      <c r="O2241" s="171">
        <v>45662</v>
      </c>
      <c r="P2241" s="172">
        <v>0.645497685185546</v>
      </c>
      <c r="Q2241" s="169">
        <v>44481</v>
      </c>
      <c r="R2241" s="170">
        <v>170</v>
      </c>
      <c r="S2241" s="173" t="s"/>
      <c r="T2241" s="173" t="s"/>
      <c r="U2241" s="173" t="s"/>
      <c r="V2241" s="173" t="s"/>
      <c r="W2241" s="173" t="s"/>
      <c r="X2241" s="173" t="s"/>
      <c r="Y2241" s="173" t="s"/>
    </row>
    <row r="2242" spans="1:25">
      <c r="A2242" s="174" t="s">
        <v>4648</v>
      </c>
      <c r="B2242" s="175" t="s">
        <v>7165</v>
      </c>
      <c r="C2242" s="175" t="s">
        <v>4656</v>
      </c>
      <c r="D2242" s="175" t="s">
        <v>4657</v>
      </c>
      <c r="E2242" s="175">
        <v>165</v>
      </c>
      <c r="F2242" s="175">
        <v>88</v>
      </c>
      <c r="G2242" s="175" t="s">
        <v>4004</v>
      </c>
      <c r="H2242" s="175" t="s">
        <v>4652</v>
      </c>
      <c r="I2242" s="175" t="s">
        <v>4652</v>
      </c>
      <c r="J2242" s="175" t="s"/>
      <c r="K2242" s="175" t="s"/>
      <c r="L2242" s="175" t="s">
        <v>4652</v>
      </c>
      <c r="M2242" s="176">
        <v>0</v>
      </c>
      <c r="N2242" s="175" t="s">
        <v>4004</v>
      </c>
      <c r="O2242" s="177">
        <v>45662</v>
      </c>
      <c r="P2242" s="178">
        <v>0.633935185185692</v>
      </c>
      <c r="Q2242" s="175">
        <v>44478</v>
      </c>
      <c r="R2242" s="176">
        <v>150</v>
      </c>
      <c r="S2242" s="173" t="s"/>
      <c r="T2242" s="173" t="s"/>
      <c r="U2242" s="173" t="s"/>
      <c r="V2242" s="173" t="s"/>
      <c r="W2242" s="173" t="s"/>
      <c r="X2242" s="173" t="s"/>
      <c r="Y2242" s="173" t="s"/>
    </row>
    <row r="2243" spans="1:25">
      <c r="A2243" s="168" t="s">
        <v>4648</v>
      </c>
      <c r="B2243" s="169" t="s">
        <v>7166</v>
      </c>
      <c r="C2243" s="169" t="s">
        <v>4650</v>
      </c>
      <c r="D2243" s="169" t="s">
        <v>4668</v>
      </c>
      <c r="E2243" s="169">
        <v>150</v>
      </c>
      <c r="F2243" s="169">
        <v>89</v>
      </c>
      <c r="G2243" s="169" t="s">
        <v>4659</v>
      </c>
      <c r="H2243" s="169" t="s">
        <v>4652</v>
      </c>
      <c r="I2243" s="169" t="s">
        <v>4652</v>
      </c>
      <c r="J2243" s="169" t="s"/>
      <c r="K2243" s="169" t="s"/>
      <c r="L2243" s="169" t="s">
        <v>4652</v>
      </c>
      <c r="M2243" s="170">
        <v>0</v>
      </c>
      <c r="N2243" s="169" t="s">
        <v>4661</v>
      </c>
      <c r="O2243" s="171">
        <v>45662</v>
      </c>
      <c r="P2243" s="172">
        <v>0.633356481481315</v>
      </c>
      <c r="Q2243" s="169">
        <v>44476</v>
      </c>
      <c r="R2243" s="170">
        <v>150</v>
      </c>
      <c r="S2243" s="173" t="s"/>
      <c r="T2243" s="173" t="s"/>
      <c r="U2243" s="173" t="s"/>
      <c r="V2243" s="173" t="s"/>
      <c r="W2243" s="173" t="s"/>
      <c r="X2243" s="173" t="s"/>
      <c r="Y2243" s="173" t="s"/>
    </row>
    <row r="2244" spans="1:25">
      <c r="A2244" s="174" t="s">
        <v>4648</v>
      </c>
      <c r="B2244" s="175" t="s">
        <v>7167</v>
      </c>
      <c r="C2244" s="175" t="s">
        <v>4656</v>
      </c>
      <c r="D2244" s="175" t="s">
        <v>4657</v>
      </c>
      <c r="E2244" s="175">
        <v>165</v>
      </c>
      <c r="F2244" s="175">
        <v>88</v>
      </c>
      <c r="G2244" s="175" t="s">
        <v>4004</v>
      </c>
      <c r="H2244" s="175" t="s">
        <v>4652</v>
      </c>
      <c r="I2244" s="175" t="s">
        <v>4652</v>
      </c>
      <c r="J2244" s="175" t="s"/>
      <c r="K2244" s="175" t="s">
        <v>5200</v>
      </c>
      <c r="L2244" s="175" t="s">
        <v>4652</v>
      </c>
      <c r="M2244" s="176">
        <v>0</v>
      </c>
      <c r="N2244" s="175" t="s">
        <v>4004</v>
      </c>
      <c r="O2244" s="177">
        <v>45662</v>
      </c>
      <c r="P2244" s="178">
        <v>0.63030092592453</v>
      </c>
      <c r="Q2244" s="175">
        <v>44474</v>
      </c>
      <c r="R2244" s="176">
        <v>50</v>
      </c>
      <c r="S2244" s="173" t="s"/>
      <c r="T2244" s="173" t="s"/>
      <c r="U2244" s="173" t="s"/>
      <c r="V2244" s="173" t="s"/>
      <c r="W2244" s="173" t="s"/>
      <c r="X2244" s="173" t="s"/>
      <c r="Y2244" s="173" t="s"/>
    </row>
    <row r="2245" spans="1:25">
      <c r="A2245" s="168" t="s">
        <v>5055</v>
      </c>
      <c r="B2245" s="169" t="s">
        <v>7168</v>
      </c>
      <c r="C2245" s="169" t="s">
        <v>4650</v>
      </c>
      <c r="D2245" s="169" t="s">
        <v>4676</v>
      </c>
      <c r="E2245" s="169">
        <v>156</v>
      </c>
      <c r="F2245" s="169">
        <v>0</v>
      </c>
      <c r="G2245" s="169" t="s">
        <v>4652</v>
      </c>
      <c r="H2245" s="169" t="s">
        <v>4652</v>
      </c>
      <c r="I2245" s="169" t="s">
        <v>4652</v>
      </c>
      <c r="J2245" s="169" t="s"/>
      <c r="K2245" s="169" t="s"/>
      <c r="L2245" s="169" t="s">
        <v>4652</v>
      </c>
      <c r="M2245" s="170">
        <v>0</v>
      </c>
      <c r="N2245" s="169" t="s">
        <v>4659</v>
      </c>
      <c r="O2245" s="171">
        <v>45662</v>
      </c>
      <c r="P2245" s="172">
        <v>0.61689814814963</v>
      </c>
      <c r="Q2245" s="169">
        <v>0</v>
      </c>
      <c r="R2245" s="170">
        <v>0</v>
      </c>
      <c r="S2245" s="173" t="s"/>
      <c r="T2245" s="173" t="s"/>
      <c r="U2245" s="173" t="s"/>
      <c r="V2245" s="173" t="s"/>
      <c r="W2245" s="173" t="s"/>
      <c r="X2245" s="173" t="s"/>
      <c r="Y2245" s="173" t="s"/>
    </row>
    <row r="2246" spans="1:25">
      <c r="A2246" s="174" t="s">
        <v>5055</v>
      </c>
      <c r="B2246" s="175" t="s">
        <v>7169</v>
      </c>
      <c r="C2246" s="175" t="s">
        <v>4656</v>
      </c>
      <c r="D2246" s="175" t="s">
        <v>4668</v>
      </c>
      <c r="E2246" s="175">
        <v>170</v>
      </c>
      <c r="F2246" s="175">
        <v>0</v>
      </c>
      <c r="G2246" s="175" t="s">
        <v>4652</v>
      </c>
      <c r="H2246" s="175" t="s">
        <v>4652</v>
      </c>
      <c r="I2246" s="175" t="s">
        <v>4652</v>
      </c>
      <c r="J2246" s="175" t="s"/>
      <c r="K2246" s="175" t="s"/>
      <c r="L2246" s="175" t="s">
        <v>4652</v>
      </c>
      <c r="M2246" s="176">
        <v>0</v>
      </c>
      <c r="N2246" s="175" t="s">
        <v>4659</v>
      </c>
      <c r="O2246" s="177">
        <v>45662</v>
      </c>
      <c r="P2246" s="178">
        <v>0.615023148147884</v>
      </c>
      <c r="Q2246" s="175">
        <v>0</v>
      </c>
      <c r="R2246" s="176">
        <v>0</v>
      </c>
      <c r="S2246" s="173" t="s"/>
      <c r="T2246" s="173" t="s"/>
      <c r="U2246" s="173" t="s"/>
      <c r="V2246" s="173" t="s"/>
      <c r="W2246" s="173" t="s"/>
      <c r="X2246" s="173" t="s"/>
      <c r="Y2246" s="173" t="s"/>
    </row>
    <row r="2247" spans="1:25">
      <c r="A2247" s="168" t="s">
        <v>5055</v>
      </c>
      <c r="B2247" s="169" t="s">
        <v>7170</v>
      </c>
      <c r="C2247" s="169" t="s">
        <v>4656</v>
      </c>
      <c r="D2247" s="169" t="s">
        <v>4696</v>
      </c>
      <c r="E2247" s="169">
        <v>165</v>
      </c>
      <c r="F2247" s="169">
        <v>0</v>
      </c>
      <c r="G2247" s="169" t="s">
        <v>4652</v>
      </c>
      <c r="H2247" s="169" t="s">
        <v>4652</v>
      </c>
      <c r="I2247" s="169" t="s">
        <v>4652</v>
      </c>
      <c r="J2247" s="169" t="s"/>
      <c r="K2247" s="169" t="s"/>
      <c r="L2247" s="169" t="s">
        <v>4652</v>
      </c>
      <c r="M2247" s="170">
        <v>0</v>
      </c>
      <c r="N2247" s="169" t="s">
        <v>4659</v>
      </c>
      <c r="O2247" s="171">
        <v>45662</v>
      </c>
      <c r="P2247" s="172">
        <v>0.614293981481751</v>
      </c>
      <c r="Q2247" s="169">
        <v>0</v>
      </c>
      <c r="R2247" s="170">
        <v>0</v>
      </c>
      <c r="S2247" s="173" t="s"/>
      <c r="T2247" s="173" t="s"/>
      <c r="U2247" s="173" t="s"/>
      <c r="V2247" s="173" t="s"/>
      <c r="W2247" s="173" t="s"/>
      <c r="X2247" s="173" t="s"/>
      <c r="Y2247" s="173" t="s"/>
    </row>
    <row r="2248" spans="1:25">
      <c r="A2248" s="174" t="s">
        <v>5055</v>
      </c>
      <c r="B2248" s="175" t="s">
        <v>7171</v>
      </c>
      <c r="C2248" s="175" t="s">
        <v>4656</v>
      </c>
      <c r="D2248" s="175" t="s">
        <v>4684</v>
      </c>
      <c r="E2248" s="175">
        <v>155</v>
      </c>
      <c r="F2248" s="175">
        <v>0</v>
      </c>
      <c r="G2248" s="175" t="s">
        <v>4652</v>
      </c>
      <c r="H2248" s="175" t="s">
        <v>4652</v>
      </c>
      <c r="I2248" s="175" t="s">
        <v>4652</v>
      </c>
      <c r="J2248" s="175" t="s"/>
      <c r="K2248" s="175" t="s"/>
      <c r="L2248" s="175" t="s">
        <v>4652</v>
      </c>
      <c r="M2248" s="176">
        <v>0</v>
      </c>
      <c r="N2248" s="175" t="s">
        <v>4659</v>
      </c>
      <c r="O2248" s="177">
        <v>45662</v>
      </c>
      <c r="P2248" s="178">
        <v>0.613715277777374</v>
      </c>
      <c r="Q2248" s="175">
        <v>0</v>
      </c>
      <c r="R2248" s="176">
        <v>0</v>
      </c>
      <c r="S2248" s="173" t="s"/>
      <c r="T2248" s="173" t="s"/>
      <c r="U2248" s="173" t="s"/>
      <c r="V2248" s="173" t="s"/>
      <c r="W2248" s="173" t="s"/>
      <c r="X2248" s="173" t="s"/>
      <c r="Y2248" s="173" t="s"/>
    </row>
    <row r="2249" spans="1:25">
      <c r="A2249" s="168" t="s">
        <v>5055</v>
      </c>
      <c r="B2249" s="169" t="s">
        <v>7172</v>
      </c>
      <c r="C2249" s="169" t="s">
        <v>4656</v>
      </c>
      <c r="D2249" s="169" t="s">
        <v>4684</v>
      </c>
      <c r="E2249" s="169">
        <v>155</v>
      </c>
      <c r="F2249" s="169">
        <v>0</v>
      </c>
      <c r="G2249" s="169" t="s">
        <v>4652</v>
      </c>
      <c r="H2249" s="169" t="s">
        <v>4652</v>
      </c>
      <c r="I2249" s="169" t="s">
        <v>4652</v>
      </c>
      <c r="J2249" s="169" t="s"/>
      <c r="K2249" s="169" t="s"/>
      <c r="L2249" s="169" t="s">
        <v>4652</v>
      </c>
      <c r="M2249" s="170">
        <v>0</v>
      </c>
      <c r="N2249" s="169" t="s">
        <v>4659</v>
      </c>
      <c r="O2249" s="171">
        <v>45662</v>
      </c>
      <c r="P2249" s="172">
        <v>0.598888888889633</v>
      </c>
      <c r="Q2249" s="169">
        <v>0</v>
      </c>
      <c r="R2249" s="170">
        <v>0</v>
      </c>
      <c r="S2249" s="173" t="s"/>
      <c r="T2249" s="173" t="s"/>
      <c r="U2249" s="173" t="s"/>
      <c r="V2249" s="173" t="s"/>
      <c r="W2249" s="173" t="s"/>
      <c r="X2249" s="173" t="s"/>
      <c r="Y2249" s="173" t="s"/>
    </row>
    <row r="2250" spans="1:25">
      <c r="A2250" s="174" t="s">
        <v>5055</v>
      </c>
      <c r="B2250" s="175" t="s">
        <v>7173</v>
      </c>
      <c r="C2250" s="175" t="s">
        <v>4656</v>
      </c>
      <c r="D2250" s="175" t="s">
        <v>4700</v>
      </c>
      <c r="E2250" s="175">
        <v>165</v>
      </c>
      <c r="F2250" s="175">
        <v>0</v>
      </c>
      <c r="G2250" s="175" t="s">
        <v>4652</v>
      </c>
      <c r="H2250" s="175" t="s">
        <v>4652</v>
      </c>
      <c r="I2250" s="175" t="s">
        <v>4652</v>
      </c>
      <c r="J2250" s="175" t="s"/>
      <c r="K2250" s="175" t="s"/>
      <c r="L2250" s="175" t="s">
        <v>4652</v>
      </c>
      <c r="M2250" s="176">
        <v>0</v>
      </c>
      <c r="N2250" s="175" t="s">
        <v>4659</v>
      </c>
      <c r="O2250" s="177">
        <v>45662</v>
      </c>
      <c r="P2250" s="178">
        <v>0.581030092591391</v>
      </c>
      <c r="Q2250" s="175">
        <v>0</v>
      </c>
      <c r="R2250" s="176">
        <v>0</v>
      </c>
      <c r="S2250" s="173" t="s"/>
      <c r="T2250" s="173" t="s"/>
      <c r="U2250" s="173" t="s"/>
      <c r="V2250" s="173" t="s"/>
      <c r="W2250" s="173" t="s"/>
      <c r="X2250" s="173" t="s"/>
      <c r="Y2250" s="173" t="s"/>
    </row>
    <row r="2251" spans="1:25">
      <c r="A2251" s="168" t="s">
        <v>5055</v>
      </c>
      <c r="B2251" s="169" t="s">
        <v>7174</v>
      </c>
      <c r="C2251" s="169" t="s">
        <v>4650</v>
      </c>
      <c r="D2251" s="169" t="s">
        <v>6608</v>
      </c>
      <c r="E2251" s="169">
        <v>155</v>
      </c>
      <c r="F2251" s="169">
        <v>0</v>
      </c>
      <c r="G2251" s="169" t="s">
        <v>4652</v>
      </c>
      <c r="H2251" s="169" t="s">
        <v>4652</v>
      </c>
      <c r="I2251" s="169" t="s">
        <v>4652</v>
      </c>
      <c r="J2251" s="169" t="s"/>
      <c r="K2251" s="169" t="s"/>
      <c r="L2251" s="169" t="s">
        <v>4652</v>
      </c>
      <c r="M2251" s="170">
        <v>0</v>
      </c>
      <c r="N2251" s="169" t="s">
        <v>4659</v>
      </c>
      <c r="O2251" s="171">
        <v>45662</v>
      </c>
      <c r="P2251" s="172">
        <v>0.57993055555562</v>
      </c>
      <c r="Q2251" s="169">
        <v>0</v>
      </c>
      <c r="R2251" s="170">
        <v>0</v>
      </c>
      <c r="S2251" s="173" t="s"/>
      <c r="T2251" s="173" t="s"/>
      <c r="U2251" s="173" t="s"/>
      <c r="V2251" s="173" t="s"/>
      <c r="W2251" s="173" t="s"/>
      <c r="X2251" s="173" t="s"/>
      <c r="Y2251" s="173" t="s"/>
    </row>
    <row r="2252" spans="1:25">
      <c r="A2252" s="174" t="s">
        <v>4648</v>
      </c>
      <c r="B2252" s="175" t="s">
        <v>7175</v>
      </c>
      <c r="C2252" s="175" t="s">
        <v>4650</v>
      </c>
      <c r="D2252" s="175" t="s">
        <v>4668</v>
      </c>
      <c r="E2252" s="175">
        <v>140</v>
      </c>
      <c r="F2252" s="175">
        <v>89</v>
      </c>
      <c r="G2252" s="175" t="s">
        <v>4659</v>
      </c>
      <c r="H2252" s="175" t="s">
        <v>4659</v>
      </c>
      <c r="I2252" s="175" t="s">
        <v>4659</v>
      </c>
      <c r="J2252" s="175" t="s"/>
      <c r="K2252" s="175" t="s"/>
      <c r="L2252" s="175" t="s">
        <v>4652</v>
      </c>
      <c r="M2252" s="176">
        <v>0</v>
      </c>
      <c r="N2252" s="175" t="s">
        <v>4659</v>
      </c>
      <c r="O2252" s="177">
        <v>45662</v>
      </c>
      <c r="P2252" s="178">
        <v>0.567662037035916</v>
      </c>
      <c r="Q2252" s="175">
        <v>44460</v>
      </c>
      <c r="R2252" s="176">
        <v>230</v>
      </c>
      <c r="S2252" s="173" t="s"/>
      <c r="T2252" s="173" t="s"/>
      <c r="U2252" s="173" t="s"/>
      <c r="V2252" s="173" t="s"/>
      <c r="W2252" s="173" t="s"/>
      <c r="X2252" s="173" t="s"/>
      <c r="Y2252" s="173" t="s"/>
    </row>
    <row r="2253" spans="1:25">
      <c r="A2253" s="168" t="s">
        <v>4648</v>
      </c>
      <c r="B2253" s="169" t="s">
        <v>7176</v>
      </c>
      <c r="C2253" s="169" t="s">
        <v>4656</v>
      </c>
      <c r="D2253" s="169" t="s">
        <v>4734</v>
      </c>
      <c r="E2253" s="169">
        <v>170</v>
      </c>
      <c r="F2253" s="169">
        <v>89</v>
      </c>
      <c r="G2253" s="169" t="s">
        <v>4659</v>
      </c>
      <c r="H2253" s="169" t="s">
        <v>4652</v>
      </c>
      <c r="I2253" s="169" t="s">
        <v>4652</v>
      </c>
      <c r="J2253" s="169" t="s"/>
      <c r="K2253" s="169" t="s">
        <v>4664</v>
      </c>
      <c r="L2253" s="169" t="s">
        <v>4652</v>
      </c>
      <c r="M2253" s="170">
        <v>130</v>
      </c>
      <c r="N2253" s="169" t="s">
        <v>4659</v>
      </c>
      <c r="O2253" s="171">
        <v>45662</v>
      </c>
      <c r="P2253" s="172">
        <v>0.565682870368619</v>
      </c>
      <c r="Q2253" s="169">
        <v>44459</v>
      </c>
      <c r="R2253" s="170">
        <v>300</v>
      </c>
      <c r="S2253" s="173" t="s"/>
      <c r="T2253" s="173" t="s"/>
      <c r="U2253" s="173" t="s"/>
      <c r="V2253" s="173" t="s"/>
      <c r="W2253" s="173" t="s"/>
      <c r="X2253" s="173" t="s"/>
      <c r="Y2253" s="173" t="s"/>
    </row>
    <row r="2254" spans="1:25">
      <c r="A2254" s="174" t="s">
        <v>4648</v>
      </c>
      <c r="B2254" s="175" t="s">
        <v>7177</v>
      </c>
      <c r="C2254" s="175" t="s">
        <v>4656</v>
      </c>
      <c r="D2254" s="175" t="s">
        <v>4700</v>
      </c>
      <c r="E2254" s="175">
        <v>165</v>
      </c>
      <c r="F2254" s="175">
        <v>88</v>
      </c>
      <c r="G2254" s="175" t="s">
        <v>4659</v>
      </c>
      <c r="H2254" s="175" t="s">
        <v>4652</v>
      </c>
      <c r="I2254" s="175" t="s">
        <v>4652</v>
      </c>
      <c r="J2254" s="175" t="s"/>
      <c r="K2254" s="175" t="s"/>
      <c r="L2254" s="175" t="s">
        <v>4652</v>
      </c>
      <c r="M2254" s="176">
        <v>0</v>
      </c>
      <c r="N2254" s="175" t="s">
        <v>4659</v>
      </c>
      <c r="O2254" s="177">
        <v>45662</v>
      </c>
      <c r="P2254" s="178">
        <v>0.561365740741167</v>
      </c>
      <c r="Q2254" s="175">
        <v>44458</v>
      </c>
      <c r="R2254" s="176">
        <v>170</v>
      </c>
      <c r="S2254" s="173" t="s"/>
      <c r="T2254" s="173" t="s"/>
      <c r="U2254" s="173" t="s"/>
      <c r="V2254" s="173" t="s"/>
      <c r="W2254" s="173" t="s"/>
      <c r="X2254" s="173" t="s"/>
      <c r="Y2254" s="173" t="s"/>
    </row>
    <row r="2255" spans="1:25">
      <c r="A2255" s="168" t="s">
        <v>4648</v>
      </c>
      <c r="B2255" s="169" t="s">
        <v>7178</v>
      </c>
      <c r="C2255" s="169" t="s">
        <v>4656</v>
      </c>
      <c r="D2255" s="169" t="s">
        <v>4756</v>
      </c>
      <c r="E2255" s="169">
        <v>165</v>
      </c>
      <c r="F2255" s="169">
        <v>0</v>
      </c>
      <c r="G2255" s="169" t="s">
        <v>4652</v>
      </c>
      <c r="H2255" s="169" t="s">
        <v>4004</v>
      </c>
      <c r="I2255" s="169" t="s">
        <v>4004</v>
      </c>
      <c r="J2255" s="169" t="s"/>
      <c r="K2255" s="169" t="s"/>
      <c r="L2255" s="169" t="s">
        <v>4652</v>
      </c>
      <c r="M2255" s="170">
        <v>0</v>
      </c>
      <c r="N2255" s="169" t="s">
        <v>4004</v>
      </c>
      <c r="O2255" s="171">
        <v>45662</v>
      </c>
      <c r="P2255" s="172">
        <v>0.549664351852698</v>
      </c>
      <c r="Q2255" s="169">
        <v>44456</v>
      </c>
      <c r="R2255" s="170">
        <v>170</v>
      </c>
      <c r="S2255" s="173" t="s"/>
      <c r="T2255" s="173" t="s"/>
      <c r="U2255" s="173" t="s"/>
      <c r="V2255" s="173" t="s"/>
      <c r="W2255" s="173" t="s"/>
      <c r="X2255" s="173" t="s"/>
      <c r="Y2255" s="173" t="s"/>
    </row>
    <row r="2256" spans="1:25">
      <c r="A2256" s="174" t="s">
        <v>4648</v>
      </c>
      <c r="B2256" s="175" t="s">
        <v>7179</v>
      </c>
      <c r="C2256" s="175" t="s">
        <v>4656</v>
      </c>
      <c r="D2256" s="175" t="s">
        <v>4700</v>
      </c>
      <c r="E2256" s="175">
        <v>165</v>
      </c>
      <c r="F2256" s="175">
        <v>88</v>
      </c>
      <c r="G2256" s="175" t="s">
        <v>4004</v>
      </c>
      <c r="H2256" s="175" t="s">
        <v>4004</v>
      </c>
      <c r="I2256" s="175" t="s">
        <v>4004</v>
      </c>
      <c r="J2256" s="175" t="s"/>
      <c r="K2256" s="175" t="s"/>
      <c r="L2256" s="175" t="s">
        <v>4652</v>
      </c>
      <c r="M2256" s="176">
        <v>0</v>
      </c>
      <c r="N2256" s="175" t="s">
        <v>4004</v>
      </c>
      <c r="O2256" s="177">
        <v>45662</v>
      </c>
      <c r="P2256" s="178">
        <v>0.548310185185983</v>
      </c>
      <c r="Q2256" s="175">
        <v>44455</v>
      </c>
      <c r="R2256" s="176">
        <v>230</v>
      </c>
      <c r="S2256" s="173" t="s"/>
      <c r="T2256" s="173" t="s"/>
      <c r="U2256" s="173" t="s"/>
      <c r="V2256" s="173" t="s"/>
      <c r="W2256" s="173" t="s"/>
      <c r="X2256" s="173" t="s"/>
      <c r="Y2256" s="173" t="s"/>
    </row>
    <row r="2257" spans="1:25">
      <c r="A2257" s="168" t="s">
        <v>4648</v>
      </c>
      <c r="B2257" s="169" t="s">
        <v>7180</v>
      </c>
      <c r="C2257" s="169" t="s">
        <v>4656</v>
      </c>
      <c r="D2257" s="169" t="s">
        <v>4730</v>
      </c>
      <c r="E2257" s="169">
        <v>138</v>
      </c>
      <c r="F2257" s="169">
        <v>89</v>
      </c>
      <c r="G2257" s="169" t="s">
        <v>4004</v>
      </c>
      <c r="H2257" s="169" t="s">
        <v>4004</v>
      </c>
      <c r="I2257" s="169" t="s">
        <v>4004</v>
      </c>
      <c r="J2257" s="169" t="s"/>
      <c r="K2257" s="169" t="s">
        <v>5090</v>
      </c>
      <c r="L2257" s="169" t="s">
        <v>4652</v>
      </c>
      <c r="M2257" s="170">
        <v>0</v>
      </c>
      <c r="N2257" s="169" t="s">
        <v>4659</v>
      </c>
      <c r="O2257" s="171">
        <v>45662</v>
      </c>
      <c r="P2257" s="172">
        <v>0.5260300925911</v>
      </c>
      <c r="Q2257" s="169">
        <v>0</v>
      </c>
      <c r="R2257" s="170">
        <v>0</v>
      </c>
      <c r="S2257" s="173" t="s"/>
      <c r="T2257" s="173" t="s"/>
      <c r="U2257" s="173" t="s"/>
      <c r="V2257" s="173" t="s"/>
      <c r="W2257" s="173" t="s"/>
      <c r="X2257" s="173" t="s"/>
      <c r="Y2257" s="173" t="s"/>
    </row>
    <row r="2258" spans="1:26" s="192">
      <c r="A2258" s="186" t="s">
        <v>4648</v>
      </c>
      <c r="B2258" s="187" t="s">
        <v>7181</v>
      </c>
      <c r="C2258" s="187" t="s">
        <v>4650</v>
      </c>
      <c r="D2258" s="187" t="s">
        <v>4668</v>
      </c>
      <c r="E2258" s="187">
        <v>150</v>
      </c>
      <c r="F2258" s="187">
        <v>0</v>
      </c>
      <c r="G2258" s="187" t="s">
        <v>4652</v>
      </c>
      <c r="H2258" s="187" t="s">
        <v>4652</v>
      </c>
      <c r="I2258" s="187" t="s">
        <v>4652</v>
      </c>
      <c r="J2258" s="187" t="s">
        <v>4643</v>
      </c>
      <c r="K2258" s="187" t="s">
        <v>4784</v>
      </c>
      <c r="L2258" s="187" t="s">
        <v>4659</v>
      </c>
      <c r="M2258" s="188">
        <v>130</v>
      </c>
      <c r="N2258" s="187" t="s">
        <v>4659</v>
      </c>
      <c r="O2258" s="189">
        <v>45662</v>
      </c>
      <c r="P2258" s="190">
        <v>0.520590277777956</v>
      </c>
      <c r="Q2258" s="187">
        <v>44446</v>
      </c>
      <c r="R2258" s="188">
        <v>130</v>
      </c>
      <c r="S2258" s="191" t="s"/>
      <c r="T2258" s="191" t="s"/>
      <c r="U2258" s="191" t="s"/>
      <c r="V2258" s="191" t="s"/>
      <c r="W2258" s="191" t="s"/>
      <c r="X2258" s="191" t="s"/>
      <c r="Y2258" s="191" t="s"/>
      <c r="Z2258" s="192" t="s"/>
    </row>
    <row r="2259" spans="1:25">
      <c r="A2259" s="168" t="s">
        <v>4648</v>
      </c>
      <c r="B2259" s="169" t="s">
        <v>7182</v>
      </c>
      <c r="C2259" s="169" t="s">
        <v>4650</v>
      </c>
      <c r="D2259" s="169" t="s">
        <v>4668</v>
      </c>
      <c r="E2259" s="169">
        <v>150</v>
      </c>
      <c r="F2259" s="169">
        <v>89</v>
      </c>
      <c r="G2259" s="169" t="s">
        <v>4004</v>
      </c>
      <c r="H2259" s="169" t="s">
        <v>4652</v>
      </c>
      <c r="I2259" s="169" t="s">
        <v>4652</v>
      </c>
      <c r="J2259" s="169" t="s"/>
      <c r="K2259" s="169" t="s"/>
      <c r="L2259" s="169" t="s">
        <v>4652</v>
      </c>
      <c r="M2259" s="170">
        <v>0</v>
      </c>
      <c r="N2259" s="169" t="s">
        <v>4659</v>
      </c>
      <c r="O2259" s="171">
        <v>45662</v>
      </c>
      <c r="P2259" s="172">
        <v>0.513379629628617</v>
      </c>
      <c r="Q2259" s="169">
        <v>44442</v>
      </c>
      <c r="R2259" s="170">
        <v>170</v>
      </c>
      <c r="S2259" s="173" t="s"/>
      <c r="T2259" s="173" t="s"/>
      <c r="U2259" s="173" t="s"/>
      <c r="V2259" s="173" t="s"/>
      <c r="W2259" s="173" t="s"/>
      <c r="X2259" s="173" t="s"/>
      <c r="Y2259" s="173" t="s"/>
    </row>
    <row r="2260" spans="1:26" s="192">
      <c r="A2260" s="186" t="s">
        <v>4648</v>
      </c>
      <c r="B2260" s="187" t="s">
        <v>7183</v>
      </c>
      <c r="C2260" s="187" t="s">
        <v>4656</v>
      </c>
      <c r="D2260" s="187" t="s">
        <v>4694</v>
      </c>
      <c r="E2260" s="187">
        <v>160</v>
      </c>
      <c r="F2260" s="187">
        <v>0</v>
      </c>
      <c r="G2260" s="187" t="s">
        <v>4652</v>
      </c>
      <c r="H2260" s="187" t="s">
        <v>4659</v>
      </c>
      <c r="I2260" s="187" t="s">
        <v>4659</v>
      </c>
      <c r="J2260" s="187" t="s">
        <v>4711</v>
      </c>
      <c r="K2260" s="187" t="s"/>
      <c r="L2260" s="187" t="s">
        <v>4659</v>
      </c>
      <c r="M2260" s="188">
        <v>200</v>
      </c>
      <c r="N2260" s="187" t="s">
        <v>4659</v>
      </c>
      <c r="O2260" s="189">
        <v>45662</v>
      </c>
      <c r="P2260" s="190">
        <v>0.509675925924967</v>
      </c>
      <c r="Q2260" s="187">
        <v>44438</v>
      </c>
      <c r="R2260" s="188">
        <v>200</v>
      </c>
      <c r="S2260" s="191" t="s"/>
      <c r="T2260" s="191" t="s"/>
      <c r="U2260" s="191" t="s"/>
      <c r="V2260" s="191" t="s"/>
      <c r="W2260" s="191" t="s"/>
      <c r="X2260" s="191" t="s"/>
      <c r="Y2260" s="191" t="s"/>
      <c r="Z2260" s="192" t="s"/>
    </row>
    <row r="2261" spans="1:25">
      <c r="A2261" s="168" t="s">
        <v>4648</v>
      </c>
      <c r="B2261" s="169" t="s">
        <v>7184</v>
      </c>
      <c r="C2261" s="169" t="s">
        <v>4656</v>
      </c>
      <c r="D2261" s="169" t="s">
        <v>4730</v>
      </c>
      <c r="E2261" s="169">
        <v>160</v>
      </c>
      <c r="F2261" s="169">
        <v>89</v>
      </c>
      <c r="G2261" s="169" t="s">
        <v>4659</v>
      </c>
      <c r="H2261" s="169" t="s">
        <v>4659</v>
      </c>
      <c r="I2261" s="169" t="s">
        <v>4659</v>
      </c>
      <c r="J2261" s="169" t="s"/>
      <c r="K2261" s="169" t="s"/>
      <c r="L2261" s="169" t="s">
        <v>4652</v>
      </c>
      <c r="M2261" s="170">
        <v>0</v>
      </c>
      <c r="N2261" s="169" t="s">
        <v>4659</v>
      </c>
      <c r="O2261" s="171">
        <v>45662</v>
      </c>
      <c r="P2261" s="172">
        <v>0.505520833332412</v>
      </c>
      <c r="Q2261" s="169">
        <v>44437</v>
      </c>
      <c r="R2261" s="170">
        <v>230</v>
      </c>
      <c r="S2261" s="173" t="s"/>
      <c r="T2261" s="173" t="s"/>
      <c r="U2261" s="173" t="s"/>
      <c r="V2261" s="173" t="s"/>
      <c r="W2261" s="173" t="s"/>
      <c r="X2261" s="173" t="s"/>
      <c r="Y2261" s="173" t="s"/>
    </row>
    <row r="2262" spans="1:25">
      <c r="A2262" s="174" t="s">
        <v>5055</v>
      </c>
      <c r="B2262" s="175" t="s">
        <v>7185</v>
      </c>
      <c r="C2262" s="175" t="s">
        <v>4656</v>
      </c>
      <c r="D2262" s="175" t="s">
        <v>4734</v>
      </c>
      <c r="E2262" s="175">
        <v>155</v>
      </c>
      <c r="F2262" s="175">
        <v>0</v>
      </c>
      <c r="G2262" s="175" t="s">
        <v>4652</v>
      </c>
      <c r="H2262" s="175" t="s">
        <v>4652</v>
      </c>
      <c r="I2262" s="175" t="s">
        <v>4652</v>
      </c>
      <c r="J2262" s="175" t="s"/>
      <c r="K2262" s="175" t="s"/>
      <c r="L2262" s="175" t="s">
        <v>4652</v>
      </c>
      <c r="M2262" s="176">
        <v>0</v>
      </c>
      <c r="N2262" s="175" t="s">
        <v>4004</v>
      </c>
      <c r="O2262" s="177">
        <v>45662</v>
      </c>
      <c r="P2262" s="178">
        <v>0.49618055555402</v>
      </c>
      <c r="Q2262" s="175">
        <v>0</v>
      </c>
      <c r="R2262" s="176">
        <v>0</v>
      </c>
      <c r="S2262" s="173" t="s"/>
      <c r="T2262" s="173" t="s"/>
      <c r="U2262" s="173" t="s"/>
      <c r="V2262" s="173" t="s"/>
      <c r="W2262" s="173" t="s"/>
      <c r="X2262" s="173" t="s"/>
      <c r="Y2262" s="173" t="s"/>
    </row>
    <row r="2263" spans="1:25">
      <c r="A2263" s="168" t="s">
        <v>5055</v>
      </c>
      <c r="B2263" s="169" t="s">
        <v>7186</v>
      </c>
      <c r="C2263" s="169" t="s">
        <v>4656</v>
      </c>
      <c r="D2263" s="169" t="s">
        <v>4668</v>
      </c>
      <c r="E2263" s="169">
        <v>155</v>
      </c>
      <c r="F2263" s="169">
        <v>0</v>
      </c>
      <c r="G2263" s="169" t="s">
        <v>4652</v>
      </c>
      <c r="H2263" s="169" t="s">
        <v>4652</v>
      </c>
      <c r="I2263" s="169" t="s">
        <v>4652</v>
      </c>
      <c r="J2263" s="169" t="s"/>
      <c r="K2263" s="169" t="s"/>
      <c r="L2263" s="169" t="s">
        <v>4652</v>
      </c>
      <c r="M2263" s="170">
        <v>0</v>
      </c>
      <c r="N2263" s="169" t="s">
        <v>4004</v>
      </c>
      <c r="O2263" s="171">
        <v>45662</v>
      </c>
      <c r="P2263" s="172">
        <v>0.494224537036644</v>
      </c>
      <c r="Q2263" s="169">
        <v>0</v>
      </c>
      <c r="R2263" s="170">
        <v>0</v>
      </c>
      <c r="S2263" s="173" t="s"/>
      <c r="T2263" s="173" t="s"/>
      <c r="U2263" s="173" t="s"/>
      <c r="V2263" s="173" t="s"/>
      <c r="W2263" s="173" t="s"/>
      <c r="X2263" s="173" t="s"/>
      <c r="Y2263" s="173" t="s"/>
    </row>
    <row r="2264" spans="1:25">
      <c r="A2264" s="174" t="s">
        <v>5055</v>
      </c>
      <c r="B2264" s="175" t="s">
        <v>7187</v>
      </c>
      <c r="C2264" s="175" t="s">
        <v>4650</v>
      </c>
      <c r="D2264" s="175" t="s">
        <v>4668</v>
      </c>
      <c r="E2264" s="175">
        <v>155</v>
      </c>
      <c r="F2264" s="175">
        <v>0</v>
      </c>
      <c r="G2264" s="175" t="s">
        <v>4652</v>
      </c>
      <c r="H2264" s="175" t="s">
        <v>4652</v>
      </c>
      <c r="I2264" s="175" t="s">
        <v>4652</v>
      </c>
      <c r="J2264" s="175" t="s"/>
      <c r="K2264" s="175" t="s"/>
      <c r="L2264" s="175" t="s">
        <v>4652</v>
      </c>
      <c r="M2264" s="176">
        <v>0</v>
      </c>
      <c r="N2264" s="175" t="s">
        <v>4004</v>
      </c>
      <c r="O2264" s="177">
        <v>45662</v>
      </c>
      <c r="P2264" s="178">
        <v>0.492777777777519</v>
      </c>
      <c r="Q2264" s="175">
        <v>0</v>
      </c>
      <c r="R2264" s="176">
        <v>0</v>
      </c>
      <c r="S2264" s="173" t="s"/>
      <c r="T2264" s="173" t="s"/>
      <c r="U2264" s="173" t="s"/>
      <c r="V2264" s="173" t="s"/>
      <c r="W2264" s="173" t="s"/>
      <c r="X2264" s="173" t="s"/>
      <c r="Y2264" s="173" t="s"/>
    </row>
    <row r="2265" spans="1:25">
      <c r="A2265" s="168" t="s">
        <v>5055</v>
      </c>
      <c r="B2265" s="169" t="s">
        <v>7188</v>
      </c>
      <c r="C2265" s="169" t="s">
        <v>4650</v>
      </c>
      <c r="D2265" s="169" t="s">
        <v>4668</v>
      </c>
      <c r="E2265" s="169">
        <v>155</v>
      </c>
      <c r="F2265" s="169">
        <v>0</v>
      </c>
      <c r="G2265" s="169" t="s">
        <v>4652</v>
      </c>
      <c r="H2265" s="169" t="s">
        <v>4652</v>
      </c>
      <c r="I2265" s="169" t="s">
        <v>4652</v>
      </c>
      <c r="J2265" s="169" t="s"/>
      <c r="K2265" s="169" t="s"/>
      <c r="L2265" s="169" t="s">
        <v>4652</v>
      </c>
      <c r="M2265" s="170">
        <v>0</v>
      </c>
      <c r="N2265" s="169" t="s">
        <v>4004</v>
      </c>
      <c r="O2265" s="171">
        <v>45662</v>
      </c>
      <c r="P2265" s="172">
        <v>0.492291666665551</v>
      </c>
      <c r="Q2265" s="169">
        <v>0</v>
      </c>
      <c r="R2265" s="170">
        <v>0</v>
      </c>
      <c r="S2265" s="173" t="s"/>
      <c r="T2265" s="173" t="s"/>
      <c r="U2265" s="173" t="s"/>
      <c r="V2265" s="173" t="s"/>
      <c r="W2265" s="173" t="s"/>
      <c r="X2265" s="173" t="s"/>
      <c r="Y2265" s="173" t="s"/>
    </row>
    <row r="2266" spans="1:25">
      <c r="A2266" s="174" t="s">
        <v>5055</v>
      </c>
      <c r="B2266" s="175" t="s">
        <v>7189</v>
      </c>
      <c r="C2266" s="175" t="s">
        <v>4656</v>
      </c>
      <c r="D2266" s="175" t="s">
        <v>4668</v>
      </c>
      <c r="E2266" s="175">
        <v>155</v>
      </c>
      <c r="F2266" s="175">
        <v>0</v>
      </c>
      <c r="G2266" s="175" t="s">
        <v>4652</v>
      </c>
      <c r="H2266" s="175" t="s">
        <v>4652</v>
      </c>
      <c r="I2266" s="175" t="s">
        <v>4652</v>
      </c>
      <c r="J2266" s="175" t="s"/>
      <c r="K2266" s="175" t="s"/>
      <c r="L2266" s="175" t="s">
        <v>4652</v>
      </c>
      <c r="M2266" s="176">
        <v>0</v>
      </c>
      <c r="N2266" s="175" t="s">
        <v>4004</v>
      </c>
      <c r="O2266" s="177">
        <v>45662</v>
      </c>
      <c r="P2266" s="178">
        <v>0.491469907407009</v>
      </c>
      <c r="Q2266" s="175">
        <v>0</v>
      </c>
      <c r="R2266" s="176">
        <v>0</v>
      </c>
      <c r="S2266" s="173" t="s"/>
      <c r="T2266" s="173" t="s"/>
      <c r="U2266" s="173" t="s"/>
      <c r="V2266" s="173" t="s"/>
      <c r="W2266" s="173" t="s"/>
      <c r="X2266" s="173" t="s"/>
      <c r="Y2266" s="173" t="s"/>
    </row>
    <row r="2267" spans="1:25">
      <c r="A2267" s="168" t="s">
        <v>5055</v>
      </c>
      <c r="B2267" s="169" t="s">
        <v>7190</v>
      </c>
      <c r="C2267" s="169" t="s">
        <v>4650</v>
      </c>
      <c r="D2267" s="169" t="s">
        <v>4668</v>
      </c>
      <c r="E2267" s="169">
        <v>155</v>
      </c>
      <c r="F2267" s="169">
        <v>0</v>
      </c>
      <c r="G2267" s="169" t="s">
        <v>4652</v>
      </c>
      <c r="H2267" s="169" t="s">
        <v>4652</v>
      </c>
      <c r="I2267" s="169" t="s">
        <v>4652</v>
      </c>
      <c r="J2267" s="169" t="s"/>
      <c r="K2267" s="169" t="s"/>
      <c r="L2267" s="169" t="s">
        <v>4652</v>
      </c>
      <c r="M2267" s="170">
        <v>0</v>
      </c>
      <c r="N2267" s="169" t="s">
        <v>4004</v>
      </c>
      <c r="O2267" s="171">
        <v>45662</v>
      </c>
      <c r="P2267" s="172">
        <v>0.488912037035334</v>
      </c>
      <c r="Q2267" s="169">
        <v>0</v>
      </c>
      <c r="R2267" s="170">
        <v>0</v>
      </c>
      <c r="S2267" s="173" t="s"/>
      <c r="T2267" s="173" t="s"/>
      <c r="U2267" s="173" t="s"/>
      <c r="V2267" s="173" t="s"/>
      <c r="W2267" s="173" t="s"/>
      <c r="X2267" s="173" t="s"/>
      <c r="Y2267" s="173" t="s"/>
    </row>
    <row r="2268" spans="1:25">
      <c r="A2268" s="174" t="s">
        <v>5055</v>
      </c>
      <c r="B2268" s="175" t="s">
        <v>7191</v>
      </c>
      <c r="C2268" s="175" t="s">
        <v>4650</v>
      </c>
      <c r="D2268" s="175" t="s">
        <v>4668</v>
      </c>
      <c r="E2268" s="175">
        <v>155</v>
      </c>
      <c r="F2268" s="175">
        <v>0</v>
      </c>
      <c r="G2268" s="175" t="s">
        <v>4652</v>
      </c>
      <c r="H2268" s="175" t="s">
        <v>4652</v>
      </c>
      <c r="I2268" s="175" t="s">
        <v>4652</v>
      </c>
      <c r="J2268" s="175" t="s"/>
      <c r="K2268" s="175" t="s"/>
      <c r="L2268" s="175" t="s">
        <v>4652</v>
      </c>
      <c r="M2268" s="176">
        <v>0</v>
      </c>
      <c r="N2268" s="175" t="s">
        <v>4004</v>
      </c>
      <c r="O2268" s="177">
        <v>45662</v>
      </c>
      <c r="P2268" s="178">
        <v>0.485057870369929</v>
      </c>
      <c r="Q2268" s="175">
        <v>0</v>
      </c>
      <c r="R2268" s="176">
        <v>0</v>
      </c>
      <c r="S2268" s="173" t="s"/>
      <c r="T2268" s="173" t="s"/>
      <c r="U2268" s="173" t="s"/>
      <c r="V2268" s="173" t="s"/>
      <c r="W2268" s="173" t="s"/>
      <c r="X2268" s="173" t="s"/>
      <c r="Y2268" s="173" t="s"/>
    </row>
    <row r="2269" spans="1:25">
      <c r="A2269" s="168" t="s">
        <v>5055</v>
      </c>
      <c r="B2269" s="169" t="s">
        <v>7192</v>
      </c>
      <c r="C2269" s="169" t="s">
        <v>4656</v>
      </c>
      <c r="D2269" s="169" t="s">
        <v>4903</v>
      </c>
      <c r="E2269" s="169">
        <v>158</v>
      </c>
      <c r="F2269" s="169">
        <v>0</v>
      </c>
      <c r="G2269" s="169" t="s">
        <v>4652</v>
      </c>
      <c r="H2269" s="169" t="s">
        <v>4652</v>
      </c>
      <c r="I2269" s="169" t="s">
        <v>4652</v>
      </c>
      <c r="J2269" s="169" t="s"/>
      <c r="K2269" s="169" t="s"/>
      <c r="L2269" s="169" t="s">
        <v>4652</v>
      </c>
      <c r="M2269" s="170">
        <v>0</v>
      </c>
      <c r="N2269" s="169" t="s">
        <v>4004</v>
      </c>
      <c r="O2269" s="171">
        <v>45662</v>
      </c>
      <c r="P2269" s="172">
        <v>0.481712962962774</v>
      </c>
      <c r="Q2269" s="169">
        <v>0</v>
      </c>
      <c r="R2269" s="170">
        <v>0</v>
      </c>
      <c r="S2269" s="173" t="s"/>
      <c r="T2269" s="173" t="s"/>
      <c r="U2269" s="173" t="s"/>
      <c r="V2269" s="173" t="s"/>
      <c r="W2269" s="173" t="s"/>
      <c r="X2269" s="173" t="s"/>
      <c r="Y2269" s="173" t="s"/>
    </row>
    <row r="2270" spans="1:25">
      <c r="A2270" s="174" t="s">
        <v>4648</v>
      </c>
      <c r="B2270" s="175" t="s">
        <v>7193</v>
      </c>
      <c r="C2270" s="175" t="s">
        <v>4656</v>
      </c>
      <c r="D2270" s="175" t="s">
        <v>4730</v>
      </c>
      <c r="E2270" s="175">
        <v>155</v>
      </c>
      <c r="F2270" s="175">
        <v>0</v>
      </c>
      <c r="G2270" s="175" t="s">
        <v>4652</v>
      </c>
      <c r="H2270" s="175" t="s">
        <v>4652</v>
      </c>
      <c r="I2270" s="175" t="s">
        <v>4652</v>
      </c>
      <c r="J2270" s="175" t="s"/>
      <c r="K2270" s="175" t="s"/>
      <c r="L2270" s="175" t="s">
        <v>4652</v>
      </c>
      <c r="M2270" s="176">
        <v>0</v>
      </c>
      <c r="N2270" s="175" t="s">
        <v>4004</v>
      </c>
      <c r="O2270" s="177">
        <v>45662</v>
      </c>
      <c r="P2270" s="178">
        <v>0.479953703703359</v>
      </c>
      <c r="Q2270" s="175">
        <v>0</v>
      </c>
      <c r="R2270" s="176">
        <v>0</v>
      </c>
      <c r="S2270" s="173" t="s"/>
      <c r="T2270" s="173" t="s"/>
      <c r="U2270" s="173" t="s"/>
      <c r="V2270" s="173" t="s"/>
      <c r="W2270" s="173" t="s"/>
      <c r="X2270" s="173" t="s"/>
      <c r="Y2270" s="173" t="s"/>
    </row>
    <row r="2271" spans="1:25">
      <c r="A2271" s="168" t="s">
        <v>5055</v>
      </c>
      <c r="B2271" s="169" t="s">
        <v>7194</v>
      </c>
      <c r="C2271" s="169" t="s">
        <v>4650</v>
      </c>
      <c r="D2271" s="169" t="s">
        <v>4668</v>
      </c>
      <c r="E2271" s="169">
        <v>155</v>
      </c>
      <c r="F2271" s="169">
        <v>0</v>
      </c>
      <c r="G2271" s="169" t="s">
        <v>4652</v>
      </c>
      <c r="H2271" s="169" t="s">
        <v>4652</v>
      </c>
      <c r="I2271" s="169" t="s">
        <v>4652</v>
      </c>
      <c r="J2271" s="169" t="s"/>
      <c r="K2271" s="169" t="s"/>
      <c r="L2271" s="169" t="s">
        <v>4652</v>
      </c>
      <c r="M2271" s="170">
        <v>0</v>
      </c>
      <c r="N2271" s="169" t="s">
        <v>4004</v>
      </c>
      <c r="O2271" s="171">
        <v>45662</v>
      </c>
      <c r="P2271" s="172">
        <v>0.478773148148321</v>
      </c>
      <c r="Q2271" s="169">
        <v>0</v>
      </c>
      <c r="R2271" s="170">
        <v>0</v>
      </c>
      <c r="S2271" s="173" t="s"/>
      <c r="T2271" s="173" t="s"/>
      <c r="U2271" s="173" t="s"/>
      <c r="V2271" s="173" t="s"/>
      <c r="W2271" s="173" t="s"/>
      <c r="X2271" s="173" t="s"/>
      <c r="Y2271" s="173" t="s"/>
    </row>
    <row r="2272" spans="1:25">
      <c r="A2272" s="174" t="s">
        <v>5055</v>
      </c>
      <c r="B2272" s="175" t="s">
        <v>7195</v>
      </c>
      <c r="C2272" s="175" t="s">
        <v>4656</v>
      </c>
      <c r="D2272" s="175" t="s">
        <v>4700</v>
      </c>
      <c r="E2272" s="175">
        <v>155</v>
      </c>
      <c r="F2272" s="175">
        <v>0</v>
      </c>
      <c r="G2272" s="175" t="s">
        <v>4652</v>
      </c>
      <c r="H2272" s="175" t="s">
        <v>4652</v>
      </c>
      <c r="I2272" s="175" t="s">
        <v>4652</v>
      </c>
      <c r="J2272" s="175" t="s"/>
      <c r="K2272" s="175" t="s"/>
      <c r="L2272" s="175" t="s">
        <v>4652</v>
      </c>
      <c r="M2272" s="176">
        <v>0</v>
      </c>
      <c r="N2272" s="175" t="s">
        <v>4004</v>
      </c>
      <c r="O2272" s="177">
        <v>45662</v>
      </c>
      <c r="P2272" s="178">
        <v>0.472488425926713</v>
      </c>
      <c r="Q2272" s="175">
        <v>0</v>
      </c>
      <c r="R2272" s="176">
        <v>0</v>
      </c>
      <c r="S2272" s="173" t="s"/>
      <c r="T2272" s="173" t="s"/>
      <c r="U2272" s="173" t="s"/>
      <c r="V2272" s="173" t="s"/>
      <c r="W2272" s="173" t="s"/>
      <c r="X2272" s="173" t="s"/>
      <c r="Y2272" s="173" t="s"/>
    </row>
    <row r="2273" spans="1:25">
      <c r="A2273" s="168" t="s">
        <v>4648</v>
      </c>
      <c r="B2273" s="169" t="s">
        <v>7196</v>
      </c>
      <c r="C2273" s="169" t="s">
        <v>4650</v>
      </c>
      <c r="D2273" s="169" t="s">
        <v>4734</v>
      </c>
      <c r="E2273" s="169">
        <v>155</v>
      </c>
      <c r="F2273" s="169">
        <v>89</v>
      </c>
      <c r="G2273" s="169" t="s">
        <v>4004</v>
      </c>
      <c r="H2273" s="169" t="s">
        <v>4004</v>
      </c>
      <c r="I2273" s="169" t="s">
        <v>4004</v>
      </c>
      <c r="J2273" s="169" t="s"/>
      <c r="K2273" s="169" t="s"/>
      <c r="L2273" s="169" t="s">
        <v>4652</v>
      </c>
      <c r="M2273" s="170">
        <v>0</v>
      </c>
      <c r="N2273" s="169" t="s">
        <v>4004</v>
      </c>
      <c r="O2273" s="171">
        <v>45662</v>
      </c>
      <c r="P2273" s="172">
        <v>0.465960648147302</v>
      </c>
      <c r="Q2273" s="169">
        <v>44430</v>
      </c>
      <c r="R2273" s="170">
        <v>230</v>
      </c>
      <c r="S2273" s="173" t="s"/>
      <c r="T2273" s="173" t="s"/>
      <c r="U2273" s="173" t="s"/>
      <c r="V2273" s="173" t="s"/>
      <c r="W2273" s="173" t="s"/>
      <c r="X2273" s="173" t="s"/>
      <c r="Y2273" s="173" t="s"/>
    </row>
    <row r="2274" spans="1:25">
      <c r="A2274" s="174" t="s">
        <v>4648</v>
      </c>
      <c r="B2274" s="175" t="s">
        <v>7197</v>
      </c>
      <c r="C2274" s="175" t="s">
        <v>4656</v>
      </c>
      <c r="D2274" s="175" t="s">
        <v>4676</v>
      </c>
      <c r="E2274" s="175">
        <v>165</v>
      </c>
      <c r="F2274" s="175">
        <v>89</v>
      </c>
      <c r="G2274" s="175" t="s">
        <v>4004</v>
      </c>
      <c r="H2274" s="175" t="s">
        <v>4004</v>
      </c>
      <c r="I2274" s="175" t="s">
        <v>4004</v>
      </c>
      <c r="J2274" s="175" t="s"/>
      <c r="K2274" s="175" t="s"/>
      <c r="L2274" s="175" t="s">
        <v>4652</v>
      </c>
      <c r="M2274" s="176">
        <v>0</v>
      </c>
      <c r="N2274" s="175" t="s">
        <v>4004</v>
      </c>
      <c r="O2274" s="177">
        <v>45662</v>
      </c>
      <c r="P2274" s="178">
        <v>0.459108796298097</v>
      </c>
      <c r="Q2274" s="175">
        <v>44428</v>
      </c>
      <c r="R2274" s="176">
        <v>230</v>
      </c>
      <c r="S2274" s="173" t="s"/>
      <c r="T2274" s="173" t="s"/>
      <c r="U2274" s="173" t="s"/>
      <c r="V2274" s="173" t="s"/>
      <c r="W2274" s="173" t="s"/>
      <c r="X2274" s="173" t="s"/>
      <c r="Y2274" s="173" t="s"/>
    </row>
    <row r="2275" spans="1:25">
      <c r="A2275" s="168" t="s">
        <v>5055</v>
      </c>
      <c r="B2275" s="169" t="s">
        <v>7198</v>
      </c>
      <c r="C2275" s="169" t="s">
        <v>4650</v>
      </c>
      <c r="D2275" s="169" t="s">
        <v>4668</v>
      </c>
      <c r="E2275" s="169">
        <v>155</v>
      </c>
      <c r="F2275" s="169">
        <v>0</v>
      </c>
      <c r="G2275" s="169" t="s">
        <v>4652</v>
      </c>
      <c r="H2275" s="169" t="s">
        <v>4652</v>
      </c>
      <c r="I2275" s="169" t="s">
        <v>4652</v>
      </c>
      <c r="J2275" s="169" t="s"/>
      <c r="K2275" s="169" t="s"/>
      <c r="L2275" s="169" t="s">
        <v>4652</v>
      </c>
      <c r="M2275" s="170">
        <v>0</v>
      </c>
      <c r="N2275" s="169" t="s">
        <v>4659</v>
      </c>
      <c r="O2275" s="171">
        <v>45662</v>
      </c>
      <c r="P2275" s="172">
        <v>0.458067129628034</v>
      </c>
      <c r="Q2275" s="169">
        <v>0</v>
      </c>
      <c r="R2275" s="170">
        <v>0</v>
      </c>
      <c r="S2275" s="173" t="s"/>
      <c r="T2275" s="173" t="s"/>
      <c r="U2275" s="173" t="s"/>
      <c r="V2275" s="173" t="s"/>
      <c r="W2275" s="173" t="s"/>
      <c r="X2275" s="173" t="s"/>
      <c r="Y2275" s="173" t="s"/>
    </row>
    <row r="2276" spans="1:26" s="192">
      <c r="A2276" s="186" t="s">
        <v>4648</v>
      </c>
      <c r="B2276" s="187" t="s">
        <v>7199</v>
      </c>
      <c r="C2276" s="187" t="s">
        <v>4650</v>
      </c>
      <c r="D2276" s="187" t="s">
        <v>4668</v>
      </c>
      <c r="E2276" s="187">
        <v>150</v>
      </c>
      <c r="F2276" s="187">
        <v>0</v>
      </c>
      <c r="G2276" s="187" t="s">
        <v>4652</v>
      </c>
      <c r="H2276" s="187" t="s">
        <v>4652</v>
      </c>
      <c r="I2276" s="187" t="s">
        <v>4652</v>
      </c>
      <c r="J2276" s="187" t="s">
        <v>4750</v>
      </c>
      <c r="K2276" s="187" t="s"/>
      <c r="L2276" s="187" t="s">
        <v>4659</v>
      </c>
      <c r="M2276" s="188">
        <v>100</v>
      </c>
      <c r="N2276" s="187" t="s">
        <v>4659</v>
      </c>
      <c r="O2276" s="189">
        <v>45662</v>
      </c>
      <c r="P2276" s="190">
        <v>0.442048611112114</v>
      </c>
      <c r="Q2276" s="187">
        <v>44426</v>
      </c>
      <c r="R2276" s="188">
        <v>100</v>
      </c>
      <c r="S2276" s="191" t="s"/>
      <c r="T2276" s="191" t="s"/>
      <c r="U2276" s="191" t="s"/>
      <c r="V2276" s="191" t="s"/>
      <c r="W2276" s="191" t="s"/>
      <c r="X2276" s="191" t="s"/>
      <c r="Y2276" s="191" t="s"/>
      <c r="Z2276" s="192" t="s"/>
    </row>
    <row r="2277" spans="1:25">
      <c r="A2277" s="168" t="s">
        <v>4648</v>
      </c>
      <c r="B2277" s="169" t="s">
        <v>7200</v>
      </c>
      <c r="C2277" s="169" t="s">
        <v>4650</v>
      </c>
      <c r="D2277" s="169" t="s">
        <v>4674</v>
      </c>
      <c r="E2277" s="169">
        <v>155</v>
      </c>
      <c r="F2277" s="169">
        <v>89</v>
      </c>
      <c r="G2277" s="169" t="s">
        <v>4004</v>
      </c>
      <c r="H2277" s="169" t="s">
        <v>4652</v>
      </c>
      <c r="I2277" s="169" t="s">
        <v>4652</v>
      </c>
      <c r="J2277" s="169" t="s"/>
      <c r="K2277" s="169" t="s"/>
      <c r="L2277" s="169" t="s">
        <v>4652</v>
      </c>
      <c r="M2277" s="170">
        <v>0</v>
      </c>
      <c r="N2277" s="169" t="s">
        <v>4004</v>
      </c>
      <c r="O2277" s="171">
        <v>45662</v>
      </c>
      <c r="P2277" s="172">
        <v>0.356180555554602</v>
      </c>
      <c r="Q2277" s="169">
        <v>44406</v>
      </c>
      <c r="R2277" s="170">
        <v>170</v>
      </c>
      <c r="S2277" s="173" t="s"/>
      <c r="T2277" s="173" t="s"/>
      <c r="U2277" s="173" t="s"/>
      <c r="V2277" s="173" t="s"/>
      <c r="W2277" s="173" t="s"/>
      <c r="X2277" s="173" t="s"/>
      <c r="Y2277" s="173" t="s"/>
    </row>
    <row r="2278" spans="1:25">
      <c r="A2278" s="174" t="s">
        <v>4648</v>
      </c>
      <c r="B2278" s="175" t="s">
        <v>7201</v>
      </c>
      <c r="C2278" s="175" t="s">
        <v>4656</v>
      </c>
      <c r="D2278" s="175" t="s">
        <v>4676</v>
      </c>
      <c r="E2278" s="175">
        <v>155</v>
      </c>
      <c r="F2278" s="175">
        <v>89</v>
      </c>
      <c r="G2278" s="175" t="s">
        <v>4659</v>
      </c>
      <c r="H2278" s="175" t="s">
        <v>4659</v>
      </c>
      <c r="I2278" s="175" t="s">
        <v>4659</v>
      </c>
      <c r="J2278" s="175" t="s"/>
      <c r="K2278" s="175" t="s"/>
      <c r="L2278" s="175" t="s">
        <v>4652</v>
      </c>
      <c r="M2278" s="176">
        <v>0</v>
      </c>
      <c r="N2278" s="175" t="s">
        <v>4659</v>
      </c>
      <c r="O2278" s="177">
        <v>45662</v>
      </c>
      <c r="P2278" s="178">
        <v>0.349942129629199</v>
      </c>
      <c r="Q2278" s="175">
        <v>44402</v>
      </c>
      <c r="R2278" s="176">
        <v>200</v>
      </c>
      <c r="S2278" s="173" t="s"/>
      <c r="T2278" s="173" t="s"/>
      <c r="U2278" s="173" t="s"/>
      <c r="V2278" s="173" t="s"/>
      <c r="W2278" s="173" t="s"/>
      <c r="X2278" s="173" t="s"/>
      <c r="Y2278" s="173" t="s"/>
    </row>
    <row r="2279" spans="1:25">
      <c r="A2279" s="168" t="s">
        <v>4648</v>
      </c>
      <c r="B2279" s="169" t="s">
        <v>7202</v>
      </c>
      <c r="C2279" s="169" t="s">
        <v>4656</v>
      </c>
      <c r="D2279" s="169" t="s">
        <v>4676</v>
      </c>
      <c r="E2279" s="169">
        <v>157</v>
      </c>
      <c r="F2279" s="169">
        <v>89</v>
      </c>
      <c r="G2279" s="169" t="s">
        <v>4659</v>
      </c>
      <c r="H2279" s="169" t="s">
        <v>4659</v>
      </c>
      <c r="I2279" s="169" t="s">
        <v>4659</v>
      </c>
      <c r="J2279" s="169" t="s"/>
      <c r="K2279" s="169" t="s">
        <v>5090</v>
      </c>
      <c r="L2279" s="169" t="s">
        <v>4652</v>
      </c>
      <c r="M2279" s="170">
        <v>0</v>
      </c>
      <c r="N2279" s="169" t="s">
        <v>4659</v>
      </c>
      <c r="O2279" s="171">
        <v>45661</v>
      </c>
      <c r="P2279" s="172">
        <v>0.886157407407154</v>
      </c>
      <c r="Q2279" s="169">
        <v>0</v>
      </c>
      <c r="R2279" s="170">
        <v>0</v>
      </c>
      <c r="S2279" s="173" t="s"/>
      <c r="T2279" s="173" t="s"/>
      <c r="U2279" s="173" t="s"/>
      <c r="V2279" s="173" t="s"/>
      <c r="W2279" s="173" t="s"/>
      <c r="X2279" s="173" t="s"/>
      <c r="Y2279" s="173" t="s"/>
    </row>
    <row r="2280" spans="1:25">
      <c r="A2280" s="174" t="s">
        <v>4648</v>
      </c>
      <c r="B2280" s="175" t="s">
        <v>7203</v>
      </c>
      <c r="C2280" s="175" t="s">
        <v>4650</v>
      </c>
      <c r="D2280" s="175" t="s">
        <v>4674</v>
      </c>
      <c r="E2280" s="175">
        <v>160</v>
      </c>
      <c r="F2280" s="175">
        <v>89</v>
      </c>
      <c r="G2280" s="175" t="s">
        <v>4004</v>
      </c>
      <c r="H2280" s="175" t="s">
        <v>4004</v>
      </c>
      <c r="I2280" s="175" t="s">
        <v>4004</v>
      </c>
      <c r="J2280" s="175" t="s"/>
      <c r="K2280" s="175" t="s"/>
      <c r="L2280" s="175" t="s">
        <v>4652</v>
      </c>
      <c r="M2280" s="176">
        <v>0</v>
      </c>
      <c r="N2280" s="175" t="s">
        <v>4004</v>
      </c>
      <c r="O2280" s="177">
        <v>45661</v>
      </c>
      <c r="P2280" s="178">
        <v>0.842789351852844</v>
      </c>
      <c r="Q2280" s="175">
        <v>44398</v>
      </c>
      <c r="R2280" s="176">
        <v>200</v>
      </c>
      <c r="S2280" s="173" t="s"/>
      <c r="T2280" s="173" t="s"/>
      <c r="U2280" s="173" t="s"/>
      <c r="V2280" s="173" t="s"/>
      <c r="W2280" s="173" t="s"/>
      <c r="X2280" s="173" t="s"/>
      <c r="Y2280" s="173" t="s"/>
    </row>
    <row r="2281" spans="1:25">
      <c r="A2281" s="168" t="s">
        <v>4648</v>
      </c>
      <c r="B2281" s="169" t="s">
        <v>7204</v>
      </c>
      <c r="C2281" s="169" t="s">
        <v>4656</v>
      </c>
      <c r="D2281" s="169" t="s">
        <v>4700</v>
      </c>
      <c r="E2281" s="169">
        <v>165</v>
      </c>
      <c r="F2281" s="169">
        <v>0</v>
      </c>
      <c r="G2281" s="169" t="s">
        <v>4652</v>
      </c>
      <c r="H2281" s="169" t="s">
        <v>4004</v>
      </c>
      <c r="I2281" s="169" t="s">
        <v>4004</v>
      </c>
      <c r="J2281" s="169" t="s"/>
      <c r="K2281" s="169" t="s"/>
      <c r="L2281" s="169" t="s">
        <v>4652</v>
      </c>
      <c r="M2281" s="170">
        <v>0</v>
      </c>
      <c r="N2281" s="169" t="s">
        <v>4659</v>
      </c>
      <c r="O2281" s="171">
        <v>45661</v>
      </c>
      <c r="P2281" s="172">
        <v>0.769976851850515</v>
      </c>
      <c r="Q2281" s="169">
        <v>44394</v>
      </c>
      <c r="R2281" s="170">
        <v>150</v>
      </c>
      <c r="S2281" s="173" t="s"/>
      <c r="T2281" s="173" t="s"/>
      <c r="U2281" s="173" t="s"/>
      <c r="V2281" s="173" t="s"/>
      <c r="W2281" s="173" t="s"/>
      <c r="X2281" s="173" t="s"/>
      <c r="Y2281" s="173" t="s"/>
    </row>
    <row r="2282" spans="1:25">
      <c r="A2282" s="174" t="s">
        <v>4648</v>
      </c>
      <c r="B2282" s="175" t="s">
        <v>7205</v>
      </c>
      <c r="C2282" s="175" t="s">
        <v>4650</v>
      </c>
      <c r="D2282" s="175" t="s">
        <v>4668</v>
      </c>
      <c r="E2282" s="175">
        <v>156</v>
      </c>
      <c r="F2282" s="175">
        <v>89</v>
      </c>
      <c r="G2282" s="175" t="s">
        <v>4004</v>
      </c>
      <c r="H2282" s="175" t="s">
        <v>4004</v>
      </c>
      <c r="I2282" s="175" t="s">
        <v>4004</v>
      </c>
      <c r="J2282" s="175" t="s"/>
      <c r="K2282" s="175" t="s"/>
      <c r="L2282" s="175" t="s">
        <v>4652</v>
      </c>
      <c r="M2282" s="176">
        <v>0</v>
      </c>
      <c r="N2282" s="175" t="s">
        <v>4659</v>
      </c>
      <c r="O2282" s="177">
        <v>45661</v>
      </c>
      <c r="P2282" s="178">
        <v>0.741701388888032</v>
      </c>
      <c r="Q2282" s="174">
        <v>44388</v>
      </c>
      <c r="R2282" s="195">
        <v>400</v>
      </c>
      <c r="S2282" s="173" t="s"/>
      <c r="T2282" s="173" t="s"/>
      <c r="U2282" s="173" t="s"/>
      <c r="V2282" s="173" t="s"/>
      <c r="W2282" s="173" t="s"/>
      <c r="X2282" s="173" t="s"/>
      <c r="Y2282" s="173" t="s"/>
    </row>
    <row r="2283" spans="1:25">
      <c r="A2283" s="174" t="s">
        <v>4648</v>
      </c>
      <c r="B2283" s="175" t="s">
        <v>7206</v>
      </c>
      <c r="C2283" s="175" t="s">
        <v>4650</v>
      </c>
      <c r="D2283" s="175" t="s">
        <v>4668</v>
      </c>
      <c r="E2283" s="175">
        <v>156</v>
      </c>
      <c r="F2283" s="175">
        <v>89</v>
      </c>
      <c r="G2283" s="175" t="s">
        <v>4659</v>
      </c>
      <c r="H2283" s="175" t="s">
        <v>4659</v>
      </c>
      <c r="I2283" s="175" t="s">
        <v>4659</v>
      </c>
      <c r="J2283" s="175" t="s"/>
      <c r="K2283" s="175" t="s"/>
      <c r="L2283" s="175" t="s">
        <v>4652</v>
      </c>
      <c r="M2283" s="176">
        <v>0</v>
      </c>
      <c r="N2283" s="175" t="s">
        <v>4659</v>
      </c>
      <c r="O2283" s="177">
        <v>45661</v>
      </c>
      <c r="P2283" s="178">
        <v>0.741701388888032</v>
      </c>
      <c r="Q2283" s="194" t="s"/>
      <c r="R2283" s="194" t="s"/>
      <c r="S2283" s="173" t="s"/>
      <c r="T2283" s="173" t="s"/>
      <c r="U2283" s="173" t="s"/>
      <c r="V2283" s="173" t="s"/>
      <c r="W2283" s="173" t="s"/>
      <c r="X2283" s="173" t="s"/>
      <c r="Y2283" s="173" t="s"/>
    </row>
    <row r="2284" spans="1:25">
      <c r="A2284" s="168" t="s">
        <v>4648</v>
      </c>
      <c r="B2284" s="169" t="s">
        <v>7207</v>
      </c>
      <c r="C2284" s="169" t="s">
        <v>4650</v>
      </c>
      <c r="D2284" s="169" t="s">
        <v>4663</v>
      </c>
      <c r="E2284" s="169">
        <v>150</v>
      </c>
      <c r="F2284" s="169">
        <v>0</v>
      </c>
      <c r="G2284" s="169" t="s">
        <v>4652</v>
      </c>
      <c r="H2284" s="169" t="s">
        <v>4659</v>
      </c>
      <c r="I2284" s="169" t="s">
        <v>4659</v>
      </c>
      <c r="J2284" s="169" t="s"/>
      <c r="K2284" s="169" t="s"/>
      <c r="L2284" s="169" t="s">
        <v>4652</v>
      </c>
      <c r="M2284" s="170">
        <v>0</v>
      </c>
      <c r="N2284" s="169" t="s">
        <v>4659</v>
      </c>
      <c r="O2284" s="171">
        <v>45661</v>
      </c>
      <c r="P2284" s="172">
        <v>0.740532407406136</v>
      </c>
      <c r="Q2284" s="169">
        <v>44387</v>
      </c>
      <c r="R2284" s="170">
        <v>170</v>
      </c>
      <c r="S2284" s="173" t="s"/>
      <c r="T2284" s="173" t="s"/>
      <c r="U2284" s="173" t="s"/>
      <c r="V2284" s="173" t="s"/>
      <c r="W2284" s="173" t="s"/>
      <c r="X2284" s="173" t="s"/>
      <c r="Y2284" s="173" t="s"/>
    </row>
    <row r="2285" spans="1:25">
      <c r="A2285" s="174" t="s">
        <v>4648</v>
      </c>
      <c r="B2285" s="175" t="s">
        <v>7208</v>
      </c>
      <c r="C2285" s="175" t="s">
        <v>4656</v>
      </c>
      <c r="D2285" s="175" t="s">
        <v>4730</v>
      </c>
      <c r="E2285" s="175">
        <v>165</v>
      </c>
      <c r="F2285" s="175">
        <v>0</v>
      </c>
      <c r="G2285" s="175" t="s">
        <v>4652</v>
      </c>
      <c r="H2285" s="175" t="s">
        <v>4652</v>
      </c>
      <c r="I2285" s="175" t="s">
        <v>4652</v>
      </c>
      <c r="J2285" s="175" t="s">
        <v>4750</v>
      </c>
      <c r="K2285" s="175" t="s"/>
      <c r="L2285" s="175" t="s">
        <v>4004</v>
      </c>
      <c r="M2285" s="176">
        <v>100</v>
      </c>
      <c r="N2285" s="175" t="s">
        <v>4659</v>
      </c>
      <c r="O2285" s="177">
        <v>45661</v>
      </c>
      <c r="P2285" s="178">
        <v>0.7391898148162</v>
      </c>
      <c r="Q2285" s="175">
        <v>44386</v>
      </c>
      <c r="R2285" s="176">
        <v>100</v>
      </c>
      <c r="S2285" s="173" t="s"/>
      <c r="T2285" s="173" t="s"/>
      <c r="U2285" s="173" t="s"/>
      <c r="V2285" s="173" t="s"/>
      <c r="W2285" s="173" t="s"/>
      <c r="X2285" s="173" t="s"/>
      <c r="Y2285" s="173" t="s"/>
    </row>
    <row r="2286" spans="1:25">
      <c r="A2286" s="168" t="s">
        <v>4648</v>
      </c>
      <c r="B2286" s="169" t="s">
        <v>7209</v>
      </c>
      <c r="C2286" s="169" t="s">
        <v>4650</v>
      </c>
      <c r="D2286" s="169" t="s">
        <v>4668</v>
      </c>
      <c r="E2286" s="169">
        <v>155</v>
      </c>
      <c r="F2286" s="169">
        <v>89</v>
      </c>
      <c r="G2286" s="169" t="s">
        <v>4659</v>
      </c>
      <c r="H2286" s="169" t="s">
        <v>4659</v>
      </c>
      <c r="I2286" s="169" t="s">
        <v>4659</v>
      </c>
      <c r="J2286" s="169" t="s"/>
      <c r="K2286" s="169" t="s"/>
      <c r="L2286" s="169" t="s">
        <v>4652</v>
      </c>
      <c r="M2286" s="170">
        <v>0</v>
      </c>
      <c r="N2286" s="169" t="s">
        <v>4004</v>
      </c>
      <c r="O2286" s="171">
        <v>45661</v>
      </c>
      <c r="P2286" s="172">
        <v>0.738425925927004</v>
      </c>
      <c r="Q2286" s="169">
        <v>44385</v>
      </c>
      <c r="R2286" s="170">
        <v>200</v>
      </c>
      <c r="S2286" s="173" t="s"/>
      <c r="T2286" s="173" t="s"/>
      <c r="U2286" s="173" t="s"/>
      <c r="V2286" s="173" t="s"/>
      <c r="W2286" s="173" t="s"/>
      <c r="X2286" s="173" t="s"/>
      <c r="Y2286" s="173" t="s"/>
    </row>
    <row r="2287" spans="1:25">
      <c r="A2287" s="174" t="s">
        <v>4648</v>
      </c>
      <c r="B2287" s="175" t="s">
        <v>7210</v>
      </c>
      <c r="C2287" s="175" t="s">
        <v>4656</v>
      </c>
      <c r="D2287" s="175" t="s">
        <v>4700</v>
      </c>
      <c r="E2287" s="175">
        <v>165</v>
      </c>
      <c r="F2287" s="175">
        <v>88</v>
      </c>
      <c r="G2287" s="175" t="s">
        <v>4659</v>
      </c>
      <c r="H2287" s="175" t="s">
        <v>4659</v>
      </c>
      <c r="I2287" s="175" t="s">
        <v>4659</v>
      </c>
      <c r="J2287" s="175" t="s"/>
      <c r="K2287" s="175" t="s"/>
      <c r="L2287" s="175" t="s">
        <v>4652</v>
      </c>
      <c r="M2287" s="176">
        <v>0</v>
      </c>
      <c r="N2287" s="175" t="s">
        <v>4004</v>
      </c>
      <c r="O2287" s="177">
        <v>45661</v>
      </c>
      <c r="P2287" s="178">
        <v>0.737523148149194</v>
      </c>
      <c r="Q2287" s="175">
        <v>44384</v>
      </c>
      <c r="R2287" s="176">
        <v>230</v>
      </c>
      <c r="S2287" s="173" t="s"/>
      <c r="T2287" s="173" t="s"/>
      <c r="U2287" s="173" t="s"/>
      <c r="V2287" s="173" t="s"/>
      <c r="W2287" s="173" t="s"/>
      <c r="X2287" s="173" t="s"/>
      <c r="Y2287" s="173" t="s"/>
    </row>
    <row r="2288" spans="1:25">
      <c r="A2288" s="168" t="s">
        <v>4569</v>
      </c>
      <c r="B2288" s="169" t="s">
        <v>7211</v>
      </c>
      <c r="C2288" s="169" t="s">
        <v>4650</v>
      </c>
      <c r="D2288" s="169" t="s">
        <v>4663</v>
      </c>
      <c r="E2288" s="169">
        <v>142</v>
      </c>
      <c r="F2288" s="169">
        <v>0</v>
      </c>
      <c r="G2288" s="169" t="s">
        <v>4652</v>
      </c>
      <c r="H2288" s="169" t="s">
        <v>4572</v>
      </c>
      <c r="I2288" s="169" t="s">
        <v>4572</v>
      </c>
      <c r="J2288" s="169" t="s"/>
      <c r="K2288" s="169" t="s"/>
      <c r="L2288" s="169" t="s">
        <v>4652</v>
      </c>
      <c r="M2288" s="170">
        <v>0</v>
      </c>
      <c r="N2288" s="169" t="s">
        <v>4572</v>
      </c>
      <c r="O2288" s="171">
        <v>45661</v>
      </c>
      <c r="P2288" s="172">
        <v>0.718194444445544</v>
      </c>
      <c r="Q2288" s="169">
        <v>44382</v>
      </c>
      <c r="R2288" s="170">
        <v>100</v>
      </c>
      <c r="S2288" s="173" t="s"/>
      <c r="T2288" s="173" t="s"/>
      <c r="U2288" s="173" t="s"/>
      <c r="V2288" s="173" t="s"/>
      <c r="W2288" s="173" t="s"/>
      <c r="X2288" s="173" t="s"/>
      <c r="Y2288" s="173" t="s"/>
    </row>
    <row r="2289" spans="1:25">
      <c r="A2289" s="174" t="s">
        <v>4648</v>
      </c>
      <c r="B2289" s="175" t="s">
        <v>7212</v>
      </c>
      <c r="C2289" s="175" t="s">
        <v>4656</v>
      </c>
      <c r="D2289" s="175" t="s">
        <v>4903</v>
      </c>
      <c r="E2289" s="175">
        <v>160</v>
      </c>
      <c r="F2289" s="175">
        <v>89</v>
      </c>
      <c r="G2289" s="175" t="s">
        <v>4004</v>
      </c>
      <c r="H2289" s="175" t="s">
        <v>4004</v>
      </c>
      <c r="I2289" s="175" t="s">
        <v>4004</v>
      </c>
      <c r="J2289" s="175" t="s"/>
      <c r="K2289" s="175" t="s"/>
      <c r="L2289" s="175" t="s">
        <v>4652</v>
      </c>
      <c r="M2289" s="176">
        <v>0</v>
      </c>
      <c r="N2289" s="175" t="s">
        <v>4004</v>
      </c>
      <c r="O2289" s="177">
        <v>45661</v>
      </c>
      <c r="P2289" s="178">
        <v>0.717858796295332</v>
      </c>
      <c r="Q2289" s="175">
        <v>44381</v>
      </c>
      <c r="R2289" s="176">
        <v>230</v>
      </c>
      <c r="S2289" s="173" t="s"/>
      <c r="T2289" s="173" t="s"/>
      <c r="U2289" s="173" t="s"/>
      <c r="V2289" s="173" t="s"/>
      <c r="W2289" s="173" t="s"/>
      <c r="X2289" s="173" t="s"/>
      <c r="Y2289" s="173" t="s"/>
    </row>
    <row r="2290" spans="1:25">
      <c r="A2290" s="168" t="s">
        <v>4569</v>
      </c>
      <c r="B2290" s="169" t="s">
        <v>7213</v>
      </c>
      <c r="C2290" s="169" t="s">
        <v>4650</v>
      </c>
      <c r="D2290" s="169" t="s">
        <v>4663</v>
      </c>
      <c r="E2290" s="169">
        <v>155</v>
      </c>
      <c r="F2290" s="169">
        <v>0</v>
      </c>
      <c r="G2290" s="169" t="s">
        <v>4652</v>
      </c>
      <c r="H2290" s="169" t="s">
        <v>4572</v>
      </c>
      <c r="I2290" s="169" t="s">
        <v>4572</v>
      </c>
      <c r="J2290" s="169" t="s"/>
      <c r="K2290" s="169" t="s"/>
      <c r="L2290" s="169" t="s">
        <v>4652</v>
      </c>
      <c r="M2290" s="170">
        <v>0</v>
      </c>
      <c r="N2290" s="169" t="s">
        <v>4572</v>
      </c>
      <c r="O2290" s="171">
        <v>45661</v>
      </c>
      <c r="P2290" s="172">
        <v>0.716203703705105</v>
      </c>
      <c r="Q2290" s="169">
        <v>44380</v>
      </c>
      <c r="R2290" s="170">
        <v>100</v>
      </c>
      <c r="S2290" s="173" t="s"/>
      <c r="T2290" s="173" t="s"/>
      <c r="U2290" s="173" t="s"/>
      <c r="V2290" s="173" t="s"/>
      <c r="W2290" s="173" t="s"/>
      <c r="X2290" s="173" t="s"/>
      <c r="Y2290" s="173" t="s"/>
    </row>
    <row r="2291" spans="1:25">
      <c r="A2291" s="174" t="s">
        <v>4648</v>
      </c>
      <c r="B2291" s="175" t="s">
        <v>7214</v>
      </c>
      <c r="C2291" s="175" t="s">
        <v>4650</v>
      </c>
      <c r="D2291" s="175" t="s">
        <v>4668</v>
      </c>
      <c r="E2291" s="175">
        <v>160</v>
      </c>
      <c r="F2291" s="175">
        <v>0</v>
      </c>
      <c r="G2291" s="175" t="s">
        <v>4652</v>
      </c>
      <c r="H2291" s="175" t="s">
        <v>4004</v>
      </c>
      <c r="I2291" s="175" t="s">
        <v>4004</v>
      </c>
      <c r="J2291" s="175" t="s"/>
      <c r="K2291" s="175" t="s"/>
      <c r="L2291" s="175" t="s">
        <v>4652</v>
      </c>
      <c r="M2291" s="176">
        <v>0</v>
      </c>
      <c r="N2291" s="175" t="s">
        <v>4659</v>
      </c>
      <c r="O2291" s="177">
        <v>45661</v>
      </c>
      <c r="P2291" s="178">
        <v>0.70792824073942</v>
      </c>
      <c r="Q2291" s="175">
        <v>44379</v>
      </c>
      <c r="R2291" s="176">
        <v>150</v>
      </c>
      <c r="S2291" s="173" t="s"/>
      <c r="T2291" s="173" t="s"/>
      <c r="U2291" s="173" t="s"/>
      <c r="V2291" s="173" t="s"/>
      <c r="W2291" s="173" t="s"/>
      <c r="X2291" s="173" t="s"/>
      <c r="Y2291" s="173" t="s"/>
    </row>
    <row r="2292" spans="1:25">
      <c r="A2292" s="168" t="s">
        <v>4648</v>
      </c>
      <c r="B2292" s="169" t="s">
        <v>7215</v>
      </c>
      <c r="C2292" s="169" t="s">
        <v>4650</v>
      </c>
      <c r="D2292" s="169" t="s">
        <v>4668</v>
      </c>
      <c r="E2292" s="169">
        <v>155</v>
      </c>
      <c r="F2292" s="169">
        <v>0</v>
      </c>
      <c r="G2292" s="169" t="s">
        <v>4652</v>
      </c>
      <c r="H2292" s="169" t="s">
        <v>4004</v>
      </c>
      <c r="I2292" s="169" t="s">
        <v>4004</v>
      </c>
      <c r="J2292" s="169" t="s"/>
      <c r="K2292" s="169" t="s"/>
      <c r="L2292" s="169" t="s">
        <v>4652</v>
      </c>
      <c r="M2292" s="170">
        <v>0</v>
      </c>
      <c r="N2292" s="169" t="s">
        <v>4004</v>
      </c>
      <c r="O2292" s="171">
        <v>45661</v>
      </c>
      <c r="P2292" s="172">
        <v>0.700266203704814</v>
      </c>
      <c r="Q2292" s="169">
        <v>44377</v>
      </c>
      <c r="R2292" s="170">
        <v>170</v>
      </c>
      <c r="S2292" s="173" t="s"/>
      <c r="T2292" s="173" t="s"/>
      <c r="U2292" s="173" t="s"/>
      <c r="V2292" s="173" t="s"/>
      <c r="W2292" s="173" t="s"/>
      <c r="X2292" s="173" t="s"/>
      <c r="Y2292" s="173" t="s"/>
    </row>
    <row r="2293" spans="1:25">
      <c r="A2293" s="174" t="s">
        <v>4648</v>
      </c>
      <c r="B2293" s="175" t="s">
        <v>7216</v>
      </c>
      <c r="C2293" s="175" t="s">
        <v>4656</v>
      </c>
      <c r="D2293" s="175" t="s">
        <v>4700</v>
      </c>
      <c r="E2293" s="175">
        <v>163</v>
      </c>
      <c r="F2293" s="175">
        <v>89</v>
      </c>
      <c r="G2293" s="175" t="s">
        <v>4659</v>
      </c>
      <c r="H2293" s="175" t="s">
        <v>4659</v>
      </c>
      <c r="I2293" s="175" t="s">
        <v>4659</v>
      </c>
      <c r="J2293" s="175" t="s"/>
      <c r="K2293" s="175" t="s"/>
      <c r="L2293" s="175" t="s">
        <v>4652</v>
      </c>
      <c r="M2293" s="176">
        <v>0</v>
      </c>
      <c r="N2293" s="175" t="s">
        <v>4004</v>
      </c>
      <c r="O2293" s="177">
        <v>45661</v>
      </c>
      <c r="P2293" s="178">
        <v>0.689652777778974</v>
      </c>
      <c r="Q2293" s="175">
        <v>44376</v>
      </c>
      <c r="R2293" s="176">
        <v>200</v>
      </c>
      <c r="S2293" s="173" t="s"/>
      <c r="T2293" s="173" t="s"/>
      <c r="U2293" s="173" t="s"/>
      <c r="V2293" s="173" t="s"/>
      <c r="W2293" s="173" t="s"/>
      <c r="X2293" s="173" t="s"/>
      <c r="Y2293" s="173" t="s"/>
    </row>
    <row r="2294" spans="1:25">
      <c r="A2294" s="168" t="s">
        <v>4648</v>
      </c>
      <c r="B2294" s="169" t="s">
        <v>7217</v>
      </c>
      <c r="C2294" s="169" t="s">
        <v>4656</v>
      </c>
      <c r="D2294" s="169" t="s">
        <v>4657</v>
      </c>
      <c r="E2294" s="169">
        <v>165</v>
      </c>
      <c r="F2294" s="169">
        <v>88</v>
      </c>
      <c r="G2294" s="169" t="s">
        <v>4004</v>
      </c>
      <c r="H2294" s="169" t="s">
        <v>4652</v>
      </c>
      <c r="I2294" s="169" t="s">
        <v>4652</v>
      </c>
      <c r="J2294" s="169" t="s"/>
      <c r="K2294" s="169" t="s">
        <v>6523</v>
      </c>
      <c r="L2294" s="169" t="s">
        <v>4652</v>
      </c>
      <c r="M2294" s="170">
        <v>100</v>
      </c>
      <c r="N2294" s="169" t="s">
        <v>4004</v>
      </c>
      <c r="O2294" s="171">
        <v>45661</v>
      </c>
      <c r="P2294" s="172">
        <v>0.687337962961465</v>
      </c>
      <c r="Q2294" s="169">
        <v>44375</v>
      </c>
      <c r="R2294" s="170">
        <v>100</v>
      </c>
      <c r="S2294" s="173" t="s"/>
      <c r="T2294" s="173" t="s"/>
      <c r="U2294" s="173" t="s"/>
      <c r="V2294" s="173" t="s"/>
      <c r="W2294" s="173" t="s"/>
      <c r="X2294" s="173" t="s"/>
      <c r="Y2294" s="173" t="s"/>
    </row>
    <row r="2295" spans="1:25">
      <c r="A2295" s="174" t="s">
        <v>4648</v>
      </c>
      <c r="B2295" s="175" t="s">
        <v>7218</v>
      </c>
      <c r="C2295" s="175" t="s">
        <v>4656</v>
      </c>
      <c r="D2295" s="175" t="s">
        <v>4730</v>
      </c>
      <c r="E2295" s="175">
        <v>160</v>
      </c>
      <c r="F2295" s="175">
        <v>88</v>
      </c>
      <c r="G2295" s="175" t="s">
        <v>4004</v>
      </c>
      <c r="H2295" s="175" t="s">
        <v>4004</v>
      </c>
      <c r="I2295" s="175" t="s">
        <v>4004</v>
      </c>
      <c r="J2295" s="175" t="s"/>
      <c r="K2295" s="175" t="s"/>
      <c r="L2295" s="175" t="s">
        <v>4652</v>
      </c>
      <c r="M2295" s="176">
        <v>0</v>
      </c>
      <c r="N2295" s="175" t="s">
        <v>4659</v>
      </c>
      <c r="O2295" s="177">
        <v>45661</v>
      </c>
      <c r="P2295" s="178">
        <v>0.687175925926567</v>
      </c>
      <c r="Q2295" s="175">
        <v>44374</v>
      </c>
      <c r="R2295" s="176">
        <v>200</v>
      </c>
      <c r="S2295" s="173" t="s"/>
      <c r="T2295" s="173" t="s"/>
      <c r="U2295" s="173" t="s"/>
      <c r="V2295" s="173" t="s"/>
      <c r="W2295" s="173" t="s"/>
      <c r="X2295" s="173" t="s"/>
      <c r="Y2295" s="173" t="s"/>
    </row>
    <row r="2296" spans="1:26" s="185">
      <c r="A2296" s="179" t="s">
        <v>4648</v>
      </c>
      <c r="B2296" s="180" t="s">
        <v>7219</v>
      </c>
      <c r="C2296" s="180" t="s">
        <v>4650</v>
      </c>
      <c r="D2296" s="180" t="s">
        <v>5073</v>
      </c>
      <c r="E2296" s="180">
        <v>142</v>
      </c>
      <c r="F2296" s="180">
        <v>0</v>
      </c>
      <c r="G2296" s="180" t="s">
        <v>4652</v>
      </c>
      <c r="H2296" s="180" t="s">
        <v>4652</v>
      </c>
      <c r="I2296" s="180" t="s">
        <v>4652</v>
      </c>
      <c r="J2296" s="180" t="s">
        <v>4682</v>
      </c>
      <c r="K2296" s="180" t="s"/>
      <c r="L2296" s="180" t="s">
        <v>4004</v>
      </c>
      <c r="M2296" s="181">
        <v>200</v>
      </c>
      <c r="N2296" s="180" t="s">
        <v>4659</v>
      </c>
      <c r="O2296" s="182">
        <v>45661</v>
      </c>
      <c r="P2296" s="183">
        <v>0.678831018518395</v>
      </c>
      <c r="Q2296" s="180">
        <v>44373</v>
      </c>
      <c r="R2296" s="181">
        <v>200</v>
      </c>
      <c r="S2296" s="184" t="s"/>
      <c r="T2296" s="184" t="s"/>
      <c r="U2296" s="184" t="s"/>
      <c r="V2296" s="184" t="s"/>
      <c r="W2296" s="184" t="s"/>
      <c r="X2296" s="184" t="s"/>
      <c r="Y2296" s="184" t="s"/>
      <c r="Z2296" s="185" t="s"/>
    </row>
    <row r="2297" spans="1:25">
      <c r="A2297" s="174" t="s">
        <v>4648</v>
      </c>
      <c r="B2297" s="175" t="s">
        <v>7220</v>
      </c>
      <c r="C2297" s="175" t="s">
        <v>4650</v>
      </c>
      <c r="D2297" s="175" t="s">
        <v>4668</v>
      </c>
      <c r="E2297" s="175">
        <v>141</v>
      </c>
      <c r="F2297" s="175">
        <v>89</v>
      </c>
      <c r="G2297" s="175" t="s">
        <v>4659</v>
      </c>
      <c r="H2297" s="175" t="s">
        <v>4659</v>
      </c>
      <c r="I2297" s="175" t="s">
        <v>4659</v>
      </c>
      <c r="J2297" s="175" t="s"/>
      <c r="K2297" s="175" t="s"/>
      <c r="L2297" s="175" t="s">
        <v>4652</v>
      </c>
      <c r="M2297" s="176">
        <v>0</v>
      </c>
      <c r="N2297" s="175" t="s">
        <v>4659</v>
      </c>
      <c r="O2297" s="177">
        <v>45661</v>
      </c>
      <c r="P2297" s="178">
        <v>0.674629629629635</v>
      </c>
      <c r="Q2297" s="175">
        <v>44371</v>
      </c>
      <c r="R2297" s="176">
        <v>200</v>
      </c>
      <c r="S2297" s="173" t="s"/>
      <c r="T2297" s="173" t="s"/>
      <c r="U2297" s="173" t="s"/>
      <c r="V2297" s="173" t="s"/>
      <c r="W2297" s="173" t="s"/>
      <c r="X2297" s="173" t="s"/>
      <c r="Y2297" s="173" t="s"/>
    </row>
    <row r="2298" spans="1:26" s="185">
      <c r="A2298" s="179" t="s">
        <v>4648</v>
      </c>
      <c r="B2298" s="180" t="s">
        <v>7221</v>
      </c>
      <c r="C2298" s="180" t="s">
        <v>4650</v>
      </c>
      <c r="D2298" s="180" t="s">
        <v>4668</v>
      </c>
      <c r="E2298" s="180">
        <v>155</v>
      </c>
      <c r="F2298" s="180">
        <v>0</v>
      </c>
      <c r="G2298" s="180" t="s">
        <v>4652</v>
      </c>
      <c r="H2298" s="180" t="s">
        <v>4652</v>
      </c>
      <c r="I2298" s="180" t="s">
        <v>4652</v>
      </c>
      <c r="J2298" s="180" t="s">
        <v>4715</v>
      </c>
      <c r="K2298" s="180" t="s"/>
      <c r="L2298" s="180" t="s">
        <v>4004</v>
      </c>
      <c r="M2298" s="181">
        <v>50</v>
      </c>
      <c r="N2298" s="180" t="s">
        <v>4004</v>
      </c>
      <c r="O2298" s="182">
        <v>45661</v>
      </c>
      <c r="P2298" s="183">
        <v>0.6592476851838</v>
      </c>
      <c r="Q2298" s="180">
        <v>44367</v>
      </c>
      <c r="R2298" s="181">
        <v>50</v>
      </c>
      <c r="S2298" s="184" t="s"/>
      <c r="T2298" s="184" t="s"/>
      <c r="U2298" s="184" t="s"/>
      <c r="V2298" s="184" t="s"/>
      <c r="W2298" s="184" t="s"/>
      <c r="X2298" s="184" t="s"/>
      <c r="Y2298" s="184" t="s"/>
      <c r="Z2298" s="185" t="s"/>
    </row>
    <row r="2299" spans="1:25">
      <c r="A2299" s="174" t="s">
        <v>4648</v>
      </c>
      <c r="B2299" s="175" t="s">
        <v>7222</v>
      </c>
      <c r="C2299" s="175" t="s">
        <v>4650</v>
      </c>
      <c r="D2299" s="175" t="s">
        <v>4668</v>
      </c>
      <c r="E2299" s="175">
        <v>150</v>
      </c>
      <c r="F2299" s="175">
        <v>0</v>
      </c>
      <c r="G2299" s="175" t="s">
        <v>4652</v>
      </c>
      <c r="H2299" s="175" t="s">
        <v>4004</v>
      </c>
      <c r="I2299" s="175" t="s">
        <v>4004</v>
      </c>
      <c r="J2299" s="175" t="s"/>
      <c r="K2299" s="175" t="s"/>
      <c r="L2299" s="175" t="s">
        <v>4652</v>
      </c>
      <c r="M2299" s="176">
        <v>0</v>
      </c>
      <c r="N2299" s="175" t="s">
        <v>4659</v>
      </c>
      <c r="O2299" s="177">
        <v>45661</v>
      </c>
      <c r="P2299" s="178">
        <v>0.658587962963793</v>
      </c>
      <c r="Q2299" s="175">
        <v>44366</v>
      </c>
      <c r="R2299" s="176">
        <v>150</v>
      </c>
      <c r="S2299" s="173" t="s"/>
      <c r="T2299" s="173" t="s"/>
      <c r="U2299" s="173" t="s"/>
      <c r="V2299" s="173" t="s"/>
      <c r="W2299" s="173" t="s"/>
      <c r="X2299" s="173" t="s"/>
      <c r="Y2299" s="173" t="s"/>
    </row>
    <row r="2300" spans="1:25">
      <c r="A2300" s="168" t="s">
        <v>4648</v>
      </c>
      <c r="B2300" s="169" t="s">
        <v>7223</v>
      </c>
      <c r="C2300" s="169" t="s">
        <v>4650</v>
      </c>
      <c r="D2300" s="169" t="s">
        <v>4668</v>
      </c>
      <c r="E2300" s="169">
        <v>150</v>
      </c>
      <c r="F2300" s="169">
        <v>89</v>
      </c>
      <c r="G2300" s="169" t="s">
        <v>4659</v>
      </c>
      <c r="H2300" s="169" t="s">
        <v>4659</v>
      </c>
      <c r="I2300" s="169" t="s">
        <v>4659</v>
      </c>
      <c r="J2300" s="169" t="s"/>
      <c r="K2300" s="169" t="s"/>
      <c r="L2300" s="169" t="s">
        <v>4652</v>
      </c>
      <c r="M2300" s="170">
        <v>0</v>
      </c>
      <c r="N2300" s="169" t="s">
        <v>4659</v>
      </c>
      <c r="O2300" s="171">
        <v>45661</v>
      </c>
      <c r="P2300" s="172">
        <v>0.654895833333285</v>
      </c>
      <c r="Q2300" s="169">
        <v>44364</v>
      </c>
      <c r="R2300" s="170">
        <v>200</v>
      </c>
      <c r="S2300" s="173" t="s"/>
      <c r="T2300" s="173" t="s"/>
      <c r="U2300" s="173" t="s"/>
      <c r="V2300" s="173" t="s"/>
      <c r="W2300" s="173" t="s"/>
      <c r="X2300" s="173" t="s"/>
      <c r="Y2300" s="173" t="s"/>
    </row>
    <row r="2301" spans="1:25">
      <c r="A2301" s="174" t="s">
        <v>4648</v>
      </c>
      <c r="B2301" s="175" t="s">
        <v>7224</v>
      </c>
      <c r="C2301" s="175" t="s">
        <v>4650</v>
      </c>
      <c r="D2301" s="175" t="s">
        <v>5715</v>
      </c>
      <c r="E2301" s="175">
        <v>185</v>
      </c>
      <c r="F2301" s="175">
        <v>89</v>
      </c>
      <c r="G2301" s="175" t="s">
        <v>4652</v>
      </c>
      <c r="H2301" s="175" t="s">
        <v>4652</v>
      </c>
      <c r="I2301" s="175" t="s">
        <v>4652</v>
      </c>
      <c r="J2301" s="175" t="s">
        <v>4685</v>
      </c>
      <c r="K2301" s="175" t="s">
        <v>4794</v>
      </c>
      <c r="L2301" s="175" t="s">
        <v>4652</v>
      </c>
      <c r="M2301" s="176">
        <v>0</v>
      </c>
      <c r="N2301" s="175" t="s">
        <v>4004</v>
      </c>
      <c r="O2301" s="177">
        <v>45661</v>
      </c>
      <c r="P2301" s="178">
        <v>0.654699074075325</v>
      </c>
      <c r="Q2301" s="175">
        <v>0</v>
      </c>
      <c r="R2301" s="176">
        <v>0</v>
      </c>
      <c r="S2301" s="173" t="s"/>
      <c r="T2301" s="173" t="s"/>
      <c r="U2301" s="173" t="s"/>
      <c r="V2301" s="173" t="s"/>
      <c r="W2301" s="173" t="s"/>
      <c r="X2301" s="173" t="s"/>
      <c r="Y2301" s="173" t="s"/>
    </row>
    <row r="2302" spans="1:25">
      <c r="A2302" s="168" t="s">
        <v>4648</v>
      </c>
      <c r="B2302" s="169" t="s">
        <v>7225</v>
      </c>
      <c r="C2302" s="169" t="s">
        <v>4650</v>
      </c>
      <c r="D2302" s="169" t="s">
        <v>4668</v>
      </c>
      <c r="E2302" s="169">
        <v>150</v>
      </c>
      <c r="F2302" s="169">
        <v>0</v>
      </c>
      <c r="G2302" s="169" t="s">
        <v>4652</v>
      </c>
      <c r="H2302" s="169" t="s">
        <v>4004</v>
      </c>
      <c r="I2302" s="169" t="s">
        <v>4004</v>
      </c>
      <c r="J2302" s="169" t="s"/>
      <c r="K2302" s="169" t="s"/>
      <c r="L2302" s="169" t="s">
        <v>4652</v>
      </c>
      <c r="M2302" s="170">
        <v>0</v>
      </c>
      <c r="N2302" s="169" t="s">
        <v>4659</v>
      </c>
      <c r="O2302" s="171">
        <v>45661</v>
      </c>
      <c r="P2302" s="172">
        <v>0.65233796296161</v>
      </c>
      <c r="Q2302" s="169">
        <v>44363</v>
      </c>
      <c r="R2302" s="170">
        <v>170</v>
      </c>
      <c r="S2302" s="173" t="s"/>
      <c r="T2302" s="173" t="s"/>
      <c r="U2302" s="173" t="s"/>
      <c r="V2302" s="173" t="s"/>
      <c r="W2302" s="173" t="s"/>
      <c r="X2302" s="173" t="s"/>
      <c r="Y2302" s="173" t="s"/>
    </row>
    <row r="2303" spans="1:25">
      <c r="A2303" s="174" t="s">
        <v>4648</v>
      </c>
      <c r="B2303" s="175" t="s">
        <v>7226</v>
      </c>
      <c r="C2303" s="175" t="s">
        <v>4656</v>
      </c>
      <c r="D2303" s="175" t="s">
        <v>4676</v>
      </c>
      <c r="E2303" s="175">
        <v>165</v>
      </c>
      <c r="F2303" s="175">
        <v>88</v>
      </c>
      <c r="G2303" s="175" t="s">
        <v>4659</v>
      </c>
      <c r="H2303" s="175" t="s">
        <v>4659</v>
      </c>
      <c r="I2303" s="175" t="s">
        <v>4659</v>
      </c>
      <c r="J2303" s="175" t="s"/>
      <c r="K2303" s="175" t="s"/>
      <c r="L2303" s="175" t="s">
        <v>4652</v>
      </c>
      <c r="M2303" s="176">
        <v>0</v>
      </c>
      <c r="N2303" s="175" t="s">
        <v>4659</v>
      </c>
      <c r="O2303" s="177">
        <v>45661</v>
      </c>
      <c r="P2303" s="178">
        <v>0.650659722221462</v>
      </c>
      <c r="Q2303" s="175">
        <v>44362</v>
      </c>
      <c r="R2303" s="176">
        <v>200</v>
      </c>
      <c r="S2303" s="173" t="s"/>
      <c r="T2303" s="173" t="s"/>
      <c r="U2303" s="173" t="s"/>
      <c r="V2303" s="173" t="s"/>
      <c r="W2303" s="173" t="s"/>
      <c r="X2303" s="173" t="s"/>
      <c r="Y2303" s="173" t="s"/>
    </row>
    <row r="2304" spans="1:25">
      <c r="A2304" s="168" t="s">
        <v>4648</v>
      </c>
      <c r="B2304" s="169" t="s">
        <v>7227</v>
      </c>
      <c r="C2304" s="169" t="s">
        <v>4656</v>
      </c>
      <c r="D2304" s="169" t="s">
        <v>4730</v>
      </c>
      <c r="E2304" s="169">
        <v>165</v>
      </c>
      <c r="F2304" s="169">
        <v>0</v>
      </c>
      <c r="G2304" s="169" t="s">
        <v>4652</v>
      </c>
      <c r="H2304" s="169" t="s">
        <v>4004</v>
      </c>
      <c r="I2304" s="169" t="s">
        <v>4004</v>
      </c>
      <c r="J2304" s="169" t="s"/>
      <c r="K2304" s="169" t="s"/>
      <c r="L2304" s="169" t="s">
        <v>4652</v>
      </c>
      <c r="M2304" s="170">
        <v>0</v>
      </c>
      <c r="N2304" s="169" t="s">
        <v>4004</v>
      </c>
      <c r="O2304" s="171">
        <v>45661</v>
      </c>
      <c r="P2304" s="172">
        <v>0.649745370370511</v>
      </c>
      <c r="Q2304" s="169">
        <v>44361</v>
      </c>
      <c r="R2304" s="170">
        <v>170</v>
      </c>
      <c r="S2304" s="173" t="s"/>
      <c r="T2304" s="173" t="s"/>
      <c r="U2304" s="173" t="s"/>
      <c r="V2304" s="173" t="s"/>
      <c r="W2304" s="173" t="s"/>
      <c r="X2304" s="173" t="s"/>
      <c r="Y2304" s="173" t="s"/>
    </row>
    <row r="2305" spans="1:25">
      <c r="A2305" s="174" t="s">
        <v>4648</v>
      </c>
      <c r="B2305" s="175" t="s">
        <v>7228</v>
      </c>
      <c r="C2305" s="175" t="s">
        <v>4656</v>
      </c>
      <c r="D2305" s="175" t="s">
        <v>4700</v>
      </c>
      <c r="E2305" s="175">
        <v>165</v>
      </c>
      <c r="F2305" s="175">
        <v>88</v>
      </c>
      <c r="G2305" s="175" t="s">
        <v>4659</v>
      </c>
      <c r="H2305" s="175" t="s">
        <v>4659</v>
      </c>
      <c r="I2305" s="175" t="s">
        <v>4659</v>
      </c>
      <c r="J2305" s="175" t="s"/>
      <c r="K2305" s="175" t="s"/>
      <c r="L2305" s="175" t="s">
        <v>4652</v>
      </c>
      <c r="M2305" s="176">
        <v>0</v>
      </c>
      <c r="N2305" s="175" t="s">
        <v>4659</v>
      </c>
      <c r="O2305" s="177">
        <v>45661</v>
      </c>
      <c r="P2305" s="178">
        <v>0.6458449074089</v>
      </c>
      <c r="Q2305" s="175">
        <v>44360</v>
      </c>
      <c r="R2305" s="176">
        <v>200</v>
      </c>
      <c r="S2305" s="173" t="s"/>
      <c r="T2305" s="173" t="s"/>
      <c r="U2305" s="173" t="s"/>
      <c r="V2305" s="173" t="s"/>
      <c r="W2305" s="173" t="s"/>
      <c r="X2305" s="173" t="s"/>
      <c r="Y2305" s="173" t="s"/>
    </row>
    <row r="2306" spans="1:25">
      <c r="A2306" s="168" t="s">
        <v>4648</v>
      </c>
      <c r="B2306" s="169" t="s">
        <v>7229</v>
      </c>
      <c r="C2306" s="169" t="s">
        <v>4656</v>
      </c>
      <c r="D2306" s="169" t="s">
        <v>4730</v>
      </c>
      <c r="E2306" s="169">
        <v>165</v>
      </c>
      <c r="F2306" s="169">
        <v>0</v>
      </c>
      <c r="G2306" s="169" t="s">
        <v>4652</v>
      </c>
      <c r="H2306" s="169" t="s">
        <v>4004</v>
      </c>
      <c r="I2306" s="169" t="s">
        <v>4004</v>
      </c>
      <c r="J2306" s="169" t="s"/>
      <c r="K2306" s="169" t="s">
        <v>4664</v>
      </c>
      <c r="L2306" s="169" t="s">
        <v>4652</v>
      </c>
      <c r="M2306" s="170">
        <v>130</v>
      </c>
      <c r="N2306" s="169" t="s">
        <v>4659</v>
      </c>
      <c r="O2306" s="171">
        <v>45661</v>
      </c>
      <c r="P2306" s="172">
        <v>0.642997685186856</v>
      </c>
      <c r="Q2306" s="169">
        <v>44358</v>
      </c>
      <c r="R2306" s="170">
        <v>300</v>
      </c>
      <c r="S2306" s="173" t="s"/>
      <c r="T2306" s="173" t="s"/>
      <c r="U2306" s="173" t="s"/>
      <c r="V2306" s="173" t="s"/>
      <c r="W2306" s="173" t="s"/>
      <c r="X2306" s="173" t="s"/>
      <c r="Y2306" s="173" t="s"/>
    </row>
    <row r="2307" spans="1:25">
      <c r="A2307" s="174" t="s">
        <v>4648</v>
      </c>
      <c r="B2307" s="175" t="s">
        <v>7230</v>
      </c>
      <c r="C2307" s="175" t="s">
        <v>4656</v>
      </c>
      <c r="D2307" s="175" t="s">
        <v>4700</v>
      </c>
      <c r="E2307" s="175">
        <v>160</v>
      </c>
      <c r="F2307" s="175">
        <v>88</v>
      </c>
      <c r="G2307" s="175" t="s">
        <v>4004</v>
      </c>
      <c r="H2307" s="175" t="s">
        <v>4004</v>
      </c>
      <c r="I2307" s="175" t="s">
        <v>4004</v>
      </c>
      <c r="J2307" s="175" t="s"/>
      <c r="K2307" s="175" t="s"/>
      <c r="L2307" s="175" t="s">
        <v>4652</v>
      </c>
      <c r="M2307" s="176">
        <v>0</v>
      </c>
      <c r="N2307" s="175" t="s">
        <v>4659</v>
      </c>
      <c r="O2307" s="177">
        <v>45661</v>
      </c>
      <c r="P2307" s="178">
        <v>0.640486111111386</v>
      </c>
      <c r="Q2307" s="175">
        <v>44356</v>
      </c>
      <c r="R2307" s="176">
        <v>230</v>
      </c>
      <c r="S2307" s="173" t="s"/>
      <c r="T2307" s="173" t="s"/>
      <c r="U2307" s="173" t="s"/>
      <c r="V2307" s="173" t="s"/>
      <c r="W2307" s="173" t="s"/>
      <c r="X2307" s="173" t="s"/>
      <c r="Y2307" s="173" t="s"/>
    </row>
    <row r="2308" spans="1:25">
      <c r="A2308" s="168" t="s">
        <v>4648</v>
      </c>
      <c r="B2308" s="169" t="s">
        <v>7231</v>
      </c>
      <c r="C2308" s="169" t="s">
        <v>4650</v>
      </c>
      <c r="D2308" s="169" t="s">
        <v>4734</v>
      </c>
      <c r="E2308" s="169">
        <v>151</v>
      </c>
      <c r="F2308" s="169">
        <v>89</v>
      </c>
      <c r="G2308" s="169" t="s">
        <v>4659</v>
      </c>
      <c r="H2308" s="169" t="s">
        <v>4652</v>
      </c>
      <c r="I2308" s="169" t="s">
        <v>4652</v>
      </c>
      <c r="J2308" s="169" t="s"/>
      <c r="K2308" s="169" t="s"/>
      <c r="L2308" s="169" t="s">
        <v>4652</v>
      </c>
      <c r="M2308" s="170">
        <v>0</v>
      </c>
      <c r="N2308" s="169" t="s">
        <v>4004</v>
      </c>
      <c r="O2308" s="171">
        <v>45661</v>
      </c>
      <c r="P2308" s="172">
        <v>0.627453703702486</v>
      </c>
      <c r="Q2308" s="169">
        <v>44351</v>
      </c>
      <c r="R2308" s="170">
        <v>150</v>
      </c>
      <c r="S2308" s="173" t="s"/>
      <c r="T2308" s="173" t="s"/>
      <c r="U2308" s="173" t="s"/>
      <c r="V2308" s="173" t="s"/>
      <c r="W2308" s="173" t="s"/>
      <c r="X2308" s="173" t="s"/>
      <c r="Y2308" s="173" t="s"/>
    </row>
    <row r="2309" spans="1:25">
      <c r="A2309" s="174" t="s">
        <v>4648</v>
      </c>
      <c r="B2309" s="175" t="s">
        <v>7232</v>
      </c>
      <c r="C2309" s="175" t="s">
        <v>4650</v>
      </c>
      <c r="D2309" s="175" t="s">
        <v>4668</v>
      </c>
      <c r="E2309" s="175">
        <v>160</v>
      </c>
      <c r="F2309" s="175">
        <v>0</v>
      </c>
      <c r="G2309" s="175" t="s">
        <v>4652</v>
      </c>
      <c r="H2309" s="175" t="s">
        <v>4004</v>
      </c>
      <c r="I2309" s="175" t="s">
        <v>4004</v>
      </c>
      <c r="J2309" s="175" t="s"/>
      <c r="K2309" s="175" t="s"/>
      <c r="L2309" s="175" t="s">
        <v>4652</v>
      </c>
      <c r="M2309" s="176">
        <v>0</v>
      </c>
      <c r="N2309" s="175" t="s">
        <v>4004</v>
      </c>
      <c r="O2309" s="177">
        <v>45661</v>
      </c>
      <c r="P2309" s="178">
        <v>0.6245949074073</v>
      </c>
      <c r="Q2309" s="175">
        <v>44350</v>
      </c>
      <c r="R2309" s="176">
        <v>170</v>
      </c>
      <c r="S2309" s="173" t="s"/>
      <c r="T2309" s="173" t="s"/>
      <c r="U2309" s="173" t="s"/>
      <c r="V2309" s="173" t="s"/>
      <c r="W2309" s="173" t="s"/>
      <c r="X2309" s="173" t="s"/>
      <c r="Y2309" s="173" t="s"/>
    </row>
    <row r="2310" spans="1:25">
      <c r="A2310" s="168" t="s">
        <v>4648</v>
      </c>
      <c r="B2310" s="169" t="s">
        <v>7233</v>
      </c>
      <c r="C2310" s="169" t="s">
        <v>4656</v>
      </c>
      <c r="D2310" s="169" t="s">
        <v>4676</v>
      </c>
      <c r="E2310" s="169">
        <v>157</v>
      </c>
      <c r="F2310" s="169">
        <v>89</v>
      </c>
      <c r="G2310" s="169" t="s">
        <v>4652</v>
      </c>
      <c r="H2310" s="169" t="s">
        <v>4652</v>
      </c>
      <c r="I2310" s="169" t="s">
        <v>4652</v>
      </c>
      <c r="J2310" s="169" t="s"/>
      <c r="K2310" s="169" t="s">
        <v>5090</v>
      </c>
      <c r="L2310" s="169" t="s">
        <v>4652</v>
      </c>
      <c r="M2310" s="170">
        <v>0</v>
      </c>
      <c r="N2310" s="169" t="s">
        <v>4659</v>
      </c>
      <c r="O2310" s="171">
        <v>45661</v>
      </c>
      <c r="P2310" s="172">
        <v>0.619166666667297</v>
      </c>
      <c r="Q2310" s="169">
        <v>0</v>
      </c>
      <c r="R2310" s="170">
        <v>0</v>
      </c>
      <c r="S2310" s="173" t="s"/>
      <c r="T2310" s="173" t="s"/>
      <c r="U2310" s="173" t="s"/>
      <c r="V2310" s="173" t="s"/>
      <c r="W2310" s="173" t="s"/>
      <c r="X2310" s="173" t="s"/>
      <c r="Y2310" s="173" t="s"/>
    </row>
    <row r="2311" spans="1:25">
      <c r="A2311" s="174" t="s">
        <v>4648</v>
      </c>
      <c r="B2311" s="175" t="s">
        <v>7234</v>
      </c>
      <c r="C2311" s="175" t="s">
        <v>4656</v>
      </c>
      <c r="D2311" s="175" t="s">
        <v>4730</v>
      </c>
      <c r="E2311" s="175">
        <v>166</v>
      </c>
      <c r="F2311" s="175">
        <v>89</v>
      </c>
      <c r="G2311" s="175" t="s">
        <v>4004</v>
      </c>
      <c r="H2311" s="175" t="s">
        <v>4004</v>
      </c>
      <c r="I2311" s="175" t="s">
        <v>4004</v>
      </c>
      <c r="J2311" s="175" t="s"/>
      <c r="K2311" s="175" t="s"/>
      <c r="L2311" s="175" t="s">
        <v>4652</v>
      </c>
      <c r="M2311" s="176">
        <v>0</v>
      </c>
      <c r="N2311" s="175" t="s">
        <v>4004</v>
      </c>
      <c r="O2311" s="177">
        <v>45661</v>
      </c>
      <c r="P2311" s="178">
        <v>0.616342592591536</v>
      </c>
      <c r="Q2311" s="175">
        <v>44349</v>
      </c>
      <c r="R2311" s="176">
        <v>230</v>
      </c>
      <c r="S2311" s="173" t="s"/>
      <c r="T2311" s="173" t="s"/>
      <c r="U2311" s="173" t="s"/>
      <c r="V2311" s="173" t="s"/>
      <c r="W2311" s="173" t="s"/>
      <c r="X2311" s="173" t="s"/>
      <c r="Y2311" s="173" t="s"/>
    </row>
    <row r="2312" spans="1:25">
      <c r="A2312" s="168" t="s">
        <v>4648</v>
      </c>
      <c r="B2312" s="169" t="s">
        <v>7235</v>
      </c>
      <c r="C2312" s="169" t="s">
        <v>4650</v>
      </c>
      <c r="D2312" s="169" t="s">
        <v>4668</v>
      </c>
      <c r="E2312" s="169">
        <v>162</v>
      </c>
      <c r="F2312" s="169">
        <v>89</v>
      </c>
      <c r="G2312" s="169" t="s">
        <v>4659</v>
      </c>
      <c r="H2312" s="169" t="s">
        <v>4659</v>
      </c>
      <c r="I2312" s="169" t="s">
        <v>4659</v>
      </c>
      <c r="J2312" s="169" t="s"/>
      <c r="K2312" s="169" t="s"/>
      <c r="L2312" s="169" t="s">
        <v>4652</v>
      </c>
      <c r="M2312" s="170">
        <v>0</v>
      </c>
      <c r="N2312" s="169" t="s">
        <v>4654</v>
      </c>
      <c r="O2312" s="171">
        <v>45661</v>
      </c>
      <c r="P2312" s="172">
        <v>0.615335648148175</v>
      </c>
      <c r="Q2312" s="169">
        <v>44348</v>
      </c>
      <c r="R2312" s="170">
        <v>200</v>
      </c>
      <c r="S2312" s="173" t="s"/>
      <c r="T2312" s="173" t="s"/>
      <c r="U2312" s="173" t="s"/>
      <c r="V2312" s="173" t="s"/>
      <c r="W2312" s="173" t="s"/>
      <c r="X2312" s="173" t="s"/>
      <c r="Y2312" s="173" t="s"/>
    </row>
    <row r="2313" spans="1:25">
      <c r="A2313" s="174" t="s">
        <v>4648</v>
      </c>
      <c r="B2313" s="175" t="s">
        <v>7236</v>
      </c>
      <c r="C2313" s="175" t="s">
        <v>4650</v>
      </c>
      <c r="D2313" s="175" t="s">
        <v>4668</v>
      </c>
      <c r="E2313" s="175">
        <v>150</v>
      </c>
      <c r="F2313" s="175">
        <v>89</v>
      </c>
      <c r="G2313" s="175" t="s">
        <v>4659</v>
      </c>
      <c r="H2313" s="175" t="s">
        <v>4659</v>
      </c>
      <c r="I2313" s="175" t="s">
        <v>4659</v>
      </c>
      <c r="J2313" s="175" t="s"/>
      <c r="K2313" s="175" t="s"/>
      <c r="L2313" s="175" t="s">
        <v>4652</v>
      </c>
      <c r="M2313" s="176">
        <v>0</v>
      </c>
      <c r="N2313" s="175" t="s">
        <v>4659</v>
      </c>
      <c r="O2313" s="177">
        <v>45661</v>
      </c>
      <c r="P2313" s="178">
        <v>0.607592592594301</v>
      </c>
      <c r="Q2313" s="175">
        <v>44347</v>
      </c>
      <c r="R2313" s="176">
        <v>230</v>
      </c>
      <c r="S2313" s="173" t="s"/>
      <c r="T2313" s="173" t="s"/>
      <c r="U2313" s="173" t="s"/>
      <c r="V2313" s="173" t="s"/>
      <c r="W2313" s="173" t="s"/>
      <c r="X2313" s="173" t="s"/>
      <c r="Y2313" s="173" t="s"/>
    </row>
    <row r="2314" spans="1:25">
      <c r="A2314" s="168" t="s">
        <v>4648</v>
      </c>
      <c r="B2314" s="169" t="s">
        <v>7237</v>
      </c>
      <c r="C2314" s="169" t="s">
        <v>4656</v>
      </c>
      <c r="D2314" s="169" t="s">
        <v>4676</v>
      </c>
      <c r="E2314" s="169">
        <v>161</v>
      </c>
      <c r="F2314" s="169">
        <v>88</v>
      </c>
      <c r="G2314" s="169" t="s">
        <v>4659</v>
      </c>
      <c r="H2314" s="169" t="s">
        <v>4659</v>
      </c>
      <c r="I2314" s="169" t="s">
        <v>4659</v>
      </c>
      <c r="J2314" s="169" t="s"/>
      <c r="K2314" s="169" t="s"/>
      <c r="L2314" s="169" t="s">
        <v>4652</v>
      </c>
      <c r="M2314" s="170">
        <v>0</v>
      </c>
      <c r="N2314" s="169" t="s">
        <v>4004</v>
      </c>
      <c r="O2314" s="171">
        <v>45661</v>
      </c>
      <c r="P2314" s="172">
        <v>0.601527777776937</v>
      </c>
      <c r="Q2314" s="169">
        <v>44343</v>
      </c>
      <c r="R2314" s="170">
        <v>200</v>
      </c>
      <c r="S2314" s="173" t="s"/>
      <c r="T2314" s="173" t="s"/>
      <c r="U2314" s="173" t="s"/>
      <c r="V2314" s="173" t="s"/>
      <c r="W2314" s="173" t="s"/>
      <c r="X2314" s="173" t="s"/>
      <c r="Y2314" s="173" t="s"/>
    </row>
    <row r="2315" spans="1:25">
      <c r="A2315" s="174" t="s">
        <v>4648</v>
      </c>
      <c r="B2315" s="175" t="s">
        <v>7238</v>
      </c>
      <c r="C2315" s="175" t="s">
        <v>4656</v>
      </c>
      <c r="D2315" s="175" t="s">
        <v>4694</v>
      </c>
      <c r="E2315" s="175">
        <v>160</v>
      </c>
      <c r="F2315" s="175">
        <v>88</v>
      </c>
      <c r="G2315" s="175" t="s">
        <v>4659</v>
      </c>
      <c r="H2315" s="175" t="s">
        <v>4659</v>
      </c>
      <c r="I2315" s="175" t="s">
        <v>4659</v>
      </c>
      <c r="J2315" s="175" t="s"/>
      <c r="K2315" s="175" t="s"/>
      <c r="L2315" s="175" t="s">
        <v>4652</v>
      </c>
      <c r="M2315" s="176">
        <v>0</v>
      </c>
      <c r="N2315" s="175" t="s">
        <v>4004</v>
      </c>
      <c r="O2315" s="177">
        <v>45661</v>
      </c>
      <c r="P2315" s="178">
        <v>0.595694444444234</v>
      </c>
      <c r="Q2315" s="175">
        <v>44340</v>
      </c>
      <c r="R2315" s="176">
        <v>200</v>
      </c>
      <c r="S2315" s="173" t="s"/>
      <c r="T2315" s="173" t="s"/>
      <c r="U2315" s="173" t="s"/>
      <c r="V2315" s="173" t="s"/>
      <c r="W2315" s="173" t="s"/>
      <c r="X2315" s="173" t="s"/>
      <c r="Y2315" s="173" t="s"/>
    </row>
    <row r="2316" spans="1:25">
      <c r="A2316" s="168" t="s">
        <v>4648</v>
      </c>
      <c r="B2316" s="169" t="s">
        <v>7239</v>
      </c>
      <c r="C2316" s="169" t="s">
        <v>4656</v>
      </c>
      <c r="D2316" s="169" t="s">
        <v>4734</v>
      </c>
      <c r="E2316" s="169">
        <v>165</v>
      </c>
      <c r="F2316" s="169">
        <v>88</v>
      </c>
      <c r="G2316" s="169" t="s">
        <v>4004</v>
      </c>
      <c r="H2316" s="169" t="s">
        <v>4652</v>
      </c>
      <c r="I2316" s="169" t="s">
        <v>4652</v>
      </c>
      <c r="J2316" s="169" t="s"/>
      <c r="K2316" s="169" t="s"/>
      <c r="L2316" s="169" t="s">
        <v>4652</v>
      </c>
      <c r="M2316" s="170">
        <v>0</v>
      </c>
      <c r="N2316" s="169" t="s">
        <v>4004</v>
      </c>
      <c r="O2316" s="171">
        <v>45661</v>
      </c>
      <c r="P2316" s="172">
        <v>0.592662037037371</v>
      </c>
      <c r="Q2316" s="169">
        <v>44339</v>
      </c>
      <c r="R2316" s="170">
        <v>150</v>
      </c>
      <c r="S2316" s="173" t="s"/>
      <c r="T2316" s="173" t="s"/>
      <c r="U2316" s="173" t="s"/>
      <c r="V2316" s="173" t="s"/>
      <c r="W2316" s="173" t="s"/>
      <c r="X2316" s="173" t="s"/>
      <c r="Y2316" s="173" t="s"/>
    </row>
    <row r="2317" spans="1:25">
      <c r="A2317" s="174" t="s">
        <v>5055</v>
      </c>
      <c r="B2317" s="175" t="s">
        <v>7240</v>
      </c>
      <c r="C2317" s="175" t="s">
        <v>4650</v>
      </c>
      <c r="D2317" s="175" t="s">
        <v>4756</v>
      </c>
      <c r="E2317" s="175">
        <v>125</v>
      </c>
      <c r="F2317" s="175">
        <v>0</v>
      </c>
      <c r="G2317" s="175" t="s">
        <v>4652</v>
      </c>
      <c r="H2317" s="175" t="s">
        <v>4652</v>
      </c>
      <c r="I2317" s="175" t="s">
        <v>4652</v>
      </c>
      <c r="J2317" s="175" t="s"/>
      <c r="K2317" s="175" t="s"/>
      <c r="L2317" s="175" t="s">
        <v>4652</v>
      </c>
      <c r="M2317" s="176">
        <v>0</v>
      </c>
      <c r="N2317" s="175" t="s">
        <v>4572</v>
      </c>
      <c r="O2317" s="177">
        <v>45661</v>
      </c>
      <c r="P2317" s="178">
        <v>0.589872685184673</v>
      </c>
      <c r="Q2317" s="175">
        <v>0</v>
      </c>
      <c r="R2317" s="176">
        <v>0</v>
      </c>
      <c r="S2317" s="173" t="s"/>
      <c r="T2317" s="173" t="s"/>
      <c r="U2317" s="173" t="s"/>
      <c r="V2317" s="173" t="s"/>
      <c r="W2317" s="173" t="s"/>
      <c r="X2317" s="173" t="s"/>
      <c r="Y2317" s="173" t="s"/>
    </row>
    <row r="2318" spans="1:25">
      <c r="A2318" s="168" t="s">
        <v>5055</v>
      </c>
      <c r="B2318" s="169" t="s">
        <v>7241</v>
      </c>
      <c r="C2318" s="169" t="s">
        <v>4650</v>
      </c>
      <c r="D2318" s="169" t="s">
        <v>4666</v>
      </c>
      <c r="E2318" s="169">
        <v>155</v>
      </c>
      <c r="F2318" s="169">
        <v>0</v>
      </c>
      <c r="G2318" s="169" t="s">
        <v>4652</v>
      </c>
      <c r="H2318" s="169" t="s">
        <v>4652</v>
      </c>
      <c r="I2318" s="169" t="s">
        <v>4652</v>
      </c>
      <c r="J2318" s="169" t="s"/>
      <c r="K2318" s="169" t="s"/>
      <c r="L2318" s="169" t="s">
        <v>4652</v>
      </c>
      <c r="M2318" s="170">
        <v>0</v>
      </c>
      <c r="N2318" s="169" t="s">
        <v>4572</v>
      </c>
      <c r="O2318" s="171">
        <v>45661</v>
      </c>
      <c r="P2318" s="172">
        <v>0.588761574075761</v>
      </c>
      <c r="Q2318" s="169">
        <v>0</v>
      </c>
      <c r="R2318" s="170">
        <v>0</v>
      </c>
      <c r="S2318" s="173" t="s"/>
      <c r="T2318" s="173" t="s"/>
      <c r="U2318" s="173" t="s"/>
      <c r="V2318" s="173" t="s"/>
      <c r="W2318" s="173" t="s"/>
      <c r="X2318" s="173" t="s"/>
      <c r="Y2318" s="173" t="s"/>
    </row>
    <row r="2319" spans="1:25">
      <c r="A2319" s="174" t="s">
        <v>4569</v>
      </c>
      <c r="B2319" s="175" t="s">
        <v>7242</v>
      </c>
      <c r="C2319" s="175" t="s">
        <v>4650</v>
      </c>
      <c r="D2319" s="175" t="s">
        <v>4663</v>
      </c>
      <c r="E2319" s="175">
        <v>147</v>
      </c>
      <c r="F2319" s="175">
        <v>0</v>
      </c>
      <c r="G2319" s="175" t="s">
        <v>4652</v>
      </c>
      <c r="H2319" s="175" t="s">
        <v>4652</v>
      </c>
      <c r="I2319" s="175" t="s">
        <v>4652</v>
      </c>
      <c r="J2319" s="175" t="s">
        <v>4643</v>
      </c>
      <c r="K2319" s="175" t="s"/>
      <c r="L2319" s="175" t="s">
        <v>4572</v>
      </c>
      <c r="M2319" s="176">
        <v>50</v>
      </c>
      <c r="N2319" s="175" t="s">
        <v>4572</v>
      </c>
      <c r="O2319" s="177">
        <v>45661</v>
      </c>
      <c r="P2319" s="178">
        <v>0.585162037037662</v>
      </c>
      <c r="Q2319" s="175">
        <v>44338</v>
      </c>
      <c r="R2319" s="176">
        <v>50</v>
      </c>
      <c r="S2319" s="173" t="s"/>
      <c r="T2319" s="173" t="s"/>
      <c r="U2319" s="173" t="s"/>
      <c r="V2319" s="173" t="s"/>
      <c r="W2319" s="173" t="s"/>
      <c r="X2319" s="173" t="s"/>
      <c r="Y2319" s="173" t="s"/>
    </row>
    <row r="2320" spans="1:25">
      <c r="A2320" s="168" t="s">
        <v>4648</v>
      </c>
      <c r="B2320" s="169" t="s">
        <v>7243</v>
      </c>
      <c r="C2320" s="169" t="s">
        <v>4656</v>
      </c>
      <c r="D2320" s="169" t="s">
        <v>4703</v>
      </c>
      <c r="E2320" s="169">
        <v>150</v>
      </c>
      <c r="F2320" s="169">
        <v>88</v>
      </c>
      <c r="G2320" s="169" t="s">
        <v>4659</v>
      </c>
      <c r="H2320" s="169" t="s">
        <v>4659</v>
      </c>
      <c r="I2320" s="169" t="s">
        <v>4659</v>
      </c>
      <c r="J2320" s="169" t="s"/>
      <c r="K2320" s="169" t="s"/>
      <c r="L2320" s="169" t="s">
        <v>4652</v>
      </c>
      <c r="M2320" s="170">
        <v>0</v>
      </c>
      <c r="N2320" s="169" t="s">
        <v>4659</v>
      </c>
      <c r="O2320" s="171">
        <v>45661</v>
      </c>
      <c r="P2320" s="172">
        <v>0.585057870372111</v>
      </c>
      <c r="Q2320" s="169">
        <v>44337</v>
      </c>
      <c r="R2320" s="170">
        <v>200</v>
      </c>
      <c r="S2320" s="173" t="s"/>
      <c r="T2320" s="173" t="s"/>
      <c r="U2320" s="173" t="s"/>
      <c r="V2320" s="173" t="s"/>
      <c r="W2320" s="173" t="s"/>
      <c r="X2320" s="173" t="s"/>
      <c r="Y2320" s="173" t="s"/>
    </row>
    <row r="2321" spans="1:25">
      <c r="A2321" s="174" t="s">
        <v>4648</v>
      </c>
      <c r="B2321" s="175" t="s">
        <v>7244</v>
      </c>
      <c r="C2321" s="175" t="s">
        <v>4650</v>
      </c>
      <c r="D2321" s="175" t="s">
        <v>4996</v>
      </c>
      <c r="E2321" s="175">
        <v>120</v>
      </c>
      <c r="F2321" s="175">
        <v>89</v>
      </c>
      <c r="G2321" s="175" t="s">
        <v>4659</v>
      </c>
      <c r="H2321" s="175" t="s">
        <v>4652</v>
      </c>
      <c r="I2321" s="175" t="s">
        <v>4652</v>
      </c>
      <c r="J2321" s="175" t="s">
        <v>4643</v>
      </c>
      <c r="K2321" s="175" t="s">
        <v>4664</v>
      </c>
      <c r="L2321" s="175" t="s">
        <v>4659</v>
      </c>
      <c r="M2321" s="176">
        <v>150</v>
      </c>
      <c r="N2321" s="175" t="s">
        <v>4004</v>
      </c>
      <c r="O2321" s="177">
        <v>45661</v>
      </c>
      <c r="P2321" s="178">
        <v>0.579548611112841</v>
      </c>
      <c r="Q2321" s="175">
        <v>44335</v>
      </c>
      <c r="R2321" s="176">
        <v>300</v>
      </c>
      <c r="S2321" s="173" t="s"/>
      <c r="T2321" s="173" t="s"/>
      <c r="U2321" s="173" t="s"/>
      <c r="V2321" s="173" t="s"/>
      <c r="W2321" s="173" t="s"/>
      <c r="X2321" s="173" t="s"/>
      <c r="Y2321" s="173" t="s"/>
    </row>
    <row r="2322" spans="1:25">
      <c r="A2322" s="168" t="s">
        <v>4648</v>
      </c>
      <c r="B2322" s="169" t="s">
        <v>7245</v>
      </c>
      <c r="C2322" s="169" t="s">
        <v>4650</v>
      </c>
      <c r="D2322" s="169" t="s">
        <v>4668</v>
      </c>
      <c r="E2322" s="169">
        <v>150</v>
      </c>
      <c r="F2322" s="169">
        <v>0</v>
      </c>
      <c r="G2322" s="169" t="s">
        <v>4652</v>
      </c>
      <c r="H2322" s="169" t="s">
        <v>4004</v>
      </c>
      <c r="I2322" s="169" t="s">
        <v>4004</v>
      </c>
      <c r="J2322" s="169" t="s"/>
      <c r="K2322" s="169" t="s"/>
      <c r="L2322" s="169" t="s">
        <v>4652</v>
      </c>
      <c r="M2322" s="170">
        <v>0</v>
      </c>
      <c r="N2322" s="169" t="s">
        <v>4004</v>
      </c>
      <c r="O2322" s="171">
        <v>45661</v>
      </c>
      <c r="P2322" s="172">
        <v>0.5755324074089</v>
      </c>
      <c r="Q2322" s="169">
        <v>44331</v>
      </c>
      <c r="R2322" s="170">
        <v>150</v>
      </c>
      <c r="S2322" s="173" t="s"/>
      <c r="T2322" s="173" t="s"/>
      <c r="U2322" s="173" t="s"/>
      <c r="V2322" s="173" t="s"/>
      <c r="W2322" s="173" t="s"/>
      <c r="X2322" s="173" t="s"/>
      <c r="Y2322" s="173" t="s"/>
    </row>
    <row r="2323" spans="1:25">
      <c r="A2323" s="174" t="s">
        <v>5055</v>
      </c>
      <c r="B2323" s="175" t="s">
        <v>7246</v>
      </c>
      <c r="C2323" s="175" t="s">
        <v>4650</v>
      </c>
      <c r="D2323" s="175" t="s">
        <v>4663</v>
      </c>
      <c r="E2323" s="175">
        <v>154</v>
      </c>
      <c r="F2323" s="175">
        <v>0</v>
      </c>
      <c r="G2323" s="175" t="s">
        <v>4652</v>
      </c>
      <c r="H2323" s="175" t="s">
        <v>4652</v>
      </c>
      <c r="I2323" s="175" t="s">
        <v>4652</v>
      </c>
      <c r="J2323" s="175" t="s"/>
      <c r="K2323" s="175" t="s"/>
      <c r="L2323" s="175" t="s">
        <v>4652</v>
      </c>
      <c r="M2323" s="176">
        <v>0</v>
      </c>
      <c r="N2323" s="175" t="s">
        <v>4004</v>
      </c>
      <c r="O2323" s="177">
        <v>45661</v>
      </c>
      <c r="P2323" s="178">
        <v>0.573182870371966</v>
      </c>
      <c r="Q2323" s="175">
        <v>0</v>
      </c>
      <c r="R2323" s="176">
        <v>0</v>
      </c>
      <c r="S2323" s="173" t="s"/>
      <c r="T2323" s="173" t="s"/>
      <c r="U2323" s="173" t="s"/>
      <c r="V2323" s="173" t="s"/>
      <c r="W2323" s="173" t="s"/>
      <c r="X2323" s="173" t="s"/>
      <c r="Y2323" s="173" t="s"/>
    </row>
    <row r="2324" spans="1:26" s="185">
      <c r="A2324" s="179" t="s">
        <v>4648</v>
      </c>
      <c r="B2324" s="180" t="s">
        <v>7247</v>
      </c>
      <c r="C2324" s="180" t="s">
        <v>4650</v>
      </c>
      <c r="D2324" s="180" t="s">
        <v>4668</v>
      </c>
      <c r="E2324" s="180">
        <v>151</v>
      </c>
      <c r="F2324" s="180">
        <v>0</v>
      </c>
      <c r="G2324" s="180" t="s">
        <v>4652</v>
      </c>
      <c r="H2324" s="180" t="s">
        <v>4652</v>
      </c>
      <c r="I2324" s="180" t="s">
        <v>4652</v>
      </c>
      <c r="J2324" s="180" t="s">
        <v>4715</v>
      </c>
      <c r="K2324" s="180" t="s"/>
      <c r="L2324" s="180" t="s">
        <v>4004</v>
      </c>
      <c r="M2324" s="181">
        <v>50</v>
      </c>
      <c r="N2324" s="180" t="s">
        <v>4004</v>
      </c>
      <c r="O2324" s="182">
        <v>45661</v>
      </c>
      <c r="P2324" s="183">
        <v>0.562326388888323</v>
      </c>
      <c r="Q2324" s="180">
        <v>44324</v>
      </c>
      <c r="R2324" s="181">
        <v>50</v>
      </c>
      <c r="S2324" s="184" t="s"/>
      <c r="T2324" s="184" t="s"/>
      <c r="U2324" s="184" t="s"/>
      <c r="V2324" s="184" t="s"/>
      <c r="W2324" s="184" t="s"/>
      <c r="X2324" s="184" t="s"/>
      <c r="Y2324" s="184" t="s"/>
      <c r="Z2324" s="185" t="s"/>
    </row>
    <row r="2325" spans="1:25">
      <c r="A2325" s="174" t="s">
        <v>4648</v>
      </c>
      <c r="B2325" s="175" t="s">
        <v>7248</v>
      </c>
      <c r="C2325" s="175" t="s">
        <v>4656</v>
      </c>
      <c r="D2325" s="175" t="s">
        <v>4734</v>
      </c>
      <c r="E2325" s="175">
        <v>138</v>
      </c>
      <c r="F2325" s="175">
        <v>0</v>
      </c>
      <c r="G2325" s="175" t="s">
        <v>4652</v>
      </c>
      <c r="H2325" s="175" t="s">
        <v>4652</v>
      </c>
      <c r="I2325" s="175" t="s">
        <v>4652</v>
      </c>
      <c r="J2325" s="175" t="s">
        <v>4643</v>
      </c>
      <c r="K2325" s="175" t="s">
        <v>4891</v>
      </c>
      <c r="L2325" s="175" t="s">
        <v>4004</v>
      </c>
      <c r="M2325" s="176">
        <v>50</v>
      </c>
      <c r="N2325" s="175" t="s">
        <v>4004</v>
      </c>
      <c r="O2325" s="177">
        <v>45661</v>
      </c>
      <c r="P2325" s="178">
        <v>0.55998842592453</v>
      </c>
      <c r="Q2325" s="175">
        <v>44321</v>
      </c>
      <c r="R2325" s="176">
        <v>50</v>
      </c>
      <c r="S2325" s="173" t="s"/>
      <c r="T2325" s="173" t="s"/>
      <c r="U2325" s="173" t="s"/>
      <c r="V2325" s="173" t="s"/>
      <c r="W2325" s="173" t="s"/>
      <c r="X2325" s="173" t="s"/>
      <c r="Y2325" s="173" t="s"/>
    </row>
    <row r="2326" spans="1:26" s="185">
      <c r="A2326" s="179" t="s">
        <v>4648</v>
      </c>
      <c r="B2326" s="180" t="s">
        <v>7249</v>
      </c>
      <c r="C2326" s="180" t="s">
        <v>4650</v>
      </c>
      <c r="D2326" s="180" t="s">
        <v>4668</v>
      </c>
      <c r="E2326" s="180">
        <v>156</v>
      </c>
      <c r="F2326" s="180">
        <v>0</v>
      </c>
      <c r="G2326" s="180" t="s">
        <v>4652</v>
      </c>
      <c r="H2326" s="180" t="s">
        <v>4652</v>
      </c>
      <c r="I2326" s="180" t="s">
        <v>4652</v>
      </c>
      <c r="J2326" s="180" t="s">
        <v>4715</v>
      </c>
      <c r="K2326" s="180" t="s"/>
      <c r="L2326" s="180" t="s">
        <v>4004</v>
      </c>
      <c r="M2326" s="181">
        <v>50</v>
      </c>
      <c r="N2326" s="180" t="s">
        <v>4004</v>
      </c>
      <c r="O2326" s="182">
        <v>45661</v>
      </c>
      <c r="P2326" s="183">
        <v>0.555613425927732</v>
      </c>
      <c r="Q2326" s="180">
        <v>44319</v>
      </c>
      <c r="R2326" s="181">
        <v>50</v>
      </c>
      <c r="S2326" s="184" t="s"/>
      <c r="T2326" s="184" t="s"/>
      <c r="U2326" s="184" t="s"/>
      <c r="V2326" s="184" t="s"/>
      <c r="W2326" s="184" t="s"/>
      <c r="X2326" s="184" t="s"/>
      <c r="Y2326" s="184" t="s"/>
      <c r="Z2326" s="185" t="s"/>
    </row>
    <row r="2327" spans="1:25">
      <c r="A2327" s="174" t="s">
        <v>5055</v>
      </c>
      <c r="B2327" s="175" t="s">
        <v>7250</v>
      </c>
      <c r="C2327" s="175" t="s">
        <v>4656</v>
      </c>
      <c r="D2327" s="175" t="s">
        <v>4694</v>
      </c>
      <c r="E2327" s="175">
        <v>171</v>
      </c>
      <c r="F2327" s="175">
        <v>0</v>
      </c>
      <c r="G2327" s="175" t="s">
        <v>4652</v>
      </c>
      <c r="H2327" s="175" t="s">
        <v>4652</v>
      </c>
      <c r="I2327" s="175" t="s">
        <v>4652</v>
      </c>
      <c r="J2327" s="175" t="s"/>
      <c r="K2327" s="175" t="s"/>
      <c r="L2327" s="175" t="s">
        <v>4652</v>
      </c>
      <c r="M2327" s="176">
        <v>0</v>
      </c>
      <c r="N2327" s="175" t="s">
        <v>4004</v>
      </c>
      <c r="O2327" s="177">
        <v>45661</v>
      </c>
      <c r="P2327" s="178">
        <v>0.553564814814308</v>
      </c>
      <c r="Q2327" s="175">
        <v>0</v>
      </c>
      <c r="R2327" s="176">
        <v>0</v>
      </c>
      <c r="S2327" s="173" t="s"/>
      <c r="T2327" s="173" t="s"/>
      <c r="U2327" s="173" t="s"/>
      <c r="V2327" s="173" t="s"/>
      <c r="W2327" s="173" t="s"/>
      <c r="X2327" s="173" t="s"/>
      <c r="Y2327" s="173" t="s"/>
    </row>
    <row r="2328" spans="1:25">
      <c r="A2328" s="168" t="s">
        <v>4648</v>
      </c>
      <c r="B2328" s="169" t="s">
        <v>7251</v>
      </c>
      <c r="C2328" s="169" t="s">
        <v>4656</v>
      </c>
      <c r="D2328" s="169" t="s">
        <v>4730</v>
      </c>
      <c r="E2328" s="169">
        <v>165</v>
      </c>
      <c r="F2328" s="169">
        <v>88</v>
      </c>
      <c r="G2328" s="169" t="s">
        <v>4659</v>
      </c>
      <c r="H2328" s="169" t="s">
        <v>4652</v>
      </c>
      <c r="I2328" s="169" t="s">
        <v>4652</v>
      </c>
      <c r="J2328" s="169" t="s"/>
      <c r="K2328" s="169" t="s"/>
      <c r="L2328" s="169" t="s">
        <v>4652</v>
      </c>
      <c r="M2328" s="170">
        <v>0</v>
      </c>
      <c r="N2328" s="169" t="s">
        <v>4004</v>
      </c>
      <c r="O2328" s="171">
        <v>45661</v>
      </c>
      <c r="P2328" s="172">
        <v>0.552650462963357</v>
      </c>
      <c r="Q2328" s="169">
        <v>44317</v>
      </c>
      <c r="R2328" s="170">
        <v>150</v>
      </c>
      <c r="S2328" s="173" t="s"/>
      <c r="T2328" s="173" t="s"/>
      <c r="U2328" s="173" t="s"/>
      <c r="V2328" s="173" t="s"/>
      <c r="W2328" s="173" t="s"/>
      <c r="X2328" s="173" t="s"/>
      <c r="Y2328" s="173" t="s"/>
    </row>
    <row r="2329" spans="1:25">
      <c r="A2329" s="174" t="s">
        <v>5055</v>
      </c>
      <c r="B2329" s="175" t="s">
        <v>7252</v>
      </c>
      <c r="C2329" s="175" t="s">
        <v>4656</v>
      </c>
      <c r="D2329" s="175" t="s">
        <v>4730</v>
      </c>
      <c r="E2329" s="175">
        <v>161</v>
      </c>
      <c r="F2329" s="175">
        <v>0</v>
      </c>
      <c r="G2329" s="175" t="s">
        <v>4652</v>
      </c>
      <c r="H2329" s="175" t="s">
        <v>4652</v>
      </c>
      <c r="I2329" s="175" t="s">
        <v>4652</v>
      </c>
      <c r="J2329" s="175" t="s"/>
      <c r="K2329" s="175" t="s"/>
      <c r="L2329" s="175" t="s">
        <v>4652</v>
      </c>
      <c r="M2329" s="176">
        <v>0</v>
      </c>
      <c r="N2329" s="175" t="s">
        <v>4654</v>
      </c>
      <c r="O2329" s="177">
        <v>45661</v>
      </c>
      <c r="P2329" s="178">
        <v>0.552442129628617</v>
      </c>
      <c r="Q2329" s="175">
        <v>0</v>
      </c>
      <c r="R2329" s="176">
        <v>0</v>
      </c>
      <c r="S2329" s="173" t="s"/>
      <c r="T2329" s="173" t="s"/>
      <c r="U2329" s="173" t="s"/>
      <c r="V2329" s="173" t="s"/>
      <c r="W2329" s="173" t="s"/>
      <c r="X2329" s="173" t="s"/>
      <c r="Y2329" s="173" t="s"/>
    </row>
    <row r="2330" spans="1:25">
      <c r="A2330" s="168" t="s">
        <v>5055</v>
      </c>
      <c r="B2330" s="169" t="s">
        <v>7253</v>
      </c>
      <c r="C2330" s="169" t="s">
        <v>4650</v>
      </c>
      <c r="D2330" s="169" t="s">
        <v>4668</v>
      </c>
      <c r="E2330" s="169">
        <v>150</v>
      </c>
      <c r="F2330" s="169">
        <v>0</v>
      </c>
      <c r="G2330" s="169" t="s">
        <v>4652</v>
      </c>
      <c r="H2330" s="169" t="s">
        <v>4652</v>
      </c>
      <c r="I2330" s="169" t="s">
        <v>4652</v>
      </c>
      <c r="J2330" s="169" t="s"/>
      <c r="K2330" s="169" t="s"/>
      <c r="L2330" s="169" t="s">
        <v>4652</v>
      </c>
      <c r="M2330" s="170">
        <v>0</v>
      </c>
      <c r="N2330" s="169" t="s">
        <v>4654</v>
      </c>
      <c r="O2330" s="171">
        <v>45661</v>
      </c>
      <c r="P2330" s="172">
        <v>0.540567129628471</v>
      </c>
      <c r="Q2330" s="169">
        <v>0</v>
      </c>
      <c r="R2330" s="170">
        <v>0</v>
      </c>
      <c r="S2330" s="173" t="s"/>
      <c r="T2330" s="173" t="s"/>
      <c r="U2330" s="173" t="s"/>
      <c r="V2330" s="173" t="s"/>
      <c r="W2330" s="173" t="s"/>
      <c r="X2330" s="173" t="s"/>
      <c r="Y2330" s="173" t="s"/>
    </row>
    <row r="2331" spans="1:25">
      <c r="A2331" s="174" t="s">
        <v>4648</v>
      </c>
      <c r="B2331" s="175" t="s">
        <v>7254</v>
      </c>
      <c r="C2331" s="175" t="s">
        <v>4656</v>
      </c>
      <c r="D2331" s="175" t="s">
        <v>4700</v>
      </c>
      <c r="E2331" s="175">
        <v>160</v>
      </c>
      <c r="F2331" s="175">
        <v>88</v>
      </c>
      <c r="G2331" s="175" t="s">
        <v>4659</v>
      </c>
      <c r="H2331" s="175" t="s">
        <v>4659</v>
      </c>
      <c r="I2331" s="175" t="s">
        <v>4659</v>
      </c>
      <c r="J2331" s="175" t="s"/>
      <c r="K2331" s="175" t="s"/>
      <c r="L2331" s="175" t="s">
        <v>4652</v>
      </c>
      <c r="M2331" s="176">
        <v>0</v>
      </c>
      <c r="N2331" s="175" t="s">
        <v>4654</v>
      </c>
      <c r="O2331" s="177">
        <v>45661</v>
      </c>
      <c r="P2331" s="178">
        <v>0.532222222223936</v>
      </c>
      <c r="Q2331" s="175">
        <v>44314</v>
      </c>
      <c r="R2331" s="176">
        <v>200</v>
      </c>
      <c r="S2331" s="173" t="s"/>
      <c r="T2331" s="173" t="s"/>
      <c r="U2331" s="173" t="s"/>
      <c r="V2331" s="173" t="s"/>
      <c r="W2331" s="173" t="s"/>
      <c r="X2331" s="173" t="s"/>
      <c r="Y2331" s="173" t="s"/>
    </row>
    <row r="2332" spans="1:25">
      <c r="A2332" s="168" t="s">
        <v>4648</v>
      </c>
      <c r="B2332" s="169" t="s">
        <v>7255</v>
      </c>
      <c r="C2332" s="169" t="s">
        <v>4656</v>
      </c>
      <c r="D2332" s="169" t="s">
        <v>4767</v>
      </c>
      <c r="E2332" s="169">
        <v>168</v>
      </c>
      <c r="F2332" s="169">
        <v>89</v>
      </c>
      <c r="G2332" s="169" t="s">
        <v>5873</v>
      </c>
      <c r="H2332" s="169" t="s">
        <v>5873</v>
      </c>
      <c r="I2332" s="169" t="s">
        <v>5873</v>
      </c>
      <c r="J2332" s="169" t="s"/>
      <c r="K2332" s="169" t="s"/>
      <c r="L2332" s="169" t="s">
        <v>4652</v>
      </c>
      <c r="M2332" s="170">
        <v>0</v>
      </c>
      <c r="N2332" s="169" t="s">
        <v>5873</v>
      </c>
      <c r="O2332" s="171">
        <v>45661</v>
      </c>
      <c r="P2332" s="172">
        <v>0.531875000000582</v>
      </c>
      <c r="Q2332" s="169">
        <v>44313</v>
      </c>
      <c r="R2332" s="170">
        <v>200</v>
      </c>
      <c r="S2332" s="173" t="s"/>
      <c r="T2332" s="173" t="s"/>
      <c r="U2332" s="173" t="s"/>
      <c r="V2332" s="173" t="s"/>
      <c r="W2332" s="173" t="s"/>
      <c r="X2332" s="173" t="s"/>
      <c r="Y2332" s="173" t="s"/>
    </row>
    <row r="2333" spans="1:25">
      <c r="A2333" s="174" t="s">
        <v>4648</v>
      </c>
      <c r="B2333" s="175" t="s">
        <v>7256</v>
      </c>
      <c r="C2333" s="175" t="s">
        <v>4656</v>
      </c>
      <c r="D2333" s="175" t="s">
        <v>4730</v>
      </c>
      <c r="E2333" s="175">
        <v>154</v>
      </c>
      <c r="F2333" s="175">
        <v>88</v>
      </c>
      <c r="G2333" s="175" t="s">
        <v>4004</v>
      </c>
      <c r="H2333" s="175" t="s">
        <v>4004</v>
      </c>
      <c r="I2333" s="175" t="s">
        <v>4004</v>
      </c>
      <c r="J2333" s="175" t="s"/>
      <c r="K2333" s="175" t="s"/>
      <c r="L2333" s="175" t="s">
        <v>4652</v>
      </c>
      <c r="M2333" s="176">
        <v>0</v>
      </c>
      <c r="N2333" s="175" t="s">
        <v>4004</v>
      </c>
      <c r="O2333" s="177">
        <v>45661</v>
      </c>
      <c r="P2333" s="178">
        <v>0.531759259258252</v>
      </c>
      <c r="Q2333" s="175">
        <v>44312</v>
      </c>
      <c r="R2333" s="176">
        <v>230</v>
      </c>
      <c r="S2333" s="173" t="s"/>
      <c r="T2333" s="173" t="s"/>
      <c r="U2333" s="173" t="s"/>
      <c r="V2333" s="173" t="s"/>
      <c r="W2333" s="173" t="s"/>
      <c r="X2333" s="173" t="s"/>
      <c r="Y2333" s="173" t="s"/>
    </row>
    <row r="2334" spans="1:26" s="185">
      <c r="A2334" s="179" t="s">
        <v>4648</v>
      </c>
      <c r="B2334" s="180" t="s">
        <v>7257</v>
      </c>
      <c r="C2334" s="180" t="s">
        <v>4656</v>
      </c>
      <c r="D2334" s="180" t="s">
        <v>4700</v>
      </c>
      <c r="E2334" s="180">
        <v>163</v>
      </c>
      <c r="F2334" s="180">
        <v>0</v>
      </c>
      <c r="G2334" s="180" t="s">
        <v>4652</v>
      </c>
      <c r="H2334" s="180" t="s">
        <v>4652</v>
      </c>
      <c r="I2334" s="180" t="s">
        <v>4652</v>
      </c>
      <c r="J2334" s="180" t="s">
        <v>4643</v>
      </c>
      <c r="K2334" s="180" t="s">
        <v>6371</v>
      </c>
      <c r="L2334" s="180" t="s">
        <v>4004</v>
      </c>
      <c r="M2334" s="181">
        <v>50</v>
      </c>
      <c r="N2334" s="180" t="s">
        <v>4654</v>
      </c>
      <c r="O2334" s="182">
        <v>45661</v>
      </c>
      <c r="P2334" s="183">
        <v>0.53104166666526</v>
      </c>
      <c r="Q2334" s="180">
        <v>44311</v>
      </c>
      <c r="R2334" s="181">
        <v>50</v>
      </c>
      <c r="S2334" s="184" t="s"/>
      <c r="T2334" s="184" t="s"/>
      <c r="U2334" s="184" t="s"/>
      <c r="V2334" s="184" t="s"/>
      <c r="W2334" s="184" t="s"/>
      <c r="X2334" s="184" t="s"/>
      <c r="Y2334" s="184" t="s"/>
      <c r="Z2334" s="185" t="s"/>
    </row>
    <row r="2335" spans="1:25">
      <c r="A2335" s="174" t="s">
        <v>5055</v>
      </c>
      <c r="B2335" s="175" t="s">
        <v>7258</v>
      </c>
      <c r="C2335" s="175" t="s">
        <v>4650</v>
      </c>
      <c r="D2335" s="175" t="s">
        <v>4668</v>
      </c>
      <c r="E2335" s="175">
        <v>148</v>
      </c>
      <c r="F2335" s="175">
        <v>0</v>
      </c>
      <c r="G2335" s="175" t="s">
        <v>4652</v>
      </c>
      <c r="H2335" s="175" t="s">
        <v>4652</v>
      </c>
      <c r="I2335" s="175" t="s">
        <v>4652</v>
      </c>
      <c r="J2335" s="175" t="s"/>
      <c r="K2335" s="175" t="s"/>
      <c r="L2335" s="175" t="s">
        <v>4652</v>
      </c>
      <c r="M2335" s="176">
        <v>0</v>
      </c>
      <c r="N2335" s="175" t="s">
        <v>4004</v>
      </c>
      <c r="O2335" s="177">
        <v>45661</v>
      </c>
      <c r="P2335" s="178">
        <v>0.528298611112405</v>
      </c>
      <c r="Q2335" s="175">
        <v>0</v>
      </c>
      <c r="R2335" s="176">
        <v>0</v>
      </c>
      <c r="S2335" s="173" t="s"/>
      <c r="T2335" s="173" t="s"/>
      <c r="U2335" s="173" t="s"/>
      <c r="V2335" s="173" t="s"/>
      <c r="W2335" s="173" t="s"/>
      <c r="X2335" s="173" t="s"/>
      <c r="Y2335" s="173" t="s"/>
    </row>
    <row r="2336" spans="1:25">
      <c r="A2336" s="168" t="s">
        <v>5055</v>
      </c>
      <c r="B2336" s="169" t="s">
        <v>7259</v>
      </c>
      <c r="C2336" s="169" t="s">
        <v>4650</v>
      </c>
      <c r="D2336" s="169" t="s">
        <v>4668</v>
      </c>
      <c r="E2336" s="169">
        <v>155</v>
      </c>
      <c r="F2336" s="169">
        <v>0</v>
      </c>
      <c r="G2336" s="169" t="s">
        <v>4652</v>
      </c>
      <c r="H2336" s="169" t="s">
        <v>4652</v>
      </c>
      <c r="I2336" s="169" t="s">
        <v>4652</v>
      </c>
      <c r="J2336" s="169" t="s"/>
      <c r="K2336" s="169" t="s"/>
      <c r="L2336" s="169" t="s">
        <v>4652</v>
      </c>
      <c r="M2336" s="170">
        <v>0</v>
      </c>
      <c r="N2336" s="169" t="s">
        <v>4004</v>
      </c>
      <c r="O2336" s="171">
        <v>45661</v>
      </c>
      <c r="P2336" s="172">
        <v>0.527384259257815</v>
      </c>
      <c r="Q2336" s="169">
        <v>0</v>
      </c>
      <c r="R2336" s="170">
        <v>0</v>
      </c>
      <c r="S2336" s="173" t="s"/>
      <c r="T2336" s="173" t="s"/>
      <c r="U2336" s="173" t="s"/>
      <c r="V2336" s="173" t="s"/>
      <c r="W2336" s="173" t="s"/>
      <c r="X2336" s="173" t="s"/>
      <c r="Y2336" s="173" t="s"/>
    </row>
    <row r="2337" spans="1:25">
      <c r="A2337" s="174" t="s">
        <v>4648</v>
      </c>
      <c r="B2337" s="175" t="s">
        <v>7260</v>
      </c>
      <c r="C2337" s="175" t="s">
        <v>4656</v>
      </c>
      <c r="D2337" s="175" t="s">
        <v>4694</v>
      </c>
      <c r="E2337" s="175">
        <v>155</v>
      </c>
      <c r="F2337" s="175">
        <v>89</v>
      </c>
      <c r="G2337" s="175" t="s">
        <v>4659</v>
      </c>
      <c r="H2337" s="175" t="s">
        <v>4659</v>
      </c>
      <c r="I2337" s="175" t="s">
        <v>4659</v>
      </c>
      <c r="J2337" s="175" t="s"/>
      <c r="K2337" s="175" t="s"/>
      <c r="L2337" s="175" t="s">
        <v>4652</v>
      </c>
      <c r="M2337" s="176">
        <v>0</v>
      </c>
      <c r="N2337" s="175" t="s">
        <v>4004</v>
      </c>
      <c r="O2337" s="177">
        <v>45661</v>
      </c>
      <c r="P2337" s="178">
        <v>0.511631944445981</v>
      </c>
      <c r="Q2337" s="175">
        <v>44305</v>
      </c>
      <c r="R2337" s="176">
        <v>230</v>
      </c>
      <c r="S2337" s="173" t="s"/>
      <c r="T2337" s="173" t="s"/>
      <c r="U2337" s="173" t="s"/>
      <c r="V2337" s="173" t="s"/>
      <c r="W2337" s="173" t="s"/>
      <c r="X2337" s="173" t="s"/>
      <c r="Y2337" s="173" t="s"/>
    </row>
    <row r="2338" spans="1:25">
      <c r="A2338" s="168" t="s">
        <v>4648</v>
      </c>
      <c r="B2338" s="169" t="s">
        <v>7261</v>
      </c>
      <c r="C2338" s="169" t="s">
        <v>4656</v>
      </c>
      <c r="D2338" s="169" t="s">
        <v>4730</v>
      </c>
      <c r="E2338" s="169">
        <v>157</v>
      </c>
      <c r="F2338" s="169">
        <v>89</v>
      </c>
      <c r="G2338" s="169" t="s">
        <v>4659</v>
      </c>
      <c r="H2338" s="169" t="s">
        <v>4659</v>
      </c>
      <c r="I2338" s="169" t="s">
        <v>4659</v>
      </c>
      <c r="J2338" s="169" t="s"/>
      <c r="K2338" s="169" t="s"/>
      <c r="L2338" s="169" t="s">
        <v>4652</v>
      </c>
      <c r="M2338" s="170">
        <v>0</v>
      </c>
      <c r="N2338" s="169" t="s">
        <v>4004</v>
      </c>
      <c r="O2338" s="171">
        <v>45661</v>
      </c>
      <c r="P2338" s="172">
        <v>0.508414351850661</v>
      </c>
      <c r="Q2338" s="169">
        <v>44304</v>
      </c>
      <c r="R2338" s="170">
        <v>200</v>
      </c>
      <c r="S2338" s="173" t="s"/>
      <c r="T2338" s="173" t="s"/>
      <c r="U2338" s="173" t="s"/>
      <c r="V2338" s="173" t="s"/>
      <c r="W2338" s="173" t="s"/>
      <c r="X2338" s="173" t="s"/>
      <c r="Y2338" s="173" t="s"/>
    </row>
    <row r="2339" spans="1:25">
      <c r="A2339" s="174" t="s">
        <v>4648</v>
      </c>
      <c r="B2339" s="175" t="s">
        <v>7262</v>
      </c>
      <c r="C2339" s="175" t="s">
        <v>4650</v>
      </c>
      <c r="D2339" s="175" t="s">
        <v>4668</v>
      </c>
      <c r="E2339" s="175">
        <v>160</v>
      </c>
      <c r="F2339" s="175">
        <v>0</v>
      </c>
      <c r="G2339" s="175" t="s">
        <v>4652</v>
      </c>
      <c r="H2339" s="175" t="s">
        <v>4659</v>
      </c>
      <c r="I2339" s="175" t="s">
        <v>4659</v>
      </c>
      <c r="J2339" s="175" t="s"/>
      <c r="K2339" s="175" t="s"/>
      <c r="L2339" s="175" t="s">
        <v>4652</v>
      </c>
      <c r="M2339" s="176">
        <v>0</v>
      </c>
      <c r="N2339" s="175" t="s">
        <v>4659</v>
      </c>
      <c r="O2339" s="177">
        <v>45661</v>
      </c>
      <c r="P2339" s="178">
        <v>0.502534722221753</v>
      </c>
      <c r="Q2339" s="175">
        <v>44302</v>
      </c>
      <c r="R2339" s="176">
        <v>150</v>
      </c>
      <c r="S2339" s="173" t="s"/>
      <c r="T2339" s="173" t="s"/>
      <c r="U2339" s="173" t="s"/>
      <c r="V2339" s="173" t="s"/>
      <c r="W2339" s="173" t="s"/>
      <c r="X2339" s="173" t="s"/>
      <c r="Y2339" s="173" t="s"/>
    </row>
    <row r="2340" spans="1:25">
      <c r="A2340" s="168" t="s">
        <v>4648</v>
      </c>
      <c r="B2340" s="169" t="s">
        <v>7263</v>
      </c>
      <c r="C2340" s="169" t="s">
        <v>4650</v>
      </c>
      <c r="D2340" s="169" t="s">
        <v>4668</v>
      </c>
      <c r="E2340" s="169">
        <v>150</v>
      </c>
      <c r="F2340" s="169">
        <v>0</v>
      </c>
      <c r="G2340" s="169" t="s">
        <v>4652</v>
      </c>
      <c r="H2340" s="169" t="s">
        <v>4652</v>
      </c>
      <c r="I2340" s="169" t="s">
        <v>4652</v>
      </c>
      <c r="J2340" s="169" t="s">
        <v>4643</v>
      </c>
      <c r="K2340" s="169" t="s">
        <v>7264</v>
      </c>
      <c r="L2340" s="169" t="s">
        <v>4659</v>
      </c>
      <c r="M2340" s="170">
        <v>30</v>
      </c>
      <c r="N2340" s="169" t="s">
        <v>4659</v>
      </c>
      <c r="O2340" s="171">
        <v>45661</v>
      </c>
      <c r="P2340" s="172">
        <v>0.501643518517085</v>
      </c>
      <c r="Q2340" s="169">
        <v>44301</v>
      </c>
      <c r="R2340" s="170">
        <v>30</v>
      </c>
      <c r="S2340" s="173" t="s"/>
      <c r="T2340" s="173" t="s"/>
      <c r="U2340" s="173" t="s"/>
      <c r="V2340" s="173" t="s"/>
      <c r="W2340" s="173" t="s"/>
      <c r="X2340" s="173" t="s"/>
      <c r="Y2340" s="173" t="s"/>
    </row>
    <row r="2341" spans="1:25">
      <c r="A2341" s="174" t="s">
        <v>4648</v>
      </c>
      <c r="B2341" s="175" t="s">
        <v>7265</v>
      </c>
      <c r="C2341" s="175" t="s">
        <v>4656</v>
      </c>
      <c r="D2341" s="175" t="s">
        <v>4694</v>
      </c>
      <c r="E2341" s="175">
        <v>165</v>
      </c>
      <c r="F2341" s="175">
        <v>89</v>
      </c>
      <c r="G2341" s="175" t="s">
        <v>4004</v>
      </c>
      <c r="H2341" s="175" t="s">
        <v>4004</v>
      </c>
      <c r="I2341" s="175" t="s">
        <v>4004</v>
      </c>
      <c r="J2341" s="175" t="s"/>
      <c r="K2341" s="175" t="s"/>
      <c r="L2341" s="175" t="s">
        <v>4652</v>
      </c>
      <c r="M2341" s="176">
        <v>0</v>
      </c>
      <c r="N2341" s="175" t="s">
        <v>4004</v>
      </c>
      <c r="O2341" s="177">
        <v>45661</v>
      </c>
      <c r="P2341" s="178">
        <v>0.487951388888178</v>
      </c>
      <c r="Q2341" s="175">
        <v>44293</v>
      </c>
      <c r="R2341" s="176">
        <v>230</v>
      </c>
      <c r="S2341" s="173" t="s"/>
      <c r="T2341" s="173" t="s"/>
      <c r="U2341" s="173" t="s"/>
      <c r="V2341" s="173" t="s"/>
      <c r="W2341" s="173" t="s"/>
      <c r="X2341" s="173" t="s"/>
      <c r="Y2341" s="173" t="s"/>
    </row>
    <row r="2342" spans="1:25">
      <c r="A2342" s="168" t="s">
        <v>4648</v>
      </c>
      <c r="B2342" s="169" t="s">
        <v>7266</v>
      </c>
      <c r="C2342" s="169" t="s">
        <v>4656</v>
      </c>
      <c r="D2342" s="169" t="s">
        <v>4730</v>
      </c>
      <c r="E2342" s="169">
        <v>165</v>
      </c>
      <c r="F2342" s="169">
        <v>88</v>
      </c>
      <c r="G2342" s="169" t="s">
        <v>4004</v>
      </c>
      <c r="H2342" s="169" t="s">
        <v>4004</v>
      </c>
      <c r="I2342" s="169" t="s">
        <v>4004</v>
      </c>
      <c r="J2342" s="169" t="s"/>
      <c r="K2342" s="169" t="s"/>
      <c r="L2342" s="169" t="s">
        <v>4652</v>
      </c>
      <c r="M2342" s="170">
        <v>0</v>
      </c>
      <c r="N2342" s="169" t="s">
        <v>4004</v>
      </c>
      <c r="O2342" s="171">
        <v>45661</v>
      </c>
      <c r="P2342" s="172">
        <v>0.480231481480587</v>
      </c>
      <c r="Q2342" s="169">
        <v>44287</v>
      </c>
      <c r="R2342" s="170">
        <v>230</v>
      </c>
      <c r="S2342" s="173" t="s"/>
      <c r="T2342" s="173" t="s"/>
      <c r="U2342" s="173" t="s"/>
      <c r="V2342" s="173" t="s"/>
      <c r="W2342" s="173" t="s"/>
      <c r="X2342" s="173" t="s"/>
      <c r="Y2342" s="173" t="s"/>
    </row>
    <row r="2343" spans="1:26" s="192">
      <c r="A2343" s="186" t="s">
        <v>4648</v>
      </c>
      <c r="B2343" s="187" t="s">
        <v>7267</v>
      </c>
      <c r="C2343" s="187" t="s">
        <v>4650</v>
      </c>
      <c r="D2343" s="187" t="s">
        <v>4668</v>
      </c>
      <c r="E2343" s="187">
        <v>150</v>
      </c>
      <c r="F2343" s="187">
        <v>0</v>
      </c>
      <c r="G2343" s="187" t="s">
        <v>4652</v>
      </c>
      <c r="H2343" s="187" t="s">
        <v>4659</v>
      </c>
      <c r="I2343" s="187" t="s">
        <v>4659</v>
      </c>
      <c r="J2343" s="187" t="s">
        <v>6342</v>
      </c>
      <c r="K2343" s="187" t="s"/>
      <c r="L2343" s="187" t="s">
        <v>4659</v>
      </c>
      <c r="M2343" s="188">
        <v>225</v>
      </c>
      <c r="N2343" s="187" t="s">
        <v>4659</v>
      </c>
      <c r="O2343" s="189">
        <v>45661</v>
      </c>
      <c r="P2343" s="190">
        <v>0.478703703702195</v>
      </c>
      <c r="Q2343" s="187">
        <v>44286</v>
      </c>
      <c r="R2343" s="188">
        <v>395</v>
      </c>
      <c r="S2343" s="191" t="s"/>
      <c r="T2343" s="191" t="s"/>
      <c r="U2343" s="191" t="s"/>
      <c r="V2343" s="191" t="s"/>
      <c r="W2343" s="191" t="s"/>
      <c r="X2343" s="191" t="s"/>
      <c r="Y2343" s="191" t="s"/>
      <c r="Z2343" s="192" t="s"/>
    </row>
    <row r="2344" spans="1:25">
      <c r="A2344" s="168" t="s">
        <v>4648</v>
      </c>
      <c r="B2344" s="169" t="s">
        <v>7268</v>
      </c>
      <c r="C2344" s="169" t="s">
        <v>4656</v>
      </c>
      <c r="D2344" s="169" t="s">
        <v>4700</v>
      </c>
      <c r="E2344" s="169">
        <v>156</v>
      </c>
      <c r="F2344" s="169">
        <v>0</v>
      </c>
      <c r="G2344" s="169" t="s">
        <v>4652</v>
      </c>
      <c r="H2344" s="169" t="s">
        <v>4652</v>
      </c>
      <c r="I2344" s="169" t="s">
        <v>4652</v>
      </c>
      <c r="J2344" s="169" t="s">
        <v>4643</v>
      </c>
      <c r="K2344" s="169" t="s">
        <v>7269</v>
      </c>
      <c r="L2344" s="169" t="s">
        <v>4652</v>
      </c>
      <c r="M2344" s="170">
        <v>300</v>
      </c>
      <c r="N2344" s="169" t="s">
        <v>4004</v>
      </c>
      <c r="O2344" s="171">
        <v>45661</v>
      </c>
      <c r="P2344" s="172">
        <v>0.475428240741167</v>
      </c>
      <c r="Q2344" s="169">
        <v>44282</v>
      </c>
      <c r="R2344" s="170">
        <v>300</v>
      </c>
      <c r="S2344" s="173" t="s"/>
      <c r="T2344" s="173" t="s"/>
      <c r="U2344" s="173" t="s"/>
      <c r="V2344" s="173" t="s"/>
      <c r="W2344" s="173" t="s"/>
      <c r="X2344" s="173" t="s"/>
      <c r="Y2344" s="173" t="s"/>
    </row>
    <row r="2345" spans="1:26" s="192">
      <c r="A2345" s="186" t="s">
        <v>4648</v>
      </c>
      <c r="B2345" s="187" t="s">
        <v>7270</v>
      </c>
      <c r="C2345" s="187" t="s">
        <v>4650</v>
      </c>
      <c r="D2345" s="187" t="s">
        <v>4668</v>
      </c>
      <c r="E2345" s="187">
        <v>150</v>
      </c>
      <c r="F2345" s="187">
        <v>0</v>
      </c>
      <c r="G2345" s="187" t="s">
        <v>4652</v>
      </c>
      <c r="H2345" s="187" t="s">
        <v>4652</v>
      </c>
      <c r="I2345" s="187" t="s">
        <v>4652</v>
      </c>
      <c r="J2345" s="187" t="s">
        <v>4643</v>
      </c>
      <c r="K2345" s="187" t="s">
        <v>7271</v>
      </c>
      <c r="L2345" s="187" t="s">
        <v>4659</v>
      </c>
      <c r="M2345" s="188">
        <v>385</v>
      </c>
      <c r="N2345" s="187" t="s">
        <v>4659</v>
      </c>
      <c r="O2345" s="189">
        <v>45661</v>
      </c>
      <c r="P2345" s="190">
        <v>0.469594907408464</v>
      </c>
      <c r="Q2345" s="187">
        <v>44276</v>
      </c>
      <c r="R2345" s="188">
        <v>385</v>
      </c>
      <c r="S2345" s="191" t="s"/>
      <c r="T2345" s="191" t="s"/>
      <c r="U2345" s="191" t="s"/>
      <c r="V2345" s="191" t="s"/>
      <c r="W2345" s="191" t="s"/>
      <c r="X2345" s="191" t="s"/>
      <c r="Y2345" s="191" t="s"/>
      <c r="Z2345" s="192" t="s"/>
    </row>
    <row r="2346" spans="1:26" s="185">
      <c r="A2346" s="179" t="s">
        <v>4648</v>
      </c>
      <c r="B2346" s="180" t="s">
        <v>7272</v>
      </c>
      <c r="C2346" s="180" t="s">
        <v>4650</v>
      </c>
      <c r="D2346" s="180" t="s">
        <v>4668</v>
      </c>
      <c r="E2346" s="180">
        <v>150</v>
      </c>
      <c r="F2346" s="180">
        <v>0</v>
      </c>
      <c r="G2346" s="180" t="s">
        <v>4652</v>
      </c>
      <c r="H2346" s="180" t="s">
        <v>4652</v>
      </c>
      <c r="I2346" s="180" t="s">
        <v>4652</v>
      </c>
      <c r="J2346" s="180" t="s">
        <v>4643</v>
      </c>
      <c r="K2346" s="180" t="s">
        <v>7042</v>
      </c>
      <c r="L2346" s="180" t="s">
        <v>4004</v>
      </c>
      <c r="M2346" s="181">
        <v>130</v>
      </c>
      <c r="N2346" s="180" t="s">
        <v>4004</v>
      </c>
      <c r="O2346" s="182">
        <v>45661</v>
      </c>
      <c r="P2346" s="183">
        <v>0.460914351850079</v>
      </c>
      <c r="Q2346" s="180">
        <v>44274</v>
      </c>
      <c r="R2346" s="181">
        <v>130</v>
      </c>
      <c r="S2346" s="184" t="s"/>
      <c r="T2346" s="184" t="s"/>
      <c r="U2346" s="184" t="s"/>
      <c r="V2346" s="184" t="s"/>
      <c r="W2346" s="184" t="s"/>
      <c r="X2346" s="184" t="s"/>
      <c r="Y2346" s="184" t="s"/>
      <c r="Z2346" s="185" t="s"/>
    </row>
    <row r="2347" spans="1:26" s="192">
      <c r="A2347" s="186" t="s">
        <v>4648</v>
      </c>
      <c r="B2347" s="187" t="s">
        <v>7273</v>
      </c>
      <c r="C2347" s="187" t="s">
        <v>4656</v>
      </c>
      <c r="D2347" s="187" t="s">
        <v>4668</v>
      </c>
      <c r="E2347" s="187">
        <v>150</v>
      </c>
      <c r="F2347" s="187">
        <v>0</v>
      </c>
      <c r="G2347" s="187" t="s">
        <v>4652</v>
      </c>
      <c r="H2347" s="187" t="s">
        <v>4652</v>
      </c>
      <c r="I2347" s="187" t="s">
        <v>4652</v>
      </c>
      <c r="J2347" s="187" t="s">
        <v>4711</v>
      </c>
      <c r="K2347" s="187" t="s"/>
      <c r="L2347" s="187" t="s">
        <v>4659</v>
      </c>
      <c r="M2347" s="188">
        <v>200</v>
      </c>
      <c r="N2347" s="187" t="s">
        <v>4659</v>
      </c>
      <c r="O2347" s="189">
        <v>45661</v>
      </c>
      <c r="P2347" s="190">
        <v>0.458854166667152</v>
      </c>
      <c r="Q2347" s="187">
        <v>44272</v>
      </c>
      <c r="R2347" s="188">
        <v>200</v>
      </c>
      <c r="S2347" s="191" t="s"/>
      <c r="T2347" s="191" t="s"/>
      <c r="U2347" s="191" t="s"/>
      <c r="V2347" s="191" t="s"/>
      <c r="W2347" s="191" t="s"/>
      <c r="X2347" s="191" t="s"/>
      <c r="Y2347" s="191" t="s"/>
      <c r="Z2347" s="192" t="s"/>
    </row>
    <row r="2348" spans="1:25">
      <c r="A2348" s="168" t="s">
        <v>4648</v>
      </c>
      <c r="B2348" s="169" t="s">
        <v>7274</v>
      </c>
      <c r="C2348" s="169" t="s">
        <v>4650</v>
      </c>
      <c r="D2348" s="169" t="s">
        <v>4668</v>
      </c>
      <c r="E2348" s="169">
        <v>170</v>
      </c>
      <c r="F2348" s="169">
        <v>89</v>
      </c>
      <c r="G2348" s="169" t="s">
        <v>4659</v>
      </c>
      <c r="H2348" s="169" t="s">
        <v>4659</v>
      </c>
      <c r="I2348" s="169" t="s">
        <v>4659</v>
      </c>
      <c r="J2348" s="169" t="s"/>
      <c r="K2348" s="169" t="s"/>
      <c r="L2348" s="169" t="s">
        <v>4652</v>
      </c>
      <c r="M2348" s="170">
        <v>0</v>
      </c>
      <c r="N2348" s="169" t="s">
        <v>4659</v>
      </c>
      <c r="O2348" s="171">
        <v>45661</v>
      </c>
      <c r="P2348" s="172">
        <v>0.435104166666861</v>
      </c>
      <c r="Q2348" s="169">
        <v>44268</v>
      </c>
      <c r="R2348" s="170">
        <v>200</v>
      </c>
      <c r="S2348" s="173" t="s"/>
      <c r="T2348" s="173" t="s"/>
      <c r="U2348" s="173" t="s"/>
      <c r="V2348" s="173" t="s"/>
      <c r="W2348" s="173" t="s"/>
      <c r="X2348" s="173" t="s"/>
      <c r="Y2348" s="173" t="s"/>
    </row>
    <row r="2349" spans="1:25">
      <c r="A2349" s="174" t="s">
        <v>4648</v>
      </c>
      <c r="B2349" s="175" t="s">
        <v>7275</v>
      </c>
      <c r="C2349" s="175" t="s">
        <v>4656</v>
      </c>
      <c r="D2349" s="175" t="s">
        <v>4700</v>
      </c>
      <c r="E2349" s="175">
        <v>155</v>
      </c>
      <c r="F2349" s="175">
        <v>88</v>
      </c>
      <c r="G2349" s="175" t="s">
        <v>4004</v>
      </c>
      <c r="H2349" s="175" t="s">
        <v>4652</v>
      </c>
      <c r="I2349" s="175" t="s">
        <v>4652</v>
      </c>
      <c r="J2349" s="175" t="s"/>
      <c r="K2349" s="175" t="s"/>
      <c r="L2349" s="175" t="s">
        <v>4652</v>
      </c>
      <c r="M2349" s="176">
        <v>0</v>
      </c>
      <c r="N2349" s="175" t="s">
        <v>4004</v>
      </c>
      <c r="O2349" s="177">
        <v>45661</v>
      </c>
      <c r="P2349" s="178">
        <v>0.431400462963211</v>
      </c>
      <c r="Q2349" s="175">
        <v>44265</v>
      </c>
      <c r="R2349" s="176">
        <v>150</v>
      </c>
      <c r="S2349" s="173" t="s"/>
      <c r="T2349" s="173" t="s"/>
      <c r="U2349" s="173" t="s"/>
      <c r="V2349" s="173" t="s"/>
      <c r="W2349" s="173" t="s"/>
      <c r="X2349" s="173" t="s"/>
      <c r="Y2349" s="173" t="s"/>
    </row>
    <row r="2350" spans="1:25">
      <c r="A2350" s="168" t="s">
        <v>4648</v>
      </c>
      <c r="B2350" s="169" t="s">
        <v>7276</v>
      </c>
      <c r="C2350" s="169" t="s">
        <v>4650</v>
      </c>
      <c r="D2350" s="169" t="s">
        <v>4668</v>
      </c>
      <c r="E2350" s="169">
        <v>150</v>
      </c>
      <c r="F2350" s="169">
        <v>0</v>
      </c>
      <c r="G2350" s="169" t="s">
        <v>4652</v>
      </c>
      <c r="H2350" s="169" t="s">
        <v>4004</v>
      </c>
      <c r="I2350" s="169" t="s">
        <v>4004</v>
      </c>
      <c r="J2350" s="169" t="s"/>
      <c r="K2350" s="169" t="s"/>
      <c r="L2350" s="169" t="s">
        <v>4652</v>
      </c>
      <c r="M2350" s="170">
        <v>0</v>
      </c>
      <c r="N2350" s="169" t="s">
        <v>4659</v>
      </c>
      <c r="O2350" s="171">
        <v>45661</v>
      </c>
      <c r="P2350" s="172">
        <v>0.414942129627889</v>
      </c>
      <c r="Q2350" s="169">
        <v>44256</v>
      </c>
      <c r="R2350" s="170">
        <v>150</v>
      </c>
      <c r="S2350" s="173" t="s"/>
      <c r="T2350" s="173" t="s"/>
      <c r="U2350" s="173" t="s"/>
      <c r="V2350" s="173" t="s"/>
      <c r="W2350" s="173" t="s"/>
      <c r="X2350" s="173" t="s"/>
      <c r="Y2350" s="173" t="s"/>
    </row>
    <row r="2351" spans="1:25">
      <c r="A2351" s="174" t="s">
        <v>4648</v>
      </c>
      <c r="B2351" s="175" t="s">
        <v>7277</v>
      </c>
      <c r="C2351" s="175" t="s">
        <v>4650</v>
      </c>
      <c r="D2351" s="175" t="s">
        <v>4668</v>
      </c>
      <c r="E2351" s="175">
        <v>160</v>
      </c>
      <c r="F2351" s="175">
        <v>0</v>
      </c>
      <c r="G2351" s="175" t="s">
        <v>4652</v>
      </c>
      <c r="H2351" s="175" t="s">
        <v>4004</v>
      </c>
      <c r="I2351" s="175" t="s">
        <v>4004</v>
      </c>
      <c r="J2351" s="175" t="s"/>
      <c r="K2351" s="175" t="s"/>
      <c r="L2351" s="175" t="s">
        <v>4652</v>
      </c>
      <c r="M2351" s="176">
        <v>0</v>
      </c>
      <c r="N2351" s="175" t="s">
        <v>4004</v>
      </c>
      <c r="O2351" s="177">
        <v>45661</v>
      </c>
      <c r="P2351" s="178">
        <v>0.367534722223354</v>
      </c>
      <c r="Q2351" s="175">
        <v>44232</v>
      </c>
      <c r="R2351" s="176">
        <v>170</v>
      </c>
      <c r="S2351" s="173" t="s"/>
      <c r="T2351" s="173" t="s"/>
      <c r="U2351" s="173" t="s"/>
      <c r="V2351" s="173" t="s"/>
      <c r="W2351" s="173" t="s"/>
      <c r="X2351" s="173" t="s"/>
      <c r="Y2351" s="173" t="s"/>
    </row>
    <row r="2352" spans="1:25">
      <c r="A2352" s="168" t="s">
        <v>4648</v>
      </c>
      <c r="B2352" s="169" t="s">
        <v>7278</v>
      </c>
      <c r="C2352" s="169" t="s">
        <v>4650</v>
      </c>
      <c r="D2352" s="169" t="s">
        <v>4681</v>
      </c>
      <c r="E2352" s="169">
        <v>151</v>
      </c>
      <c r="F2352" s="169">
        <v>0</v>
      </c>
      <c r="G2352" s="169" t="s">
        <v>4652</v>
      </c>
      <c r="H2352" s="169" t="s">
        <v>4004</v>
      </c>
      <c r="I2352" s="169" t="s">
        <v>4004</v>
      </c>
      <c r="J2352" s="169" t="s"/>
      <c r="K2352" s="169" t="s"/>
      <c r="L2352" s="169" t="s">
        <v>4652</v>
      </c>
      <c r="M2352" s="170">
        <v>0</v>
      </c>
      <c r="N2352" s="169" t="s">
        <v>4004</v>
      </c>
      <c r="O2352" s="171">
        <v>45661</v>
      </c>
      <c r="P2352" s="172">
        <v>0.361099537036353</v>
      </c>
      <c r="Q2352" s="169">
        <v>44231</v>
      </c>
      <c r="R2352" s="170">
        <v>150</v>
      </c>
      <c r="S2352" s="173" t="s"/>
      <c r="T2352" s="173" t="s"/>
      <c r="U2352" s="173" t="s"/>
      <c r="V2352" s="173" t="s"/>
      <c r="W2352" s="173" t="s"/>
      <c r="X2352" s="173" t="s"/>
      <c r="Y2352" s="173" t="s"/>
    </row>
    <row r="2353" spans="1:25">
      <c r="A2353" s="174" t="s">
        <v>4648</v>
      </c>
      <c r="B2353" s="175" t="s">
        <v>7279</v>
      </c>
      <c r="C2353" s="175" t="s">
        <v>4656</v>
      </c>
      <c r="D2353" s="175" t="s">
        <v>4730</v>
      </c>
      <c r="E2353" s="175">
        <v>147</v>
      </c>
      <c r="F2353" s="175">
        <v>0</v>
      </c>
      <c r="G2353" s="175" t="s">
        <v>4652</v>
      </c>
      <c r="H2353" s="175" t="s">
        <v>4004</v>
      </c>
      <c r="I2353" s="175" t="s">
        <v>4004</v>
      </c>
      <c r="J2353" s="175" t="s"/>
      <c r="K2353" s="175" t="s"/>
      <c r="L2353" s="175" t="s">
        <v>4652</v>
      </c>
      <c r="M2353" s="176">
        <v>0</v>
      </c>
      <c r="N2353" s="175" t="s">
        <v>4004</v>
      </c>
      <c r="O2353" s="177">
        <v>45660</v>
      </c>
      <c r="P2353" s="178">
        <v>0.888784722221317</v>
      </c>
      <c r="Q2353" s="175">
        <v>44213</v>
      </c>
      <c r="R2353" s="176">
        <v>170</v>
      </c>
      <c r="S2353" s="173" t="s"/>
      <c r="T2353" s="173" t="s"/>
      <c r="U2353" s="173" t="s"/>
      <c r="V2353" s="173" t="s"/>
      <c r="W2353" s="173" t="s"/>
      <c r="X2353" s="173" t="s"/>
      <c r="Y2353" s="173" t="s"/>
    </row>
    <row r="2354" spans="1:25">
      <c r="A2354" s="168" t="s">
        <v>4648</v>
      </c>
      <c r="B2354" s="169" t="s">
        <v>7280</v>
      </c>
      <c r="C2354" s="169" t="s">
        <v>4656</v>
      </c>
      <c r="D2354" s="169" t="s">
        <v>4734</v>
      </c>
      <c r="E2354" s="169">
        <v>165</v>
      </c>
      <c r="F2354" s="169">
        <v>88</v>
      </c>
      <c r="G2354" s="169" t="s">
        <v>4004</v>
      </c>
      <c r="H2354" s="169" t="s">
        <v>4004</v>
      </c>
      <c r="I2354" s="169" t="s">
        <v>4004</v>
      </c>
      <c r="J2354" s="169" t="s"/>
      <c r="K2354" s="169" t="s"/>
      <c r="L2354" s="169" t="s">
        <v>4652</v>
      </c>
      <c r="M2354" s="170">
        <v>0</v>
      </c>
      <c r="N2354" s="169" t="s">
        <v>4004</v>
      </c>
      <c r="O2354" s="171">
        <v>45660</v>
      </c>
      <c r="P2354" s="172">
        <v>0.748333333332994</v>
      </c>
      <c r="Q2354" s="169">
        <v>44190</v>
      </c>
      <c r="R2354" s="170">
        <v>200</v>
      </c>
      <c r="S2354" s="173" t="s"/>
      <c r="T2354" s="173" t="s"/>
      <c r="U2354" s="173" t="s"/>
      <c r="V2354" s="173" t="s"/>
      <c r="W2354" s="173" t="s"/>
      <c r="X2354" s="173" t="s"/>
      <c r="Y2354" s="173" t="s"/>
    </row>
    <row r="2355" spans="1:25">
      <c r="A2355" s="174" t="s">
        <v>4648</v>
      </c>
      <c r="B2355" s="175" t="s">
        <v>7281</v>
      </c>
      <c r="C2355" s="175" t="s">
        <v>4656</v>
      </c>
      <c r="D2355" s="175" t="s">
        <v>4767</v>
      </c>
      <c r="E2355" s="175">
        <v>165</v>
      </c>
      <c r="F2355" s="175">
        <v>89</v>
      </c>
      <c r="G2355" s="175" t="s">
        <v>4659</v>
      </c>
      <c r="H2355" s="175" t="s">
        <v>4659</v>
      </c>
      <c r="I2355" s="175" t="s">
        <v>4659</v>
      </c>
      <c r="J2355" s="175" t="s"/>
      <c r="K2355" s="175" t="s"/>
      <c r="L2355" s="175" t="s">
        <v>4652</v>
      </c>
      <c r="M2355" s="176">
        <v>0</v>
      </c>
      <c r="N2355" s="175" t="s">
        <v>4659</v>
      </c>
      <c r="O2355" s="177">
        <v>45660</v>
      </c>
      <c r="P2355" s="178">
        <v>0.716064814816491</v>
      </c>
      <c r="Q2355" s="175">
        <v>44183</v>
      </c>
      <c r="R2355" s="176">
        <v>230</v>
      </c>
      <c r="S2355" s="173" t="s"/>
      <c r="T2355" s="173" t="s"/>
      <c r="U2355" s="173" t="s"/>
      <c r="V2355" s="173" t="s"/>
      <c r="W2355" s="173" t="s"/>
      <c r="X2355" s="173" t="s"/>
      <c r="Y2355" s="173" t="s"/>
    </row>
    <row r="2356" spans="1:26" s="192">
      <c r="A2356" s="186" t="s">
        <v>4648</v>
      </c>
      <c r="B2356" s="187" t="s">
        <v>7282</v>
      </c>
      <c r="C2356" s="187" t="s">
        <v>4650</v>
      </c>
      <c r="D2356" s="187" t="s">
        <v>4668</v>
      </c>
      <c r="E2356" s="187">
        <v>150</v>
      </c>
      <c r="F2356" s="187">
        <v>0</v>
      </c>
      <c r="G2356" s="187" t="s">
        <v>4652</v>
      </c>
      <c r="H2356" s="187" t="s">
        <v>4659</v>
      </c>
      <c r="I2356" s="187" t="s">
        <v>4659</v>
      </c>
      <c r="J2356" s="187" t="s">
        <v>4643</v>
      </c>
      <c r="K2356" s="187" t="s">
        <v>4837</v>
      </c>
      <c r="L2356" s="187" t="s">
        <v>4659</v>
      </c>
      <c r="M2356" s="188">
        <v>50</v>
      </c>
      <c r="N2356" s="187" t="s">
        <v>4659</v>
      </c>
      <c r="O2356" s="189">
        <v>45660</v>
      </c>
      <c r="P2356" s="190">
        <v>0.698865740741894</v>
      </c>
      <c r="Q2356" s="187">
        <v>44182</v>
      </c>
      <c r="R2356" s="188">
        <v>200</v>
      </c>
      <c r="S2356" s="191" t="s"/>
      <c r="T2356" s="191" t="s"/>
      <c r="U2356" s="191" t="s"/>
      <c r="V2356" s="191" t="s"/>
      <c r="W2356" s="191" t="s"/>
      <c r="X2356" s="191" t="s"/>
      <c r="Y2356" s="191" t="s"/>
      <c r="Z2356" s="192" t="s"/>
    </row>
    <row r="2357" spans="1:25">
      <c r="A2357" s="174" t="s">
        <v>4648</v>
      </c>
      <c r="B2357" s="175" t="s">
        <v>7283</v>
      </c>
      <c r="C2357" s="175" t="s">
        <v>4650</v>
      </c>
      <c r="D2357" s="175" t="s">
        <v>4651</v>
      </c>
      <c r="E2357" s="175">
        <v>160</v>
      </c>
      <c r="F2357" s="175">
        <v>0</v>
      </c>
      <c r="G2357" s="175" t="s">
        <v>4652</v>
      </c>
      <c r="H2357" s="175" t="s">
        <v>4004</v>
      </c>
      <c r="I2357" s="175" t="s">
        <v>4004</v>
      </c>
      <c r="J2357" s="175" t="s"/>
      <c r="K2357" s="175" t="s">
        <v>4664</v>
      </c>
      <c r="L2357" s="175" t="s">
        <v>4652</v>
      </c>
      <c r="M2357" s="176">
        <v>150</v>
      </c>
      <c r="N2357" s="175" t="s">
        <v>4004</v>
      </c>
      <c r="O2357" s="177">
        <v>45660</v>
      </c>
      <c r="P2357" s="178">
        <v>0.698749999999564</v>
      </c>
      <c r="Q2357" s="175">
        <v>44181</v>
      </c>
      <c r="R2357" s="176">
        <v>320</v>
      </c>
      <c r="S2357" s="173" t="s"/>
      <c r="T2357" s="173" t="s"/>
      <c r="U2357" s="173" t="s"/>
      <c r="V2357" s="173" t="s"/>
      <c r="W2357" s="173" t="s"/>
      <c r="X2357" s="173" t="s"/>
      <c r="Y2357" s="173" t="s"/>
    </row>
    <row r="2358" spans="1:25">
      <c r="A2358" s="168" t="s">
        <v>4648</v>
      </c>
      <c r="B2358" s="169" t="s">
        <v>7284</v>
      </c>
      <c r="C2358" s="169" t="s">
        <v>4656</v>
      </c>
      <c r="D2358" s="169" t="s">
        <v>4730</v>
      </c>
      <c r="E2358" s="169">
        <v>160</v>
      </c>
      <c r="F2358" s="169">
        <v>89</v>
      </c>
      <c r="G2358" s="169" t="s">
        <v>4652</v>
      </c>
      <c r="H2358" s="169" t="s">
        <v>4652</v>
      </c>
      <c r="I2358" s="169" t="s">
        <v>4652</v>
      </c>
      <c r="J2358" s="169" t="s"/>
      <c r="K2358" s="169" t="s">
        <v>5060</v>
      </c>
      <c r="L2358" s="169" t="s">
        <v>4652</v>
      </c>
      <c r="M2358" s="170">
        <v>70</v>
      </c>
      <c r="N2358" s="169" t="s">
        <v>4659</v>
      </c>
      <c r="O2358" s="171">
        <v>45660</v>
      </c>
      <c r="P2358" s="172">
        <v>0.682453703702777</v>
      </c>
      <c r="Q2358" s="169">
        <v>44179</v>
      </c>
      <c r="R2358" s="170">
        <v>300</v>
      </c>
      <c r="S2358" s="173" t="s"/>
      <c r="T2358" s="173" t="s"/>
      <c r="U2358" s="173" t="s"/>
      <c r="V2358" s="173" t="s"/>
      <c r="W2358" s="173" t="s"/>
      <c r="X2358" s="173" t="s"/>
      <c r="Y2358" s="173" t="s"/>
    </row>
    <row r="2359" spans="1:25">
      <c r="A2359" s="174" t="s">
        <v>4648</v>
      </c>
      <c r="B2359" s="175" t="s">
        <v>7285</v>
      </c>
      <c r="C2359" s="175" t="s">
        <v>4656</v>
      </c>
      <c r="D2359" s="175" t="s">
        <v>4703</v>
      </c>
      <c r="E2359" s="175">
        <v>165</v>
      </c>
      <c r="F2359" s="175">
        <v>89</v>
      </c>
      <c r="G2359" s="175" t="s">
        <v>4659</v>
      </c>
      <c r="H2359" s="175" t="s">
        <v>4659</v>
      </c>
      <c r="I2359" s="175" t="s">
        <v>4659</v>
      </c>
      <c r="J2359" s="175" t="s"/>
      <c r="K2359" s="175" t="s"/>
      <c r="L2359" s="175" t="s">
        <v>4652</v>
      </c>
      <c r="M2359" s="176">
        <v>0</v>
      </c>
      <c r="N2359" s="175" t="s">
        <v>4659</v>
      </c>
      <c r="O2359" s="177">
        <v>45660</v>
      </c>
      <c r="P2359" s="178">
        <v>0.662592592590954</v>
      </c>
      <c r="Q2359" s="174">
        <v>44177</v>
      </c>
      <c r="R2359" s="195">
        <v>400</v>
      </c>
      <c r="S2359" s="173" t="s"/>
      <c r="T2359" s="173" t="s"/>
      <c r="U2359" s="173" t="s"/>
      <c r="V2359" s="173" t="s"/>
      <c r="W2359" s="173" t="s"/>
      <c r="X2359" s="173" t="s"/>
      <c r="Y2359" s="173" t="s"/>
    </row>
    <row r="2360" spans="1:25">
      <c r="A2360" s="174" t="s">
        <v>4648</v>
      </c>
      <c r="B2360" s="175" t="s">
        <v>7286</v>
      </c>
      <c r="C2360" s="175" t="s">
        <v>4656</v>
      </c>
      <c r="D2360" s="175" t="s">
        <v>4666</v>
      </c>
      <c r="E2360" s="175">
        <v>165</v>
      </c>
      <c r="F2360" s="175">
        <v>89</v>
      </c>
      <c r="G2360" s="175" t="s">
        <v>4004</v>
      </c>
      <c r="H2360" s="175" t="s">
        <v>4004</v>
      </c>
      <c r="I2360" s="175" t="s">
        <v>4004</v>
      </c>
      <c r="J2360" s="175" t="s"/>
      <c r="K2360" s="175" t="s">
        <v>6531</v>
      </c>
      <c r="L2360" s="175" t="s">
        <v>4652</v>
      </c>
      <c r="M2360" s="176">
        <v>0</v>
      </c>
      <c r="N2360" s="175" t="s">
        <v>4659</v>
      </c>
      <c r="O2360" s="177">
        <v>45660</v>
      </c>
      <c r="P2360" s="178">
        <v>0.662094907405845</v>
      </c>
      <c r="Q2360" s="194" t="s"/>
      <c r="R2360" s="194" t="s"/>
      <c r="S2360" s="173" t="s"/>
      <c r="T2360" s="173" t="s"/>
      <c r="U2360" s="173" t="s"/>
      <c r="V2360" s="173" t="s"/>
      <c r="W2360" s="173" t="s"/>
      <c r="X2360" s="173" t="s"/>
      <c r="Y2360" s="173" t="s"/>
    </row>
    <row r="2361" spans="1:25">
      <c r="A2361" s="168" t="s">
        <v>4648</v>
      </c>
      <c r="B2361" s="169" t="s">
        <v>7287</v>
      </c>
      <c r="C2361" s="169" t="s">
        <v>4656</v>
      </c>
      <c r="D2361" s="169" t="s">
        <v>4730</v>
      </c>
      <c r="E2361" s="169">
        <v>165</v>
      </c>
      <c r="F2361" s="169">
        <v>89</v>
      </c>
      <c r="G2361" s="169" t="s">
        <v>4004</v>
      </c>
      <c r="H2361" s="169" t="s">
        <v>4004</v>
      </c>
      <c r="I2361" s="169" t="s">
        <v>4004</v>
      </c>
      <c r="J2361" s="169" t="s"/>
      <c r="K2361" s="169" t="s"/>
      <c r="L2361" s="169" t="s">
        <v>4652</v>
      </c>
      <c r="M2361" s="170">
        <v>0</v>
      </c>
      <c r="N2361" s="169" t="s">
        <v>4004</v>
      </c>
      <c r="O2361" s="171">
        <v>45660</v>
      </c>
      <c r="P2361" s="172">
        <v>0.657708333332266</v>
      </c>
      <c r="Q2361" s="169">
        <v>44176</v>
      </c>
      <c r="R2361" s="170">
        <v>200</v>
      </c>
      <c r="S2361" s="173" t="s"/>
      <c r="T2361" s="173" t="s"/>
      <c r="U2361" s="173" t="s"/>
      <c r="V2361" s="173" t="s"/>
      <c r="W2361" s="173" t="s"/>
      <c r="X2361" s="173" t="s"/>
      <c r="Y2361" s="173" t="s"/>
    </row>
    <row r="2362" spans="1:25">
      <c r="A2362" s="174" t="s">
        <v>4648</v>
      </c>
      <c r="B2362" s="175" t="s">
        <v>7288</v>
      </c>
      <c r="C2362" s="175" t="s">
        <v>4656</v>
      </c>
      <c r="D2362" s="175" t="s">
        <v>4666</v>
      </c>
      <c r="E2362" s="175">
        <v>165</v>
      </c>
      <c r="F2362" s="175">
        <v>89</v>
      </c>
      <c r="G2362" s="175" t="s">
        <v>4004</v>
      </c>
      <c r="H2362" s="175" t="s">
        <v>4004</v>
      </c>
      <c r="I2362" s="175" t="s">
        <v>4004</v>
      </c>
      <c r="J2362" s="175" t="s"/>
      <c r="K2362" s="175" t="s"/>
      <c r="L2362" s="175" t="s">
        <v>4652</v>
      </c>
      <c r="M2362" s="176">
        <v>0</v>
      </c>
      <c r="N2362" s="175" t="s">
        <v>4659</v>
      </c>
      <c r="O2362" s="177">
        <v>45660</v>
      </c>
      <c r="P2362" s="178">
        <v>0.640567129630654</v>
      </c>
      <c r="Q2362" s="175">
        <v>44175</v>
      </c>
      <c r="R2362" s="176">
        <v>200</v>
      </c>
      <c r="S2362" s="173" t="s"/>
      <c r="T2362" s="173" t="s"/>
      <c r="U2362" s="173" t="s"/>
      <c r="V2362" s="173" t="s"/>
      <c r="W2362" s="173" t="s"/>
      <c r="X2362" s="173" t="s"/>
      <c r="Y2362" s="173" t="s"/>
    </row>
    <row r="2363" spans="1:25">
      <c r="A2363" s="168" t="s">
        <v>4648</v>
      </c>
      <c r="B2363" s="169" t="s">
        <v>7289</v>
      </c>
      <c r="C2363" s="169" t="s">
        <v>4650</v>
      </c>
      <c r="D2363" s="169" t="s">
        <v>4651</v>
      </c>
      <c r="E2363" s="169">
        <v>150</v>
      </c>
      <c r="F2363" s="169">
        <v>0</v>
      </c>
      <c r="G2363" s="169" t="s">
        <v>4652</v>
      </c>
      <c r="H2363" s="169" t="s">
        <v>4004</v>
      </c>
      <c r="I2363" s="169" t="s">
        <v>4004</v>
      </c>
      <c r="J2363" s="169" t="s"/>
      <c r="K2363" s="169" t="s"/>
      <c r="L2363" s="169" t="s">
        <v>4652</v>
      </c>
      <c r="M2363" s="170">
        <v>0</v>
      </c>
      <c r="N2363" s="169" t="s">
        <v>4004</v>
      </c>
      <c r="O2363" s="171">
        <v>45660</v>
      </c>
      <c r="P2363" s="172">
        <v>0.638773148148175</v>
      </c>
      <c r="Q2363" s="169">
        <v>44174</v>
      </c>
      <c r="R2363" s="170">
        <v>150</v>
      </c>
      <c r="S2363" s="173" t="s"/>
      <c r="T2363" s="173" t="s"/>
      <c r="U2363" s="173" t="s"/>
      <c r="V2363" s="173" t="s"/>
      <c r="W2363" s="173" t="s"/>
      <c r="X2363" s="173" t="s"/>
      <c r="Y2363" s="173" t="s"/>
    </row>
    <row r="2364" spans="1:25">
      <c r="A2364" s="174" t="s">
        <v>4648</v>
      </c>
      <c r="B2364" s="175" t="s">
        <v>7290</v>
      </c>
      <c r="C2364" s="175" t="s">
        <v>4650</v>
      </c>
      <c r="D2364" s="175" t="s">
        <v>4668</v>
      </c>
      <c r="E2364" s="175">
        <v>150</v>
      </c>
      <c r="F2364" s="175">
        <v>0</v>
      </c>
      <c r="G2364" s="175" t="s">
        <v>4652</v>
      </c>
      <c r="H2364" s="175" t="s">
        <v>4659</v>
      </c>
      <c r="I2364" s="175" t="s">
        <v>4659</v>
      </c>
      <c r="J2364" s="175" t="s"/>
      <c r="K2364" s="175" t="s"/>
      <c r="L2364" s="175" t="s">
        <v>4652</v>
      </c>
      <c r="M2364" s="176">
        <v>0</v>
      </c>
      <c r="N2364" s="175" t="s">
        <v>4659</v>
      </c>
      <c r="O2364" s="177">
        <v>45660</v>
      </c>
      <c r="P2364" s="178">
        <v>0.605752314815618</v>
      </c>
      <c r="Q2364" s="174">
        <v>44169</v>
      </c>
      <c r="R2364" s="195">
        <v>300</v>
      </c>
      <c r="S2364" s="173" t="s"/>
      <c r="T2364" s="173" t="s"/>
      <c r="U2364" s="173" t="s"/>
      <c r="V2364" s="173" t="s"/>
      <c r="W2364" s="173" t="s"/>
      <c r="X2364" s="173" t="s"/>
      <c r="Y2364" s="173" t="s"/>
    </row>
    <row r="2365" spans="1:25">
      <c r="A2365" s="174" t="s">
        <v>4648</v>
      </c>
      <c r="B2365" s="175" t="s">
        <v>7291</v>
      </c>
      <c r="C2365" s="175" t="s">
        <v>4650</v>
      </c>
      <c r="D2365" s="175" t="s">
        <v>4668</v>
      </c>
      <c r="E2365" s="175">
        <v>150</v>
      </c>
      <c r="F2365" s="175">
        <v>0</v>
      </c>
      <c r="G2365" s="175" t="s">
        <v>4652</v>
      </c>
      <c r="H2365" s="175" t="s">
        <v>4659</v>
      </c>
      <c r="I2365" s="175" t="s">
        <v>4659</v>
      </c>
      <c r="J2365" s="175" t="s"/>
      <c r="K2365" s="175" t="s"/>
      <c r="L2365" s="175" t="s">
        <v>4652</v>
      </c>
      <c r="M2365" s="176">
        <v>0</v>
      </c>
      <c r="N2365" s="175" t="s">
        <v>4659</v>
      </c>
      <c r="O2365" s="177">
        <v>45660</v>
      </c>
      <c r="P2365" s="178">
        <v>0.605277777776792</v>
      </c>
      <c r="Q2365" s="194" t="s"/>
      <c r="R2365" s="194" t="s"/>
      <c r="S2365" s="173" t="s"/>
      <c r="T2365" s="173" t="s"/>
      <c r="U2365" s="173" t="s"/>
      <c r="V2365" s="173" t="s"/>
      <c r="W2365" s="173" t="s"/>
      <c r="X2365" s="173" t="s"/>
      <c r="Y2365" s="173" t="s"/>
    </row>
    <row r="2366" spans="1:25">
      <c r="A2366" s="168" t="s">
        <v>4648</v>
      </c>
      <c r="B2366" s="169" t="s">
        <v>7292</v>
      </c>
      <c r="C2366" s="169" t="s">
        <v>4656</v>
      </c>
      <c r="D2366" s="169" t="s">
        <v>4676</v>
      </c>
      <c r="E2366" s="169">
        <v>167</v>
      </c>
      <c r="F2366" s="169">
        <v>88</v>
      </c>
      <c r="G2366" s="169" t="s">
        <v>4004</v>
      </c>
      <c r="H2366" s="169" t="s">
        <v>4004</v>
      </c>
      <c r="I2366" s="169" t="s">
        <v>4004</v>
      </c>
      <c r="J2366" s="169" t="s"/>
      <c r="K2366" s="169" t="s"/>
      <c r="L2366" s="169" t="s">
        <v>4652</v>
      </c>
      <c r="M2366" s="170">
        <v>0</v>
      </c>
      <c r="N2366" s="169" t="s">
        <v>4004</v>
      </c>
      <c r="O2366" s="171">
        <v>45660</v>
      </c>
      <c r="P2366" s="172">
        <v>0.59925925925927</v>
      </c>
      <c r="Q2366" s="169">
        <v>44168</v>
      </c>
      <c r="R2366" s="170">
        <v>200</v>
      </c>
      <c r="S2366" s="173" t="s"/>
      <c r="T2366" s="173" t="s"/>
      <c r="U2366" s="173" t="s"/>
      <c r="V2366" s="173" t="s"/>
      <c r="W2366" s="173" t="s"/>
      <c r="X2366" s="173" t="s"/>
      <c r="Y2366" s="173" t="s"/>
    </row>
    <row r="2367" spans="1:25">
      <c r="A2367" s="174" t="s">
        <v>4648</v>
      </c>
      <c r="B2367" s="175" t="s">
        <v>7293</v>
      </c>
      <c r="C2367" s="175" t="s">
        <v>4656</v>
      </c>
      <c r="D2367" s="175" t="s">
        <v>4694</v>
      </c>
      <c r="E2367" s="175">
        <v>160</v>
      </c>
      <c r="F2367" s="175">
        <v>88</v>
      </c>
      <c r="G2367" s="175" t="s">
        <v>4659</v>
      </c>
      <c r="H2367" s="175" t="s">
        <v>4659</v>
      </c>
      <c r="I2367" s="175" t="s">
        <v>4659</v>
      </c>
      <c r="J2367" s="175" t="s"/>
      <c r="K2367" s="175" t="s"/>
      <c r="L2367" s="175" t="s">
        <v>4652</v>
      </c>
      <c r="M2367" s="176">
        <v>0</v>
      </c>
      <c r="N2367" s="175" t="s">
        <v>4659</v>
      </c>
      <c r="O2367" s="177">
        <v>45660</v>
      </c>
      <c r="P2367" s="178">
        <v>0.52503472222088</v>
      </c>
      <c r="Q2367" s="174">
        <v>44158</v>
      </c>
      <c r="R2367" s="195">
        <v>350</v>
      </c>
      <c r="S2367" s="173" t="s"/>
      <c r="T2367" s="173" t="s"/>
      <c r="U2367" s="173" t="s"/>
      <c r="V2367" s="173" t="s"/>
      <c r="W2367" s="173" t="s"/>
      <c r="X2367" s="173" t="s"/>
      <c r="Y2367" s="173" t="s"/>
    </row>
    <row r="2368" spans="1:25">
      <c r="A2368" s="174" t="s">
        <v>4648</v>
      </c>
      <c r="B2368" s="175" t="s">
        <v>7294</v>
      </c>
      <c r="C2368" s="175" t="s">
        <v>4656</v>
      </c>
      <c r="D2368" s="175" t="s">
        <v>4657</v>
      </c>
      <c r="E2368" s="175">
        <v>165</v>
      </c>
      <c r="F2368" s="175">
        <v>87</v>
      </c>
      <c r="G2368" s="175" t="s">
        <v>4659</v>
      </c>
      <c r="H2368" s="175" t="s">
        <v>4652</v>
      </c>
      <c r="I2368" s="175" t="s">
        <v>4652</v>
      </c>
      <c r="J2368" s="175" t="s"/>
      <c r="K2368" s="175" t="s"/>
      <c r="L2368" s="175" t="s">
        <v>4652</v>
      </c>
      <c r="M2368" s="176">
        <v>0</v>
      </c>
      <c r="N2368" s="175" t="s">
        <v>4659</v>
      </c>
      <c r="O2368" s="177">
        <v>45660</v>
      </c>
      <c r="P2368" s="178">
        <v>0.52503472222088</v>
      </c>
      <c r="Q2368" s="194" t="s"/>
      <c r="R2368" s="194" t="s"/>
      <c r="S2368" s="173" t="s"/>
      <c r="T2368" s="173" t="s"/>
      <c r="U2368" s="173" t="s"/>
      <c r="V2368" s="173" t="s"/>
      <c r="W2368" s="173" t="s"/>
      <c r="X2368" s="173" t="s"/>
      <c r="Y2368" s="173" t="s"/>
    </row>
    <row r="2369" spans="1:25">
      <c r="A2369" s="168" t="s">
        <v>4648</v>
      </c>
      <c r="B2369" s="169" t="s">
        <v>7295</v>
      </c>
      <c r="C2369" s="169" t="s">
        <v>4656</v>
      </c>
      <c r="D2369" s="169" t="s">
        <v>4666</v>
      </c>
      <c r="E2369" s="169">
        <v>165</v>
      </c>
      <c r="F2369" s="169">
        <v>89</v>
      </c>
      <c r="G2369" s="169" t="s">
        <v>4004</v>
      </c>
      <c r="H2369" s="169" t="s">
        <v>4004</v>
      </c>
      <c r="I2369" s="169" t="s">
        <v>4004</v>
      </c>
      <c r="J2369" s="169" t="s"/>
      <c r="K2369" s="169" t="s"/>
      <c r="L2369" s="169" t="s">
        <v>4652</v>
      </c>
      <c r="M2369" s="170">
        <v>0</v>
      </c>
      <c r="N2369" s="169" t="s">
        <v>4004</v>
      </c>
      <c r="O2369" s="171">
        <v>45660</v>
      </c>
      <c r="P2369" s="172">
        <v>0.511875000000146</v>
      </c>
      <c r="Q2369" s="169">
        <v>44157</v>
      </c>
      <c r="R2369" s="170">
        <v>200</v>
      </c>
      <c r="S2369" s="173" t="s"/>
      <c r="T2369" s="173" t="s"/>
      <c r="U2369" s="173" t="s"/>
      <c r="V2369" s="173" t="s"/>
      <c r="W2369" s="173" t="s"/>
      <c r="X2369" s="173" t="s"/>
      <c r="Y2369" s="173" t="s"/>
    </row>
    <row r="2370" spans="1:25">
      <c r="A2370" s="174" t="s">
        <v>4648</v>
      </c>
      <c r="B2370" s="175" t="s">
        <v>7296</v>
      </c>
      <c r="C2370" s="175" t="s">
        <v>4656</v>
      </c>
      <c r="D2370" s="175" t="s">
        <v>4767</v>
      </c>
      <c r="E2370" s="175">
        <v>163</v>
      </c>
      <c r="F2370" s="175">
        <v>89</v>
      </c>
      <c r="G2370" s="175" t="s">
        <v>4659</v>
      </c>
      <c r="H2370" s="175" t="s">
        <v>4659</v>
      </c>
      <c r="I2370" s="175" t="s">
        <v>4659</v>
      </c>
      <c r="J2370" s="175" t="s"/>
      <c r="K2370" s="175" t="s">
        <v>5090</v>
      </c>
      <c r="L2370" s="175" t="s">
        <v>4652</v>
      </c>
      <c r="M2370" s="176">
        <v>0</v>
      </c>
      <c r="N2370" s="175" t="s">
        <v>4659</v>
      </c>
      <c r="O2370" s="177">
        <v>45660</v>
      </c>
      <c r="P2370" s="178">
        <v>0.487210648148903</v>
      </c>
      <c r="Q2370" s="175">
        <v>0</v>
      </c>
      <c r="R2370" s="176">
        <v>0</v>
      </c>
      <c r="S2370" s="173" t="s"/>
      <c r="T2370" s="173" t="s"/>
      <c r="U2370" s="173" t="s"/>
      <c r="V2370" s="173" t="s"/>
      <c r="W2370" s="173" t="s"/>
      <c r="X2370" s="173" t="s"/>
      <c r="Y2370" s="173" t="s"/>
    </row>
    <row r="2371" spans="1:25">
      <c r="A2371" s="168" t="s">
        <v>4648</v>
      </c>
      <c r="B2371" s="169" t="s">
        <v>7297</v>
      </c>
      <c r="C2371" s="169" t="s">
        <v>4650</v>
      </c>
      <c r="D2371" s="169" t="s">
        <v>4663</v>
      </c>
      <c r="E2371" s="169">
        <v>141</v>
      </c>
      <c r="F2371" s="169">
        <v>0</v>
      </c>
      <c r="G2371" s="169" t="s">
        <v>4652</v>
      </c>
      <c r="H2371" s="169" t="s">
        <v>4004</v>
      </c>
      <c r="I2371" s="169" t="s">
        <v>4004</v>
      </c>
      <c r="J2371" s="169" t="s"/>
      <c r="K2371" s="169" t="s"/>
      <c r="L2371" s="169" t="s">
        <v>4652</v>
      </c>
      <c r="M2371" s="170">
        <v>0</v>
      </c>
      <c r="N2371" s="169" t="s">
        <v>4659</v>
      </c>
      <c r="O2371" s="171">
        <v>45660</v>
      </c>
      <c r="P2371" s="172">
        <v>0.485428240739566</v>
      </c>
      <c r="Q2371" s="169">
        <v>44152</v>
      </c>
      <c r="R2371" s="170">
        <v>150</v>
      </c>
      <c r="S2371" s="173" t="s"/>
      <c r="T2371" s="173" t="s"/>
      <c r="U2371" s="173" t="s"/>
      <c r="V2371" s="173" t="s"/>
      <c r="W2371" s="173" t="s"/>
      <c r="X2371" s="173" t="s"/>
      <c r="Y2371" s="173" t="s"/>
    </row>
    <row r="2372" spans="1:25">
      <c r="A2372" s="174" t="s">
        <v>4648</v>
      </c>
      <c r="B2372" s="175" t="s">
        <v>7298</v>
      </c>
      <c r="C2372" s="175" t="s">
        <v>4656</v>
      </c>
      <c r="D2372" s="175" t="s">
        <v>4730</v>
      </c>
      <c r="E2372" s="175">
        <v>159</v>
      </c>
      <c r="F2372" s="175">
        <v>89</v>
      </c>
      <c r="G2372" s="175" t="s">
        <v>4659</v>
      </c>
      <c r="H2372" s="175" t="s">
        <v>4659</v>
      </c>
      <c r="I2372" s="175" t="s">
        <v>4659</v>
      </c>
      <c r="J2372" s="175" t="s"/>
      <c r="K2372" s="175" t="s"/>
      <c r="L2372" s="175" t="s">
        <v>4652</v>
      </c>
      <c r="M2372" s="176">
        <v>0</v>
      </c>
      <c r="N2372" s="175" t="s">
        <v>4659</v>
      </c>
      <c r="O2372" s="177">
        <v>45660</v>
      </c>
      <c r="P2372" s="178">
        <v>0.463020833332848</v>
      </c>
      <c r="Q2372" s="175">
        <v>44149</v>
      </c>
      <c r="R2372" s="176">
        <v>200</v>
      </c>
      <c r="S2372" s="173" t="s"/>
      <c r="T2372" s="173" t="s"/>
      <c r="U2372" s="173" t="s"/>
      <c r="V2372" s="173" t="s"/>
      <c r="W2372" s="173" t="s"/>
      <c r="X2372" s="173" t="s"/>
      <c r="Y2372" s="173" t="s"/>
    </row>
    <row r="2373" spans="1:25">
      <c r="A2373" s="168" t="s">
        <v>4648</v>
      </c>
      <c r="B2373" s="169" t="s">
        <v>7299</v>
      </c>
      <c r="C2373" s="169" t="s">
        <v>4656</v>
      </c>
      <c r="D2373" s="169" t="s">
        <v>4666</v>
      </c>
      <c r="E2373" s="169">
        <v>170</v>
      </c>
      <c r="F2373" s="169">
        <v>89</v>
      </c>
      <c r="G2373" s="169" t="s">
        <v>4659</v>
      </c>
      <c r="H2373" s="169" t="s">
        <v>4659</v>
      </c>
      <c r="I2373" s="169" t="s">
        <v>4659</v>
      </c>
      <c r="J2373" s="169" t="s"/>
      <c r="K2373" s="169" t="s">
        <v>6836</v>
      </c>
      <c r="L2373" s="169" t="s">
        <v>4652</v>
      </c>
      <c r="M2373" s="170">
        <v>0</v>
      </c>
      <c r="N2373" s="169" t="s">
        <v>4659</v>
      </c>
      <c r="O2373" s="171">
        <v>45660</v>
      </c>
      <c r="P2373" s="172">
        <v>0.452372685183946</v>
      </c>
      <c r="Q2373" s="169">
        <v>44146</v>
      </c>
      <c r="R2373" s="170">
        <v>200</v>
      </c>
      <c r="S2373" s="173" t="s"/>
      <c r="T2373" s="173" t="s"/>
      <c r="U2373" s="173" t="s"/>
      <c r="V2373" s="173" t="s"/>
      <c r="W2373" s="173" t="s"/>
      <c r="X2373" s="173" t="s"/>
      <c r="Y2373" s="173" t="s"/>
    </row>
    <row r="2374" spans="1:25">
      <c r="A2374" s="174" t="s">
        <v>4648</v>
      </c>
      <c r="B2374" s="175" t="s">
        <v>7300</v>
      </c>
      <c r="C2374" s="175" t="s">
        <v>4650</v>
      </c>
      <c r="D2374" s="175" t="s">
        <v>4668</v>
      </c>
      <c r="E2374" s="175">
        <v>155</v>
      </c>
      <c r="F2374" s="175">
        <v>0</v>
      </c>
      <c r="G2374" s="175" t="s">
        <v>4652</v>
      </c>
      <c r="H2374" s="175" t="s">
        <v>4004</v>
      </c>
      <c r="I2374" s="175" t="s">
        <v>4004</v>
      </c>
      <c r="J2374" s="175" t="s"/>
      <c r="K2374" s="175" t="s"/>
      <c r="L2374" s="175" t="s">
        <v>4652</v>
      </c>
      <c r="M2374" s="176">
        <v>0</v>
      </c>
      <c r="N2374" s="175" t="s">
        <v>4004</v>
      </c>
      <c r="O2374" s="177">
        <v>45660</v>
      </c>
      <c r="P2374" s="178">
        <v>0.4427199074089</v>
      </c>
      <c r="Q2374" s="175">
        <v>44135</v>
      </c>
      <c r="R2374" s="176">
        <v>150</v>
      </c>
      <c r="S2374" s="173" t="s"/>
      <c r="T2374" s="173" t="s"/>
      <c r="U2374" s="173" t="s"/>
      <c r="V2374" s="173" t="s"/>
      <c r="W2374" s="173" t="s"/>
      <c r="X2374" s="173" t="s"/>
      <c r="Y2374" s="173" t="s"/>
    </row>
    <row r="2375" spans="1:26" s="185">
      <c r="A2375" s="179" t="s">
        <v>4648</v>
      </c>
      <c r="B2375" s="180" t="s">
        <v>7301</v>
      </c>
      <c r="C2375" s="180" t="s">
        <v>4656</v>
      </c>
      <c r="D2375" s="180" t="s">
        <v>4684</v>
      </c>
      <c r="E2375" s="180">
        <v>155</v>
      </c>
      <c r="F2375" s="180">
        <v>0</v>
      </c>
      <c r="G2375" s="180" t="s">
        <v>4652</v>
      </c>
      <c r="H2375" s="180" t="s">
        <v>4652</v>
      </c>
      <c r="I2375" s="180" t="s">
        <v>4652</v>
      </c>
      <c r="J2375" s="180" t="s">
        <v>4711</v>
      </c>
      <c r="K2375" s="180" t="s"/>
      <c r="L2375" s="180" t="s">
        <v>4004</v>
      </c>
      <c r="M2375" s="181">
        <v>300</v>
      </c>
      <c r="N2375" s="180" t="s">
        <v>4659</v>
      </c>
      <c r="O2375" s="182">
        <v>45660</v>
      </c>
      <c r="P2375" s="183">
        <v>0.428946759260725</v>
      </c>
      <c r="Q2375" s="180">
        <v>44128</v>
      </c>
      <c r="R2375" s="181">
        <v>300</v>
      </c>
      <c r="S2375" s="184" t="s"/>
      <c r="T2375" s="184" t="s"/>
      <c r="U2375" s="184" t="s"/>
      <c r="V2375" s="184" t="s"/>
      <c r="W2375" s="184" t="s"/>
      <c r="X2375" s="184" t="s"/>
      <c r="Y2375" s="184" t="s"/>
      <c r="Z2375" s="185" t="s"/>
    </row>
    <row r="2376" spans="1:25">
      <c r="A2376" s="174" t="s">
        <v>4648</v>
      </c>
      <c r="B2376" s="175" t="s">
        <v>7302</v>
      </c>
      <c r="C2376" s="175" t="s">
        <v>4656</v>
      </c>
      <c r="D2376" s="175" t="s">
        <v>4730</v>
      </c>
      <c r="E2376" s="175">
        <v>165</v>
      </c>
      <c r="F2376" s="175">
        <v>88</v>
      </c>
      <c r="G2376" s="175" t="s">
        <v>4659</v>
      </c>
      <c r="H2376" s="175" t="s">
        <v>4652</v>
      </c>
      <c r="I2376" s="175" t="s">
        <v>4652</v>
      </c>
      <c r="J2376" s="175" t="s"/>
      <c r="K2376" s="175" t="s"/>
      <c r="L2376" s="175" t="s">
        <v>4652</v>
      </c>
      <c r="M2376" s="176">
        <v>0</v>
      </c>
      <c r="N2376" s="175" t="s">
        <v>4659</v>
      </c>
      <c r="O2376" s="177">
        <v>45660</v>
      </c>
      <c r="P2376" s="178">
        <v>0.331678240741894</v>
      </c>
      <c r="Q2376" s="175">
        <v>44113</v>
      </c>
      <c r="R2376" s="176">
        <v>170</v>
      </c>
      <c r="S2376" s="173" t="s"/>
      <c r="T2376" s="173" t="s"/>
      <c r="U2376" s="173" t="s"/>
      <c r="V2376" s="173" t="s"/>
      <c r="W2376" s="173" t="s"/>
      <c r="X2376" s="173" t="s"/>
      <c r="Y2376" s="173" t="s"/>
    </row>
    <row r="2377" spans="1:25">
      <c r="A2377" s="168" t="s">
        <v>4648</v>
      </c>
      <c r="B2377" s="169" t="s">
        <v>7303</v>
      </c>
      <c r="C2377" s="169" t="s">
        <v>4656</v>
      </c>
      <c r="D2377" s="169" t="s">
        <v>4730</v>
      </c>
      <c r="E2377" s="169">
        <v>165</v>
      </c>
      <c r="F2377" s="169">
        <v>89</v>
      </c>
      <c r="G2377" s="169" t="s">
        <v>4659</v>
      </c>
      <c r="H2377" s="169" t="s">
        <v>4659</v>
      </c>
      <c r="I2377" s="169" t="s">
        <v>4659</v>
      </c>
      <c r="J2377" s="169" t="s"/>
      <c r="K2377" s="169" t="s"/>
      <c r="L2377" s="169" t="s">
        <v>4652</v>
      </c>
      <c r="M2377" s="170">
        <v>0</v>
      </c>
      <c r="N2377" s="169" t="s">
        <v>4659</v>
      </c>
      <c r="O2377" s="171">
        <v>45659</v>
      </c>
      <c r="P2377" s="172">
        <v>0.729467592591391</v>
      </c>
      <c r="Q2377" s="169">
        <v>44085</v>
      </c>
      <c r="R2377" s="170">
        <v>230</v>
      </c>
      <c r="S2377" s="173" t="s"/>
      <c r="T2377" s="173" t="s"/>
      <c r="U2377" s="173" t="s"/>
      <c r="V2377" s="173" t="s"/>
      <c r="W2377" s="173" t="s"/>
      <c r="X2377" s="173" t="s"/>
      <c r="Y2377" s="173" t="s"/>
    </row>
    <row r="2378" spans="1:25">
      <c r="A2378" s="174" t="s">
        <v>4648</v>
      </c>
      <c r="B2378" s="175" t="s">
        <v>7304</v>
      </c>
      <c r="C2378" s="175" t="s">
        <v>4656</v>
      </c>
      <c r="D2378" s="175" t="s">
        <v>4668</v>
      </c>
      <c r="E2378" s="175">
        <v>156</v>
      </c>
      <c r="F2378" s="175">
        <v>89</v>
      </c>
      <c r="G2378" s="175" t="s">
        <v>4659</v>
      </c>
      <c r="H2378" s="175" t="s">
        <v>4659</v>
      </c>
      <c r="I2378" s="175" t="s">
        <v>4659</v>
      </c>
      <c r="J2378" s="175" t="s"/>
      <c r="K2378" s="175" t="s"/>
      <c r="L2378" s="175" t="s">
        <v>4652</v>
      </c>
      <c r="M2378" s="176">
        <v>0</v>
      </c>
      <c r="N2378" s="175" t="s">
        <v>4659</v>
      </c>
      <c r="O2378" s="177">
        <v>45659</v>
      </c>
      <c r="P2378" s="178">
        <v>0.723981481482042</v>
      </c>
      <c r="Q2378" s="175">
        <v>0</v>
      </c>
      <c r="R2378" s="176">
        <v>0</v>
      </c>
      <c r="S2378" s="173" t="s"/>
      <c r="T2378" s="173" t="s"/>
      <c r="U2378" s="173" t="s"/>
      <c r="V2378" s="173" t="s"/>
      <c r="W2378" s="173" t="s"/>
      <c r="X2378" s="173" t="s"/>
      <c r="Y2378" s="173" t="s"/>
    </row>
    <row r="2379" spans="1:25">
      <c r="A2379" s="168" t="s">
        <v>4648</v>
      </c>
      <c r="B2379" s="169" t="s">
        <v>7305</v>
      </c>
      <c r="C2379" s="169" t="s">
        <v>4650</v>
      </c>
      <c r="D2379" s="169" t="s">
        <v>4668</v>
      </c>
      <c r="E2379" s="169">
        <v>160</v>
      </c>
      <c r="F2379" s="169">
        <v>0</v>
      </c>
      <c r="G2379" s="169" t="s">
        <v>4652</v>
      </c>
      <c r="H2379" s="169" t="s">
        <v>4659</v>
      </c>
      <c r="I2379" s="169" t="s">
        <v>4659</v>
      </c>
      <c r="J2379" s="169" t="s"/>
      <c r="K2379" s="169" t="s"/>
      <c r="L2379" s="169" t="s">
        <v>4652</v>
      </c>
      <c r="M2379" s="170">
        <v>0</v>
      </c>
      <c r="N2379" s="169" t="s">
        <v>4659</v>
      </c>
      <c r="O2379" s="171">
        <v>45659</v>
      </c>
      <c r="P2379" s="172">
        <v>0.699027777776792</v>
      </c>
      <c r="Q2379" s="169">
        <v>44080</v>
      </c>
      <c r="R2379" s="170">
        <v>150</v>
      </c>
      <c r="S2379" s="173" t="s"/>
      <c r="T2379" s="173" t="s"/>
      <c r="U2379" s="173" t="s"/>
      <c r="V2379" s="173" t="s"/>
      <c r="W2379" s="173" t="s"/>
      <c r="X2379" s="173" t="s"/>
      <c r="Y2379" s="173" t="s"/>
    </row>
    <row r="2380" spans="1:25">
      <c r="A2380" s="174" t="s">
        <v>4648</v>
      </c>
      <c r="B2380" s="175" t="s">
        <v>7306</v>
      </c>
      <c r="C2380" s="175" t="s">
        <v>4650</v>
      </c>
      <c r="D2380" s="175" t="s">
        <v>4668</v>
      </c>
      <c r="E2380" s="175">
        <v>150</v>
      </c>
      <c r="F2380" s="175">
        <v>89</v>
      </c>
      <c r="G2380" s="175" t="s">
        <v>4659</v>
      </c>
      <c r="H2380" s="175" t="s">
        <v>4652</v>
      </c>
      <c r="I2380" s="175" t="s">
        <v>4652</v>
      </c>
      <c r="J2380" s="175" t="s"/>
      <c r="K2380" s="175" t="s"/>
      <c r="L2380" s="175" t="s">
        <v>4652</v>
      </c>
      <c r="M2380" s="176">
        <v>0</v>
      </c>
      <c r="N2380" s="175" t="s">
        <v>4659</v>
      </c>
      <c r="O2380" s="177">
        <v>45659</v>
      </c>
      <c r="P2380" s="178">
        <v>0.696111111112259</v>
      </c>
      <c r="Q2380" s="175">
        <v>44079</v>
      </c>
      <c r="R2380" s="176">
        <v>150</v>
      </c>
      <c r="S2380" s="173" t="s"/>
      <c r="T2380" s="173" t="s"/>
      <c r="U2380" s="173" t="s"/>
      <c r="V2380" s="173" t="s"/>
      <c r="W2380" s="173" t="s"/>
      <c r="X2380" s="173" t="s"/>
      <c r="Y2380" s="173" t="s"/>
    </row>
    <row r="2381" spans="1:25">
      <c r="A2381" s="168" t="s">
        <v>4648</v>
      </c>
      <c r="B2381" s="169" t="s">
        <v>7307</v>
      </c>
      <c r="C2381" s="169" t="s">
        <v>4656</v>
      </c>
      <c r="D2381" s="169" t="s">
        <v>4730</v>
      </c>
      <c r="E2381" s="169">
        <v>124</v>
      </c>
      <c r="F2381" s="169">
        <v>89</v>
      </c>
      <c r="G2381" s="169" t="s">
        <v>4659</v>
      </c>
      <c r="H2381" s="169" t="s">
        <v>4659</v>
      </c>
      <c r="I2381" s="169" t="s">
        <v>4659</v>
      </c>
      <c r="J2381" s="169" t="s"/>
      <c r="K2381" s="169" t="s">
        <v>5532</v>
      </c>
      <c r="L2381" s="169" t="s">
        <v>4652</v>
      </c>
      <c r="M2381" s="170">
        <v>0</v>
      </c>
      <c r="N2381" s="169" t="s">
        <v>4659</v>
      </c>
      <c r="O2381" s="171">
        <v>45659</v>
      </c>
      <c r="P2381" s="172">
        <v>0.692662037035916</v>
      </c>
      <c r="Q2381" s="169">
        <v>44078</v>
      </c>
      <c r="R2381" s="170">
        <v>150</v>
      </c>
      <c r="S2381" s="173" t="s"/>
      <c r="T2381" s="173" t="s"/>
      <c r="U2381" s="173" t="s"/>
      <c r="V2381" s="173" t="s"/>
      <c r="W2381" s="173" t="s"/>
      <c r="X2381" s="173" t="s"/>
      <c r="Y2381" s="173" t="s"/>
    </row>
    <row r="2382" spans="1:25">
      <c r="A2382" s="174" t="s">
        <v>4648</v>
      </c>
      <c r="B2382" s="175" t="s">
        <v>7308</v>
      </c>
      <c r="C2382" s="175" t="s">
        <v>4656</v>
      </c>
      <c r="D2382" s="175" t="s">
        <v>4694</v>
      </c>
      <c r="E2382" s="175">
        <v>172</v>
      </c>
      <c r="F2382" s="175">
        <v>89</v>
      </c>
      <c r="G2382" s="175" t="s">
        <v>4659</v>
      </c>
      <c r="H2382" s="175" t="s">
        <v>4652</v>
      </c>
      <c r="I2382" s="175" t="s">
        <v>4652</v>
      </c>
      <c r="J2382" s="175" t="s"/>
      <c r="K2382" s="175" t="s"/>
      <c r="L2382" s="175" t="s">
        <v>4652</v>
      </c>
      <c r="M2382" s="176">
        <v>0</v>
      </c>
      <c r="N2382" s="175" t="s">
        <v>4661</v>
      </c>
      <c r="O2382" s="177">
        <v>45659</v>
      </c>
      <c r="P2382" s="178">
        <v>0.685972222221608</v>
      </c>
      <c r="Q2382" s="175">
        <v>0</v>
      </c>
      <c r="R2382" s="176">
        <v>0</v>
      </c>
      <c r="S2382" s="173" t="s"/>
      <c r="T2382" s="173" t="s"/>
      <c r="U2382" s="173" t="s"/>
      <c r="V2382" s="173" t="s"/>
      <c r="W2382" s="173" t="s"/>
      <c r="X2382" s="173" t="s"/>
      <c r="Y2382" s="173" t="s"/>
    </row>
    <row r="2383" spans="1:26" s="192">
      <c r="A2383" s="186" t="s">
        <v>4648</v>
      </c>
      <c r="B2383" s="187" t="s">
        <v>7309</v>
      </c>
      <c r="C2383" s="187" t="s">
        <v>4656</v>
      </c>
      <c r="D2383" s="187" t="s">
        <v>5073</v>
      </c>
      <c r="E2383" s="187">
        <v>170</v>
      </c>
      <c r="F2383" s="187">
        <v>89</v>
      </c>
      <c r="G2383" s="187" t="s">
        <v>4659</v>
      </c>
      <c r="H2383" s="187" t="s">
        <v>4659</v>
      </c>
      <c r="I2383" s="187" t="s">
        <v>4659</v>
      </c>
      <c r="J2383" s="187" t="s">
        <v>4750</v>
      </c>
      <c r="K2383" s="187" t="s"/>
      <c r="L2383" s="187" t="s">
        <v>4659</v>
      </c>
      <c r="M2383" s="188">
        <v>100</v>
      </c>
      <c r="N2383" s="187" t="s">
        <v>4661</v>
      </c>
      <c r="O2383" s="189">
        <v>45659</v>
      </c>
      <c r="P2383" s="190">
        <v>0.672685185185401</v>
      </c>
      <c r="Q2383" s="168">
        <v>44076</v>
      </c>
      <c r="R2383" s="193">
        <v>530</v>
      </c>
      <c r="S2383" s="191" t="s"/>
      <c r="T2383" s="191" t="s"/>
      <c r="U2383" s="191" t="s"/>
      <c r="V2383" s="191" t="s"/>
      <c r="W2383" s="191" t="s"/>
      <c r="X2383" s="191" t="s"/>
      <c r="Y2383" s="191" t="s"/>
      <c r="Z2383" s="192" t="s"/>
    </row>
    <row r="2384" spans="1:25">
      <c r="A2384" s="168" t="s">
        <v>4648</v>
      </c>
      <c r="B2384" s="169" t="s">
        <v>7310</v>
      </c>
      <c r="C2384" s="169" t="s">
        <v>4656</v>
      </c>
      <c r="D2384" s="169" t="s">
        <v>4690</v>
      </c>
      <c r="E2384" s="169">
        <v>165</v>
      </c>
      <c r="F2384" s="169">
        <v>89</v>
      </c>
      <c r="G2384" s="169" t="s">
        <v>4659</v>
      </c>
      <c r="H2384" s="169" t="s">
        <v>4659</v>
      </c>
      <c r="I2384" s="169" t="s">
        <v>4659</v>
      </c>
      <c r="J2384" s="169" t="s"/>
      <c r="K2384" s="169" t="s"/>
      <c r="L2384" s="169" t="s">
        <v>4652</v>
      </c>
      <c r="M2384" s="170">
        <v>0</v>
      </c>
      <c r="N2384" s="169" t="s">
        <v>4661</v>
      </c>
      <c r="O2384" s="171">
        <v>45659</v>
      </c>
      <c r="P2384" s="172">
        <v>0.672685185185401</v>
      </c>
      <c r="Q2384" s="194" t="s"/>
      <c r="R2384" s="194" t="s"/>
      <c r="S2384" s="173" t="s"/>
      <c r="T2384" s="173" t="s"/>
      <c r="U2384" s="173" t="s"/>
      <c r="V2384" s="173" t="s"/>
      <c r="W2384" s="173" t="s"/>
      <c r="X2384" s="173" t="s"/>
      <c r="Y2384" s="173" t="s"/>
    </row>
    <row r="2385" spans="1:25">
      <c r="A2385" s="174" t="s">
        <v>4648</v>
      </c>
      <c r="B2385" s="175" t="s">
        <v>7311</v>
      </c>
      <c r="C2385" s="175" t="s">
        <v>4650</v>
      </c>
      <c r="D2385" s="175" t="s">
        <v>4651</v>
      </c>
      <c r="E2385" s="175">
        <v>155</v>
      </c>
      <c r="F2385" s="175">
        <v>89</v>
      </c>
      <c r="G2385" s="175" t="s">
        <v>4659</v>
      </c>
      <c r="H2385" s="175" t="s">
        <v>4659</v>
      </c>
      <c r="I2385" s="175" t="s">
        <v>4659</v>
      </c>
      <c r="J2385" s="175" t="s"/>
      <c r="K2385" s="175" t="s"/>
      <c r="L2385" s="175" t="s">
        <v>4652</v>
      </c>
      <c r="M2385" s="176">
        <v>0</v>
      </c>
      <c r="N2385" s="175" t="s">
        <v>5873</v>
      </c>
      <c r="O2385" s="177">
        <v>45659</v>
      </c>
      <c r="P2385" s="178">
        <v>0.668807870370074</v>
      </c>
      <c r="Q2385" s="175">
        <v>44075</v>
      </c>
      <c r="R2385" s="176">
        <v>200</v>
      </c>
      <c r="S2385" s="173" t="s"/>
      <c r="T2385" s="173" t="s"/>
      <c r="U2385" s="173" t="s"/>
      <c r="V2385" s="173" t="s"/>
      <c r="W2385" s="173" t="s"/>
      <c r="X2385" s="173" t="s"/>
      <c r="Y2385" s="173" t="s"/>
    </row>
    <row r="2386" spans="1:25">
      <c r="A2386" s="168" t="s">
        <v>4648</v>
      </c>
      <c r="B2386" s="169" t="s">
        <v>7312</v>
      </c>
      <c r="C2386" s="169" t="s">
        <v>4656</v>
      </c>
      <c r="D2386" s="169" t="s">
        <v>4657</v>
      </c>
      <c r="E2386" s="169">
        <v>165</v>
      </c>
      <c r="F2386" s="169">
        <v>88</v>
      </c>
      <c r="G2386" s="169" t="s">
        <v>4659</v>
      </c>
      <c r="H2386" s="169" t="s">
        <v>4652</v>
      </c>
      <c r="I2386" s="169" t="s">
        <v>4652</v>
      </c>
      <c r="J2386" s="169" t="s"/>
      <c r="K2386" s="169" t="s">
        <v>5308</v>
      </c>
      <c r="L2386" s="169" t="s">
        <v>4652</v>
      </c>
      <c r="M2386" s="170">
        <v>0</v>
      </c>
      <c r="N2386" s="169" t="s">
        <v>4659</v>
      </c>
      <c r="O2386" s="171">
        <v>45659</v>
      </c>
      <c r="P2386" s="172">
        <v>0.65974537036891</v>
      </c>
      <c r="Q2386" s="169">
        <v>44072</v>
      </c>
      <c r="R2386" s="170">
        <v>50</v>
      </c>
      <c r="S2386" s="173" t="s"/>
      <c r="T2386" s="173" t="s"/>
      <c r="U2386" s="173" t="s"/>
      <c r="V2386" s="173" t="s"/>
      <c r="W2386" s="173" t="s"/>
      <c r="X2386" s="173" t="s"/>
      <c r="Y2386" s="173" t="s"/>
    </row>
    <row r="2387" spans="1:25">
      <c r="A2387" s="174" t="s">
        <v>4648</v>
      </c>
      <c r="B2387" s="175" t="s">
        <v>7313</v>
      </c>
      <c r="C2387" s="175" t="s">
        <v>4656</v>
      </c>
      <c r="D2387" s="175" t="s">
        <v>4694</v>
      </c>
      <c r="E2387" s="175">
        <v>165</v>
      </c>
      <c r="F2387" s="175">
        <v>89</v>
      </c>
      <c r="G2387" s="175" t="s">
        <v>4659</v>
      </c>
      <c r="H2387" s="175" t="s">
        <v>4659</v>
      </c>
      <c r="I2387" s="175" t="s">
        <v>4659</v>
      </c>
      <c r="J2387" s="175" t="s"/>
      <c r="K2387" s="175" t="s"/>
      <c r="L2387" s="175" t="s">
        <v>4652</v>
      </c>
      <c r="M2387" s="176">
        <v>0</v>
      </c>
      <c r="N2387" s="175" t="s">
        <v>4659</v>
      </c>
      <c r="O2387" s="177">
        <v>45659</v>
      </c>
      <c r="P2387" s="178">
        <v>0.657986111109494</v>
      </c>
      <c r="Q2387" s="175">
        <v>44071</v>
      </c>
      <c r="R2387" s="176">
        <v>200</v>
      </c>
      <c r="S2387" s="173" t="s"/>
      <c r="T2387" s="173" t="s"/>
      <c r="U2387" s="173" t="s"/>
      <c r="V2387" s="173" t="s"/>
      <c r="W2387" s="173" t="s"/>
      <c r="X2387" s="173" t="s"/>
      <c r="Y2387" s="173" t="s"/>
    </row>
    <row r="2388" spans="1:25">
      <c r="A2388" s="168" t="s">
        <v>4648</v>
      </c>
      <c r="B2388" s="169" t="s">
        <v>7314</v>
      </c>
      <c r="C2388" s="169" t="s">
        <v>4656</v>
      </c>
      <c r="D2388" s="169" t="s">
        <v>4730</v>
      </c>
      <c r="E2388" s="169">
        <v>165</v>
      </c>
      <c r="F2388" s="169">
        <v>89</v>
      </c>
      <c r="G2388" s="169" t="s">
        <v>4659</v>
      </c>
      <c r="H2388" s="169" t="s">
        <v>4652</v>
      </c>
      <c r="I2388" s="169" t="s">
        <v>4652</v>
      </c>
      <c r="J2388" s="169" t="s"/>
      <c r="K2388" s="169" t="s"/>
      <c r="L2388" s="169" t="s">
        <v>4652</v>
      </c>
      <c r="M2388" s="170">
        <v>0</v>
      </c>
      <c r="N2388" s="169" t="s">
        <v>4659</v>
      </c>
      <c r="O2388" s="171">
        <v>45659</v>
      </c>
      <c r="P2388" s="172">
        <v>0.65793981481329</v>
      </c>
      <c r="Q2388" s="169">
        <v>44070</v>
      </c>
      <c r="R2388" s="170">
        <v>170</v>
      </c>
      <c r="S2388" s="173" t="s"/>
      <c r="T2388" s="173" t="s"/>
      <c r="U2388" s="173" t="s"/>
      <c r="V2388" s="173" t="s"/>
      <c r="W2388" s="173" t="s"/>
      <c r="X2388" s="173" t="s"/>
      <c r="Y2388" s="173" t="s"/>
    </row>
    <row r="2389" spans="1:25">
      <c r="A2389" s="174" t="s">
        <v>4648</v>
      </c>
      <c r="B2389" s="175" t="s">
        <v>7315</v>
      </c>
      <c r="C2389" s="175" t="s">
        <v>4656</v>
      </c>
      <c r="D2389" s="175" t="s">
        <v>4700</v>
      </c>
      <c r="E2389" s="175">
        <v>165</v>
      </c>
      <c r="F2389" s="175">
        <v>89</v>
      </c>
      <c r="G2389" s="175" t="s">
        <v>4659</v>
      </c>
      <c r="H2389" s="175" t="s">
        <v>4659</v>
      </c>
      <c r="I2389" s="175" t="s">
        <v>4659</v>
      </c>
      <c r="J2389" s="175" t="s"/>
      <c r="K2389" s="175" t="s"/>
      <c r="L2389" s="175" t="s">
        <v>4652</v>
      </c>
      <c r="M2389" s="176">
        <v>0</v>
      </c>
      <c r="N2389" s="175" t="s">
        <v>4659</v>
      </c>
      <c r="O2389" s="177">
        <v>45659</v>
      </c>
      <c r="P2389" s="178">
        <v>0.656840277777519</v>
      </c>
      <c r="Q2389" s="175">
        <v>44069</v>
      </c>
      <c r="R2389" s="176">
        <v>200</v>
      </c>
      <c r="S2389" s="173" t="s"/>
      <c r="T2389" s="173" t="s"/>
      <c r="U2389" s="173" t="s"/>
      <c r="V2389" s="173" t="s"/>
      <c r="W2389" s="173" t="s"/>
      <c r="X2389" s="173" t="s"/>
      <c r="Y2389" s="173" t="s"/>
    </row>
    <row r="2390" spans="1:26" s="192">
      <c r="A2390" s="186" t="s">
        <v>4648</v>
      </c>
      <c r="B2390" s="187" t="s">
        <v>7316</v>
      </c>
      <c r="C2390" s="187" t="s">
        <v>4656</v>
      </c>
      <c r="D2390" s="187" t="s">
        <v>4734</v>
      </c>
      <c r="E2390" s="187">
        <v>170</v>
      </c>
      <c r="F2390" s="187">
        <v>0</v>
      </c>
      <c r="G2390" s="187" t="s">
        <v>4652</v>
      </c>
      <c r="H2390" s="187" t="s">
        <v>4659</v>
      </c>
      <c r="I2390" s="187" t="s">
        <v>4659</v>
      </c>
      <c r="J2390" s="187" t="s">
        <v>4750</v>
      </c>
      <c r="K2390" s="187" t="s">
        <v>4794</v>
      </c>
      <c r="L2390" s="187" t="s">
        <v>4659</v>
      </c>
      <c r="M2390" s="188">
        <v>0</v>
      </c>
      <c r="N2390" s="187" t="s">
        <v>4659</v>
      </c>
      <c r="O2390" s="189">
        <v>45659</v>
      </c>
      <c r="P2390" s="190">
        <v>0.656608796296496</v>
      </c>
      <c r="Q2390" s="187">
        <v>0</v>
      </c>
      <c r="R2390" s="188">
        <v>0</v>
      </c>
      <c r="S2390" s="191" t="s"/>
      <c r="T2390" s="191" t="s"/>
      <c r="U2390" s="191" t="s"/>
      <c r="V2390" s="191" t="s"/>
      <c r="W2390" s="191" t="s"/>
      <c r="X2390" s="191" t="s"/>
      <c r="Y2390" s="191" t="s"/>
      <c r="Z2390" s="192" t="s"/>
    </row>
    <row r="2391" spans="1:25">
      <c r="A2391" s="174" t="s">
        <v>4648</v>
      </c>
      <c r="B2391" s="175" t="s">
        <v>7317</v>
      </c>
      <c r="C2391" s="175" t="s">
        <v>4656</v>
      </c>
      <c r="D2391" s="175" t="s">
        <v>4657</v>
      </c>
      <c r="E2391" s="175">
        <v>165</v>
      </c>
      <c r="F2391" s="175">
        <v>88</v>
      </c>
      <c r="G2391" s="175" t="s">
        <v>4659</v>
      </c>
      <c r="H2391" s="175" t="s">
        <v>4652</v>
      </c>
      <c r="I2391" s="175" t="s">
        <v>4652</v>
      </c>
      <c r="J2391" s="175" t="s"/>
      <c r="K2391" s="175" t="s">
        <v>5308</v>
      </c>
      <c r="L2391" s="175" t="s">
        <v>4652</v>
      </c>
      <c r="M2391" s="176">
        <v>0</v>
      </c>
      <c r="N2391" s="175" t="s">
        <v>4659</v>
      </c>
      <c r="O2391" s="177">
        <v>45659</v>
      </c>
      <c r="P2391" s="178">
        <v>0.632974537038536</v>
      </c>
      <c r="Q2391" s="175">
        <v>44068</v>
      </c>
      <c r="R2391" s="176">
        <v>50</v>
      </c>
      <c r="S2391" s="173" t="s"/>
      <c r="T2391" s="173" t="s"/>
      <c r="U2391" s="173" t="s"/>
      <c r="V2391" s="173" t="s"/>
      <c r="W2391" s="173" t="s"/>
      <c r="X2391" s="173" t="s"/>
      <c r="Y2391" s="173" t="s"/>
    </row>
    <row r="2392" spans="1:25">
      <c r="A2392" s="168" t="s">
        <v>4648</v>
      </c>
      <c r="B2392" s="169" t="s">
        <v>7318</v>
      </c>
      <c r="C2392" s="169" t="s">
        <v>4650</v>
      </c>
      <c r="D2392" s="169" t="s">
        <v>4668</v>
      </c>
      <c r="E2392" s="169">
        <v>156</v>
      </c>
      <c r="F2392" s="169">
        <v>0</v>
      </c>
      <c r="G2392" s="169" t="s">
        <v>4652</v>
      </c>
      <c r="H2392" s="169" t="s">
        <v>4659</v>
      </c>
      <c r="I2392" s="169" t="s">
        <v>4659</v>
      </c>
      <c r="J2392" s="169" t="s"/>
      <c r="K2392" s="169" t="s"/>
      <c r="L2392" s="169" t="s">
        <v>4652</v>
      </c>
      <c r="M2392" s="170">
        <v>0</v>
      </c>
      <c r="N2392" s="169" t="s">
        <v>4659</v>
      </c>
      <c r="O2392" s="171">
        <v>45659</v>
      </c>
      <c r="P2392" s="172">
        <v>0.631284722221608</v>
      </c>
      <c r="Q2392" s="169">
        <v>44067</v>
      </c>
      <c r="R2392" s="170">
        <v>170</v>
      </c>
      <c r="S2392" s="173" t="s"/>
      <c r="T2392" s="173" t="s"/>
      <c r="U2392" s="173" t="s"/>
      <c r="V2392" s="173" t="s"/>
      <c r="W2392" s="173" t="s"/>
      <c r="X2392" s="173" t="s"/>
      <c r="Y2392" s="173" t="s"/>
    </row>
    <row r="2393" spans="1:25">
      <c r="A2393" s="174" t="s">
        <v>4648</v>
      </c>
      <c r="B2393" s="175" t="s">
        <v>7319</v>
      </c>
      <c r="C2393" s="175" t="s">
        <v>4650</v>
      </c>
      <c r="D2393" s="175" t="s">
        <v>4668</v>
      </c>
      <c r="E2393" s="175">
        <v>157</v>
      </c>
      <c r="F2393" s="175">
        <v>0</v>
      </c>
      <c r="G2393" s="175" t="s">
        <v>4652</v>
      </c>
      <c r="H2393" s="175" t="s">
        <v>4652</v>
      </c>
      <c r="I2393" s="175" t="s">
        <v>4652</v>
      </c>
      <c r="J2393" s="175" t="s">
        <v>4643</v>
      </c>
      <c r="K2393" s="175" t="s"/>
      <c r="L2393" s="175" t="s">
        <v>4659</v>
      </c>
      <c r="M2393" s="176">
        <v>50</v>
      </c>
      <c r="N2393" s="175" t="s">
        <v>4659</v>
      </c>
      <c r="O2393" s="177">
        <v>45659</v>
      </c>
      <c r="P2393" s="178">
        <v>0.580092592594156</v>
      </c>
      <c r="Q2393" s="175">
        <v>44065</v>
      </c>
      <c r="R2393" s="176">
        <v>50</v>
      </c>
      <c r="S2393" s="173" t="s"/>
      <c r="T2393" s="173" t="s"/>
      <c r="U2393" s="173" t="s"/>
      <c r="V2393" s="173" t="s"/>
      <c r="W2393" s="173" t="s"/>
      <c r="X2393" s="173" t="s"/>
      <c r="Y2393" s="173" t="s"/>
    </row>
    <row r="2394" spans="1:26" s="192">
      <c r="A2394" s="186" t="s">
        <v>4648</v>
      </c>
      <c r="B2394" s="187" t="s">
        <v>7320</v>
      </c>
      <c r="C2394" s="187" t="s">
        <v>4650</v>
      </c>
      <c r="D2394" s="187" t="s">
        <v>4668</v>
      </c>
      <c r="E2394" s="187">
        <v>150</v>
      </c>
      <c r="F2394" s="187">
        <v>0</v>
      </c>
      <c r="G2394" s="187" t="s">
        <v>4652</v>
      </c>
      <c r="H2394" s="187" t="s">
        <v>4652</v>
      </c>
      <c r="I2394" s="187" t="s">
        <v>4652</v>
      </c>
      <c r="J2394" s="187" t="s">
        <v>4692</v>
      </c>
      <c r="K2394" s="187" t="s"/>
      <c r="L2394" s="187" t="s">
        <v>4659</v>
      </c>
      <c r="M2394" s="188">
        <v>50</v>
      </c>
      <c r="N2394" s="187" t="s">
        <v>4659</v>
      </c>
      <c r="O2394" s="189">
        <v>45659</v>
      </c>
      <c r="P2394" s="190">
        <v>0.579594907409046</v>
      </c>
      <c r="Q2394" s="187">
        <v>44064</v>
      </c>
      <c r="R2394" s="188">
        <v>50</v>
      </c>
      <c r="S2394" s="191" t="s"/>
      <c r="T2394" s="191" t="s"/>
      <c r="U2394" s="191" t="s"/>
      <c r="V2394" s="191" t="s"/>
      <c r="W2394" s="191" t="s"/>
      <c r="X2394" s="191" t="s"/>
      <c r="Y2394" s="191" t="s"/>
      <c r="Z2394" s="192" t="s"/>
    </row>
    <row r="2395" spans="1:25">
      <c r="A2395" s="174" t="s">
        <v>4648</v>
      </c>
      <c r="B2395" s="175" t="s">
        <v>7321</v>
      </c>
      <c r="C2395" s="175" t="s">
        <v>4650</v>
      </c>
      <c r="D2395" s="175" t="s">
        <v>4668</v>
      </c>
      <c r="E2395" s="175">
        <v>150</v>
      </c>
      <c r="F2395" s="175">
        <v>89</v>
      </c>
      <c r="G2395" s="175" t="s">
        <v>4659</v>
      </c>
      <c r="H2395" s="175" t="s">
        <v>4659</v>
      </c>
      <c r="I2395" s="175" t="s">
        <v>4659</v>
      </c>
      <c r="J2395" s="175" t="s"/>
      <c r="K2395" s="175" t="s"/>
      <c r="L2395" s="175" t="s">
        <v>4652</v>
      </c>
      <c r="M2395" s="176">
        <v>0</v>
      </c>
      <c r="N2395" s="175" t="s">
        <v>4659</v>
      </c>
      <c r="O2395" s="177">
        <v>45659</v>
      </c>
      <c r="P2395" s="178">
        <v>0.569976851853426</v>
      </c>
      <c r="Q2395" s="175">
        <v>44061</v>
      </c>
      <c r="R2395" s="176">
        <v>230</v>
      </c>
      <c r="S2395" s="173" t="s"/>
      <c r="T2395" s="173" t="s"/>
      <c r="U2395" s="173" t="s"/>
      <c r="V2395" s="173" t="s"/>
      <c r="W2395" s="173" t="s"/>
      <c r="X2395" s="173" t="s"/>
      <c r="Y2395" s="173" t="s"/>
    </row>
    <row r="2396" spans="1:25">
      <c r="A2396" s="168" t="s">
        <v>4648</v>
      </c>
      <c r="B2396" s="169" t="s">
        <v>7322</v>
      </c>
      <c r="C2396" s="169" t="s">
        <v>4656</v>
      </c>
      <c r="D2396" s="169" t="s">
        <v>4668</v>
      </c>
      <c r="E2396" s="169">
        <v>161</v>
      </c>
      <c r="F2396" s="169">
        <v>89</v>
      </c>
      <c r="G2396" s="169" t="s">
        <v>4659</v>
      </c>
      <c r="H2396" s="169" t="s">
        <v>4652</v>
      </c>
      <c r="I2396" s="169" t="s">
        <v>4652</v>
      </c>
      <c r="J2396" s="169" t="s"/>
      <c r="K2396" s="169" t="s"/>
      <c r="L2396" s="169" t="s">
        <v>4652</v>
      </c>
      <c r="M2396" s="170">
        <v>0</v>
      </c>
      <c r="N2396" s="169" t="s">
        <v>4659</v>
      </c>
      <c r="O2396" s="171">
        <v>45659</v>
      </c>
      <c r="P2396" s="172">
        <v>0.562037037037953</v>
      </c>
      <c r="Q2396" s="169">
        <v>44060</v>
      </c>
      <c r="R2396" s="170">
        <v>170</v>
      </c>
      <c r="S2396" s="173" t="s"/>
      <c r="T2396" s="173" t="s"/>
      <c r="U2396" s="173" t="s"/>
      <c r="V2396" s="173" t="s"/>
      <c r="W2396" s="173" t="s"/>
      <c r="X2396" s="173" t="s"/>
      <c r="Y2396" s="173" t="s"/>
    </row>
    <row r="2397" spans="1:25">
      <c r="A2397" s="174" t="s">
        <v>4648</v>
      </c>
      <c r="B2397" s="175" t="s">
        <v>7323</v>
      </c>
      <c r="C2397" s="175" t="s">
        <v>4656</v>
      </c>
      <c r="D2397" s="175" t="s">
        <v>4676</v>
      </c>
      <c r="E2397" s="175">
        <v>165</v>
      </c>
      <c r="F2397" s="175">
        <v>89</v>
      </c>
      <c r="G2397" s="175" t="s">
        <v>4659</v>
      </c>
      <c r="H2397" s="175" t="s">
        <v>4659</v>
      </c>
      <c r="I2397" s="175" t="s">
        <v>4659</v>
      </c>
      <c r="J2397" s="175" t="s"/>
      <c r="K2397" s="175" t="s"/>
      <c r="L2397" s="175" t="s">
        <v>4652</v>
      </c>
      <c r="M2397" s="176">
        <v>0</v>
      </c>
      <c r="N2397" s="175" t="s">
        <v>4659</v>
      </c>
      <c r="O2397" s="177">
        <v>45659</v>
      </c>
      <c r="P2397" s="178">
        <v>0.538460648149339</v>
      </c>
      <c r="Q2397" s="175">
        <v>44058</v>
      </c>
      <c r="R2397" s="176">
        <v>230</v>
      </c>
      <c r="S2397" s="173" t="s"/>
      <c r="T2397" s="173" t="s"/>
      <c r="U2397" s="173" t="s"/>
      <c r="V2397" s="173" t="s"/>
      <c r="W2397" s="173" t="s"/>
      <c r="X2397" s="173" t="s"/>
      <c r="Y2397" s="173" t="s"/>
    </row>
    <row r="2398" spans="1:25">
      <c r="A2398" s="168" t="s">
        <v>4648</v>
      </c>
      <c r="B2398" s="169" t="s">
        <v>7324</v>
      </c>
      <c r="C2398" s="169" t="s">
        <v>4656</v>
      </c>
      <c r="D2398" s="169" t="s">
        <v>4734</v>
      </c>
      <c r="E2398" s="169">
        <v>165</v>
      </c>
      <c r="F2398" s="169">
        <v>0</v>
      </c>
      <c r="G2398" s="169" t="s">
        <v>4652</v>
      </c>
      <c r="H2398" s="169" t="s">
        <v>4659</v>
      </c>
      <c r="I2398" s="169" t="s">
        <v>4659</v>
      </c>
      <c r="J2398" s="169" t="s"/>
      <c r="K2398" s="169" t="s"/>
      <c r="L2398" s="169" t="s">
        <v>4652</v>
      </c>
      <c r="M2398" s="170">
        <v>0</v>
      </c>
      <c r="N2398" s="169" t="s">
        <v>4659</v>
      </c>
      <c r="O2398" s="171">
        <v>45659</v>
      </c>
      <c r="P2398" s="172">
        <v>0.534687499999564</v>
      </c>
      <c r="Q2398" s="168">
        <v>44057</v>
      </c>
      <c r="R2398" s="193">
        <v>320</v>
      </c>
      <c r="S2398" s="173" t="s"/>
      <c r="T2398" s="173" t="s"/>
      <c r="U2398" s="173" t="s"/>
      <c r="V2398" s="173" t="s"/>
      <c r="W2398" s="173" t="s"/>
      <c r="X2398" s="173" t="s"/>
      <c r="Y2398" s="173" t="s"/>
    </row>
    <row r="2399" spans="1:25">
      <c r="A2399" s="168" t="s">
        <v>4648</v>
      </c>
      <c r="B2399" s="169" t="s">
        <v>7325</v>
      </c>
      <c r="C2399" s="169" t="s">
        <v>4656</v>
      </c>
      <c r="D2399" s="169" t="s">
        <v>4684</v>
      </c>
      <c r="E2399" s="169">
        <v>155</v>
      </c>
      <c r="F2399" s="169">
        <v>0</v>
      </c>
      <c r="G2399" s="169" t="s">
        <v>4652</v>
      </c>
      <c r="H2399" s="169" t="s">
        <v>4659</v>
      </c>
      <c r="I2399" s="169" t="s">
        <v>4659</v>
      </c>
      <c r="J2399" s="169" t="s"/>
      <c r="K2399" s="169" t="s"/>
      <c r="L2399" s="169" t="s">
        <v>4652</v>
      </c>
      <c r="M2399" s="170">
        <v>0</v>
      </c>
      <c r="N2399" s="169" t="s">
        <v>4659</v>
      </c>
      <c r="O2399" s="171">
        <v>45659</v>
      </c>
      <c r="P2399" s="172">
        <v>0.534687499999564</v>
      </c>
      <c r="Q2399" s="194" t="s"/>
      <c r="R2399" s="194" t="s"/>
      <c r="S2399" s="173" t="s"/>
      <c r="T2399" s="173" t="s"/>
      <c r="U2399" s="173" t="s"/>
      <c r="V2399" s="173" t="s"/>
      <c r="W2399" s="173" t="s"/>
      <c r="X2399" s="173" t="s"/>
      <c r="Y2399" s="173" t="s"/>
    </row>
    <row r="2400" spans="1:25">
      <c r="A2400" s="174" t="s">
        <v>4648</v>
      </c>
      <c r="B2400" s="175" t="s">
        <v>7326</v>
      </c>
      <c r="C2400" s="175" t="s">
        <v>4656</v>
      </c>
      <c r="D2400" s="175" t="s">
        <v>4734</v>
      </c>
      <c r="E2400" s="175">
        <v>150</v>
      </c>
      <c r="F2400" s="175">
        <v>89</v>
      </c>
      <c r="G2400" s="175" t="s">
        <v>4659</v>
      </c>
      <c r="H2400" s="175" t="s">
        <v>4659</v>
      </c>
      <c r="I2400" s="175" t="s">
        <v>4659</v>
      </c>
      <c r="J2400" s="175" t="s"/>
      <c r="K2400" s="175" t="s">
        <v>5439</v>
      </c>
      <c r="L2400" s="175" t="s">
        <v>4652</v>
      </c>
      <c r="M2400" s="176">
        <v>0</v>
      </c>
      <c r="N2400" s="175" t="s">
        <v>4659</v>
      </c>
      <c r="O2400" s="177">
        <v>45659</v>
      </c>
      <c r="P2400" s="178">
        <v>0.532673611112841</v>
      </c>
      <c r="Q2400" s="175">
        <v>44056</v>
      </c>
      <c r="R2400" s="176">
        <v>150</v>
      </c>
      <c r="S2400" s="173" t="s"/>
      <c r="T2400" s="173" t="s"/>
      <c r="U2400" s="173" t="s"/>
      <c r="V2400" s="173" t="s"/>
      <c r="W2400" s="173" t="s"/>
      <c r="X2400" s="173" t="s"/>
      <c r="Y2400" s="173" t="s"/>
    </row>
    <row r="2401" spans="1:25">
      <c r="A2401" s="168" t="s">
        <v>4648</v>
      </c>
      <c r="B2401" s="169" t="s">
        <v>7327</v>
      </c>
      <c r="C2401" s="169" t="s">
        <v>4656</v>
      </c>
      <c r="D2401" s="169" t="s">
        <v>4694</v>
      </c>
      <c r="E2401" s="169">
        <v>150</v>
      </c>
      <c r="F2401" s="169">
        <v>89</v>
      </c>
      <c r="G2401" s="169" t="s">
        <v>4659</v>
      </c>
      <c r="H2401" s="169" t="s">
        <v>4659</v>
      </c>
      <c r="I2401" s="169" t="s">
        <v>4659</v>
      </c>
      <c r="J2401" s="169" t="s"/>
      <c r="K2401" s="169" t="s">
        <v>5439</v>
      </c>
      <c r="L2401" s="169" t="s">
        <v>4652</v>
      </c>
      <c r="M2401" s="170">
        <v>0</v>
      </c>
      <c r="N2401" s="169" t="s">
        <v>4659</v>
      </c>
      <c r="O2401" s="171">
        <v>45659</v>
      </c>
      <c r="P2401" s="172">
        <v>0.526076388887304</v>
      </c>
      <c r="Q2401" s="169">
        <v>44055</v>
      </c>
      <c r="R2401" s="170">
        <v>150</v>
      </c>
      <c r="S2401" s="173" t="s"/>
      <c r="T2401" s="173" t="s"/>
      <c r="U2401" s="173" t="s"/>
      <c r="V2401" s="173" t="s"/>
      <c r="W2401" s="173" t="s"/>
      <c r="X2401" s="173" t="s"/>
      <c r="Y2401" s="173" t="s"/>
    </row>
    <row r="2402" spans="1:26" s="192">
      <c r="A2402" s="186" t="s">
        <v>4648</v>
      </c>
      <c r="B2402" s="187" t="s">
        <v>7328</v>
      </c>
      <c r="C2402" s="187" t="s">
        <v>4650</v>
      </c>
      <c r="D2402" s="187" t="s">
        <v>4734</v>
      </c>
      <c r="E2402" s="187">
        <v>140</v>
      </c>
      <c r="F2402" s="187">
        <v>0</v>
      </c>
      <c r="G2402" s="187" t="s">
        <v>4652</v>
      </c>
      <c r="H2402" s="187" t="s">
        <v>4652</v>
      </c>
      <c r="I2402" s="187" t="s">
        <v>4652</v>
      </c>
      <c r="J2402" s="187" t="s">
        <v>4692</v>
      </c>
      <c r="K2402" s="187" t="s"/>
      <c r="L2402" s="187" t="s">
        <v>4659</v>
      </c>
      <c r="M2402" s="188">
        <v>50</v>
      </c>
      <c r="N2402" s="187" t="s">
        <v>4659</v>
      </c>
      <c r="O2402" s="189">
        <v>45659</v>
      </c>
      <c r="P2402" s="190">
        <v>0.525069444443943</v>
      </c>
      <c r="Q2402" s="187">
        <v>44054</v>
      </c>
      <c r="R2402" s="188">
        <v>50</v>
      </c>
      <c r="S2402" s="191" t="s"/>
      <c r="T2402" s="191" t="s"/>
      <c r="U2402" s="191" t="s"/>
      <c r="V2402" s="191" t="s"/>
      <c r="W2402" s="191" t="s"/>
      <c r="X2402" s="191" t="s"/>
      <c r="Y2402" s="191" t="s"/>
      <c r="Z2402" s="192" t="s"/>
    </row>
    <row r="2403" spans="1:25">
      <c r="A2403" s="168" t="s">
        <v>4648</v>
      </c>
      <c r="B2403" s="169" t="s">
        <v>7329</v>
      </c>
      <c r="C2403" s="169" t="s">
        <v>4656</v>
      </c>
      <c r="D2403" s="169" t="s">
        <v>4700</v>
      </c>
      <c r="E2403" s="169">
        <v>165</v>
      </c>
      <c r="F2403" s="169">
        <v>88</v>
      </c>
      <c r="G2403" s="169" t="s">
        <v>4659</v>
      </c>
      <c r="H2403" s="169" t="s">
        <v>4652</v>
      </c>
      <c r="I2403" s="169" t="s">
        <v>4652</v>
      </c>
      <c r="J2403" s="169" t="s"/>
      <c r="K2403" s="169" t="s">
        <v>5439</v>
      </c>
      <c r="L2403" s="169" t="s">
        <v>4652</v>
      </c>
      <c r="M2403" s="170">
        <v>0</v>
      </c>
      <c r="N2403" s="169" t="s">
        <v>4659</v>
      </c>
      <c r="O2403" s="171">
        <v>45659</v>
      </c>
      <c r="P2403" s="172">
        <v>0.506921296295332</v>
      </c>
      <c r="Q2403" s="169">
        <v>44052</v>
      </c>
      <c r="R2403" s="170">
        <v>100</v>
      </c>
      <c r="S2403" s="173" t="s"/>
      <c r="T2403" s="173" t="s"/>
      <c r="U2403" s="173" t="s"/>
      <c r="V2403" s="173" t="s"/>
      <c r="W2403" s="173" t="s"/>
      <c r="X2403" s="173" t="s"/>
      <c r="Y2403" s="173" t="s"/>
    </row>
    <row r="2404" spans="1:26" s="192">
      <c r="A2404" s="186" t="s">
        <v>4648</v>
      </c>
      <c r="B2404" s="187" t="s">
        <v>7330</v>
      </c>
      <c r="C2404" s="187" t="s">
        <v>4650</v>
      </c>
      <c r="D2404" s="187" t="s">
        <v>4668</v>
      </c>
      <c r="E2404" s="187">
        <v>156</v>
      </c>
      <c r="F2404" s="187">
        <v>0</v>
      </c>
      <c r="G2404" s="187" t="s">
        <v>4652</v>
      </c>
      <c r="H2404" s="187" t="s">
        <v>4652</v>
      </c>
      <c r="I2404" s="187" t="s">
        <v>4652</v>
      </c>
      <c r="J2404" s="187" t="s">
        <v>7331</v>
      </c>
      <c r="K2404" s="187" t="s"/>
      <c r="L2404" s="187" t="s">
        <v>4659</v>
      </c>
      <c r="M2404" s="188">
        <v>375</v>
      </c>
      <c r="N2404" s="187" t="s">
        <v>4509</v>
      </c>
      <c r="O2404" s="189">
        <v>45659</v>
      </c>
      <c r="P2404" s="190">
        <v>0.485000000000582</v>
      </c>
      <c r="Q2404" s="187">
        <v>44050</v>
      </c>
      <c r="R2404" s="188">
        <v>320</v>
      </c>
      <c r="S2404" s="191" t="s"/>
      <c r="T2404" s="191" t="s"/>
      <c r="U2404" s="191" t="s"/>
      <c r="V2404" s="191" t="s"/>
      <c r="W2404" s="191" t="s"/>
      <c r="X2404" s="191" t="s"/>
      <c r="Y2404" s="191" t="s"/>
      <c r="Z2404" s="192" t="s"/>
    </row>
    <row r="2405" spans="1:25">
      <c r="A2405" s="168" t="s">
        <v>4648</v>
      </c>
      <c r="B2405" s="169" t="s">
        <v>7332</v>
      </c>
      <c r="C2405" s="169" t="s">
        <v>4656</v>
      </c>
      <c r="D2405" s="169" t="s">
        <v>4694</v>
      </c>
      <c r="E2405" s="169">
        <v>170</v>
      </c>
      <c r="F2405" s="169">
        <v>88</v>
      </c>
      <c r="G2405" s="169" t="s">
        <v>4659</v>
      </c>
      <c r="H2405" s="169" t="s">
        <v>4659</v>
      </c>
      <c r="I2405" s="169" t="s">
        <v>4659</v>
      </c>
      <c r="J2405" s="169" t="s"/>
      <c r="K2405" s="169" t="s"/>
      <c r="L2405" s="169" t="s">
        <v>4652</v>
      </c>
      <c r="M2405" s="170">
        <v>0</v>
      </c>
      <c r="N2405" s="169" t="s">
        <v>4509</v>
      </c>
      <c r="O2405" s="171">
        <v>45659</v>
      </c>
      <c r="P2405" s="172">
        <v>0.476446759257669</v>
      </c>
      <c r="Q2405" s="169">
        <v>44046</v>
      </c>
      <c r="R2405" s="170">
        <v>200</v>
      </c>
      <c r="S2405" s="173" t="s"/>
      <c r="T2405" s="173" t="s"/>
      <c r="U2405" s="173" t="s"/>
      <c r="V2405" s="173" t="s"/>
      <c r="W2405" s="173" t="s"/>
      <c r="X2405" s="173" t="s"/>
      <c r="Y2405" s="173" t="s"/>
    </row>
    <row r="2406" spans="1:25">
      <c r="A2406" s="174" t="s">
        <v>4648</v>
      </c>
      <c r="B2406" s="175" t="s">
        <v>7333</v>
      </c>
      <c r="C2406" s="175" t="s">
        <v>4656</v>
      </c>
      <c r="D2406" s="175" t="s">
        <v>4676</v>
      </c>
      <c r="E2406" s="175">
        <v>152</v>
      </c>
      <c r="F2406" s="175">
        <v>89</v>
      </c>
      <c r="G2406" s="175" t="s">
        <v>4659</v>
      </c>
      <c r="H2406" s="175" t="s">
        <v>4659</v>
      </c>
      <c r="I2406" s="175" t="s">
        <v>4659</v>
      </c>
      <c r="J2406" s="175" t="s"/>
      <c r="K2406" s="175" t="s"/>
      <c r="L2406" s="175" t="s">
        <v>4652</v>
      </c>
      <c r="M2406" s="176">
        <v>0</v>
      </c>
      <c r="N2406" s="175" t="s">
        <v>5873</v>
      </c>
      <c r="O2406" s="177">
        <v>45659</v>
      </c>
      <c r="P2406" s="178">
        <v>0.475474537037371</v>
      </c>
      <c r="Q2406" s="175">
        <v>44045</v>
      </c>
      <c r="R2406" s="176">
        <v>230</v>
      </c>
      <c r="S2406" s="173" t="s"/>
      <c r="T2406" s="173" t="s"/>
      <c r="U2406" s="173" t="s"/>
      <c r="V2406" s="173" t="s"/>
      <c r="W2406" s="173" t="s"/>
      <c r="X2406" s="173" t="s"/>
      <c r="Y2406" s="173" t="s"/>
    </row>
    <row r="2407" spans="1:25">
      <c r="A2407" s="168" t="s">
        <v>4648</v>
      </c>
      <c r="B2407" s="169" t="s">
        <v>7334</v>
      </c>
      <c r="C2407" s="169" t="s">
        <v>4656</v>
      </c>
      <c r="D2407" s="169" t="s">
        <v>4700</v>
      </c>
      <c r="E2407" s="169">
        <v>163</v>
      </c>
      <c r="F2407" s="169">
        <v>89</v>
      </c>
      <c r="G2407" s="169" t="s">
        <v>4659</v>
      </c>
      <c r="H2407" s="169" t="s">
        <v>4659</v>
      </c>
      <c r="I2407" s="169" t="s">
        <v>4659</v>
      </c>
      <c r="J2407" s="169" t="s"/>
      <c r="K2407" s="169" t="s"/>
      <c r="L2407" s="169" t="s">
        <v>4652</v>
      </c>
      <c r="M2407" s="170">
        <v>0</v>
      </c>
      <c r="N2407" s="169" t="s">
        <v>4659</v>
      </c>
      <c r="O2407" s="171">
        <v>45659</v>
      </c>
      <c r="P2407" s="172">
        <v>0.371145833334595</v>
      </c>
      <c r="Q2407" s="169">
        <v>44035</v>
      </c>
      <c r="R2407" s="170">
        <v>200</v>
      </c>
      <c r="S2407" s="173" t="s"/>
      <c r="T2407" s="173" t="s"/>
      <c r="U2407" s="173" t="s"/>
      <c r="V2407" s="173" t="s"/>
      <c r="W2407" s="173" t="s"/>
      <c r="X2407" s="173" t="s"/>
      <c r="Y2407" s="173" t="s"/>
    </row>
    <row r="2408" spans="1:25">
      <c r="A2408" s="174" t="s">
        <v>4648</v>
      </c>
      <c r="B2408" s="175" t="s">
        <v>7335</v>
      </c>
      <c r="C2408" s="175" t="s">
        <v>4656</v>
      </c>
      <c r="D2408" s="175" t="s">
        <v>4694</v>
      </c>
      <c r="E2408" s="175">
        <v>160</v>
      </c>
      <c r="F2408" s="175">
        <v>0</v>
      </c>
      <c r="G2408" s="175" t="s">
        <v>4652</v>
      </c>
      <c r="H2408" s="175" t="s">
        <v>4659</v>
      </c>
      <c r="I2408" s="175" t="s">
        <v>4659</v>
      </c>
      <c r="J2408" s="175" t="s"/>
      <c r="K2408" s="175" t="s">
        <v>7336</v>
      </c>
      <c r="L2408" s="175" t="s">
        <v>4652</v>
      </c>
      <c r="M2408" s="176">
        <v>0</v>
      </c>
      <c r="N2408" s="175" t="s">
        <v>4659</v>
      </c>
      <c r="O2408" s="177">
        <v>45658</v>
      </c>
      <c r="P2408" s="178">
        <v>0.769641203703941</v>
      </c>
      <c r="Q2408" s="175">
        <v>0</v>
      </c>
      <c r="R2408" s="176">
        <v>0</v>
      </c>
      <c r="S2408" s="173" t="s"/>
      <c r="T2408" s="173" t="s"/>
      <c r="U2408" s="173" t="s"/>
      <c r="V2408" s="173" t="s"/>
      <c r="W2408" s="173" t="s"/>
      <c r="X2408" s="173" t="s"/>
      <c r="Y2408" s="173" t="s"/>
    </row>
    <row r="2409" spans="1:25">
      <c r="A2409" s="168" t="s">
        <v>4569</v>
      </c>
      <c r="B2409" s="169" t="s">
        <v>7337</v>
      </c>
      <c r="C2409" s="169" t="s">
        <v>4650</v>
      </c>
      <c r="D2409" s="169" t="s">
        <v>4651</v>
      </c>
      <c r="E2409" s="169">
        <v>152</v>
      </c>
      <c r="F2409" s="169">
        <v>88</v>
      </c>
      <c r="G2409" s="169" t="s">
        <v>4572</v>
      </c>
      <c r="H2409" s="169" t="s">
        <v>4572</v>
      </c>
      <c r="I2409" s="169" t="s">
        <v>4572</v>
      </c>
      <c r="J2409" s="169" t="s"/>
      <c r="K2409" s="169" t="s"/>
      <c r="L2409" s="169" t="s">
        <v>4652</v>
      </c>
      <c r="M2409" s="170">
        <v>0</v>
      </c>
      <c r="N2409" s="169" t="s">
        <v>4572</v>
      </c>
      <c r="O2409" s="171">
        <v>45658</v>
      </c>
      <c r="P2409" s="172">
        <v>0.760787037037517</v>
      </c>
      <c r="Q2409" s="169">
        <v>44022</v>
      </c>
      <c r="R2409" s="170">
        <v>200</v>
      </c>
      <c r="S2409" s="173" t="s"/>
      <c r="T2409" s="173" t="s"/>
      <c r="U2409" s="173" t="s"/>
      <c r="V2409" s="173" t="s"/>
      <c r="W2409" s="173" t="s"/>
      <c r="X2409" s="173" t="s"/>
      <c r="Y2409" s="173" t="s"/>
    </row>
    <row r="2410" spans="1:25">
      <c r="A2410" s="174" t="s">
        <v>4648</v>
      </c>
      <c r="B2410" s="175" t="s">
        <v>7338</v>
      </c>
      <c r="C2410" s="175" t="s">
        <v>4650</v>
      </c>
      <c r="D2410" s="175" t="s">
        <v>4668</v>
      </c>
      <c r="E2410" s="175">
        <v>150</v>
      </c>
      <c r="F2410" s="175">
        <v>0</v>
      </c>
      <c r="G2410" s="175" t="s">
        <v>4652</v>
      </c>
      <c r="H2410" s="175" t="s">
        <v>4652</v>
      </c>
      <c r="I2410" s="175" t="s">
        <v>4652</v>
      </c>
      <c r="J2410" s="175" t="s">
        <v>4653</v>
      </c>
      <c r="K2410" s="175" t="s"/>
      <c r="L2410" s="175" t="s">
        <v>4004</v>
      </c>
      <c r="M2410" s="176">
        <v>200</v>
      </c>
      <c r="N2410" s="175" t="s">
        <v>4004</v>
      </c>
      <c r="O2410" s="177">
        <v>45658</v>
      </c>
      <c r="P2410" s="178">
        <v>0.72846064814803</v>
      </c>
      <c r="Q2410" s="175">
        <v>44019</v>
      </c>
      <c r="R2410" s="176">
        <v>200</v>
      </c>
      <c r="S2410" s="173" t="s"/>
      <c r="T2410" s="173" t="s"/>
      <c r="U2410" s="173" t="s"/>
      <c r="V2410" s="173" t="s"/>
      <c r="W2410" s="173" t="s"/>
      <c r="X2410" s="173" t="s"/>
      <c r="Y2410" s="173" t="s"/>
    </row>
    <row r="2411" spans="1:25">
      <c r="A2411" s="168" t="s">
        <v>4648</v>
      </c>
      <c r="B2411" s="169" t="s">
        <v>7339</v>
      </c>
      <c r="C2411" s="169" t="s">
        <v>4656</v>
      </c>
      <c r="D2411" s="169" t="s">
        <v>4700</v>
      </c>
      <c r="E2411" s="169">
        <v>165</v>
      </c>
      <c r="F2411" s="169">
        <v>88</v>
      </c>
      <c r="G2411" s="169" t="s">
        <v>4659</v>
      </c>
      <c r="H2411" s="169" t="s">
        <v>4659</v>
      </c>
      <c r="I2411" s="169" t="s">
        <v>4659</v>
      </c>
      <c r="J2411" s="169" t="s"/>
      <c r="K2411" s="169" t="s"/>
      <c r="L2411" s="169" t="s">
        <v>4652</v>
      </c>
      <c r="M2411" s="170">
        <v>0</v>
      </c>
      <c r="N2411" s="169" t="s">
        <v>4004</v>
      </c>
      <c r="O2411" s="171">
        <v>45658</v>
      </c>
      <c r="P2411" s="172">
        <v>0.72225694444569</v>
      </c>
      <c r="Q2411" s="169">
        <v>44018</v>
      </c>
      <c r="R2411" s="170">
        <v>230</v>
      </c>
      <c r="S2411" s="173" t="s"/>
      <c r="T2411" s="173" t="s"/>
      <c r="U2411" s="173" t="s"/>
      <c r="V2411" s="173" t="s"/>
      <c r="W2411" s="173" t="s"/>
      <c r="X2411" s="173" t="s"/>
      <c r="Y2411" s="173" t="s"/>
    </row>
    <row r="2412" spans="1:25">
      <c r="A2412" s="174" t="s">
        <v>4648</v>
      </c>
      <c r="B2412" s="175" t="s">
        <v>7340</v>
      </c>
      <c r="C2412" s="175" t="s">
        <v>4650</v>
      </c>
      <c r="D2412" s="175" t="s">
        <v>4674</v>
      </c>
      <c r="E2412" s="175">
        <v>150</v>
      </c>
      <c r="F2412" s="175">
        <v>0</v>
      </c>
      <c r="G2412" s="175" t="s">
        <v>4652</v>
      </c>
      <c r="H2412" s="175" t="s">
        <v>4659</v>
      </c>
      <c r="I2412" s="175" t="s">
        <v>4659</v>
      </c>
      <c r="J2412" s="175" t="s"/>
      <c r="K2412" s="175" t="s"/>
      <c r="L2412" s="175" t="s">
        <v>4652</v>
      </c>
      <c r="M2412" s="176">
        <v>0</v>
      </c>
      <c r="N2412" s="175" t="s">
        <v>4659</v>
      </c>
      <c r="O2412" s="177">
        <v>45658</v>
      </c>
      <c r="P2412" s="178">
        <v>0.711388888888905</v>
      </c>
      <c r="Q2412" s="175">
        <v>44017</v>
      </c>
      <c r="R2412" s="176">
        <v>170</v>
      </c>
      <c r="S2412" s="173" t="s"/>
      <c r="T2412" s="173" t="s"/>
      <c r="U2412" s="173" t="s"/>
      <c r="V2412" s="173" t="s"/>
      <c r="W2412" s="173" t="s"/>
      <c r="X2412" s="173" t="s"/>
      <c r="Y2412" s="173" t="s"/>
    </row>
    <row r="2413" spans="1:25">
      <c r="A2413" s="168" t="s">
        <v>4648</v>
      </c>
      <c r="B2413" s="169" t="s">
        <v>7341</v>
      </c>
      <c r="C2413" s="169" t="s">
        <v>4656</v>
      </c>
      <c r="D2413" s="169" t="s">
        <v>4694</v>
      </c>
      <c r="E2413" s="169">
        <v>160</v>
      </c>
      <c r="F2413" s="169">
        <v>89</v>
      </c>
      <c r="G2413" s="169" t="s">
        <v>4659</v>
      </c>
      <c r="H2413" s="169" t="s">
        <v>4659</v>
      </c>
      <c r="I2413" s="169" t="s">
        <v>4659</v>
      </c>
      <c r="J2413" s="169" t="s"/>
      <c r="K2413" s="169" t="s"/>
      <c r="L2413" s="169" t="s">
        <v>4652</v>
      </c>
      <c r="M2413" s="170">
        <v>0</v>
      </c>
      <c r="N2413" s="169" t="s">
        <v>4004</v>
      </c>
      <c r="O2413" s="171">
        <v>45658</v>
      </c>
      <c r="P2413" s="172">
        <v>0.710092592591536</v>
      </c>
      <c r="Q2413" s="169">
        <v>44016</v>
      </c>
      <c r="R2413" s="170">
        <v>200</v>
      </c>
      <c r="S2413" s="173" t="s"/>
      <c r="T2413" s="173" t="s"/>
      <c r="U2413" s="173" t="s"/>
      <c r="V2413" s="173" t="s"/>
      <c r="W2413" s="173" t="s"/>
      <c r="X2413" s="173" t="s"/>
      <c r="Y2413" s="173" t="s"/>
    </row>
    <row r="2414" spans="1:25">
      <c r="A2414" s="174" t="s">
        <v>4648</v>
      </c>
      <c r="B2414" s="175" t="s">
        <v>7342</v>
      </c>
      <c r="C2414" s="175" t="s">
        <v>4650</v>
      </c>
      <c r="D2414" s="175" t="s">
        <v>4668</v>
      </c>
      <c r="E2414" s="175">
        <v>155</v>
      </c>
      <c r="F2414" s="175">
        <v>89</v>
      </c>
      <c r="G2414" s="175" t="s">
        <v>4659</v>
      </c>
      <c r="H2414" s="175" t="s">
        <v>4659</v>
      </c>
      <c r="I2414" s="175" t="s">
        <v>4659</v>
      </c>
      <c r="J2414" s="175" t="s"/>
      <c r="K2414" s="175" t="s"/>
      <c r="L2414" s="175" t="s">
        <v>4652</v>
      </c>
      <c r="M2414" s="176">
        <v>0</v>
      </c>
      <c r="N2414" s="175" t="s">
        <v>4004</v>
      </c>
      <c r="O2414" s="177">
        <v>45658</v>
      </c>
      <c r="P2414" s="178">
        <v>0.704988425924967</v>
      </c>
      <c r="Q2414" s="175">
        <v>44015</v>
      </c>
      <c r="R2414" s="176">
        <v>230</v>
      </c>
      <c r="S2414" s="173" t="s"/>
      <c r="T2414" s="173" t="s"/>
      <c r="U2414" s="173" t="s"/>
      <c r="V2414" s="173" t="s"/>
      <c r="W2414" s="173" t="s"/>
      <c r="X2414" s="173" t="s"/>
      <c r="Y2414" s="173" t="s"/>
    </row>
    <row r="2415" spans="1:25">
      <c r="A2415" s="168" t="s">
        <v>4648</v>
      </c>
      <c r="B2415" s="169" t="s">
        <v>7343</v>
      </c>
      <c r="C2415" s="169" t="s">
        <v>4656</v>
      </c>
      <c r="D2415" s="169" t="s">
        <v>4730</v>
      </c>
      <c r="E2415" s="169">
        <v>152</v>
      </c>
      <c r="F2415" s="169">
        <v>89</v>
      </c>
      <c r="G2415" s="169" t="s">
        <v>4659</v>
      </c>
      <c r="H2415" s="169" t="s">
        <v>4659</v>
      </c>
      <c r="I2415" s="169" t="s">
        <v>4659</v>
      </c>
      <c r="J2415" s="169" t="s">
        <v>4643</v>
      </c>
      <c r="K2415" s="169" t="s">
        <v>7344</v>
      </c>
      <c r="L2415" s="169" t="s">
        <v>4659</v>
      </c>
      <c r="M2415" s="170">
        <v>150</v>
      </c>
      <c r="N2415" s="169" t="s">
        <v>4004</v>
      </c>
      <c r="O2415" s="171">
        <v>45658</v>
      </c>
      <c r="P2415" s="172">
        <v>0.70292824074204</v>
      </c>
      <c r="Q2415" s="169">
        <v>44014</v>
      </c>
      <c r="R2415" s="170">
        <v>300</v>
      </c>
      <c r="S2415" s="173" t="s"/>
      <c r="T2415" s="173" t="s"/>
      <c r="U2415" s="173" t="s"/>
      <c r="V2415" s="173" t="s"/>
      <c r="W2415" s="173" t="s"/>
      <c r="X2415" s="173" t="s"/>
      <c r="Y2415" s="173" t="s"/>
    </row>
    <row r="2416" spans="1:25">
      <c r="A2416" s="174" t="s">
        <v>4648</v>
      </c>
      <c r="B2416" s="175" t="s">
        <v>7345</v>
      </c>
      <c r="C2416" s="175" t="s">
        <v>4656</v>
      </c>
      <c r="D2416" s="175" t="s">
        <v>4734</v>
      </c>
      <c r="E2416" s="175">
        <v>145</v>
      </c>
      <c r="F2416" s="175">
        <v>89</v>
      </c>
      <c r="G2416" s="175" t="s">
        <v>4659</v>
      </c>
      <c r="H2416" s="175" t="s">
        <v>4659</v>
      </c>
      <c r="I2416" s="175" t="s">
        <v>4659</v>
      </c>
      <c r="J2416" s="175" t="s"/>
      <c r="K2416" s="175" t="s">
        <v>5532</v>
      </c>
      <c r="L2416" s="175" t="s">
        <v>4652</v>
      </c>
      <c r="M2416" s="176">
        <v>0</v>
      </c>
      <c r="N2416" s="175" t="s">
        <v>4004</v>
      </c>
      <c r="O2416" s="177">
        <v>45658</v>
      </c>
      <c r="P2416" s="178">
        <v>0.699398148146429</v>
      </c>
      <c r="Q2416" s="175">
        <v>44013</v>
      </c>
      <c r="R2416" s="176">
        <v>150</v>
      </c>
      <c r="S2416" s="173" t="s"/>
      <c r="T2416" s="173" t="s"/>
      <c r="U2416" s="173" t="s"/>
      <c r="V2416" s="173" t="s"/>
      <c r="W2416" s="173" t="s"/>
      <c r="X2416" s="173" t="s"/>
      <c r="Y2416" s="173" t="s"/>
    </row>
    <row r="2417" spans="1:25">
      <c r="A2417" s="168" t="s">
        <v>4648</v>
      </c>
      <c r="B2417" s="169" t="s">
        <v>7346</v>
      </c>
      <c r="C2417" s="169" t="s">
        <v>4650</v>
      </c>
      <c r="D2417" s="169" t="s">
        <v>4668</v>
      </c>
      <c r="E2417" s="169">
        <v>151</v>
      </c>
      <c r="F2417" s="169">
        <v>0</v>
      </c>
      <c r="G2417" s="169" t="s">
        <v>4652</v>
      </c>
      <c r="H2417" s="169" t="s">
        <v>4004</v>
      </c>
      <c r="I2417" s="169" t="s">
        <v>4004</v>
      </c>
      <c r="J2417" s="169" t="s"/>
      <c r="K2417" s="169" t="s"/>
      <c r="L2417" s="169" t="s">
        <v>4652</v>
      </c>
      <c r="M2417" s="170">
        <v>0</v>
      </c>
      <c r="N2417" s="169" t="s">
        <v>4004</v>
      </c>
      <c r="O2417" s="171">
        <v>45658</v>
      </c>
      <c r="P2417" s="172">
        <v>0.696111111112259</v>
      </c>
      <c r="Q2417" s="169">
        <v>44012</v>
      </c>
      <c r="R2417" s="170">
        <v>150</v>
      </c>
      <c r="S2417" s="173" t="s"/>
      <c r="T2417" s="173" t="s"/>
      <c r="U2417" s="173" t="s"/>
      <c r="V2417" s="173" t="s"/>
      <c r="W2417" s="173" t="s"/>
      <c r="X2417" s="173" t="s"/>
      <c r="Y2417" s="173" t="s"/>
    </row>
    <row r="2418" spans="1:25">
      <c r="A2418" s="174" t="s">
        <v>4648</v>
      </c>
      <c r="B2418" s="175" t="s">
        <v>7347</v>
      </c>
      <c r="C2418" s="175" t="s">
        <v>4656</v>
      </c>
      <c r="D2418" s="175" t="s">
        <v>4903</v>
      </c>
      <c r="E2418" s="175">
        <v>165</v>
      </c>
      <c r="F2418" s="175">
        <v>0</v>
      </c>
      <c r="G2418" s="175" t="s">
        <v>4652</v>
      </c>
      <c r="H2418" s="175" t="s">
        <v>4004</v>
      </c>
      <c r="I2418" s="175" t="s">
        <v>4004</v>
      </c>
      <c r="J2418" s="175" t="s"/>
      <c r="K2418" s="175" t="s"/>
      <c r="L2418" s="175" t="s">
        <v>4652</v>
      </c>
      <c r="M2418" s="176">
        <v>0</v>
      </c>
      <c r="N2418" s="175" t="s">
        <v>4004</v>
      </c>
      <c r="O2418" s="177">
        <v>45658</v>
      </c>
      <c r="P2418" s="178">
        <v>0.695648148146575</v>
      </c>
      <c r="Q2418" s="175">
        <v>44011</v>
      </c>
      <c r="R2418" s="176">
        <v>150</v>
      </c>
      <c r="S2418" s="173" t="s"/>
      <c r="T2418" s="173" t="s"/>
      <c r="U2418" s="173" t="s"/>
      <c r="V2418" s="173" t="s"/>
      <c r="W2418" s="173" t="s"/>
      <c r="X2418" s="173" t="s"/>
      <c r="Y2418" s="173" t="s"/>
    </row>
    <row r="2419" spans="1:25">
      <c r="A2419" s="168" t="s">
        <v>4648</v>
      </c>
      <c r="B2419" s="169" t="s">
        <v>7348</v>
      </c>
      <c r="C2419" s="169" t="s">
        <v>4656</v>
      </c>
      <c r="D2419" s="169" t="s">
        <v>4734</v>
      </c>
      <c r="E2419" s="169">
        <v>145</v>
      </c>
      <c r="F2419" s="169">
        <v>89</v>
      </c>
      <c r="G2419" s="169" t="s">
        <v>4659</v>
      </c>
      <c r="H2419" s="169" t="s">
        <v>4659</v>
      </c>
      <c r="I2419" s="169" t="s">
        <v>4659</v>
      </c>
      <c r="J2419" s="169" t="s"/>
      <c r="K2419" s="169" t="s">
        <v>6379</v>
      </c>
      <c r="L2419" s="169" t="s">
        <v>4652</v>
      </c>
      <c r="M2419" s="170">
        <v>0</v>
      </c>
      <c r="N2419" s="169" t="s">
        <v>4004</v>
      </c>
      <c r="O2419" s="171">
        <v>45658</v>
      </c>
      <c r="P2419" s="172">
        <v>0.69030092592584</v>
      </c>
      <c r="Q2419" s="169">
        <v>0</v>
      </c>
      <c r="R2419" s="170">
        <v>0</v>
      </c>
      <c r="S2419" s="173" t="s"/>
      <c r="T2419" s="173" t="s"/>
      <c r="U2419" s="173" t="s"/>
      <c r="V2419" s="173" t="s"/>
      <c r="W2419" s="173" t="s"/>
      <c r="X2419" s="173" t="s"/>
      <c r="Y2419" s="173" t="s"/>
    </row>
    <row r="2420" spans="1:25">
      <c r="A2420" s="174" t="s">
        <v>4648</v>
      </c>
      <c r="B2420" s="175" t="s">
        <v>7349</v>
      </c>
      <c r="C2420" s="175" t="s">
        <v>4650</v>
      </c>
      <c r="D2420" s="175" t="s">
        <v>4668</v>
      </c>
      <c r="E2420" s="175">
        <v>160</v>
      </c>
      <c r="F2420" s="175">
        <v>0</v>
      </c>
      <c r="G2420" s="175" t="s">
        <v>4652</v>
      </c>
      <c r="H2420" s="175" t="s">
        <v>4004</v>
      </c>
      <c r="I2420" s="175" t="s">
        <v>4004</v>
      </c>
      <c r="J2420" s="175" t="s"/>
      <c r="K2420" s="175" t="s"/>
      <c r="L2420" s="175" t="s">
        <v>4652</v>
      </c>
      <c r="M2420" s="176">
        <v>0</v>
      </c>
      <c r="N2420" s="175" t="s">
        <v>4004</v>
      </c>
      <c r="O2420" s="177">
        <v>45658</v>
      </c>
      <c r="P2420" s="178">
        <v>0.687650462961756</v>
      </c>
      <c r="Q2420" s="175">
        <v>44009</v>
      </c>
      <c r="R2420" s="176">
        <v>170</v>
      </c>
      <c r="S2420" s="173" t="s"/>
      <c r="T2420" s="173" t="s"/>
      <c r="U2420" s="173" t="s"/>
      <c r="V2420" s="173" t="s"/>
      <c r="W2420" s="173" t="s"/>
      <c r="X2420" s="173" t="s"/>
      <c r="Y2420" s="173" t="s"/>
    </row>
    <row r="2421" spans="1:25">
      <c r="A2421" s="168" t="s">
        <v>4648</v>
      </c>
      <c r="B2421" s="169" t="s">
        <v>7350</v>
      </c>
      <c r="C2421" s="169" t="s">
        <v>4656</v>
      </c>
      <c r="D2421" s="169" t="s">
        <v>4767</v>
      </c>
      <c r="E2421" s="169">
        <v>165</v>
      </c>
      <c r="F2421" s="169">
        <v>87</v>
      </c>
      <c r="G2421" s="169" t="s">
        <v>4659</v>
      </c>
      <c r="H2421" s="169" t="s">
        <v>4652</v>
      </c>
      <c r="I2421" s="169" t="s">
        <v>4652</v>
      </c>
      <c r="J2421" s="169" t="s"/>
      <c r="K2421" s="169" t="s"/>
      <c r="L2421" s="169" t="s">
        <v>4652</v>
      </c>
      <c r="M2421" s="170">
        <v>0</v>
      </c>
      <c r="N2421" s="169" t="s">
        <v>4004</v>
      </c>
      <c r="O2421" s="171">
        <v>45658</v>
      </c>
      <c r="P2421" s="172">
        <v>0.686261574075616</v>
      </c>
      <c r="Q2421" s="169">
        <v>44008</v>
      </c>
      <c r="R2421" s="170">
        <v>170</v>
      </c>
      <c r="S2421" s="173" t="s"/>
      <c r="T2421" s="173" t="s"/>
      <c r="U2421" s="173" t="s"/>
      <c r="V2421" s="173" t="s"/>
      <c r="W2421" s="173" t="s"/>
      <c r="X2421" s="173" t="s"/>
      <c r="Y2421" s="173" t="s"/>
    </row>
    <row r="2422" spans="1:25">
      <c r="A2422" s="174" t="s">
        <v>4648</v>
      </c>
      <c r="B2422" s="175" t="s">
        <v>7351</v>
      </c>
      <c r="C2422" s="175" t="s">
        <v>4650</v>
      </c>
      <c r="D2422" s="175" t="s">
        <v>4668</v>
      </c>
      <c r="E2422" s="175">
        <v>165</v>
      </c>
      <c r="F2422" s="175">
        <v>89</v>
      </c>
      <c r="G2422" s="175" t="s">
        <v>4659</v>
      </c>
      <c r="H2422" s="175" t="s">
        <v>4659</v>
      </c>
      <c r="I2422" s="175" t="s">
        <v>4659</v>
      </c>
      <c r="J2422" s="175" t="s"/>
      <c r="K2422" s="175" t="s">
        <v>6379</v>
      </c>
      <c r="L2422" s="175" t="s">
        <v>4652</v>
      </c>
      <c r="M2422" s="176">
        <v>0</v>
      </c>
      <c r="N2422" s="175" t="s">
        <v>4004</v>
      </c>
      <c r="O2422" s="177">
        <v>45658</v>
      </c>
      <c r="P2422" s="178">
        <v>0.67126157407256</v>
      </c>
      <c r="Q2422" s="175">
        <v>0</v>
      </c>
      <c r="R2422" s="176">
        <v>0</v>
      </c>
      <c r="S2422" s="173" t="s"/>
      <c r="T2422" s="173" t="s"/>
      <c r="U2422" s="173" t="s"/>
      <c r="V2422" s="173" t="s"/>
      <c r="W2422" s="173" t="s"/>
      <c r="X2422" s="173" t="s"/>
      <c r="Y2422" s="173" t="s"/>
    </row>
    <row r="2423" spans="1:25">
      <c r="A2423" s="168" t="s">
        <v>4648</v>
      </c>
      <c r="B2423" s="169" t="s">
        <v>7352</v>
      </c>
      <c r="C2423" s="169" t="s">
        <v>4650</v>
      </c>
      <c r="D2423" s="169" t="s">
        <v>4668</v>
      </c>
      <c r="E2423" s="169">
        <v>155</v>
      </c>
      <c r="F2423" s="169">
        <v>0</v>
      </c>
      <c r="G2423" s="169" t="s">
        <v>4652</v>
      </c>
      <c r="H2423" s="169" t="s">
        <v>4004</v>
      </c>
      <c r="I2423" s="169" t="s">
        <v>4004</v>
      </c>
      <c r="J2423" s="169" t="s"/>
      <c r="K2423" s="169" t="s"/>
      <c r="L2423" s="169" t="s">
        <v>4652</v>
      </c>
      <c r="M2423" s="170">
        <v>0</v>
      </c>
      <c r="N2423" s="169" t="s">
        <v>4004</v>
      </c>
      <c r="O2423" s="171">
        <v>45658</v>
      </c>
      <c r="P2423" s="172">
        <v>0.66245370370234</v>
      </c>
      <c r="Q2423" s="169">
        <v>44007</v>
      </c>
      <c r="R2423" s="170">
        <v>150</v>
      </c>
      <c r="S2423" s="173" t="s"/>
      <c r="T2423" s="173" t="s"/>
      <c r="U2423" s="173" t="s"/>
      <c r="V2423" s="173" t="s"/>
      <c r="W2423" s="173" t="s"/>
      <c r="X2423" s="173" t="s"/>
      <c r="Y2423" s="173" t="s"/>
    </row>
    <row r="2424" spans="1:25">
      <c r="A2424" s="174" t="s">
        <v>4648</v>
      </c>
      <c r="B2424" s="175" t="s">
        <v>7353</v>
      </c>
      <c r="C2424" s="175" t="s">
        <v>4656</v>
      </c>
      <c r="D2424" s="175" t="s">
        <v>4694</v>
      </c>
      <c r="E2424" s="175">
        <v>164</v>
      </c>
      <c r="F2424" s="175">
        <v>89</v>
      </c>
      <c r="G2424" s="175" t="s">
        <v>4659</v>
      </c>
      <c r="H2424" s="175" t="s">
        <v>4659</v>
      </c>
      <c r="I2424" s="175" t="s">
        <v>4659</v>
      </c>
      <c r="J2424" s="175" t="s"/>
      <c r="K2424" s="175" t="s"/>
      <c r="L2424" s="175" t="s">
        <v>4652</v>
      </c>
      <c r="M2424" s="176">
        <v>0</v>
      </c>
      <c r="N2424" s="175" t="s">
        <v>4004</v>
      </c>
      <c r="O2424" s="177">
        <v>45658</v>
      </c>
      <c r="P2424" s="178">
        <v>0.657696759259125</v>
      </c>
      <c r="Q2424" s="175">
        <v>44006</v>
      </c>
      <c r="R2424" s="176">
        <v>200</v>
      </c>
      <c r="S2424" s="173" t="s"/>
      <c r="T2424" s="173" t="s"/>
      <c r="U2424" s="173" t="s"/>
      <c r="V2424" s="173" t="s"/>
      <c r="W2424" s="173" t="s"/>
      <c r="X2424" s="173" t="s"/>
      <c r="Y2424" s="173" t="s"/>
    </row>
    <row r="2425" spans="1:25">
      <c r="A2425" s="168" t="s">
        <v>4648</v>
      </c>
      <c r="B2425" s="169" t="s">
        <v>7354</v>
      </c>
      <c r="C2425" s="169" t="s">
        <v>4656</v>
      </c>
      <c r="D2425" s="169" t="s">
        <v>4657</v>
      </c>
      <c r="E2425" s="169">
        <v>165</v>
      </c>
      <c r="F2425" s="169">
        <v>87</v>
      </c>
      <c r="G2425" s="169" t="s">
        <v>4659</v>
      </c>
      <c r="H2425" s="169" t="s">
        <v>4659</v>
      </c>
      <c r="I2425" s="169" t="s">
        <v>4659</v>
      </c>
      <c r="J2425" s="169" t="s"/>
      <c r="K2425" s="169" t="s"/>
      <c r="L2425" s="169" t="s">
        <v>4652</v>
      </c>
      <c r="M2425" s="170">
        <v>0</v>
      </c>
      <c r="N2425" s="169" t="s">
        <v>4004</v>
      </c>
      <c r="O2425" s="171">
        <v>45658</v>
      </c>
      <c r="P2425" s="172">
        <v>0.656157407407591</v>
      </c>
      <c r="Q2425" s="169">
        <v>0</v>
      </c>
      <c r="R2425" s="170">
        <v>0</v>
      </c>
      <c r="S2425" s="173" t="s"/>
      <c r="T2425" s="173" t="s"/>
      <c r="U2425" s="173" t="s"/>
      <c r="V2425" s="173" t="s"/>
      <c r="W2425" s="173" t="s"/>
      <c r="X2425" s="173" t="s"/>
      <c r="Y2425" s="173" t="s"/>
    </row>
    <row r="2426" spans="1:25">
      <c r="A2426" s="174" t="s">
        <v>4648</v>
      </c>
      <c r="B2426" s="175" t="s">
        <v>7355</v>
      </c>
      <c r="C2426" s="175" t="s">
        <v>4656</v>
      </c>
      <c r="D2426" s="175" t="s">
        <v>4700</v>
      </c>
      <c r="E2426" s="175">
        <v>150</v>
      </c>
      <c r="F2426" s="175">
        <v>0</v>
      </c>
      <c r="G2426" s="175" t="s">
        <v>4652</v>
      </c>
      <c r="H2426" s="175" t="s">
        <v>4659</v>
      </c>
      <c r="I2426" s="175" t="s">
        <v>4659</v>
      </c>
      <c r="J2426" s="175" t="s"/>
      <c r="K2426" s="175" t="s"/>
      <c r="L2426" s="175" t="s">
        <v>4652</v>
      </c>
      <c r="M2426" s="176">
        <v>0</v>
      </c>
      <c r="N2426" s="175" t="s">
        <v>4659</v>
      </c>
      <c r="O2426" s="177">
        <v>45658</v>
      </c>
      <c r="P2426" s="178">
        <v>0.655648148149339</v>
      </c>
      <c r="Q2426" s="175">
        <v>44005</v>
      </c>
      <c r="R2426" s="176">
        <v>150</v>
      </c>
      <c r="S2426" s="173" t="s"/>
      <c r="T2426" s="173" t="s"/>
      <c r="U2426" s="173" t="s"/>
      <c r="V2426" s="173" t="s"/>
      <c r="W2426" s="173" t="s"/>
      <c r="X2426" s="173" t="s"/>
      <c r="Y2426" s="173" t="s"/>
    </row>
    <row r="2427" spans="1:25">
      <c r="A2427" s="168" t="s">
        <v>4648</v>
      </c>
      <c r="B2427" s="169" t="s">
        <v>7356</v>
      </c>
      <c r="C2427" s="169" t="s">
        <v>4656</v>
      </c>
      <c r="D2427" s="169" t="s">
        <v>4730</v>
      </c>
      <c r="E2427" s="169">
        <v>165</v>
      </c>
      <c r="F2427" s="169">
        <v>87</v>
      </c>
      <c r="G2427" s="169" t="s">
        <v>4659</v>
      </c>
      <c r="H2427" s="169" t="s">
        <v>4652</v>
      </c>
      <c r="I2427" s="169" t="s">
        <v>4652</v>
      </c>
      <c r="J2427" s="169" t="s"/>
      <c r="K2427" s="169" t="s"/>
      <c r="L2427" s="169" t="s">
        <v>4652</v>
      </c>
      <c r="M2427" s="170">
        <v>0</v>
      </c>
      <c r="N2427" s="169" t="s">
        <v>4004</v>
      </c>
      <c r="O2427" s="171">
        <v>45658</v>
      </c>
      <c r="P2427" s="172">
        <v>0.651874999999564</v>
      </c>
      <c r="Q2427" s="169">
        <v>44004</v>
      </c>
      <c r="R2427" s="170">
        <v>100</v>
      </c>
      <c r="S2427" s="173" t="s"/>
      <c r="T2427" s="173" t="s"/>
      <c r="U2427" s="173" t="s"/>
      <c r="V2427" s="173" t="s"/>
      <c r="W2427" s="173" t="s"/>
      <c r="X2427" s="173" t="s"/>
      <c r="Y2427" s="173" t="s"/>
    </row>
    <row r="2428" spans="1:25">
      <c r="A2428" s="174" t="s">
        <v>4648</v>
      </c>
      <c r="B2428" s="175" t="s">
        <v>7357</v>
      </c>
      <c r="C2428" s="175" t="s">
        <v>4656</v>
      </c>
      <c r="D2428" s="175" t="s">
        <v>4730</v>
      </c>
      <c r="E2428" s="175">
        <v>165</v>
      </c>
      <c r="F2428" s="175">
        <v>88</v>
      </c>
      <c r="G2428" s="175" t="s">
        <v>4659</v>
      </c>
      <c r="H2428" s="175" t="s">
        <v>4659</v>
      </c>
      <c r="I2428" s="175" t="s">
        <v>4659</v>
      </c>
      <c r="J2428" s="175" t="s"/>
      <c r="K2428" s="175" t="s"/>
      <c r="L2428" s="175" t="s">
        <v>4652</v>
      </c>
      <c r="M2428" s="176">
        <v>0</v>
      </c>
      <c r="N2428" s="175" t="s">
        <v>4659</v>
      </c>
      <c r="O2428" s="177">
        <v>45658</v>
      </c>
      <c r="P2428" s="178">
        <v>0.645543981481751</v>
      </c>
      <c r="Q2428" s="175">
        <v>44003</v>
      </c>
      <c r="R2428" s="176">
        <v>230</v>
      </c>
      <c r="S2428" s="173" t="s"/>
      <c r="T2428" s="173" t="s"/>
      <c r="U2428" s="173" t="s"/>
      <c r="V2428" s="173" t="s"/>
      <c r="W2428" s="173" t="s"/>
      <c r="X2428" s="173" t="s"/>
      <c r="Y2428" s="173" t="s"/>
    </row>
    <row r="2429" spans="1:25">
      <c r="A2429" s="168" t="s">
        <v>4648</v>
      </c>
      <c r="B2429" s="169" t="s">
        <v>7358</v>
      </c>
      <c r="C2429" s="169" t="s">
        <v>4656</v>
      </c>
      <c r="D2429" s="169" t="s">
        <v>5693</v>
      </c>
      <c r="E2429" s="169">
        <v>170</v>
      </c>
      <c r="F2429" s="169">
        <v>0</v>
      </c>
      <c r="G2429" s="169" t="s">
        <v>4652</v>
      </c>
      <c r="H2429" s="169" t="s">
        <v>4004</v>
      </c>
      <c r="I2429" s="169" t="s">
        <v>4004</v>
      </c>
      <c r="J2429" s="169" t="s"/>
      <c r="K2429" s="169" t="s"/>
      <c r="L2429" s="169" t="s">
        <v>4652</v>
      </c>
      <c r="M2429" s="170">
        <v>0</v>
      </c>
      <c r="N2429" s="169" t="s">
        <v>4004</v>
      </c>
      <c r="O2429" s="171">
        <v>45658</v>
      </c>
      <c r="P2429" s="172">
        <v>0.634872685186565</v>
      </c>
      <c r="Q2429" s="169">
        <v>44000</v>
      </c>
      <c r="R2429" s="170">
        <v>170</v>
      </c>
      <c r="S2429" s="173" t="s"/>
      <c r="T2429" s="173" t="s"/>
      <c r="U2429" s="173" t="s"/>
      <c r="V2429" s="173" t="s"/>
      <c r="W2429" s="173" t="s"/>
      <c r="X2429" s="173" t="s"/>
      <c r="Y2429" s="173" t="s"/>
    </row>
    <row r="2430" spans="1:25">
      <c r="A2430" s="174" t="s">
        <v>4648</v>
      </c>
      <c r="B2430" s="175" t="s">
        <v>7359</v>
      </c>
      <c r="C2430" s="175" t="s">
        <v>4650</v>
      </c>
      <c r="D2430" s="175" t="s">
        <v>4663</v>
      </c>
      <c r="E2430" s="175">
        <v>150</v>
      </c>
      <c r="F2430" s="175">
        <v>89</v>
      </c>
      <c r="G2430" s="175" t="s">
        <v>4659</v>
      </c>
      <c r="H2430" s="175" t="s">
        <v>4659</v>
      </c>
      <c r="I2430" s="175" t="s">
        <v>4659</v>
      </c>
      <c r="J2430" s="175" t="s"/>
      <c r="K2430" s="175" t="s"/>
      <c r="L2430" s="175" t="s">
        <v>4652</v>
      </c>
      <c r="M2430" s="176">
        <v>0</v>
      </c>
      <c r="N2430" s="175" t="s">
        <v>4004</v>
      </c>
      <c r="O2430" s="177">
        <v>45658</v>
      </c>
      <c r="P2430" s="178">
        <v>0.622384259258979</v>
      </c>
      <c r="Q2430" s="175">
        <v>43999</v>
      </c>
      <c r="R2430" s="176">
        <v>230</v>
      </c>
      <c r="S2430" s="173" t="s"/>
      <c r="T2430" s="173" t="s"/>
      <c r="U2430" s="173" t="s"/>
      <c r="V2430" s="173" t="s"/>
      <c r="W2430" s="173" t="s"/>
      <c r="X2430" s="173" t="s"/>
      <c r="Y2430" s="173" t="s"/>
    </row>
    <row r="2431" spans="1:25">
      <c r="A2431" s="168" t="s">
        <v>4648</v>
      </c>
      <c r="B2431" s="169" t="s">
        <v>7360</v>
      </c>
      <c r="C2431" s="169" t="s">
        <v>4650</v>
      </c>
      <c r="D2431" s="169" t="s">
        <v>4663</v>
      </c>
      <c r="E2431" s="169">
        <v>155</v>
      </c>
      <c r="F2431" s="169">
        <v>0</v>
      </c>
      <c r="G2431" s="169" t="s">
        <v>4652</v>
      </c>
      <c r="H2431" s="169" t="s">
        <v>4659</v>
      </c>
      <c r="I2431" s="169" t="s">
        <v>4659</v>
      </c>
      <c r="J2431" s="169" t="s"/>
      <c r="K2431" s="169" t="s"/>
      <c r="L2431" s="169" t="s">
        <v>4652</v>
      </c>
      <c r="M2431" s="170">
        <v>0</v>
      </c>
      <c r="N2431" s="169" t="s">
        <v>4659</v>
      </c>
      <c r="O2431" s="171">
        <v>45658</v>
      </c>
      <c r="P2431" s="172">
        <v>0.607337962963357</v>
      </c>
      <c r="Q2431" s="169">
        <v>43998</v>
      </c>
      <c r="R2431" s="170">
        <v>150</v>
      </c>
      <c r="S2431" s="173" t="s"/>
      <c r="T2431" s="173" t="s"/>
      <c r="U2431" s="173" t="s"/>
      <c r="V2431" s="173" t="s"/>
      <c r="W2431" s="173" t="s"/>
      <c r="X2431" s="173" t="s"/>
      <c r="Y2431" s="173" t="s"/>
    </row>
    <row r="2432" spans="1:25">
      <c r="A2432" s="174" t="s">
        <v>4648</v>
      </c>
      <c r="B2432" s="175" t="s">
        <v>7361</v>
      </c>
      <c r="C2432" s="175" t="s">
        <v>4656</v>
      </c>
      <c r="D2432" s="175" t="s">
        <v>4668</v>
      </c>
      <c r="E2432" s="175">
        <v>1</v>
      </c>
      <c r="F2432" s="175">
        <v>0</v>
      </c>
      <c r="G2432" s="175" t="s">
        <v>4652</v>
      </c>
      <c r="H2432" s="175" t="s">
        <v>4652</v>
      </c>
      <c r="I2432" s="175" t="s">
        <v>4652</v>
      </c>
      <c r="J2432" s="175" t="s">
        <v>4643</v>
      </c>
      <c r="K2432" s="175" t="s">
        <v>5026</v>
      </c>
      <c r="L2432" s="175" t="s">
        <v>4004</v>
      </c>
      <c r="M2432" s="176">
        <v>200</v>
      </c>
      <c r="N2432" s="175" t="s">
        <v>4004</v>
      </c>
      <c r="O2432" s="177">
        <v>45658</v>
      </c>
      <c r="P2432" s="178">
        <v>0.602662037035771</v>
      </c>
      <c r="Q2432" s="175">
        <v>43995</v>
      </c>
      <c r="R2432" s="176">
        <v>200</v>
      </c>
      <c r="S2432" s="173" t="s"/>
      <c r="T2432" s="173" t="s"/>
      <c r="U2432" s="173" t="s"/>
      <c r="V2432" s="173" t="s"/>
      <c r="W2432" s="173" t="s"/>
      <c r="X2432" s="173" t="s"/>
      <c r="Y2432" s="173" t="s"/>
    </row>
    <row r="2433" spans="1:26" s="185">
      <c r="A2433" s="179" t="s">
        <v>4648</v>
      </c>
      <c r="B2433" s="180" t="s">
        <v>7362</v>
      </c>
      <c r="C2433" s="180" t="s">
        <v>4656</v>
      </c>
      <c r="D2433" s="180" t="s">
        <v>4730</v>
      </c>
      <c r="E2433" s="180">
        <v>165</v>
      </c>
      <c r="F2433" s="180">
        <v>0</v>
      </c>
      <c r="G2433" s="180" t="s">
        <v>4652</v>
      </c>
      <c r="H2433" s="180" t="s">
        <v>4652</v>
      </c>
      <c r="I2433" s="180" t="s">
        <v>4652</v>
      </c>
      <c r="J2433" s="180" t="s">
        <v>4711</v>
      </c>
      <c r="K2433" s="180" t="s"/>
      <c r="L2433" s="180" t="s">
        <v>4004</v>
      </c>
      <c r="M2433" s="181">
        <v>200</v>
      </c>
      <c r="N2433" s="180" t="s">
        <v>4659</v>
      </c>
      <c r="O2433" s="182">
        <v>45658</v>
      </c>
      <c r="P2433" s="183">
        <v>0.597696759257815</v>
      </c>
      <c r="Q2433" s="180">
        <v>43994</v>
      </c>
      <c r="R2433" s="181">
        <v>200</v>
      </c>
      <c r="S2433" s="184" t="s"/>
      <c r="T2433" s="184" t="s"/>
      <c r="U2433" s="184" t="s"/>
      <c r="V2433" s="184" t="s"/>
      <c r="W2433" s="184" t="s"/>
      <c r="X2433" s="184" t="s"/>
      <c r="Y2433" s="184" t="s"/>
      <c r="Z2433" s="185" t="s"/>
    </row>
    <row r="2434" spans="1:25">
      <c r="A2434" s="174" t="s">
        <v>4648</v>
      </c>
      <c r="B2434" s="175" t="s">
        <v>7363</v>
      </c>
      <c r="C2434" s="175" t="s">
        <v>4656</v>
      </c>
      <c r="D2434" s="175" t="s">
        <v>4694</v>
      </c>
      <c r="E2434" s="175">
        <v>170</v>
      </c>
      <c r="F2434" s="175">
        <v>89</v>
      </c>
      <c r="G2434" s="175" t="s">
        <v>4659</v>
      </c>
      <c r="H2434" s="175" t="s">
        <v>4652</v>
      </c>
      <c r="I2434" s="175" t="s">
        <v>4652</v>
      </c>
      <c r="J2434" s="175" t="s"/>
      <c r="K2434" s="175" t="s"/>
      <c r="L2434" s="175" t="s">
        <v>4652</v>
      </c>
      <c r="M2434" s="176">
        <v>0</v>
      </c>
      <c r="N2434" s="175" t="s">
        <v>4004</v>
      </c>
      <c r="O2434" s="177">
        <v>45658</v>
      </c>
      <c r="P2434" s="178">
        <v>0.593969907407882</v>
      </c>
      <c r="Q2434" s="175">
        <v>43993</v>
      </c>
      <c r="R2434" s="176">
        <v>150</v>
      </c>
      <c r="S2434" s="173" t="s"/>
      <c r="T2434" s="173" t="s"/>
      <c r="U2434" s="173" t="s"/>
      <c r="V2434" s="173" t="s"/>
      <c r="W2434" s="173" t="s"/>
      <c r="X2434" s="173" t="s"/>
      <c r="Y2434" s="173" t="s"/>
    </row>
    <row r="2435" spans="1:25">
      <c r="A2435" s="168" t="s">
        <v>4648</v>
      </c>
      <c r="B2435" s="169" t="s">
        <v>7364</v>
      </c>
      <c r="C2435" s="169" t="s">
        <v>4656</v>
      </c>
      <c r="D2435" s="169" t="s">
        <v>4694</v>
      </c>
      <c r="E2435" s="169">
        <v>155</v>
      </c>
      <c r="F2435" s="169">
        <v>0</v>
      </c>
      <c r="G2435" s="169" t="s">
        <v>4652</v>
      </c>
      <c r="H2435" s="169" t="s">
        <v>4652</v>
      </c>
      <c r="I2435" s="169" t="s">
        <v>4652</v>
      </c>
      <c r="J2435" s="169" t="s">
        <v>4643</v>
      </c>
      <c r="K2435" s="169" t="s">
        <v>4642</v>
      </c>
      <c r="L2435" s="169" t="s">
        <v>4659</v>
      </c>
      <c r="M2435" s="170">
        <v>80</v>
      </c>
      <c r="N2435" s="169" t="s">
        <v>4004</v>
      </c>
      <c r="O2435" s="171">
        <v>45658</v>
      </c>
      <c r="P2435" s="172">
        <v>0.583321759258979</v>
      </c>
      <c r="Q2435" s="169">
        <v>43991</v>
      </c>
      <c r="R2435" s="170">
        <v>80</v>
      </c>
      <c r="S2435" s="173" t="s"/>
      <c r="T2435" s="173" t="s"/>
      <c r="U2435" s="173" t="s"/>
      <c r="V2435" s="173" t="s"/>
      <c r="W2435" s="173" t="s"/>
      <c r="X2435" s="173" t="s"/>
      <c r="Y2435" s="173" t="s"/>
    </row>
    <row r="2436" spans="1:25">
      <c r="A2436" s="174" t="s">
        <v>4569</v>
      </c>
      <c r="B2436" s="175" t="s">
        <v>7365</v>
      </c>
      <c r="C2436" s="175" t="s">
        <v>4656</v>
      </c>
      <c r="D2436" s="175" t="s">
        <v>4734</v>
      </c>
      <c r="E2436" s="175">
        <v>170</v>
      </c>
      <c r="F2436" s="175">
        <v>0</v>
      </c>
      <c r="G2436" s="175" t="s">
        <v>4652</v>
      </c>
      <c r="H2436" s="175" t="s">
        <v>4572</v>
      </c>
      <c r="I2436" s="175" t="s">
        <v>4572</v>
      </c>
      <c r="J2436" s="175" t="s"/>
      <c r="K2436" s="175" t="s"/>
      <c r="L2436" s="175" t="s">
        <v>4652</v>
      </c>
      <c r="M2436" s="176">
        <v>0</v>
      </c>
      <c r="N2436" s="175" t="s">
        <v>4659</v>
      </c>
      <c r="O2436" s="177">
        <v>45658</v>
      </c>
      <c r="P2436" s="178">
        <v>0.566782407408027</v>
      </c>
      <c r="Q2436" s="175">
        <v>43990</v>
      </c>
      <c r="R2436" s="176">
        <v>100</v>
      </c>
      <c r="S2436" s="173" t="s"/>
      <c r="T2436" s="173" t="s"/>
      <c r="U2436" s="173" t="s"/>
      <c r="V2436" s="173" t="s"/>
      <c r="W2436" s="173" t="s"/>
      <c r="X2436" s="173" t="s"/>
      <c r="Y2436" s="173" t="s"/>
    </row>
    <row r="2437" spans="1:25">
      <c r="A2437" s="168" t="s">
        <v>4648</v>
      </c>
      <c r="B2437" s="169" t="s">
        <v>7366</v>
      </c>
      <c r="C2437" s="169" t="s">
        <v>4650</v>
      </c>
      <c r="D2437" s="169" t="s">
        <v>4651</v>
      </c>
      <c r="E2437" s="169">
        <v>150</v>
      </c>
      <c r="F2437" s="169">
        <v>89</v>
      </c>
      <c r="G2437" s="169" t="s">
        <v>4659</v>
      </c>
      <c r="H2437" s="169" t="s">
        <v>4652</v>
      </c>
      <c r="I2437" s="169" t="s">
        <v>4652</v>
      </c>
      <c r="J2437" s="169" t="s"/>
      <c r="K2437" s="169" t="s"/>
      <c r="L2437" s="169" t="s">
        <v>4652</v>
      </c>
      <c r="M2437" s="170">
        <v>0</v>
      </c>
      <c r="N2437" s="169" t="s">
        <v>4659</v>
      </c>
      <c r="O2437" s="171">
        <v>45658</v>
      </c>
      <c r="P2437" s="172">
        <v>0.543750000000728</v>
      </c>
      <c r="Q2437" s="168">
        <v>43981</v>
      </c>
      <c r="R2437" s="193">
        <v>320</v>
      </c>
      <c r="S2437" s="173" t="s"/>
      <c r="T2437" s="173" t="s"/>
      <c r="U2437" s="173" t="s"/>
      <c r="V2437" s="173" t="s"/>
      <c r="W2437" s="173" t="s"/>
      <c r="X2437" s="173" t="s"/>
      <c r="Y2437" s="173" t="s"/>
    </row>
    <row r="2438" spans="1:25">
      <c r="A2438" s="168" t="s">
        <v>4648</v>
      </c>
      <c r="B2438" s="169" t="s">
        <v>7367</v>
      </c>
      <c r="C2438" s="169" t="s">
        <v>4650</v>
      </c>
      <c r="D2438" s="169" t="s">
        <v>4668</v>
      </c>
      <c r="E2438" s="169">
        <v>140</v>
      </c>
      <c r="F2438" s="169">
        <v>89</v>
      </c>
      <c r="G2438" s="169" t="s">
        <v>4659</v>
      </c>
      <c r="H2438" s="169" t="s">
        <v>4652</v>
      </c>
      <c r="I2438" s="169" t="s">
        <v>4652</v>
      </c>
      <c r="J2438" s="169" t="s"/>
      <c r="K2438" s="169" t="s"/>
      <c r="L2438" s="169" t="s">
        <v>4652</v>
      </c>
      <c r="M2438" s="170">
        <v>0</v>
      </c>
      <c r="N2438" s="169" t="s">
        <v>4659</v>
      </c>
      <c r="O2438" s="171">
        <v>45658</v>
      </c>
      <c r="P2438" s="172">
        <v>0.543750000000728</v>
      </c>
      <c r="Q2438" s="194" t="s"/>
      <c r="R2438" s="194" t="s"/>
      <c r="S2438" s="173" t="s"/>
      <c r="T2438" s="173" t="s"/>
      <c r="U2438" s="173" t="s"/>
      <c r="V2438" s="173" t="s"/>
      <c r="W2438" s="173" t="s"/>
      <c r="X2438" s="173" t="s"/>
      <c r="Y2438" s="173" t="s"/>
    </row>
    <row r="2439" spans="1:25">
      <c r="A2439" s="174" t="s">
        <v>4648</v>
      </c>
      <c r="B2439" s="175" t="s">
        <v>7368</v>
      </c>
      <c r="C2439" s="175" t="s">
        <v>4650</v>
      </c>
      <c r="D2439" s="175" t="s">
        <v>4668</v>
      </c>
      <c r="E2439" s="175">
        <v>165</v>
      </c>
      <c r="F2439" s="175">
        <v>88</v>
      </c>
      <c r="G2439" s="175" t="s">
        <v>4004</v>
      </c>
      <c r="H2439" s="175" t="s">
        <v>4652</v>
      </c>
      <c r="I2439" s="175" t="s">
        <v>4652</v>
      </c>
      <c r="J2439" s="175" t="s"/>
      <c r="K2439" s="175" t="s">
        <v>5308</v>
      </c>
      <c r="L2439" s="175" t="s">
        <v>4652</v>
      </c>
      <c r="M2439" s="176">
        <v>0</v>
      </c>
      <c r="N2439" s="175" t="s">
        <v>4659</v>
      </c>
      <c r="O2439" s="177">
        <v>45658</v>
      </c>
      <c r="P2439" s="178">
        <v>0.536446759258979</v>
      </c>
      <c r="Q2439" s="175">
        <v>43979</v>
      </c>
      <c r="R2439" s="176">
        <v>50</v>
      </c>
      <c r="S2439" s="173" t="s"/>
      <c r="T2439" s="173" t="s"/>
      <c r="U2439" s="173" t="s"/>
      <c r="V2439" s="173" t="s"/>
      <c r="W2439" s="173" t="s"/>
      <c r="X2439" s="173" t="s"/>
      <c r="Y2439" s="173" t="s"/>
    </row>
    <row r="2440" spans="1:25">
      <c r="A2440" s="168" t="s">
        <v>4648</v>
      </c>
      <c r="B2440" s="169" t="s">
        <v>7369</v>
      </c>
      <c r="C2440" s="169" t="s">
        <v>4656</v>
      </c>
      <c r="D2440" s="169" t="s">
        <v>4700</v>
      </c>
      <c r="E2440" s="169">
        <v>165</v>
      </c>
      <c r="F2440" s="169">
        <v>88</v>
      </c>
      <c r="G2440" s="169" t="s">
        <v>4004</v>
      </c>
      <c r="H2440" s="169" t="s">
        <v>4004</v>
      </c>
      <c r="I2440" s="169" t="s">
        <v>4004</v>
      </c>
      <c r="J2440" s="169" t="s"/>
      <c r="K2440" s="169" t="s"/>
      <c r="L2440" s="169" t="s">
        <v>4652</v>
      </c>
      <c r="M2440" s="170">
        <v>0</v>
      </c>
      <c r="N2440" s="169" t="s">
        <v>4004</v>
      </c>
      <c r="O2440" s="171">
        <v>45658</v>
      </c>
      <c r="P2440" s="172">
        <v>0.524594907408755</v>
      </c>
      <c r="Q2440" s="169">
        <v>43977</v>
      </c>
      <c r="R2440" s="170">
        <v>210</v>
      </c>
      <c r="S2440" s="173" t="s"/>
      <c r="T2440" s="173" t="s"/>
      <c r="U2440" s="173" t="s"/>
      <c r="V2440" s="173" t="s"/>
      <c r="W2440" s="173" t="s"/>
      <c r="X2440" s="173" t="s"/>
      <c r="Y2440" s="173" t="s"/>
    </row>
    <row r="2441" spans="1:26" s="192">
      <c r="A2441" s="186" t="s">
        <v>4648</v>
      </c>
      <c r="B2441" s="187" t="s">
        <v>7370</v>
      </c>
      <c r="C2441" s="187" t="s">
        <v>4650</v>
      </c>
      <c r="D2441" s="187" t="s">
        <v>4668</v>
      </c>
      <c r="E2441" s="187">
        <v>150</v>
      </c>
      <c r="F2441" s="187">
        <v>0</v>
      </c>
      <c r="G2441" s="187" t="s">
        <v>4652</v>
      </c>
      <c r="H2441" s="187" t="s">
        <v>4652</v>
      </c>
      <c r="I2441" s="187" t="s">
        <v>4652</v>
      </c>
      <c r="J2441" s="187" t="s">
        <v>4643</v>
      </c>
      <c r="K2441" s="187" t="s">
        <v>5810</v>
      </c>
      <c r="L2441" s="187" t="s">
        <v>4659</v>
      </c>
      <c r="M2441" s="188">
        <v>225</v>
      </c>
      <c r="N2441" s="187" t="s">
        <v>4659</v>
      </c>
      <c r="O2441" s="189">
        <v>45658</v>
      </c>
      <c r="P2441" s="190">
        <v>0.501620370370802</v>
      </c>
      <c r="Q2441" s="187">
        <v>43974</v>
      </c>
      <c r="R2441" s="188">
        <v>225</v>
      </c>
      <c r="S2441" s="191" t="s"/>
      <c r="T2441" s="191" t="s"/>
      <c r="U2441" s="191" t="s"/>
      <c r="V2441" s="191" t="s"/>
      <c r="W2441" s="191" t="s"/>
      <c r="X2441" s="191" t="s"/>
      <c r="Y2441" s="191" t="s"/>
      <c r="Z2441" s="192" t="s"/>
    </row>
    <row r="2442" spans="1:25">
      <c r="A2442" s="168" t="s">
        <v>4648</v>
      </c>
      <c r="B2442" s="169" t="s">
        <v>7371</v>
      </c>
      <c r="C2442" s="169" t="s">
        <v>4650</v>
      </c>
      <c r="D2442" s="169" t="s">
        <v>4786</v>
      </c>
      <c r="E2442" s="169">
        <v>144</v>
      </c>
      <c r="F2442" s="169">
        <v>89</v>
      </c>
      <c r="G2442" s="169" t="s">
        <v>4659</v>
      </c>
      <c r="H2442" s="169" t="s">
        <v>4659</v>
      </c>
      <c r="I2442" s="169" t="s">
        <v>4659</v>
      </c>
      <c r="J2442" s="169" t="s"/>
      <c r="K2442" s="169" t="s"/>
      <c r="L2442" s="169" t="s">
        <v>4652</v>
      </c>
      <c r="M2442" s="170">
        <v>0</v>
      </c>
      <c r="N2442" s="169" t="s">
        <v>4004</v>
      </c>
      <c r="O2442" s="171">
        <v>45658</v>
      </c>
      <c r="P2442" s="172">
        <v>0.498449074075325</v>
      </c>
      <c r="Q2442" s="169">
        <v>43973</v>
      </c>
      <c r="R2442" s="170">
        <v>230</v>
      </c>
      <c r="S2442" s="173" t="s"/>
      <c r="T2442" s="173" t="s"/>
      <c r="U2442" s="173" t="s"/>
      <c r="V2442" s="173" t="s"/>
      <c r="W2442" s="173" t="s"/>
      <c r="X2442" s="173" t="s"/>
      <c r="Y2442" s="173" t="s"/>
    </row>
    <row r="2443" spans="1:25">
      <c r="A2443" s="174" t="s">
        <v>4648</v>
      </c>
      <c r="B2443" s="175" t="s">
        <v>7372</v>
      </c>
      <c r="C2443" s="175" t="s">
        <v>4656</v>
      </c>
      <c r="D2443" s="175" t="s">
        <v>4700</v>
      </c>
      <c r="E2443" s="175">
        <v>160</v>
      </c>
      <c r="F2443" s="175">
        <v>89</v>
      </c>
      <c r="G2443" s="175" t="s">
        <v>4004</v>
      </c>
      <c r="H2443" s="175" t="s">
        <v>4004</v>
      </c>
      <c r="I2443" s="175" t="s">
        <v>4004</v>
      </c>
      <c r="J2443" s="175" t="s"/>
      <c r="K2443" s="175" t="s"/>
      <c r="L2443" s="175" t="s">
        <v>4652</v>
      </c>
      <c r="M2443" s="176">
        <v>0</v>
      </c>
      <c r="N2443" s="175" t="s">
        <v>4004</v>
      </c>
      <c r="O2443" s="177">
        <v>45658</v>
      </c>
      <c r="P2443" s="178">
        <v>0.431597222221171</v>
      </c>
      <c r="Q2443" s="175">
        <v>43966</v>
      </c>
      <c r="R2443" s="176">
        <v>230</v>
      </c>
      <c r="S2443" s="173" t="s"/>
      <c r="T2443" s="173" t="s"/>
      <c r="U2443" s="173" t="s"/>
      <c r="V2443" s="173" t="s"/>
      <c r="W2443" s="173" t="s"/>
      <c r="X2443" s="173" t="s"/>
      <c r="Y2443" s="173" t="s"/>
    </row>
    <row r="2444" spans="1:25">
      <c r="A2444" s="198" t="s">
        <v>4648</v>
      </c>
      <c r="B2444" s="199" t="s">
        <v>7373</v>
      </c>
      <c r="C2444" s="199" t="s">
        <v>4650</v>
      </c>
      <c r="D2444" s="199" t="s">
        <v>4668</v>
      </c>
      <c r="E2444" s="199">
        <v>155</v>
      </c>
      <c r="F2444" s="199">
        <v>0</v>
      </c>
      <c r="G2444" s="199" t="s">
        <v>4652</v>
      </c>
      <c r="H2444" s="199" t="s">
        <v>4004</v>
      </c>
      <c r="I2444" s="199" t="s">
        <v>4004</v>
      </c>
      <c r="J2444" s="199" t="s"/>
      <c r="K2444" s="199" t="s"/>
      <c r="L2444" s="199" t="s">
        <v>4652</v>
      </c>
      <c r="M2444" s="200">
        <v>0</v>
      </c>
      <c r="N2444" s="199" t="s">
        <v>4004</v>
      </c>
      <c r="O2444" s="201">
        <v>45658</v>
      </c>
      <c r="P2444" s="202">
        <v>0.35957175925796</v>
      </c>
      <c r="Q2444" s="199">
        <v>43960</v>
      </c>
      <c r="R2444" s="200">
        <v>170</v>
      </c>
      <c r="S2444" s="173" t="s"/>
      <c r="T2444" s="173" t="s"/>
      <c r="U2444" s="173" t="s"/>
      <c r="V2444" s="173" t="s"/>
      <c r="W2444" s="173" t="s"/>
      <c r="X2444" s="173" t="s"/>
      <c r="Y2444" s="173" t="s"/>
    </row>
    <row r="2445" spans="1:25">
      <c r="A2445" s="203" t="s">
        <v>4569</v>
      </c>
      <c r="B2445" s="203" t="s">
        <v>7374</v>
      </c>
      <c r="C2445" s="203" t="s">
        <v>4650</v>
      </c>
      <c r="D2445" s="203" t="s">
        <v>4668</v>
      </c>
      <c r="E2445" s="203">
        <v>168</v>
      </c>
      <c r="F2445" s="203">
        <v>89</v>
      </c>
      <c r="G2445" s="203" t="s">
        <v>4572</v>
      </c>
      <c r="H2445" s="203" t="s">
        <v>4572</v>
      </c>
      <c r="I2445" s="203" t="s">
        <v>4572</v>
      </c>
      <c r="J2445" s="203" t="s"/>
      <c r="K2445" s="203" t="s"/>
      <c r="L2445" s="203" t="s">
        <v>4652</v>
      </c>
      <c r="M2445" s="204">
        <v>0</v>
      </c>
      <c r="N2445" s="203" t="s">
        <v>4004</v>
      </c>
      <c r="O2445" s="205">
        <v>45689</v>
      </c>
      <c r="P2445" s="206">
        <v>0.912175925925112</v>
      </c>
      <c r="Q2445" s="203">
        <v>47912</v>
      </c>
      <c r="R2445" s="204">
        <v>200</v>
      </c>
      <c r="S2445" s="207">
        <v>0</v>
      </c>
      <c r="T2445" s="207">
        <v>200</v>
      </c>
      <c r="U2445" s="173" t="s"/>
      <c r="V2445" s="173" t="s"/>
      <c r="W2445" s="173" t="s"/>
      <c r="X2445" s="173" t="s"/>
      <c r="Y2445" s="173" t="s"/>
    </row>
    <row r="2446" spans="1:20">
      <c r="A2446" s="208" t="s">
        <v>4648</v>
      </c>
      <c r="B2446" s="208" t="s">
        <v>7375</v>
      </c>
      <c r="C2446" s="208" t="s">
        <v>4650</v>
      </c>
      <c r="D2446" s="208" t="s">
        <v>5073</v>
      </c>
      <c r="E2446" s="208">
        <v>160</v>
      </c>
      <c r="F2446" s="208">
        <v>0</v>
      </c>
      <c r="G2446" s="208" t="s">
        <v>4652</v>
      </c>
      <c r="H2446" s="208" t="s">
        <v>4652</v>
      </c>
      <c r="I2446" s="208" t="s">
        <v>4652</v>
      </c>
      <c r="J2446" s="208" t="s">
        <v>4643</v>
      </c>
      <c r="K2446" s="208" t="s">
        <v>5454</v>
      </c>
      <c r="L2446" s="208" t="s">
        <v>4004</v>
      </c>
      <c r="M2446" s="207">
        <v>130</v>
      </c>
      <c r="N2446" s="208" t="s">
        <v>4004</v>
      </c>
      <c r="O2446" s="209">
        <v>45689</v>
      </c>
      <c r="P2446" s="210">
        <v>0.874247685183946</v>
      </c>
      <c r="Q2446" s="208">
        <v>47911</v>
      </c>
      <c r="R2446" s="207">
        <v>130</v>
      </c>
      <c r="S2446" s="207">
        <v>0</v>
      </c>
      <c r="T2446" s="207">
        <v>130</v>
      </c>
    </row>
    <row r="2447" spans="1:20">
      <c r="A2447" s="208" t="s">
        <v>4648</v>
      </c>
      <c r="B2447" s="208" t="s">
        <v>7376</v>
      </c>
      <c r="C2447" s="208" t="s">
        <v>4656</v>
      </c>
      <c r="D2447" s="208" t="s">
        <v>4730</v>
      </c>
      <c r="E2447" s="208">
        <v>165</v>
      </c>
      <c r="F2447" s="208">
        <v>0</v>
      </c>
      <c r="G2447" s="208" t="s">
        <v>4652</v>
      </c>
      <c r="H2447" s="208" t="s">
        <v>4004</v>
      </c>
      <c r="I2447" s="208" t="s">
        <v>4004</v>
      </c>
      <c r="J2447" s="208" t="s"/>
      <c r="K2447" s="208" t="s"/>
      <c r="L2447" s="208" t="s">
        <v>4652</v>
      </c>
      <c r="M2447" s="207">
        <v>0</v>
      </c>
      <c r="N2447" s="208" t="s">
        <v>4004</v>
      </c>
      <c r="O2447" s="209">
        <v>45689</v>
      </c>
      <c r="P2447" s="210">
        <v>0.843113425926276</v>
      </c>
      <c r="Q2447" s="208">
        <v>47908</v>
      </c>
      <c r="R2447" s="207">
        <v>170</v>
      </c>
      <c r="S2447" s="207">
        <v>0</v>
      </c>
      <c r="T2447" s="207">
        <v>170</v>
      </c>
    </row>
    <row r="2448" spans="1:20">
      <c r="A2448" s="208" t="s">
        <v>4648</v>
      </c>
      <c r="B2448" s="208" t="s">
        <v>7377</v>
      </c>
      <c r="C2448" s="208" t="s">
        <v>4650</v>
      </c>
      <c r="D2448" s="208" t="s">
        <v>4663</v>
      </c>
      <c r="E2448" s="208">
        <v>155</v>
      </c>
      <c r="F2448" s="208">
        <v>89</v>
      </c>
      <c r="G2448" s="208" t="s">
        <v>4004</v>
      </c>
      <c r="H2448" s="208" t="s">
        <v>4652</v>
      </c>
      <c r="I2448" s="208" t="s">
        <v>4652</v>
      </c>
      <c r="J2448" s="208" t="s"/>
      <c r="K2448" s="208" t="s"/>
      <c r="L2448" s="208" t="s">
        <v>4652</v>
      </c>
      <c r="M2448" s="207">
        <v>0</v>
      </c>
      <c r="N2448" s="208" t="s">
        <v>4004</v>
      </c>
      <c r="O2448" s="209">
        <v>45689</v>
      </c>
      <c r="P2448" s="210">
        <v>0.779490740740585</v>
      </c>
      <c r="Q2448" s="208">
        <v>47902</v>
      </c>
      <c r="R2448" s="207">
        <v>150</v>
      </c>
      <c r="S2448" s="207">
        <v>0</v>
      </c>
      <c r="T2448" s="207">
        <v>150</v>
      </c>
    </row>
    <row r="2449" spans="1:20">
      <c r="A2449" s="208" t="s">
        <v>4648</v>
      </c>
      <c r="B2449" s="208" t="s">
        <v>7378</v>
      </c>
      <c r="C2449" s="208" t="s">
        <v>4656</v>
      </c>
      <c r="D2449" s="208" t="s">
        <v>5070</v>
      </c>
      <c r="E2449" s="208">
        <v>170</v>
      </c>
      <c r="F2449" s="208">
        <v>89</v>
      </c>
      <c r="G2449" s="208" t="s">
        <v>4004</v>
      </c>
      <c r="H2449" s="208" t="s">
        <v>4004</v>
      </c>
      <c r="I2449" s="208" t="s">
        <v>4004</v>
      </c>
      <c r="J2449" s="208" t="s"/>
      <c r="K2449" s="208" t="s"/>
      <c r="L2449" s="208" t="s">
        <v>4652</v>
      </c>
      <c r="M2449" s="207">
        <v>0</v>
      </c>
      <c r="N2449" s="208" t="s">
        <v>4004</v>
      </c>
      <c r="O2449" s="209">
        <v>45689</v>
      </c>
      <c r="P2449" s="210">
        <v>0.757511574072851</v>
      </c>
      <c r="Q2449" s="208">
        <v>47897</v>
      </c>
      <c r="R2449" s="207">
        <v>230</v>
      </c>
      <c r="S2449" s="207">
        <v>0</v>
      </c>
      <c r="T2449" s="207">
        <v>230</v>
      </c>
    </row>
    <row r="2450" spans="1:20">
      <c r="A2450" s="208" t="s">
        <v>4648</v>
      </c>
      <c r="B2450" s="208" t="s">
        <v>7379</v>
      </c>
      <c r="C2450" s="208" t="s">
        <v>4650</v>
      </c>
      <c r="D2450" s="208" t="s">
        <v>4663</v>
      </c>
      <c r="E2450" s="208">
        <v>155</v>
      </c>
      <c r="F2450" s="208">
        <v>0</v>
      </c>
      <c r="G2450" s="208" t="s">
        <v>4652</v>
      </c>
      <c r="H2450" s="208" t="s">
        <v>4004</v>
      </c>
      <c r="I2450" s="208" t="s">
        <v>4004</v>
      </c>
      <c r="J2450" s="208" t="s"/>
      <c r="K2450" s="208" t="s"/>
      <c r="L2450" s="208" t="s">
        <v>4652</v>
      </c>
      <c r="M2450" s="207">
        <v>0</v>
      </c>
      <c r="N2450" s="208" t="s">
        <v>4004</v>
      </c>
      <c r="O2450" s="209">
        <v>45689</v>
      </c>
      <c r="P2450" s="210">
        <v>0.74289351851985</v>
      </c>
      <c r="Q2450" s="208">
        <v>47892</v>
      </c>
      <c r="R2450" s="207">
        <v>170</v>
      </c>
      <c r="S2450" s="207">
        <v>0</v>
      </c>
      <c r="T2450" s="207">
        <v>170</v>
      </c>
    </row>
    <row r="2451" spans="1:20">
      <c r="A2451" s="208" t="s">
        <v>4648</v>
      </c>
      <c r="B2451" s="208" t="s">
        <v>7380</v>
      </c>
      <c r="C2451" s="208" t="s">
        <v>4656</v>
      </c>
      <c r="D2451" s="208" t="s">
        <v>4730</v>
      </c>
      <c r="E2451" s="208">
        <v>160</v>
      </c>
      <c r="F2451" s="208">
        <v>89</v>
      </c>
      <c r="G2451" s="208" t="s">
        <v>4004</v>
      </c>
      <c r="H2451" s="208" t="s">
        <v>4004</v>
      </c>
      <c r="I2451" s="208" t="s">
        <v>4004</v>
      </c>
      <c r="J2451" s="208" t="s">
        <v>4643</v>
      </c>
      <c r="K2451" s="208" t="s">
        <v>4664</v>
      </c>
      <c r="L2451" s="208" t="s">
        <v>4004</v>
      </c>
      <c r="M2451" s="207">
        <v>200</v>
      </c>
      <c r="N2451" s="208" t="s">
        <v>4004</v>
      </c>
      <c r="O2451" s="209">
        <v>45689</v>
      </c>
      <c r="P2451" s="210">
        <v>0.706435185184091</v>
      </c>
      <c r="Q2451" s="208">
        <v>47883</v>
      </c>
      <c r="R2451" s="207">
        <v>400</v>
      </c>
      <c r="S2451" s="207">
        <v>0</v>
      </c>
      <c r="T2451" s="207">
        <v>400</v>
      </c>
    </row>
    <row r="2452" spans="1:20">
      <c r="A2452" s="208" t="s">
        <v>4648</v>
      </c>
      <c r="B2452" s="208" t="s">
        <v>7381</v>
      </c>
      <c r="C2452" s="208" t="s">
        <v>4650</v>
      </c>
      <c r="D2452" s="208" t="s">
        <v>4668</v>
      </c>
      <c r="E2452" s="208">
        <v>150</v>
      </c>
      <c r="F2452" s="208">
        <v>89</v>
      </c>
      <c r="G2452" s="208" t="s">
        <v>4004</v>
      </c>
      <c r="H2452" s="208" t="s">
        <v>4004</v>
      </c>
      <c r="I2452" s="208" t="s">
        <v>4004</v>
      </c>
      <c r="J2452" s="208" t="s"/>
      <c r="K2452" s="208" t="s"/>
      <c r="L2452" s="208" t="s">
        <v>4652</v>
      </c>
      <c r="M2452" s="207">
        <v>0</v>
      </c>
      <c r="N2452" s="208" t="s">
        <v>4659</v>
      </c>
      <c r="O2452" s="209">
        <v>45689</v>
      </c>
      <c r="P2452" s="210">
        <v>0.706053240741312</v>
      </c>
      <c r="Q2452" s="208">
        <v>47882</v>
      </c>
      <c r="R2452" s="207">
        <v>230</v>
      </c>
      <c r="S2452" s="207">
        <v>0</v>
      </c>
      <c r="T2452" s="207">
        <v>230</v>
      </c>
    </row>
    <row r="2453" spans="1:20">
      <c r="A2453" s="208" t="s">
        <v>4648</v>
      </c>
      <c r="B2453" s="208" t="s">
        <v>7382</v>
      </c>
      <c r="C2453" s="208" t="s">
        <v>4650</v>
      </c>
      <c r="D2453" s="208" t="s">
        <v>4663</v>
      </c>
      <c r="E2453" s="208">
        <v>155</v>
      </c>
      <c r="F2453" s="208">
        <v>0</v>
      </c>
      <c r="G2453" s="208" t="s">
        <v>4652</v>
      </c>
      <c r="H2453" s="208" t="s">
        <v>4652</v>
      </c>
      <c r="I2453" s="208" t="s">
        <v>4652</v>
      </c>
      <c r="J2453" s="208" t="s">
        <v>4715</v>
      </c>
      <c r="K2453" s="208" t="s"/>
      <c r="L2453" s="208" t="s">
        <v>4004</v>
      </c>
      <c r="M2453" s="207">
        <v>50</v>
      </c>
      <c r="N2453" s="208" t="s">
        <v>4004</v>
      </c>
      <c r="O2453" s="209">
        <v>45689</v>
      </c>
      <c r="P2453" s="210">
        <v>0.70291666666526</v>
      </c>
      <c r="Q2453" s="208">
        <v>47881</v>
      </c>
      <c r="R2453" s="207">
        <v>50</v>
      </c>
      <c r="S2453" s="207">
        <v>0</v>
      </c>
      <c r="T2453" s="207">
        <v>50</v>
      </c>
    </row>
    <row r="2454" spans="1:20">
      <c r="A2454" s="208" t="s">
        <v>4648</v>
      </c>
      <c r="B2454" s="208" t="s">
        <v>7383</v>
      </c>
      <c r="C2454" s="208" t="s">
        <v>4656</v>
      </c>
      <c r="D2454" s="208" t="s">
        <v>4734</v>
      </c>
      <c r="E2454" s="208">
        <v>165</v>
      </c>
      <c r="F2454" s="208">
        <v>88</v>
      </c>
      <c r="G2454" s="208" t="s">
        <v>4659</v>
      </c>
      <c r="H2454" s="208" t="s">
        <v>4659</v>
      </c>
      <c r="I2454" s="208" t="s">
        <v>4659</v>
      </c>
      <c r="J2454" s="208" t="s"/>
      <c r="K2454" s="208" t="s"/>
      <c r="L2454" s="208" t="s">
        <v>4652</v>
      </c>
      <c r="M2454" s="207">
        <v>0</v>
      </c>
      <c r="N2454" s="208" t="s">
        <v>4659</v>
      </c>
      <c r="O2454" s="209">
        <v>45689</v>
      </c>
      <c r="P2454" s="210">
        <v>0.702604166664969</v>
      </c>
      <c r="Q2454" s="208">
        <v>47880</v>
      </c>
      <c r="R2454" s="207">
        <v>230</v>
      </c>
      <c r="S2454" s="207">
        <v>0</v>
      </c>
      <c r="T2454" s="207">
        <v>230</v>
      </c>
    </row>
    <row r="2455" spans="1:20">
      <c r="A2455" s="208" t="s">
        <v>4648</v>
      </c>
      <c r="B2455" s="208" t="s">
        <v>7384</v>
      </c>
      <c r="C2455" s="208" t="s">
        <v>4650</v>
      </c>
      <c r="D2455" s="208" t="s">
        <v>4668</v>
      </c>
      <c r="E2455" s="208">
        <v>150</v>
      </c>
      <c r="F2455" s="208">
        <v>89</v>
      </c>
      <c r="G2455" s="208" t="s">
        <v>4004</v>
      </c>
      <c r="H2455" s="208" t="s">
        <v>4652</v>
      </c>
      <c r="I2455" s="208" t="s">
        <v>4652</v>
      </c>
      <c r="J2455" s="208" t="s"/>
      <c r="K2455" s="208" t="s"/>
      <c r="L2455" s="208" t="s">
        <v>4652</v>
      </c>
      <c r="M2455" s="207">
        <v>0</v>
      </c>
      <c r="N2455" s="208" t="s">
        <v>4659</v>
      </c>
      <c r="O2455" s="209">
        <v>45689</v>
      </c>
      <c r="P2455" s="210">
        <v>0.700543981482042</v>
      </c>
      <c r="Q2455" s="208">
        <v>47879</v>
      </c>
      <c r="R2455" s="207">
        <v>170</v>
      </c>
      <c r="S2455" s="207">
        <v>0</v>
      </c>
      <c r="T2455" s="207">
        <v>170</v>
      </c>
    </row>
    <row r="2456" spans="1:20">
      <c r="A2456" s="208" t="s">
        <v>4648</v>
      </c>
      <c r="B2456" s="208" t="s">
        <v>7385</v>
      </c>
      <c r="C2456" s="208" t="s">
        <v>4650</v>
      </c>
      <c r="D2456" s="208" t="s">
        <v>4663</v>
      </c>
      <c r="E2456" s="208">
        <v>150</v>
      </c>
      <c r="F2456" s="208">
        <v>89</v>
      </c>
      <c r="G2456" s="208" t="s">
        <v>4004</v>
      </c>
      <c r="H2456" s="208" t="s">
        <v>4652</v>
      </c>
      <c r="I2456" s="208" t="s">
        <v>4652</v>
      </c>
      <c r="J2456" s="208" t="s"/>
      <c r="K2456" s="208" t="s"/>
      <c r="L2456" s="208" t="s">
        <v>4652</v>
      </c>
      <c r="M2456" s="207">
        <v>0</v>
      </c>
      <c r="N2456" s="208" t="s">
        <v>4004</v>
      </c>
      <c r="O2456" s="209">
        <v>45689</v>
      </c>
      <c r="P2456" s="210">
        <v>0.696689814812999</v>
      </c>
      <c r="Q2456" s="208">
        <v>47878</v>
      </c>
      <c r="R2456" s="207">
        <v>170</v>
      </c>
      <c r="S2456" s="207">
        <v>0</v>
      </c>
      <c r="T2456" s="207">
        <v>170</v>
      </c>
    </row>
    <row r="2457" spans="1:20">
      <c r="A2457" s="208" t="s">
        <v>4648</v>
      </c>
      <c r="B2457" s="208" t="s">
        <v>7386</v>
      </c>
      <c r="C2457" s="208" t="s">
        <v>4650</v>
      </c>
      <c r="D2457" s="208" t="s">
        <v>4663</v>
      </c>
      <c r="E2457" s="208">
        <v>150</v>
      </c>
      <c r="F2457" s="208">
        <v>0</v>
      </c>
      <c r="G2457" s="208" t="s">
        <v>4652</v>
      </c>
      <c r="H2457" s="208" t="s">
        <v>4652</v>
      </c>
      <c r="I2457" s="208" t="s">
        <v>4652</v>
      </c>
      <c r="J2457" s="208" t="s">
        <v>4669</v>
      </c>
      <c r="K2457" s="208" t="s"/>
      <c r="L2457" s="208" t="s">
        <v>4004</v>
      </c>
      <c r="M2457" s="207">
        <v>100</v>
      </c>
      <c r="N2457" s="208" t="s">
        <v>4004</v>
      </c>
      <c r="O2457" s="209">
        <v>45689</v>
      </c>
      <c r="P2457" s="210">
        <v>0.690740740741603</v>
      </c>
      <c r="Q2457" s="208">
        <v>47877</v>
      </c>
      <c r="R2457" s="207">
        <v>100</v>
      </c>
      <c r="S2457" s="207">
        <v>0</v>
      </c>
      <c r="T2457" s="207">
        <v>100</v>
      </c>
    </row>
    <row r="2458" spans="1:20">
      <c r="A2458" s="208" t="s">
        <v>4648</v>
      </c>
      <c r="B2458" s="208" t="s">
        <v>7387</v>
      </c>
      <c r="C2458" s="208" t="s">
        <v>4656</v>
      </c>
      <c r="D2458" s="208" t="s">
        <v>7388</v>
      </c>
      <c r="E2458" s="208">
        <v>165</v>
      </c>
      <c r="F2458" s="208">
        <v>88</v>
      </c>
      <c r="G2458" s="208" t="s">
        <v>4659</v>
      </c>
      <c r="H2458" s="208" t="s">
        <v>4659</v>
      </c>
      <c r="I2458" s="208" t="s">
        <v>4659</v>
      </c>
      <c r="J2458" s="208" t="s"/>
      <c r="K2458" s="208" t="s"/>
      <c r="L2458" s="208" t="s">
        <v>4652</v>
      </c>
      <c r="M2458" s="207">
        <v>0</v>
      </c>
      <c r="N2458" s="208" t="s">
        <v>4659</v>
      </c>
      <c r="O2458" s="209">
        <v>45689</v>
      </c>
      <c r="P2458" s="210">
        <v>0.689236111109494</v>
      </c>
      <c r="Q2458" s="208">
        <v>47876</v>
      </c>
      <c r="R2458" s="207">
        <v>200</v>
      </c>
      <c r="S2458" s="207">
        <v>0</v>
      </c>
      <c r="T2458" s="207">
        <v>200</v>
      </c>
    </row>
    <row r="2459" spans="1:20">
      <c r="A2459" s="208" t="s">
        <v>4648</v>
      </c>
      <c r="B2459" s="208" t="s">
        <v>7389</v>
      </c>
      <c r="C2459" s="208" t="s">
        <v>4656</v>
      </c>
      <c r="D2459" s="208" t="s">
        <v>4730</v>
      </c>
      <c r="E2459" s="208">
        <v>165</v>
      </c>
      <c r="F2459" s="208">
        <v>88</v>
      </c>
      <c r="G2459" s="208" t="s">
        <v>4659</v>
      </c>
      <c r="H2459" s="208" t="s">
        <v>4659</v>
      </c>
      <c r="I2459" s="208" t="s">
        <v>4659</v>
      </c>
      <c r="J2459" s="208" t="s"/>
      <c r="K2459" s="208" t="s"/>
      <c r="L2459" s="208" t="s">
        <v>4652</v>
      </c>
      <c r="M2459" s="207">
        <v>0</v>
      </c>
      <c r="N2459" s="208" t="s">
        <v>4659</v>
      </c>
      <c r="O2459" s="209">
        <v>45689</v>
      </c>
      <c r="P2459" s="210">
        <v>0.688043981481315</v>
      </c>
      <c r="Q2459" s="208">
        <v>47875</v>
      </c>
      <c r="R2459" s="207">
        <v>200</v>
      </c>
      <c r="S2459" s="207">
        <v>0</v>
      </c>
      <c r="T2459" s="207">
        <v>200</v>
      </c>
    </row>
    <row r="2460" spans="1:20">
      <c r="A2460" s="208" t="s">
        <v>4648</v>
      </c>
      <c r="B2460" s="208" t="s">
        <v>7390</v>
      </c>
      <c r="C2460" s="208" t="s">
        <v>4656</v>
      </c>
      <c r="D2460" s="208" t="s">
        <v>4676</v>
      </c>
      <c r="E2460" s="208">
        <v>165</v>
      </c>
      <c r="F2460" s="208">
        <v>88</v>
      </c>
      <c r="G2460" s="208" t="s">
        <v>4659</v>
      </c>
      <c r="H2460" s="208" t="s">
        <v>4659</v>
      </c>
      <c r="I2460" s="208" t="s">
        <v>4659</v>
      </c>
      <c r="J2460" s="208" t="s"/>
      <c r="K2460" s="208" t="s"/>
      <c r="L2460" s="208" t="s">
        <v>4652</v>
      </c>
      <c r="M2460" s="207">
        <v>0</v>
      </c>
      <c r="N2460" s="208" t="s">
        <v>4659</v>
      </c>
      <c r="O2460" s="209">
        <v>45689</v>
      </c>
      <c r="P2460" s="210">
        <v>0.681307870370802</v>
      </c>
      <c r="Q2460" s="208">
        <v>47873</v>
      </c>
      <c r="R2460" s="207">
        <v>200</v>
      </c>
      <c r="S2460" s="207">
        <v>0</v>
      </c>
      <c r="T2460" s="207">
        <v>200</v>
      </c>
    </row>
    <row r="2461" spans="1:20">
      <c r="A2461" s="208" t="s">
        <v>4648</v>
      </c>
      <c r="B2461" s="208" t="s">
        <v>7391</v>
      </c>
      <c r="C2461" s="208" t="s">
        <v>4656</v>
      </c>
      <c r="D2461" s="208" t="s">
        <v>4676</v>
      </c>
      <c r="E2461" s="208">
        <v>160</v>
      </c>
      <c r="F2461" s="208">
        <v>89</v>
      </c>
      <c r="G2461" s="208" t="s">
        <v>4004</v>
      </c>
      <c r="H2461" s="208" t="s">
        <v>4004</v>
      </c>
      <c r="I2461" s="208" t="s">
        <v>4004</v>
      </c>
      <c r="J2461" s="208" t="s"/>
      <c r="K2461" s="208" t="s"/>
      <c r="L2461" s="208" t="s">
        <v>4652</v>
      </c>
      <c r="M2461" s="207">
        <v>0</v>
      </c>
      <c r="N2461" s="208" t="s">
        <v>4004</v>
      </c>
      <c r="O2461" s="209">
        <v>45689</v>
      </c>
      <c r="P2461" s="210">
        <v>0.676423611112114</v>
      </c>
      <c r="Q2461" s="208">
        <v>47872</v>
      </c>
      <c r="R2461" s="207">
        <v>230</v>
      </c>
      <c r="S2461" s="207">
        <v>0</v>
      </c>
      <c r="T2461" s="207">
        <v>230</v>
      </c>
    </row>
    <row r="2462" spans="1:20">
      <c r="A2462" s="208" t="s">
        <v>4648</v>
      </c>
      <c r="B2462" s="208" t="s">
        <v>7392</v>
      </c>
      <c r="C2462" s="208" t="s">
        <v>4650</v>
      </c>
      <c r="D2462" s="208" t="s">
        <v>4651</v>
      </c>
      <c r="E2462" s="208">
        <v>151</v>
      </c>
      <c r="F2462" s="208">
        <v>89</v>
      </c>
      <c r="G2462" s="208" t="s">
        <v>4004</v>
      </c>
      <c r="H2462" s="208" t="s">
        <v>4004</v>
      </c>
      <c r="I2462" s="208" t="s">
        <v>4004</v>
      </c>
      <c r="J2462" s="208" t="s">
        <v>4643</v>
      </c>
      <c r="K2462" s="208" t="s">
        <v>4664</v>
      </c>
      <c r="L2462" s="208" t="s">
        <v>4004</v>
      </c>
      <c r="M2462" s="207">
        <v>200</v>
      </c>
      <c r="N2462" s="208" t="s">
        <v>4004</v>
      </c>
      <c r="O2462" s="209">
        <v>45689</v>
      </c>
      <c r="P2462" s="210">
        <v>0.669629629628617</v>
      </c>
      <c r="Q2462" s="208">
        <v>47871</v>
      </c>
      <c r="R2462" s="207">
        <v>430</v>
      </c>
      <c r="S2462" s="207">
        <v>0</v>
      </c>
      <c r="T2462" s="207">
        <v>430</v>
      </c>
    </row>
    <row r="2463" spans="1:20">
      <c r="A2463" s="208" t="s">
        <v>4648</v>
      </c>
      <c r="B2463" s="208" t="s">
        <v>7393</v>
      </c>
      <c r="C2463" s="208" t="s">
        <v>4650</v>
      </c>
      <c r="D2463" s="208" t="s">
        <v>4668</v>
      </c>
      <c r="E2463" s="208">
        <v>130</v>
      </c>
      <c r="F2463" s="208">
        <v>0</v>
      </c>
      <c r="G2463" s="208" t="s">
        <v>4652</v>
      </c>
      <c r="H2463" s="208" t="s">
        <v>4004</v>
      </c>
      <c r="I2463" s="208" t="s">
        <v>4004</v>
      </c>
      <c r="J2463" s="208" t="s"/>
      <c r="K2463" s="208" t="s"/>
      <c r="L2463" s="208" t="s">
        <v>4652</v>
      </c>
      <c r="M2463" s="207">
        <v>0</v>
      </c>
      <c r="N2463" s="208" t="s">
        <v>4004</v>
      </c>
      <c r="O2463" s="209">
        <v>45689</v>
      </c>
      <c r="P2463" s="210">
        <v>0.664687500000582</v>
      </c>
      <c r="Q2463" s="208">
        <v>47870</v>
      </c>
      <c r="R2463" s="207">
        <v>150</v>
      </c>
      <c r="S2463" s="207">
        <v>0</v>
      </c>
      <c r="T2463" s="207">
        <v>150</v>
      </c>
    </row>
    <row r="2464" spans="1:20">
      <c r="A2464" s="208" t="s">
        <v>4648</v>
      </c>
      <c r="B2464" s="208" t="s">
        <v>7394</v>
      </c>
      <c r="C2464" s="208" t="s">
        <v>4656</v>
      </c>
      <c r="D2464" s="208" t="s">
        <v>4730</v>
      </c>
      <c r="E2464" s="208">
        <v>160</v>
      </c>
      <c r="F2464" s="208">
        <v>88</v>
      </c>
      <c r="G2464" s="208" t="s">
        <v>4004</v>
      </c>
      <c r="H2464" s="208" t="s">
        <v>4004</v>
      </c>
      <c r="I2464" s="208" t="s">
        <v>4004</v>
      </c>
      <c r="J2464" s="208" t="s"/>
      <c r="K2464" s="208" t="s"/>
      <c r="L2464" s="208" t="s">
        <v>4652</v>
      </c>
      <c r="M2464" s="207">
        <v>0</v>
      </c>
      <c r="N2464" s="208" t="s">
        <v>4004</v>
      </c>
      <c r="O2464" s="209">
        <v>45689</v>
      </c>
      <c r="P2464" s="210">
        <v>0.661041666666279</v>
      </c>
      <c r="Q2464" s="208">
        <v>47868</v>
      </c>
      <c r="R2464" s="207">
        <v>200</v>
      </c>
      <c r="S2464" s="207">
        <v>0</v>
      </c>
      <c r="T2464" s="207">
        <v>200</v>
      </c>
    </row>
    <row r="2465" spans="1:20">
      <c r="A2465" s="208" t="s">
        <v>4648</v>
      </c>
      <c r="B2465" s="208" t="s">
        <v>7395</v>
      </c>
      <c r="C2465" s="208" t="s">
        <v>4650</v>
      </c>
      <c r="D2465" s="208" t="s">
        <v>4668</v>
      </c>
      <c r="E2465" s="208">
        <v>150</v>
      </c>
      <c r="F2465" s="208">
        <v>89</v>
      </c>
      <c r="G2465" s="208" t="s">
        <v>4659</v>
      </c>
      <c r="H2465" s="208" t="s">
        <v>4004</v>
      </c>
      <c r="I2465" s="208" t="s">
        <v>4004</v>
      </c>
      <c r="J2465" s="208" t="s"/>
      <c r="K2465" s="208" t="s"/>
      <c r="L2465" s="208" t="s">
        <v>4652</v>
      </c>
      <c r="M2465" s="207">
        <v>0</v>
      </c>
      <c r="N2465" s="208" t="s">
        <v>4659</v>
      </c>
      <c r="O2465" s="209">
        <v>45689</v>
      </c>
      <c r="P2465" s="210">
        <v>0.654456018517522</v>
      </c>
      <c r="Q2465" s="208">
        <v>47867</v>
      </c>
      <c r="R2465" s="207">
        <v>200</v>
      </c>
      <c r="S2465" s="207">
        <v>0</v>
      </c>
      <c r="T2465" s="207">
        <v>200</v>
      </c>
    </row>
    <row r="2466" spans="1:20">
      <c r="A2466" s="208" t="s">
        <v>4648</v>
      </c>
      <c r="B2466" s="208" t="s">
        <v>7396</v>
      </c>
      <c r="C2466" s="208" t="s">
        <v>4656</v>
      </c>
      <c r="D2466" s="208" t="s">
        <v>4657</v>
      </c>
      <c r="E2466" s="208">
        <v>165</v>
      </c>
      <c r="F2466" s="208">
        <v>88</v>
      </c>
      <c r="G2466" s="208" t="s">
        <v>4004</v>
      </c>
      <c r="H2466" s="208" t="s">
        <v>4004</v>
      </c>
      <c r="I2466" s="208" t="s">
        <v>4004</v>
      </c>
      <c r="J2466" s="208" t="s"/>
      <c r="K2466" s="208" t="s"/>
      <c r="L2466" s="208" t="s">
        <v>4652</v>
      </c>
      <c r="M2466" s="207">
        <v>0</v>
      </c>
      <c r="N2466" s="208" t="s">
        <v>4004</v>
      </c>
      <c r="O2466" s="209">
        <v>45689</v>
      </c>
      <c r="P2466" s="210">
        <v>0.636597222222918</v>
      </c>
      <c r="Q2466" s="208">
        <v>47861</v>
      </c>
      <c r="R2466" s="207">
        <v>230</v>
      </c>
      <c r="S2466" s="207">
        <v>0</v>
      </c>
      <c r="T2466" s="207">
        <v>230</v>
      </c>
    </row>
    <row r="2467" spans="1:20">
      <c r="A2467" s="208" t="s">
        <v>4648</v>
      </c>
      <c r="B2467" s="208" t="s">
        <v>7397</v>
      </c>
      <c r="C2467" s="208" t="s">
        <v>4656</v>
      </c>
      <c r="D2467" s="208" t="s">
        <v>4700</v>
      </c>
      <c r="E2467" s="208">
        <v>165</v>
      </c>
      <c r="F2467" s="208">
        <v>89</v>
      </c>
      <c r="G2467" s="208" t="s">
        <v>4004</v>
      </c>
      <c r="H2467" s="208" t="s">
        <v>4004</v>
      </c>
      <c r="I2467" s="208" t="s">
        <v>4004</v>
      </c>
      <c r="J2467" s="208" t="s"/>
      <c r="K2467" s="208" t="s"/>
      <c r="L2467" s="208" t="s">
        <v>4652</v>
      </c>
      <c r="M2467" s="207">
        <v>0</v>
      </c>
      <c r="N2467" s="208" t="s">
        <v>4004</v>
      </c>
      <c r="O2467" s="209">
        <v>45689</v>
      </c>
      <c r="P2467" s="210">
        <v>0.634432870370802</v>
      </c>
      <c r="Q2467" s="208">
        <v>47859</v>
      </c>
      <c r="R2467" s="207">
        <v>230</v>
      </c>
      <c r="S2467" s="207">
        <v>0</v>
      </c>
      <c r="T2467" s="207">
        <v>230</v>
      </c>
    </row>
    <row r="2468" spans="1:20">
      <c r="A2468" s="208" t="s">
        <v>4648</v>
      </c>
      <c r="B2468" s="208" t="s">
        <v>7398</v>
      </c>
      <c r="C2468" s="208" t="s">
        <v>4656</v>
      </c>
      <c r="D2468" s="208" t="s">
        <v>4734</v>
      </c>
      <c r="E2468" s="208">
        <v>165</v>
      </c>
      <c r="F2468" s="208">
        <v>88</v>
      </c>
      <c r="G2468" s="208" t="s">
        <v>4659</v>
      </c>
      <c r="H2468" s="208" t="s">
        <v>4659</v>
      </c>
      <c r="I2468" s="208" t="s">
        <v>4659</v>
      </c>
      <c r="J2468" s="208" t="s"/>
      <c r="K2468" s="208" t="s"/>
      <c r="L2468" s="208" t="s">
        <v>4652</v>
      </c>
      <c r="M2468" s="207">
        <v>0</v>
      </c>
      <c r="N2468" s="208" t="s">
        <v>4659</v>
      </c>
      <c r="O2468" s="209">
        <v>45689</v>
      </c>
      <c r="P2468" s="210">
        <v>0.634143518516794</v>
      </c>
      <c r="Q2468" s="208">
        <v>47858</v>
      </c>
      <c r="R2468" s="207">
        <v>400</v>
      </c>
      <c r="S2468" s="207">
        <v>0</v>
      </c>
      <c r="T2468" s="207">
        <v>400</v>
      </c>
    </row>
    <row r="2469" spans="1:20">
      <c r="A2469" s="208" t="s">
        <v>4648</v>
      </c>
      <c r="B2469" s="208" t="s">
        <v>7399</v>
      </c>
      <c r="C2469" s="208" t="s">
        <v>4656</v>
      </c>
      <c r="D2469" s="208" t="s">
        <v>4676</v>
      </c>
      <c r="E2469" s="208">
        <v>160</v>
      </c>
      <c r="F2469" s="208">
        <v>88</v>
      </c>
      <c r="G2469" s="208" t="s">
        <v>4659</v>
      </c>
      <c r="H2469" s="208" t="s">
        <v>4659</v>
      </c>
      <c r="I2469" s="208" t="s">
        <v>4659</v>
      </c>
      <c r="J2469" s="208" t="s"/>
      <c r="K2469" s="208" t="s"/>
      <c r="L2469" s="208" t="s">
        <v>4652</v>
      </c>
      <c r="M2469" s="207">
        <v>0</v>
      </c>
      <c r="N2469" s="208" t="s">
        <v>4659</v>
      </c>
      <c r="O2469" s="209">
        <v>45689</v>
      </c>
      <c r="P2469" s="210">
        <v>0.634143518516794</v>
      </c>
      <c r="Q2469" s="208">
        <v>47858</v>
      </c>
      <c r="R2469" s="207">
        <v>400</v>
      </c>
      <c r="S2469" s="207">
        <v>0</v>
      </c>
      <c r="T2469" s="207">
        <v>400</v>
      </c>
    </row>
    <row r="2470" spans="1:20">
      <c r="A2470" s="208" t="s">
        <v>4648</v>
      </c>
      <c r="B2470" s="208" t="s">
        <v>7400</v>
      </c>
      <c r="C2470" s="208" t="s">
        <v>4656</v>
      </c>
      <c r="D2470" s="208" t="s">
        <v>4700</v>
      </c>
      <c r="E2470" s="208">
        <v>165</v>
      </c>
      <c r="F2470" s="208">
        <v>87</v>
      </c>
      <c r="G2470" s="208" t="s">
        <v>4659</v>
      </c>
      <c r="H2470" s="208" t="s">
        <v>4659</v>
      </c>
      <c r="I2470" s="208" t="s">
        <v>4659</v>
      </c>
      <c r="J2470" s="208" t="s"/>
      <c r="K2470" s="208" t="s"/>
      <c r="L2470" s="208" t="s">
        <v>4652</v>
      </c>
      <c r="M2470" s="207">
        <v>0</v>
      </c>
      <c r="N2470" s="208" t="s">
        <v>4659</v>
      </c>
      <c r="O2470" s="209">
        <v>45689</v>
      </c>
      <c r="P2470" s="210">
        <v>0.630127314816491</v>
      </c>
      <c r="Q2470" s="208">
        <v>47855</v>
      </c>
      <c r="R2470" s="207">
        <v>200</v>
      </c>
      <c r="S2470" s="207">
        <v>0</v>
      </c>
      <c r="T2470" s="207">
        <v>200</v>
      </c>
    </row>
    <row r="2471" spans="1:20">
      <c r="A2471" s="208" t="s">
        <v>4648</v>
      </c>
      <c r="B2471" s="208" t="s">
        <v>7401</v>
      </c>
      <c r="C2471" s="208" t="s">
        <v>4656</v>
      </c>
      <c r="D2471" s="208" t="s">
        <v>4734</v>
      </c>
      <c r="E2471" s="208">
        <v>165</v>
      </c>
      <c r="F2471" s="208">
        <v>88</v>
      </c>
      <c r="G2471" s="208" t="s">
        <v>4004</v>
      </c>
      <c r="H2471" s="208" t="s">
        <v>4652</v>
      </c>
      <c r="I2471" s="208" t="s">
        <v>4652</v>
      </c>
      <c r="J2471" s="208" t="s"/>
      <c r="K2471" s="208" t="s"/>
      <c r="L2471" s="208" t="s">
        <v>4652</v>
      </c>
      <c r="M2471" s="207">
        <v>0</v>
      </c>
      <c r="N2471" s="208" t="s">
        <v>4004</v>
      </c>
      <c r="O2471" s="209">
        <v>45689</v>
      </c>
      <c r="P2471" s="210">
        <v>0.615104166667152</v>
      </c>
      <c r="Q2471" s="208">
        <v>47852</v>
      </c>
      <c r="R2471" s="207">
        <v>170</v>
      </c>
      <c r="S2471" s="207">
        <v>0</v>
      </c>
      <c r="T2471" s="207">
        <v>170</v>
      </c>
    </row>
    <row r="2472" spans="1:20">
      <c r="A2472" s="208" t="s">
        <v>4648</v>
      </c>
      <c r="B2472" s="208" t="s">
        <v>7402</v>
      </c>
      <c r="C2472" s="208" t="s">
        <v>4656</v>
      </c>
      <c r="D2472" s="208" t="s">
        <v>4700</v>
      </c>
      <c r="E2472" s="208">
        <v>165</v>
      </c>
      <c r="F2472" s="208">
        <v>88</v>
      </c>
      <c r="G2472" s="208" t="s">
        <v>4004</v>
      </c>
      <c r="H2472" s="208" t="s">
        <v>4004</v>
      </c>
      <c r="I2472" s="208" t="s">
        <v>4004</v>
      </c>
      <c r="J2472" s="208" t="s"/>
      <c r="K2472" s="208" t="s"/>
      <c r="L2472" s="208" t="s">
        <v>4652</v>
      </c>
      <c r="M2472" s="207">
        <v>0</v>
      </c>
      <c r="N2472" s="208" t="s">
        <v>4004</v>
      </c>
      <c r="O2472" s="209">
        <v>45689</v>
      </c>
      <c r="P2472" s="210">
        <v>0.612974537038099</v>
      </c>
      <c r="Q2472" s="208">
        <v>47851</v>
      </c>
      <c r="R2472" s="207">
        <v>200</v>
      </c>
      <c r="S2472" s="207">
        <v>0</v>
      </c>
      <c r="T2472" s="207">
        <v>200</v>
      </c>
    </row>
    <row r="2473" spans="1:20">
      <c r="A2473" s="208" t="s">
        <v>4648</v>
      </c>
      <c r="B2473" s="208" t="s">
        <v>7403</v>
      </c>
      <c r="C2473" s="208" t="s">
        <v>4656</v>
      </c>
      <c r="D2473" s="208" t="s">
        <v>4666</v>
      </c>
      <c r="E2473" s="208">
        <v>165</v>
      </c>
      <c r="F2473" s="208">
        <v>88</v>
      </c>
      <c r="G2473" s="208" t="s">
        <v>4004</v>
      </c>
      <c r="H2473" s="208" t="s">
        <v>4004</v>
      </c>
      <c r="I2473" s="208" t="s">
        <v>4004</v>
      </c>
      <c r="J2473" s="208" t="s"/>
      <c r="K2473" s="208" t="s"/>
      <c r="L2473" s="208" t="s">
        <v>4652</v>
      </c>
      <c r="M2473" s="207">
        <v>0</v>
      </c>
      <c r="N2473" s="208" t="s">
        <v>4004</v>
      </c>
      <c r="O2473" s="209">
        <v>45689</v>
      </c>
      <c r="P2473" s="210">
        <v>0.60325231481329</v>
      </c>
      <c r="Q2473" s="208">
        <v>47846</v>
      </c>
      <c r="R2473" s="207">
        <v>200</v>
      </c>
      <c r="S2473" s="207">
        <v>0</v>
      </c>
      <c r="T2473" s="207">
        <v>200</v>
      </c>
    </row>
    <row r="2474" spans="1:20">
      <c r="A2474" s="208" t="s">
        <v>4648</v>
      </c>
      <c r="B2474" s="208" t="s">
        <v>7404</v>
      </c>
      <c r="C2474" s="208" t="s">
        <v>4656</v>
      </c>
      <c r="D2474" s="208" t="s">
        <v>4767</v>
      </c>
      <c r="E2474" s="208">
        <v>160</v>
      </c>
      <c r="F2474" s="208">
        <v>88</v>
      </c>
      <c r="G2474" s="208" t="s">
        <v>4659</v>
      </c>
      <c r="H2474" s="208" t="s">
        <v>4659</v>
      </c>
      <c r="I2474" s="208" t="s">
        <v>4659</v>
      </c>
      <c r="J2474" s="208" t="s"/>
      <c r="K2474" s="208" t="s"/>
      <c r="L2474" s="208" t="s">
        <v>4652</v>
      </c>
      <c r="M2474" s="207">
        <v>0</v>
      </c>
      <c r="N2474" s="208" t="s">
        <v>4659</v>
      </c>
      <c r="O2474" s="209">
        <v>45689</v>
      </c>
      <c r="P2474" s="210">
        <v>0.600474537037371</v>
      </c>
      <c r="Q2474" s="208">
        <v>47844</v>
      </c>
      <c r="R2474" s="207">
        <v>200</v>
      </c>
      <c r="S2474" s="207">
        <v>0</v>
      </c>
      <c r="T2474" s="207">
        <v>200</v>
      </c>
    </row>
    <row r="2475" spans="1:20">
      <c r="A2475" s="208" t="s">
        <v>4648</v>
      </c>
      <c r="B2475" s="208" t="s">
        <v>7405</v>
      </c>
      <c r="C2475" s="208" t="s">
        <v>4656</v>
      </c>
      <c r="D2475" s="208" t="s">
        <v>4767</v>
      </c>
      <c r="E2475" s="208">
        <v>160</v>
      </c>
      <c r="F2475" s="208">
        <v>89</v>
      </c>
      <c r="G2475" s="208" t="s">
        <v>4004</v>
      </c>
      <c r="H2475" s="208" t="s">
        <v>4004</v>
      </c>
      <c r="I2475" s="208" t="s">
        <v>4004</v>
      </c>
      <c r="J2475" s="208" t="s"/>
      <c r="K2475" s="208" t="s">
        <v>6379</v>
      </c>
      <c r="L2475" s="208" t="s">
        <v>4652</v>
      </c>
      <c r="M2475" s="207">
        <v>0</v>
      </c>
      <c r="N2475" s="208" t="s">
        <v>4004</v>
      </c>
      <c r="O2475" s="209">
        <v>45689</v>
      </c>
      <c r="P2475" s="210">
        <v>0.569490740741458</v>
      </c>
      <c r="Q2475" s="208">
        <v>0</v>
      </c>
      <c r="R2475" s="207">
        <v>0</v>
      </c>
      <c r="S2475" s="207">
        <v>0</v>
      </c>
      <c r="T2475" s="207">
        <v>0</v>
      </c>
    </row>
    <row r="2476" spans="1:20">
      <c r="A2476" s="208" t="s">
        <v>4648</v>
      </c>
      <c r="B2476" s="208" t="s">
        <v>7406</v>
      </c>
      <c r="C2476" s="208" t="s">
        <v>4656</v>
      </c>
      <c r="D2476" s="208" t="s">
        <v>4730</v>
      </c>
      <c r="E2476" s="208">
        <v>165</v>
      </c>
      <c r="F2476" s="208">
        <v>0</v>
      </c>
      <c r="G2476" s="208" t="s">
        <v>4652</v>
      </c>
      <c r="H2476" s="208" t="s">
        <v>4004</v>
      </c>
      <c r="I2476" s="208" t="s">
        <v>4004</v>
      </c>
      <c r="J2476" s="208" t="s"/>
      <c r="K2476" s="208" t="s"/>
      <c r="L2476" s="208" t="s">
        <v>4652</v>
      </c>
      <c r="M2476" s="207">
        <v>0</v>
      </c>
      <c r="N2476" s="208" t="s">
        <v>4004</v>
      </c>
      <c r="O2476" s="209">
        <v>45689</v>
      </c>
      <c r="P2476" s="210">
        <v>0.532754629628471</v>
      </c>
      <c r="Q2476" s="208">
        <v>47819</v>
      </c>
      <c r="R2476" s="207">
        <v>170</v>
      </c>
      <c r="S2476" s="207">
        <v>0</v>
      </c>
      <c r="T2476" s="207">
        <v>170</v>
      </c>
    </row>
    <row r="2477" spans="1:20">
      <c r="A2477" s="208" t="s">
        <v>4648</v>
      </c>
      <c r="B2477" s="208" t="s">
        <v>7407</v>
      </c>
      <c r="C2477" s="208" t="s">
        <v>4656</v>
      </c>
      <c r="D2477" s="208" t="s">
        <v>4730</v>
      </c>
      <c r="E2477" s="208">
        <v>171</v>
      </c>
      <c r="F2477" s="208">
        <v>0</v>
      </c>
      <c r="G2477" s="208" t="s">
        <v>4652</v>
      </c>
      <c r="H2477" s="208" t="s">
        <v>4652</v>
      </c>
      <c r="I2477" s="208" t="s">
        <v>4652</v>
      </c>
      <c r="J2477" s="208" t="s">
        <v>4643</v>
      </c>
      <c r="K2477" s="208" t="s">
        <v>7408</v>
      </c>
      <c r="L2477" s="208" t="s">
        <v>4004</v>
      </c>
      <c r="M2477" s="207">
        <v>300</v>
      </c>
      <c r="N2477" s="208" t="s">
        <v>4004</v>
      </c>
      <c r="O2477" s="209">
        <v>45689</v>
      </c>
      <c r="P2477" s="210">
        <v>0.516099537038827</v>
      </c>
      <c r="Q2477" s="208">
        <v>47815</v>
      </c>
      <c r="R2477" s="207">
        <v>300</v>
      </c>
      <c r="S2477" s="207">
        <v>0</v>
      </c>
      <c r="T2477" s="207">
        <v>300</v>
      </c>
    </row>
    <row r="2478" spans="1:20">
      <c r="A2478" s="208" t="s">
        <v>4648</v>
      </c>
      <c r="B2478" s="208" t="s">
        <v>7409</v>
      </c>
      <c r="C2478" s="208" t="s">
        <v>4650</v>
      </c>
      <c r="D2478" s="208" t="s">
        <v>4663</v>
      </c>
      <c r="E2478" s="208">
        <v>152</v>
      </c>
      <c r="F2478" s="208">
        <v>0</v>
      </c>
      <c r="G2478" s="208" t="s">
        <v>4652</v>
      </c>
      <c r="H2478" s="208" t="s">
        <v>4659</v>
      </c>
      <c r="I2478" s="208" t="s">
        <v>4659</v>
      </c>
      <c r="J2478" s="208" t="s"/>
      <c r="K2478" s="208" t="s"/>
      <c r="L2478" s="208" t="s">
        <v>4652</v>
      </c>
      <c r="M2478" s="207">
        <v>0</v>
      </c>
      <c r="N2478" s="208" t="s">
        <v>4659</v>
      </c>
      <c r="O2478" s="209">
        <v>45689</v>
      </c>
      <c r="P2478" s="210">
        <v>0.515509259257669</v>
      </c>
      <c r="Q2478" s="208">
        <v>47814</v>
      </c>
      <c r="R2478" s="207">
        <v>150</v>
      </c>
      <c r="S2478" s="207">
        <v>0</v>
      </c>
      <c r="T2478" s="207">
        <v>150</v>
      </c>
    </row>
    <row r="2479" spans="1:20">
      <c r="A2479" s="208" t="s">
        <v>4648</v>
      </c>
      <c r="B2479" s="208" t="s">
        <v>7410</v>
      </c>
      <c r="C2479" s="208" t="s">
        <v>4656</v>
      </c>
      <c r="D2479" s="208" t="s">
        <v>4668</v>
      </c>
      <c r="E2479" s="208">
        <v>165</v>
      </c>
      <c r="F2479" s="208">
        <v>0</v>
      </c>
      <c r="G2479" s="208" t="s">
        <v>4652</v>
      </c>
      <c r="H2479" s="208" t="s">
        <v>4652</v>
      </c>
      <c r="I2479" s="208" t="s">
        <v>4652</v>
      </c>
      <c r="J2479" s="208" t="s">
        <v>4643</v>
      </c>
      <c r="K2479" s="208" t="s">
        <v>6371</v>
      </c>
      <c r="L2479" s="208" t="s">
        <v>4004</v>
      </c>
      <c r="M2479" s="207">
        <v>50</v>
      </c>
      <c r="N2479" s="208" t="s">
        <v>4004</v>
      </c>
      <c r="O2479" s="209">
        <v>45689</v>
      </c>
      <c r="P2479" s="210">
        <v>0.50650462962949</v>
      </c>
      <c r="Q2479" s="208">
        <v>47810</v>
      </c>
      <c r="R2479" s="207">
        <v>50</v>
      </c>
      <c r="S2479" s="207">
        <v>0</v>
      </c>
      <c r="T2479" s="207">
        <v>50</v>
      </c>
    </row>
    <row r="2480" spans="1:20">
      <c r="A2480" s="208" t="s">
        <v>4648</v>
      </c>
      <c r="B2480" s="208" t="s">
        <v>7411</v>
      </c>
      <c r="C2480" s="208" t="s">
        <v>4650</v>
      </c>
      <c r="D2480" s="208" t="s">
        <v>4668</v>
      </c>
      <c r="E2480" s="208">
        <v>155</v>
      </c>
      <c r="F2480" s="208">
        <v>0</v>
      </c>
      <c r="G2480" s="208" t="s">
        <v>4652</v>
      </c>
      <c r="H2480" s="208" t="s">
        <v>4004</v>
      </c>
      <c r="I2480" s="208" t="s">
        <v>4004</v>
      </c>
      <c r="J2480" s="208" t="s"/>
      <c r="K2480" s="208" t="s"/>
      <c r="L2480" s="208" t="s">
        <v>4652</v>
      </c>
      <c r="M2480" s="207">
        <v>0</v>
      </c>
      <c r="N2480" s="208" t="s">
        <v>4004</v>
      </c>
      <c r="O2480" s="209">
        <v>45689</v>
      </c>
      <c r="P2480" s="210">
        <v>0.504085648146429</v>
      </c>
      <c r="Q2480" s="208">
        <v>47809</v>
      </c>
      <c r="R2480" s="207">
        <v>150</v>
      </c>
      <c r="S2480" s="207">
        <v>0</v>
      </c>
      <c r="T2480" s="207">
        <v>150</v>
      </c>
    </row>
    <row r="2481" spans="1:20">
      <c r="A2481" s="208" t="s">
        <v>4648</v>
      </c>
      <c r="B2481" s="208" t="s">
        <v>7412</v>
      </c>
      <c r="C2481" s="208" t="s">
        <v>4650</v>
      </c>
      <c r="D2481" s="208" t="s">
        <v>4668</v>
      </c>
      <c r="E2481" s="208">
        <v>150</v>
      </c>
      <c r="F2481" s="208">
        <v>89</v>
      </c>
      <c r="G2481" s="208" t="s">
        <v>4659</v>
      </c>
      <c r="H2481" s="208" t="s">
        <v>4659</v>
      </c>
      <c r="I2481" s="208" t="s">
        <v>4659</v>
      </c>
      <c r="J2481" s="208" t="s"/>
      <c r="K2481" s="208" t="s"/>
      <c r="L2481" s="208" t="s">
        <v>4652</v>
      </c>
      <c r="M2481" s="207">
        <v>0</v>
      </c>
      <c r="N2481" s="208" t="s">
        <v>4004</v>
      </c>
      <c r="O2481" s="209">
        <v>45689</v>
      </c>
      <c r="P2481" s="210">
        <v>0.498437499998545</v>
      </c>
      <c r="Q2481" s="208">
        <v>47808</v>
      </c>
      <c r="R2481" s="207">
        <v>230</v>
      </c>
      <c r="S2481" s="207">
        <v>0</v>
      </c>
      <c r="T2481" s="207">
        <v>230</v>
      </c>
    </row>
    <row r="2482" spans="1:20">
      <c r="A2482" s="208" t="s">
        <v>4648</v>
      </c>
      <c r="B2482" s="208" t="s">
        <v>7413</v>
      </c>
      <c r="C2482" s="208" t="s">
        <v>4650</v>
      </c>
      <c r="D2482" s="208" t="s">
        <v>4668</v>
      </c>
      <c r="E2482" s="208">
        <v>155</v>
      </c>
      <c r="F2482" s="208">
        <v>0</v>
      </c>
      <c r="G2482" s="208" t="s">
        <v>4652</v>
      </c>
      <c r="H2482" s="208" t="s">
        <v>4652</v>
      </c>
      <c r="I2482" s="208" t="s">
        <v>4652</v>
      </c>
      <c r="J2482" s="208" t="s">
        <v>4643</v>
      </c>
      <c r="K2482" s="208" t="s">
        <v>5916</v>
      </c>
      <c r="L2482" s="208" t="s">
        <v>4004</v>
      </c>
      <c r="M2482" s="207">
        <v>225</v>
      </c>
      <c r="N2482" s="208" t="s">
        <v>4004</v>
      </c>
      <c r="O2482" s="209">
        <v>45689</v>
      </c>
      <c r="P2482" s="210">
        <v>0.485671296297369</v>
      </c>
      <c r="Q2482" s="208">
        <v>47802</v>
      </c>
      <c r="R2482" s="207">
        <v>225</v>
      </c>
      <c r="S2482" s="207">
        <v>0</v>
      </c>
      <c r="T2482" s="207">
        <v>225</v>
      </c>
    </row>
    <row r="2483" spans="1:20">
      <c r="A2483" s="208" t="s">
        <v>4648</v>
      </c>
      <c r="B2483" s="208" t="s">
        <v>7414</v>
      </c>
      <c r="C2483" s="208" t="s">
        <v>4650</v>
      </c>
      <c r="D2483" s="208" t="s">
        <v>4668</v>
      </c>
      <c r="E2483" s="208">
        <v>110</v>
      </c>
      <c r="F2483" s="208">
        <v>0</v>
      </c>
      <c r="G2483" s="208" t="s">
        <v>4652</v>
      </c>
      <c r="H2483" s="208" t="s">
        <v>4652</v>
      </c>
      <c r="I2483" s="208" t="s">
        <v>4652</v>
      </c>
      <c r="J2483" s="208" t="s">
        <v>4643</v>
      </c>
      <c r="K2483" s="208" t="s">
        <v>5454</v>
      </c>
      <c r="L2483" s="208" t="s">
        <v>4004</v>
      </c>
      <c r="M2483" s="207">
        <v>130</v>
      </c>
      <c r="N2483" s="208" t="s">
        <v>4004</v>
      </c>
      <c r="O2483" s="209">
        <v>45689</v>
      </c>
      <c r="P2483" s="210">
        <v>0.470891203702195</v>
      </c>
      <c r="Q2483" s="208">
        <v>47799</v>
      </c>
      <c r="R2483" s="207">
        <v>130</v>
      </c>
      <c r="S2483" s="207">
        <v>0</v>
      </c>
      <c r="T2483" s="207">
        <v>130</v>
      </c>
    </row>
    <row r="2484" spans="1:20">
      <c r="A2484" s="208" t="s">
        <v>4648</v>
      </c>
      <c r="B2484" s="208" t="s">
        <v>7415</v>
      </c>
      <c r="C2484" s="208" t="s">
        <v>4656</v>
      </c>
      <c r="D2484" s="208" t="s">
        <v>4734</v>
      </c>
      <c r="E2484" s="208">
        <v>170</v>
      </c>
      <c r="F2484" s="208">
        <v>88</v>
      </c>
      <c r="G2484" s="208" t="s">
        <v>4659</v>
      </c>
      <c r="H2484" s="208" t="s">
        <v>4659</v>
      </c>
      <c r="I2484" s="208" t="s">
        <v>4659</v>
      </c>
      <c r="J2484" s="208" t="s"/>
      <c r="K2484" s="208" t="s">
        <v>7416</v>
      </c>
      <c r="L2484" s="208" t="s">
        <v>4652</v>
      </c>
      <c r="M2484" s="207">
        <v>0</v>
      </c>
      <c r="N2484" s="208" t="s">
        <v>4659</v>
      </c>
      <c r="O2484" s="209">
        <v>45689</v>
      </c>
      <c r="P2484" s="210">
        <v>0.437662037038535</v>
      </c>
      <c r="Q2484" s="208">
        <v>0</v>
      </c>
      <c r="R2484" s="207">
        <v>0</v>
      </c>
      <c r="S2484" s="207">
        <v>0</v>
      </c>
      <c r="T2484" s="207">
        <v>0</v>
      </c>
    </row>
    <row r="2485" spans="1:20">
      <c r="A2485" s="208" t="s">
        <v>4648</v>
      </c>
      <c r="B2485" s="208" t="s">
        <v>7417</v>
      </c>
      <c r="C2485" s="208" t="s">
        <v>4656</v>
      </c>
      <c r="D2485" s="208" t="s">
        <v>4730</v>
      </c>
      <c r="E2485" s="208">
        <v>165</v>
      </c>
      <c r="F2485" s="208">
        <v>88</v>
      </c>
      <c r="G2485" s="208" t="s">
        <v>4659</v>
      </c>
      <c r="H2485" s="208" t="s">
        <v>4659</v>
      </c>
      <c r="I2485" s="208" t="s">
        <v>4659</v>
      </c>
      <c r="J2485" s="208" t="s">
        <v>6823</v>
      </c>
      <c r="K2485" s="208" t="s"/>
      <c r="L2485" s="208" t="s">
        <v>4659</v>
      </c>
      <c r="M2485" s="207">
        <v>0</v>
      </c>
      <c r="N2485" s="208" t="s">
        <v>4659</v>
      </c>
      <c r="O2485" s="209">
        <v>45689</v>
      </c>
      <c r="P2485" s="210">
        <v>0.410439814815618</v>
      </c>
      <c r="Q2485" s="208">
        <v>47783</v>
      </c>
      <c r="R2485" s="207">
        <v>230</v>
      </c>
      <c r="S2485" s="207">
        <v>0</v>
      </c>
      <c r="T2485" s="207">
        <v>230</v>
      </c>
    </row>
    <row r="2486" spans="1:20">
      <c r="A2486" s="208" t="s">
        <v>4648</v>
      </c>
      <c r="B2486" s="208" t="s">
        <v>7418</v>
      </c>
      <c r="C2486" s="208" t="s">
        <v>4656</v>
      </c>
      <c r="D2486" s="208" t="s">
        <v>4730</v>
      </c>
      <c r="E2486" s="208">
        <v>171</v>
      </c>
      <c r="F2486" s="208">
        <v>88</v>
      </c>
      <c r="G2486" s="208" t="s">
        <v>4004</v>
      </c>
      <c r="H2486" s="208" t="s">
        <v>4652</v>
      </c>
      <c r="I2486" s="208" t="s">
        <v>4652</v>
      </c>
      <c r="J2486" s="208" t="s"/>
      <c r="K2486" s="208" t="s"/>
      <c r="L2486" s="208" t="s">
        <v>4652</v>
      </c>
      <c r="M2486" s="207">
        <v>0</v>
      </c>
      <c r="N2486" s="208" t="s">
        <v>4004</v>
      </c>
      <c r="O2486" s="209">
        <v>45689</v>
      </c>
      <c r="P2486" s="210">
        <v>0.40004629629766</v>
      </c>
      <c r="Q2486" s="208">
        <v>47781</v>
      </c>
      <c r="R2486" s="207">
        <v>150</v>
      </c>
      <c r="S2486" s="207">
        <v>0</v>
      </c>
      <c r="T2486" s="207">
        <v>150</v>
      </c>
    </row>
    <row r="2487" spans="1:20">
      <c r="A2487" s="208" t="s">
        <v>4569</v>
      </c>
      <c r="B2487" s="208" t="s">
        <v>7419</v>
      </c>
      <c r="C2487" s="208" t="s">
        <v>4650</v>
      </c>
      <c r="D2487" s="208" t="s">
        <v>4663</v>
      </c>
      <c r="E2487" s="208">
        <v>152</v>
      </c>
      <c r="F2487" s="208">
        <v>0</v>
      </c>
      <c r="G2487" s="208" t="s">
        <v>4652</v>
      </c>
      <c r="H2487" s="208" t="s">
        <v>4652</v>
      </c>
      <c r="I2487" s="208" t="s">
        <v>4652</v>
      </c>
      <c r="J2487" s="208" t="s">
        <v>4643</v>
      </c>
      <c r="K2487" s="208" t="s">
        <v>7420</v>
      </c>
      <c r="L2487" s="208" t="s">
        <v>4572</v>
      </c>
      <c r="M2487" s="207">
        <v>50</v>
      </c>
      <c r="N2487" s="208" t="s">
        <v>5349</v>
      </c>
      <c r="O2487" s="209">
        <v>45689</v>
      </c>
      <c r="P2487" s="210">
        <v>0.382835648149921</v>
      </c>
      <c r="Q2487" s="208">
        <v>47776</v>
      </c>
      <c r="R2487" s="207">
        <v>50</v>
      </c>
      <c r="S2487" s="207">
        <v>0</v>
      </c>
      <c r="T2487" s="207">
        <v>50</v>
      </c>
    </row>
    <row r="2488" spans="1:20">
      <c r="A2488" s="208" t="s">
        <v>4648</v>
      </c>
      <c r="B2488" s="208" t="s">
        <v>7421</v>
      </c>
      <c r="C2488" s="208" t="s">
        <v>4656</v>
      </c>
      <c r="D2488" s="208" t="s">
        <v>4694</v>
      </c>
      <c r="E2488" s="208">
        <v>155</v>
      </c>
      <c r="F2488" s="208">
        <v>89</v>
      </c>
      <c r="G2488" s="208" t="s">
        <v>4659</v>
      </c>
      <c r="H2488" s="208" t="s">
        <v>4652</v>
      </c>
      <c r="I2488" s="208" t="s">
        <v>4652</v>
      </c>
      <c r="J2488" s="208" t="s"/>
      <c r="K2488" s="208" t="s"/>
      <c r="L2488" s="208" t="s">
        <v>4652</v>
      </c>
      <c r="M2488" s="207">
        <v>0</v>
      </c>
      <c r="N2488" s="208" t="s">
        <v>4659</v>
      </c>
      <c r="O2488" s="209">
        <v>45689</v>
      </c>
      <c r="P2488" s="210">
        <v>0.367326388888614</v>
      </c>
      <c r="Q2488" s="208">
        <v>47772</v>
      </c>
      <c r="R2488" s="207">
        <v>150</v>
      </c>
      <c r="S2488" s="207">
        <v>0</v>
      </c>
      <c r="T2488" s="207">
        <v>150</v>
      </c>
    </row>
    <row r="2489" spans="1:20">
      <c r="A2489" s="208" t="s">
        <v>4648</v>
      </c>
      <c r="B2489" s="208" t="s">
        <v>7422</v>
      </c>
      <c r="C2489" s="208" t="s">
        <v>4656</v>
      </c>
      <c r="D2489" s="208" t="s">
        <v>4694</v>
      </c>
      <c r="E2489" s="208">
        <v>165</v>
      </c>
      <c r="F2489" s="208">
        <v>88</v>
      </c>
      <c r="G2489" s="208" t="s">
        <v>4659</v>
      </c>
      <c r="H2489" s="208" t="s">
        <v>4659</v>
      </c>
      <c r="I2489" s="208" t="s">
        <v>4659</v>
      </c>
      <c r="J2489" s="208" t="s"/>
      <c r="K2489" s="208" t="s">
        <v>7423</v>
      </c>
      <c r="L2489" s="208" t="s">
        <v>4652</v>
      </c>
      <c r="M2489" s="207">
        <v>0</v>
      </c>
      <c r="N2489" s="208" t="s">
        <v>4659</v>
      </c>
      <c r="O2489" s="209">
        <v>45690</v>
      </c>
      <c r="P2489" s="210">
        <v>0.882673611111386</v>
      </c>
      <c r="Q2489" s="208">
        <v>0</v>
      </c>
      <c r="R2489" s="207">
        <v>0</v>
      </c>
      <c r="S2489" s="207">
        <v>0</v>
      </c>
      <c r="T2489" s="207">
        <v>0</v>
      </c>
    </row>
    <row r="2490" spans="1:20">
      <c r="A2490" s="208" t="s">
        <v>4648</v>
      </c>
      <c r="B2490" s="208" t="s">
        <v>7424</v>
      </c>
      <c r="C2490" s="208" t="s">
        <v>4650</v>
      </c>
      <c r="D2490" s="208" t="s">
        <v>4668</v>
      </c>
      <c r="E2490" s="208">
        <v>150</v>
      </c>
      <c r="F2490" s="208">
        <v>0</v>
      </c>
      <c r="G2490" s="208" t="s">
        <v>4652</v>
      </c>
      <c r="H2490" s="208" t="s">
        <v>4652</v>
      </c>
      <c r="I2490" s="208" t="s">
        <v>4652</v>
      </c>
      <c r="J2490" s="208" t="s">
        <v>4715</v>
      </c>
      <c r="K2490" s="208" t="s"/>
      <c r="L2490" s="208" t="s">
        <v>4659</v>
      </c>
      <c r="M2490" s="207">
        <v>50</v>
      </c>
      <c r="N2490" s="208" t="s">
        <v>4659</v>
      </c>
      <c r="O2490" s="209">
        <v>45690</v>
      </c>
      <c r="P2490" s="210">
        <v>0.806226851851534</v>
      </c>
      <c r="Q2490" s="208">
        <v>48049</v>
      </c>
      <c r="R2490" s="207">
        <v>50</v>
      </c>
      <c r="S2490" s="207">
        <v>0</v>
      </c>
      <c r="T2490" s="207">
        <v>50</v>
      </c>
    </row>
    <row r="2491" spans="1:20">
      <c r="A2491" s="208" t="s">
        <v>4648</v>
      </c>
      <c r="B2491" s="208" t="s">
        <v>7425</v>
      </c>
      <c r="C2491" s="208" t="s">
        <v>4650</v>
      </c>
      <c r="D2491" s="208" t="s">
        <v>4668</v>
      </c>
      <c r="E2491" s="208">
        <v>155</v>
      </c>
      <c r="F2491" s="208">
        <v>0</v>
      </c>
      <c r="G2491" s="208" t="s">
        <v>4652</v>
      </c>
      <c r="H2491" s="208" t="s">
        <v>4004</v>
      </c>
      <c r="I2491" s="208" t="s">
        <v>4004</v>
      </c>
      <c r="J2491" s="208" t="s"/>
      <c r="K2491" s="208" t="s"/>
      <c r="L2491" s="208" t="s">
        <v>4652</v>
      </c>
      <c r="M2491" s="207">
        <v>0</v>
      </c>
      <c r="N2491" s="208" t="s">
        <v>4004</v>
      </c>
      <c r="O2491" s="209">
        <v>45690</v>
      </c>
      <c r="P2491" s="210">
        <v>0.748356481482915</v>
      </c>
      <c r="Q2491" s="208">
        <v>48043</v>
      </c>
      <c r="R2491" s="207">
        <v>150</v>
      </c>
      <c r="S2491" s="207">
        <v>0</v>
      </c>
      <c r="T2491" s="207">
        <v>150</v>
      </c>
    </row>
    <row r="2492" spans="1:20">
      <c r="A2492" s="208" t="s">
        <v>4648</v>
      </c>
      <c r="B2492" s="208" t="s">
        <v>7426</v>
      </c>
      <c r="C2492" s="208" t="s">
        <v>4656</v>
      </c>
      <c r="D2492" s="208" t="s">
        <v>4690</v>
      </c>
      <c r="E2492" s="208">
        <v>155</v>
      </c>
      <c r="F2492" s="208">
        <v>88</v>
      </c>
      <c r="G2492" s="208" t="s">
        <v>4659</v>
      </c>
      <c r="H2492" s="208" t="s">
        <v>4652</v>
      </c>
      <c r="I2492" s="208" t="s">
        <v>4652</v>
      </c>
      <c r="J2492" s="208" t="s"/>
      <c r="K2492" s="208" t="s"/>
      <c r="L2492" s="208" t="s">
        <v>4652</v>
      </c>
      <c r="M2492" s="207">
        <v>0</v>
      </c>
      <c r="N2492" s="208" t="s">
        <v>4004</v>
      </c>
      <c r="O2492" s="209">
        <v>45690</v>
      </c>
      <c r="P2492" s="210">
        <v>0.746736111112114</v>
      </c>
      <c r="Q2492" s="208">
        <v>48041</v>
      </c>
      <c r="R2492" s="207">
        <v>170</v>
      </c>
      <c r="S2492" s="207">
        <v>0</v>
      </c>
      <c r="T2492" s="207">
        <v>170</v>
      </c>
    </row>
    <row r="2493" spans="1:20">
      <c r="A2493" s="208" t="s">
        <v>4648</v>
      </c>
      <c r="B2493" s="208" t="s">
        <v>7427</v>
      </c>
      <c r="C2493" s="208" t="s">
        <v>4650</v>
      </c>
      <c r="D2493" s="208" t="s">
        <v>4651</v>
      </c>
      <c r="E2493" s="208">
        <v>150</v>
      </c>
      <c r="F2493" s="208">
        <v>89</v>
      </c>
      <c r="G2493" s="208" t="s">
        <v>4659</v>
      </c>
      <c r="H2493" s="208" t="s">
        <v>4659</v>
      </c>
      <c r="I2493" s="208" t="s">
        <v>4659</v>
      </c>
      <c r="J2493" s="208" t="s"/>
      <c r="K2493" s="208" t="s"/>
      <c r="L2493" s="208" t="s">
        <v>4652</v>
      </c>
      <c r="M2493" s="207">
        <v>0</v>
      </c>
      <c r="N2493" s="208" t="s">
        <v>4659</v>
      </c>
      <c r="O2493" s="209">
        <v>45690</v>
      </c>
      <c r="P2493" s="210">
        <v>0.737650462964666</v>
      </c>
      <c r="Q2493" s="208">
        <v>48040</v>
      </c>
      <c r="R2493" s="207">
        <v>200</v>
      </c>
      <c r="S2493" s="207">
        <v>0</v>
      </c>
      <c r="T2493" s="207">
        <v>200</v>
      </c>
    </row>
    <row r="2494" spans="1:20">
      <c r="A2494" s="208" t="s">
        <v>4648</v>
      </c>
      <c r="B2494" s="208" t="s">
        <v>7428</v>
      </c>
      <c r="C2494" s="208" t="s">
        <v>4656</v>
      </c>
      <c r="D2494" s="208" t="s">
        <v>4903</v>
      </c>
      <c r="E2494" s="208">
        <v>165</v>
      </c>
      <c r="F2494" s="208">
        <v>88</v>
      </c>
      <c r="G2494" s="208" t="s">
        <v>4659</v>
      </c>
      <c r="H2494" s="208" t="s">
        <v>4659</v>
      </c>
      <c r="I2494" s="208" t="s">
        <v>4659</v>
      </c>
      <c r="J2494" s="208" t="s"/>
      <c r="K2494" s="208" t="s"/>
      <c r="L2494" s="208" t="s">
        <v>4652</v>
      </c>
      <c r="M2494" s="207">
        <v>0</v>
      </c>
      <c r="N2494" s="208" t="s">
        <v>4659</v>
      </c>
      <c r="O2494" s="209">
        <v>45690</v>
      </c>
      <c r="P2494" s="210">
        <v>0.73638888889036</v>
      </c>
      <c r="Q2494" s="208">
        <v>48038</v>
      </c>
      <c r="R2494" s="207">
        <v>230</v>
      </c>
      <c r="S2494" s="207">
        <v>0</v>
      </c>
      <c r="T2494" s="207">
        <v>230</v>
      </c>
    </row>
    <row r="2495" spans="1:20">
      <c r="A2495" s="208" t="s">
        <v>4648</v>
      </c>
      <c r="B2495" s="208" t="s">
        <v>7429</v>
      </c>
      <c r="C2495" s="208" t="s">
        <v>4650</v>
      </c>
      <c r="D2495" s="208" t="s">
        <v>4668</v>
      </c>
      <c r="E2495" s="208">
        <v>160</v>
      </c>
      <c r="F2495" s="208">
        <v>0</v>
      </c>
      <c r="G2495" s="208" t="s">
        <v>4652</v>
      </c>
      <c r="H2495" s="208" t="s">
        <v>4004</v>
      </c>
      <c r="I2495" s="208" t="s">
        <v>4004</v>
      </c>
      <c r="J2495" s="208" t="s"/>
      <c r="K2495" s="208" t="s"/>
      <c r="L2495" s="208" t="s">
        <v>4652</v>
      </c>
      <c r="M2495" s="207">
        <v>0</v>
      </c>
      <c r="N2495" s="208" t="s">
        <v>4004</v>
      </c>
      <c r="O2495" s="209">
        <v>45690</v>
      </c>
      <c r="P2495" s="210">
        <v>0.727430555554747</v>
      </c>
      <c r="Q2495" s="208">
        <v>48037</v>
      </c>
      <c r="R2495" s="207">
        <v>150</v>
      </c>
      <c r="S2495" s="207">
        <v>0</v>
      </c>
      <c r="T2495" s="207">
        <v>150</v>
      </c>
    </row>
    <row r="2496" spans="1:20">
      <c r="A2496" s="208" t="s">
        <v>4648</v>
      </c>
      <c r="B2496" s="208" t="s">
        <v>7430</v>
      </c>
      <c r="C2496" s="208" t="s">
        <v>4656</v>
      </c>
      <c r="D2496" s="208" t="s">
        <v>4694</v>
      </c>
      <c r="E2496" s="208">
        <v>164</v>
      </c>
      <c r="F2496" s="208">
        <v>89</v>
      </c>
      <c r="G2496" s="208" t="s">
        <v>4652</v>
      </c>
      <c r="H2496" s="208" t="s">
        <v>4652</v>
      </c>
      <c r="I2496" s="208" t="s">
        <v>4652</v>
      </c>
      <c r="J2496" s="208" t="s"/>
      <c r="K2496" s="208" t="s"/>
      <c r="L2496" s="208" t="s">
        <v>4652</v>
      </c>
      <c r="M2496" s="207">
        <v>0</v>
      </c>
      <c r="N2496" s="208" t="s">
        <v>4004</v>
      </c>
      <c r="O2496" s="209">
        <v>45690</v>
      </c>
      <c r="P2496" s="210">
        <v>0.725474537037371</v>
      </c>
      <c r="Q2496" s="208">
        <v>0</v>
      </c>
      <c r="R2496" s="207">
        <v>0</v>
      </c>
      <c r="S2496" s="207">
        <v>0</v>
      </c>
      <c r="T2496" s="207">
        <v>0</v>
      </c>
    </row>
    <row r="2497" spans="1:20">
      <c r="A2497" s="208" t="s">
        <v>4648</v>
      </c>
      <c r="B2497" s="208" t="s">
        <v>7431</v>
      </c>
      <c r="C2497" s="208" t="s">
        <v>4650</v>
      </c>
      <c r="D2497" s="208" t="s">
        <v>4663</v>
      </c>
      <c r="E2497" s="208">
        <v>150</v>
      </c>
      <c r="F2497" s="208">
        <v>88</v>
      </c>
      <c r="G2497" s="208" t="s">
        <v>4004</v>
      </c>
      <c r="H2497" s="208" t="s">
        <v>4004</v>
      </c>
      <c r="I2497" s="208" t="s">
        <v>4004</v>
      </c>
      <c r="J2497" s="208" t="s"/>
      <c r="K2497" s="208" t="s">
        <v>5182</v>
      </c>
      <c r="L2497" s="208" t="s">
        <v>4652</v>
      </c>
      <c r="M2497" s="207">
        <v>100</v>
      </c>
      <c r="N2497" s="208" t="s">
        <v>4004</v>
      </c>
      <c r="O2497" s="209">
        <v>45690</v>
      </c>
      <c r="P2497" s="210">
        <v>0.723425925927586</v>
      </c>
      <c r="Q2497" s="208">
        <v>48035</v>
      </c>
      <c r="R2497" s="207">
        <v>330</v>
      </c>
      <c r="S2497" s="207">
        <v>0</v>
      </c>
      <c r="T2497" s="207">
        <v>330</v>
      </c>
    </row>
    <row r="2498" spans="1:20">
      <c r="A2498" s="208" t="s">
        <v>4648</v>
      </c>
      <c r="B2498" s="208" t="s">
        <v>7432</v>
      </c>
      <c r="C2498" s="208" t="s">
        <v>4650</v>
      </c>
      <c r="D2498" s="208" t="s">
        <v>4668</v>
      </c>
      <c r="E2498" s="208">
        <v>160</v>
      </c>
      <c r="F2498" s="208">
        <v>89</v>
      </c>
      <c r="G2498" s="208" t="s">
        <v>4659</v>
      </c>
      <c r="H2498" s="208" t="s">
        <v>4659</v>
      </c>
      <c r="I2498" s="208" t="s">
        <v>4659</v>
      </c>
      <c r="J2498" s="208" t="s"/>
      <c r="K2498" s="208" t="s"/>
      <c r="L2498" s="208" t="s">
        <v>4652</v>
      </c>
      <c r="M2498" s="207">
        <v>0</v>
      </c>
      <c r="N2498" s="208" t="s">
        <v>4004</v>
      </c>
      <c r="O2498" s="209">
        <v>45690</v>
      </c>
      <c r="P2498" s="210">
        <v>0.7005324074089</v>
      </c>
      <c r="Q2498" s="208">
        <v>48018</v>
      </c>
      <c r="R2498" s="207">
        <v>200</v>
      </c>
      <c r="S2498" s="207">
        <v>0</v>
      </c>
      <c r="T2498" s="207">
        <v>200</v>
      </c>
    </row>
    <row r="2499" spans="1:20">
      <c r="A2499" s="208" t="s">
        <v>4648</v>
      </c>
      <c r="B2499" s="208" t="s">
        <v>7433</v>
      </c>
      <c r="C2499" s="208" t="s">
        <v>4656</v>
      </c>
      <c r="D2499" s="208" t="s">
        <v>4730</v>
      </c>
      <c r="E2499" s="208">
        <v>165</v>
      </c>
      <c r="F2499" s="208">
        <v>88</v>
      </c>
      <c r="G2499" s="208" t="s">
        <v>4659</v>
      </c>
      <c r="H2499" s="208" t="s">
        <v>4652</v>
      </c>
      <c r="I2499" s="208" t="s">
        <v>4652</v>
      </c>
      <c r="J2499" s="208" t="s"/>
      <c r="K2499" s="208" t="s"/>
      <c r="L2499" s="208" t="s">
        <v>4652</v>
      </c>
      <c r="M2499" s="207">
        <v>0</v>
      </c>
      <c r="N2499" s="208" t="s">
        <v>4659</v>
      </c>
      <c r="O2499" s="209">
        <v>45690</v>
      </c>
      <c r="P2499" s="210">
        <v>0.691446759257815</v>
      </c>
      <c r="Q2499" s="208">
        <v>48016</v>
      </c>
      <c r="R2499" s="207">
        <v>150</v>
      </c>
      <c r="S2499" s="207">
        <v>0</v>
      </c>
      <c r="T2499" s="207">
        <v>150</v>
      </c>
    </row>
    <row r="2500" spans="1:20">
      <c r="A2500" s="208" t="s">
        <v>4648</v>
      </c>
      <c r="B2500" s="208" t="s">
        <v>7434</v>
      </c>
      <c r="C2500" s="208" t="s">
        <v>4656</v>
      </c>
      <c r="D2500" s="208" t="s">
        <v>4730</v>
      </c>
      <c r="E2500" s="208">
        <v>165</v>
      </c>
      <c r="F2500" s="208">
        <v>0</v>
      </c>
      <c r="G2500" s="208" t="s">
        <v>4652</v>
      </c>
      <c r="H2500" s="208" t="s">
        <v>4004</v>
      </c>
      <c r="I2500" s="208" t="s">
        <v>4004</v>
      </c>
      <c r="J2500" s="208" t="s"/>
      <c r="K2500" s="208" t="s"/>
      <c r="L2500" s="208" t="s">
        <v>4652</v>
      </c>
      <c r="M2500" s="207">
        <v>0</v>
      </c>
      <c r="N2500" s="208" t="s">
        <v>4004</v>
      </c>
      <c r="O2500" s="209">
        <v>45690</v>
      </c>
      <c r="P2500" s="210">
        <v>0.684409722223791</v>
      </c>
      <c r="Q2500" s="208">
        <v>48014</v>
      </c>
      <c r="R2500" s="207">
        <v>170</v>
      </c>
      <c r="S2500" s="207">
        <v>0</v>
      </c>
      <c r="T2500" s="207">
        <v>170</v>
      </c>
    </row>
    <row r="2501" spans="1:20">
      <c r="A2501" s="208" t="s">
        <v>4648</v>
      </c>
      <c r="B2501" s="208" t="s">
        <v>7435</v>
      </c>
      <c r="C2501" s="208" t="s">
        <v>4650</v>
      </c>
      <c r="D2501" s="208" t="s">
        <v>5073</v>
      </c>
      <c r="E2501" s="208">
        <v>150</v>
      </c>
      <c r="F2501" s="208">
        <v>0</v>
      </c>
      <c r="G2501" s="208" t="s">
        <v>4652</v>
      </c>
      <c r="H2501" s="208" t="s">
        <v>4652</v>
      </c>
      <c r="I2501" s="208" t="s">
        <v>4652</v>
      </c>
      <c r="J2501" s="208" t="s">
        <v>4653</v>
      </c>
      <c r="K2501" s="208" t="s"/>
      <c r="L2501" s="208" t="s">
        <v>4004</v>
      </c>
      <c r="M2501" s="207">
        <v>100</v>
      </c>
      <c r="N2501" s="208" t="s">
        <v>4004</v>
      </c>
      <c r="O2501" s="209">
        <v>45690</v>
      </c>
      <c r="P2501" s="210">
        <v>0.68298611111095</v>
      </c>
      <c r="Q2501" s="208">
        <v>48013</v>
      </c>
      <c r="R2501" s="207">
        <v>100</v>
      </c>
      <c r="S2501" s="207">
        <v>0</v>
      </c>
      <c r="T2501" s="207">
        <v>100</v>
      </c>
    </row>
    <row r="2502" spans="1:20">
      <c r="A2502" s="208" t="s">
        <v>4648</v>
      </c>
      <c r="B2502" s="208" t="s">
        <v>7436</v>
      </c>
      <c r="C2502" s="208" t="s">
        <v>4650</v>
      </c>
      <c r="D2502" s="208" t="s">
        <v>4668</v>
      </c>
      <c r="E2502" s="208">
        <v>155</v>
      </c>
      <c r="F2502" s="208">
        <v>89</v>
      </c>
      <c r="G2502" s="208" t="s">
        <v>4659</v>
      </c>
      <c r="H2502" s="208" t="s">
        <v>4659</v>
      </c>
      <c r="I2502" s="208" t="s">
        <v>4659</v>
      </c>
      <c r="J2502" s="208" t="s">
        <v>4643</v>
      </c>
      <c r="K2502" s="208" t="s">
        <v>4664</v>
      </c>
      <c r="L2502" s="208" t="s">
        <v>4659</v>
      </c>
      <c r="M2502" s="207">
        <v>200</v>
      </c>
      <c r="N2502" s="208" t="s">
        <v>4004</v>
      </c>
      <c r="O2502" s="209">
        <v>45690</v>
      </c>
      <c r="P2502" s="210">
        <v>0.678009259259852</v>
      </c>
      <c r="Q2502" s="208">
        <v>48012</v>
      </c>
      <c r="R2502" s="207">
        <v>400</v>
      </c>
      <c r="S2502" s="207">
        <v>0</v>
      </c>
      <c r="T2502" s="207">
        <v>400</v>
      </c>
    </row>
    <row r="2503" spans="1:20">
      <c r="A2503" s="208" t="s">
        <v>4648</v>
      </c>
      <c r="B2503" s="208" t="s">
        <v>7437</v>
      </c>
      <c r="C2503" s="208" t="s">
        <v>4656</v>
      </c>
      <c r="D2503" s="208" t="s">
        <v>4703</v>
      </c>
      <c r="E2503" s="208">
        <v>156</v>
      </c>
      <c r="F2503" s="208">
        <v>89</v>
      </c>
      <c r="G2503" s="208" t="s">
        <v>4659</v>
      </c>
      <c r="H2503" s="208" t="s">
        <v>4659</v>
      </c>
      <c r="I2503" s="208" t="s">
        <v>4659</v>
      </c>
      <c r="J2503" s="208" t="s"/>
      <c r="K2503" s="208" t="s"/>
      <c r="L2503" s="208" t="s">
        <v>4652</v>
      </c>
      <c r="M2503" s="207">
        <v>0</v>
      </c>
      <c r="N2503" s="208" t="s">
        <v>4004</v>
      </c>
      <c r="O2503" s="209">
        <v>45690</v>
      </c>
      <c r="P2503" s="210">
        <v>0.662268518517522</v>
      </c>
      <c r="Q2503" s="208">
        <v>48011</v>
      </c>
      <c r="R2503" s="207">
        <v>200</v>
      </c>
      <c r="S2503" s="207">
        <v>0</v>
      </c>
      <c r="T2503" s="207">
        <v>200</v>
      </c>
    </row>
    <row r="2504" spans="1:20">
      <c r="A2504" s="208" t="s">
        <v>4648</v>
      </c>
      <c r="B2504" s="208" t="s">
        <v>7438</v>
      </c>
      <c r="C2504" s="208" t="s">
        <v>4650</v>
      </c>
      <c r="D2504" s="208" t="s">
        <v>4668</v>
      </c>
      <c r="E2504" s="208">
        <v>151</v>
      </c>
      <c r="F2504" s="208">
        <v>89</v>
      </c>
      <c r="G2504" s="208" t="s">
        <v>4659</v>
      </c>
      <c r="H2504" s="208" t="s">
        <v>4659</v>
      </c>
      <c r="I2504" s="208" t="s">
        <v>4659</v>
      </c>
      <c r="J2504" s="208" t="s"/>
      <c r="K2504" s="208" t="s"/>
      <c r="L2504" s="208" t="s">
        <v>4652</v>
      </c>
      <c r="M2504" s="207">
        <v>0</v>
      </c>
      <c r="N2504" s="208" t="s">
        <v>4004</v>
      </c>
      <c r="O2504" s="209">
        <v>45690</v>
      </c>
      <c r="P2504" s="210">
        <v>0.655520833333867</v>
      </c>
      <c r="Q2504" s="208">
        <v>48010</v>
      </c>
      <c r="R2504" s="207">
        <v>230</v>
      </c>
      <c r="S2504" s="207">
        <v>0</v>
      </c>
      <c r="T2504" s="207">
        <v>230</v>
      </c>
    </row>
    <row r="2505" spans="1:20">
      <c r="A2505" s="208" t="s">
        <v>4648</v>
      </c>
      <c r="B2505" s="208" t="s">
        <v>7439</v>
      </c>
      <c r="C2505" s="208" t="s">
        <v>4656</v>
      </c>
      <c r="D2505" s="208" t="s">
        <v>4694</v>
      </c>
      <c r="E2505" s="208">
        <v>165</v>
      </c>
      <c r="F2505" s="208">
        <v>88</v>
      </c>
      <c r="G2505" s="208" t="s">
        <v>4659</v>
      </c>
      <c r="H2505" s="208" t="s">
        <v>4659</v>
      </c>
      <c r="I2505" s="208" t="s">
        <v>4659</v>
      </c>
      <c r="J2505" s="208" t="s"/>
      <c r="K2505" s="208" t="s"/>
      <c r="L2505" s="208" t="s">
        <v>4652</v>
      </c>
      <c r="M2505" s="207">
        <v>0</v>
      </c>
      <c r="N2505" s="208" t="s">
        <v>4004</v>
      </c>
      <c r="O2505" s="209">
        <v>45690</v>
      </c>
      <c r="P2505" s="210">
        <v>0.653055555554602</v>
      </c>
      <c r="Q2505" s="208">
        <v>48009</v>
      </c>
      <c r="R2505" s="207">
        <v>200</v>
      </c>
      <c r="S2505" s="207">
        <v>0</v>
      </c>
      <c r="T2505" s="207">
        <v>200</v>
      </c>
    </row>
    <row r="2506" spans="1:20">
      <c r="A2506" s="208" t="s">
        <v>4648</v>
      </c>
      <c r="B2506" s="208" t="s">
        <v>7440</v>
      </c>
      <c r="C2506" s="208" t="s">
        <v>4650</v>
      </c>
      <c r="D2506" s="208" t="s">
        <v>4668</v>
      </c>
      <c r="E2506" s="208">
        <v>150</v>
      </c>
      <c r="F2506" s="208">
        <v>0</v>
      </c>
      <c r="G2506" s="208" t="s">
        <v>4652</v>
      </c>
      <c r="H2506" s="208" t="s">
        <v>4004</v>
      </c>
      <c r="I2506" s="208" t="s">
        <v>4004</v>
      </c>
      <c r="J2506" s="208" t="s"/>
      <c r="K2506" s="208" t="s"/>
      <c r="L2506" s="208" t="s">
        <v>4652</v>
      </c>
      <c r="M2506" s="207">
        <v>0</v>
      </c>
      <c r="N2506" s="208" t="s">
        <v>4004</v>
      </c>
      <c r="O2506" s="209">
        <v>45690</v>
      </c>
      <c r="P2506" s="210">
        <v>0.651666666668462</v>
      </c>
      <c r="Q2506" s="208">
        <v>48008</v>
      </c>
      <c r="R2506" s="207">
        <v>170</v>
      </c>
      <c r="S2506" s="207">
        <v>0</v>
      </c>
      <c r="T2506" s="207">
        <v>170</v>
      </c>
    </row>
    <row r="2507" spans="1:20">
      <c r="A2507" s="208" t="s">
        <v>4648</v>
      </c>
      <c r="B2507" s="208" t="s">
        <v>7441</v>
      </c>
      <c r="C2507" s="208" t="s">
        <v>4656</v>
      </c>
      <c r="D2507" s="208" t="s">
        <v>4730</v>
      </c>
      <c r="E2507" s="208">
        <v>165</v>
      </c>
      <c r="F2507" s="208">
        <v>89</v>
      </c>
      <c r="G2507" s="208" t="s">
        <v>4659</v>
      </c>
      <c r="H2507" s="208" t="s">
        <v>4659</v>
      </c>
      <c r="I2507" s="208" t="s">
        <v>4659</v>
      </c>
      <c r="J2507" s="208" t="s"/>
      <c r="K2507" s="208" t="s"/>
      <c r="L2507" s="208" t="s">
        <v>4652</v>
      </c>
      <c r="M2507" s="207">
        <v>0</v>
      </c>
      <c r="N2507" s="208" t="s">
        <v>4004</v>
      </c>
      <c r="O2507" s="209">
        <v>45690</v>
      </c>
      <c r="P2507" s="210">
        <v>0.648206018518977</v>
      </c>
      <c r="Q2507" s="208">
        <v>48007</v>
      </c>
      <c r="R2507" s="207">
        <v>230</v>
      </c>
      <c r="S2507" s="207">
        <v>0</v>
      </c>
      <c r="T2507" s="207">
        <v>230</v>
      </c>
    </row>
    <row r="2508" spans="1:20">
      <c r="A2508" s="208" t="s">
        <v>4648</v>
      </c>
      <c r="B2508" s="208" t="s">
        <v>7442</v>
      </c>
      <c r="C2508" s="208" t="s">
        <v>4656</v>
      </c>
      <c r="D2508" s="208" t="s">
        <v>4676</v>
      </c>
      <c r="E2508" s="208">
        <v>155</v>
      </c>
      <c r="F2508" s="208">
        <v>89</v>
      </c>
      <c r="G2508" s="208" t="s">
        <v>4659</v>
      </c>
      <c r="H2508" s="208" t="s">
        <v>4652</v>
      </c>
      <c r="I2508" s="208" t="s">
        <v>4652</v>
      </c>
      <c r="J2508" s="208" t="s"/>
      <c r="K2508" s="208" t="s"/>
      <c r="L2508" s="208" t="s">
        <v>4652</v>
      </c>
      <c r="M2508" s="207">
        <v>0</v>
      </c>
      <c r="N2508" s="208" t="s">
        <v>4004</v>
      </c>
      <c r="O2508" s="209">
        <v>45690</v>
      </c>
      <c r="P2508" s="210">
        <v>0.64473379629635</v>
      </c>
      <c r="Q2508" s="208">
        <v>48005</v>
      </c>
      <c r="R2508" s="207">
        <v>150</v>
      </c>
      <c r="S2508" s="207">
        <v>0</v>
      </c>
      <c r="T2508" s="207">
        <v>150</v>
      </c>
    </row>
    <row r="2509" spans="1:20">
      <c r="A2509" s="208" t="s">
        <v>4648</v>
      </c>
      <c r="B2509" s="208" t="s">
        <v>7443</v>
      </c>
      <c r="C2509" s="208" t="s">
        <v>4650</v>
      </c>
      <c r="D2509" s="208" t="s">
        <v>4668</v>
      </c>
      <c r="E2509" s="208">
        <v>155</v>
      </c>
      <c r="F2509" s="208">
        <v>89</v>
      </c>
      <c r="G2509" s="208" t="s">
        <v>4004</v>
      </c>
      <c r="H2509" s="208" t="s">
        <v>4004</v>
      </c>
      <c r="I2509" s="208" t="s">
        <v>4004</v>
      </c>
      <c r="J2509" s="208" t="s"/>
      <c r="K2509" s="208" t="s"/>
      <c r="L2509" s="208" t="s">
        <v>4652</v>
      </c>
      <c r="M2509" s="207">
        <v>0</v>
      </c>
      <c r="N2509" s="208" t="s">
        <v>4004</v>
      </c>
      <c r="O2509" s="209">
        <v>45690</v>
      </c>
      <c r="P2509" s="210">
        <v>0.628599537038099</v>
      </c>
      <c r="Q2509" s="208">
        <v>48002</v>
      </c>
      <c r="R2509" s="207">
        <v>200</v>
      </c>
      <c r="S2509" s="207">
        <v>0</v>
      </c>
      <c r="T2509" s="207">
        <v>200</v>
      </c>
    </row>
    <row r="2510" spans="1:20">
      <c r="A2510" s="208" t="s">
        <v>4648</v>
      </c>
      <c r="B2510" s="208" t="s">
        <v>7444</v>
      </c>
      <c r="C2510" s="208" t="s">
        <v>4650</v>
      </c>
      <c r="D2510" s="208" t="s">
        <v>4681</v>
      </c>
      <c r="E2510" s="208">
        <v>150</v>
      </c>
      <c r="F2510" s="208">
        <v>89</v>
      </c>
      <c r="G2510" s="208" t="s">
        <v>4659</v>
      </c>
      <c r="H2510" s="208" t="s">
        <v>4652</v>
      </c>
      <c r="I2510" s="208" t="s">
        <v>4652</v>
      </c>
      <c r="J2510" s="208" t="s"/>
      <c r="K2510" s="208" t="s"/>
      <c r="L2510" s="208" t="s">
        <v>4652</v>
      </c>
      <c r="M2510" s="207">
        <v>0</v>
      </c>
      <c r="N2510" s="208" t="s">
        <v>4659</v>
      </c>
      <c r="O2510" s="209">
        <v>45690</v>
      </c>
      <c r="P2510" s="210">
        <v>0.62710648148277</v>
      </c>
      <c r="Q2510" s="208">
        <v>48001</v>
      </c>
      <c r="R2510" s="207">
        <v>170</v>
      </c>
      <c r="S2510" s="207">
        <v>0</v>
      </c>
      <c r="T2510" s="207">
        <v>170</v>
      </c>
    </row>
    <row r="2511" spans="1:20">
      <c r="A2511" s="208" t="s">
        <v>4648</v>
      </c>
      <c r="B2511" s="208" t="s">
        <v>7445</v>
      </c>
      <c r="C2511" s="208" t="s">
        <v>4656</v>
      </c>
      <c r="D2511" s="208" t="s">
        <v>4730</v>
      </c>
      <c r="E2511" s="208">
        <v>165</v>
      </c>
      <c r="F2511" s="208">
        <v>89</v>
      </c>
      <c r="G2511" s="208" t="s">
        <v>4004</v>
      </c>
      <c r="H2511" s="208" t="s">
        <v>4652</v>
      </c>
      <c r="I2511" s="208" t="s">
        <v>4652</v>
      </c>
      <c r="J2511" s="208" t="s"/>
      <c r="K2511" s="208" t="s">
        <v>6531</v>
      </c>
      <c r="L2511" s="208" t="s">
        <v>4652</v>
      </c>
      <c r="M2511" s="207">
        <v>0</v>
      </c>
      <c r="N2511" s="208" t="s">
        <v>4004</v>
      </c>
      <c r="O2511" s="209">
        <v>45690</v>
      </c>
      <c r="P2511" s="210">
        <v>0.6123726851838</v>
      </c>
      <c r="Q2511" s="208">
        <v>0</v>
      </c>
      <c r="R2511" s="207">
        <v>0</v>
      </c>
      <c r="S2511" s="207">
        <v>0</v>
      </c>
      <c r="T2511" s="207">
        <v>0</v>
      </c>
    </row>
    <row r="2512" spans="1:20">
      <c r="A2512" s="208" t="s">
        <v>4648</v>
      </c>
      <c r="B2512" s="208" t="s">
        <v>7446</v>
      </c>
      <c r="C2512" s="208" t="s">
        <v>4656</v>
      </c>
      <c r="D2512" s="208" t="s">
        <v>4734</v>
      </c>
      <c r="E2512" s="208">
        <v>165</v>
      </c>
      <c r="F2512" s="208">
        <v>0</v>
      </c>
      <c r="G2512" s="208" t="s">
        <v>4652</v>
      </c>
      <c r="H2512" s="208" t="s">
        <v>4659</v>
      </c>
      <c r="I2512" s="208" t="s">
        <v>4659</v>
      </c>
      <c r="J2512" s="208" t="s"/>
      <c r="K2512" s="208" t="s"/>
      <c r="L2512" s="208" t="s">
        <v>4652</v>
      </c>
      <c r="M2512" s="207">
        <v>0</v>
      </c>
      <c r="N2512" s="208" t="s">
        <v>4659</v>
      </c>
      <c r="O2512" s="209">
        <v>45690</v>
      </c>
      <c r="P2512" s="210">
        <v>0.600115740740876</v>
      </c>
      <c r="Q2512" s="208">
        <v>47994</v>
      </c>
      <c r="R2512" s="207">
        <v>150</v>
      </c>
      <c r="S2512" s="207">
        <v>0</v>
      </c>
      <c r="T2512" s="207">
        <v>150</v>
      </c>
    </row>
    <row r="2513" spans="1:20">
      <c r="A2513" s="208" t="s">
        <v>4648</v>
      </c>
      <c r="B2513" s="208" t="s">
        <v>7447</v>
      </c>
      <c r="C2513" s="208" t="s">
        <v>4650</v>
      </c>
      <c r="D2513" s="208" t="s">
        <v>4668</v>
      </c>
      <c r="E2513" s="208">
        <v>156</v>
      </c>
      <c r="F2513" s="208">
        <v>0</v>
      </c>
      <c r="G2513" s="208" t="s">
        <v>4652</v>
      </c>
      <c r="H2513" s="208" t="s">
        <v>4652</v>
      </c>
      <c r="I2513" s="208" t="s">
        <v>4652</v>
      </c>
      <c r="J2513" s="208" t="s">
        <v>4643</v>
      </c>
      <c r="K2513" s="208" t="s">
        <v>6531</v>
      </c>
      <c r="L2513" s="208" t="s">
        <v>4004</v>
      </c>
      <c r="M2513" s="207">
        <v>50</v>
      </c>
      <c r="N2513" s="208" t="s">
        <v>4004</v>
      </c>
      <c r="O2513" s="209">
        <v>45690</v>
      </c>
      <c r="P2513" s="210">
        <v>0.594641203704669</v>
      </c>
      <c r="Q2513" s="208">
        <v>47992</v>
      </c>
      <c r="R2513" s="207">
        <v>50</v>
      </c>
      <c r="S2513" s="207">
        <v>0</v>
      </c>
      <c r="T2513" s="207">
        <v>50</v>
      </c>
    </row>
    <row r="2514" spans="1:20">
      <c r="A2514" s="208" t="s">
        <v>4648</v>
      </c>
      <c r="B2514" s="208" t="s">
        <v>7448</v>
      </c>
      <c r="C2514" s="208" t="s">
        <v>4650</v>
      </c>
      <c r="D2514" s="208" t="s">
        <v>4668</v>
      </c>
      <c r="E2514" s="208">
        <v>150</v>
      </c>
      <c r="F2514" s="208">
        <v>0</v>
      </c>
      <c r="G2514" s="208" t="s">
        <v>4652</v>
      </c>
      <c r="H2514" s="208" t="s">
        <v>4004</v>
      </c>
      <c r="I2514" s="208" t="s">
        <v>4004</v>
      </c>
      <c r="J2514" s="208" t="s"/>
      <c r="K2514" s="208" t="s"/>
      <c r="L2514" s="208" t="s">
        <v>4652</v>
      </c>
      <c r="M2514" s="207">
        <v>0</v>
      </c>
      <c r="N2514" s="208" t="s">
        <v>4004</v>
      </c>
      <c r="O2514" s="209">
        <v>45690</v>
      </c>
      <c r="P2514" s="210">
        <v>0.586458333335031</v>
      </c>
      <c r="Q2514" s="208">
        <v>47989</v>
      </c>
      <c r="R2514" s="207">
        <v>150</v>
      </c>
      <c r="S2514" s="207">
        <v>0</v>
      </c>
      <c r="T2514" s="207">
        <v>150</v>
      </c>
    </row>
    <row r="2515" spans="1:20">
      <c r="A2515" s="208" t="s">
        <v>4648</v>
      </c>
      <c r="B2515" s="208" t="s">
        <v>7449</v>
      </c>
      <c r="C2515" s="208" t="s">
        <v>4656</v>
      </c>
      <c r="D2515" s="208" t="s">
        <v>4734</v>
      </c>
      <c r="E2515" s="208">
        <v>165</v>
      </c>
      <c r="F2515" s="208">
        <v>0</v>
      </c>
      <c r="G2515" s="208" t="s">
        <v>4652</v>
      </c>
      <c r="H2515" s="208" t="s">
        <v>4004</v>
      </c>
      <c r="I2515" s="208" t="s">
        <v>4004</v>
      </c>
      <c r="J2515" s="208" t="s"/>
      <c r="K2515" s="208" t="s"/>
      <c r="L2515" s="208" t="s">
        <v>4652</v>
      </c>
      <c r="M2515" s="207">
        <v>0</v>
      </c>
      <c r="N2515" s="208" t="s">
        <v>4004</v>
      </c>
      <c r="O2515" s="209">
        <v>45690</v>
      </c>
      <c r="P2515" s="210">
        <v>0.583993055555766</v>
      </c>
      <c r="Q2515" s="208">
        <v>47988</v>
      </c>
      <c r="R2515" s="207">
        <v>150</v>
      </c>
      <c r="S2515" s="207">
        <v>0</v>
      </c>
      <c r="T2515" s="207">
        <v>150</v>
      </c>
    </row>
    <row r="2516" spans="1:20">
      <c r="A2516" s="208" t="s">
        <v>4648</v>
      </c>
      <c r="B2516" s="208" t="s">
        <v>7450</v>
      </c>
      <c r="C2516" s="208" t="s">
        <v>4650</v>
      </c>
      <c r="D2516" s="208" t="s">
        <v>4668</v>
      </c>
      <c r="E2516" s="208">
        <v>151</v>
      </c>
      <c r="F2516" s="208">
        <v>0</v>
      </c>
      <c r="G2516" s="208" t="s">
        <v>4652</v>
      </c>
      <c r="H2516" s="208" t="s">
        <v>4652</v>
      </c>
      <c r="I2516" s="208" t="s">
        <v>4652</v>
      </c>
      <c r="J2516" s="208" t="s">
        <v>5915</v>
      </c>
      <c r="K2516" s="208" t="s"/>
      <c r="L2516" s="208" t="s">
        <v>4004</v>
      </c>
      <c r="M2516" s="207">
        <v>225</v>
      </c>
      <c r="N2516" s="208" t="s">
        <v>4004</v>
      </c>
      <c r="O2516" s="209">
        <v>45690</v>
      </c>
      <c r="P2516" s="210">
        <v>0.571377314816346</v>
      </c>
      <c r="Q2516" s="208">
        <v>47983</v>
      </c>
      <c r="R2516" s="207">
        <v>225</v>
      </c>
      <c r="S2516" s="207">
        <v>0</v>
      </c>
      <c r="T2516" s="207">
        <v>225</v>
      </c>
    </row>
    <row r="2517" spans="1:20">
      <c r="A2517" s="208" t="s">
        <v>4648</v>
      </c>
      <c r="B2517" s="208" t="s">
        <v>7451</v>
      </c>
      <c r="C2517" s="208" t="s">
        <v>4650</v>
      </c>
      <c r="D2517" s="208" t="s">
        <v>4668</v>
      </c>
      <c r="E2517" s="208">
        <v>150</v>
      </c>
      <c r="F2517" s="208">
        <v>0</v>
      </c>
      <c r="G2517" s="208" t="s">
        <v>4652</v>
      </c>
      <c r="H2517" s="208" t="s">
        <v>4659</v>
      </c>
      <c r="I2517" s="208" t="s">
        <v>4659</v>
      </c>
      <c r="J2517" s="208" t="s"/>
      <c r="K2517" s="208" t="s"/>
      <c r="L2517" s="208" t="s">
        <v>4652</v>
      </c>
      <c r="M2517" s="207">
        <v>0</v>
      </c>
      <c r="N2517" s="208" t="s">
        <v>4659</v>
      </c>
      <c r="O2517" s="209">
        <v>45690</v>
      </c>
      <c r="P2517" s="210">
        <v>0.550590277776792</v>
      </c>
      <c r="Q2517" s="208">
        <v>47980</v>
      </c>
      <c r="R2517" s="207">
        <v>170</v>
      </c>
      <c r="S2517" s="207">
        <v>0</v>
      </c>
      <c r="T2517" s="207">
        <v>170</v>
      </c>
    </row>
    <row r="2518" spans="1:20">
      <c r="A2518" s="208" t="s">
        <v>4648</v>
      </c>
      <c r="B2518" s="208" t="s">
        <v>7452</v>
      </c>
      <c r="C2518" s="208" t="s">
        <v>4650</v>
      </c>
      <c r="D2518" s="208" t="s">
        <v>4668</v>
      </c>
      <c r="E2518" s="208">
        <v>155</v>
      </c>
      <c r="F2518" s="208">
        <v>0</v>
      </c>
      <c r="G2518" s="208" t="s">
        <v>4652</v>
      </c>
      <c r="H2518" s="208" t="s">
        <v>4652</v>
      </c>
      <c r="I2518" s="208" t="s">
        <v>4652</v>
      </c>
      <c r="J2518" s="208" t="s">
        <v>4643</v>
      </c>
      <c r="K2518" s="208" t="s">
        <v>5454</v>
      </c>
      <c r="L2518" s="208" t="s">
        <v>4004</v>
      </c>
      <c r="M2518" s="207">
        <v>130</v>
      </c>
      <c r="N2518" s="208" t="s">
        <v>4004</v>
      </c>
      <c r="O2518" s="209">
        <v>45690</v>
      </c>
      <c r="P2518" s="210">
        <v>0.53655092592453</v>
      </c>
      <c r="Q2518" s="208">
        <v>47975</v>
      </c>
      <c r="R2518" s="207">
        <v>130</v>
      </c>
      <c r="S2518" s="207">
        <v>0</v>
      </c>
      <c r="T2518" s="207">
        <v>130</v>
      </c>
    </row>
    <row r="2519" spans="1:20">
      <c r="A2519" s="208" t="s">
        <v>4648</v>
      </c>
      <c r="B2519" s="208" t="s">
        <v>7453</v>
      </c>
      <c r="C2519" s="208" t="s">
        <v>4656</v>
      </c>
      <c r="D2519" s="208" t="s">
        <v>4694</v>
      </c>
      <c r="E2519" s="208">
        <v>165</v>
      </c>
      <c r="F2519" s="208">
        <v>88</v>
      </c>
      <c r="G2519" s="208" t="s">
        <v>4659</v>
      </c>
      <c r="H2519" s="208" t="s">
        <v>4652</v>
      </c>
      <c r="I2519" s="208" t="s">
        <v>4652</v>
      </c>
      <c r="J2519" s="208" t="s"/>
      <c r="K2519" s="208" t="s"/>
      <c r="L2519" s="208" t="s">
        <v>4652</v>
      </c>
      <c r="M2519" s="207">
        <v>0</v>
      </c>
      <c r="N2519" s="208" t="s">
        <v>4659</v>
      </c>
      <c r="O2519" s="209">
        <v>45690</v>
      </c>
      <c r="P2519" s="210">
        <v>0.51731481481329</v>
      </c>
      <c r="Q2519" s="208">
        <v>47970</v>
      </c>
      <c r="R2519" s="207">
        <v>150</v>
      </c>
      <c r="S2519" s="207">
        <v>0</v>
      </c>
      <c r="T2519" s="207">
        <v>150</v>
      </c>
    </row>
    <row r="2520" spans="1:20">
      <c r="A2520" s="208" t="s">
        <v>4648</v>
      </c>
      <c r="B2520" s="208" t="s">
        <v>7454</v>
      </c>
      <c r="C2520" s="208" t="s">
        <v>4650</v>
      </c>
      <c r="D2520" s="208" t="s">
        <v>4663</v>
      </c>
      <c r="E2520" s="208">
        <v>150</v>
      </c>
      <c r="F2520" s="208">
        <v>0</v>
      </c>
      <c r="G2520" s="208" t="s">
        <v>4652</v>
      </c>
      <c r="H2520" s="208" t="s">
        <v>4652</v>
      </c>
      <c r="I2520" s="208" t="s">
        <v>4652</v>
      </c>
      <c r="J2520" s="208" t="s">
        <v>4643</v>
      </c>
      <c r="K2520" s="208" t="s">
        <v>5454</v>
      </c>
      <c r="L2520" s="208" t="s">
        <v>4004</v>
      </c>
      <c r="M2520" s="207">
        <v>130</v>
      </c>
      <c r="N2520" s="208" t="s">
        <v>4004</v>
      </c>
      <c r="O2520" s="209">
        <v>45690</v>
      </c>
      <c r="P2520" s="210">
        <v>0.513865740740585</v>
      </c>
      <c r="Q2520" s="208">
        <v>47969</v>
      </c>
      <c r="R2520" s="207">
        <v>130</v>
      </c>
      <c r="S2520" s="207">
        <v>0</v>
      </c>
      <c r="T2520" s="207">
        <v>130</v>
      </c>
    </row>
    <row r="2521" spans="1:20">
      <c r="A2521" s="208" t="s">
        <v>4648</v>
      </c>
      <c r="B2521" s="208" t="s">
        <v>7455</v>
      </c>
      <c r="C2521" s="208" t="s">
        <v>4650</v>
      </c>
      <c r="D2521" s="208" t="s">
        <v>4663</v>
      </c>
      <c r="E2521" s="208">
        <v>130</v>
      </c>
      <c r="F2521" s="208">
        <v>0</v>
      </c>
      <c r="G2521" s="208" t="s">
        <v>4652</v>
      </c>
      <c r="H2521" s="208" t="s">
        <v>4004</v>
      </c>
      <c r="I2521" s="208" t="s">
        <v>4004</v>
      </c>
      <c r="J2521" s="208" t="s"/>
      <c r="K2521" s="208" t="s"/>
      <c r="L2521" s="208" t="s">
        <v>4652</v>
      </c>
      <c r="M2521" s="207">
        <v>0</v>
      </c>
      <c r="N2521" s="208" t="s">
        <v>4004</v>
      </c>
      <c r="O2521" s="209">
        <v>45690</v>
      </c>
      <c r="P2521" s="210">
        <v>0.489444444443507</v>
      </c>
      <c r="Q2521" s="208">
        <v>47954</v>
      </c>
      <c r="R2521" s="207">
        <v>150</v>
      </c>
      <c r="S2521" s="207">
        <v>0</v>
      </c>
      <c r="T2521" s="207">
        <v>150</v>
      </c>
    </row>
    <row r="2522" spans="1:20">
      <c r="A2522" s="208" t="s">
        <v>4648</v>
      </c>
      <c r="B2522" s="208" t="s">
        <v>7456</v>
      </c>
      <c r="C2522" s="208" t="s">
        <v>4650</v>
      </c>
      <c r="D2522" s="208" t="s">
        <v>4663</v>
      </c>
      <c r="E2522" s="208">
        <v>151</v>
      </c>
      <c r="F2522" s="208">
        <v>0</v>
      </c>
      <c r="G2522" s="208" t="s">
        <v>4652</v>
      </c>
      <c r="H2522" s="208" t="s">
        <v>4652</v>
      </c>
      <c r="I2522" s="208" t="s">
        <v>4652</v>
      </c>
      <c r="J2522" s="208" t="s">
        <v>4715</v>
      </c>
      <c r="K2522" s="208" t="s">
        <v>5454</v>
      </c>
      <c r="L2522" s="208" t="s">
        <v>4004</v>
      </c>
      <c r="M2522" s="207">
        <v>210</v>
      </c>
      <c r="N2522" s="208" t="s">
        <v>4004</v>
      </c>
      <c r="O2522" s="209">
        <v>45690</v>
      </c>
      <c r="P2522" s="210">
        <v>0.48306712962949</v>
      </c>
      <c r="Q2522" s="208">
        <v>47951</v>
      </c>
      <c r="R2522" s="207">
        <v>210</v>
      </c>
      <c r="S2522" s="207">
        <v>0</v>
      </c>
      <c r="T2522" s="207">
        <v>210</v>
      </c>
    </row>
    <row r="2523" spans="1:20">
      <c r="A2523" s="208" t="s">
        <v>4648</v>
      </c>
      <c r="B2523" s="208" t="s">
        <v>7457</v>
      </c>
      <c r="C2523" s="208" t="s">
        <v>4650</v>
      </c>
      <c r="D2523" s="208" t="s">
        <v>4681</v>
      </c>
      <c r="E2523" s="208">
        <v>160</v>
      </c>
      <c r="F2523" s="208">
        <v>0</v>
      </c>
      <c r="G2523" s="208" t="s">
        <v>4652</v>
      </c>
      <c r="H2523" s="208" t="s">
        <v>4652</v>
      </c>
      <c r="I2523" s="208" t="s">
        <v>4652</v>
      </c>
      <c r="J2523" s="208" t="s">
        <v>4715</v>
      </c>
      <c r="K2523" s="208" t="s"/>
      <c r="L2523" s="208" t="s">
        <v>4004</v>
      </c>
      <c r="M2523" s="207">
        <v>50</v>
      </c>
      <c r="N2523" s="208" t="s">
        <v>4004</v>
      </c>
      <c r="O2523" s="209">
        <v>45690</v>
      </c>
      <c r="P2523" s="210">
        <v>0.469722222223936</v>
      </c>
      <c r="Q2523" s="208">
        <v>47947</v>
      </c>
      <c r="R2523" s="207">
        <v>50</v>
      </c>
      <c r="S2523" s="207">
        <v>0</v>
      </c>
      <c r="T2523" s="207">
        <v>50</v>
      </c>
    </row>
    <row r="2524" spans="1:20">
      <c r="A2524" s="208" t="s">
        <v>4648</v>
      </c>
      <c r="B2524" s="208" t="s">
        <v>7458</v>
      </c>
      <c r="C2524" s="208" t="s">
        <v>4650</v>
      </c>
      <c r="D2524" s="208" t="s">
        <v>4663</v>
      </c>
      <c r="E2524" s="208">
        <v>155</v>
      </c>
      <c r="F2524" s="208">
        <v>0</v>
      </c>
      <c r="G2524" s="208" t="s">
        <v>4652</v>
      </c>
      <c r="H2524" s="208" t="s">
        <v>4652</v>
      </c>
      <c r="I2524" s="208" t="s">
        <v>4652</v>
      </c>
      <c r="J2524" s="208" t="s">
        <v>4643</v>
      </c>
      <c r="K2524" s="208" t="s">
        <v>4774</v>
      </c>
      <c r="L2524" s="208" t="s">
        <v>4004</v>
      </c>
      <c r="M2524" s="207">
        <v>80</v>
      </c>
      <c r="N2524" s="208" t="s">
        <v>4004</v>
      </c>
      <c r="O2524" s="209">
        <v>45690</v>
      </c>
      <c r="P2524" s="210">
        <v>0.45383101851985</v>
      </c>
      <c r="Q2524" s="208">
        <v>47943</v>
      </c>
      <c r="R2524" s="207">
        <v>80</v>
      </c>
      <c r="S2524" s="207">
        <v>0</v>
      </c>
      <c r="T2524" s="207">
        <v>80</v>
      </c>
    </row>
    <row r="2525" spans="1:20">
      <c r="A2525" s="208" t="s">
        <v>4648</v>
      </c>
      <c r="B2525" s="208" t="s">
        <v>7459</v>
      </c>
      <c r="C2525" s="208" t="s">
        <v>4656</v>
      </c>
      <c r="D2525" s="208" t="s">
        <v>4694</v>
      </c>
      <c r="E2525" s="208">
        <v>165</v>
      </c>
      <c r="F2525" s="208">
        <v>0</v>
      </c>
      <c r="G2525" s="208" t="s">
        <v>4652</v>
      </c>
      <c r="H2525" s="208" t="s">
        <v>4659</v>
      </c>
      <c r="I2525" s="208" t="s">
        <v>4659</v>
      </c>
      <c r="J2525" s="208" t="s"/>
      <c r="K2525" s="208" t="s"/>
      <c r="L2525" s="208" t="s">
        <v>4652</v>
      </c>
      <c r="M2525" s="207">
        <v>0</v>
      </c>
      <c r="N2525" s="208" t="s">
        <v>4659</v>
      </c>
      <c r="O2525" s="209">
        <v>45690</v>
      </c>
      <c r="P2525" s="210">
        <v>0.450462962962774</v>
      </c>
      <c r="Q2525" s="208">
        <v>0</v>
      </c>
      <c r="R2525" s="207">
        <v>0</v>
      </c>
      <c r="S2525" s="207">
        <v>0</v>
      </c>
      <c r="T2525" s="207">
        <v>0</v>
      </c>
    </row>
    <row r="2526" spans="1:20">
      <c r="A2526" s="208" t="s">
        <v>4648</v>
      </c>
      <c r="B2526" s="208" t="s">
        <v>7460</v>
      </c>
      <c r="C2526" s="208" t="s">
        <v>4656</v>
      </c>
      <c r="D2526" s="208" t="s">
        <v>4666</v>
      </c>
      <c r="E2526" s="208">
        <v>165</v>
      </c>
      <c r="F2526" s="208">
        <v>0</v>
      </c>
      <c r="G2526" s="208" t="s">
        <v>4652</v>
      </c>
      <c r="H2526" s="208" t="s">
        <v>4652</v>
      </c>
      <c r="I2526" s="208" t="s">
        <v>4652</v>
      </c>
      <c r="J2526" s="208" t="s">
        <v>4643</v>
      </c>
      <c r="K2526" s="208" t="s">
        <v>7408</v>
      </c>
      <c r="L2526" s="208" t="s">
        <v>4004</v>
      </c>
      <c r="M2526" s="207">
        <v>300</v>
      </c>
      <c r="N2526" s="208" t="s">
        <v>4004</v>
      </c>
      <c r="O2526" s="209">
        <v>45690</v>
      </c>
      <c r="P2526" s="210">
        <v>0.432627314814454</v>
      </c>
      <c r="Q2526" s="208">
        <v>47938</v>
      </c>
      <c r="R2526" s="207">
        <v>300</v>
      </c>
      <c r="S2526" s="207">
        <v>0</v>
      </c>
      <c r="T2526" s="207">
        <v>300</v>
      </c>
    </row>
    <row r="2527" spans="1:20">
      <c r="A2527" s="208" t="s">
        <v>4648</v>
      </c>
      <c r="B2527" s="208" t="s">
        <v>7461</v>
      </c>
      <c r="C2527" s="208" t="s">
        <v>4650</v>
      </c>
      <c r="D2527" s="208" t="s">
        <v>4668</v>
      </c>
      <c r="E2527" s="208">
        <v>150</v>
      </c>
      <c r="F2527" s="208">
        <v>0</v>
      </c>
      <c r="G2527" s="208" t="s">
        <v>4652</v>
      </c>
      <c r="H2527" s="208" t="s">
        <v>4652</v>
      </c>
      <c r="I2527" s="208" t="s">
        <v>4652</v>
      </c>
      <c r="J2527" s="208" t="s"/>
      <c r="K2527" s="208" t="s">
        <v>4831</v>
      </c>
      <c r="L2527" s="208" t="s">
        <v>4652</v>
      </c>
      <c r="M2527" s="207">
        <v>130</v>
      </c>
      <c r="N2527" s="208" t="s">
        <v>4661</v>
      </c>
      <c r="O2527" s="209">
        <v>45690</v>
      </c>
      <c r="P2527" s="210">
        <v>0.42809027777912</v>
      </c>
      <c r="Q2527" s="208">
        <v>47936</v>
      </c>
      <c r="R2527" s="207">
        <v>130</v>
      </c>
      <c r="S2527" s="207">
        <v>0</v>
      </c>
      <c r="T2527" s="207">
        <v>130</v>
      </c>
    </row>
    <row r="2528" spans="1:20">
      <c r="A2528" s="208" t="s">
        <v>4648</v>
      </c>
      <c r="B2528" s="208" t="s">
        <v>7462</v>
      </c>
      <c r="C2528" s="208" t="s">
        <v>4650</v>
      </c>
      <c r="D2528" s="208" t="s">
        <v>4668</v>
      </c>
      <c r="E2528" s="208">
        <v>150</v>
      </c>
      <c r="F2528" s="208">
        <v>0</v>
      </c>
      <c r="G2528" s="208" t="s">
        <v>4652</v>
      </c>
      <c r="H2528" s="208" t="s">
        <v>4004</v>
      </c>
      <c r="I2528" s="208" t="s">
        <v>4004</v>
      </c>
      <c r="J2528" s="208" t="s"/>
      <c r="K2528" s="208" t="s"/>
      <c r="L2528" s="208" t="s">
        <v>4652</v>
      </c>
      <c r="M2528" s="207">
        <v>0</v>
      </c>
      <c r="N2528" s="208" t="s">
        <v>4004</v>
      </c>
      <c r="O2528" s="209">
        <v>45690</v>
      </c>
      <c r="P2528" s="210">
        <v>0.415243055555038</v>
      </c>
      <c r="Q2528" s="208">
        <v>47930</v>
      </c>
      <c r="R2528" s="207">
        <v>170</v>
      </c>
      <c r="S2528" s="207">
        <v>0</v>
      </c>
      <c r="T2528" s="207">
        <v>170</v>
      </c>
    </row>
    <row r="2529" spans="1:20">
      <c r="A2529" s="208" t="s">
        <v>4648</v>
      </c>
      <c r="B2529" s="208" t="s">
        <v>7463</v>
      </c>
      <c r="C2529" s="208" t="s">
        <v>4650</v>
      </c>
      <c r="D2529" s="208" t="s">
        <v>4668</v>
      </c>
      <c r="E2529" s="208">
        <v>150</v>
      </c>
      <c r="F2529" s="208">
        <v>89</v>
      </c>
      <c r="G2529" s="208" t="s">
        <v>4004</v>
      </c>
      <c r="H2529" s="208" t="s">
        <v>4004</v>
      </c>
      <c r="I2529" s="208" t="s">
        <v>4004</v>
      </c>
      <c r="J2529" s="208" t="s"/>
      <c r="K2529" s="208" t="s"/>
      <c r="L2529" s="208" t="s">
        <v>4652</v>
      </c>
      <c r="M2529" s="207">
        <v>0</v>
      </c>
      <c r="N2529" s="208" t="s">
        <v>4004</v>
      </c>
      <c r="O2529" s="209">
        <v>45690</v>
      </c>
      <c r="P2529" s="210">
        <v>0.378796296296059</v>
      </c>
      <c r="Q2529" s="208">
        <v>47923</v>
      </c>
      <c r="R2529" s="207">
        <v>200</v>
      </c>
      <c r="S2529" s="207">
        <v>0</v>
      </c>
      <c r="T2529" s="207">
        <v>200</v>
      </c>
    </row>
    <row r="2530" spans="1:20">
      <c r="A2530" s="208" t="s">
        <v>4648</v>
      </c>
      <c r="B2530" s="208" t="s">
        <v>7464</v>
      </c>
      <c r="C2530" s="208" t="s">
        <v>4650</v>
      </c>
      <c r="D2530" s="208" t="s">
        <v>4668</v>
      </c>
      <c r="E2530" s="208">
        <v>145</v>
      </c>
      <c r="F2530" s="208">
        <v>0</v>
      </c>
      <c r="G2530" s="208" t="s">
        <v>4652</v>
      </c>
      <c r="H2530" s="208" t="s">
        <v>4659</v>
      </c>
      <c r="I2530" s="208" t="s">
        <v>4659</v>
      </c>
      <c r="J2530" s="208" t="s"/>
      <c r="K2530" s="208" t="s"/>
      <c r="L2530" s="208" t="s">
        <v>4652</v>
      </c>
      <c r="M2530" s="207">
        <v>0</v>
      </c>
      <c r="N2530" s="208" t="s">
        <v>4659</v>
      </c>
      <c r="O2530" s="209">
        <v>45691</v>
      </c>
      <c r="P2530" s="210">
        <v>0.886087962964666</v>
      </c>
      <c r="Q2530" s="208">
        <v>48183</v>
      </c>
      <c r="R2530" s="207">
        <v>150</v>
      </c>
      <c r="S2530" s="207">
        <v>0</v>
      </c>
      <c r="T2530" s="207">
        <v>150</v>
      </c>
    </row>
    <row r="2531" spans="1:20">
      <c r="A2531" s="208" t="s">
        <v>4648</v>
      </c>
      <c r="B2531" s="208" t="s">
        <v>7465</v>
      </c>
      <c r="C2531" s="208" t="s">
        <v>4650</v>
      </c>
      <c r="D2531" s="208" t="s">
        <v>4681</v>
      </c>
      <c r="E2531" s="208">
        <v>150</v>
      </c>
      <c r="F2531" s="208">
        <v>0</v>
      </c>
      <c r="G2531" s="208" t="s">
        <v>4652</v>
      </c>
      <c r="H2531" s="208" t="s">
        <v>4659</v>
      </c>
      <c r="I2531" s="208" t="s">
        <v>4659</v>
      </c>
      <c r="J2531" s="208" t="s"/>
      <c r="K2531" s="208" t="s"/>
      <c r="L2531" s="208" t="s">
        <v>4652</v>
      </c>
      <c r="M2531" s="207">
        <v>0</v>
      </c>
      <c r="N2531" s="208" t="s">
        <v>4659</v>
      </c>
      <c r="O2531" s="209">
        <v>45691</v>
      </c>
      <c r="P2531" s="210">
        <v>0.858888888888032</v>
      </c>
      <c r="Q2531" s="208">
        <v>48181</v>
      </c>
      <c r="R2531" s="207">
        <v>170</v>
      </c>
      <c r="S2531" s="207">
        <v>0</v>
      </c>
      <c r="T2531" s="207">
        <v>170</v>
      </c>
    </row>
    <row r="2532" spans="1:20">
      <c r="A2532" s="208" t="s">
        <v>4648</v>
      </c>
      <c r="B2532" s="208" t="s">
        <v>7466</v>
      </c>
      <c r="C2532" s="208" t="s">
        <v>4650</v>
      </c>
      <c r="D2532" s="208" t="s">
        <v>4663</v>
      </c>
      <c r="E2532" s="208">
        <v>150</v>
      </c>
      <c r="F2532" s="208">
        <v>0</v>
      </c>
      <c r="G2532" s="208" t="s">
        <v>4652</v>
      </c>
      <c r="H2532" s="208" t="s">
        <v>4652</v>
      </c>
      <c r="I2532" s="208" t="s">
        <v>4652</v>
      </c>
      <c r="J2532" s="208" t="s">
        <v>4669</v>
      </c>
      <c r="K2532" s="208" t="s"/>
      <c r="L2532" s="208" t="s">
        <v>4659</v>
      </c>
      <c r="M2532" s="207">
        <v>200</v>
      </c>
      <c r="N2532" s="208" t="s">
        <v>4659</v>
      </c>
      <c r="O2532" s="209">
        <v>45691</v>
      </c>
      <c r="P2532" s="210">
        <v>0.830381944444525</v>
      </c>
      <c r="Q2532" s="208">
        <v>48179</v>
      </c>
      <c r="R2532" s="207">
        <v>200</v>
      </c>
      <c r="S2532" s="207">
        <v>0</v>
      </c>
      <c r="T2532" s="207">
        <v>200</v>
      </c>
    </row>
    <row r="2533" spans="1:20">
      <c r="A2533" s="208" t="s">
        <v>4648</v>
      </c>
      <c r="B2533" s="208" t="s">
        <v>7467</v>
      </c>
      <c r="C2533" s="208" t="s">
        <v>4650</v>
      </c>
      <c r="D2533" s="208" t="s">
        <v>4668</v>
      </c>
      <c r="E2533" s="208">
        <v>165</v>
      </c>
      <c r="F2533" s="208">
        <v>88</v>
      </c>
      <c r="G2533" s="208" t="s">
        <v>4659</v>
      </c>
      <c r="H2533" s="208" t="s">
        <v>4659</v>
      </c>
      <c r="I2533" s="208" t="s">
        <v>4659</v>
      </c>
      <c r="J2533" s="208" t="s"/>
      <c r="K2533" s="208" t="s">
        <v>5090</v>
      </c>
      <c r="L2533" s="208" t="s">
        <v>4652</v>
      </c>
      <c r="M2533" s="207">
        <v>0</v>
      </c>
      <c r="N2533" s="208" t="s">
        <v>4659</v>
      </c>
      <c r="O2533" s="209">
        <v>45691</v>
      </c>
      <c r="P2533" s="210">
        <v>0.757175925926276</v>
      </c>
      <c r="Q2533" s="208">
        <v>0</v>
      </c>
      <c r="R2533" s="207">
        <v>0</v>
      </c>
      <c r="S2533" s="207">
        <v>0</v>
      </c>
      <c r="T2533" s="207">
        <v>0</v>
      </c>
    </row>
    <row r="2534" spans="1:20">
      <c r="A2534" s="208" t="s">
        <v>4648</v>
      </c>
      <c r="B2534" s="208" t="s">
        <v>7468</v>
      </c>
      <c r="C2534" s="208" t="s">
        <v>4650</v>
      </c>
      <c r="D2534" s="208" t="s">
        <v>4663</v>
      </c>
      <c r="E2534" s="208">
        <v>148</v>
      </c>
      <c r="F2534" s="208">
        <v>0</v>
      </c>
      <c r="G2534" s="208" t="s">
        <v>4652</v>
      </c>
      <c r="H2534" s="208" t="s">
        <v>4004</v>
      </c>
      <c r="I2534" s="208" t="s">
        <v>4004</v>
      </c>
      <c r="J2534" s="208" t="s"/>
      <c r="K2534" s="208" t="s"/>
      <c r="L2534" s="208" t="s">
        <v>4652</v>
      </c>
      <c r="M2534" s="207">
        <v>0</v>
      </c>
      <c r="N2534" s="208" t="s">
        <v>4659</v>
      </c>
      <c r="O2534" s="209">
        <v>45691</v>
      </c>
      <c r="P2534" s="210">
        <v>0.713020833332848</v>
      </c>
      <c r="Q2534" s="208">
        <v>48155</v>
      </c>
      <c r="R2534" s="207">
        <v>170</v>
      </c>
      <c r="S2534" s="207">
        <v>0</v>
      </c>
      <c r="T2534" s="207">
        <v>170</v>
      </c>
    </row>
    <row r="2535" spans="1:20">
      <c r="A2535" s="208" t="s">
        <v>4648</v>
      </c>
      <c r="B2535" s="208" t="s">
        <v>7469</v>
      </c>
      <c r="C2535" s="208" t="s">
        <v>4656</v>
      </c>
      <c r="D2535" s="208" t="s">
        <v>4700</v>
      </c>
      <c r="E2535" s="208">
        <v>165</v>
      </c>
      <c r="F2535" s="208">
        <v>88</v>
      </c>
      <c r="G2535" s="208" t="s">
        <v>4659</v>
      </c>
      <c r="H2535" s="208" t="s">
        <v>4659</v>
      </c>
      <c r="I2535" s="208" t="s">
        <v>4659</v>
      </c>
      <c r="J2535" s="208" t="s"/>
      <c r="K2535" s="208" t="s"/>
      <c r="L2535" s="208" t="s">
        <v>4652</v>
      </c>
      <c r="M2535" s="207">
        <v>0</v>
      </c>
      <c r="N2535" s="208" t="s">
        <v>4659</v>
      </c>
      <c r="O2535" s="209">
        <v>45691</v>
      </c>
      <c r="P2535" s="210">
        <v>0.710810185184528</v>
      </c>
      <c r="Q2535" s="208">
        <v>48154</v>
      </c>
      <c r="R2535" s="207">
        <v>230</v>
      </c>
      <c r="S2535" s="207">
        <v>0</v>
      </c>
      <c r="T2535" s="207">
        <v>230</v>
      </c>
    </row>
    <row r="2536" spans="1:20">
      <c r="A2536" s="208" t="s">
        <v>4648</v>
      </c>
      <c r="B2536" s="208" t="s">
        <v>7470</v>
      </c>
      <c r="C2536" s="208" t="s">
        <v>4650</v>
      </c>
      <c r="D2536" s="208" t="s">
        <v>4674</v>
      </c>
      <c r="E2536" s="208">
        <v>146</v>
      </c>
      <c r="F2536" s="208">
        <v>0</v>
      </c>
      <c r="G2536" s="208" t="s">
        <v>4652</v>
      </c>
      <c r="H2536" s="208" t="s">
        <v>4004</v>
      </c>
      <c r="I2536" s="208" t="s">
        <v>4004</v>
      </c>
      <c r="J2536" s="208" t="s"/>
      <c r="K2536" s="208" t="s"/>
      <c r="L2536" s="208" t="s">
        <v>4652</v>
      </c>
      <c r="M2536" s="207">
        <v>0</v>
      </c>
      <c r="N2536" s="208" t="s">
        <v>4004</v>
      </c>
      <c r="O2536" s="209">
        <v>45691</v>
      </c>
      <c r="P2536" s="210">
        <v>0.710023148149048</v>
      </c>
      <c r="Q2536" s="208">
        <v>48153</v>
      </c>
      <c r="R2536" s="207">
        <v>150</v>
      </c>
      <c r="S2536" s="207">
        <v>0</v>
      </c>
      <c r="T2536" s="207">
        <v>150</v>
      </c>
    </row>
    <row r="2537" spans="1:20">
      <c r="A2537" s="208" t="s">
        <v>4648</v>
      </c>
      <c r="B2537" s="208" t="s">
        <v>7471</v>
      </c>
      <c r="C2537" s="208" t="s">
        <v>4650</v>
      </c>
      <c r="D2537" s="208" t="s">
        <v>4668</v>
      </c>
      <c r="E2537" s="208">
        <v>140</v>
      </c>
      <c r="F2537" s="208">
        <v>87</v>
      </c>
      <c r="G2537" s="208" t="s">
        <v>4659</v>
      </c>
      <c r="H2537" s="208" t="s">
        <v>4652</v>
      </c>
      <c r="I2537" s="208" t="s">
        <v>4652</v>
      </c>
      <c r="J2537" s="208" t="s"/>
      <c r="K2537" s="208" t="s">
        <v>6302</v>
      </c>
      <c r="L2537" s="208" t="s">
        <v>4652</v>
      </c>
      <c r="M2537" s="207">
        <v>0</v>
      </c>
      <c r="N2537" s="208" t="s">
        <v>4659</v>
      </c>
      <c r="O2537" s="209">
        <v>45691</v>
      </c>
      <c r="P2537" s="210">
        <v>0.704166666666424</v>
      </c>
      <c r="Q2537" s="208">
        <v>48150</v>
      </c>
      <c r="R2537" s="207">
        <v>170</v>
      </c>
      <c r="S2537" s="207">
        <v>0</v>
      </c>
      <c r="T2537" s="207">
        <v>170</v>
      </c>
    </row>
    <row r="2538" spans="1:20">
      <c r="A2538" s="208" t="s">
        <v>4648</v>
      </c>
      <c r="B2538" s="208" t="s">
        <v>7472</v>
      </c>
      <c r="C2538" s="208" t="s">
        <v>4650</v>
      </c>
      <c r="D2538" s="208" t="s">
        <v>4663</v>
      </c>
      <c r="E2538" s="208">
        <v>162</v>
      </c>
      <c r="F2538" s="208">
        <v>0</v>
      </c>
      <c r="G2538" s="208" t="s">
        <v>4652</v>
      </c>
      <c r="H2538" s="208" t="s">
        <v>4004</v>
      </c>
      <c r="I2538" s="208" t="s">
        <v>4004</v>
      </c>
      <c r="J2538" s="208" t="s"/>
      <c r="K2538" s="208" t="s"/>
      <c r="L2538" s="208" t="s">
        <v>4652</v>
      </c>
      <c r="M2538" s="207">
        <v>0</v>
      </c>
      <c r="N2538" s="208" t="s">
        <v>4654</v>
      </c>
      <c r="O2538" s="209">
        <v>45691</v>
      </c>
      <c r="P2538" s="210">
        <v>0.703634259258252</v>
      </c>
      <c r="Q2538" s="208">
        <v>48149</v>
      </c>
      <c r="R2538" s="207">
        <v>170</v>
      </c>
      <c r="S2538" s="207">
        <v>0</v>
      </c>
      <c r="T2538" s="207">
        <v>170</v>
      </c>
    </row>
    <row r="2539" spans="1:20">
      <c r="A2539" s="208" t="s">
        <v>4648</v>
      </c>
      <c r="B2539" s="208" t="s">
        <v>7473</v>
      </c>
      <c r="C2539" s="208" t="s">
        <v>4656</v>
      </c>
      <c r="D2539" s="208" t="s">
        <v>4676</v>
      </c>
      <c r="E2539" s="208">
        <v>165</v>
      </c>
      <c r="F2539" s="208">
        <v>0</v>
      </c>
      <c r="G2539" s="208" t="s">
        <v>4652</v>
      </c>
      <c r="H2539" s="208" t="s">
        <v>4004</v>
      </c>
      <c r="I2539" s="208" t="s">
        <v>4004</v>
      </c>
      <c r="J2539" s="208" t="s"/>
      <c r="K2539" s="208" t="s"/>
      <c r="L2539" s="208" t="s">
        <v>4652</v>
      </c>
      <c r="M2539" s="207">
        <v>0</v>
      </c>
      <c r="N2539" s="208" t="s">
        <v>4654</v>
      </c>
      <c r="O2539" s="209">
        <v>45691</v>
      </c>
      <c r="P2539" s="210">
        <v>0.700474537035916</v>
      </c>
      <c r="Q2539" s="208">
        <v>48148</v>
      </c>
      <c r="R2539" s="207">
        <v>150</v>
      </c>
      <c r="S2539" s="207">
        <v>0</v>
      </c>
      <c r="T2539" s="207">
        <v>150</v>
      </c>
    </row>
    <row r="2540" spans="1:20">
      <c r="A2540" s="208" t="s">
        <v>4648</v>
      </c>
      <c r="B2540" s="208" t="s">
        <v>7474</v>
      </c>
      <c r="C2540" s="208" t="s">
        <v>4650</v>
      </c>
      <c r="D2540" s="208" t="s">
        <v>4663</v>
      </c>
      <c r="E2540" s="208">
        <v>150</v>
      </c>
      <c r="F2540" s="208">
        <v>0</v>
      </c>
      <c r="G2540" s="208" t="s">
        <v>4652</v>
      </c>
      <c r="H2540" s="208" t="s">
        <v>4652</v>
      </c>
      <c r="I2540" s="208" t="s">
        <v>4652</v>
      </c>
      <c r="J2540" s="208" t="s">
        <v>4715</v>
      </c>
      <c r="K2540" s="208" t="s"/>
      <c r="L2540" s="208" t="s">
        <v>4654</v>
      </c>
      <c r="M2540" s="207">
        <v>50</v>
      </c>
      <c r="N2540" s="208" t="s">
        <v>4654</v>
      </c>
      <c r="O2540" s="209">
        <v>45691</v>
      </c>
      <c r="P2540" s="210">
        <v>0.692476851851097</v>
      </c>
      <c r="Q2540" s="208">
        <v>48147</v>
      </c>
      <c r="R2540" s="207">
        <v>50</v>
      </c>
      <c r="S2540" s="207">
        <v>0</v>
      </c>
      <c r="T2540" s="207">
        <v>50</v>
      </c>
    </row>
    <row r="2541" spans="1:20">
      <c r="A2541" s="208" t="s">
        <v>4648</v>
      </c>
      <c r="B2541" s="208" t="s">
        <v>7475</v>
      </c>
      <c r="C2541" s="208" t="s">
        <v>4650</v>
      </c>
      <c r="D2541" s="208" t="s">
        <v>4668</v>
      </c>
      <c r="E2541" s="208">
        <v>170</v>
      </c>
      <c r="F2541" s="208">
        <v>0</v>
      </c>
      <c r="G2541" s="208" t="s">
        <v>4652</v>
      </c>
      <c r="H2541" s="208" t="s">
        <v>4004</v>
      </c>
      <c r="I2541" s="208" t="s">
        <v>4004</v>
      </c>
      <c r="J2541" s="208" t="s"/>
      <c r="K2541" s="208" t="s"/>
      <c r="L2541" s="208" t="s">
        <v>4652</v>
      </c>
      <c r="M2541" s="207">
        <v>0</v>
      </c>
      <c r="N2541" s="208" t="s">
        <v>4004</v>
      </c>
      <c r="O2541" s="209">
        <v>45691</v>
      </c>
      <c r="P2541" s="210">
        <v>0.683402777776792</v>
      </c>
      <c r="Q2541" s="208">
        <v>48146</v>
      </c>
      <c r="R2541" s="207">
        <v>150</v>
      </c>
      <c r="S2541" s="207">
        <v>0</v>
      </c>
      <c r="T2541" s="207">
        <v>150</v>
      </c>
    </row>
    <row r="2542" spans="1:20">
      <c r="A2542" s="208" t="s">
        <v>4648</v>
      </c>
      <c r="B2542" s="208" t="s">
        <v>7476</v>
      </c>
      <c r="C2542" s="208" t="s">
        <v>4656</v>
      </c>
      <c r="D2542" s="208" t="s">
        <v>4734</v>
      </c>
      <c r="E2542" s="208">
        <v>165</v>
      </c>
      <c r="F2542" s="208">
        <v>88</v>
      </c>
      <c r="G2542" s="208" t="s">
        <v>4659</v>
      </c>
      <c r="H2542" s="208" t="s">
        <v>4652</v>
      </c>
      <c r="I2542" s="208" t="s">
        <v>4652</v>
      </c>
      <c r="J2542" s="208" t="s"/>
      <c r="K2542" s="208" t="s"/>
      <c r="L2542" s="208" t="s">
        <v>4652</v>
      </c>
      <c r="M2542" s="207">
        <v>0</v>
      </c>
      <c r="N2542" s="208" t="s">
        <v>4659</v>
      </c>
      <c r="O2542" s="209">
        <v>45691</v>
      </c>
      <c r="P2542" s="210">
        <v>0.681099537036062</v>
      </c>
      <c r="Q2542" s="208">
        <v>48144</v>
      </c>
      <c r="R2542" s="207">
        <v>150</v>
      </c>
      <c r="S2542" s="207">
        <v>0</v>
      </c>
      <c r="T2542" s="207">
        <v>150</v>
      </c>
    </row>
    <row r="2543" spans="1:20">
      <c r="A2543" s="208" t="s">
        <v>4648</v>
      </c>
      <c r="B2543" s="208" t="s">
        <v>7477</v>
      </c>
      <c r="C2543" s="208" t="s">
        <v>4650</v>
      </c>
      <c r="D2543" s="208" t="s">
        <v>4681</v>
      </c>
      <c r="E2543" s="208">
        <v>161</v>
      </c>
      <c r="F2543" s="208">
        <v>88</v>
      </c>
      <c r="G2543" s="208" t="s">
        <v>4659</v>
      </c>
      <c r="H2543" s="208" t="s">
        <v>4659</v>
      </c>
      <c r="I2543" s="208" t="s">
        <v>4659</v>
      </c>
      <c r="J2543" s="208" t="s"/>
      <c r="K2543" s="208" t="s"/>
      <c r="L2543" s="208" t="s">
        <v>4652</v>
      </c>
      <c r="M2543" s="207">
        <v>0</v>
      </c>
      <c r="N2543" s="208" t="s">
        <v>4004</v>
      </c>
      <c r="O2543" s="209">
        <v>45691</v>
      </c>
      <c r="P2543" s="210">
        <v>0.678564814814308</v>
      </c>
      <c r="Q2543" s="208">
        <v>48143</v>
      </c>
      <c r="R2543" s="207">
        <v>200</v>
      </c>
      <c r="S2543" s="207">
        <v>0</v>
      </c>
      <c r="T2543" s="207">
        <v>200</v>
      </c>
    </row>
    <row r="2544" spans="1:20">
      <c r="A2544" s="208" t="s">
        <v>4648</v>
      </c>
      <c r="B2544" s="208" t="s">
        <v>7478</v>
      </c>
      <c r="C2544" s="208" t="s">
        <v>4650</v>
      </c>
      <c r="D2544" s="208" t="s">
        <v>4734</v>
      </c>
      <c r="E2544" s="208">
        <v>136</v>
      </c>
      <c r="F2544" s="208">
        <v>89</v>
      </c>
      <c r="G2544" s="208" t="s">
        <v>4659</v>
      </c>
      <c r="H2544" s="208" t="s">
        <v>4659</v>
      </c>
      <c r="I2544" s="208" t="s">
        <v>4659</v>
      </c>
      <c r="J2544" s="208" t="s"/>
      <c r="K2544" s="208" t="s"/>
      <c r="L2544" s="208" t="s">
        <v>4652</v>
      </c>
      <c r="M2544" s="207">
        <v>0</v>
      </c>
      <c r="N2544" s="208" t="s">
        <v>4659</v>
      </c>
      <c r="O2544" s="209">
        <v>45691</v>
      </c>
      <c r="P2544" s="210">
        <v>0.678020833332994</v>
      </c>
      <c r="Q2544" s="208">
        <v>48142</v>
      </c>
      <c r="R2544" s="207">
        <v>200</v>
      </c>
      <c r="S2544" s="207">
        <v>0</v>
      </c>
      <c r="T2544" s="207">
        <v>200</v>
      </c>
    </row>
    <row r="2545" spans="1:20">
      <c r="A2545" s="208" t="s">
        <v>4648</v>
      </c>
      <c r="B2545" s="208" t="s">
        <v>7479</v>
      </c>
      <c r="C2545" s="208" t="s">
        <v>4650</v>
      </c>
      <c r="D2545" s="208" t="s">
        <v>4663</v>
      </c>
      <c r="E2545" s="208">
        <v>150</v>
      </c>
      <c r="F2545" s="208">
        <v>89</v>
      </c>
      <c r="G2545" s="208" t="s">
        <v>4659</v>
      </c>
      <c r="H2545" s="208" t="s">
        <v>4659</v>
      </c>
      <c r="I2545" s="208" t="s">
        <v>4659</v>
      </c>
      <c r="J2545" s="208" t="s"/>
      <c r="K2545" s="208" t="s"/>
      <c r="L2545" s="208" t="s">
        <v>4652</v>
      </c>
      <c r="M2545" s="207">
        <v>0</v>
      </c>
      <c r="N2545" s="208" t="s">
        <v>4659</v>
      </c>
      <c r="O2545" s="209">
        <v>45691</v>
      </c>
      <c r="P2545" s="210">
        <v>0.675543981480587</v>
      </c>
      <c r="Q2545" s="208">
        <v>48141</v>
      </c>
      <c r="R2545" s="207">
        <v>200</v>
      </c>
      <c r="S2545" s="207">
        <v>0</v>
      </c>
      <c r="T2545" s="207">
        <v>200</v>
      </c>
    </row>
    <row r="2546" spans="1:20">
      <c r="A2546" s="208" t="s">
        <v>4648</v>
      </c>
      <c r="B2546" s="208" t="s">
        <v>7480</v>
      </c>
      <c r="C2546" s="208" t="s">
        <v>4656</v>
      </c>
      <c r="D2546" s="208" t="s">
        <v>4903</v>
      </c>
      <c r="E2546" s="208">
        <v>165</v>
      </c>
      <c r="F2546" s="208">
        <v>0</v>
      </c>
      <c r="G2546" s="208" t="s">
        <v>4652</v>
      </c>
      <c r="H2546" s="208" t="s">
        <v>4004</v>
      </c>
      <c r="I2546" s="208" t="s">
        <v>4004</v>
      </c>
      <c r="J2546" s="208" t="s"/>
      <c r="K2546" s="208" t="s"/>
      <c r="L2546" s="208" t="s">
        <v>4652</v>
      </c>
      <c r="M2546" s="207">
        <v>0</v>
      </c>
      <c r="N2546" s="208" t="s">
        <v>4004</v>
      </c>
      <c r="O2546" s="209">
        <v>45691</v>
      </c>
      <c r="P2546" s="210">
        <v>0.67175925925767</v>
      </c>
      <c r="Q2546" s="208">
        <v>48140</v>
      </c>
      <c r="R2546" s="207">
        <v>150</v>
      </c>
      <c r="S2546" s="207">
        <v>0</v>
      </c>
      <c r="T2546" s="207">
        <v>150</v>
      </c>
    </row>
    <row r="2547" spans="1:20">
      <c r="A2547" s="208" t="s">
        <v>4648</v>
      </c>
      <c r="B2547" s="208" t="s">
        <v>7481</v>
      </c>
      <c r="C2547" s="208" t="s">
        <v>4650</v>
      </c>
      <c r="D2547" s="208" t="s">
        <v>4674</v>
      </c>
      <c r="E2547" s="208">
        <v>150</v>
      </c>
      <c r="F2547" s="208">
        <v>0</v>
      </c>
      <c r="G2547" s="208" t="s">
        <v>4652</v>
      </c>
      <c r="H2547" s="208" t="s">
        <v>4004</v>
      </c>
      <c r="I2547" s="208" t="s">
        <v>4004</v>
      </c>
      <c r="J2547" s="208" t="s">
        <v>4643</v>
      </c>
      <c r="K2547" s="208" t="s">
        <v>4664</v>
      </c>
      <c r="L2547" s="208" t="s">
        <v>4004</v>
      </c>
      <c r="M2547" s="207">
        <v>150</v>
      </c>
      <c r="N2547" s="208" t="s">
        <v>4004</v>
      </c>
      <c r="O2547" s="209">
        <v>45691</v>
      </c>
      <c r="P2547" s="210">
        <v>0.669768518517231</v>
      </c>
      <c r="Q2547" s="208">
        <v>48138</v>
      </c>
      <c r="R2547" s="207">
        <v>320</v>
      </c>
      <c r="S2547" s="207">
        <v>0</v>
      </c>
      <c r="T2547" s="207">
        <v>320</v>
      </c>
    </row>
    <row r="2548" spans="1:20">
      <c r="A2548" s="208" t="s">
        <v>4648</v>
      </c>
      <c r="B2548" s="208" t="s">
        <v>7482</v>
      </c>
      <c r="C2548" s="208" t="s">
        <v>4656</v>
      </c>
      <c r="D2548" s="208" t="s">
        <v>4668</v>
      </c>
      <c r="E2548" s="208">
        <v>174</v>
      </c>
      <c r="F2548" s="208">
        <v>87</v>
      </c>
      <c r="G2548" s="208" t="s">
        <v>4659</v>
      </c>
      <c r="H2548" s="208" t="s">
        <v>4652</v>
      </c>
      <c r="I2548" s="208" t="s">
        <v>4652</v>
      </c>
      <c r="J2548" s="208" t="s"/>
      <c r="K2548" s="208" t="s">
        <v>6302</v>
      </c>
      <c r="L2548" s="208" t="s">
        <v>4652</v>
      </c>
      <c r="M2548" s="207">
        <v>0</v>
      </c>
      <c r="N2548" s="208" t="s">
        <v>4004</v>
      </c>
      <c r="O2548" s="209">
        <v>45691</v>
      </c>
      <c r="P2548" s="210">
        <v>0.647210648148757</v>
      </c>
      <c r="Q2548" s="208">
        <v>48135</v>
      </c>
      <c r="R2548" s="207">
        <v>150</v>
      </c>
      <c r="S2548" s="207">
        <v>0</v>
      </c>
      <c r="T2548" s="207">
        <v>150</v>
      </c>
    </row>
    <row r="2549" spans="1:20">
      <c r="A2549" s="208" t="s">
        <v>4648</v>
      </c>
      <c r="B2549" s="208" t="s">
        <v>7483</v>
      </c>
      <c r="C2549" s="208" t="s">
        <v>4650</v>
      </c>
      <c r="D2549" s="208" t="s">
        <v>4668</v>
      </c>
      <c r="E2549" s="208">
        <v>155</v>
      </c>
      <c r="F2549" s="208">
        <v>0</v>
      </c>
      <c r="G2549" s="208" t="s">
        <v>4652</v>
      </c>
      <c r="H2549" s="208" t="s">
        <v>4004</v>
      </c>
      <c r="I2549" s="208" t="s">
        <v>4004</v>
      </c>
      <c r="J2549" s="208" t="s"/>
      <c r="K2549" s="208" t="s"/>
      <c r="L2549" s="208" t="s">
        <v>4652</v>
      </c>
      <c r="M2549" s="207">
        <v>0</v>
      </c>
      <c r="N2549" s="208" t="s">
        <v>4004</v>
      </c>
      <c r="O2549" s="209">
        <v>45691</v>
      </c>
      <c r="P2549" s="210">
        <v>0.628865740742185</v>
      </c>
      <c r="Q2549" s="208">
        <v>48134</v>
      </c>
      <c r="R2549" s="207">
        <v>170</v>
      </c>
      <c r="S2549" s="207">
        <v>0</v>
      </c>
      <c r="T2549" s="207">
        <v>170</v>
      </c>
    </row>
    <row r="2550" spans="1:20">
      <c r="A2550" s="208" t="s">
        <v>4648</v>
      </c>
      <c r="B2550" s="208" t="s">
        <v>7484</v>
      </c>
      <c r="C2550" s="208" t="s">
        <v>4650</v>
      </c>
      <c r="D2550" s="208" t="s">
        <v>4668</v>
      </c>
      <c r="E2550" s="208">
        <v>150</v>
      </c>
      <c r="F2550" s="208">
        <v>0</v>
      </c>
      <c r="G2550" s="208" t="s">
        <v>4652</v>
      </c>
      <c r="H2550" s="208" t="s">
        <v>4652</v>
      </c>
      <c r="I2550" s="208" t="s">
        <v>4652</v>
      </c>
      <c r="J2550" s="208" t="s">
        <v>4643</v>
      </c>
      <c r="K2550" s="208" t="s">
        <v>7485</v>
      </c>
      <c r="L2550" s="208" t="s">
        <v>4659</v>
      </c>
      <c r="M2550" s="207">
        <v>150</v>
      </c>
      <c r="N2550" s="208" t="s">
        <v>4659</v>
      </c>
      <c r="O2550" s="209">
        <v>45691</v>
      </c>
      <c r="P2550" s="210">
        <v>0.620671296295768</v>
      </c>
      <c r="Q2550" s="208">
        <v>48132</v>
      </c>
      <c r="R2550" s="207">
        <v>150</v>
      </c>
      <c r="S2550" s="207">
        <v>0</v>
      </c>
      <c r="T2550" s="207">
        <v>150</v>
      </c>
    </row>
    <row r="2551" spans="1:20">
      <c r="A2551" s="208" t="s">
        <v>4648</v>
      </c>
      <c r="B2551" s="208" t="s">
        <v>7486</v>
      </c>
      <c r="C2551" s="208" t="s">
        <v>4650</v>
      </c>
      <c r="D2551" s="208" t="s">
        <v>4663</v>
      </c>
      <c r="E2551" s="208">
        <v>150</v>
      </c>
      <c r="F2551" s="208">
        <v>89</v>
      </c>
      <c r="G2551" s="208" t="s">
        <v>4659</v>
      </c>
      <c r="H2551" s="208" t="s">
        <v>4659</v>
      </c>
      <c r="I2551" s="208" t="s">
        <v>4659</v>
      </c>
      <c r="J2551" s="208" t="s"/>
      <c r="K2551" s="208" t="s"/>
      <c r="L2551" s="208" t="s">
        <v>4652</v>
      </c>
      <c r="M2551" s="207">
        <v>0</v>
      </c>
      <c r="N2551" s="208" t="s">
        <v>4659</v>
      </c>
      <c r="O2551" s="209">
        <v>45691</v>
      </c>
      <c r="P2551" s="210">
        <v>0.611666666667588</v>
      </c>
      <c r="Q2551" s="208">
        <v>48131</v>
      </c>
      <c r="R2551" s="207">
        <v>230</v>
      </c>
      <c r="S2551" s="207">
        <v>0</v>
      </c>
      <c r="T2551" s="207">
        <v>230</v>
      </c>
    </row>
    <row r="2552" spans="1:20">
      <c r="A2552" s="208" t="s">
        <v>4648</v>
      </c>
      <c r="B2552" s="208" t="s">
        <v>7487</v>
      </c>
      <c r="C2552" s="208" t="s">
        <v>4650</v>
      </c>
      <c r="D2552" s="208" t="s">
        <v>4987</v>
      </c>
      <c r="E2552" s="208">
        <v>150</v>
      </c>
      <c r="F2552" s="208">
        <v>0</v>
      </c>
      <c r="G2552" s="208" t="s">
        <v>4652</v>
      </c>
      <c r="H2552" s="208" t="s">
        <v>4004</v>
      </c>
      <c r="I2552" s="208" t="s">
        <v>4004</v>
      </c>
      <c r="J2552" s="208" t="s"/>
      <c r="K2552" s="208" t="s"/>
      <c r="L2552" s="208" t="s">
        <v>4652</v>
      </c>
      <c r="M2552" s="207">
        <v>0</v>
      </c>
      <c r="N2552" s="208" t="s">
        <v>4004</v>
      </c>
      <c r="O2552" s="209">
        <v>45691</v>
      </c>
      <c r="P2552" s="210">
        <v>0.605277777776792</v>
      </c>
      <c r="Q2552" s="208">
        <v>48129</v>
      </c>
      <c r="R2552" s="207">
        <v>150</v>
      </c>
      <c r="S2552" s="207">
        <v>0</v>
      </c>
      <c r="T2552" s="207">
        <v>150</v>
      </c>
    </row>
    <row r="2553" spans="1:20">
      <c r="A2553" s="208" t="s">
        <v>4648</v>
      </c>
      <c r="B2553" s="208" t="s">
        <v>7488</v>
      </c>
      <c r="C2553" s="208" t="s">
        <v>4656</v>
      </c>
      <c r="D2553" s="208" t="s">
        <v>4730</v>
      </c>
      <c r="E2553" s="208">
        <v>160</v>
      </c>
      <c r="F2553" s="208">
        <v>0</v>
      </c>
      <c r="G2553" s="208" t="s">
        <v>4652</v>
      </c>
      <c r="H2553" s="208" t="s">
        <v>4659</v>
      </c>
      <c r="I2553" s="208" t="s">
        <v>4659</v>
      </c>
      <c r="J2553" s="208" t="s"/>
      <c r="K2553" s="208" t="s">
        <v>5310</v>
      </c>
      <c r="L2553" s="208" t="s">
        <v>4652</v>
      </c>
      <c r="M2553" s="207">
        <v>0</v>
      </c>
      <c r="N2553" s="208" t="s">
        <v>4659</v>
      </c>
      <c r="O2553" s="209">
        <v>45691</v>
      </c>
      <c r="P2553" s="210">
        <v>0.59995370370234</v>
      </c>
      <c r="Q2553" s="208">
        <v>48128</v>
      </c>
      <c r="R2553" s="207">
        <v>100</v>
      </c>
      <c r="S2553" s="207">
        <v>0</v>
      </c>
      <c r="T2553" s="207">
        <v>100</v>
      </c>
    </row>
    <row r="2554" spans="1:20">
      <c r="A2554" s="208" t="s">
        <v>4648</v>
      </c>
      <c r="B2554" s="208" t="s">
        <v>7489</v>
      </c>
      <c r="C2554" s="208" t="s">
        <v>4650</v>
      </c>
      <c r="D2554" s="208" t="s">
        <v>5073</v>
      </c>
      <c r="E2554" s="208">
        <v>151</v>
      </c>
      <c r="F2554" s="208">
        <v>0</v>
      </c>
      <c r="G2554" s="208" t="s">
        <v>4652</v>
      </c>
      <c r="H2554" s="208" t="s">
        <v>4652</v>
      </c>
      <c r="I2554" s="208" t="s">
        <v>4652</v>
      </c>
      <c r="J2554" s="208" t="s">
        <v>4685</v>
      </c>
      <c r="K2554" s="208" t="s"/>
      <c r="L2554" s="208" t="s">
        <v>4004</v>
      </c>
      <c r="M2554" s="207">
        <v>100</v>
      </c>
      <c r="N2554" s="208" t="s">
        <v>4004</v>
      </c>
      <c r="O2554" s="209">
        <v>45691</v>
      </c>
      <c r="P2554" s="210">
        <v>0.582754629631381</v>
      </c>
      <c r="Q2554" s="208">
        <v>48119</v>
      </c>
      <c r="R2554" s="207">
        <v>100</v>
      </c>
      <c r="S2554" s="207">
        <v>0</v>
      </c>
      <c r="T2554" s="207">
        <v>100</v>
      </c>
    </row>
    <row r="2555" spans="1:20">
      <c r="A2555" s="208" t="s">
        <v>4648</v>
      </c>
      <c r="B2555" s="208" t="s">
        <v>7490</v>
      </c>
      <c r="C2555" s="208" t="s">
        <v>4656</v>
      </c>
      <c r="D2555" s="208" t="s">
        <v>4700</v>
      </c>
      <c r="E2555" s="208">
        <v>144</v>
      </c>
      <c r="F2555" s="208">
        <v>88</v>
      </c>
      <c r="G2555" s="208" t="s">
        <v>4004</v>
      </c>
      <c r="H2555" s="208" t="s">
        <v>4004</v>
      </c>
      <c r="I2555" s="208" t="s">
        <v>4004</v>
      </c>
      <c r="J2555" s="208" t="s"/>
      <c r="K2555" s="208" t="s">
        <v>7491</v>
      </c>
      <c r="L2555" s="208" t="s">
        <v>4652</v>
      </c>
      <c r="M2555" s="207">
        <v>0</v>
      </c>
      <c r="N2555" s="208" t="s">
        <v>4659</v>
      </c>
      <c r="O2555" s="209">
        <v>45691</v>
      </c>
      <c r="P2555" s="210">
        <v>0.564907407406281</v>
      </c>
      <c r="Q2555" s="208">
        <v>0</v>
      </c>
      <c r="R2555" s="207">
        <v>0</v>
      </c>
      <c r="S2555" s="207">
        <v>0</v>
      </c>
      <c r="T2555" s="207">
        <v>0</v>
      </c>
    </row>
    <row r="2556" spans="1:20">
      <c r="A2556" s="208" t="s">
        <v>4648</v>
      </c>
      <c r="B2556" s="208" t="s">
        <v>7492</v>
      </c>
      <c r="C2556" s="208" t="s">
        <v>4656</v>
      </c>
      <c r="D2556" s="208" t="s">
        <v>4730</v>
      </c>
      <c r="E2556" s="208">
        <v>138</v>
      </c>
      <c r="F2556" s="208">
        <v>88</v>
      </c>
      <c r="G2556" s="208" t="s">
        <v>4004</v>
      </c>
      <c r="H2556" s="208" t="s">
        <v>4004</v>
      </c>
      <c r="I2556" s="208" t="s">
        <v>4004</v>
      </c>
      <c r="J2556" s="208" t="s"/>
      <c r="K2556" s="208" t="s">
        <v>7491</v>
      </c>
      <c r="L2556" s="208" t="s">
        <v>4652</v>
      </c>
      <c r="M2556" s="207">
        <v>0</v>
      </c>
      <c r="N2556" s="208" t="s">
        <v>4659</v>
      </c>
      <c r="O2556" s="209">
        <v>45691</v>
      </c>
      <c r="P2556" s="210">
        <v>0.526770833334013</v>
      </c>
      <c r="Q2556" s="208">
        <v>0</v>
      </c>
      <c r="R2556" s="207">
        <v>0</v>
      </c>
      <c r="S2556" s="207">
        <v>0</v>
      </c>
      <c r="T2556" s="207">
        <v>0</v>
      </c>
    </row>
    <row r="2557" spans="1:20">
      <c r="A2557" s="208" t="s">
        <v>4648</v>
      </c>
      <c r="B2557" s="208" t="s">
        <v>7493</v>
      </c>
      <c r="C2557" s="208" t="s">
        <v>4656</v>
      </c>
      <c r="D2557" s="208" t="s">
        <v>4730</v>
      </c>
      <c r="E2557" s="208">
        <v>138</v>
      </c>
      <c r="F2557" s="208">
        <v>88</v>
      </c>
      <c r="G2557" s="208" t="s">
        <v>4004</v>
      </c>
      <c r="H2557" s="208" t="s">
        <v>4004</v>
      </c>
      <c r="I2557" s="208" t="s">
        <v>4004</v>
      </c>
      <c r="J2557" s="208" t="s"/>
      <c r="K2557" s="208" t="s">
        <v>6687</v>
      </c>
      <c r="L2557" s="208" t="s">
        <v>4652</v>
      </c>
      <c r="M2557" s="207">
        <v>0</v>
      </c>
      <c r="N2557" s="208" t="s">
        <v>4659</v>
      </c>
      <c r="O2557" s="209">
        <v>45691</v>
      </c>
      <c r="P2557" s="210">
        <v>0.522592592591536</v>
      </c>
      <c r="Q2557" s="208">
        <v>0</v>
      </c>
      <c r="R2557" s="207">
        <v>0</v>
      </c>
      <c r="S2557" s="207">
        <v>0</v>
      </c>
      <c r="T2557" s="207">
        <v>0</v>
      </c>
    </row>
    <row r="2558" spans="1:20">
      <c r="A2558" s="208" t="s">
        <v>4648</v>
      </c>
      <c r="B2558" s="208" t="s">
        <v>7494</v>
      </c>
      <c r="C2558" s="208" t="s">
        <v>4656</v>
      </c>
      <c r="D2558" s="208" t="s">
        <v>4700</v>
      </c>
      <c r="E2558" s="208">
        <v>170</v>
      </c>
      <c r="F2558" s="208">
        <v>0</v>
      </c>
      <c r="G2558" s="208" t="s">
        <v>4652</v>
      </c>
      <c r="H2558" s="208" t="s">
        <v>4659</v>
      </c>
      <c r="I2558" s="208" t="s">
        <v>4659</v>
      </c>
      <c r="J2558" s="208" t="s"/>
      <c r="K2558" s="208" t="s"/>
      <c r="L2558" s="208" t="s">
        <v>4652</v>
      </c>
      <c r="M2558" s="207">
        <v>0</v>
      </c>
      <c r="N2558" s="208" t="s">
        <v>4659</v>
      </c>
      <c r="O2558" s="209">
        <v>45691</v>
      </c>
      <c r="P2558" s="210">
        <v>0.517453703701904</v>
      </c>
      <c r="Q2558" s="208">
        <v>48105</v>
      </c>
      <c r="R2558" s="207">
        <v>150</v>
      </c>
      <c r="S2558" s="207">
        <v>0</v>
      </c>
      <c r="T2558" s="207">
        <v>150</v>
      </c>
    </row>
    <row r="2559" spans="1:20">
      <c r="A2559" s="208" t="s">
        <v>4648</v>
      </c>
      <c r="B2559" s="208" t="s">
        <v>7495</v>
      </c>
      <c r="C2559" s="208" t="s">
        <v>4656</v>
      </c>
      <c r="D2559" s="208" t="s">
        <v>4694</v>
      </c>
      <c r="E2559" s="208">
        <v>160</v>
      </c>
      <c r="F2559" s="208">
        <v>0</v>
      </c>
      <c r="G2559" s="208" t="s">
        <v>4652</v>
      </c>
      <c r="H2559" s="208" t="s">
        <v>4004</v>
      </c>
      <c r="I2559" s="208" t="s">
        <v>4004</v>
      </c>
      <c r="J2559" s="208" t="s"/>
      <c r="K2559" s="208" t="s">
        <v>7496</v>
      </c>
      <c r="L2559" s="208" t="s">
        <v>4652</v>
      </c>
      <c r="M2559" s="207">
        <v>0</v>
      </c>
      <c r="N2559" s="208" t="s">
        <v>4004</v>
      </c>
      <c r="O2559" s="209">
        <v>45691</v>
      </c>
      <c r="P2559" s="210">
        <v>0.486539351852116</v>
      </c>
      <c r="Q2559" s="208">
        <v>0</v>
      </c>
      <c r="R2559" s="207">
        <v>0</v>
      </c>
      <c r="S2559" s="207">
        <v>0</v>
      </c>
      <c r="T2559" s="207">
        <v>0</v>
      </c>
    </row>
    <row r="2560" spans="1:20">
      <c r="A2560" s="208" t="s">
        <v>4648</v>
      </c>
      <c r="B2560" s="208" t="s">
        <v>7497</v>
      </c>
      <c r="C2560" s="208" t="s">
        <v>4656</v>
      </c>
      <c r="D2560" s="208" t="s">
        <v>4730</v>
      </c>
      <c r="E2560" s="208">
        <v>160</v>
      </c>
      <c r="F2560" s="208">
        <v>0</v>
      </c>
      <c r="G2560" s="208" t="s">
        <v>4652</v>
      </c>
      <c r="H2560" s="208" t="s">
        <v>4652</v>
      </c>
      <c r="I2560" s="208" t="s">
        <v>4652</v>
      </c>
      <c r="J2560" s="208" t="s">
        <v>4750</v>
      </c>
      <c r="K2560" s="208" t="s"/>
      <c r="L2560" s="208" t="s">
        <v>4659</v>
      </c>
      <c r="M2560" s="207">
        <v>100</v>
      </c>
      <c r="N2560" s="208" t="s">
        <v>4659</v>
      </c>
      <c r="O2560" s="209">
        <v>45691</v>
      </c>
      <c r="P2560" s="210">
        <v>0.460023148149048</v>
      </c>
      <c r="Q2560" s="208">
        <v>48093</v>
      </c>
      <c r="R2560" s="207">
        <v>100</v>
      </c>
      <c r="S2560" s="207">
        <v>0</v>
      </c>
      <c r="T2560" s="207">
        <v>100</v>
      </c>
    </row>
    <row r="2561" spans="1:20">
      <c r="A2561" s="208" t="s">
        <v>4648</v>
      </c>
      <c r="B2561" s="208" t="s">
        <v>7498</v>
      </c>
      <c r="C2561" s="208" t="s">
        <v>4656</v>
      </c>
      <c r="D2561" s="208" t="s">
        <v>4694</v>
      </c>
      <c r="E2561" s="208">
        <v>170</v>
      </c>
      <c r="F2561" s="208">
        <v>0</v>
      </c>
      <c r="G2561" s="208" t="s">
        <v>4652</v>
      </c>
      <c r="H2561" s="208" t="s">
        <v>4004</v>
      </c>
      <c r="I2561" s="208" t="s">
        <v>4004</v>
      </c>
      <c r="J2561" s="208" t="s"/>
      <c r="K2561" s="208" t="s"/>
      <c r="L2561" s="208" t="s">
        <v>4652</v>
      </c>
      <c r="M2561" s="207">
        <v>0</v>
      </c>
      <c r="N2561" s="208" t="s">
        <v>4004</v>
      </c>
      <c r="O2561" s="209">
        <v>45691</v>
      </c>
      <c r="P2561" s="210">
        <v>0.452372685183946</v>
      </c>
      <c r="Q2561" s="208">
        <v>48089</v>
      </c>
      <c r="R2561" s="207">
        <v>170</v>
      </c>
      <c r="S2561" s="207">
        <v>0</v>
      </c>
      <c r="T2561" s="207">
        <v>170</v>
      </c>
    </row>
    <row r="2562" spans="1:20">
      <c r="A2562" s="208" t="s">
        <v>4648</v>
      </c>
      <c r="B2562" s="208" t="s">
        <v>7499</v>
      </c>
      <c r="C2562" s="208" t="s">
        <v>4656</v>
      </c>
      <c r="D2562" s="208" t="s">
        <v>4666</v>
      </c>
      <c r="E2562" s="208">
        <v>160</v>
      </c>
      <c r="F2562" s="208">
        <v>88</v>
      </c>
      <c r="G2562" s="208" t="s">
        <v>4659</v>
      </c>
      <c r="H2562" s="208" t="s">
        <v>4659</v>
      </c>
      <c r="I2562" s="208" t="s">
        <v>4659</v>
      </c>
      <c r="J2562" s="208" t="s"/>
      <c r="K2562" s="208" t="s"/>
      <c r="L2562" s="208" t="s">
        <v>4652</v>
      </c>
      <c r="M2562" s="207">
        <v>0</v>
      </c>
      <c r="N2562" s="208" t="s">
        <v>4659</v>
      </c>
      <c r="O2562" s="209">
        <v>45691</v>
      </c>
      <c r="P2562" s="210">
        <v>0.433449074072996</v>
      </c>
      <c r="Q2562" s="208">
        <v>48085</v>
      </c>
      <c r="R2562" s="207">
        <v>200</v>
      </c>
      <c r="S2562" s="207">
        <v>0</v>
      </c>
      <c r="T2562" s="207">
        <v>200</v>
      </c>
    </row>
    <row r="2563" spans="1:20">
      <c r="A2563" s="208" t="s">
        <v>4648</v>
      </c>
      <c r="B2563" s="208" t="s">
        <v>7500</v>
      </c>
      <c r="C2563" s="208" t="s">
        <v>4650</v>
      </c>
      <c r="D2563" s="208" t="s">
        <v>4668</v>
      </c>
      <c r="E2563" s="208">
        <v>150</v>
      </c>
      <c r="F2563" s="208">
        <v>89</v>
      </c>
      <c r="G2563" s="208" t="s">
        <v>4659</v>
      </c>
      <c r="H2563" s="208" t="s">
        <v>4659</v>
      </c>
      <c r="I2563" s="208" t="s">
        <v>4659</v>
      </c>
      <c r="J2563" s="208" t="s"/>
      <c r="K2563" s="208" t="s"/>
      <c r="L2563" s="208" t="s">
        <v>4652</v>
      </c>
      <c r="M2563" s="207">
        <v>0</v>
      </c>
      <c r="N2563" s="208" t="s">
        <v>4659</v>
      </c>
      <c r="O2563" s="209">
        <v>45691</v>
      </c>
      <c r="P2563" s="210">
        <v>0.416180555555911</v>
      </c>
      <c r="Q2563" s="208">
        <v>48082</v>
      </c>
      <c r="R2563" s="207">
        <v>400</v>
      </c>
      <c r="S2563" s="207">
        <v>0</v>
      </c>
      <c r="T2563" s="207">
        <v>400</v>
      </c>
    </row>
    <row r="2564" spans="1:20">
      <c r="A2564" s="208" t="s">
        <v>4648</v>
      </c>
      <c r="B2564" s="208" t="s">
        <v>7501</v>
      </c>
      <c r="C2564" s="208" t="s">
        <v>4650</v>
      </c>
      <c r="D2564" s="208" t="s">
        <v>5073</v>
      </c>
      <c r="E2564" s="208">
        <v>150</v>
      </c>
      <c r="F2564" s="208">
        <v>89</v>
      </c>
      <c r="G2564" s="208" t="s">
        <v>4659</v>
      </c>
      <c r="H2564" s="208" t="s">
        <v>4659</v>
      </c>
      <c r="I2564" s="208" t="s">
        <v>4659</v>
      </c>
      <c r="J2564" s="208" t="s"/>
      <c r="K2564" s="208" t="s"/>
      <c r="L2564" s="208" t="s">
        <v>4652</v>
      </c>
      <c r="M2564" s="207">
        <v>0</v>
      </c>
      <c r="N2564" s="208" t="s">
        <v>4659</v>
      </c>
      <c r="O2564" s="209">
        <v>45691</v>
      </c>
      <c r="P2564" s="210">
        <v>0.416180555555911</v>
      </c>
      <c r="Q2564" s="208">
        <v>48082</v>
      </c>
      <c r="R2564" s="207">
        <v>400</v>
      </c>
      <c r="S2564" s="207">
        <v>0</v>
      </c>
      <c r="T2564" s="207">
        <v>400</v>
      </c>
    </row>
    <row r="2565" spans="1:20">
      <c r="A2565" s="208" t="s">
        <v>4648</v>
      </c>
      <c r="B2565" s="208" t="s">
        <v>7502</v>
      </c>
      <c r="C2565" s="208" t="s">
        <v>4650</v>
      </c>
      <c r="D2565" s="208" t="s">
        <v>4668</v>
      </c>
      <c r="E2565" s="208">
        <v>150</v>
      </c>
      <c r="F2565" s="208">
        <v>0</v>
      </c>
      <c r="G2565" s="208" t="s">
        <v>4652</v>
      </c>
      <c r="H2565" s="208" t="s">
        <v>4659</v>
      </c>
      <c r="I2565" s="208" t="s">
        <v>4659</v>
      </c>
      <c r="J2565" s="208" t="s"/>
      <c r="K2565" s="208" t="s"/>
      <c r="L2565" s="208" t="s">
        <v>4652</v>
      </c>
      <c r="M2565" s="207">
        <v>0</v>
      </c>
      <c r="N2565" s="208" t="s">
        <v>4659</v>
      </c>
      <c r="O2565" s="209">
        <v>45691</v>
      </c>
      <c r="P2565" s="210">
        <v>0.348946759258979</v>
      </c>
      <c r="Q2565" s="208">
        <v>48063</v>
      </c>
      <c r="R2565" s="207">
        <v>170</v>
      </c>
      <c r="S2565" s="207">
        <v>0</v>
      </c>
      <c r="T2565" s="207">
        <v>170</v>
      </c>
    </row>
    <row r="2566" spans="1:20">
      <c r="A2566" s="208" t="s">
        <v>4648</v>
      </c>
      <c r="B2566" s="208" t="s">
        <v>7503</v>
      </c>
      <c r="C2566" s="208" t="s">
        <v>4656</v>
      </c>
      <c r="D2566" s="208" t="s">
        <v>5073</v>
      </c>
      <c r="E2566" s="208">
        <v>165</v>
      </c>
      <c r="F2566" s="208">
        <v>89</v>
      </c>
      <c r="G2566" s="208" t="s">
        <v>4004</v>
      </c>
      <c r="H2566" s="208" t="s">
        <v>4004</v>
      </c>
      <c r="I2566" s="208" t="s">
        <v>4004</v>
      </c>
      <c r="J2566" s="208" t="s">
        <v>4643</v>
      </c>
      <c r="K2566" s="208" t="s">
        <v>4664</v>
      </c>
      <c r="L2566" s="208" t="s">
        <v>4004</v>
      </c>
      <c r="M2566" s="207">
        <v>200</v>
      </c>
      <c r="N2566" s="208" t="s">
        <v>4004</v>
      </c>
      <c r="O2566" s="209">
        <v>45692</v>
      </c>
      <c r="P2566" s="210">
        <v>0.727997685185983</v>
      </c>
      <c r="Q2566" s="208">
        <v>48245</v>
      </c>
      <c r="R2566" s="207">
        <v>430</v>
      </c>
      <c r="S2566" s="207">
        <v>0</v>
      </c>
      <c r="T2566" s="207">
        <v>430</v>
      </c>
    </row>
    <row r="2567" spans="1:20">
      <c r="A2567" s="208" t="s">
        <v>4648</v>
      </c>
      <c r="B2567" s="208" t="s">
        <v>7504</v>
      </c>
      <c r="C2567" s="208" t="s">
        <v>4656</v>
      </c>
      <c r="D2567" s="208" t="s">
        <v>4730</v>
      </c>
      <c r="E2567" s="208">
        <v>161</v>
      </c>
      <c r="F2567" s="208">
        <v>88</v>
      </c>
      <c r="G2567" s="208" t="s">
        <v>4004</v>
      </c>
      <c r="H2567" s="208" t="s">
        <v>4004</v>
      </c>
      <c r="I2567" s="208" t="s">
        <v>4004</v>
      </c>
      <c r="J2567" s="208" t="s"/>
      <c r="K2567" s="208" t="s"/>
      <c r="L2567" s="208" t="s">
        <v>4652</v>
      </c>
      <c r="M2567" s="207">
        <v>0</v>
      </c>
      <c r="N2567" s="208" t="s">
        <v>4004</v>
      </c>
      <c r="O2567" s="209">
        <v>45692</v>
      </c>
      <c r="P2567" s="210">
        <v>0.724270833332412</v>
      </c>
      <c r="Q2567" s="208">
        <v>48243</v>
      </c>
      <c r="R2567" s="207">
        <v>230</v>
      </c>
      <c r="S2567" s="207">
        <v>0</v>
      </c>
      <c r="T2567" s="207">
        <v>230</v>
      </c>
    </row>
    <row r="2568" spans="1:20">
      <c r="A2568" s="208" t="s">
        <v>4648</v>
      </c>
      <c r="B2568" s="208" t="s">
        <v>7505</v>
      </c>
      <c r="C2568" s="208" t="s">
        <v>4650</v>
      </c>
      <c r="D2568" s="208" t="s">
        <v>4668</v>
      </c>
      <c r="E2568" s="208">
        <v>155</v>
      </c>
      <c r="F2568" s="208">
        <v>0</v>
      </c>
      <c r="G2568" s="208" t="s">
        <v>4652</v>
      </c>
      <c r="H2568" s="208" t="s">
        <v>4004</v>
      </c>
      <c r="I2568" s="208" t="s">
        <v>4004</v>
      </c>
      <c r="J2568" s="208" t="s"/>
      <c r="K2568" s="208" t="s"/>
      <c r="L2568" s="208" t="s">
        <v>4652</v>
      </c>
      <c r="M2568" s="207">
        <v>0</v>
      </c>
      <c r="N2568" s="208" t="s">
        <v>4004</v>
      </c>
      <c r="O2568" s="209">
        <v>45692</v>
      </c>
      <c r="P2568" s="210">
        <v>0.696157407408464</v>
      </c>
      <c r="Q2568" s="208">
        <v>48240</v>
      </c>
      <c r="R2568" s="207">
        <v>170</v>
      </c>
      <c r="S2568" s="207">
        <v>0</v>
      </c>
      <c r="T2568" s="207">
        <v>170</v>
      </c>
    </row>
    <row r="2569" spans="1:20">
      <c r="A2569" s="208" t="s">
        <v>4648</v>
      </c>
      <c r="B2569" s="208" t="s">
        <v>7506</v>
      </c>
      <c r="C2569" s="208" t="s">
        <v>4656</v>
      </c>
      <c r="D2569" s="208" t="s">
        <v>4700</v>
      </c>
      <c r="E2569" s="208">
        <v>149</v>
      </c>
      <c r="F2569" s="208">
        <v>88</v>
      </c>
      <c r="G2569" s="208" t="s">
        <v>4659</v>
      </c>
      <c r="H2569" s="208" t="s">
        <v>4659</v>
      </c>
      <c r="I2569" s="208" t="s">
        <v>4659</v>
      </c>
      <c r="J2569" s="208" t="s"/>
      <c r="K2569" s="208" t="s"/>
      <c r="L2569" s="208" t="s">
        <v>4652</v>
      </c>
      <c r="M2569" s="207">
        <v>0</v>
      </c>
      <c r="N2569" s="208" t="s">
        <v>4659</v>
      </c>
      <c r="O2569" s="209">
        <v>45692</v>
      </c>
      <c r="P2569" s="210">
        <v>0.645277777777665</v>
      </c>
      <c r="Q2569" s="208">
        <v>48235</v>
      </c>
      <c r="R2569" s="207">
        <v>200</v>
      </c>
      <c r="S2569" s="207">
        <v>0</v>
      </c>
      <c r="T2569" s="207">
        <v>200</v>
      </c>
    </row>
    <row r="2570" spans="1:20">
      <c r="A2570" s="208" t="s">
        <v>4648</v>
      </c>
      <c r="B2570" s="208" t="s">
        <v>7507</v>
      </c>
      <c r="C2570" s="208" t="s">
        <v>4656</v>
      </c>
      <c r="D2570" s="208" t="s">
        <v>4730</v>
      </c>
      <c r="E2570" s="208">
        <v>155</v>
      </c>
      <c r="F2570" s="208">
        <v>88</v>
      </c>
      <c r="G2570" s="208" t="s">
        <v>4659</v>
      </c>
      <c r="H2570" s="208" t="s">
        <v>4652</v>
      </c>
      <c r="I2570" s="208" t="s">
        <v>4652</v>
      </c>
      <c r="J2570" s="208" t="s"/>
      <c r="K2570" s="208" t="s"/>
      <c r="L2570" s="208" t="s">
        <v>4652</v>
      </c>
      <c r="M2570" s="207">
        <v>0</v>
      </c>
      <c r="N2570" s="208" t="s">
        <v>4659</v>
      </c>
      <c r="O2570" s="209">
        <v>45692</v>
      </c>
      <c r="P2570" s="210">
        <v>0.627187499998399</v>
      </c>
      <c r="Q2570" s="208">
        <v>48231</v>
      </c>
      <c r="R2570" s="207">
        <v>150</v>
      </c>
      <c r="S2570" s="207">
        <v>0</v>
      </c>
      <c r="T2570" s="207">
        <v>150</v>
      </c>
    </row>
    <row r="2571" spans="1:20">
      <c r="A2571" s="208" t="s">
        <v>4648</v>
      </c>
      <c r="B2571" s="208" t="s">
        <v>7508</v>
      </c>
      <c r="C2571" s="208" t="s">
        <v>4650</v>
      </c>
      <c r="D2571" s="208" t="s">
        <v>4696</v>
      </c>
      <c r="E2571" s="208">
        <v>150</v>
      </c>
      <c r="F2571" s="208">
        <v>0</v>
      </c>
      <c r="G2571" s="208" t="s">
        <v>4652</v>
      </c>
      <c r="H2571" s="208" t="s">
        <v>4652</v>
      </c>
      <c r="I2571" s="208" t="s">
        <v>4652</v>
      </c>
      <c r="J2571" s="208" t="s">
        <v>4750</v>
      </c>
      <c r="K2571" s="208" t="s">
        <v>4794</v>
      </c>
      <c r="L2571" s="208" t="s">
        <v>4004</v>
      </c>
      <c r="M2571" s="207">
        <v>0</v>
      </c>
      <c r="N2571" s="208" t="s">
        <v>4659</v>
      </c>
      <c r="O2571" s="209">
        <v>45692</v>
      </c>
      <c r="P2571" s="210">
        <v>0.623761574075616</v>
      </c>
      <c r="Q2571" s="208">
        <v>0</v>
      </c>
      <c r="R2571" s="207">
        <v>0</v>
      </c>
      <c r="S2571" s="207">
        <v>0</v>
      </c>
      <c r="T2571" s="207">
        <v>0</v>
      </c>
    </row>
    <row r="2572" spans="1:20">
      <c r="A2572" s="208" t="s">
        <v>4648</v>
      </c>
      <c r="B2572" s="208" t="s">
        <v>7509</v>
      </c>
      <c r="C2572" s="208" t="s">
        <v>4650</v>
      </c>
      <c r="D2572" s="208" t="s">
        <v>4668</v>
      </c>
      <c r="E2572" s="208">
        <v>150</v>
      </c>
      <c r="F2572" s="208">
        <v>0</v>
      </c>
      <c r="G2572" s="208" t="s">
        <v>4652</v>
      </c>
      <c r="H2572" s="208" t="s">
        <v>4652</v>
      </c>
      <c r="I2572" s="208" t="s">
        <v>4652</v>
      </c>
      <c r="J2572" s="208" t="s">
        <v>4643</v>
      </c>
      <c r="K2572" s="208" t="s">
        <v>7510</v>
      </c>
      <c r="L2572" s="208" t="s">
        <v>4659</v>
      </c>
      <c r="M2572" s="207">
        <v>130</v>
      </c>
      <c r="N2572" s="208" t="s">
        <v>4659</v>
      </c>
      <c r="O2572" s="209">
        <v>45692</v>
      </c>
      <c r="P2572" s="210">
        <v>0.616006944444962</v>
      </c>
      <c r="Q2572" s="208">
        <v>48228</v>
      </c>
      <c r="R2572" s="207">
        <v>130</v>
      </c>
      <c r="S2572" s="207">
        <v>0</v>
      </c>
      <c r="T2572" s="207">
        <v>130</v>
      </c>
    </row>
    <row r="2573" spans="1:20">
      <c r="A2573" s="208" t="s">
        <v>4648</v>
      </c>
      <c r="B2573" s="208" t="s">
        <v>7511</v>
      </c>
      <c r="C2573" s="208" t="s">
        <v>4656</v>
      </c>
      <c r="D2573" s="208" t="s">
        <v>5070</v>
      </c>
      <c r="E2573" s="208">
        <v>166</v>
      </c>
      <c r="F2573" s="208">
        <v>89</v>
      </c>
      <c r="G2573" s="208" t="s">
        <v>4659</v>
      </c>
      <c r="H2573" s="208" t="s">
        <v>4659</v>
      </c>
      <c r="I2573" s="208" t="s">
        <v>4659</v>
      </c>
      <c r="J2573" s="208" t="s"/>
      <c r="K2573" s="208" t="s"/>
      <c r="L2573" s="208" t="s">
        <v>4652</v>
      </c>
      <c r="M2573" s="207">
        <v>0</v>
      </c>
      <c r="N2573" s="208" t="s">
        <v>4004</v>
      </c>
      <c r="O2573" s="209">
        <v>45692</v>
      </c>
      <c r="P2573" s="210">
        <v>0.601111111111095</v>
      </c>
      <c r="Q2573" s="208">
        <v>48225</v>
      </c>
      <c r="R2573" s="207">
        <v>200</v>
      </c>
      <c r="S2573" s="207">
        <v>0</v>
      </c>
      <c r="T2573" s="207">
        <v>200</v>
      </c>
    </row>
    <row r="2574" spans="1:20">
      <c r="A2574" s="208" t="s">
        <v>4648</v>
      </c>
      <c r="B2574" s="208" t="s">
        <v>7512</v>
      </c>
      <c r="C2574" s="208" t="s">
        <v>4656</v>
      </c>
      <c r="D2574" s="208" t="s">
        <v>4734</v>
      </c>
      <c r="E2574" s="208">
        <v>165</v>
      </c>
      <c r="F2574" s="208">
        <v>89</v>
      </c>
      <c r="G2574" s="208" t="s">
        <v>4652</v>
      </c>
      <c r="H2574" s="208" t="s">
        <v>4652</v>
      </c>
      <c r="I2574" s="208" t="s">
        <v>4652</v>
      </c>
      <c r="J2574" s="208" t="s"/>
      <c r="K2574" s="208" t="s">
        <v>5090</v>
      </c>
      <c r="L2574" s="208" t="s">
        <v>4652</v>
      </c>
      <c r="M2574" s="207">
        <v>0</v>
      </c>
      <c r="N2574" s="208" t="s">
        <v>4659</v>
      </c>
      <c r="O2574" s="209">
        <v>45692</v>
      </c>
      <c r="P2574" s="210">
        <v>0.591145833332121</v>
      </c>
      <c r="Q2574" s="208">
        <v>0</v>
      </c>
      <c r="R2574" s="207">
        <v>0</v>
      </c>
      <c r="S2574" s="207">
        <v>0</v>
      </c>
      <c r="T2574" s="207">
        <v>0</v>
      </c>
    </row>
    <row r="2575" spans="1:20">
      <c r="A2575" s="208" t="s">
        <v>4648</v>
      </c>
      <c r="B2575" s="208" t="s">
        <v>7513</v>
      </c>
      <c r="C2575" s="208" t="s">
        <v>4650</v>
      </c>
      <c r="D2575" s="208" t="s">
        <v>4668</v>
      </c>
      <c r="E2575" s="208">
        <v>140</v>
      </c>
      <c r="F2575" s="208">
        <v>0</v>
      </c>
      <c r="G2575" s="208" t="s">
        <v>4652</v>
      </c>
      <c r="H2575" s="208" t="s">
        <v>4652</v>
      </c>
      <c r="I2575" s="208" t="s">
        <v>4652</v>
      </c>
      <c r="J2575" s="208" t="s">
        <v>4732</v>
      </c>
      <c r="K2575" s="208" t="s"/>
      <c r="L2575" s="208" t="s">
        <v>4659</v>
      </c>
      <c r="M2575" s="207">
        <v>80</v>
      </c>
      <c r="N2575" s="208" t="s">
        <v>4659</v>
      </c>
      <c r="O2575" s="209">
        <v>45692</v>
      </c>
      <c r="P2575" s="210">
        <v>0.570833333335031</v>
      </c>
      <c r="Q2575" s="208">
        <v>48222</v>
      </c>
      <c r="R2575" s="207">
        <v>80</v>
      </c>
      <c r="S2575" s="207">
        <v>0</v>
      </c>
      <c r="T2575" s="207">
        <v>80</v>
      </c>
    </row>
    <row r="2576" spans="1:20">
      <c r="A2576" s="208" t="s">
        <v>4648</v>
      </c>
      <c r="B2576" s="208" t="s">
        <v>7514</v>
      </c>
      <c r="C2576" s="208" t="s">
        <v>4656</v>
      </c>
      <c r="D2576" s="208" t="s">
        <v>4694</v>
      </c>
      <c r="E2576" s="208">
        <v>155</v>
      </c>
      <c r="F2576" s="208">
        <v>89</v>
      </c>
      <c r="G2576" s="208" t="s">
        <v>4004</v>
      </c>
      <c r="H2576" s="208" t="s">
        <v>4652</v>
      </c>
      <c r="I2576" s="208" t="s">
        <v>4652</v>
      </c>
      <c r="J2576" s="208" t="s"/>
      <c r="K2576" s="208" t="s"/>
      <c r="L2576" s="208" t="s">
        <v>4652</v>
      </c>
      <c r="M2576" s="207">
        <v>0</v>
      </c>
      <c r="N2576" s="208" t="s">
        <v>4004</v>
      </c>
      <c r="O2576" s="209">
        <v>45692</v>
      </c>
      <c r="P2576" s="210">
        <v>0.543101851850224</v>
      </c>
      <c r="Q2576" s="208">
        <v>48218</v>
      </c>
      <c r="R2576" s="207">
        <v>150</v>
      </c>
      <c r="S2576" s="207">
        <v>0</v>
      </c>
      <c r="T2576" s="207">
        <v>150</v>
      </c>
    </row>
    <row r="2577" spans="1:20">
      <c r="A2577" s="208" t="s">
        <v>4648</v>
      </c>
      <c r="B2577" s="208" t="s">
        <v>7515</v>
      </c>
      <c r="C2577" s="208" t="s">
        <v>4656</v>
      </c>
      <c r="D2577" s="208" t="s">
        <v>4700</v>
      </c>
      <c r="E2577" s="208">
        <v>165</v>
      </c>
      <c r="F2577" s="208">
        <v>88</v>
      </c>
      <c r="G2577" s="208" t="s">
        <v>4004</v>
      </c>
      <c r="H2577" s="208" t="s">
        <v>4652</v>
      </c>
      <c r="I2577" s="208" t="s">
        <v>4652</v>
      </c>
      <c r="J2577" s="208" t="s">
        <v>4643</v>
      </c>
      <c r="K2577" s="208" t="s">
        <v>6700</v>
      </c>
      <c r="L2577" s="208" t="s">
        <v>4004</v>
      </c>
      <c r="M2577" s="207">
        <v>450</v>
      </c>
      <c r="N2577" s="208" t="s">
        <v>4004</v>
      </c>
      <c r="O2577" s="209">
        <v>45692</v>
      </c>
      <c r="P2577" s="210">
        <v>0.509270833332266</v>
      </c>
      <c r="Q2577" s="208">
        <v>48216</v>
      </c>
      <c r="R2577" s="207">
        <v>600</v>
      </c>
      <c r="S2577" s="207">
        <v>0</v>
      </c>
      <c r="T2577" s="207">
        <v>600</v>
      </c>
    </row>
    <row r="2578" spans="1:20">
      <c r="A2578" s="208" t="s">
        <v>4648</v>
      </c>
      <c r="B2578" s="208" t="s">
        <v>7516</v>
      </c>
      <c r="C2578" s="208" t="s">
        <v>4650</v>
      </c>
      <c r="D2578" s="208" t="s">
        <v>4668</v>
      </c>
      <c r="E2578" s="208">
        <v>150</v>
      </c>
      <c r="F2578" s="208">
        <v>0</v>
      </c>
      <c r="G2578" s="208" t="s">
        <v>4652</v>
      </c>
      <c r="H2578" s="208" t="s">
        <v>4659</v>
      </c>
      <c r="I2578" s="208" t="s">
        <v>4659</v>
      </c>
      <c r="J2578" s="208" t="s"/>
      <c r="K2578" s="208" t="s"/>
      <c r="L2578" s="208" t="s">
        <v>4652</v>
      </c>
      <c r="M2578" s="207">
        <v>0</v>
      </c>
      <c r="N2578" s="208" t="s">
        <v>4659</v>
      </c>
      <c r="O2578" s="209">
        <v>45692</v>
      </c>
      <c r="P2578" s="210">
        <v>0.497569444443798</v>
      </c>
      <c r="Q2578" s="208">
        <v>48215</v>
      </c>
      <c r="R2578" s="207">
        <v>170</v>
      </c>
      <c r="S2578" s="207">
        <v>0</v>
      </c>
      <c r="T2578" s="207">
        <v>170</v>
      </c>
    </row>
    <row r="2579" spans="1:20">
      <c r="A2579" s="208" t="s">
        <v>4569</v>
      </c>
      <c r="B2579" s="208" t="s">
        <v>7517</v>
      </c>
      <c r="C2579" s="208" t="s">
        <v>4650</v>
      </c>
      <c r="D2579" s="208" t="s">
        <v>4668</v>
      </c>
      <c r="E2579" s="208">
        <v>156</v>
      </c>
      <c r="F2579" s="208">
        <v>0</v>
      </c>
      <c r="G2579" s="208" t="s">
        <v>4652</v>
      </c>
      <c r="H2579" s="208" t="s">
        <v>4652</v>
      </c>
      <c r="I2579" s="208" t="s">
        <v>4652</v>
      </c>
      <c r="J2579" s="208" t="s">
        <v>4643</v>
      </c>
      <c r="K2579" s="208" t="s"/>
      <c r="L2579" s="208" t="s">
        <v>4572</v>
      </c>
      <c r="M2579" s="207">
        <v>50</v>
      </c>
      <c r="N2579" s="208" t="s">
        <v>4572</v>
      </c>
      <c r="O2579" s="209">
        <v>45692</v>
      </c>
      <c r="P2579" s="210">
        <v>0.49289351851985</v>
      </c>
      <c r="Q2579" s="208">
        <v>48214</v>
      </c>
      <c r="R2579" s="207">
        <v>50</v>
      </c>
      <c r="S2579" s="207">
        <v>0</v>
      </c>
      <c r="T2579" s="207">
        <v>50</v>
      </c>
    </row>
    <row r="2580" spans="1:20">
      <c r="A2580" s="208" t="s">
        <v>4648</v>
      </c>
      <c r="B2580" s="208" t="s">
        <v>7518</v>
      </c>
      <c r="C2580" s="208" t="s">
        <v>4650</v>
      </c>
      <c r="D2580" s="208" t="s">
        <v>4681</v>
      </c>
      <c r="E2580" s="208">
        <v>150</v>
      </c>
      <c r="F2580" s="208">
        <v>89</v>
      </c>
      <c r="G2580" s="208" t="s">
        <v>4659</v>
      </c>
      <c r="H2580" s="208" t="s">
        <v>4652</v>
      </c>
      <c r="I2580" s="208" t="s">
        <v>4652</v>
      </c>
      <c r="J2580" s="208" t="s"/>
      <c r="K2580" s="208" t="s"/>
      <c r="L2580" s="208" t="s">
        <v>4652</v>
      </c>
      <c r="M2580" s="207">
        <v>0</v>
      </c>
      <c r="N2580" s="208" t="s">
        <v>4004</v>
      </c>
      <c r="O2580" s="209">
        <v>45692</v>
      </c>
      <c r="P2580" s="210">
        <v>0.438993055555329</v>
      </c>
      <c r="Q2580" s="208">
        <v>48205</v>
      </c>
      <c r="R2580" s="207">
        <v>170</v>
      </c>
      <c r="S2580" s="207">
        <v>0</v>
      </c>
      <c r="T2580" s="207">
        <v>170</v>
      </c>
    </row>
    <row r="2581" spans="1:20">
      <c r="A2581" s="208" t="s">
        <v>4648</v>
      </c>
      <c r="B2581" s="208" t="s">
        <v>7519</v>
      </c>
      <c r="C2581" s="208" t="s">
        <v>4656</v>
      </c>
      <c r="D2581" s="208" t="s">
        <v>4694</v>
      </c>
      <c r="E2581" s="208">
        <v>165</v>
      </c>
      <c r="F2581" s="208">
        <v>88</v>
      </c>
      <c r="G2581" s="208" t="s">
        <v>4659</v>
      </c>
      <c r="H2581" s="208" t="s">
        <v>4659</v>
      </c>
      <c r="I2581" s="208" t="s">
        <v>4659</v>
      </c>
      <c r="J2581" s="208" t="s"/>
      <c r="K2581" s="208" t="s"/>
      <c r="L2581" s="208" t="s">
        <v>4652</v>
      </c>
      <c r="M2581" s="207">
        <v>0</v>
      </c>
      <c r="N2581" s="208" t="s">
        <v>4659</v>
      </c>
      <c r="O2581" s="209">
        <v>45692</v>
      </c>
      <c r="P2581" s="210">
        <v>0.429363425926567</v>
      </c>
      <c r="Q2581" s="208">
        <v>48204</v>
      </c>
      <c r="R2581" s="207">
        <v>230</v>
      </c>
      <c r="S2581" s="207">
        <v>0</v>
      </c>
      <c r="T2581" s="207">
        <v>230</v>
      </c>
    </row>
    <row r="2582" spans="1:20">
      <c r="A2582" s="208" t="s">
        <v>4569</v>
      </c>
      <c r="B2582" s="208" t="s">
        <v>7520</v>
      </c>
      <c r="C2582" s="208" t="s">
        <v>4650</v>
      </c>
      <c r="D2582" s="208" t="s">
        <v>4668</v>
      </c>
      <c r="E2582" s="208">
        <v>160</v>
      </c>
      <c r="F2582" s="208">
        <v>0</v>
      </c>
      <c r="G2582" s="208" t="s">
        <v>4652</v>
      </c>
      <c r="H2582" s="208" t="s">
        <v>4572</v>
      </c>
      <c r="I2582" s="208" t="s">
        <v>4572</v>
      </c>
      <c r="J2582" s="208" t="s"/>
      <c r="K2582" s="208" t="s"/>
      <c r="L2582" s="208" t="s">
        <v>4652</v>
      </c>
      <c r="M2582" s="207">
        <v>0</v>
      </c>
      <c r="N2582" s="208" t="s">
        <v>5349</v>
      </c>
      <c r="O2582" s="209">
        <v>45692</v>
      </c>
      <c r="P2582" s="210">
        <v>0.377141203702195</v>
      </c>
      <c r="Q2582" s="208">
        <v>48195</v>
      </c>
      <c r="R2582" s="207">
        <v>100</v>
      </c>
      <c r="S2582" s="207">
        <v>0</v>
      </c>
      <c r="T2582" s="207">
        <v>100</v>
      </c>
    </row>
    <row r="2583" spans="1:20">
      <c r="A2583" s="208" t="s">
        <v>4569</v>
      </c>
      <c r="B2583" s="208" t="s">
        <v>7521</v>
      </c>
      <c r="C2583" s="208" t="s">
        <v>4650</v>
      </c>
      <c r="D2583" s="208" t="s">
        <v>4786</v>
      </c>
      <c r="E2583" s="208">
        <v>153</v>
      </c>
      <c r="F2583" s="208">
        <v>89</v>
      </c>
      <c r="G2583" s="208" t="s">
        <v>4572</v>
      </c>
      <c r="H2583" s="208" t="s">
        <v>4572</v>
      </c>
      <c r="I2583" s="208" t="s">
        <v>4572</v>
      </c>
      <c r="J2583" s="208" t="s"/>
      <c r="K2583" s="208" t="s"/>
      <c r="L2583" s="208" t="s">
        <v>4652</v>
      </c>
      <c r="M2583" s="207">
        <v>0</v>
      </c>
      <c r="N2583" s="208" t="s">
        <v>4572</v>
      </c>
      <c r="O2583" s="209">
        <v>45693</v>
      </c>
      <c r="P2583" s="210">
        <v>0.842407407406427</v>
      </c>
      <c r="Q2583" s="208">
        <v>48317</v>
      </c>
      <c r="R2583" s="207">
        <v>200</v>
      </c>
      <c r="S2583" s="207">
        <v>0</v>
      </c>
      <c r="T2583" s="207">
        <v>200</v>
      </c>
    </row>
    <row r="2584" spans="1:20">
      <c r="A2584" s="208" t="s">
        <v>4648</v>
      </c>
      <c r="B2584" s="208" t="s">
        <v>7522</v>
      </c>
      <c r="C2584" s="208" t="s">
        <v>4650</v>
      </c>
      <c r="D2584" s="208" t="s">
        <v>4663</v>
      </c>
      <c r="E2584" s="208">
        <v>155</v>
      </c>
      <c r="F2584" s="208">
        <v>0</v>
      </c>
      <c r="G2584" s="208" t="s">
        <v>4652</v>
      </c>
      <c r="H2584" s="208" t="s">
        <v>4652</v>
      </c>
      <c r="I2584" s="208" t="s">
        <v>4652</v>
      </c>
      <c r="J2584" s="208" t="s">
        <v>4643</v>
      </c>
      <c r="K2584" s="208" t="s">
        <v>7523</v>
      </c>
      <c r="L2584" s="208" t="s">
        <v>4004</v>
      </c>
      <c r="M2584" s="207">
        <v>80</v>
      </c>
      <c r="N2584" s="208" t="s">
        <v>4004</v>
      </c>
      <c r="O2584" s="209">
        <v>45693</v>
      </c>
      <c r="P2584" s="210">
        <v>0.731111111112114</v>
      </c>
      <c r="Q2584" s="208">
        <v>48308</v>
      </c>
      <c r="R2584" s="207">
        <v>80</v>
      </c>
      <c r="S2584" s="207">
        <v>0</v>
      </c>
      <c r="T2584" s="207">
        <v>80</v>
      </c>
    </row>
    <row r="2585" spans="1:20">
      <c r="A2585" s="208" t="s">
        <v>4648</v>
      </c>
      <c r="B2585" s="208" t="s">
        <v>7524</v>
      </c>
      <c r="C2585" s="208" t="s">
        <v>4656</v>
      </c>
      <c r="D2585" s="208" t="s">
        <v>4700</v>
      </c>
      <c r="E2585" s="208">
        <v>163</v>
      </c>
      <c r="F2585" s="208">
        <v>89</v>
      </c>
      <c r="G2585" s="208" t="s">
        <v>4659</v>
      </c>
      <c r="H2585" s="208" t="s">
        <v>4659</v>
      </c>
      <c r="I2585" s="208" t="s">
        <v>4659</v>
      </c>
      <c r="J2585" s="208" t="s"/>
      <c r="K2585" s="208" t="s"/>
      <c r="L2585" s="208" t="s">
        <v>4652</v>
      </c>
      <c r="M2585" s="207">
        <v>0</v>
      </c>
      <c r="N2585" s="208" t="s">
        <v>4004</v>
      </c>
      <c r="O2585" s="209">
        <v>45693</v>
      </c>
      <c r="P2585" s="210">
        <v>0.705486111110076</v>
      </c>
      <c r="Q2585" s="208">
        <v>48305</v>
      </c>
      <c r="R2585" s="207">
        <v>200</v>
      </c>
      <c r="S2585" s="207">
        <v>0</v>
      </c>
      <c r="T2585" s="207">
        <v>200</v>
      </c>
    </row>
    <row r="2586" spans="1:20">
      <c r="A2586" s="208" t="s">
        <v>4648</v>
      </c>
      <c r="B2586" s="208" t="s">
        <v>7525</v>
      </c>
      <c r="C2586" s="208" t="s">
        <v>4656</v>
      </c>
      <c r="D2586" s="208" t="s">
        <v>4700</v>
      </c>
      <c r="E2586" s="208">
        <v>155</v>
      </c>
      <c r="F2586" s="208">
        <v>89</v>
      </c>
      <c r="G2586" s="208" t="s">
        <v>4004</v>
      </c>
      <c r="H2586" s="208" t="s">
        <v>4004</v>
      </c>
      <c r="I2586" s="208" t="s">
        <v>4004</v>
      </c>
      <c r="J2586" s="208" t="s"/>
      <c r="K2586" s="208" t="s">
        <v>6302</v>
      </c>
      <c r="L2586" s="208" t="s">
        <v>4652</v>
      </c>
      <c r="M2586" s="207">
        <v>0</v>
      </c>
      <c r="N2586" s="208" t="s">
        <v>4004</v>
      </c>
      <c r="O2586" s="209">
        <v>45693</v>
      </c>
      <c r="P2586" s="210">
        <v>0.666504629629344</v>
      </c>
      <c r="Q2586" s="208">
        <v>48303</v>
      </c>
      <c r="R2586" s="207">
        <v>200</v>
      </c>
      <c r="S2586" s="207">
        <v>0</v>
      </c>
      <c r="T2586" s="207">
        <v>200</v>
      </c>
    </row>
    <row r="2587" spans="1:20">
      <c r="A2587" s="208" t="s">
        <v>4648</v>
      </c>
      <c r="B2587" s="208" t="s">
        <v>7526</v>
      </c>
      <c r="C2587" s="208" t="s">
        <v>4650</v>
      </c>
      <c r="D2587" s="208" t="s">
        <v>4663</v>
      </c>
      <c r="E2587" s="208">
        <v>149</v>
      </c>
      <c r="F2587" s="208">
        <v>0</v>
      </c>
      <c r="G2587" s="208" t="s">
        <v>4652</v>
      </c>
      <c r="H2587" s="208" t="s">
        <v>4659</v>
      </c>
      <c r="I2587" s="208" t="s">
        <v>4659</v>
      </c>
      <c r="J2587" s="208" t="s"/>
      <c r="K2587" s="208" t="s">
        <v>6302</v>
      </c>
      <c r="L2587" s="208" t="s">
        <v>4652</v>
      </c>
      <c r="M2587" s="207">
        <v>0</v>
      </c>
      <c r="N2587" s="208" t="s">
        <v>4659</v>
      </c>
      <c r="O2587" s="209">
        <v>45693</v>
      </c>
      <c r="P2587" s="210">
        <v>0.659722222222627</v>
      </c>
      <c r="Q2587" s="208">
        <v>48301</v>
      </c>
      <c r="R2587" s="207">
        <v>150</v>
      </c>
      <c r="S2587" s="207">
        <v>0</v>
      </c>
      <c r="T2587" s="207">
        <v>150</v>
      </c>
    </row>
    <row r="2588" spans="1:20">
      <c r="A2588" s="208" t="s">
        <v>4648</v>
      </c>
      <c r="B2588" s="208" t="s">
        <v>7527</v>
      </c>
      <c r="C2588" s="208" t="s">
        <v>4656</v>
      </c>
      <c r="D2588" s="208" t="s">
        <v>4694</v>
      </c>
      <c r="E2588" s="208">
        <v>171</v>
      </c>
      <c r="F2588" s="208">
        <v>0</v>
      </c>
      <c r="G2588" s="208" t="s">
        <v>4652</v>
      </c>
      <c r="H2588" s="208" t="s">
        <v>4004</v>
      </c>
      <c r="I2588" s="208" t="s">
        <v>4004</v>
      </c>
      <c r="J2588" s="208" t="s"/>
      <c r="K2588" s="208" t="s">
        <v>6531</v>
      </c>
      <c r="L2588" s="208" t="s">
        <v>4652</v>
      </c>
      <c r="M2588" s="207">
        <v>0</v>
      </c>
      <c r="N2588" s="208" t="s">
        <v>4004</v>
      </c>
      <c r="O2588" s="209">
        <v>45693</v>
      </c>
      <c r="P2588" s="210">
        <v>0.604027777779265</v>
      </c>
      <c r="Q2588" s="208">
        <v>48291</v>
      </c>
      <c r="R2588" s="207">
        <v>170</v>
      </c>
      <c r="S2588" s="207">
        <v>0</v>
      </c>
      <c r="T2588" s="207">
        <v>170</v>
      </c>
    </row>
    <row r="2589" spans="1:20">
      <c r="A2589" s="208" t="s">
        <v>4648</v>
      </c>
      <c r="B2589" s="208" t="s">
        <v>7528</v>
      </c>
      <c r="C2589" s="208" t="s">
        <v>4656</v>
      </c>
      <c r="D2589" s="208" t="s">
        <v>4767</v>
      </c>
      <c r="E2589" s="208">
        <v>168</v>
      </c>
      <c r="F2589" s="208">
        <v>89</v>
      </c>
      <c r="G2589" s="208" t="s">
        <v>4652</v>
      </c>
      <c r="H2589" s="208" t="s">
        <v>4652</v>
      </c>
      <c r="I2589" s="208" t="s">
        <v>4652</v>
      </c>
      <c r="J2589" s="208" t="s">
        <v>4643</v>
      </c>
      <c r="K2589" s="208" t="s">
        <v>5060</v>
      </c>
      <c r="L2589" s="208" t="s">
        <v>4652</v>
      </c>
      <c r="M2589" s="207">
        <v>300</v>
      </c>
      <c r="N2589" s="208" t="s">
        <v>4004</v>
      </c>
      <c r="O2589" s="209">
        <v>45693</v>
      </c>
      <c r="P2589" s="210">
        <v>0.522222222221899</v>
      </c>
      <c r="Q2589" s="208">
        <v>48281</v>
      </c>
      <c r="R2589" s="207">
        <v>300</v>
      </c>
      <c r="S2589" s="207">
        <v>0</v>
      </c>
      <c r="T2589" s="207">
        <v>300</v>
      </c>
    </row>
    <row r="2590" spans="1:20">
      <c r="A2590" s="208" t="s">
        <v>4648</v>
      </c>
      <c r="B2590" s="208" t="s">
        <v>7529</v>
      </c>
      <c r="C2590" s="208" t="s">
        <v>4656</v>
      </c>
      <c r="D2590" s="208" t="s">
        <v>4694</v>
      </c>
      <c r="E2590" s="208">
        <v>165</v>
      </c>
      <c r="F2590" s="208">
        <v>89</v>
      </c>
      <c r="G2590" s="208" t="s">
        <v>4659</v>
      </c>
      <c r="H2590" s="208" t="s">
        <v>4659</v>
      </c>
      <c r="I2590" s="208" t="s">
        <v>4659</v>
      </c>
      <c r="J2590" s="208" t="s"/>
      <c r="K2590" s="208" t="s"/>
      <c r="L2590" s="208" t="s">
        <v>4652</v>
      </c>
      <c r="M2590" s="207">
        <v>0</v>
      </c>
      <c r="N2590" s="208" t="s">
        <v>4659</v>
      </c>
      <c r="O2590" s="209">
        <v>45693</v>
      </c>
      <c r="P2590" s="210">
        <v>0.510023148148321</v>
      </c>
      <c r="Q2590" s="208">
        <v>48280</v>
      </c>
      <c r="R2590" s="207">
        <v>230</v>
      </c>
      <c r="S2590" s="207">
        <v>0</v>
      </c>
      <c r="T2590" s="207">
        <v>230</v>
      </c>
    </row>
    <row r="2591" spans="1:20">
      <c r="A2591" s="208" t="s">
        <v>4648</v>
      </c>
      <c r="B2591" s="208" t="s">
        <v>7530</v>
      </c>
      <c r="C2591" s="208" t="s">
        <v>4656</v>
      </c>
      <c r="D2591" s="208" t="s">
        <v>4696</v>
      </c>
      <c r="E2591" s="208">
        <v>165</v>
      </c>
      <c r="F2591" s="208">
        <v>0</v>
      </c>
      <c r="G2591" s="208" t="s">
        <v>4652</v>
      </c>
      <c r="H2591" s="208" t="s">
        <v>4004</v>
      </c>
      <c r="I2591" s="208" t="s">
        <v>4004</v>
      </c>
      <c r="J2591" s="208" t="s"/>
      <c r="K2591" s="208" t="s">
        <v>7531</v>
      </c>
      <c r="L2591" s="208" t="s">
        <v>4652</v>
      </c>
      <c r="M2591" s="207">
        <v>0</v>
      </c>
      <c r="N2591" s="208" t="s">
        <v>4659</v>
      </c>
      <c r="O2591" s="209">
        <v>45693</v>
      </c>
      <c r="P2591" s="210">
        <v>0.507233796295623</v>
      </c>
      <c r="Q2591" s="208">
        <v>0</v>
      </c>
      <c r="R2591" s="207">
        <v>0</v>
      </c>
      <c r="S2591" s="207">
        <v>0</v>
      </c>
      <c r="T2591" s="207">
        <v>0</v>
      </c>
    </row>
    <row r="2592" spans="1:20">
      <c r="A2592" s="208" t="s">
        <v>4648</v>
      </c>
      <c r="B2592" s="208" t="s">
        <v>7532</v>
      </c>
      <c r="C2592" s="208" t="s">
        <v>4656</v>
      </c>
      <c r="D2592" s="208" t="s">
        <v>4756</v>
      </c>
      <c r="E2592" s="208">
        <v>165</v>
      </c>
      <c r="F2592" s="208">
        <v>87</v>
      </c>
      <c r="G2592" s="208" t="s">
        <v>4659</v>
      </c>
      <c r="H2592" s="208" t="s">
        <v>4652</v>
      </c>
      <c r="I2592" s="208" t="s">
        <v>4652</v>
      </c>
      <c r="J2592" s="208" t="s"/>
      <c r="K2592" s="208" t="s"/>
      <c r="L2592" s="208" t="s">
        <v>4652</v>
      </c>
      <c r="M2592" s="207">
        <v>0</v>
      </c>
      <c r="N2592" s="208" t="s">
        <v>4659</v>
      </c>
      <c r="O2592" s="209">
        <v>45693</v>
      </c>
      <c r="P2592" s="210">
        <v>0.485937500001455</v>
      </c>
      <c r="Q2592" s="208">
        <v>48278</v>
      </c>
      <c r="R2592" s="207">
        <v>150</v>
      </c>
      <c r="S2592" s="207">
        <v>0</v>
      </c>
      <c r="T2592" s="207">
        <v>150</v>
      </c>
    </row>
    <row r="2593" spans="1:20">
      <c r="A2593" s="208" t="s">
        <v>4648</v>
      </c>
      <c r="B2593" s="208" t="s">
        <v>7533</v>
      </c>
      <c r="C2593" s="208" t="s">
        <v>4656</v>
      </c>
      <c r="D2593" s="208" t="s">
        <v>4700</v>
      </c>
      <c r="E2593" s="208">
        <v>165</v>
      </c>
      <c r="F2593" s="208">
        <v>88</v>
      </c>
      <c r="G2593" s="208" t="s">
        <v>4659</v>
      </c>
      <c r="H2593" s="208" t="s">
        <v>4659</v>
      </c>
      <c r="I2593" s="208" t="s">
        <v>4659</v>
      </c>
      <c r="J2593" s="208" t="s"/>
      <c r="K2593" s="208" t="s"/>
      <c r="L2593" s="208" t="s">
        <v>4652</v>
      </c>
      <c r="M2593" s="207">
        <v>0</v>
      </c>
      <c r="N2593" s="208" t="s">
        <v>4659</v>
      </c>
      <c r="O2593" s="209">
        <v>45693</v>
      </c>
      <c r="P2593" s="210">
        <v>0.420925925925985</v>
      </c>
      <c r="Q2593" s="208">
        <v>48269</v>
      </c>
      <c r="R2593" s="207">
        <v>230</v>
      </c>
      <c r="S2593" s="207">
        <v>0</v>
      </c>
      <c r="T2593" s="207">
        <v>230</v>
      </c>
    </row>
    <row r="2594" spans="1:20">
      <c r="A2594" s="208" t="s">
        <v>4648</v>
      </c>
      <c r="B2594" s="208" t="s">
        <v>7534</v>
      </c>
      <c r="C2594" s="208" t="s">
        <v>4650</v>
      </c>
      <c r="D2594" s="208" t="s">
        <v>4663</v>
      </c>
      <c r="E2594" s="208">
        <v>150</v>
      </c>
      <c r="F2594" s="208">
        <v>0</v>
      </c>
      <c r="G2594" s="208" t="s">
        <v>4652</v>
      </c>
      <c r="H2594" s="208" t="s">
        <v>4004</v>
      </c>
      <c r="I2594" s="208" t="s">
        <v>4004</v>
      </c>
      <c r="J2594" s="208" t="s"/>
      <c r="K2594" s="208" t="s"/>
      <c r="L2594" s="208" t="s">
        <v>4652</v>
      </c>
      <c r="M2594" s="207">
        <v>0</v>
      </c>
      <c r="N2594" s="208" t="s">
        <v>4004</v>
      </c>
      <c r="O2594" s="209">
        <v>45693</v>
      </c>
      <c r="P2594" s="210">
        <v>0.394976851850515</v>
      </c>
      <c r="Q2594" s="208">
        <v>48266</v>
      </c>
      <c r="R2594" s="207">
        <v>170</v>
      </c>
      <c r="S2594" s="207">
        <v>0</v>
      </c>
      <c r="T2594" s="207">
        <v>170</v>
      </c>
    </row>
    <row r="2595" spans="1:20">
      <c r="A2595" s="208" t="s">
        <v>3888</v>
      </c>
      <c r="B2595" s="208" t="s">
        <v>7535</v>
      </c>
      <c r="C2595" s="208" t="s">
        <v>4650</v>
      </c>
      <c r="D2595" s="208" t="s">
        <v>5375</v>
      </c>
      <c r="E2595" s="208">
        <v>153</v>
      </c>
      <c r="F2595" s="208">
        <v>0</v>
      </c>
      <c r="G2595" s="208" t="s">
        <v>4652</v>
      </c>
      <c r="H2595" s="208" t="s">
        <v>4652</v>
      </c>
      <c r="I2595" s="208" t="s">
        <v>4652</v>
      </c>
      <c r="J2595" s="208" t="s">
        <v>6823</v>
      </c>
      <c r="K2595" s="208" t="s"/>
      <c r="L2595" s="208" t="s">
        <v>4652</v>
      </c>
      <c r="M2595" s="207">
        <v>80</v>
      </c>
      <c r="N2595" s="208" t="s">
        <v>4004</v>
      </c>
      <c r="O2595" s="209">
        <v>45694</v>
      </c>
      <c r="P2595" s="210">
        <v>0.822256944444234</v>
      </c>
      <c r="Q2595" s="208">
        <v>48397</v>
      </c>
      <c r="R2595" s="207">
        <v>80</v>
      </c>
      <c r="S2595" s="207">
        <v>0</v>
      </c>
      <c r="T2595" s="207">
        <v>80</v>
      </c>
    </row>
    <row r="2596" spans="1:20">
      <c r="A2596" s="208" t="s">
        <v>4648</v>
      </c>
      <c r="B2596" s="208" t="s">
        <v>7536</v>
      </c>
      <c r="C2596" s="208" t="s">
        <v>4650</v>
      </c>
      <c r="D2596" s="208" t="s">
        <v>4734</v>
      </c>
      <c r="E2596" s="208">
        <v>148</v>
      </c>
      <c r="F2596" s="208">
        <v>0</v>
      </c>
      <c r="G2596" s="208" t="s">
        <v>4652</v>
      </c>
      <c r="H2596" s="208" t="s">
        <v>4004</v>
      </c>
      <c r="I2596" s="208" t="s">
        <v>4004</v>
      </c>
      <c r="J2596" s="208" t="s"/>
      <c r="K2596" s="208" t="s"/>
      <c r="L2596" s="208" t="s">
        <v>4652</v>
      </c>
      <c r="M2596" s="207">
        <v>0</v>
      </c>
      <c r="N2596" s="208" t="s">
        <v>4004</v>
      </c>
      <c r="O2596" s="209">
        <v>45694</v>
      </c>
      <c r="P2596" s="210">
        <v>0.755868055555766</v>
      </c>
      <c r="Q2596" s="208">
        <v>48387</v>
      </c>
      <c r="R2596" s="207">
        <v>170</v>
      </c>
      <c r="S2596" s="207">
        <v>0</v>
      </c>
      <c r="T2596" s="207">
        <v>170</v>
      </c>
    </row>
    <row r="2597" spans="1:20">
      <c r="A2597" s="208" t="s">
        <v>4648</v>
      </c>
      <c r="B2597" s="208" t="s">
        <v>7537</v>
      </c>
      <c r="C2597" s="208" t="s">
        <v>4656</v>
      </c>
      <c r="D2597" s="208" t="s">
        <v>4676</v>
      </c>
      <c r="E2597" s="208">
        <v>165</v>
      </c>
      <c r="F2597" s="208">
        <v>88</v>
      </c>
      <c r="G2597" s="208" t="s">
        <v>4004</v>
      </c>
      <c r="H2597" s="208" t="s">
        <v>4004</v>
      </c>
      <c r="I2597" s="208" t="s">
        <v>4004</v>
      </c>
      <c r="J2597" s="208" t="s"/>
      <c r="K2597" s="208" t="s"/>
      <c r="L2597" s="208" t="s">
        <v>4652</v>
      </c>
      <c r="M2597" s="207">
        <v>0</v>
      </c>
      <c r="N2597" s="208" t="s">
        <v>4004</v>
      </c>
      <c r="O2597" s="209">
        <v>45694</v>
      </c>
      <c r="P2597" s="210">
        <v>0.746770833331539</v>
      </c>
      <c r="Q2597" s="208">
        <v>48384</v>
      </c>
      <c r="R2597" s="207">
        <v>230</v>
      </c>
      <c r="S2597" s="207">
        <v>0</v>
      </c>
      <c r="T2597" s="207">
        <v>230</v>
      </c>
    </row>
    <row r="2598" spans="1:20">
      <c r="A2598" s="208" t="s">
        <v>4569</v>
      </c>
      <c r="B2598" s="208" t="s">
        <v>7538</v>
      </c>
      <c r="C2598" s="208" t="s">
        <v>4650</v>
      </c>
      <c r="D2598" s="208" t="s">
        <v>4663</v>
      </c>
      <c r="E2598" s="208">
        <v>151</v>
      </c>
      <c r="F2598" s="208">
        <v>89</v>
      </c>
      <c r="G2598" s="208" t="s">
        <v>4630</v>
      </c>
      <c r="H2598" s="208" t="s">
        <v>4630</v>
      </c>
      <c r="I2598" s="208" t="s">
        <v>4630</v>
      </c>
      <c r="J2598" s="208" t="s"/>
      <c r="K2598" s="208" t="s"/>
      <c r="L2598" s="208" t="s">
        <v>4652</v>
      </c>
      <c r="M2598" s="207">
        <v>0</v>
      </c>
      <c r="N2598" s="208" t="s">
        <v>4659</v>
      </c>
      <c r="O2598" s="209">
        <v>45694</v>
      </c>
      <c r="P2598" s="210">
        <v>0.716990740740585</v>
      </c>
      <c r="Q2598" s="208">
        <v>48377</v>
      </c>
      <c r="R2598" s="207">
        <v>300</v>
      </c>
      <c r="S2598" s="207">
        <v>0</v>
      </c>
      <c r="T2598" s="207">
        <v>300</v>
      </c>
    </row>
    <row r="2599" spans="1:20">
      <c r="A2599" s="208" t="s">
        <v>4569</v>
      </c>
      <c r="B2599" s="208" t="s">
        <v>7539</v>
      </c>
      <c r="C2599" s="208" t="s">
        <v>4650</v>
      </c>
      <c r="D2599" s="208" t="s">
        <v>4663</v>
      </c>
      <c r="E2599" s="208">
        <v>140</v>
      </c>
      <c r="F2599" s="208">
        <v>0</v>
      </c>
      <c r="G2599" s="208" t="s">
        <v>4652</v>
      </c>
      <c r="H2599" s="208" t="s">
        <v>4630</v>
      </c>
      <c r="I2599" s="208" t="s">
        <v>4630</v>
      </c>
      <c r="J2599" s="208" t="s"/>
      <c r="K2599" s="208" t="s"/>
      <c r="L2599" s="208" t="s">
        <v>4652</v>
      </c>
      <c r="M2599" s="207">
        <v>0</v>
      </c>
      <c r="N2599" s="208" t="s">
        <v>4659</v>
      </c>
      <c r="O2599" s="209">
        <v>45694</v>
      </c>
      <c r="P2599" s="210">
        <v>0.716990740740585</v>
      </c>
      <c r="Q2599" s="208">
        <v>48377</v>
      </c>
      <c r="R2599" s="207">
        <v>300</v>
      </c>
      <c r="S2599" s="207">
        <v>0</v>
      </c>
      <c r="T2599" s="207">
        <v>300</v>
      </c>
    </row>
    <row r="2600" spans="1:20">
      <c r="A2600" s="208" t="s">
        <v>4648</v>
      </c>
      <c r="B2600" s="208" t="s">
        <v>7540</v>
      </c>
      <c r="C2600" s="208" t="s">
        <v>4650</v>
      </c>
      <c r="D2600" s="208" t="s">
        <v>4668</v>
      </c>
      <c r="E2600" s="208">
        <v>150</v>
      </c>
      <c r="F2600" s="208">
        <v>0</v>
      </c>
      <c r="G2600" s="208" t="s">
        <v>4652</v>
      </c>
      <c r="H2600" s="208" t="s">
        <v>4004</v>
      </c>
      <c r="I2600" s="208" t="s">
        <v>4004</v>
      </c>
      <c r="J2600" s="208" t="s"/>
      <c r="K2600" s="208" t="s"/>
      <c r="L2600" s="208" t="s">
        <v>4652</v>
      </c>
      <c r="M2600" s="207">
        <v>0</v>
      </c>
      <c r="N2600" s="208" t="s">
        <v>4659</v>
      </c>
      <c r="O2600" s="209">
        <v>45694</v>
      </c>
      <c r="P2600" s="210">
        <v>0.716145833332121</v>
      </c>
      <c r="Q2600" s="208">
        <v>48376</v>
      </c>
      <c r="R2600" s="207">
        <v>320</v>
      </c>
      <c r="S2600" s="207">
        <v>0</v>
      </c>
      <c r="T2600" s="207">
        <v>320</v>
      </c>
    </row>
    <row r="2601" spans="1:20">
      <c r="A2601" s="208" t="s">
        <v>4648</v>
      </c>
      <c r="B2601" s="208" t="s">
        <v>7541</v>
      </c>
      <c r="C2601" s="208" t="s">
        <v>4656</v>
      </c>
      <c r="D2601" s="208" t="s">
        <v>4694</v>
      </c>
      <c r="E2601" s="208">
        <v>160</v>
      </c>
      <c r="F2601" s="208">
        <v>0</v>
      </c>
      <c r="G2601" s="208" t="s">
        <v>4652</v>
      </c>
      <c r="H2601" s="208" t="s">
        <v>4004</v>
      </c>
      <c r="I2601" s="208" t="s">
        <v>4004</v>
      </c>
      <c r="J2601" s="208" t="s"/>
      <c r="K2601" s="208" t="s"/>
      <c r="L2601" s="208" t="s">
        <v>4652</v>
      </c>
      <c r="M2601" s="207">
        <v>0</v>
      </c>
      <c r="N2601" s="208" t="s">
        <v>4659</v>
      </c>
      <c r="O2601" s="209">
        <v>45694</v>
      </c>
      <c r="P2601" s="210">
        <v>0.716145833332121</v>
      </c>
      <c r="Q2601" s="208">
        <v>48376</v>
      </c>
      <c r="R2601" s="207">
        <v>320</v>
      </c>
      <c r="S2601" s="207">
        <v>0</v>
      </c>
      <c r="T2601" s="207">
        <v>320</v>
      </c>
    </row>
    <row r="2602" spans="1:20">
      <c r="A2602" s="208" t="s">
        <v>4648</v>
      </c>
      <c r="B2602" s="208" t="s">
        <v>7542</v>
      </c>
      <c r="C2602" s="208" t="s">
        <v>4656</v>
      </c>
      <c r="D2602" s="208" t="s">
        <v>4700</v>
      </c>
      <c r="E2602" s="208">
        <v>163</v>
      </c>
      <c r="F2602" s="208">
        <v>0</v>
      </c>
      <c r="G2602" s="208" t="s">
        <v>4652</v>
      </c>
      <c r="H2602" s="208" t="s">
        <v>4659</v>
      </c>
      <c r="I2602" s="208" t="s">
        <v>4659</v>
      </c>
      <c r="J2602" s="208" t="s"/>
      <c r="K2602" s="208" t="s">
        <v>7543</v>
      </c>
      <c r="L2602" s="208" t="s">
        <v>4652</v>
      </c>
      <c r="M2602" s="207">
        <v>130</v>
      </c>
      <c r="N2602" s="208" t="s">
        <v>4659</v>
      </c>
      <c r="O2602" s="209">
        <v>45694</v>
      </c>
      <c r="P2602" s="210">
        <v>0.711412037038827</v>
      </c>
      <c r="Q2602" s="208">
        <v>0</v>
      </c>
      <c r="R2602" s="207">
        <v>0</v>
      </c>
      <c r="S2602" s="207">
        <v>0</v>
      </c>
      <c r="T2602" s="207">
        <v>0</v>
      </c>
    </row>
    <row r="2603" spans="1:20">
      <c r="A2603" s="208" t="s">
        <v>4648</v>
      </c>
      <c r="B2603" s="208" t="s">
        <v>7544</v>
      </c>
      <c r="C2603" s="208" t="s">
        <v>4656</v>
      </c>
      <c r="D2603" s="208" t="s">
        <v>4734</v>
      </c>
      <c r="E2603" s="208">
        <v>165</v>
      </c>
      <c r="F2603" s="208">
        <v>88</v>
      </c>
      <c r="G2603" s="208" t="s">
        <v>4004</v>
      </c>
      <c r="H2603" s="208" t="s">
        <v>4652</v>
      </c>
      <c r="I2603" s="208" t="s">
        <v>4652</v>
      </c>
      <c r="J2603" s="208" t="s"/>
      <c r="K2603" s="208" t="s"/>
      <c r="L2603" s="208" t="s">
        <v>4652</v>
      </c>
      <c r="M2603" s="207">
        <v>0</v>
      </c>
      <c r="N2603" s="208" t="s">
        <v>4659</v>
      </c>
      <c r="O2603" s="209">
        <v>45694</v>
      </c>
      <c r="P2603" s="210">
        <v>0.70892361110964</v>
      </c>
      <c r="Q2603" s="208">
        <v>48373</v>
      </c>
      <c r="R2603" s="207">
        <v>150</v>
      </c>
      <c r="S2603" s="207">
        <v>0</v>
      </c>
      <c r="T2603" s="207">
        <v>150</v>
      </c>
    </row>
    <row r="2604" spans="1:20">
      <c r="A2604" s="208" t="s">
        <v>4648</v>
      </c>
      <c r="B2604" s="208" t="s">
        <v>7545</v>
      </c>
      <c r="C2604" s="208" t="s">
        <v>4650</v>
      </c>
      <c r="D2604" s="208" t="s">
        <v>4668</v>
      </c>
      <c r="E2604" s="208">
        <v>150</v>
      </c>
      <c r="F2604" s="208">
        <v>0</v>
      </c>
      <c r="G2604" s="208" t="s">
        <v>4652</v>
      </c>
      <c r="H2604" s="208" t="s">
        <v>4004</v>
      </c>
      <c r="I2604" s="208" t="s">
        <v>4004</v>
      </c>
      <c r="J2604" s="208" t="s"/>
      <c r="K2604" s="208" t="s"/>
      <c r="L2604" s="208" t="s">
        <v>4652</v>
      </c>
      <c r="M2604" s="207">
        <v>0</v>
      </c>
      <c r="N2604" s="208" t="s">
        <v>4661</v>
      </c>
      <c r="O2604" s="209">
        <v>45694</v>
      </c>
      <c r="P2604" s="210">
        <v>0.706874999999855</v>
      </c>
      <c r="Q2604" s="208">
        <v>48372</v>
      </c>
      <c r="R2604" s="207">
        <v>170</v>
      </c>
      <c r="S2604" s="207">
        <v>0</v>
      </c>
      <c r="T2604" s="207">
        <v>170</v>
      </c>
    </row>
    <row r="2605" spans="1:20">
      <c r="A2605" s="208" t="s">
        <v>4569</v>
      </c>
      <c r="B2605" s="208" t="s">
        <v>7546</v>
      </c>
      <c r="C2605" s="208" t="s">
        <v>4650</v>
      </c>
      <c r="D2605" s="208" t="s">
        <v>4663</v>
      </c>
      <c r="E2605" s="208">
        <v>155</v>
      </c>
      <c r="F2605" s="208">
        <v>0</v>
      </c>
      <c r="G2605" s="208" t="s">
        <v>4652</v>
      </c>
      <c r="H2605" s="208" t="s">
        <v>4652</v>
      </c>
      <c r="I2605" s="208" t="s">
        <v>4652</v>
      </c>
      <c r="J2605" s="208" t="s">
        <v>4643</v>
      </c>
      <c r="K2605" s="208" t="s">
        <v>6899</v>
      </c>
      <c r="L2605" s="208" t="s">
        <v>4652</v>
      </c>
      <c r="M2605" s="207">
        <v>20</v>
      </c>
      <c r="N2605" s="208" t="s">
        <v>5349</v>
      </c>
      <c r="O2605" s="209">
        <v>45694</v>
      </c>
      <c r="P2605" s="210">
        <v>0.691747685184964</v>
      </c>
      <c r="Q2605" s="208">
        <v>48370</v>
      </c>
      <c r="R2605" s="207">
        <v>20</v>
      </c>
      <c r="S2605" s="207">
        <v>0</v>
      </c>
      <c r="T2605" s="207">
        <v>20</v>
      </c>
    </row>
    <row r="2606" spans="1:20">
      <c r="A2606" s="208" t="s">
        <v>4648</v>
      </c>
      <c r="B2606" s="208" t="s">
        <v>7547</v>
      </c>
      <c r="C2606" s="208" t="s">
        <v>4650</v>
      </c>
      <c r="D2606" s="208" t="s">
        <v>4668</v>
      </c>
      <c r="E2606" s="208">
        <v>155</v>
      </c>
      <c r="F2606" s="208">
        <v>0</v>
      </c>
      <c r="G2606" s="208" t="s">
        <v>4652</v>
      </c>
      <c r="H2606" s="208" t="s">
        <v>4652</v>
      </c>
      <c r="I2606" s="208" t="s">
        <v>4652</v>
      </c>
      <c r="J2606" s="208" t="s">
        <v>4643</v>
      </c>
      <c r="K2606" s="208" t="s">
        <v>4891</v>
      </c>
      <c r="L2606" s="208" t="s">
        <v>4004</v>
      </c>
      <c r="M2606" s="207">
        <v>50</v>
      </c>
      <c r="N2606" s="208" t="s">
        <v>4004</v>
      </c>
      <c r="O2606" s="209">
        <v>45694</v>
      </c>
      <c r="P2606" s="210">
        <v>0.6558449074073</v>
      </c>
      <c r="Q2606" s="208">
        <v>48369</v>
      </c>
      <c r="R2606" s="207">
        <v>50</v>
      </c>
      <c r="S2606" s="207">
        <v>0</v>
      </c>
      <c r="T2606" s="207">
        <v>50</v>
      </c>
    </row>
    <row r="2607" spans="1:20">
      <c r="A2607" s="208" t="s">
        <v>3888</v>
      </c>
      <c r="B2607" s="208" t="s">
        <v>7548</v>
      </c>
      <c r="C2607" s="208" t="s">
        <v>4650</v>
      </c>
      <c r="D2607" s="208" t="s">
        <v>4734</v>
      </c>
      <c r="E2607" s="208">
        <v>155</v>
      </c>
      <c r="F2607" s="208">
        <v>89</v>
      </c>
      <c r="G2607" s="208" t="s">
        <v>4652</v>
      </c>
      <c r="H2607" s="208" t="s">
        <v>4652</v>
      </c>
      <c r="I2607" s="208" t="s">
        <v>4652</v>
      </c>
      <c r="J2607" s="208" t="s"/>
      <c r="K2607" s="208" t="s"/>
      <c r="L2607" s="208" t="s">
        <v>4652</v>
      </c>
      <c r="M2607" s="207">
        <v>0</v>
      </c>
      <c r="N2607" s="208" t="s">
        <v>5523</v>
      </c>
      <c r="O2607" s="209">
        <v>45694</v>
      </c>
      <c r="P2607" s="210">
        <v>0.65354166666657</v>
      </c>
      <c r="Q2607" s="208">
        <v>48368</v>
      </c>
      <c r="R2607" s="207">
        <v>200</v>
      </c>
      <c r="S2607" s="207">
        <v>0</v>
      </c>
      <c r="T2607" s="207">
        <v>200</v>
      </c>
    </row>
    <row r="2608" spans="1:20">
      <c r="A2608" s="208" t="s">
        <v>4648</v>
      </c>
      <c r="B2608" s="208" t="s">
        <v>7549</v>
      </c>
      <c r="C2608" s="208" t="s">
        <v>4650</v>
      </c>
      <c r="D2608" s="208" t="s">
        <v>4668</v>
      </c>
      <c r="E2608" s="208">
        <v>156</v>
      </c>
      <c r="F2608" s="208">
        <v>0</v>
      </c>
      <c r="G2608" s="208" t="s">
        <v>4652</v>
      </c>
      <c r="H2608" s="208" t="s">
        <v>4659</v>
      </c>
      <c r="I2608" s="208" t="s">
        <v>4659</v>
      </c>
      <c r="J2608" s="208" t="s"/>
      <c r="K2608" s="208" t="s"/>
      <c r="L2608" s="208" t="s">
        <v>4652</v>
      </c>
      <c r="M2608" s="207">
        <v>0</v>
      </c>
      <c r="N2608" s="208" t="s">
        <v>4659</v>
      </c>
      <c r="O2608" s="209">
        <v>45694</v>
      </c>
      <c r="P2608" s="210">
        <v>0.651307870371966</v>
      </c>
      <c r="Q2608" s="208">
        <v>48367</v>
      </c>
      <c r="R2608" s="207">
        <v>150</v>
      </c>
      <c r="S2608" s="207">
        <v>0</v>
      </c>
      <c r="T2608" s="207">
        <v>150</v>
      </c>
    </row>
    <row r="2609" spans="1:20">
      <c r="A2609" s="208" t="s">
        <v>4648</v>
      </c>
      <c r="B2609" s="208" t="s">
        <v>7550</v>
      </c>
      <c r="C2609" s="208" t="s">
        <v>4656</v>
      </c>
      <c r="D2609" s="208" t="s">
        <v>4700</v>
      </c>
      <c r="E2609" s="208">
        <v>160</v>
      </c>
      <c r="F2609" s="208">
        <v>88</v>
      </c>
      <c r="G2609" s="208" t="s">
        <v>4659</v>
      </c>
      <c r="H2609" s="208" t="s">
        <v>4659</v>
      </c>
      <c r="I2609" s="208" t="s">
        <v>4659</v>
      </c>
      <c r="J2609" s="208" t="s"/>
      <c r="K2609" s="208" t="s"/>
      <c r="L2609" s="208" t="s">
        <v>4652</v>
      </c>
      <c r="M2609" s="207">
        <v>0</v>
      </c>
      <c r="N2609" s="208" t="s">
        <v>4659</v>
      </c>
      <c r="O2609" s="209">
        <v>45694</v>
      </c>
      <c r="P2609" s="210">
        <v>0.641956018516794</v>
      </c>
      <c r="Q2609" s="208">
        <v>48366</v>
      </c>
      <c r="R2609" s="207">
        <v>200</v>
      </c>
      <c r="S2609" s="207">
        <v>0</v>
      </c>
      <c r="T2609" s="207">
        <v>200</v>
      </c>
    </row>
    <row r="2610" spans="1:20">
      <c r="A2610" s="208" t="s">
        <v>4648</v>
      </c>
      <c r="B2610" s="208" t="s">
        <v>7551</v>
      </c>
      <c r="C2610" s="208" t="s">
        <v>4650</v>
      </c>
      <c r="D2610" s="208" t="s">
        <v>4663</v>
      </c>
      <c r="E2610" s="208">
        <v>150</v>
      </c>
      <c r="F2610" s="208">
        <v>0</v>
      </c>
      <c r="G2610" s="208" t="s">
        <v>4652</v>
      </c>
      <c r="H2610" s="208" t="s">
        <v>4652</v>
      </c>
      <c r="I2610" s="208" t="s">
        <v>4652</v>
      </c>
      <c r="J2610" s="208" t="s">
        <v>4653</v>
      </c>
      <c r="K2610" s="208" t="s"/>
      <c r="L2610" s="208" t="s">
        <v>4004</v>
      </c>
      <c r="M2610" s="207">
        <v>200</v>
      </c>
      <c r="N2610" s="208" t="s">
        <v>4004</v>
      </c>
      <c r="O2610" s="209">
        <v>45694</v>
      </c>
      <c r="P2610" s="210">
        <v>0.623657407406427</v>
      </c>
      <c r="Q2610" s="208">
        <v>48362</v>
      </c>
      <c r="R2610" s="207">
        <v>200</v>
      </c>
      <c r="S2610" s="207">
        <v>0</v>
      </c>
      <c r="T2610" s="207">
        <v>200</v>
      </c>
    </row>
    <row r="2611" spans="1:20">
      <c r="A2611" s="208" t="s">
        <v>4648</v>
      </c>
      <c r="B2611" s="208" t="s">
        <v>7552</v>
      </c>
      <c r="C2611" s="208" t="s">
        <v>4656</v>
      </c>
      <c r="D2611" s="208" t="s">
        <v>4703</v>
      </c>
      <c r="E2611" s="208">
        <v>160</v>
      </c>
      <c r="F2611" s="208">
        <v>0</v>
      </c>
      <c r="G2611" s="208" t="s">
        <v>4652</v>
      </c>
      <c r="H2611" s="208" t="s">
        <v>4004</v>
      </c>
      <c r="I2611" s="208" t="s">
        <v>4004</v>
      </c>
      <c r="J2611" s="208" t="s"/>
      <c r="K2611" s="208" t="s"/>
      <c r="L2611" s="208" t="s">
        <v>4652</v>
      </c>
      <c r="M2611" s="207">
        <v>0</v>
      </c>
      <c r="N2611" s="208" t="s">
        <v>4004</v>
      </c>
      <c r="O2611" s="209">
        <v>45694</v>
      </c>
      <c r="P2611" s="210">
        <v>0.546828703703795</v>
      </c>
      <c r="Q2611" s="208">
        <v>48347</v>
      </c>
      <c r="R2611" s="207">
        <v>150</v>
      </c>
      <c r="S2611" s="207">
        <v>0</v>
      </c>
      <c r="T2611" s="207">
        <v>150</v>
      </c>
    </row>
    <row r="2612" spans="1:20">
      <c r="A2612" s="208" t="s">
        <v>4648</v>
      </c>
      <c r="B2612" s="208" t="s">
        <v>7553</v>
      </c>
      <c r="C2612" s="208" t="s">
        <v>4656</v>
      </c>
      <c r="D2612" s="208" t="s">
        <v>4734</v>
      </c>
      <c r="E2612" s="208">
        <v>165</v>
      </c>
      <c r="F2612" s="208">
        <v>89</v>
      </c>
      <c r="G2612" s="208" t="s">
        <v>4659</v>
      </c>
      <c r="H2612" s="208" t="s">
        <v>4659</v>
      </c>
      <c r="I2612" s="208" t="s">
        <v>4659</v>
      </c>
      <c r="J2612" s="208" t="s"/>
      <c r="K2612" s="208" t="s"/>
      <c r="L2612" s="208" t="s">
        <v>4652</v>
      </c>
      <c r="M2612" s="207">
        <v>0</v>
      </c>
      <c r="N2612" s="208" t="s">
        <v>4659</v>
      </c>
      <c r="O2612" s="209">
        <v>45694</v>
      </c>
      <c r="P2612" s="210">
        <v>0.529224537036498</v>
      </c>
      <c r="Q2612" s="208">
        <v>48344</v>
      </c>
      <c r="R2612" s="207">
        <v>200</v>
      </c>
      <c r="S2612" s="207">
        <v>0</v>
      </c>
      <c r="T2612" s="207">
        <v>200</v>
      </c>
    </row>
    <row r="2613" spans="1:20">
      <c r="A2613" s="208" t="s">
        <v>4648</v>
      </c>
      <c r="B2613" s="208" t="s">
        <v>7554</v>
      </c>
      <c r="C2613" s="208" t="s">
        <v>4656</v>
      </c>
      <c r="D2613" s="208" t="s">
        <v>4903</v>
      </c>
      <c r="E2613" s="208">
        <v>164</v>
      </c>
      <c r="F2613" s="208">
        <v>89</v>
      </c>
      <c r="G2613" s="208" t="s">
        <v>4004</v>
      </c>
      <c r="H2613" s="208" t="s">
        <v>4004</v>
      </c>
      <c r="I2613" s="208" t="s">
        <v>4004</v>
      </c>
      <c r="J2613" s="208" t="s"/>
      <c r="K2613" s="208" t="s">
        <v>7555</v>
      </c>
      <c r="L2613" s="208" t="s">
        <v>4652</v>
      </c>
      <c r="M2613" s="207">
        <v>0</v>
      </c>
      <c r="N2613" s="208" t="s">
        <v>4004</v>
      </c>
      <c r="O2613" s="209">
        <v>45694</v>
      </c>
      <c r="P2613" s="210">
        <v>0.52903935185168</v>
      </c>
      <c r="Q2613" s="208">
        <v>0</v>
      </c>
      <c r="R2613" s="207">
        <v>0</v>
      </c>
      <c r="S2613" s="207">
        <v>0</v>
      </c>
      <c r="T2613" s="207">
        <v>0</v>
      </c>
    </row>
    <row r="2614" spans="1:20">
      <c r="A2614" s="208" t="s">
        <v>4648</v>
      </c>
      <c r="B2614" s="208" t="s">
        <v>7556</v>
      </c>
      <c r="C2614" s="208" t="s">
        <v>4650</v>
      </c>
      <c r="D2614" s="208" t="s">
        <v>4663</v>
      </c>
      <c r="E2614" s="208">
        <v>160</v>
      </c>
      <c r="F2614" s="208">
        <v>89</v>
      </c>
      <c r="G2614" s="208" t="s">
        <v>4659</v>
      </c>
      <c r="H2614" s="208" t="s">
        <v>4652</v>
      </c>
      <c r="I2614" s="208" t="s">
        <v>4652</v>
      </c>
      <c r="J2614" s="208" t="s"/>
      <c r="K2614" s="208" t="s"/>
      <c r="L2614" s="208" t="s">
        <v>4652</v>
      </c>
      <c r="M2614" s="207">
        <v>0</v>
      </c>
      <c r="N2614" s="208" t="s">
        <v>4659</v>
      </c>
      <c r="O2614" s="209">
        <v>45694</v>
      </c>
      <c r="P2614" s="210">
        <v>0.511400462961319</v>
      </c>
      <c r="Q2614" s="208">
        <v>48341</v>
      </c>
      <c r="R2614" s="207">
        <v>170</v>
      </c>
      <c r="S2614" s="207">
        <v>0</v>
      </c>
      <c r="T2614" s="207">
        <v>170</v>
      </c>
    </row>
    <row r="2615" spans="1:20">
      <c r="A2615" s="208" t="s">
        <v>4648</v>
      </c>
      <c r="B2615" s="208" t="s">
        <v>7557</v>
      </c>
      <c r="C2615" s="208" t="s">
        <v>4650</v>
      </c>
      <c r="D2615" s="208" t="s">
        <v>4668</v>
      </c>
      <c r="E2615" s="208">
        <v>157</v>
      </c>
      <c r="F2615" s="208">
        <v>89</v>
      </c>
      <c r="G2615" s="208" t="s">
        <v>4659</v>
      </c>
      <c r="H2615" s="208" t="s">
        <v>4652</v>
      </c>
      <c r="I2615" s="208" t="s">
        <v>4652</v>
      </c>
      <c r="J2615" s="208" t="s"/>
      <c r="K2615" s="208" t="s"/>
      <c r="L2615" s="208" t="s">
        <v>4652</v>
      </c>
      <c r="M2615" s="207">
        <v>0</v>
      </c>
      <c r="N2615" s="208" t="s">
        <v>4659</v>
      </c>
      <c r="O2615" s="209">
        <v>45694</v>
      </c>
      <c r="P2615" s="210">
        <v>0.478958333333139</v>
      </c>
      <c r="Q2615" s="208">
        <v>48339</v>
      </c>
      <c r="R2615" s="207">
        <v>150</v>
      </c>
      <c r="S2615" s="207">
        <v>0</v>
      </c>
      <c r="T2615" s="207">
        <v>150</v>
      </c>
    </row>
    <row r="2616" spans="1:20">
      <c r="A2616" s="208" t="s">
        <v>4648</v>
      </c>
      <c r="B2616" s="208" t="s">
        <v>7558</v>
      </c>
      <c r="C2616" s="208" t="s">
        <v>4656</v>
      </c>
      <c r="D2616" s="208" t="s">
        <v>4734</v>
      </c>
      <c r="E2616" s="208">
        <v>165</v>
      </c>
      <c r="F2616" s="208">
        <v>0</v>
      </c>
      <c r="G2616" s="208" t="s">
        <v>4652</v>
      </c>
      <c r="H2616" s="208" t="s">
        <v>4004</v>
      </c>
      <c r="I2616" s="208" t="s">
        <v>4004</v>
      </c>
      <c r="J2616" s="208" t="s"/>
      <c r="K2616" s="208" t="s">
        <v>7559</v>
      </c>
      <c r="L2616" s="208" t="s">
        <v>4652</v>
      </c>
      <c r="M2616" s="207">
        <v>0</v>
      </c>
      <c r="N2616" s="208" t="s">
        <v>4659</v>
      </c>
      <c r="O2616" s="209">
        <v>45694</v>
      </c>
      <c r="P2616" s="210">
        <v>0.467685185183655</v>
      </c>
      <c r="Q2616" s="208">
        <v>0</v>
      </c>
      <c r="R2616" s="207">
        <v>0</v>
      </c>
      <c r="S2616" s="207">
        <v>0</v>
      </c>
      <c r="T2616" s="207">
        <v>0</v>
      </c>
    </row>
    <row r="2617" spans="1:20">
      <c r="A2617" s="208" t="s">
        <v>4648</v>
      </c>
      <c r="B2617" s="208" t="s">
        <v>7560</v>
      </c>
      <c r="C2617" s="208" t="s">
        <v>4650</v>
      </c>
      <c r="D2617" s="208" t="s">
        <v>4668</v>
      </c>
      <c r="E2617" s="208">
        <v>150</v>
      </c>
      <c r="F2617" s="208">
        <v>0</v>
      </c>
      <c r="G2617" s="208" t="s">
        <v>4652</v>
      </c>
      <c r="H2617" s="208" t="s">
        <v>4004</v>
      </c>
      <c r="I2617" s="208" t="s">
        <v>4004</v>
      </c>
      <c r="J2617" s="208" t="s">
        <v>4643</v>
      </c>
      <c r="K2617" s="208" t="s">
        <v>7561</v>
      </c>
      <c r="L2617" s="208" t="s">
        <v>4004</v>
      </c>
      <c r="M2617" s="207">
        <v>0</v>
      </c>
      <c r="N2617" s="208" t="s">
        <v>4004</v>
      </c>
      <c r="O2617" s="209">
        <v>45694</v>
      </c>
      <c r="P2617" s="210">
        <v>0.461585648146866</v>
      </c>
      <c r="Q2617" s="208">
        <v>0</v>
      </c>
      <c r="R2617" s="207">
        <v>0</v>
      </c>
      <c r="S2617" s="207">
        <v>0</v>
      </c>
      <c r="T2617" s="207">
        <v>0</v>
      </c>
    </row>
    <row r="2618" spans="1:20">
      <c r="A2618" s="208" t="s">
        <v>4648</v>
      </c>
      <c r="B2618" s="208" t="s">
        <v>7562</v>
      </c>
      <c r="C2618" s="208" t="s">
        <v>4650</v>
      </c>
      <c r="D2618" s="208" t="s">
        <v>4668</v>
      </c>
      <c r="E2618" s="208">
        <v>150</v>
      </c>
      <c r="F2618" s="208">
        <v>89</v>
      </c>
      <c r="G2618" s="208" t="s">
        <v>4659</v>
      </c>
      <c r="H2618" s="208" t="s">
        <v>4652</v>
      </c>
      <c r="I2618" s="208" t="s">
        <v>4652</v>
      </c>
      <c r="J2618" s="208" t="s"/>
      <c r="K2618" s="208" t="s"/>
      <c r="L2618" s="208" t="s">
        <v>4652</v>
      </c>
      <c r="M2618" s="207">
        <v>0</v>
      </c>
      <c r="N2618" s="208" t="s">
        <v>4659</v>
      </c>
      <c r="O2618" s="209">
        <v>45694</v>
      </c>
      <c r="P2618" s="210">
        <v>0.448738425926422</v>
      </c>
      <c r="Q2618" s="208">
        <v>48337</v>
      </c>
      <c r="R2618" s="207">
        <v>170</v>
      </c>
      <c r="S2618" s="207">
        <v>0</v>
      </c>
      <c r="T2618" s="207">
        <v>170</v>
      </c>
    </row>
    <row r="2619" spans="1:20">
      <c r="A2619" s="208" t="s">
        <v>4648</v>
      </c>
      <c r="B2619" s="208" t="s">
        <v>7563</v>
      </c>
      <c r="C2619" s="208" t="s">
        <v>4656</v>
      </c>
      <c r="D2619" s="208" t="s">
        <v>4657</v>
      </c>
      <c r="E2619" s="208">
        <v>165</v>
      </c>
      <c r="F2619" s="208">
        <v>87</v>
      </c>
      <c r="G2619" s="208" t="s">
        <v>4004</v>
      </c>
      <c r="H2619" s="208" t="s">
        <v>4652</v>
      </c>
      <c r="I2619" s="208" t="s">
        <v>4652</v>
      </c>
      <c r="J2619" s="208" t="s"/>
      <c r="K2619" s="208" t="s"/>
      <c r="L2619" s="208" t="s">
        <v>4652</v>
      </c>
      <c r="M2619" s="207">
        <v>0</v>
      </c>
      <c r="N2619" s="208" t="s">
        <v>4004</v>
      </c>
      <c r="O2619" s="209">
        <v>45694</v>
      </c>
      <c r="P2619" s="210">
        <v>0.418680555554602</v>
      </c>
      <c r="Q2619" s="208">
        <v>48335</v>
      </c>
      <c r="R2619" s="207">
        <v>150</v>
      </c>
      <c r="S2619" s="207">
        <v>0</v>
      </c>
      <c r="T2619" s="207">
        <v>150</v>
      </c>
    </row>
    <row r="2620" spans="1:20">
      <c r="A2620" s="208" t="s">
        <v>4648</v>
      </c>
      <c r="B2620" s="208" t="s">
        <v>7564</v>
      </c>
      <c r="C2620" s="208" t="s">
        <v>4656</v>
      </c>
      <c r="D2620" s="208" t="s">
        <v>4700</v>
      </c>
      <c r="E2620" s="208">
        <v>165</v>
      </c>
      <c r="F2620" s="208">
        <v>88</v>
      </c>
      <c r="G2620" s="208" t="s">
        <v>4659</v>
      </c>
      <c r="H2620" s="208" t="s">
        <v>4659</v>
      </c>
      <c r="I2620" s="208" t="s">
        <v>4659</v>
      </c>
      <c r="J2620" s="208" t="s"/>
      <c r="K2620" s="208" t="s"/>
      <c r="L2620" s="208" t="s">
        <v>4652</v>
      </c>
      <c r="M2620" s="207">
        <v>0</v>
      </c>
      <c r="N2620" s="208" t="s">
        <v>4659</v>
      </c>
      <c r="O2620" s="209">
        <v>45694</v>
      </c>
      <c r="P2620" s="210">
        <v>0.414166666665551</v>
      </c>
      <c r="Q2620" s="208">
        <v>48332</v>
      </c>
      <c r="R2620" s="207">
        <v>230</v>
      </c>
      <c r="S2620" s="207">
        <v>0</v>
      </c>
      <c r="T2620" s="207">
        <v>230</v>
      </c>
    </row>
    <row r="2621" spans="1:20">
      <c r="A2621" s="208" t="s">
        <v>4648</v>
      </c>
      <c r="B2621" s="208" t="s">
        <v>7565</v>
      </c>
      <c r="C2621" s="208" t="s">
        <v>4650</v>
      </c>
      <c r="D2621" s="208" t="s">
        <v>4668</v>
      </c>
      <c r="E2621" s="208">
        <v>150</v>
      </c>
      <c r="F2621" s="208">
        <v>0</v>
      </c>
      <c r="G2621" s="208" t="s">
        <v>4652</v>
      </c>
      <c r="H2621" s="208" t="s">
        <v>4659</v>
      </c>
      <c r="I2621" s="208" t="s">
        <v>4659</v>
      </c>
      <c r="J2621" s="208" t="s"/>
      <c r="K2621" s="208" t="s"/>
      <c r="L2621" s="208" t="s">
        <v>4652</v>
      </c>
      <c r="M2621" s="207">
        <v>0</v>
      </c>
      <c r="N2621" s="208" t="s">
        <v>4659</v>
      </c>
      <c r="O2621" s="209">
        <v>45695</v>
      </c>
      <c r="P2621" s="210">
        <v>0.722708333334595</v>
      </c>
      <c r="Q2621" s="208">
        <v>48477</v>
      </c>
      <c r="R2621" s="207">
        <v>170</v>
      </c>
      <c r="S2621" s="207">
        <v>0</v>
      </c>
      <c r="T2621" s="207">
        <v>170</v>
      </c>
    </row>
    <row r="2622" spans="1:20">
      <c r="A2622" s="208" t="s">
        <v>4648</v>
      </c>
      <c r="B2622" s="208" t="s">
        <v>7566</v>
      </c>
      <c r="C2622" s="208" t="s">
        <v>4650</v>
      </c>
      <c r="D2622" s="208" t="s">
        <v>4651</v>
      </c>
      <c r="E2622" s="208">
        <v>150</v>
      </c>
      <c r="F2622" s="208">
        <v>0</v>
      </c>
      <c r="G2622" s="208" t="s">
        <v>4652</v>
      </c>
      <c r="H2622" s="208" t="s">
        <v>4659</v>
      </c>
      <c r="I2622" s="208" t="s">
        <v>4659</v>
      </c>
      <c r="J2622" s="208" t="s"/>
      <c r="K2622" s="208" t="s"/>
      <c r="L2622" s="208" t="s">
        <v>4652</v>
      </c>
      <c r="M2622" s="207">
        <v>0</v>
      </c>
      <c r="N2622" s="208" t="s">
        <v>4659</v>
      </c>
      <c r="O2622" s="209">
        <v>45695</v>
      </c>
      <c r="P2622" s="210">
        <v>0.704652777778392</v>
      </c>
      <c r="Q2622" s="208">
        <v>48475</v>
      </c>
      <c r="R2622" s="207">
        <v>320</v>
      </c>
      <c r="S2622" s="207">
        <v>0</v>
      </c>
      <c r="T2622" s="207">
        <v>320</v>
      </c>
    </row>
    <row r="2623" spans="1:20">
      <c r="A2623" s="208" t="s">
        <v>4648</v>
      </c>
      <c r="B2623" s="208" t="s">
        <v>7567</v>
      </c>
      <c r="C2623" s="208" t="s">
        <v>4650</v>
      </c>
      <c r="D2623" s="208" t="s">
        <v>4668</v>
      </c>
      <c r="E2623" s="208">
        <v>140</v>
      </c>
      <c r="F2623" s="208">
        <v>0</v>
      </c>
      <c r="G2623" s="208" t="s">
        <v>4652</v>
      </c>
      <c r="H2623" s="208" t="s">
        <v>4659</v>
      </c>
      <c r="I2623" s="208" t="s">
        <v>4659</v>
      </c>
      <c r="J2623" s="208" t="s"/>
      <c r="K2623" s="208" t="s"/>
      <c r="L2623" s="208" t="s">
        <v>4652</v>
      </c>
      <c r="M2623" s="207">
        <v>0</v>
      </c>
      <c r="N2623" s="208" t="s">
        <v>4659</v>
      </c>
      <c r="O2623" s="209">
        <v>45695</v>
      </c>
      <c r="P2623" s="210">
        <v>0.704652777778392</v>
      </c>
      <c r="Q2623" s="208">
        <v>48475</v>
      </c>
      <c r="R2623" s="207">
        <v>320</v>
      </c>
      <c r="S2623" s="207">
        <v>0</v>
      </c>
      <c r="T2623" s="207">
        <v>320</v>
      </c>
    </row>
    <row r="2624" spans="1:20">
      <c r="A2624" s="208" t="s">
        <v>4648</v>
      </c>
      <c r="B2624" s="208" t="s">
        <v>7568</v>
      </c>
      <c r="C2624" s="208" t="s">
        <v>4650</v>
      </c>
      <c r="D2624" s="208" t="s">
        <v>4668</v>
      </c>
      <c r="E2624" s="208">
        <v>150</v>
      </c>
      <c r="F2624" s="208">
        <v>89</v>
      </c>
      <c r="G2624" s="208" t="s">
        <v>4659</v>
      </c>
      <c r="H2624" s="208" t="s">
        <v>4659</v>
      </c>
      <c r="I2624" s="208" t="s">
        <v>4659</v>
      </c>
      <c r="J2624" s="208" t="s"/>
      <c r="K2624" s="208" t="s"/>
      <c r="L2624" s="208" t="s">
        <v>4652</v>
      </c>
      <c r="M2624" s="207">
        <v>0</v>
      </c>
      <c r="N2624" s="208" t="s">
        <v>4659</v>
      </c>
      <c r="O2624" s="209">
        <v>45695</v>
      </c>
      <c r="P2624" s="210">
        <v>0.640115740741749</v>
      </c>
      <c r="Q2624" s="208">
        <v>48461</v>
      </c>
      <c r="R2624" s="207">
        <v>200</v>
      </c>
      <c r="S2624" s="207">
        <v>0</v>
      </c>
      <c r="T2624" s="207">
        <v>200</v>
      </c>
    </row>
    <row r="2625" spans="1:20">
      <c r="A2625" s="208" t="s">
        <v>4648</v>
      </c>
      <c r="B2625" s="208" t="s">
        <v>7569</v>
      </c>
      <c r="C2625" s="208" t="s">
        <v>4650</v>
      </c>
      <c r="D2625" s="208" t="s">
        <v>4668</v>
      </c>
      <c r="E2625" s="208">
        <v>160</v>
      </c>
      <c r="F2625" s="208">
        <v>89</v>
      </c>
      <c r="G2625" s="208" t="s">
        <v>4004</v>
      </c>
      <c r="H2625" s="208" t="s">
        <v>4004</v>
      </c>
      <c r="I2625" s="208" t="s">
        <v>4004</v>
      </c>
      <c r="J2625" s="208" t="s"/>
      <c r="K2625" s="208" t="s">
        <v>6302</v>
      </c>
      <c r="L2625" s="208" t="s">
        <v>4652</v>
      </c>
      <c r="M2625" s="207">
        <v>0</v>
      </c>
      <c r="N2625" s="208" t="s">
        <v>4004</v>
      </c>
      <c r="O2625" s="209">
        <v>45695</v>
      </c>
      <c r="P2625" s="210">
        <v>0.638252314813144</v>
      </c>
      <c r="Q2625" s="208">
        <v>48460</v>
      </c>
      <c r="R2625" s="207">
        <v>230</v>
      </c>
      <c r="S2625" s="207">
        <v>0</v>
      </c>
      <c r="T2625" s="207">
        <v>230</v>
      </c>
    </row>
    <row r="2626" spans="1:20">
      <c r="A2626" s="208" t="s">
        <v>4569</v>
      </c>
      <c r="B2626" s="208" t="s">
        <v>7570</v>
      </c>
      <c r="C2626" s="208" t="s">
        <v>4650</v>
      </c>
      <c r="D2626" s="208" t="s">
        <v>4668</v>
      </c>
      <c r="E2626" s="208">
        <v>155</v>
      </c>
      <c r="F2626" s="208">
        <v>0</v>
      </c>
      <c r="G2626" s="208" t="s">
        <v>4652</v>
      </c>
      <c r="H2626" s="208" t="s">
        <v>4572</v>
      </c>
      <c r="I2626" s="208" t="s">
        <v>4572</v>
      </c>
      <c r="J2626" s="208" t="s"/>
      <c r="K2626" s="208" t="s"/>
      <c r="L2626" s="208" t="s">
        <v>4652</v>
      </c>
      <c r="M2626" s="207">
        <v>0</v>
      </c>
      <c r="N2626" s="208" t="s">
        <v>4572</v>
      </c>
      <c r="O2626" s="209">
        <v>45695</v>
      </c>
      <c r="P2626" s="210">
        <v>0.628657407407445</v>
      </c>
      <c r="Q2626" s="208">
        <v>48459</v>
      </c>
      <c r="R2626" s="207">
        <v>100</v>
      </c>
      <c r="S2626" s="207">
        <v>0</v>
      </c>
      <c r="T2626" s="207">
        <v>100</v>
      </c>
    </row>
    <row r="2627" spans="1:20">
      <c r="A2627" s="208" t="s">
        <v>4648</v>
      </c>
      <c r="B2627" s="208" t="s">
        <v>7571</v>
      </c>
      <c r="C2627" s="208" t="s">
        <v>4650</v>
      </c>
      <c r="D2627" s="208" t="s">
        <v>4674</v>
      </c>
      <c r="E2627" s="208">
        <v>155</v>
      </c>
      <c r="F2627" s="208">
        <v>0</v>
      </c>
      <c r="G2627" s="208" t="s">
        <v>4652</v>
      </c>
      <c r="H2627" s="208" t="s">
        <v>4004</v>
      </c>
      <c r="I2627" s="208" t="s">
        <v>4004</v>
      </c>
      <c r="J2627" s="208" t="s"/>
      <c r="K2627" s="208" t="s"/>
      <c r="L2627" s="208" t="s">
        <v>4652</v>
      </c>
      <c r="M2627" s="207">
        <v>0</v>
      </c>
      <c r="N2627" s="208" t="s">
        <v>4004</v>
      </c>
      <c r="O2627" s="209">
        <v>45695</v>
      </c>
      <c r="P2627" s="210">
        <v>0.60436342592584</v>
      </c>
      <c r="Q2627" s="208">
        <v>48457</v>
      </c>
      <c r="R2627" s="207">
        <v>170</v>
      </c>
      <c r="S2627" s="207">
        <v>0</v>
      </c>
      <c r="T2627" s="207">
        <v>170</v>
      </c>
    </row>
    <row r="2628" spans="1:20">
      <c r="A2628" s="208" t="s">
        <v>4648</v>
      </c>
      <c r="B2628" s="208" t="s">
        <v>7572</v>
      </c>
      <c r="C2628" s="208" t="s">
        <v>4650</v>
      </c>
      <c r="D2628" s="208" t="s">
        <v>4668</v>
      </c>
      <c r="E2628" s="208">
        <v>150</v>
      </c>
      <c r="F2628" s="208">
        <v>0</v>
      </c>
      <c r="G2628" s="208" t="s">
        <v>4652</v>
      </c>
      <c r="H2628" s="208" t="s">
        <v>4659</v>
      </c>
      <c r="I2628" s="208" t="s">
        <v>4659</v>
      </c>
      <c r="J2628" s="208" t="s"/>
      <c r="K2628" s="208" t="s"/>
      <c r="L2628" s="208" t="s">
        <v>4652</v>
      </c>
      <c r="M2628" s="207">
        <v>0</v>
      </c>
      <c r="N2628" s="208" t="s">
        <v>4659</v>
      </c>
      <c r="O2628" s="209">
        <v>45695</v>
      </c>
      <c r="P2628" s="210">
        <v>0.602326388889196</v>
      </c>
      <c r="Q2628" s="208">
        <v>48456</v>
      </c>
      <c r="R2628" s="207">
        <v>150</v>
      </c>
      <c r="S2628" s="207">
        <v>0</v>
      </c>
      <c r="T2628" s="207">
        <v>150</v>
      </c>
    </row>
    <row r="2629" spans="1:20">
      <c r="A2629" s="208" t="s">
        <v>4648</v>
      </c>
      <c r="B2629" s="208" t="s">
        <v>7573</v>
      </c>
      <c r="C2629" s="208" t="s">
        <v>4650</v>
      </c>
      <c r="D2629" s="208" t="s">
        <v>4668</v>
      </c>
      <c r="E2629" s="208">
        <v>140</v>
      </c>
      <c r="F2629" s="208">
        <v>0</v>
      </c>
      <c r="G2629" s="208" t="s">
        <v>4652</v>
      </c>
      <c r="H2629" s="208" t="s">
        <v>4652</v>
      </c>
      <c r="I2629" s="208" t="s">
        <v>4652</v>
      </c>
      <c r="J2629" s="208" t="s">
        <v>4643</v>
      </c>
      <c r="K2629" s="208" t="s">
        <v>5284</v>
      </c>
      <c r="L2629" s="208" t="s">
        <v>4004</v>
      </c>
      <c r="M2629" s="207">
        <v>130</v>
      </c>
      <c r="N2629" s="208" t="s">
        <v>4004</v>
      </c>
      <c r="O2629" s="209">
        <v>45695</v>
      </c>
      <c r="P2629" s="210">
        <v>0.568958333333285</v>
      </c>
      <c r="Q2629" s="208">
        <v>48448</v>
      </c>
      <c r="R2629" s="207">
        <v>130</v>
      </c>
      <c r="S2629" s="207">
        <v>0</v>
      </c>
      <c r="T2629" s="207">
        <v>130</v>
      </c>
    </row>
    <row r="2630" spans="1:20">
      <c r="A2630" s="208" t="s">
        <v>4648</v>
      </c>
      <c r="B2630" s="208" t="s">
        <v>7574</v>
      </c>
      <c r="C2630" s="208" t="s">
        <v>4650</v>
      </c>
      <c r="D2630" s="208" t="s">
        <v>4668</v>
      </c>
      <c r="E2630" s="208">
        <v>140</v>
      </c>
      <c r="F2630" s="208">
        <v>0</v>
      </c>
      <c r="G2630" s="208" t="s">
        <v>4652</v>
      </c>
      <c r="H2630" s="208" t="s">
        <v>4652</v>
      </c>
      <c r="I2630" s="208" t="s">
        <v>4652</v>
      </c>
      <c r="J2630" s="208" t="s">
        <v>4643</v>
      </c>
      <c r="K2630" s="208" t="s">
        <v>4891</v>
      </c>
      <c r="L2630" s="208" t="s">
        <v>4659</v>
      </c>
      <c r="M2630" s="207">
        <v>50</v>
      </c>
      <c r="N2630" s="208" t="s">
        <v>4659</v>
      </c>
      <c r="O2630" s="209">
        <v>45695</v>
      </c>
      <c r="P2630" s="210">
        <v>0.558645833334595</v>
      </c>
      <c r="Q2630" s="208">
        <v>48446</v>
      </c>
      <c r="R2630" s="207">
        <v>50</v>
      </c>
      <c r="S2630" s="207">
        <v>0</v>
      </c>
      <c r="T2630" s="207">
        <v>50</v>
      </c>
    </row>
    <row r="2631" spans="1:20">
      <c r="A2631" s="208" t="s">
        <v>4648</v>
      </c>
      <c r="B2631" s="208" t="s">
        <v>7575</v>
      </c>
      <c r="C2631" s="208" t="s">
        <v>4656</v>
      </c>
      <c r="D2631" s="208" t="s">
        <v>4694</v>
      </c>
      <c r="E2631" s="208">
        <v>160</v>
      </c>
      <c r="F2631" s="208">
        <v>0</v>
      </c>
      <c r="G2631" s="208" t="s">
        <v>4652</v>
      </c>
      <c r="H2631" s="208" t="s">
        <v>4661</v>
      </c>
      <c r="I2631" s="208" t="s">
        <v>4661</v>
      </c>
      <c r="J2631" s="208" t="s"/>
      <c r="K2631" s="208" t="s"/>
      <c r="L2631" s="208" t="s">
        <v>4652</v>
      </c>
      <c r="M2631" s="207">
        <v>0</v>
      </c>
      <c r="N2631" s="208" t="s">
        <v>4659</v>
      </c>
      <c r="O2631" s="209">
        <v>45695</v>
      </c>
      <c r="P2631" s="210">
        <v>0.553680555556639</v>
      </c>
      <c r="Q2631" s="208">
        <v>48445</v>
      </c>
      <c r="R2631" s="207">
        <v>170</v>
      </c>
      <c r="S2631" s="207">
        <v>0</v>
      </c>
      <c r="T2631" s="207">
        <v>170</v>
      </c>
    </row>
    <row r="2632" spans="1:20">
      <c r="A2632" s="208" t="s">
        <v>4648</v>
      </c>
      <c r="B2632" s="208" t="s">
        <v>7576</v>
      </c>
      <c r="C2632" s="208" t="s">
        <v>4656</v>
      </c>
      <c r="D2632" s="208" t="s">
        <v>4700</v>
      </c>
      <c r="E2632" s="208">
        <v>160</v>
      </c>
      <c r="F2632" s="208">
        <v>89</v>
      </c>
      <c r="G2632" s="208" t="s">
        <v>4659</v>
      </c>
      <c r="H2632" s="208" t="s">
        <v>4659</v>
      </c>
      <c r="I2632" s="208" t="s">
        <v>4659</v>
      </c>
      <c r="J2632" s="208" t="s"/>
      <c r="K2632" s="208" t="s"/>
      <c r="L2632" s="208" t="s">
        <v>4652</v>
      </c>
      <c r="M2632" s="207">
        <v>0</v>
      </c>
      <c r="N2632" s="208" t="s">
        <v>4004</v>
      </c>
      <c r="O2632" s="209">
        <v>45695</v>
      </c>
      <c r="P2632" s="210">
        <v>0.538321759260725</v>
      </c>
      <c r="Q2632" s="208">
        <v>48442</v>
      </c>
      <c r="R2632" s="207">
        <v>200</v>
      </c>
      <c r="S2632" s="207">
        <v>0</v>
      </c>
      <c r="T2632" s="207">
        <v>200</v>
      </c>
    </row>
    <row r="2633" spans="1:20">
      <c r="A2633" s="208" t="s">
        <v>4648</v>
      </c>
      <c r="B2633" s="208" t="s">
        <v>7577</v>
      </c>
      <c r="C2633" s="208" t="s">
        <v>4656</v>
      </c>
      <c r="D2633" s="208" t="s">
        <v>4700</v>
      </c>
      <c r="E2633" s="208">
        <v>165</v>
      </c>
      <c r="F2633" s="208">
        <v>89</v>
      </c>
      <c r="G2633" s="208" t="s">
        <v>4652</v>
      </c>
      <c r="H2633" s="208" t="s">
        <v>4659</v>
      </c>
      <c r="I2633" s="208" t="s">
        <v>4659</v>
      </c>
      <c r="J2633" s="208" t="s"/>
      <c r="K2633" s="208" t="s"/>
      <c r="L2633" s="208" t="s">
        <v>4652</v>
      </c>
      <c r="M2633" s="207">
        <v>0</v>
      </c>
      <c r="N2633" s="208" t="s">
        <v>4659</v>
      </c>
      <c r="O2633" s="209">
        <v>45695</v>
      </c>
      <c r="P2633" s="210">
        <v>0.478807870371384</v>
      </c>
      <c r="Q2633" s="208">
        <v>0</v>
      </c>
      <c r="R2633" s="207">
        <v>0</v>
      </c>
      <c r="S2633" s="207">
        <v>0</v>
      </c>
      <c r="T2633" s="207">
        <v>0</v>
      </c>
    </row>
    <row r="2634" spans="1:20">
      <c r="A2634" s="208" t="s">
        <v>4648</v>
      </c>
      <c r="B2634" s="208" t="s">
        <v>7578</v>
      </c>
      <c r="C2634" s="208" t="s">
        <v>4656</v>
      </c>
      <c r="D2634" s="208" t="s">
        <v>4767</v>
      </c>
      <c r="E2634" s="208" t="s">
        <v>7579</v>
      </c>
      <c r="F2634" s="208">
        <v>0</v>
      </c>
      <c r="G2634" s="208" t="s">
        <v>4652</v>
      </c>
      <c r="H2634" s="208" t="s">
        <v>4659</v>
      </c>
      <c r="I2634" s="208" t="s">
        <v>4659</v>
      </c>
      <c r="J2634" s="208" t="s"/>
      <c r="K2634" s="208" t="s"/>
      <c r="L2634" s="208" t="s">
        <v>4652</v>
      </c>
      <c r="M2634" s="207">
        <v>0</v>
      </c>
      <c r="N2634" s="208" t="s">
        <v>4659</v>
      </c>
      <c r="O2634" s="209">
        <v>45695</v>
      </c>
      <c r="P2634" s="210">
        <v>0.478807870371384</v>
      </c>
      <c r="Q2634" s="208">
        <v>0</v>
      </c>
      <c r="R2634" s="207">
        <v>0</v>
      </c>
      <c r="S2634" s="207">
        <v>0</v>
      </c>
      <c r="T2634" s="207">
        <v>0</v>
      </c>
    </row>
    <row r="2635" spans="1:20">
      <c r="A2635" s="208" t="s">
        <v>4648</v>
      </c>
      <c r="B2635" s="208" t="s">
        <v>7580</v>
      </c>
      <c r="C2635" s="208" t="s">
        <v>4650</v>
      </c>
      <c r="D2635" s="208" t="s">
        <v>4668</v>
      </c>
      <c r="E2635" s="208">
        <v>156</v>
      </c>
      <c r="F2635" s="208">
        <v>89</v>
      </c>
      <c r="G2635" s="208" t="s">
        <v>4004</v>
      </c>
      <c r="H2635" s="208" t="s">
        <v>4652</v>
      </c>
      <c r="I2635" s="208" t="s">
        <v>4652</v>
      </c>
      <c r="J2635" s="208" t="s"/>
      <c r="K2635" s="208" t="s"/>
      <c r="L2635" s="208" t="s">
        <v>4652</v>
      </c>
      <c r="M2635" s="207">
        <v>0</v>
      </c>
      <c r="N2635" s="208" t="s">
        <v>4004</v>
      </c>
      <c r="O2635" s="209">
        <v>45695</v>
      </c>
      <c r="P2635" s="210">
        <v>0.466909722221317</v>
      </c>
      <c r="Q2635" s="208">
        <v>48434</v>
      </c>
      <c r="R2635" s="207">
        <v>150</v>
      </c>
      <c r="S2635" s="207">
        <v>0</v>
      </c>
      <c r="T2635" s="207">
        <v>150</v>
      </c>
    </row>
    <row r="2636" spans="1:20">
      <c r="A2636" s="208" t="s">
        <v>4648</v>
      </c>
      <c r="B2636" s="208" t="s">
        <v>7581</v>
      </c>
      <c r="C2636" s="208" t="s">
        <v>4650</v>
      </c>
      <c r="D2636" s="208" t="s">
        <v>4668</v>
      </c>
      <c r="E2636" s="208">
        <v>150</v>
      </c>
      <c r="F2636" s="208">
        <v>89</v>
      </c>
      <c r="G2636" s="208" t="s">
        <v>4004</v>
      </c>
      <c r="H2636" s="208" t="s">
        <v>4004</v>
      </c>
      <c r="I2636" s="208" t="s">
        <v>4004</v>
      </c>
      <c r="J2636" s="208" t="s"/>
      <c r="K2636" s="208" t="s"/>
      <c r="L2636" s="208" t="s">
        <v>4652</v>
      </c>
      <c r="M2636" s="207">
        <v>0</v>
      </c>
      <c r="N2636" s="208" t="s">
        <v>4004</v>
      </c>
      <c r="O2636" s="209">
        <v>45695</v>
      </c>
      <c r="P2636" s="210">
        <v>0.387361111112114</v>
      </c>
      <c r="Q2636" s="208">
        <v>48416</v>
      </c>
      <c r="R2636" s="207">
        <v>200</v>
      </c>
      <c r="S2636" s="207">
        <v>0</v>
      </c>
      <c r="T2636" s="207">
        <v>200</v>
      </c>
    </row>
    <row r="2637" spans="1:20">
      <c r="A2637" s="208" t="s">
        <v>4648</v>
      </c>
      <c r="B2637" s="208" t="s">
        <v>7582</v>
      </c>
      <c r="C2637" s="208" t="s">
        <v>4656</v>
      </c>
      <c r="D2637" s="208" t="s">
        <v>4730</v>
      </c>
      <c r="E2637" s="208">
        <v>171</v>
      </c>
      <c r="F2637" s="208">
        <v>89</v>
      </c>
      <c r="G2637" s="208" t="s">
        <v>4004</v>
      </c>
      <c r="H2637" s="208" t="s">
        <v>4004</v>
      </c>
      <c r="I2637" s="208" t="s">
        <v>4004</v>
      </c>
      <c r="J2637" s="208" t="s"/>
      <c r="K2637" s="208" t="s"/>
      <c r="L2637" s="208" t="s">
        <v>4652</v>
      </c>
      <c r="M2637" s="207">
        <v>0</v>
      </c>
      <c r="N2637" s="208" t="s">
        <v>4004</v>
      </c>
      <c r="O2637" s="209">
        <v>45695</v>
      </c>
      <c r="P2637" s="210">
        <v>0.350983796295623</v>
      </c>
      <c r="Q2637" s="208">
        <v>48414</v>
      </c>
      <c r="R2637" s="207">
        <v>200</v>
      </c>
      <c r="S2637" s="207">
        <v>0</v>
      </c>
      <c r="T2637" s="207">
        <v>200</v>
      </c>
    </row>
    <row r="2638" spans="1:20">
      <c r="A2638" s="208" t="s">
        <v>4648</v>
      </c>
      <c r="B2638" s="208" t="s">
        <v>7583</v>
      </c>
      <c r="C2638" s="208" t="s">
        <v>4650</v>
      </c>
      <c r="D2638" s="208" t="s">
        <v>4987</v>
      </c>
      <c r="E2638" s="208">
        <v>150</v>
      </c>
      <c r="F2638" s="208">
        <v>89</v>
      </c>
      <c r="G2638" s="208" t="s">
        <v>4659</v>
      </c>
      <c r="H2638" s="208" t="s">
        <v>4659</v>
      </c>
      <c r="I2638" s="208" t="s">
        <v>4659</v>
      </c>
      <c r="J2638" s="208" t="s"/>
      <c r="K2638" s="208" t="s"/>
      <c r="L2638" s="208" t="s">
        <v>4652</v>
      </c>
      <c r="M2638" s="207">
        <v>0</v>
      </c>
      <c r="N2638" s="208" t="s">
        <v>4659</v>
      </c>
      <c r="O2638" s="209">
        <v>45696</v>
      </c>
      <c r="P2638" s="210">
        <v>0.843275462961174</v>
      </c>
      <c r="Q2638" s="208">
        <v>48560</v>
      </c>
      <c r="R2638" s="207">
        <v>200</v>
      </c>
      <c r="S2638" s="207">
        <v>0</v>
      </c>
      <c r="T2638" s="207">
        <v>200</v>
      </c>
    </row>
    <row r="2639" spans="1:20">
      <c r="A2639" s="208" t="s">
        <v>4648</v>
      </c>
      <c r="B2639" s="208" t="s">
        <v>7584</v>
      </c>
      <c r="C2639" s="208" t="s">
        <v>4656</v>
      </c>
      <c r="D2639" s="208" t="s">
        <v>4730</v>
      </c>
      <c r="E2639" s="208">
        <v>165</v>
      </c>
      <c r="F2639" s="208">
        <v>88</v>
      </c>
      <c r="G2639" s="208" t="s">
        <v>4004</v>
      </c>
      <c r="H2639" s="208" t="s">
        <v>4004</v>
      </c>
      <c r="I2639" s="208" t="s">
        <v>4004</v>
      </c>
      <c r="J2639" s="208" t="s"/>
      <c r="K2639" s="208" t="s"/>
      <c r="L2639" s="208" t="s">
        <v>4652</v>
      </c>
      <c r="M2639" s="207">
        <v>0</v>
      </c>
      <c r="N2639" s="208" t="s">
        <v>4004</v>
      </c>
      <c r="O2639" s="209">
        <v>45696</v>
      </c>
      <c r="P2639" s="210">
        <v>0.804826388888614</v>
      </c>
      <c r="Q2639" s="208">
        <v>48558</v>
      </c>
      <c r="R2639" s="207">
        <v>200</v>
      </c>
      <c r="S2639" s="207">
        <v>0</v>
      </c>
      <c r="T2639" s="207">
        <v>200</v>
      </c>
    </row>
    <row r="2640" spans="1:20">
      <c r="A2640" s="208" t="s">
        <v>4648</v>
      </c>
      <c r="B2640" s="208" t="s">
        <v>7585</v>
      </c>
      <c r="C2640" s="208" t="s">
        <v>4656</v>
      </c>
      <c r="D2640" s="208" t="s">
        <v>4690</v>
      </c>
      <c r="E2640" s="208">
        <v>165</v>
      </c>
      <c r="F2640" s="208">
        <v>89</v>
      </c>
      <c r="G2640" s="208" t="s">
        <v>4659</v>
      </c>
      <c r="H2640" s="208" t="s">
        <v>4659</v>
      </c>
      <c r="I2640" s="208" t="s">
        <v>4659</v>
      </c>
      <c r="J2640" s="208" t="s"/>
      <c r="K2640" s="208" t="s"/>
      <c r="L2640" s="208" t="s">
        <v>4652</v>
      </c>
      <c r="M2640" s="207">
        <v>0</v>
      </c>
      <c r="N2640" s="208" t="s">
        <v>4659</v>
      </c>
      <c r="O2640" s="209">
        <v>45696</v>
      </c>
      <c r="P2640" s="210">
        <v>0.782141203704669</v>
      </c>
      <c r="Q2640" s="208">
        <v>48557</v>
      </c>
      <c r="R2640" s="207">
        <v>430</v>
      </c>
      <c r="S2640" s="207">
        <v>0</v>
      </c>
      <c r="T2640" s="207">
        <v>430</v>
      </c>
    </row>
    <row r="2641" spans="1:20">
      <c r="A2641" s="208" t="s">
        <v>4648</v>
      </c>
      <c r="B2641" s="208" t="s">
        <v>7586</v>
      </c>
      <c r="C2641" s="208" t="s">
        <v>4656</v>
      </c>
      <c r="D2641" s="208" t="s">
        <v>4668</v>
      </c>
      <c r="E2641" s="208">
        <v>160</v>
      </c>
      <c r="F2641" s="208">
        <v>89</v>
      </c>
      <c r="G2641" s="208" t="s">
        <v>4659</v>
      </c>
      <c r="H2641" s="208" t="s">
        <v>4659</v>
      </c>
      <c r="I2641" s="208" t="s">
        <v>4659</v>
      </c>
      <c r="J2641" s="208" t="s"/>
      <c r="K2641" s="208" t="s"/>
      <c r="L2641" s="208" t="s">
        <v>4652</v>
      </c>
      <c r="M2641" s="207">
        <v>0</v>
      </c>
      <c r="N2641" s="208" t="s">
        <v>4659</v>
      </c>
      <c r="O2641" s="209">
        <v>45696</v>
      </c>
      <c r="P2641" s="210">
        <v>0.782141203704669</v>
      </c>
      <c r="Q2641" s="208">
        <v>48557</v>
      </c>
      <c r="R2641" s="207">
        <v>430</v>
      </c>
      <c r="S2641" s="207">
        <v>0</v>
      </c>
      <c r="T2641" s="207">
        <v>430</v>
      </c>
    </row>
    <row r="2642" spans="1:20">
      <c r="A2642" s="208" t="s">
        <v>4648</v>
      </c>
      <c r="B2642" s="208" t="s">
        <v>7587</v>
      </c>
      <c r="C2642" s="208" t="s">
        <v>4650</v>
      </c>
      <c r="D2642" s="208" t="s">
        <v>4663</v>
      </c>
      <c r="E2642" s="208">
        <v>155</v>
      </c>
      <c r="F2642" s="208">
        <v>0</v>
      </c>
      <c r="G2642" s="208" t="s">
        <v>4652</v>
      </c>
      <c r="H2642" s="208" t="s">
        <v>4652</v>
      </c>
      <c r="I2642" s="208" t="s">
        <v>4652</v>
      </c>
      <c r="J2642" s="208" t="s">
        <v>4643</v>
      </c>
      <c r="K2642" s="208" t="s">
        <v>4837</v>
      </c>
      <c r="L2642" s="208" t="s">
        <v>4004</v>
      </c>
      <c r="M2642" s="207">
        <v>50</v>
      </c>
      <c r="N2642" s="208" t="s">
        <v>4004</v>
      </c>
      <c r="O2642" s="209">
        <v>45696</v>
      </c>
      <c r="P2642" s="210">
        <v>0.75531250000131</v>
      </c>
      <c r="Q2642" s="208">
        <v>48556</v>
      </c>
      <c r="R2642" s="207">
        <v>50</v>
      </c>
      <c r="S2642" s="207">
        <v>0</v>
      </c>
      <c r="T2642" s="207">
        <v>50</v>
      </c>
    </row>
    <row r="2643" spans="1:20">
      <c r="A2643" s="208" t="s">
        <v>4648</v>
      </c>
      <c r="B2643" s="208" t="s">
        <v>7588</v>
      </c>
      <c r="C2643" s="208" t="s">
        <v>4656</v>
      </c>
      <c r="D2643" s="208" t="s">
        <v>4700</v>
      </c>
      <c r="E2643" s="208">
        <v>170</v>
      </c>
      <c r="F2643" s="208">
        <v>0</v>
      </c>
      <c r="G2643" s="208" t="s">
        <v>4652</v>
      </c>
      <c r="H2643" s="208" t="s">
        <v>4004</v>
      </c>
      <c r="I2643" s="208" t="s">
        <v>4004</v>
      </c>
      <c r="J2643" s="208" t="s"/>
      <c r="K2643" s="208" t="s"/>
      <c r="L2643" s="208" t="s">
        <v>4652</v>
      </c>
      <c r="M2643" s="207">
        <v>0</v>
      </c>
      <c r="N2643" s="208" t="s">
        <v>4004</v>
      </c>
      <c r="O2643" s="209">
        <v>45696</v>
      </c>
      <c r="P2643" s="210">
        <v>0.734537037038536</v>
      </c>
      <c r="Q2643" s="208">
        <v>48551</v>
      </c>
      <c r="R2643" s="207">
        <v>170</v>
      </c>
      <c r="S2643" s="207">
        <v>0</v>
      </c>
      <c r="T2643" s="207">
        <v>170</v>
      </c>
    </row>
    <row r="2644" spans="1:20">
      <c r="A2644" s="208" t="s">
        <v>4648</v>
      </c>
      <c r="B2644" s="208" t="s">
        <v>7589</v>
      </c>
      <c r="C2644" s="208" t="s">
        <v>4650</v>
      </c>
      <c r="D2644" s="208" t="s">
        <v>4668</v>
      </c>
      <c r="E2644" s="208">
        <v>140</v>
      </c>
      <c r="F2644" s="208">
        <v>89</v>
      </c>
      <c r="G2644" s="208" t="s">
        <v>4659</v>
      </c>
      <c r="H2644" s="208" t="s">
        <v>4659</v>
      </c>
      <c r="I2644" s="208" t="s">
        <v>4659</v>
      </c>
      <c r="J2644" s="208" t="s"/>
      <c r="K2644" s="208" t="s"/>
      <c r="L2644" s="208" t="s">
        <v>4652</v>
      </c>
      <c r="M2644" s="207">
        <v>0</v>
      </c>
      <c r="N2644" s="208" t="s">
        <v>4659</v>
      </c>
      <c r="O2644" s="209">
        <v>45696</v>
      </c>
      <c r="P2644" s="210">
        <v>0.713506944444817</v>
      </c>
      <c r="Q2644" s="208">
        <v>48550</v>
      </c>
      <c r="R2644" s="207">
        <v>230</v>
      </c>
      <c r="S2644" s="207">
        <v>0</v>
      </c>
      <c r="T2644" s="207">
        <v>230</v>
      </c>
    </row>
    <row r="2645" spans="1:20">
      <c r="A2645" s="208" t="s">
        <v>4648</v>
      </c>
      <c r="B2645" s="208" t="s">
        <v>7590</v>
      </c>
      <c r="C2645" s="208" t="s">
        <v>4656</v>
      </c>
      <c r="D2645" s="208" t="s">
        <v>4700</v>
      </c>
      <c r="E2645" s="208">
        <v>163</v>
      </c>
      <c r="F2645" s="208">
        <v>88</v>
      </c>
      <c r="G2645" s="208" t="s">
        <v>4659</v>
      </c>
      <c r="H2645" s="208" t="s">
        <v>4652</v>
      </c>
      <c r="I2645" s="208" t="s">
        <v>4652</v>
      </c>
      <c r="J2645" s="208" t="s"/>
      <c r="K2645" s="208" t="s"/>
      <c r="L2645" s="208" t="s">
        <v>4652</v>
      </c>
      <c r="M2645" s="207">
        <v>0</v>
      </c>
      <c r="N2645" s="208" t="s">
        <v>4661</v>
      </c>
      <c r="O2645" s="209">
        <v>45696</v>
      </c>
      <c r="P2645" s="210">
        <v>0.707175925927004</v>
      </c>
      <c r="Q2645" s="208">
        <v>48549</v>
      </c>
      <c r="R2645" s="207">
        <v>150</v>
      </c>
      <c r="S2645" s="207">
        <v>0</v>
      </c>
      <c r="T2645" s="207">
        <v>150</v>
      </c>
    </row>
    <row r="2646" spans="1:20">
      <c r="A2646" s="208" t="s">
        <v>4648</v>
      </c>
      <c r="B2646" s="208" t="s">
        <v>7591</v>
      </c>
      <c r="C2646" s="208" t="s">
        <v>4656</v>
      </c>
      <c r="D2646" s="208" t="s">
        <v>4700</v>
      </c>
      <c r="E2646" s="208">
        <v>155</v>
      </c>
      <c r="F2646" s="208">
        <v>88</v>
      </c>
      <c r="G2646" s="208" t="s">
        <v>4004</v>
      </c>
      <c r="H2646" s="208" t="s">
        <v>4004</v>
      </c>
      <c r="I2646" s="208" t="s">
        <v>4004</v>
      </c>
      <c r="J2646" s="208" t="s"/>
      <c r="K2646" s="208" t="s"/>
      <c r="L2646" s="208" t="s">
        <v>4652</v>
      </c>
      <c r="M2646" s="207">
        <v>0</v>
      </c>
      <c r="N2646" s="208" t="s">
        <v>4004</v>
      </c>
      <c r="O2646" s="209">
        <v>45696</v>
      </c>
      <c r="P2646" s="210">
        <v>0.704004629627889</v>
      </c>
      <c r="Q2646" s="208">
        <v>48548</v>
      </c>
      <c r="R2646" s="207">
        <v>200</v>
      </c>
      <c r="S2646" s="207">
        <v>0</v>
      </c>
      <c r="T2646" s="207">
        <v>200</v>
      </c>
    </row>
    <row r="2647" spans="1:20">
      <c r="A2647" s="208" t="s">
        <v>4648</v>
      </c>
      <c r="B2647" s="208" t="s">
        <v>7592</v>
      </c>
      <c r="C2647" s="208" t="s">
        <v>4650</v>
      </c>
      <c r="D2647" s="208" t="s">
        <v>4663</v>
      </c>
      <c r="E2647" s="208">
        <v>150</v>
      </c>
      <c r="F2647" s="208">
        <v>0</v>
      </c>
      <c r="G2647" s="208" t="s">
        <v>4652</v>
      </c>
      <c r="H2647" s="208" t="s">
        <v>4004</v>
      </c>
      <c r="I2647" s="208" t="s">
        <v>4004</v>
      </c>
      <c r="J2647" s="208" t="s"/>
      <c r="K2647" s="208" t="s"/>
      <c r="L2647" s="208" t="s">
        <v>4652</v>
      </c>
      <c r="M2647" s="207">
        <v>0</v>
      </c>
      <c r="N2647" s="208" t="s">
        <v>4004</v>
      </c>
      <c r="O2647" s="209">
        <v>45696</v>
      </c>
      <c r="P2647" s="210">
        <v>0.701793981483206</v>
      </c>
      <c r="Q2647" s="208">
        <v>48547</v>
      </c>
      <c r="R2647" s="207">
        <v>170</v>
      </c>
      <c r="S2647" s="207">
        <v>0</v>
      </c>
      <c r="T2647" s="207">
        <v>170</v>
      </c>
    </row>
    <row r="2648" spans="1:20">
      <c r="A2648" s="208" t="s">
        <v>4648</v>
      </c>
      <c r="B2648" s="208" t="s">
        <v>7593</v>
      </c>
      <c r="C2648" s="208" t="s">
        <v>4650</v>
      </c>
      <c r="D2648" s="208" t="s">
        <v>4734</v>
      </c>
      <c r="E2648" s="208">
        <v>150</v>
      </c>
      <c r="F2648" s="208">
        <v>0</v>
      </c>
      <c r="G2648" s="208" t="s">
        <v>4652</v>
      </c>
      <c r="H2648" s="208" t="s">
        <v>4659</v>
      </c>
      <c r="I2648" s="208" t="s">
        <v>4659</v>
      </c>
      <c r="J2648" s="208" t="s"/>
      <c r="K2648" s="208" t="s"/>
      <c r="L2648" s="208" t="s">
        <v>4652</v>
      </c>
      <c r="M2648" s="207">
        <v>0</v>
      </c>
      <c r="N2648" s="208" t="s">
        <v>4659</v>
      </c>
      <c r="O2648" s="209">
        <v>45696</v>
      </c>
      <c r="P2648" s="210">
        <v>0.682164351852407</v>
      </c>
      <c r="Q2648" s="208">
        <v>48543</v>
      </c>
      <c r="R2648" s="207">
        <v>170</v>
      </c>
      <c r="S2648" s="207">
        <v>0</v>
      </c>
      <c r="T2648" s="207">
        <v>170</v>
      </c>
    </row>
    <row r="2649" spans="1:20">
      <c r="A2649" s="208" t="s">
        <v>4648</v>
      </c>
      <c r="B2649" s="208" t="s">
        <v>7594</v>
      </c>
      <c r="C2649" s="208" t="s">
        <v>4650</v>
      </c>
      <c r="D2649" s="208" t="s">
        <v>4663</v>
      </c>
      <c r="E2649" s="208">
        <v>155</v>
      </c>
      <c r="F2649" s="208">
        <v>0</v>
      </c>
      <c r="G2649" s="208" t="s">
        <v>4652</v>
      </c>
      <c r="H2649" s="208" t="s">
        <v>4004</v>
      </c>
      <c r="I2649" s="208" t="s">
        <v>4004</v>
      </c>
      <c r="J2649" s="208" t="s">
        <v>4653</v>
      </c>
      <c r="K2649" s="208" t="s"/>
      <c r="L2649" s="208" t="s">
        <v>4004</v>
      </c>
      <c r="M2649" s="207">
        <v>100</v>
      </c>
      <c r="N2649" s="208" t="s">
        <v>4004</v>
      </c>
      <c r="O2649" s="209">
        <v>45696</v>
      </c>
      <c r="P2649" s="210">
        <v>0.666284722221462</v>
      </c>
      <c r="Q2649" s="208">
        <v>48542</v>
      </c>
      <c r="R2649" s="207">
        <v>270</v>
      </c>
      <c r="S2649" s="207">
        <v>0</v>
      </c>
      <c r="T2649" s="207">
        <v>270</v>
      </c>
    </row>
    <row r="2650" spans="1:20">
      <c r="A2650" s="208" t="s">
        <v>4648</v>
      </c>
      <c r="B2650" s="208" t="s">
        <v>7595</v>
      </c>
      <c r="C2650" s="208" t="s">
        <v>4656</v>
      </c>
      <c r="D2650" s="208" t="s">
        <v>4700</v>
      </c>
      <c r="E2650" s="208">
        <v>165</v>
      </c>
      <c r="F2650" s="208">
        <v>88</v>
      </c>
      <c r="G2650" s="208" t="s">
        <v>4659</v>
      </c>
      <c r="H2650" s="208" t="s">
        <v>4659</v>
      </c>
      <c r="I2650" s="208" t="s">
        <v>4659</v>
      </c>
      <c r="J2650" s="208" t="s"/>
      <c r="K2650" s="208" t="s"/>
      <c r="L2650" s="208" t="s">
        <v>4652</v>
      </c>
      <c r="M2650" s="207">
        <v>0</v>
      </c>
      <c r="N2650" s="208" t="s">
        <v>4659</v>
      </c>
      <c r="O2650" s="209">
        <v>45696</v>
      </c>
      <c r="P2650" s="210">
        <v>0.66135416666657</v>
      </c>
      <c r="Q2650" s="208">
        <v>48541</v>
      </c>
      <c r="R2650" s="207">
        <v>200</v>
      </c>
      <c r="S2650" s="207">
        <v>0</v>
      </c>
      <c r="T2650" s="207">
        <v>200</v>
      </c>
    </row>
    <row r="2651" spans="1:20">
      <c r="A2651" s="208" t="s">
        <v>4648</v>
      </c>
      <c r="B2651" s="208" t="s">
        <v>7596</v>
      </c>
      <c r="C2651" s="208" t="s">
        <v>4656</v>
      </c>
      <c r="D2651" s="208" t="s">
        <v>4690</v>
      </c>
      <c r="E2651" s="208">
        <v>135</v>
      </c>
      <c r="F2651" s="208">
        <v>88</v>
      </c>
      <c r="G2651" s="208" t="s">
        <v>4004</v>
      </c>
      <c r="H2651" s="208" t="s">
        <v>4004</v>
      </c>
      <c r="I2651" s="208" t="s">
        <v>4004</v>
      </c>
      <c r="J2651" s="208" t="s"/>
      <c r="K2651" s="208" t="s"/>
      <c r="L2651" s="208" t="s">
        <v>4652</v>
      </c>
      <c r="M2651" s="207">
        <v>0</v>
      </c>
      <c r="N2651" s="208" t="s">
        <v>4004</v>
      </c>
      <c r="O2651" s="209">
        <v>45696</v>
      </c>
      <c r="P2651" s="210">
        <v>0.647013888887159</v>
      </c>
      <c r="Q2651" s="208">
        <v>48540</v>
      </c>
      <c r="R2651" s="207">
        <v>200</v>
      </c>
      <c r="S2651" s="207">
        <v>0</v>
      </c>
      <c r="T2651" s="207">
        <v>200</v>
      </c>
    </row>
    <row r="2652" spans="1:20">
      <c r="A2652" s="208" t="s">
        <v>4648</v>
      </c>
      <c r="B2652" s="208" t="s">
        <v>7597</v>
      </c>
      <c r="C2652" s="208" t="s">
        <v>4656</v>
      </c>
      <c r="D2652" s="208" t="s">
        <v>4700</v>
      </c>
      <c r="E2652" s="208">
        <v>153</v>
      </c>
      <c r="F2652" s="208">
        <v>88</v>
      </c>
      <c r="G2652" s="208" t="s">
        <v>4004</v>
      </c>
      <c r="H2652" s="208" t="s">
        <v>4004</v>
      </c>
      <c r="I2652" s="208" t="s">
        <v>4004</v>
      </c>
      <c r="J2652" s="208" t="s"/>
      <c r="K2652" s="208" t="s"/>
      <c r="L2652" s="208" t="s">
        <v>4652</v>
      </c>
      <c r="M2652" s="207">
        <v>0</v>
      </c>
      <c r="N2652" s="208" t="s">
        <v>4004</v>
      </c>
      <c r="O2652" s="209">
        <v>45696</v>
      </c>
      <c r="P2652" s="210">
        <v>0.629259259258106</v>
      </c>
      <c r="Q2652" s="208">
        <v>48539</v>
      </c>
      <c r="R2652" s="207">
        <v>200</v>
      </c>
      <c r="S2652" s="207">
        <v>0</v>
      </c>
      <c r="T2652" s="207">
        <v>200</v>
      </c>
    </row>
    <row r="2653" spans="1:20">
      <c r="A2653" s="208" t="s">
        <v>4648</v>
      </c>
      <c r="B2653" s="208" t="s">
        <v>7598</v>
      </c>
      <c r="C2653" s="208" t="s">
        <v>4650</v>
      </c>
      <c r="D2653" s="208" t="s">
        <v>4668</v>
      </c>
      <c r="E2653" s="208">
        <v>155</v>
      </c>
      <c r="F2653" s="208">
        <v>0</v>
      </c>
      <c r="G2653" s="208" t="s">
        <v>4652</v>
      </c>
      <c r="H2653" s="208" t="s">
        <v>4652</v>
      </c>
      <c r="I2653" s="208" t="s">
        <v>4652</v>
      </c>
      <c r="J2653" s="208" t="s">
        <v>4643</v>
      </c>
      <c r="K2653" s="208" t="s">
        <v>5454</v>
      </c>
      <c r="L2653" s="208" t="s">
        <v>4004</v>
      </c>
      <c r="M2653" s="207">
        <v>130</v>
      </c>
      <c r="N2653" s="208" t="s">
        <v>4004</v>
      </c>
      <c r="O2653" s="209">
        <v>45696</v>
      </c>
      <c r="P2653" s="210">
        <v>0.605694444442634</v>
      </c>
      <c r="Q2653" s="208">
        <v>48536</v>
      </c>
      <c r="R2653" s="207">
        <v>130</v>
      </c>
      <c r="S2653" s="207">
        <v>0</v>
      </c>
      <c r="T2653" s="207">
        <v>130</v>
      </c>
    </row>
    <row r="2654" spans="1:20">
      <c r="A2654" s="208" t="s">
        <v>4648</v>
      </c>
      <c r="B2654" s="208" t="s">
        <v>7599</v>
      </c>
      <c r="C2654" s="208" t="s">
        <v>4656</v>
      </c>
      <c r="D2654" s="208" t="s">
        <v>4703</v>
      </c>
      <c r="E2654" s="208">
        <v>165</v>
      </c>
      <c r="F2654" s="208">
        <v>0</v>
      </c>
      <c r="G2654" s="208" t="s">
        <v>4652</v>
      </c>
      <c r="H2654" s="208" t="s">
        <v>4659</v>
      </c>
      <c r="I2654" s="208" t="s">
        <v>4659</v>
      </c>
      <c r="J2654" s="208" t="s"/>
      <c r="K2654" s="208" t="s"/>
      <c r="L2654" s="208" t="s">
        <v>4652</v>
      </c>
      <c r="M2654" s="207">
        <v>0</v>
      </c>
      <c r="N2654" s="208" t="s">
        <v>4659</v>
      </c>
      <c r="O2654" s="209">
        <v>45696</v>
      </c>
      <c r="P2654" s="210">
        <v>0.598217592592846</v>
      </c>
      <c r="Q2654" s="208">
        <v>48535</v>
      </c>
      <c r="R2654" s="207">
        <v>150</v>
      </c>
      <c r="S2654" s="207">
        <v>0</v>
      </c>
      <c r="T2654" s="207">
        <v>150</v>
      </c>
    </row>
    <row r="2655" spans="1:20">
      <c r="A2655" s="208" t="s">
        <v>4648</v>
      </c>
      <c r="B2655" s="208" t="s">
        <v>7600</v>
      </c>
      <c r="C2655" s="208" t="s">
        <v>4656</v>
      </c>
      <c r="D2655" s="208" t="s">
        <v>4694</v>
      </c>
      <c r="E2655" s="208">
        <v>150</v>
      </c>
      <c r="F2655" s="208">
        <v>88</v>
      </c>
      <c r="G2655" s="208" t="s">
        <v>4004</v>
      </c>
      <c r="H2655" s="208" t="s">
        <v>4004</v>
      </c>
      <c r="I2655" s="208" t="s">
        <v>4004</v>
      </c>
      <c r="J2655" s="208" t="s"/>
      <c r="K2655" s="208" t="s">
        <v>6531</v>
      </c>
      <c r="L2655" s="208" t="s">
        <v>4652</v>
      </c>
      <c r="M2655" s="207">
        <v>0</v>
      </c>
      <c r="N2655" s="208" t="s">
        <v>4004</v>
      </c>
      <c r="O2655" s="209">
        <v>45696</v>
      </c>
      <c r="P2655" s="210">
        <v>0.58964120370365</v>
      </c>
      <c r="Q2655" s="208">
        <v>48534</v>
      </c>
      <c r="R2655" s="207">
        <v>200</v>
      </c>
      <c r="S2655" s="207">
        <v>0</v>
      </c>
      <c r="T2655" s="207">
        <v>200</v>
      </c>
    </row>
    <row r="2656" spans="1:20">
      <c r="A2656" s="208" t="s">
        <v>4648</v>
      </c>
      <c r="B2656" s="208" t="s">
        <v>7601</v>
      </c>
      <c r="C2656" s="208" t="s">
        <v>4656</v>
      </c>
      <c r="D2656" s="208" t="s">
        <v>4703</v>
      </c>
      <c r="E2656" s="208">
        <v>165</v>
      </c>
      <c r="F2656" s="208">
        <v>0</v>
      </c>
      <c r="G2656" s="208" t="s">
        <v>4652</v>
      </c>
      <c r="H2656" s="208" t="s">
        <v>4004</v>
      </c>
      <c r="I2656" s="208" t="s">
        <v>4004</v>
      </c>
      <c r="J2656" s="208" t="s"/>
      <c r="K2656" s="208" t="s"/>
      <c r="L2656" s="208" t="s">
        <v>4652</v>
      </c>
      <c r="M2656" s="207">
        <v>0</v>
      </c>
      <c r="N2656" s="208" t="s">
        <v>4004</v>
      </c>
      <c r="O2656" s="209">
        <v>45696</v>
      </c>
      <c r="P2656" s="210">
        <v>0.571770833332266</v>
      </c>
      <c r="Q2656" s="208">
        <v>48533</v>
      </c>
      <c r="R2656" s="207">
        <v>150</v>
      </c>
      <c r="S2656" s="207">
        <v>0</v>
      </c>
      <c r="T2656" s="207">
        <v>150</v>
      </c>
    </row>
    <row r="2657" spans="1:20">
      <c r="A2657" s="208" t="s">
        <v>4648</v>
      </c>
      <c r="B2657" s="208" t="s">
        <v>7602</v>
      </c>
      <c r="C2657" s="208" t="s">
        <v>4656</v>
      </c>
      <c r="D2657" s="208" t="s">
        <v>6249</v>
      </c>
      <c r="E2657" s="208">
        <v>165</v>
      </c>
      <c r="F2657" s="208">
        <v>87</v>
      </c>
      <c r="G2657" s="208" t="s">
        <v>4652</v>
      </c>
      <c r="H2657" s="208" t="s">
        <v>4652</v>
      </c>
      <c r="I2657" s="208" t="s">
        <v>4652</v>
      </c>
      <c r="J2657" s="208" t="s"/>
      <c r="K2657" s="208" t="s">
        <v>5060</v>
      </c>
      <c r="L2657" s="208" t="s">
        <v>4652</v>
      </c>
      <c r="M2657" s="207">
        <v>70</v>
      </c>
      <c r="N2657" s="208" t="s">
        <v>4659</v>
      </c>
      <c r="O2657" s="209">
        <v>45696</v>
      </c>
      <c r="P2657" s="210">
        <v>0.554317129630363</v>
      </c>
      <c r="Q2657" s="208">
        <v>48531</v>
      </c>
      <c r="R2657" s="207">
        <v>300</v>
      </c>
      <c r="S2657" s="207">
        <v>0</v>
      </c>
      <c r="T2657" s="207">
        <v>300</v>
      </c>
    </row>
    <row r="2658" spans="1:20">
      <c r="A2658" s="208" t="s">
        <v>4648</v>
      </c>
      <c r="B2658" s="208" t="s">
        <v>7603</v>
      </c>
      <c r="C2658" s="208" t="s">
        <v>4650</v>
      </c>
      <c r="D2658" s="208" t="s">
        <v>4663</v>
      </c>
      <c r="E2658" s="208">
        <v>152</v>
      </c>
      <c r="F2658" s="208">
        <v>89</v>
      </c>
      <c r="G2658" s="208" t="s">
        <v>4659</v>
      </c>
      <c r="H2658" s="208" t="s">
        <v>4659</v>
      </c>
      <c r="I2658" s="208" t="s">
        <v>4659</v>
      </c>
      <c r="J2658" s="208" t="s"/>
      <c r="K2658" s="208" t="s"/>
      <c r="L2658" s="208" t="s">
        <v>4652</v>
      </c>
      <c r="M2658" s="207">
        <v>0</v>
      </c>
      <c r="N2658" s="208" t="s">
        <v>4659</v>
      </c>
      <c r="O2658" s="209">
        <v>45696</v>
      </c>
      <c r="P2658" s="210">
        <v>0.552418981482333</v>
      </c>
      <c r="Q2658" s="208">
        <v>48530</v>
      </c>
      <c r="R2658" s="207">
        <v>200</v>
      </c>
      <c r="S2658" s="207">
        <v>0</v>
      </c>
      <c r="T2658" s="207">
        <v>200</v>
      </c>
    </row>
    <row r="2659" spans="1:20">
      <c r="A2659" s="208" t="s">
        <v>4648</v>
      </c>
      <c r="B2659" s="208" t="s">
        <v>7604</v>
      </c>
      <c r="C2659" s="208" t="s">
        <v>4656</v>
      </c>
      <c r="D2659" s="208" t="s">
        <v>4730</v>
      </c>
      <c r="E2659" s="208">
        <v>153</v>
      </c>
      <c r="F2659" s="208">
        <v>0</v>
      </c>
      <c r="G2659" s="208" t="s">
        <v>4652</v>
      </c>
      <c r="H2659" s="208" t="s">
        <v>4659</v>
      </c>
      <c r="I2659" s="208" t="s">
        <v>4659</v>
      </c>
      <c r="J2659" s="208" t="s"/>
      <c r="K2659" s="208" t="s"/>
      <c r="L2659" s="208" t="s">
        <v>4652</v>
      </c>
      <c r="M2659" s="207">
        <v>0</v>
      </c>
      <c r="N2659" s="208" t="s">
        <v>4659</v>
      </c>
      <c r="O2659" s="209">
        <v>45696</v>
      </c>
      <c r="P2659" s="210">
        <v>0.549849537037517</v>
      </c>
      <c r="Q2659" s="208">
        <v>48529</v>
      </c>
      <c r="R2659" s="207">
        <v>150</v>
      </c>
      <c r="S2659" s="207">
        <v>0</v>
      </c>
      <c r="T2659" s="207">
        <v>150</v>
      </c>
    </row>
    <row r="2660" spans="1:20">
      <c r="A2660" s="208" t="s">
        <v>4648</v>
      </c>
      <c r="B2660" s="208" t="s">
        <v>7605</v>
      </c>
      <c r="C2660" s="208" t="s">
        <v>4650</v>
      </c>
      <c r="D2660" s="208" t="s">
        <v>4668</v>
      </c>
      <c r="E2660" s="208">
        <v>150</v>
      </c>
      <c r="F2660" s="208">
        <v>0</v>
      </c>
      <c r="G2660" s="208" t="s">
        <v>4652</v>
      </c>
      <c r="H2660" s="208" t="s">
        <v>4652</v>
      </c>
      <c r="I2660" s="208" t="s">
        <v>4652</v>
      </c>
      <c r="J2660" s="208" t="s">
        <v>4643</v>
      </c>
      <c r="K2660" s="208" t="s">
        <v>4831</v>
      </c>
      <c r="L2660" s="208" t="s">
        <v>4659</v>
      </c>
      <c r="M2660" s="207">
        <v>130</v>
      </c>
      <c r="N2660" s="208" t="s">
        <v>4659</v>
      </c>
      <c r="O2660" s="209">
        <v>45696</v>
      </c>
      <c r="P2660" s="210">
        <v>0.533113425924967</v>
      </c>
      <c r="Q2660" s="208">
        <v>48526</v>
      </c>
      <c r="R2660" s="207">
        <v>130</v>
      </c>
      <c r="S2660" s="207">
        <v>0</v>
      </c>
      <c r="T2660" s="207">
        <v>130</v>
      </c>
    </row>
    <row r="2661" spans="1:20">
      <c r="A2661" s="208" t="s">
        <v>4648</v>
      </c>
      <c r="B2661" s="208" t="s">
        <v>7606</v>
      </c>
      <c r="C2661" s="208" t="s">
        <v>4656</v>
      </c>
      <c r="D2661" s="208" t="s">
        <v>4700</v>
      </c>
      <c r="E2661" s="208">
        <v>160</v>
      </c>
      <c r="F2661" s="208">
        <v>88</v>
      </c>
      <c r="G2661" s="208" t="s">
        <v>4659</v>
      </c>
      <c r="H2661" s="208" t="s">
        <v>4659</v>
      </c>
      <c r="I2661" s="208" t="s">
        <v>4659</v>
      </c>
      <c r="J2661" s="208" t="s"/>
      <c r="K2661" s="208" t="s"/>
      <c r="L2661" s="208" t="s">
        <v>4652</v>
      </c>
      <c r="M2661" s="207">
        <v>0</v>
      </c>
      <c r="N2661" s="208" t="s">
        <v>4659</v>
      </c>
      <c r="O2661" s="209">
        <v>45696</v>
      </c>
      <c r="P2661" s="210">
        <v>0.504791666666279</v>
      </c>
      <c r="Q2661" s="208">
        <v>48523</v>
      </c>
      <c r="R2661" s="207">
        <v>200</v>
      </c>
      <c r="S2661" s="207">
        <v>0</v>
      </c>
      <c r="T2661" s="207">
        <v>200</v>
      </c>
    </row>
    <row r="2662" spans="1:20">
      <c r="A2662" s="208" t="s">
        <v>4648</v>
      </c>
      <c r="B2662" s="208" t="s">
        <v>7607</v>
      </c>
      <c r="C2662" s="208" t="s">
        <v>4656</v>
      </c>
      <c r="D2662" s="208" t="s">
        <v>4694</v>
      </c>
      <c r="E2662" s="208">
        <v>155</v>
      </c>
      <c r="F2662" s="208">
        <v>89</v>
      </c>
      <c r="G2662" s="208" t="s">
        <v>4004</v>
      </c>
      <c r="H2662" s="208" t="s">
        <v>4004</v>
      </c>
      <c r="I2662" s="208" t="s">
        <v>4004</v>
      </c>
      <c r="J2662" s="208" t="s"/>
      <c r="K2662" s="208" t="s"/>
      <c r="L2662" s="208" t="s">
        <v>4652</v>
      </c>
      <c r="M2662" s="207">
        <v>0</v>
      </c>
      <c r="N2662" s="208" t="s">
        <v>4004</v>
      </c>
      <c r="O2662" s="209">
        <v>45696</v>
      </c>
      <c r="P2662" s="210">
        <v>0.501562500001455</v>
      </c>
      <c r="Q2662" s="208">
        <v>48521</v>
      </c>
      <c r="R2662" s="207">
        <v>230</v>
      </c>
      <c r="S2662" s="207">
        <v>0</v>
      </c>
      <c r="T2662" s="207">
        <v>230</v>
      </c>
    </row>
    <row r="2663" spans="1:20">
      <c r="A2663" s="208" t="s">
        <v>4648</v>
      </c>
      <c r="B2663" s="208" t="s">
        <v>7608</v>
      </c>
      <c r="C2663" s="208" t="s">
        <v>4656</v>
      </c>
      <c r="D2663" s="208" t="s">
        <v>4700</v>
      </c>
      <c r="E2663" s="208">
        <v>160</v>
      </c>
      <c r="F2663" s="208">
        <v>89</v>
      </c>
      <c r="G2663" s="208" t="s">
        <v>4659</v>
      </c>
      <c r="H2663" s="208" t="s">
        <v>4659</v>
      </c>
      <c r="I2663" s="208" t="s">
        <v>4659</v>
      </c>
      <c r="J2663" s="208" t="s"/>
      <c r="K2663" s="208" t="s"/>
      <c r="L2663" s="208" t="s">
        <v>4652</v>
      </c>
      <c r="M2663" s="207">
        <v>0</v>
      </c>
      <c r="N2663" s="208" t="s">
        <v>4004</v>
      </c>
      <c r="O2663" s="209">
        <v>45696</v>
      </c>
      <c r="P2663" s="210">
        <v>0.498923611110513</v>
      </c>
      <c r="Q2663" s="208">
        <v>48519</v>
      </c>
      <c r="R2663" s="207">
        <v>200</v>
      </c>
      <c r="S2663" s="207">
        <v>0</v>
      </c>
      <c r="T2663" s="207">
        <v>200</v>
      </c>
    </row>
    <row r="2664" spans="1:20">
      <c r="A2664" s="208" t="s">
        <v>4648</v>
      </c>
      <c r="B2664" s="208" t="s">
        <v>7609</v>
      </c>
      <c r="C2664" s="208" t="s">
        <v>4656</v>
      </c>
      <c r="D2664" s="208" t="s">
        <v>4734</v>
      </c>
      <c r="E2664" s="208">
        <v>165</v>
      </c>
      <c r="F2664" s="208">
        <v>0</v>
      </c>
      <c r="G2664" s="208" t="s">
        <v>4652</v>
      </c>
      <c r="H2664" s="208" t="s">
        <v>4659</v>
      </c>
      <c r="I2664" s="208" t="s">
        <v>4659</v>
      </c>
      <c r="J2664" s="208" t="s">
        <v>4643</v>
      </c>
      <c r="K2664" s="208" t="s">
        <v>5182</v>
      </c>
      <c r="L2664" s="208" t="s">
        <v>4004</v>
      </c>
      <c r="M2664" s="207">
        <v>100</v>
      </c>
      <c r="N2664" s="208" t="s">
        <v>4004</v>
      </c>
      <c r="O2664" s="209">
        <v>45696</v>
      </c>
      <c r="P2664" s="210">
        <v>0.470625000001746</v>
      </c>
      <c r="Q2664" s="208">
        <v>48517</v>
      </c>
      <c r="R2664" s="207">
        <v>270</v>
      </c>
      <c r="S2664" s="207">
        <v>0</v>
      </c>
      <c r="T2664" s="207">
        <v>270</v>
      </c>
    </row>
    <row r="2665" spans="1:20">
      <c r="A2665" s="208" t="s">
        <v>4648</v>
      </c>
      <c r="B2665" s="208" t="s">
        <v>7610</v>
      </c>
      <c r="C2665" s="208" t="s">
        <v>4650</v>
      </c>
      <c r="D2665" s="208" t="s">
        <v>4668</v>
      </c>
      <c r="E2665" s="208">
        <v>150</v>
      </c>
      <c r="F2665" s="208">
        <v>0</v>
      </c>
      <c r="G2665" s="208" t="s">
        <v>4652</v>
      </c>
      <c r="H2665" s="208" t="s">
        <v>4652</v>
      </c>
      <c r="I2665" s="208" t="s">
        <v>4652</v>
      </c>
      <c r="J2665" s="208" t="s">
        <v>4643</v>
      </c>
      <c r="K2665" s="208" t="s">
        <v>7611</v>
      </c>
      <c r="L2665" s="208" t="s">
        <v>4659</v>
      </c>
      <c r="M2665" s="207">
        <v>130</v>
      </c>
      <c r="N2665" s="208" t="s">
        <v>4659</v>
      </c>
      <c r="O2665" s="209">
        <v>45696</v>
      </c>
      <c r="P2665" s="210">
        <v>0.467685185183655</v>
      </c>
      <c r="Q2665" s="208">
        <v>48516</v>
      </c>
      <c r="R2665" s="207">
        <v>130</v>
      </c>
      <c r="S2665" s="207">
        <v>0</v>
      </c>
      <c r="T2665" s="207">
        <v>130</v>
      </c>
    </row>
    <row r="2666" spans="1:20">
      <c r="A2666" s="208" t="s">
        <v>4648</v>
      </c>
      <c r="B2666" s="208" t="s">
        <v>7612</v>
      </c>
      <c r="C2666" s="208" t="s">
        <v>4656</v>
      </c>
      <c r="D2666" s="208" t="s">
        <v>4657</v>
      </c>
      <c r="E2666" s="208">
        <v>165</v>
      </c>
      <c r="F2666" s="208">
        <v>87</v>
      </c>
      <c r="G2666" s="208" t="s">
        <v>4004</v>
      </c>
      <c r="H2666" s="208" t="s">
        <v>4652</v>
      </c>
      <c r="I2666" s="208" t="s">
        <v>4652</v>
      </c>
      <c r="J2666" s="208" t="s"/>
      <c r="K2666" s="208" t="s"/>
      <c r="L2666" s="208" t="s">
        <v>4652</v>
      </c>
      <c r="M2666" s="207">
        <v>0</v>
      </c>
      <c r="N2666" s="208" t="s">
        <v>4004</v>
      </c>
      <c r="O2666" s="209">
        <v>45696</v>
      </c>
      <c r="P2666" s="210">
        <v>0.464895833334595</v>
      </c>
      <c r="Q2666" s="208">
        <v>48515</v>
      </c>
      <c r="R2666" s="207">
        <v>150</v>
      </c>
      <c r="S2666" s="207">
        <v>0</v>
      </c>
      <c r="T2666" s="207">
        <v>150</v>
      </c>
    </row>
    <row r="2667" spans="1:20">
      <c r="A2667" s="208" t="s">
        <v>4648</v>
      </c>
      <c r="B2667" s="208" t="s">
        <v>7613</v>
      </c>
      <c r="C2667" s="208" t="s">
        <v>4650</v>
      </c>
      <c r="D2667" s="208" t="s">
        <v>4668</v>
      </c>
      <c r="E2667" s="208">
        <v>155</v>
      </c>
      <c r="F2667" s="208">
        <v>89</v>
      </c>
      <c r="G2667" s="208" t="s">
        <v>4004</v>
      </c>
      <c r="H2667" s="208" t="s">
        <v>4652</v>
      </c>
      <c r="I2667" s="208" t="s">
        <v>4652</v>
      </c>
      <c r="J2667" s="208" t="s"/>
      <c r="K2667" s="208" t="s"/>
      <c r="L2667" s="208" t="s">
        <v>4652</v>
      </c>
      <c r="M2667" s="207">
        <v>0</v>
      </c>
      <c r="N2667" s="208" t="s">
        <v>4004</v>
      </c>
      <c r="O2667" s="209">
        <v>45696</v>
      </c>
      <c r="P2667" s="210">
        <v>0.422881944443361</v>
      </c>
      <c r="Q2667" s="208">
        <v>48513</v>
      </c>
      <c r="R2667" s="207">
        <v>170</v>
      </c>
      <c r="S2667" s="207">
        <v>0</v>
      </c>
      <c r="T2667" s="207">
        <v>170</v>
      </c>
    </row>
    <row r="2668" spans="1:20">
      <c r="A2668" s="208" t="s">
        <v>4648</v>
      </c>
      <c r="B2668" s="208" t="s">
        <v>7614</v>
      </c>
      <c r="C2668" s="208" t="s">
        <v>4656</v>
      </c>
      <c r="D2668" s="208" t="s">
        <v>4730</v>
      </c>
      <c r="E2668" s="208">
        <v>156</v>
      </c>
      <c r="F2668" s="208">
        <v>0</v>
      </c>
      <c r="G2668" s="208" t="s">
        <v>4652</v>
      </c>
      <c r="H2668" s="208" t="s">
        <v>4652</v>
      </c>
      <c r="I2668" s="208" t="s">
        <v>4652</v>
      </c>
      <c r="J2668" s="208" t="s">
        <v>5639</v>
      </c>
      <c r="K2668" s="208" t="s"/>
      <c r="L2668" s="208" t="s">
        <v>4659</v>
      </c>
      <c r="M2668" s="207">
        <v>50</v>
      </c>
      <c r="N2668" s="208" t="s">
        <v>4659</v>
      </c>
      <c r="O2668" s="209">
        <v>45696</v>
      </c>
      <c r="P2668" s="210">
        <v>0.384166666666715</v>
      </c>
      <c r="Q2668" s="208">
        <v>48506</v>
      </c>
      <c r="R2668" s="207">
        <v>50</v>
      </c>
      <c r="S2668" s="207">
        <v>0</v>
      </c>
      <c r="T2668" s="207">
        <v>50</v>
      </c>
    </row>
    <row r="2669" spans="1:20">
      <c r="A2669" s="208" t="s">
        <v>4648</v>
      </c>
      <c r="B2669" s="208" t="s">
        <v>7615</v>
      </c>
      <c r="C2669" s="208" t="s">
        <v>4650</v>
      </c>
      <c r="D2669" s="208" t="s">
        <v>4663</v>
      </c>
      <c r="E2669" s="208">
        <v>151</v>
      </c>
      <c r="F2669" s="208">
        <v>0</v>
      </c>
      <c r="G2669" s="208" t="s">
        <v>4652</v>
      </c>
      <c r="H2669" s="208" t="s">
        <v>4004</v>
      </c>
      <c r="I2669" s="208" t="s">
        <v>4004</v>
      </c>
      <c r="J2669" s="208" t="s"/>
      <c r="K2669" s="208" t="s"/>
      <c r="L2669" s="208" t="s">
        <v>4652</v>
      </c>
      <c r="M2669" s="207">
        <v>0</v>
      </c>
      <c r="N2669" s="208" t="s">
        <v>4004</v>
      </c>
      <c r="O2669" s="209">
        <v>45696</v>
      </c>
      <c r="P2669" s="210">
        <v>0.340509259258397</v>
      </c>
      <c r="Q2669" s="208">
        <v>48503</v>
      </c>
      <c r="R2669" s="207">
        <v>170</v>
      </c>
      <c r="S2669" s="207">
        <v>0</v>
      </c>
      <c r="T2669" s="207">
        <v>170</v>
      </c>
    </row>
    <row r="2670" spans="1:20">
      <c r="A2670" s="208" t="s">
        <v>4648</v>
      </c>
      <c r="B2670" s="208" t="s">
        <v>7616</v>
      </c>
      <c r="C2670" s="208" t="s">
        <v>4650</v>
      </c>
      <c r="D2670" s="208" t="s">
        <v>4668</v>
      </c>
      <c r="E2670" s="208">
        <v>150</v>
      </c>
      <c r="F2670" s="208">
        <v>89</v>
      </c>
      <c r="G2670" s="208" t="s">
        <v>4659</v>
      </c>
      <c r="H2670" s="208" t="s">
        <v>4659</v>
      </c>
      <c r="I2670" s="208" t="s">
        <v>4659</v>
      </c>
      <c r="J2670" s="208" t="s"/>
      <c r="K2670" s="208" t="s"/>
      <c r="L2670" s="208" t="s">
        <v>4652</v>
      </c>
      <c r="M2670" s="207">
        <v>0</v>
      </c>
      <c r="N2670" s="208" t="s">
        <v>4659</v>
      </c>
      <c r="O2670" s="209">
        <v>45696</v>
      </c>
      <c r="P2670" s="210">
        <v>0.33524305555693</v>
      </c>
      <c r="Q2670" s="208">
        <v>48502</v>
      </c>
      <c r="R2670" s="207">
        <v>230</v>
      </c>
      <c r="S2670" s="207">
        <v>0</v>
      </c>
      <c r="T2670" s="207">
        <v>230</v>
      </c>
    </row>
    <row r="2671" spans="1:20">
      <c r="A2671" s="208" t="s">
        <v>4648</v>
      </c>
      <c r="B2671" s="208" t="s">
        <v>7617</v>
      </c>
      <c r="C2671" s="208" t="s">
        <v>4650</v>
      </c>
      <c r="D2671" s="208" t="s">
        <v>4668</v>
      </c>
      <c r="E2671" s="208">
        <v>155</v>
      </c>
      <c r="F2671" s="208">
        <v>0</v>
      </c>
      <c r="G2671" s="208" t="s">
        <v>4652</v>
      </c>
      <c r="H2671" s="208" t="s">
        <v>4652</v>
      </c>
      <c r="I2671" s="208" t="s">
        <v>4652</v>
      </c>
      <c r="J2671" s="208" t="s"/>
      <c r="K2671" s="208" t="s"/>
      <c r="L2671" s="208" t="s">
        <v>4652</v>
      </c>
      <c r="M2671" s="207">
        <v>0</v>
      </c>
      <c r="N2671" s="208" t="s">
        <v>4659</v>
      </c>
      <c r="O2671" s="209">
        <v>45697</v>
      </c>
      <c r="P2671" s="210">
        <v>0.722141203703359</v>
      </c>
      <c r="Q2671" s="208">
        <v>48669</v>
      </c>
      <c r="R2671" s="207">
        <v>150</v>
      </c>
      <c r="S2671" s="207">
        <v>0</v>
      </c>
      <c r="T2671" s="207">
        <v>150</v>
      </c>
    </row>
    <row r="2672" spans="1:20">
      <c r="A2672" s="208" t="s">
        <v>4648</v>
      </c>
      <c r="B2672" s="208" t="s">
        <v>7618</v>
      </c>
      <c r="C2672" s="208" t="s">
        <v>4650</v>
      </c>
      <c r="D2672" s="208" t="s">
        <v>4668</v>
      </c>
      <c r="E2672" s="208">
        <v>150</v>
      </c>
      <c r="F2672" s="208">
        <v>0</v>
      </c>
      <c r="G2672" s="208" t="s">
        <v>4652</v>
      </c>
      <c r="H2672" s="208" t="s">
        <v>4004</v>
      </c>
      <c r="I2672" s="208" t="s">
        <v>4004</v>
      </c>
      <c r="J2672" s="208" t="s"/>
      <c r="K2672" s="208" t="s"/>
      <c r="L2672" s="208" t="s">
        <v>4652</v>
      </c>
      <c r="M2672" s="207">
        <v>0</v>
      </c>
      <c r="N2672" s="208" t="s">
        <v>4659</v>
      </c>
      <c r="O2672" s="209">
        <v>45697</v>
      </c>
      <c r="P2672" s="210">
        <v>0.711921296297078</v>
      </c>
      <c r="Q2672" s="208">
        <v>0</v>
      </c>
      <c r="R2672" s="207">
        <v>0</v>
      </c>
      <c r="S2672" s="207">
        <v>0</v>
      </c>
      <c r="T2672" s="207">
        <v>0</v>
      </c>
    </row>
    <row r="2673" spans="1:20">
      <c r="A2673" s="208" t="s">
        <v>4648</v>
      </c>
      <c r="B2673" s="208" t="s">
        <v>7619</v>
      </c>
      <c r="C2673" s="208" t="s">
        <v>4650</v>
      </c>
      <c r="D2673" s="208" t="s">
        <v>4668</v>
      </c>
      <c r="E2673" s="208">
        <v>155</v>
      </c>
      <c r="F2673" s="208">
        <v>0</v>
      </c>
      <c r="G2673" s="208" t="s">
        <v>4652</v>
      </c>
      <c r="H2673" s="208" t="s">
        <v>4652</v>
      </c>
      <c r="I2673" s="208" t="s">
        <v>4652</v>
      </c>
      <c r="J2673" s="208" t="s">
        <v>4643</v>
      </c>
      <c r="K2673" s="208" t="s">
        <v>4642</v>
      </c>
      <c r="L2673" s="208" t="s">
        <v>4004</v>
      </c>
      <c r="M2673" s="207">
        <v>80</v>
      </c>
      <c r="N2673" s="208" t="s">
        <v>4004</v>
      </c>
      <c r="O2673" s="209">
        <v>45697</v>
      </c>
      <c r="P2673" s="210">
        <v>0.703634259258252</v>
      </c>
      <c r="Q2673" s="208">
        <v>48668</v>
      </c>
      <c r="R2673" s="207">
        <v>80</v>
      </c>
      <c r="S2673" s="207">
        <v>0</v>
      </c>
      <c r="T2673" s="207">
        <v>80</v>
      </c>
    </row>
    <row r="2674" spans="1:20">
      <c r="A2674" s="208" t="s">
        <v>4648</v>
      </c>
      <c r="B2674" s="208" t="s">
        <v>7620</v>
      </c>
      <c r="C2674" s="208" t="s">
        <v>4656</v>
      </c>
      <c r="D2674" s="208" t="s">
        <v>4676</v>
      </c>
      <c r="E2674" s="208">
        <v>155</v>
      </c>
      <c r="F2674" s="208">
        <v>0</v>
      </c>
      <c r="G2674" s="208" t="s">
        <v>4652</v>
      </c>
      <c r="H2674" s="208" t="s">
        <v>4004</v>
      </c>
      <c r="I2674" s="208" t="s">
        <v>4004</v>
      </c>
      <c r="J2674" s="208" t="s"/>
      <c r="K2674" s="208" t="s"/>
      <c r="L2674" s="208" t="s">
        <v>4652</v>
      </c>
      <c r="M2674" s="207">
        <v>0</v>
      </c>
      <c r="N2674" s="208" t="s">
        <v>4004</v>
      </c>
      <c r="O2674" s="209">
        <v>45697</v>
      </c>
      <c r="P2674" s="210">
        <v>0.69329861110964</v>
      </c>
      <c r="Q2674" s="208">
        <v>48667</v>
      </c>
      <c r="R2674" s="207">
        <v>170</v>
      </c>
      <c r="S2674" s="207">
        <v>0</v>
      </c>
      <c r="T2674" s="207">
        <v>170</v>
      </c>
    </row>
    <row r="2675" spans="1:20">
      <c r="A2675" s="208" t="s">
        <v>4648</v>
      </c>
      <c r="B2675" s="208" t="s">
        <v>7621</v>
      </c>
      <c r="C2675" s="208" t="s">
        <v>4650</v>
      </c>
      <c r="D2675" s="208" t="s">
        <v>4663</v>
      </c>
      <c r="E2675" s="208">
        <v>151</v>
      </c>
      <c r="F2675" s="208">
        <v>0</v>
      </c>
      <c r="G2675" s="208" t="s">
        <v>4652</v>
      </c>
      <c r="H2675" s="208" t="s">
        <v>4004</v>
      </c>
      <c r="I2675" s="208" t="s">
        <v>4004</v>
      </c>
      <c r="J2675" s="208" t="s"/>
      <c r="K2675" s="208" t="s"/>
      <c r="L2675" s="208" t="s">
        <v>4652</v>
      </c>
      <c r="M2675" s="207">
        <v>0</v>
      </c>
      <c r="N2675" s="208" t="s">
        <v>4004</v>
      </c>
      <c r="O2675" s="209">
        <v>45697</v>
      </c>
      <c r="P2675" s="210">
        <v>0.691689814815618</v>
      </c>
      <c r="Q2675" s="208">
        <v>48666</v>
      </c>
      <c r="R2675" s="207">
        <v>170</v>
      </c>
      <c r="S2675" s="207">
        <v>0</v>
      </c>
      <c r="T2675" s="207">
        <v>170</v>
      </c>
    </row>
    <row r="2676" spans="1:20">
      <c r="A2676" s="208" t="s">
        <v>4648</v>
      </c>
      <c r="B2676" s="208" t="s">
        <v>7622</v>
      </c>
      <c r="C2676" s="208" t="s">
        <v>4656</v>
      </c>
      <c r="D2676" s="208" t="s">
        <v>4734</v>
      </c>
      <c r="E2676" s="208">
        <v>165</v>
      </c>
      <c r="F2676" s="208">
        <v>89</v>
      </c>
      <c r="G2676" s="208" t="s">
        <v>4659</v>
      </c>
      <c r="H2676" s="208" t="s">
        <v>4659</v>
      </c>
      <c r="I2676" s="208" t="s">
        <v>4659</v>
      </c>
      <c r="J2676" s="208" t="s"/>
      <c r="K2676" s="208" t="s"/>
      <c r="L2676" s="208" t="s">
        <v>4652</v>
      </c>
      <c r="M2676" s="207">
        <v>0</v>
      </c>
      <c r="N2676" s="208" t="s">
        <v>4004</v>
      </c>
      <c r="O2676" s="209">
        <v>45697</v>
      </c>
      <c r="P2676" s="210">
        <v>0.671736111111386</v>
      </c>
      <c r="Q2676" s="208">
        <v>48664</v>
      </c>
      <c r="R2676" s="207">
        <v>200</v>
      </c>
      <c r="S2676" s="207">
        <v>0</v>
      </c>
      <c r="T2676" s="207">
        <v>200</v>
      </c>
    </row>
    <row r="2677" spans="1:20">
      <c r="A2677" s="208" t="s">
        <v>4648</v>
      </c>
      <c r="B2677" s="208" t="s">
        <v>7623</v>
      </c>
      <c r="C2677" s="208" t="s">
        <v>4656</v>
      </c>
      <c r="D2677" s="208" t="s">
        <v>4730</v>
      </c>
      <c r="E2677" s="208">
        <v>150</v>
      </c>
      <c r="F2677" s="208">
        <v>0</v>
      </c>
      <c r="G2677" s="208" t="s">
        <v>4652</v>
      </c>
      <c r="H2677" s="208" t="s">
        <v>4659</v>
      </c>
      <c r="I2677" s="208" t="s">
        <v>4659</v>
      </c>
      <c r="J2677" s="208" t="s"/>
      <c r="K2677" s="208" t="s"/>
      <c r="L2677" s="208" t="s">
        <v>4652</v>
      </c>
      <c r="M2677" s="207">
        <v>0</v>
      </c>
      <c r="N2677" s="208" t="s">
        <v>4659</v>
      </c>
      <c r="O2677" s="209">
        <v>45697</v>
      </c>
      <c r="P2677" s="210">
        <v>0.665914351851825</v>
      </c>
      <c r="Q2677" s="208">
        <v>48662</v>
      </c>
      <c r="R2677" s="207">
        <v>150</v>
      </c>
      <c r="S2677" s="207">
        <v>0</v>
      </c>
      <c r="T2677" s="207">
        <v>150</v>
      </c>
    </row>
    <row r="2678" spans="1:20">
      <c r="A2678" s="208" t="s">
        <v>4648</v>
      </c>
      <c r="B2678" s="208" t="s">
        <v>7624</v>
      </c>
      <c r="C2678" s="208" t="s">
        <v>4650</v>
      </c>
      <c r="D2678" s="208" t="s">
        <v>4734</v>
      </c>
      <c r="E2678" s="208">
        <v>150</v>
      </c>
      <c r="F2678" s="208">
        <v>89</v>
      </c>
      <c r="G2678" s="208" t="s">
        <v>4659</v>
      </c>
      <c r="H2678" s="208" t="s">
        <v>4659</v>
      </c>
      <c r="I2678" s="208" t="s">
        <v>4659</v>
      </c>
      <c r="J2678" s="208" t="s"/>
      <c r="K2678" s="208" t="s"/>
      <c r="L2678" s="208" t="s">
        <v>4652</v>
      </c>
      <c r="M2678" s="207">
        <v>0</v>
      </c>
      <c r="N2678" s="208" t="s">
        <v>4659</v>
      </c>
      <c r="O2678" s="209">
        <v>45697</v>
      </c>
      <c r="P2678" s="210">
        <v>0.664606481481315</v>
      </c>
      <c r="Q2678" s="208">
        <v>48661</v>
      </c>
      <c r="R2678" s="207">
        <v>200</v>
      </c>
      <c r="S2678" s="207">
        <v>0</v>
      </c>
      <c r="T2678" s="207">
        <v>200</v>
      </c>
    </row>
    <row r="2679" spans="1:20">
      <c r="A2679" s="208" t="s">
        <v>4648</v>
      </c>
      <c r="B2679" s="208" t="s">
        <v>7625</v>
      </c>
      <c r="C2679" s="208" t="s">
        <v>4656</v>
      </c>
      <c r="D2679" s="208" t="s">
        <v>4903</v>
      </c>
      <c r="E2679" s="208">
        <v>150</v>
      </c>
      <c r="F2679" s="208">
        <v>89</v>
      </c>
      <c r="G2679" s="208" t="s">
        <v>4659</v>
      </c>
      <c r="H2679" s="208" t="s">
        <v>4659</v>
      </c>
      <c r="I2679" s="208" t="s">
        <v>4659</v>
      </c>
      <c r="J2679" s="208" t="s"/>
      <c r="K2679" s="208" t="s">
        <v>5090</v>
      </c>
      <c r="L2679" s="208" t="s">
        <v>4652</v>
      </c>
      <c r="M2679" s="207">
        <v>0</v>
      </c>
      <c r="N2679" s="208" t="s">
        <v>4659</v>
      </c>
      <c r="O2679" s="209">
        <v>45697</v>
      </c>
      <c r="P2679" s="210">
        <v>0.650810185186856</v>
      </c>
      <c r="Q2679" s="208">
        <v>0</v>
      </c>
      <c r="R2679" s="207">
        <v>0</v>
      </c>
      <c r="S2679" s="207">
        <v>0</v>
      </c>
      <c r="T2679" s="207">
        <v>0</v>
      </c>
    </row>
    <row r="2680" spans="1:20">
      <c r="A2680" s="208" t="s">
        <v>4648</v>
      </c>
      <c r="B2680" s="208" t="s">
        <v>7626</v>
      </c>
      <c r="C2680" s="208" t="s">
        <v>4656</v>
      </c>
      <c r="D2680" s="208" t="s">
        <v>4730</v>
      </c>
      <c r="E2680" s="208">
        <v>110</v>
      </c>
      <c r="F2680" s="208">
        <v>88</v>
      </c>
      <c r="G2680" s="208" t="s">
        <v>4659</v>
      </c>
      <c r="H2680" s="208" t="s">
        <v>4659</v>
      </c>
      <c r="I2680" s="208" t="s">
        <v>4659</v>
      </c>
      <c r="J2680" s="208" t="s"/>
      <c r="K2680" s="208" t="s">
        <v>5090</v>
      </c>
      <c r="L2680" s="208" t="s">
        <v>4652</v>
      </c>
      <c r="M2680" s="207">
        <v>0</v>
      </c>
      <c r="N2680" s="208" t="s">
        <v>4659</v>
      </c>
      <c r="O2680" s="209">
        <v>45697</v>
      </c>
      <c r="P2680" s="210">
        <v>0.648518518519268</v>
      </c>
      <c r="Q2680" s="208">
        <v>0</v>
      </c>
      <c r="R2680" s="207">
        <v>0</v>
      </c>
      <c r="S2680" s="207">
        <v>0</v>
      </c>
      <c r="T2680" s="207">
        <v>0</v>
      </c>
    </row>
    <row r="2681" spans="1:20">
      <c r="A2681" s="208" t="s">
        <v>4648</v>
      </c>
      <c r="B2681" s="208" t="s">
        <v>7627</v>
      </c>
      <c r="C2681" s="208" t="s">
        <v>4650</v>
      </c>
      <c r="D2681" s="208" t="s">
        <v>4668</v>
      </c>
      <c r="E2681" s="208">
        <v>156</v>
      </c>
      <c r="F2681" s="208">
        <v>0</v>
      </c>
      <c r="G2681" s="208" t="s">
        <v>4652</v>
      </c>
      <c r="H2681" s="208" t="s">
        <v>4652</v>
      </c>
      <c r="I2681" s="208" t="s">
        <v>4652</v>
      </c>
      <c r="J2681" s="208" t="s">
        <v>4669</v>
      </c>
      <c r="K2681" s="208" t="s"/>
      <c r="L2681" s="208" t="s">
        <v>4659</v>
      </c>
      <c r="M2681" s="207">
        <v>100</v>
      </c>
      <c r="N2681" s="208" t="s">
        <v>4659</v>
      </c>
      <c r="O2681" s="209">
        <v>45697</v>
      </c>
      <c r="P2681" s="210">
        <v>0.639467592591245</v>
      </c>
      <c r="Q2681" s="208">
        <v>48657</v>
      </c>
      <c r="R2681" s="207">
        <v>100</v>
      </c>
      <c r="S2681" s="207">
        <v>0</v>
      </c>
      <c r="T2681" s="207">
        <v>100</v>
      </c>
    </row>
    <row r="2682" spans="1:20">
      <c r="A2682" s="208" t="s">
        <v>4648</v>
      </c>
      <c r="B2682" s="208" t="s">
        <v>7628</v>
      </c>
      <c r="C2682" s="208" t="s">
        <v>4656</v>
      </c>
      <c r="D2682" s="208" t="s">
        <v>4730</v>
      </c>
      <c r="E2682" s="208">
        <v>138</v>
      </c>
      <c r="F2682" s="208">
        <v>88</v>
      </c>
      <c r="G2682" s="208" t="s">
        <v>4659</v>
      </c>
      <c r="H2682" s="208" t="s">
        <v>4659</v>
      </c>
      <c r="I2682" s="208" t="s">
        <v>4659</v>
      </c>
      <c r="J2682" s="208" t="s"/>
      <c r="K2682" s="208" t="s">
        <v>5090</v>
      </c>
      <c r="L2682" s="208" t="s">
        <v>4652</v>
      </c>
      <c r="M2682" s="207">
        <v>0</v>
      </c>
      <c r="N2682" s="208" t="s">
        <v>4659</v>
      </c>
      <c r="O2682" s="209">
        <v>45697</v>
      </c>
      <c r="P2682" s="210">
        <v>0.634675925924967</v>
      </c>
      <c r="Q2682" s="208">
        <v>0</v>
      </c>
      <c r="R2682" s="207">
        <v>0</v>
      </c>
      <c r="S2682" s="207">
        <v>0</v>
      </c>
      <c r="T2682" s="207">
        <v>0</v>
      </c>
    </row>
    <row r="2683" spans="1:20">
      <c r="A2683" s="208" t="s">
        <v>4648</v>
      </c>
      <c r="B2683" s="208" t="s">
        <v>7629</v>
      </c>
      <c r="C2683" s="208" t="s">
        <v>4656</v>
      </c>
      <c r="D2683" s="208" t="s">
        <v>4730</v>
      </c>
      <c r="E2683" s="208">
        <v>145</v>
      </c>
      <c r="F2683" s="208">
        <v>0</v>
      </c>
      <c r="G2683" s="208" t="s">
        <v>4652</v>
      </c>
      <c r="H2683" s="208" t="s">
        <v>4652</v>
      </c>
      <c r="I2683" s="208" t="s">
        <v>4652</v>
      </c>
      <c r="J2683" s="208" t="s">
        <v>5639</v>
      </c>
      <c r="K2683" s="208" t="s">
        <v>6531</v>
      </c>
      <c r="L2683" s="208" t="s">
        <v>4004</v>
      </c>
      <c r="M2683" s="207">
        <v>200</v>
      </c>
      <c r="N2683" s="208" t="s">
        <v>4659</v>
      </c>
      <c r="O2683" s="209">
        <v>45697</v>
      </c>
      <c r="P2683" s="210">
        <v>0.622743055555475</v>
      </c>
      <c r="Q2683" s="208">
        <v>48656</v>
      </c>
      <c r="R2683" s="207">
        <v>200</v>
      </c>
      <c r="S2683" s="207">
        <v>0</v>
      </c>
      <c r="T2683" s="207">
        <v>200</v>
      </c>
    </row>
    <row r="2684" spans="1:20">
      <c r="A2684" s="208" t="s">
        <v>4648</v>
      </c>
      <c r="B2684" s="208" t="s">
        <v>7630</v>
      </c>
      <c r="C2684" s="208" t="s">
        <v>4656</v>
      </c>
      <c r="D2684" s="208" t="s">
        <v>4734</v>
      </c>
      <c r="E2684" s="208">
        <v>162</v>
      </c>
      <c r="F2684" s="208">
        <v>88</v>
      </c>
      <c r="G2684" s="208" t="s">
        <v>4659</v>
      </c>
      <c r="H2684" s="208" t="s">
        <v>4659</v>
      </c>
      <c r="I2684" s="208" t="s">
        <v>4659</v>
      </c>
      <c r="J2684" s="208" t="s"/>
      <c r="K2684" s="208" t="s"/>
      <c r="L2684" s="208" t="s">
        <v>4652</v>
      </c>
      <c r="M2684" s="207">
        <v>0</v>
      </c>
      <c r="N2684" s="208" t="s">
        <v>4659</v>
      </c>
      <c r="O2684" s="209">
        <v>45697</v>
      </c>
      <c r="P2684" s="210">
        <v>0.598287037035334</v>
      </c>
      <c r="Q2684" s="208">
        <v>48650</v>
      </c>
      <c r="R2684" s="207">
        <v>200</v>
      </c>
      <c r="S2684" s="207">
        <v>0</v>
      </c>
      <c r="T2684" s="207">
        <v>200</v>
      </c>
    </row>
    <row r="2685" spans="1:20">
      <c r="A2685" s="208" t="s">
        <v>4648</v>
      </c>
      <c r="B2685" s="208" t="s">
        <v>7631</v>
      </c>
      <c r="C2685" s="208" t="s">
        <v>4650</v>
      </c>
      <c r="D2685" s="208" t="s">
        <v>4668</v>
      </c>
      <c r="E2685" s="208">
        <v>160</v>
      </c>
      <c r="F2685" s="208">
        <v>0</v>
      </c>
      <c r="G2685" s="208" t="s">
        <v>4652</v>
      </c>
      <c r="H2685" s="208" t="s">
        <v>4652</v>
      </c>
      <c r="I2685" s="208" t="s">
        <v>4652</v>
      </c>
      <c r="J2685" s="208" t="s">
        <v>4643</v>
      </c>
      <c r="K2685" s="208" t="s">
        <v>5284</v>
      </c>
      <c r="L2685" s="208" t="s">
        <v>4004</v>
      </c>
      <c r="M2685" s="207">
        <v>130</v>
      </c>
      <c r="N2685" s="208" t="s">
        <v>4004</v>
      </c>
      <c r="O2685" s="209">
        <v>45697</v>
      </c>
      <c r="P2685" s="210">
        <v>0.584861111110513</v>
      </c>
      <c r="Q2685" s="208">
        <v>48645</v>
      </c>
      <c r="R2685" s="207">
        <v>130</v>
      </c>
      <c r="S2685" s="207">
        <v>0</v>
      </c>
      <c r="T2685" s="207">
        <v>130</v>
      </c>
    </row>
    <row r="2686" spans="1:20">
      <c r="A2686" s="208" t="s">
        <v>4648</v>
      </c>
      <c r="B2686" s="208" t="s">
        <v>7632</v>
      </c>
      <c r="C2686" s="208" t="s">
        <v>4650</v>
      </c>
      <c r="D2686" s="208" t="s">
        <v>4668</v>
      </c>
      <c r="E2686" s="208">
        <v>171</v>
      </c>
      <c r="F2686" s="208">
        <v>87</v>
      </c>
      <c r="G2686" s="208" t="s">
        <v>4004</v>
      </c>
      <c r="H2686" s="208" t="s">
        <v>4004</v>
      </c>
      <c r="I2686" s="208" t="s">
        <v>4004</v>
      </c>
      <c r="J2686" s="208" t="s"/>
      <c r="K2686" s="208" t="s"/>
      <c r="L2686" s="208" t="s">
        <v>4652</v>
      </c>
      <c r="M2686" s="207">
        <v>0</v>
      </c>
      <c r="N2686" s="208" t="s">
        <v>4004</v>
      </c>
      <c r="O2686" s="209">
        <v>45697</v>
      </c>
      <c r="P2686" s="210">
        <v>0.577361111110804</v>
      </c>
      <c r="Q2686" s="208">
        <v>48642</v>
      </c>
      <c r="R2686" s="207">
        <v>230</v>
      </c>
      <c r="S2686" s="207">
        <v>0</v>
      </c>
      <c r="T2686" s="207">
        <v>230</v>
      </c>
    </row>
    <row r="2687" spans="1:20">
      <c r="A2687" s="208" t="s">
        <v>4648</v>
      </c>
      <c r="B2687" s="208" t="s">
        <v>7633</v>
      </c>
      <c r="C2687" s="208" t="s">
        <v>4656</v>
      </c>
      <c r="D2687" s="208" t="s">
        <v>4700</v>
      </c>
      <c r="E2687" s="208">
        <v>165</v>
      </c>
      <c r="F2687" s="208">
        <v>88</v>
      </c>
      <c r="G2687" s="208" t="s">
        <v>4659</v>
      </c>
      <c r="H2687" s="208" t="s">
        <v>4659</v>
      </c>
      <c r="I2687" s="208" t="s">
        <v>4659</v>
      </c>
      <c r="J2687" s="208" t="s"/>
      <c r="K2687" s="208" t="s"/>
      <c r="L2687" s="208" t="s">
        <v>4652</v>
      </c>
      <c r="M2687" s="207">
        <v>0</v>
      </c>
      <c r="N2687" s="208" t="s">
        <v>4659</v>
      </c>
      <c r="O2687" s="209">
        <v>45697</v>
      </c>
      <c r="P2687" s="210">
        <v>0.539641203704378</v>
      </c>
      <c r="Q2687" s="208">
        <v>48627</v>
      </c>
      <c r="R2687" s="207">
        <v>200</v>
      </c>
      <c r="S2687" s="207">
        <v>0</v>
      </c>
      <c r="T2687" s="207">
        <v>200</v>
      </c>
    </row>
    <row r="2688" spans="1:20">
      <c r="A2688" s="208" t="s">
        <v>4648</v>
      </c>
      <c r="B2688" s="208" t="s">
        <v>7634</v>
      </c>
      <c r="C2688" s="208" t="s">
        <v>4656</v>
      </c>
      <c r="D2688" s="208" t="s">
        <v>4730</v>
      </c>
      <c r="E2688" s="208">
        <v>165</v>
      </c>
      <c r="F2688" s="208">
        <v>0</v>
      </c>
      <c r="G2688" s="208" t="s">
        <v>4652</v>
      </c>
      <c r="H2688" s="208" t="s">
        <v>4004</v>
      </c>
      <c r="I2688" s="208" t="s">
        <v>4004</v>
      </c>
      <c r="J2688" s="208" t="s">
        <v>4643</v>
      </c>
      <c r="K2688" s="208" t="s">
        <v>7635</v>
      </c>
      <c r="L2688" s="208" t="s">
        <v>4004</v>
      </c>
      <c r="M2688" s="207">
        <v>150</v>
      </c>
      <c r="N2688" s="208" t="s">
        <v>4004</v>
      </c>
      <c r="O2688" s="209">
        <v>45697</v>
      </c>
      <c r="P2688" s="210">
        <v>0.503483796295768</v>
      </c>
      <c r="Q2688" s="208">
        <v>48619</v>
      </c>
      <c r="R2688" s="207">
        <v>300</v>
      </c>
      <c r="S2688" s="207">
        <v>0</v>
      </c>
      <c r="T2688" s="207">
        <v>300</v>
      </c>
    </row>
    <row r="2689" spans="1:20">
      <c r="A2689" s="208" t="s">
        <v>4648</v>
      </c>
      <c r="B2689" s="208" t="s">
        <v>7636</v>
      </c>
      <c r="C2689" s="208" t="s">
        <v>4650</v>
      </c>
      <c r="D2689" s="208" t="s">
        <v>4668</v>
      </c>
      <c r="E2689" s="208">
        <v>160</v>
      </c>
      <c r="F2689" s="208">
        <v>89</v>
      </c>
      <c r="G2689" s="208" t="s">
        <v>4659</v>
      </c>
      <c r="H2689" s="208" t="s">
        <v>4659</v>
      </c>
      <c r="I2689" s="208" t="s">
        <v>4659</v>
      </c>
      <c r="J2689" s="208" t="s"/>
      <c r="K2689" s="208" t="s"/>
      <c r="L2689" s="208" t="s">
        <v>4652</v>
      </c>
      <c r="M2689" s="207">
        <v>0</v>
      </c>
      <c r="N2689" s="208" t="s">
        <v>4004</v>
      </c>
      <c r="O2689" s="209">
        <v>45697</v>
      </c>
      <c r="P2689" s="210">
        <v>0.501226851851243</v>
      </c>
      <c r="Q2689" s="208">
        <v>48618</v>
      </c>
      <c r="R2689" s="207">
        <v>200</v>
      </c>
      <c r="S2689" s="207">
        <v>0</v>
      </c>
      <c r="T2689" s="207">
        <v>200</v>
      </c>
    </row>
    <row r="2690" spans="1:20">
      <c r="A2690" s="208" t="s">
        <v>4648</v>
      </c>
      <c r="B2690" s="208" t="s">
        <v>7637</v>
      </c>
      <c r="C2690" s="208" t="s">
        <v>4656</v>
      </c>
      <c r="D2690" s="208" t="s">
        <v>4694</v>
      </c>
      <c r="E2690" s="208">
        <v>165</v>
      </c>
      <c r="F2690" s="208">
        <v>89</v>
      </c>
      <c r="G2690" s="208" t="s">
        <v>4659</v>
      </c>
      <c r="H2690" s="208" t="s">
        <v>4652</v>
      </c>
      <c r="I2690" s="208" t="s">
        <v>4652</v>
      </c>
      <c r="J2690" s="208" t="s"/>
      <c r="K2690" s="208" t="s">
        <v>6302</v>
      </c>
      <c r="L2690" s="208" t="s">
        <v>4652</v>
      </c>
      <c r="M2690" s="207">
        <v>0</v>
      </c>
      <c r="N2690" s="208" t="s">
        <v>4659</v>
      </c>
      <c r="O2690" s="209">
        <v>45697</v>
      </c>
      <c r="P2690" s="210">
        <v>0.438738425924385</v>
      </c>
      <c r="Q2690" s="208">
        <v>48597</v>
      </c>
      <c r="R2690" s="207">
        <v>150</v>
      </c>
      <c r="S2690" s="207">
        <v>0</v>
      </c>
      <c r="T2690" s="207">
        <v>150</v>
      </c>
    </row>
    <row r="2691" spans="1:20">
      <c r="A2691" s="208" t="s">
        <v>4648</v>
      </c>
      <c r="B2691" s="208" t="s">
        <v>7638</v>
      </c>
      <c r="C2691" s="208" t="s">
        <v>4650</v>
      </c>
      <c r="D2691" s="208" t="s">
        <v>4668</v>
      </c>
      <c r="E2691" s="208">
        <v>155</v>
      </c>
      <c r="F2691" s="208">
        <v>0</v>
      </c>
      <c r="G2691" s="208" t="s">
        <v>4652</v>
      </c>
      <c r="H2691" s="208" t="s">
        <v>4652</v>
      </c>
      <c r="I2691" s="208" t="s">
        <v>4652</v>
      </c>
      <c r="J2691" s="208" t="s">
        <v>4643</v>
      </c>
      <c r="K2691" s="208" t="s">
        <v>4784</v>
      </c>
      <c r="L2691" s="208" t="s">
        <v>4659</v>
      </c>
      <c r="M2691" s="207">
        <v>130</v>
      </c>
      <c r="N2691" s="208" t="s">
        <v>4659</v>
      </c>
      <c r="O2691" s="209">
        <v>45697</v>
      </c>
      <c r="P2691" s="210">
        <v>0.436076388887159</v>
      </c>
      <c r="Q2691" s="208">
        <v>48596</v>
      </c>
      <c r="R2691" s="207">
        <v>130</v>
      </c>
      <c r="S2691" s="207">
        <v>0</v>
      </c>
      <c r="T2691" s="207">
        <v>130</v>
      </c>
    </row>
    <row r="2692" spans="1:20">
      <c r="A2692" s="208" t="s">
        <v>4648</v>
      </c>
      <c r="B2692" s="208" t="s">
        <v>7639</v>
      </c>
      <c r="C2692" s="208" t="s">
        <v>4650</v>
      </c>
      <c r="D2692" s="208" t="s">
        <v>4663</v>
      </c>
      <c r="E2692" s="208">
        <v>148</v>
      </c>
      <c r="F2692" s="208">
        <v>0</v>
      </c>
      <c r="G2692" s="208" t="s">
        <v>4652</v>
      </c>
      <c r="H2692" s="208" t="s">
        <v>4004</v>
      </c>
      <c r="I2692" s="208" t="s">
        <v>4004</v>
      </c>
      <c r="J2692" s="208" t="s"/>
      <c r="K2692" s="208" t="s"/>
      <c r="L2692" s="208" t="s">
        <v>4652</v>
      </c>
      <c r="M2692" s="207">
        <v>0</v>
      </c>
      <c r="N2692" s="208" t="s">
        <v>4004</v>
      </c>
      <c r="O2692" s="209">
        <v>45697</v>
      </c>
      <c r="P2692" s="210">
        <v>0.423252314812999</v>
      </c>
      <c r="Q2692" s="208">
        <v>48588</v>
      </c>
      <c r="R2692" s="207">
        <v>170</v>
      </c>
      <c r="S2692" s="207">
        <v>0</v>
      </c>
      <c r="T2692" s="207">
        <v>170</v>
      </c>
    </row>
    <row r="2693" spans="1:20">
      <c r="A2693" s="208" t="s">
        <v>4648</v>
      </c>
      <c r="B2693" s="208" t="s">
        <v>7640</v>
      </c>
      <c r="C2693" s="208" t="s">
        <v>4650</v>
      </c>
      <c r="D2693" s="208" t="s">
        <v>4663</v>
      </c>
      <c r="E2693" s="208">
        <v>150</v>
      </c>
      <c r="F2693" s="208">
        <v>0</v>
      </c>
      <c r="G2693" s="208" t="s">
        <v>4652</v>
      </c>
      <c r="H2693" s="208" t="s">
        <v>4004</v>
      </c>
      <c r="I2693" s="208" t="s">
        <v>4004</v>
      </c>
      <c r="J2693" s="208" t="s"/>
      <c r="K2693" s="208" t="s"/>
      <c r="L2693" s="208" t="s">
        <v>4652</v>
      </c>
      <c r="M2693" s="207">
        <v>0</v>
      </c>
      <c r="N2693" s="208" t="s">
        <v>4004</v>
      </c>
      <c r="O2693" s="209">
        <v>45697</v>
      </c>
      <c r="P2693" s="210">
        <v>0.421932870369346</v>
      </c>
      <c r="Q2693" s="208">
        <v>48585</v>
      </c>
      <c r="R2693" s="207">
        <v>150</v>
      </c>
      <c r="S2693" s="207">
        <v>0</v>
      </c>
      <c r="T2693" s="207">
        <v>150</v>
      </c>
    </row>
    <row r="2694" spans="1:20">
      <c r="A2694" s="208" t="s">
        <v>4648</v>
      </c>
      <c r="B2694" s="208" t="s">
        <v>7641</v>
      </c>
      <c r="C2694" s="208" t="s">
        <v>4656</v>
      </c>
      <c r="D2694" s="208" t="s">
        <v>4730</v>
      </c>
      <c r="E2694" s="208">
        <v>165</v>
      </c>
      <c r="F2694" s="208">
        <v>0</v>
      </c>
      <c r="G2694" s="208" t="s">
        <v>4652</v>
      </c>
      <c r="H2694" s="208" t="s">
        <v>4004</v>
      </c>
      <c r="I2694" s="208" t="s">
        <v>4004</v>
      </c>
      <c r="J2694" s="208" t="s">
        <v>4643</v>
      </c>
      <c r="K2694" s="208" t="s">
        <v>6371</v>
      </c>
      <c r="L2694" s="208" t="s">
        <v>4004</v>
      </c>
      <c r="M2694" s="207">
        <v>50</v>
      </c>
      <c r="N2694" s="208" t="s">
        <v>4004</v>
      </c>
      <c r="O2694" s="209">
        <v>45697</v>
      </c>
      <c r="P2694" s="210">
        <v>0.415833333332557</v>
      </c>
      <c r="Q2694" s="208">
        <v>48584</v>
      </c>
      <c r="R2694" s="207">
        <v>200</v>
      </c>
      <c r="S2694" s="207">
        <v>0</v>
      </c>
      <c r="T2694" s="207">
        <v>200</v>
      </c>
    </row>
    <row r="2695" spans="1:20">
      <c r="A2695" s="208" t="s">
        <v>4648</v>
      </c>
      <c r="B2695" s="208" t="s">
        <v>7642</v>
      </c>
      <c r="C2695" s="208" t="s">
        <v>4656</v>
      </c>
      <c r="D2695" s="208" t="s">
        <v>4700</v>
      </c>
      <c r="E2695" s="208">
        <v>155</v>
      </c>
      <c r="F2695" s="208">
        <v>0</v>
      </c>
      <c r="G2695" s="208" t="s">
        <v>4652</v>
      </c>
      <c r="H2695" s="208" t="s">
        <v>4659</v>
      </c>
      <c r="I2695" s="208" t="s">
        <v>4659</v>
      </c>
      <c r="J2695" s="208" t="s"/>
      <c r="K2695" s="208" t="s"/>
      <c r="L2695" s="208" t="s">
        <v>4652</v>
      </c>
      <c r="M2695" s="207">
        <v>0</v>
      </c>
      <c r="N2695" s="208" t="s">
        <v>4659</v>
      </c>
      <c r="O2695" s="209">
        <v>45697</v>
      </c>
      <c r="P2695" s="210">
        <v>0.39432870370365</v>
      </c>
      <c r="Q2695" s="208">
        <v>48578</v>
      </c>
      <c r="R2695" s="207">
        <v>170</v>
      </c>
      <c r="S2695" s="207">
        <v>0</v>
      </c>
      <c r="T2695" s="207">
        <v>170</v>
      </c>
    </row>
    <row r="2696" spans="1:20">
      <c r="A2696" s="208" t="s">
        <v>4648</v>
      </c>
      <c r="B2696" s="208" t="s">
        <v>7643</v>
      </c>
      <c r="C2696" s="208" t="s">
        <v>4656</v>
      </c>
      <c r="D2696" s="208" t="s">
        <v>4734</v>
      </c>
      <c r="E2696" s="208">
        <v>170</v>
      </c>
      <c r="F2696" s="208">
        <v>88</v>
      </c>
      <c r="G2696" s="208" t="s">
        <v>4004</v>
      </c>
      <c r="H2696" s="208" t="s">
        <v>4004</v>
      </c>
      <c r="I2696" s="208" t="s">
        <v>4004</v>
      </c>
      <c r="J2696" s="208" t="s"/>
      <c r="K2696" s="208" t="s"/>
      <c r="L2696" s="208" t="s">
        <v>4652</v>
      </c>
      <c r="M2696" s="207">
        <v>0</v>
      </c>
      <c r="N2696" s="208" t="s">
        <v>4004</v>
      </c>
      <c r="O2696" s="209">
        <v>45697</v>
      </c>
      <c r="P2696" s="210">
        <v>0.359236111111386</v>
      </c>
      <c r="Q2696" s="208">
        <v>48569</v>
      </c>
      <c r="R2696" s="207">
        <v>200</v>
      </c>
      <c r="S2696" s="207">
        <v>0</v>
      </c>
      <c r="T2696" s="207">
        <v>200</v>
      </c>
    </row>
    <row r="2697" spans="1:20">
      <c r="A2697" s="208" t="s">
        <v>4648</v>
      </c>
      <c r="B2697" s="208" t="s">
        <v>7644</v>
      </c>
      <c r="C2697" s="208" t="s">
        <v>4650</v>
      </c>
      <c r="D2697" s="208" t="s">
        <v>4668</v>
      </c>
      <c r="E2697" s="208">
        <v>150</v>
      </c>
      <c r="F2697" s="208">
        <v>0</v>
      </c>
      <c r="G2697" s="208" t="s">
        <v>4652</v>
      </c>
      <c r="H2697" s="208" t="s">
        <v>4659</v>
      </c>
      <c r="I2697" s="208" t="s">
        <v>4659</v>
      </c>
      <c r="J2697" s="208" t="s"/>
      <c r="K2697" s="208" t="s">
        <v>6302</v>
      </c>
      <c r="L2697" s="208" t="s">
        <v>4652</v>
      </c>
      <c r="M2697" s="207">
        <v>0</v>
      </c>
      <c r="N2697" s="208" t="s">
        <v>4659</v>
      </c>
      <c r="O2697" s="209">
        <v>45698</v>
      </c>
      <c r="P2697" s="210">
        <v>0.869652777779265</v>
      </c>
      <c r="Q2697" s="208">
        <v>48740</v>
      </c>
      <c r="R2697" s="207">
        <v>300</v>
      </c>
      <c r="S2697" s="207">
        <v>0</v>
      </c>
      <c r="T2697" s="207">
        <v>300</v>
      </c>
    </row>
    <row r="2698" spans="1:20">
      <c r="A2698" s="208" t="s">
        <v>4648</v>
      </c>
      <c r="B2698" s="208" t="s">
        <v>7645</v>
      </c>
      <c r="C2698" s="208" t="s">
        <v>4650</v>
      </c>
      <c r="D2698" s="208" t="s">
        <v>4663</v>
      </c>
      <c r="E2698" s="208">
        <v>148</v>
      </c>
      <c r="F2698" s="208">
        <v>0</v>
      </c>
      <c r="G2698" s="208" t="s">
        <v>4652</v>
      </c>
      <c r="H2698" s="208" t="s">
        <v>4659</v>
      </c>
      <c r="I2698" s="208" t="s">
        <v>4659</v>
      </c>
      <c r="J2698" s="208" t="s"/>
      <c r="K2698" s="208" t="s">
        <v>6302</v>
      </c>
      <c r="L2698" s="208" t="s">
        <v>4652</v>
      </c>
      <c r="M2698" s="207">
        <v>0</v>
      </c>
      <c r="N2698" s="208" t="s">
        <v>4659</v>
      </c>
      <c r="O2698" s="209">
        <v>45698</v>
      </c>
      <c r="P2698" s="210">
        <v>0.869120370371093</v>
      </c>
      <c r="Q2698" s="208">
        <v>48740</v>
      </c>
      <c r="R2698" s="207">
        <v>300</v>
      </c>
      <c r="S2698" s="207">
        <v>0</v>
      </c>
      <c r="T2698" s="207">
        <v>300</v>
      </c>
    </row>
    <row r="2699" spans="1:20">
      <c r="A2699" s="208" t="s">
        <v>4648</v>
      </c>
      <c r="B2699" s="208" t="s">
        <v>7646</v>
      </c>
      <c r="C2699" s="208" t="s">
        <v>4656</v>
      </c>
      <c r="D2699" s="208" t="s">
        <v>4730</v>
      </c>
      <c r="E2699" s="208">
        <v>165</v>
      </c>
      <c r="F2699" s="208">
        <v>89</v>
      </c>
      <c r="G2699" s="208" t="s">
        <v>4659</v>
      </c>
      <c r="H2699" s="208" t="s">
        <v>4659</v>
      </c>
      <c r="I2699" s="208" t="s">
        <v>4659</v>
      </c>
      <c r="J2699" s="208" t="s"/>
      <c r="K2699" s="208" t="s"/>
      <c r="L2699" s="208" t="s">
        <v>4652</v>
      </c>
      <c r="M2699" s="207">
        <v>0</v>
      </c>
      <c r="N2699" s="208" t="s">
        <v>4004</v>
      </c>
      <c r="O2699" s="209">
        <v>45698</v>
      </c>
      <c r="P2699" s="210">
        <v>0.698136574075761</v>
      </c>
      <c r="Q2699" s="208">
        <v>48733</v>
      </c>
      <c r="R2699" s="207">
        <v>230</v>
      </c>
      <c r="S2699" s="207">
        <v>0</v>
      </c>
      <c r="T2699" s="207">
        <v>230</v>
      </c>
    </row>
    <row r="2700" spans="1:20">
      <c r="A2700" s="208" t="s">
        <v>4648</v>
      </c>
      <c r="B2700" s="208" t="s">
        <v>7647</v>
      </c>
      <c r="C2700" s="208" t="s">
        <v>4656</v>
      </c>
      <c r="D2700" s="208" t="s">
        <v>4703</v>
      </c>
      <c r="E2700" s="208">
        <v>130</v>
      </c>
      <c r="F2700" s="208">
        <v>89</v>
      </c>
      <c r="G2700" s="208" t="s">
        <v>4659</v>
      </c>
      <c r="H2700" s="208" t="s">
        <v>4652</v>
      </c>
      <c r="I2700" s="208" t="s">
        <v>4652</v>
      </c>
      <c r="J2700" s="208" t="s"/>
      <c r="K2700" s="208" t="s"/>
      <c r="L2700" s="208" t="s">
        <v>4652</v>
      </c>
      <c r="M2700" s="207">
        <v>0</v>
      </c>
      <c r="N2700" s="208" t="s">
        <v>4004</v>
      </c>
      <c r="O2700" s="209">
        <v>45698</v>
      </c>
      <c r="P2700" s="210">
        <v>0.684872685185838</v>
      </c>
      <c r="Q2700" s="208">
        <v>48732</v>
      </c>
      <c r="R2700" s="207">
        <v>150</v>
      </c>
      <c r="S2700" s="207">
        <v>0</v>
      </c>
      <c r="T2700" s="207">
        <v>150</v>
      </c>
    </row>
    <row r="2701" spans="1:20">
      <c r="A2701" s="208" t="s">
        <v>4648</v>
      </c>
      <c r="B2701" s="208" t="s">
        <v>7648</v>
      </c>
      <c r="C2701" s="208" t="s">
        <v>4656</v>
      </c>
      <c r="D2701" s="208" t="s">
        <v>4730</v>
      </c>
      <c r="E2701" s="208">
        <v>165</v>
      </c>
      <c r="F2701" s="208">
        <v>0</v>
      </c>
      <c r="G2701" s="208" t="s">
        <v>4652</v>
      </c>
      <c r="H2701" s="208" t="s">
        <v>4652</v>
      </c>
      <c r="I2701" s="208" t="s">
        <v>4652</v>
      </c>
      <c r="J2701" s="208" t="s">
        <v>4685</v>
      </c>
      <c r="K2701" s="208" t="s"/>
      <c r="L2701" s="208" t="s">
        <v>4652</v>
      </c>
      <c r="M2701" s="207">
        <v>100</v>
      </c>
      <c r="N2701" s="208" t="s">
        <v>4004</v>
      </c>
      <c r="O2701" s="209">
        <v>45698</v>
      </c>
      <c r="P2701" s="210">
        <v>0.679004629630072</v>
      </c>
      <c r="Q2701" s="208">
        <v>48731</v>
      </c>
      <c r="R2701" s="207">
        <v>100</v>
      </c>
      <c r="S2701" s="207">
        <v>0</v>
      </c>
      <c r="T2701" s="207">
        <v>100</v>
      </c>
    </row>
    <row r="2702" spans="1:20">
      <c r="A2702" s="208" t="s">
        <v>4648</v>
      </c>
      <c r="B2702" s="208" t="s">
        <v>7649</v>
      </c>
      <c r="C2702" s="208" t="s">
        <v>4650</v>
      </c>
      <c r="D2702" s="208" t="s">
        <v>4668</v>
      </c>
      <c r="E2702" s="208">
        <v>150</v>
      </c>
      <c r="F2702" s="208">
        <v>89</v>
      </c>
      <c r="G2702" s="208" t="s">
        <v>4659</v>
      </c>
      <c r="H2702" s="208" t="s">
        <v>4659</v>
      </c>
      <c r="I2702" s="208" t="s">
        <v>4659</v>
      </c>
      <c r="J2702" s="208" t="s"/>
      <c r="K2702" s="208" t="s"/>
      <c r="L2702" s="208" t="s">
        <v>4652</v>
      </c>
      <c r="M2702" s="207">
        <v>0</v>
      </c>
      <c r="N2702" s="208" t="s">
        <v>4659</v>
      </c>
      <c r="O2702" s="209">
        <v>45698</v>
      </c>
      <c r="P2702" s="210">
        <v>0.671643518518977</v>
      </c>
      <c r="Q2702" s="208">
        <v>48730</v>
      </c>
      <c r="R2702" s="207">
        <v>200</v>
      </c>
      <c r="S2702" s="207">
        <v>0</v>
      </c>
      <c r="T2702" s="207">
        <v>200</v>
      </c>
    </row>
    <row r="2703" spans="1:20">
      <c r="A2703" s="208" t="s">
        <v>4648</v>
      </c>
      <c r="B2703" s="208" t="s">
        <v>7650</v>
      </c>
      <c r="C2703" s="208" t="s">
        <v>4656</v>
      </c>
      <c r="D2703" s="208" t="s">
        <v>4730</v>
      </c>
      <c r="E2703" s="208">
        <v>150</v>
      </c>
      <c r="F2703" s="208">
        <v>0</v>
      </c>
      <c r="G2703" s="208" t="s">
        <v>4652</v>
      </c>
      <c r="H2703" s="208" t="s">
        <v>4659</v>
      </c>
      <c r="I2703" s="208" t="s">
        <v>4659</v>
      </c>
      <c r="J2703" s="208" t="s"/>
      <c r="K2703" s="208" t="s"/>
      <c r="L2703" s="208" t="s">
        <v>4652</v>
      </c>
      <c r="M2703" s="207">
        <v>0</v>
      </c>
      <c r="N2703" s="208" t="s">
        <v>4659</v>
      </c>
      <c r="O2703" s="209">
        <v>45698</v>
      </c>
      <c r="P2703" s="210">
        <v>0.650868055556202</v>
      </c>
      <c r="Q2703" s="208">
        <v>48727</v>
      </c>
      <c r="R2703" s="207">
        <v>170</v>
      </c>
      <c r="S2703" s="207">
        <v>0</v>
      </c>
      <c r="T2703" s="207">
        <v>170</v>
      </c>
    </row>
    <row r="2704" spans="1:20">
      <c r="A2704" s="208" t="s">
        <v>4648</v>
      </c>
      <c r="B2704" s="208" t="s">
        <v>7651</v>
      </c>
      <c r="C2704" s="208" t="s">
        <v>4656</v>
      </c>
      <c r="D2704" s="208" t="s">
        <v>4903</v>
      </c>
      <c r="E2704" s="208">
        <v>150</v>
      </c>
      <c r="F2704" s="208">
        <v>88</v>
      </c>
      <c r="G2704" s="208" t="s">
        <v>4659</v>
      </c>
      <c r="H2704" s="208" t="s">
        <v>4659</v>
      </c>
      <c r="I2704" s="208" t="s">
        <v>4659</v>
      </c>
      <c r="J2704" s="208" t="s"/>
      <c r="K2704" s="208" t="s">
        <v>7652</v>
      </c>
      <c r="L2704" s="208" t="s">
        <v>4652</v>
      </c>
      <c r="M2704" s="207">
        <v>0</v>
      </c>
      <c r="N2704" s="208" t="s">
        <v>4659</v>
      </c>
      <c r="O2704" s="209">
        <v>45698</v>
      </c>
      <c r="P2704" s="210">
        <v>0.647511574072269</v>
      </c>
      <c r="Q2704" s="208">
        <v>0</v>
      </c>
      <c r="R2704" s="207">
        <v>0</v>
      </c>
      <c r="S2704" s="207">
        <v>0</v>
      </c>
      <c r="T2704" s="207">
        <v>0</v>
      </c>
    </row>
    <row r="2705" spans="1:20">
      <c r="A2705" s="208" t="s">
        <v>4648</v>
      </c>
      <c r="B2705" s="208" t="s">
        <v>7653</v>
      </c>
      <c r="C2705" s="208" t="s">
        <v>4656</v>
      </c>
      <c r="D2705" s="208" t="s">
        <v>4730</v>
      </c>
      <c r="E2705" s="208">
        <v>130</v>
      </c>
      <c r="F2705" s="208">
        <v>88</v>
      </c>
      <c r="G2705" s="208" t="s">
        <v>4659</v>
      </c>
      <c r="H2705" s="208" t="s">
        <v>4659</v>
      </c>
      <c r="I2705" s="208" t="s">
        <v>4659</v>
      </c>
      <c r="J2705" s="208" t="s"/>
      <c r="K2705" s="208" t="s"/>
      <c r="L2705" s="208" t="s">
        <v>4652</v>
      </c>
      <c r="M2705" s="207">
        <v>0</v>
      </c>
      <c r="N2705" s="208" t="s">
        <v>4659</v>
      </c>
      <c r="O2705" s="209">
        <v>45698</v>
      </c>
      <c r="P2705" s="210">
        <v>0.644479166665406</v>
      </c>
      <c r="Q2705" s="208">
        <v>0</v>
      </c>
      <c r="R2705" s="207">
        <v>0</v>
      </c>
      <c r="S2705" s="207">
        <v>0</v>
      </c>
      <c r="T2705" s="207">
        <v>0</v>
      </c>
    </row>
    <row r="2706" spans="1:20">
      <c r="A2706" s="208" t="s">
        <v>4648</v>
      </c>
      <c r="B2706" s="208" t="s">
        <v>7654</v>
      </c>
      <c r="C2706" s="208" t="s">
        <v>4656</v>
      </c>
      <c r="D2706" s="208" t="s">
        <v>4666</v>
      </c>
      <c r="E2706" s="208">
        <v>165</v>
      </c>
      <c r="F2706" s="208">
        <v>88</v>
      </c>
      <c r="G2706" s="208" t="s">
        <v>4004</v>
      </c>
      <c r="H2706" s="208" t="s">
        <v>4659</v>
      </c>
      <c r="I2706" s="208" t="s">
        <v>4659</v>
      </c>
      <c r="J2706" s="208" t="s"/>
      <c r="K2706" s="208" t="s"/>
      <c r="L2706" s="208" t="s">
        <v>4652</v>
      </c>
      <c r="M2706" s="207">
        <v>0</v>
      </c>
      <c r="N2706" s="208" t="s">
        <v>4004</v>
      </c>
      <c r="O2706" s="209">
        <v>45698</v>
      </c>
      <c r="P2706" s="210">
        <v>0.62250000000131</v>
      </c>
      <c r="Q2706" s="208">
        <v>48726</v>
      </c>
      <c r="R2706" s="207">
        <v>200</v>
      </c>
      <c r="S2706" s="207">
        <v>0</v>
      </c>
      <c r="T2706" s="207">
        <v>200</v>
      </c>
    </row>
    <row r="2707" spans="1:20">
      <c r="A2707" s="208" t="s">
        <v>4648</v>
      </c>
      <c r="B2707" s="208" t="s">
        <v>7655</v>
      </c>
      <c r="C2707" s="208" t="s">
        <v>4656</v>
      </c>
      <c r="D2707" s="208" t="s">
        <v>4676</v>
      </c>
      <c r="E2707" s="208">
        <v>155</v>
      </c>
      <c r="F2707" s="208">
        <v>88</v>
      </c>
      <c r="G2707" s="208" t="s">
        <v>4659</v>
      </c>
      <c r="H2707" s="208" t="s">
        <v>4659</v>
      </c>
      <c r="I2707" s="208" t="s">
        <v>4659</v>
      </c>
      <c r="J2707" s="208" t="s"/>
      <c r="K2707" s="208" t="s"/>
      <c r="L2707" s="208" t="s">
        <v>4652</v>
      </c>
      <c r="M2707" s="207">
        <v>0</v>
      </c>
      <c r="N2707" s="208" t="s">
        <v>4659</v>
      </c>
      <c r="O2707" s="209">
        <v>45698</v>
      </c>
      <c r="P2707" s="210">
        <v>0.604606481480005</v>
      </c>
      <c r="Q2707" s="208">
        <v>48724</v>
      </c>
      <c r="R2707" s="207">
        <v>200</v>
      </c>
      <c r="S2707" s="207">
        <v>0</v>
      </c>
      <c r="T2707" s="207">
        <v>200</v>
      </c>
    </row>
    <row r="2708" spans="1:20">
      <c r="A2708" s="208" t="s">
        <v>4648</v>
      </c>
      <c r="B2708" s="208" t="s">
        <v>7656</v>
      </c>
      <c r="C2708" s="208" t="s">
        <v>4656</v>
      </c>
      <c r="D2708" s="208" t="s">
        <v>4730</v>
      </c>
      <c r="E2708" s="208">
        <v>165</v>
      </c>
      <c r="F2708" s="208">
        <v>88</v>
      </c>
      <c r="G2708" s="208" t="s">
        <v>4659</v>
      </c>
      <c r="H2708" s="208" t="s">
        <v>4652</v>
      </c>
      <c r="I2708" s="208" t="s">
        <v>4652</v>
      </c>
      <c r="J2708" s="208" t="s"/>
      <c r="K2708" s="208" t="s">
        <v>5532</v>
      </c>
      <c r="L2708" s="208" t="s">
        <v>4652</v>
      </c>
      <c r="M2708" s="207">
        <v>0</v>
      </c>
      <c r="N2708" s="208" t="s">
        <v>4659</v>
      </c>
      <c r="O2708" s="209">
        <v>45698</v>
      </c>
      <c r="P2708" s="210">
        <v>0.537916666668025</v>
      </c>
      <c r="Q2708" s="208">
        <v>48717</v>
      </c>
      <c r="R2708" s="207">
        <v>100</v>
      </c>
      <c r="S2708" s="207">
        <v>0</v>
      </c>
      <c r="T2708" s="207">
        <v>100</v>
      </c>
    </row>
    <row r="2709" spans="1:20">
      <c r="A2709" s="208" t="s">
        <v>4648</v>
      </c>
      <c r="B2709" s="208" t="s">
        <v>7657</v>
      </c>
      <c r="C2709" s="208" t="s">
        <v>4650</v>
      </c>
      <c r="D2709" s="208" t="s">
        <v>4674</v>
      </c>
      <c r="E2709" s="208">
        <v>150</v>
      </c>
      <c r="F2709" s="208">
        <v>89</v>
      </c>
      <c r="G2709" s="208" t="s">
        <v>4659</v>
      </c>
      <c r="H2709" s="208" t="s">
        <v>4659</v>
      </c>
      <c r="I2709" s="208" t="s">
        <v>4659</v>
      </c>
      <c r="J2709" s="208" t="s"/>
      <c r="K2709" s="208" t="s"/>
      <c r="L2709" s="208" t="s">
        <v>4652</v>
      </c>
      <c r="M2709" s="207">
        <v>0</v>
      </c>
      <c r="N2709" s="208" t="s">
        <v>4659</v>
      </c>
      <c r="O2709" s="209">
        <v>45698</v>
      </c>
      <c r="P2709" s="210">
        <v>0.531759259258252</v>
      </c>
      <c r="Q2709" s="208">
        <v>48715</v>
      </c>
      <c r="R2709" s="207">
        <v>230</v>
      </c>
      <c r="S2709" s="207">
        <v>0</v>
      </c>
      <c r="T2709" s="207">
        <v>230</v>
      </c>
    </row>
    <row r="2710" spans="1:20">
      <c r="A2710" s="208" t="s">
        <v>4648</v>
      </c>
      <c r="B2710" s="208" t="s">
        <v>7658</v>
      </c>
      <c r="C2710" s="208" t="s">
        <v>4650</v>
      </c>
      <c r="D2710" s="208" t="s">
        <v>4668</v>
      </c>
      <c r="E2710" s="208">
        <v>150</v>
      </c>
      <c r="F2710" s="208">
        <v>0</v>
      </c>
      <c r="G2710" s="208" t="s">
        <v>4652</v>
      </c>
      <c r="H2710" s="208" t="s">
        <v>4652</v>
      </c>
      <c r="I2710" s="208" t="s">
        <v>4652</v>
      </c>
      <c r="J2710" s="208" t="s">
        <v>4643</v>
      </c>
      <c r="K2710" s="208" t="s">
        <v>4831</v>
      </c>
      <c r="L2710" s="208" t="s">
        <v>4659</v>
      </c>
      <c r="M2710" s="207">
        <v>130</v>
      </c>
      <c r="N2710" s="208" t="s">
        <v>4659</v>
      </c>
      <c r="O2710" s="209">
        <v>45698</v>
      </c>
      <c r="P2710" s="210">
        <v>0.515034722222481</v>
      </c>
      <c r="Q2710" s="208">
        <v>48711</v>
      </c>
      <c r="R2710" s="207">
        <v>130</v>
      </c>
      <c r="S2710" s="207">
        <v>0</v>
      </c>
      <c r="T2710" s="207">
        <v>130</v>
      </c>
    </row>
    <row r="2711" spans="1:20">
      <c r="A2711" s="208" t="s">
        <v>4648</v>
      </c>
      <c r="B2711" s="208" t="s">
        <v>7659</v>
      </c>
      <c r="C2711" s="208" t="s">
        <v>4656</v>
      </c>
      <c r="D2711" s="208" t="s">
        <v>4703</v>
      </c>
      <c r="E2711" s="208">
        <v>165</v>
      </c>
      <c r="F2711" s="208">
        <v>88</v>
      </c>
      <c r="G2711" s="208" t="s">
        <v>4659</v>
      </c>
      <c r="H2711" s="208" t="s">
        <v>4652</v>
      </c>
      <c r="I2711" s="208" t="s">
        <v>4652</v>
      </c>
      <c r="J2711" s="208" t="s"/>
      <c r="K2711" s="208" t="s"/>
      <c r="L2711" s="208" t="s">
        <v>4652</v>
      </c>
      <c r="M2711" s="207">
        <v>0</v>
      </c>
      <c r="N2711" s="208" t="s">
        <v>4659</v>
      </c>
      <c r="O2711" s="209">
        <v>45698</v>
      </c>
      <c r="P2711" s="210">
        <v>0.508379629631236</v>
      </c>
      <c r="Q2711" s="208">
        <v>48710</v>
      </c>
      <c r="R2711" s="207">
        <v>150</v>
      </c>
      <c r="S2711" s="207">
        <v>0</v>
      </c>
      <c r="T2711" s="207">
        <v>150</v>
      </c>
    </row>
    <row r="2712" spans="1:20">
      <c r="A2712" s="208" t="s">
        <v>4648</v>
      </c>
      <c r="B2712" s="208" t="s">
        <v>7660</v>
      </c>
      <c r="C2712" s="208" t="s">
        <v>4656</v>
      </c>
      <c r="D2712" s="208" t="s">
        <v>4903</v>
      </c>
      <c r="E2712" s="208">
        <v>164</v>
      </c>
      <c r="F2712" s="208">
        <v>89</v>
      </c>
      <c r="G2712" s="208" t="s">
        <v>4004</v>
      </c>
      <c r="H2712" s="208" t="s">
        <v>4004</v>
      </c>
      <c r="I2712" s="208" t="s">
        <v>4004</v>
      </c>
      <c r="J2712" s="208" t="s"/>
      <c r="K2712" s="208" t="s">
        <v>6379</v>
      </c>
      <c r="L2712" s="208" t="s">
        <v>4652</v>
      </c>
      <c r="M2712" s="207">
        <v>0</v>
      </c>
      <c r="N2712" s="208" t="s">
        <v>4004</v>
      </c>
      <c r="O2712" s="209">
        <v>45698</v>
      </c>
      <c r="P2712" s="210">
        <v>0.499490740741749</v>
      </c>
      <c r="Q2712" s="208">
        <v>0</v>
      </c>
      <c r="R2712" s="207">
        <v>0</v>
      </c>
      <c r="S2712" s="207">
        <v>0</v>
      </c>
      <c r="T2712" s="207">
        <v>0</v>
      </c>
    </row>
    <row r="2713" spans="1:20">
      <c r="A2713" s="208" t="s">
        <v>4648</v>
      </c>
      <c r="B2713" s="208" t="s">
        <v>7661</v>
      </c>
      <c r="C2713" s="208" t="s">
        <v>4656</v>
      </c>
      <c r="D2713" s="208" t="s">
        <v>4666</v>
      </c>
      <c r="E2713" s="208">
        <v>170</v>
      </c>
      <c r="F2713" s="208">
        <v>88</v>
      </c>
      <c r="G2713" s="208" t="s">
        <v>4004</v>
      </c>
      <c r="H2713" s="208" t="s">
        <v>4004</v>
      </c>
      <c r="I2713" s="208" t="s">
        <v>4004</v>
      </c>
      <c r="J2713" s="208" t="s">
        <v>4643</v>
      </c>
      <c r="K2713" s="208" t="s">
        <v>4664</v>
      </c>
      <c r="L2713" s="208" t="s">
        <v>4004</v>
      </c>
      <c r="M2713" s="207">
        <v>200</v>
      </c>
      <c r="N2713" s="208" t="s">
        <v>4004</v>
      </c>
      <c r="O2713" s="209">
        <v>45698</v>
      </c>
      <c r="P2713" s="210">
        <v>0.497962962963356</v>
      </c>
      <c r="Q2713" s="208">
        <v>48708</v>
      </c>
      <c r="R2713" s="207">
        <v>400</v>
      </c>
      <c r="S2713" s="207">
        <v>0</v>
      </c>
      <c r="T2713" s="207">
        <v>400</v>
      </c>
    </row>
    <row r="2714" spans="1:20">
      <c r="A2714" s="208" t="s">
        <v>4648</v>
      </c>
      <c r="B2714" s="208" t="s">
        <v>7662</v>
      </c>
      <c r="C2714" s="208" t="s">
        <v>4656</v>
      </c>
      <c r="D2714" s="208" t="s">
        <v>4684</v>
      </c>
      <c r="E2714" s="208">
        <v>165</v>
      </c>
      <c r="F2714" s="208">
        <v>0</v>
      </c>
      <c r="G2714" s="208" t="s">
        <v>4652</v>
      </c>
      <c r="H2714" s="208" t="s">
        <v>4652</v>
      </c>
      <c r="I2714" s="208" t="s">
        <v>4652</v>
      </c>
      <c r="J2714" s="208" t="s">
        <v>5639</v>
      </c>
      <c r="K2714" s="208" t="s">
        <v>7663</v>
      </c>
      <c r="L2714" s="208" t="s">
        <v>4004</v>
      </c>
      <c r="M2714" s="207">
        <v>300</v>
      </c>
      <c r="N2714" s="208" t="s">
        <v>4659</v>
      </c>
      <c r="O2714" s="209">
        <v>45698</v>
      </c>
      <c r="P2714" s="210">
        <v>0.440601851852989</v>
      </c>
      <c r="Q2714" s="208">
        <v>48701</v>
      </c>
      <c r="R2714" s="207">
        <v>300</v>
      </c>
      <c r="S2714" s="207">
        <v>0</v>
      </c>
      <c r="T2714" s="207">
        <v>300</v>
      </c>
    </row>
    <row r="2715" spans="1:20">
      <c r="A2715" s="208" t="s">
        <v>4648</v>
      </c>
      <c r="B2715" s="208" t="s">
        <v>7664</v>
      </c>
      <c r="C2715" s="208" t="s">
        <v>4656</v>
      </c>
      <c r="D2715" s="208" t="s">
        <v>4756</v>
      </c>
      <c r="E2715" s="208">
        <v>159</v>
      </c>
      <c r="F2715" s="208">
        <v>88</v>
      </c>
      <c r="G2715" s="208" t="s">
        <v>4004</v>
      </c>
      <c r="H2715" s="208" t="s">
        <v>4004</v>
      </c>
      <c r="I2715" s="208" t="s">
        <v>4004</v>
      </c>
      <c r="J2715" s="208" t="s"/>
      <c r="K2715" s="208" t="s"/>
      <c r="L2715" s="208" t="s">
        <v>4652</v>
      </c>
      <c r="M2715" s="207">
        <v>0</v>
      </c>
      <c r="N2715" s="208" t="s">
        <v>4004</v>
      </c>
      <c r="O2715" s="209">
        <v>45698</v>
      </c>
      <c r="P2715" s="210">
        <v>0.426863425924239</v>
      </c>
      <c r="Q2715" s="208">
        <v>48700</v>
      </c>
      <c r="R2715" s="207">
        <v>200</v>
      </c>
      <c r="S2715" s="207">
        <v>0</v>
      </c>
      <c r="T2715" s="207">
        <v>200</v>
      </c>
    </row>
    <row r="2716" spans="1:20">
      <c r="A2716" s="208" t="s">
        <v>4648</v>
      </c>
      <c r="B2716" s="208" t="s">
        <v>7665</v>
      </c>
      <c r="C2716" s="208" t="s">
        <v>4656</v>
      </c>
      <c r="D2716" s="208" t="s">
        <v>4767</v>
      </c>
      <c r="E2716" s="208">
        <v>165</v>
      </c>
      <c r="F2716" s="208">
        <v>89</v>
      </c>
      <c r="G2716" s="208" t="s">
        <v>4659</v>
      </c>
      <c r="H2716" s="208" t="s">
        <v>4659</v>
      </c>
      <c r="I2716" s="208" t="s">
        <v>4659</v>
      </c>
      <c r="J2716" s="208" t="s"/>
      <c r="K2716" s="208" t="s"/>
      <c r="L2716" s="208" t="s">
        <v>4652</v>
      </c>
      <c r="M2716" s="207">
        <v>0</v>
      </c>
      <c r="N2716" s="208" t="s">
        <v>4659</v>
      </c>
      <c r="O2716" s="209">
        <v>45698</v>
      </c>
      <c r="P2716" s="210">
        <v>0.421793981480732</v>
      </c>
      <c r="Q2716" s="208">
        <v>48699</v>
      </c>
      <c r="R2716" s="207">
        <v>230</v>
      </c>
      <c r="S2716" s="207">
        <v>0</v>
      </c>
      <c r="T2716" s="207">
        <v>230</v>
      </c>
    </row>
    <row r="2717" spans="1:20">
      <c r="A2717" s="208" t="s">
        <v>4648</v>
      </c>
      <c r="B2717" s="208" t="s">
        <v>7666</v>
      </c>
      <c r="C2717" s="208" t="s">
        <v>4650</v>
      </c>
      <c r="D2717" s="208" t="s">
        <v>4668</v>
      </c>
      <c r="E2717" s="208">
        <v>155</v>
      </c>
      <c r="F2717" s="208">
        <v>0</v>
      </c>
      <c r="G2717" s="208" t="s">
        <v>4652</v>
      </c>
      <c r="H2717" s="208" t="s">
        <v>4004</v>
      </c>
      <c r="I2717" s="208" t="s">
        <v>4004</v>
      </c>
      <c r="J2717" s="208" t="s"/>
      <c r="K2717" s="208" t="s"/>
      <c r="L2717" s="208" t="s">
        <v>4652</v>
      </c>
      <c r="M2717" s="207">
        <v>0</v>
      </c>
      <c r="N2717" s="208" t="s">
        <v>4004</v>
      </c>
      <c r="O2717" s="209">
        <v>45698</v>
      </c>
      <c r="P2717" s="210">
        <v>0.356562500001019</v>
      </c>
      <c r="Q2717" s="208">
        <v>48695</v>
      </c>
      <c r="R2717" s="207">
        <v>150</v>
      </c>
      <c r="S2717" s="207">
        <v>0</v>
      </c>
      <c r="T2717" s="207">
        <v>150</v>
      </c>
    </row>
    <row r="2718" spans="1:20">
      <c r="A2718" s="208" t="s">
        <v>4648</v>
      </c>
      <c r="B2718" s="208" t="s">
        <v>7667</v>
      </c>
      <c r="C2718" s="208" t="s">
        <v>4656</v>
      </c>
      <c r="D2718" s="208" t="s">
        <v>4703</v>
      </c>
      <c r="E2718" s="208">
        <v>165</v>
      </c>
      <c r="F2718" s="208">
        <v>88</v>
      </c>
      <c r="G2718" s="208" t="s">
        <v>4004</v>
      </c>
      <c r="H2718" s="208" t="s">
        <v>4004</v>
      </c>
      <c r="I2718" s="208" t="s">
        <v>4004</v>
      </c>
      <c r="J2718" s="208" t="s"/>
      <c r="K2718" s="208" t="s"/>
      <c r="L2718" s="208" t="s">
        <v>4652</v>
      </c>
      <c r="M2718" s="207">
        <v>0</v>
      </c>
      <c r="N2718" s="208" t="s">
        <v>4004</v>
      </c>
      <c r="O2718" s="209">
        <v>45698</v>
      </c>
      <c r="P2718" s="210">
        <v>0.349155092593719</v>
      </c>
      <c r="Q2718" s="208">
        <v>48692</v>
      </c>
      <c r="R2718" s="207">
        <v>230</v>
      </c>
      <c r="S2718" s="207">
        <v>0</v>
      </c>
      <c r="T2718" s="207">
        <v>230</v>
      </c>
    </row>
    <row r="2719" spans="1:20">
      <c r="A2719" s="208" t="s">
        <v>4648</v>
      </c>
      <c r="B2719" s="208" t="s">
        <v>7668</v>
      </c>
      <c r="C2719" s="208" t="s">
        <v>4650</v>
      </c>
      <c r="D2719" s="208" t="s">
        <v>4668</v>
      </c>
      <c r="E2719" s="208">
        <v>150</v>
      </c>
      <c r="F2719" s="208">
        <v>89</v>
      </c>
      <c r="G2719" s="208" t="s">
        <v>4659</v>
      </c>
      <c r="H2719" s="208" t="s">
        <v>4659</v>
      </c>
      <c r="I2719" s="208" t="s">
        <v>4659</v>
      </c>
      <c r="J2719" s="208" t="s"/>
      <c r="K2719" s="208" t="s"/>
      <c r="L2719" s="208" t="s">
        <v>4652</v>
      </c>
      <c r="M2719" s="207">
        <v>0</v>
      </c>
      <c r="N2719" s="208" t="s">
        <v>4659</v>
      </c>
      <c r="O2719" s="209">
        <v>45699</v>
      </c>
      <c r="P2719" s="210">
        <v>0.84403935185037</v>
      </c>
      <c r="Q2719" s="208">
        <v>48791</v>
      </c>
      <c r="R2719" s="207">
        <v>230</v>
      </c>
      <c r="S2719" s="207">
        <v>0</v>
      </c>
      <c r="T2719" s="207">
        <v>230</v>
      </c>
    </row>
    <row r="2720" spans="1:20">
      <c r="A2720" s="208" t="s">
        <v>4648</v>
      </c>
      <c r="B2720" s="208" t="s">
        <v>7669</v>
      </c>
      <c r="C2720" s="208" t="s">
        <v>4650</v>
      </c>
      <c r="D2720" s="208" t="s">
        <v>4668</v>
      </c>
      <c r="E2720" s="208">
        <v>150</v>
      </c>
      <c r="F2720" s="208">
        <v>89</v>
      </c>
      <c r="G2720" s="208" t="s">
        <v>4659</v>
      </c>
      <c r="H2720" s="208" t="s">
        <v>4659</v>
      </c>
      <c r="I2720" s="208" t="s">
        <v>4659</v>
      </c>
      <c r="J2720" s="208" t="s"/>
      <c r="K2720" s="208" t="s"/>
      <c r="L2720" s="208" t="s">
        <v>4652</v>
      </c>
      <c r="M2720" s="207">
        <v>0</v>
      </c>
      <c r="N2720" s="208" t="s">
        <v>4659</v>
      </c>
      <c r="O2720" s="209">
        <v>45699</v>
      </c>
      <c r="P2720" s="210">
        <v>0.70792824073942</v>
      </c>
      <c r="Q2720" s="208">
        <v>48783</v>
      </c>
      <c r="R2720" s="207">
        <v>230</v>
      </c>
      <c r="S2720" s="207">
        <v>0</v>
      </c>
      <c r="T2720" s="207">
        <v>230</v>
      </c>
    </row>
    <row r="2721" spans="1:20">
      <c r="A2721" s="208" t="s">
        <v>4648</v>
      </c>
      <c r="B2721" s="208" t="s">
        <v>7670</v>
      </c>
      <c r="C2721" s="208" t="s">
        <v>4656</v>
      </c>
      <c r="D2721" s="208" t="s">
        <v>4676</v>
      </c>
      <c r="E2721" s="208">
        <v>130</v>
      </c>
      <c r="F2721" s="208">
        <v>88</v>
      </c>
      <c r="G2721" s="208" t="s">
        <v>4659</v>
      </c>
      <c r="H2721" s="208" t="s">
        <v>4652</v>
      </c>
      <c r="I2721" s="208" t="s">
        <v>4652</v>
      </c>
      <c r="J2721" s="208" t="s"/>
      <c r="K2721" s="208" t="s"/>
      <c r="L2721" s="208" t="s">
        <v>4652</v>
      </c>
      <c r="M2721" s="207">
        <v>0</v>
      </c>
      <c r="N2721" s="208" t="s">
        <v>4659</v>
      </c>
      <c r="O2721" s="209">
        <v>45699</v>
      </c>
      <c r="P2721" s="210">
        <v>0.695590277777228</v>
      </c>
      <c r="Q2721" s="208">
        <v>48782</v>
      </c>
      <c r="R2721" s="207">
        <v>300</v>
      </c>
      <c r="S2721" s="207">
        <v>0</v>
      </c>
      <c r="T2721" s="207">
        <v>300</v>
      </c>
    </row>
    <row r="2722" spans="1:20">
      <c r="A2722" s="208" t="s">
        <v>4648</v>
      </c>
      <c r="B2722" s="208" t="s">
        <v>7671</v>
      </c>
      <c r="C2722" s="208" t="s">
        <v>4656</v>
      </c>
      <c r="D2722" s="208" t="s">
        <v>4676</v>
      </c>
      <c r="E2722" s="208">
        <v>130</v>
      </c>
      <c r="F2722" s="208">
        <v>89</v>
      </c>
      <c r="G2722" s="208" t="s">
        <v>4659</v>
      </c>
      <c r="H2722" s="208" t="s">
        <v>4652</v>
      </c>
      <c r="I2722" s="208" t="s">
        <v>4652</v>
      </c>
      <c r="J2722" s="208" t="s"/>
      <c r="K2722" s="208" t="s"/>
      <c r="L2722" s="208" t="s">
        <v>4652</v>
      </c>
      <c r="M2722" s="207">
        <v>0</v>
      </c>
      <c r="N2722" s="208" t="s">
        <v>4659</v>
      </c>
      <c r="O2722" s="209">
        <v>45699</v>
      </c>
      <c r="P2722" s="210">
        <v>0.695590277777228</v>
      </c>
      <c r="Q2722" s="208">
        <v>48782</v>
      </c>
      <c r="R2722" s="207">
        <v>300</v>
      </c>
      <c r="S2722" s="207">
        <v>0</v>
      </c>
      <c r="T2722" s="207">
        <v>300</v>
      </c>
    </row>
    <row r="2723" spans="1:20">
      <c r="A2723" s="208" t="s">
        <v>4648</v>
      </c>
      <c r="B2723" s="208" t="s">
        <v>7672</v>
      </c>
      <c r="C2723" s="208" t="s">
        <v>4650</v>
      </c>
      <c r="D2723" s="208" t="s">
        <v>4668</v>
      </c>
      <c r="E2723" s="208">
        <v>150</v>
      </c>
      <c r="F2723" s="208">
        <v>0</v>
      </c>
      <c r="G2723" s="208" t="s">
        <v>4652</v>
      </c>
      <c r="H2723" s="208" t="s">
        <v>4652</v>
      </c>
      <c r="I2723" s="208" t="s">
        <v>4652</v>
      </c>
      <c r="J2723" s="208" t="s">
        <v>4682</v>
      </c>
      <c r="K2723" s="208" t="s"/>
      <c r="L2723" s="208" t="s">
        <v>4659</v>
      </c>
      <c r="M2723" s="207">
        <v>100</v>
      </c>
      <c r="N2723" s="208" t="s">
        <v>4659</v>
      </c>
      <c r="O2723" s="209">
        <v>45699</v>
      </c>
      <c r="P2723" s="210">
        <v>0.683344907407445</v>
      </c>
      <c r="Q2723" s="208">
        <v>48781</v>
      </c>
      <c r="R2723" s="207">
        <v>100</v>
      </c>
      <c r="S2723" s="207">
        <v>0</v>
      </c>
      <c r="T2723" s="207">
        <v>100</v>
      </c>
    </row>
    <row r="2724" spans="1:20">
      <c r="A2724" s="208" t="s">
        <v>4648</v>
      </c>
      <c r="B2724" s="208" t="s">
        <v>7673</v>
      </c>
      <c r="C2724" s="208" t="s">
        <v>4656</v>
      </c>
      <c r="D2724" s="208" t="s">
        <v>4903</v>
      </c>
      <c r="E2724" s="208">
        <v>165</v>
      </c>
      <c r="F2724" s="208">
        <v>87</v>
      </c>
      <c r="G2724" s="208" t="s">
        <v>4659</v>
      </c>
      <c r="H2724" s="208" t="s">
        <v>4659</v>
      </c>
      <c r="I2724" s="208" t="s">
        <v>4659</v>
      </c>
      <c r="J2724" s="208" t="s"/>
      <c r="K2724" s="208" t="s"/>
      <c r="L2724" s="208" t="s">
        <v>4652</v>
      </c>
      <c r="M2724" s="207">
        <v>0</v>
      </c>
      <c r="N2724" s="208" t="s">
        <v>4659</v>
      </c>
      <c r="O2724" s="209">
        <v>45699</v>
      </c>
      <c r="P2724" s="210">
        <v>0.679212962961174</v>
      </c>
      <c r="Q2724" s="208">
        <v>48780</v>
      </c>
      <c r="R2724" s="207">
        <v>230</v>
      </c>
      <c r="S2724" s="207">
        <v>0</v>
      </c>
      <c r="T2724" s="207">
        <v>230</v>
      </c>
    </row>
    <row r="2725" spans="1:20">
      <c r="A2725" s="208" t="s">
        <v>4648</v>
      </c>
      <c r="B2725" s="208" t="s">
        <v>7674</v>
      </c>
      <c r="C2725" s="208" t="s">
        <v>4656</v>
      </c>
      <c r="D2725" s="208" t="s">
        <v>4730</v>
      </c>
      <c r="E2725" s="208">
        <v>150</v>
      </c>
      <c r="F2725" s="208">
        <v>89</v>
      </c>
      <c r="G2725" s="208" t="s">
        <v>4659</v>
      </c>
      <c r="H2725" s="208" t="s">
        <v>4652</v>
      </c>
      <c r="I2725" s="208" t="s">
        <v>4652</v>
      </c>
      <c r="J2725" s="208" t="s"/>
      <c r="K2725" s="208" t="s">
        <v>5060</v>
      </c>
      <c r="L2725" s="208" t="s">
        <v>4652</v>
      </c>
      <c r="M2725" s="207">
        <v>70</v>
      </c>
      <c r="N2725" s="208" t="s">
        <v>4659</v>
      </c>
      <c r="O2725" s="209">
        <v>45699</v>
      </c>
      <c r="P2725" s="210">
        <v>0.650937499998691</v>
      </c>
      <c r="Q2725" s="208">
        <v>48777</v>
      </c>
      <c r="R2725" s="207">
        <v>300</v>
      </c>
      <c r="S2725" s="207">
        <v>0</v>
      </c>
      <c r="T2725" s="207">
        <v>300</v>
      </c>
    </row>
    <row r="2726" spans="1:20">
      <c r="A2726" s="208" t="s">
        <v>4648</v>
      </c>
      <c r="B2726" s="208" t="s">
        <v>7675</v>
      </c>
      <c r="C2726" s="208" t="s">
        <v>4656</v>
      </c>
      <c r="D2726" s="208" t="s">
        <v>4734</v>
      </c>
      <c r="E2726" s="208">
        <v>165</v>
      </c>
      <c r="F2726" s="208">
        <v>0</v>
      </c>
      <c r="G2726" s="208" t="s">
        <v>4652</v>
      </c>
      <c r="H2726" s="208" t="s">
        <v>4652</v>
      </c>
      <c r="I2726" s="208" t="s">
        <v>4652</v>
      </c>
      <c r="J2726" s="208" t="s">
        <v>4643</v>
      </c>
      <c r="K2726" s="208" t="s">
        <v>4642</v>
      </c>
      <c r="L2726" s="208" t="s">
        <v>4659</v>
      </c>
      <c r="M2726" s="207">
        <v>80</v>
      </c>
      <c r="N2726" s="208" t="s">
        <v>4659</v>
      </c>
      <c r="O2726" s="209">
        <v>45699</v>
      </c>
      <c r="P2726" s="210">
        <v>0.644050925926422</v>
      </c>
      <c r="Q2726" s="208">
        <v>48776</v>
      </c>
      <c r="R2726" s="207">
        <v>80</v>
      </c>
      <c r="S2726" s="207">
        <v>0</v>
      </c>
      <c r="T2726" s="207">
        <v>80</v>
      </c>
    </row>
    <row r="2727" spans="1:20">
      <c r="A2727" s="208" t="s">
        <v>4648</v>
      </c>
      <c r="B2727" s="208" t="s">
        <v>7676</v>
      </c>
      <c r="C2727" s="208" t="s">
        <v>4656</v>
      </c>
      <c r="D2727" s="208" t="s">
        <v>4694</v>
      </c>
      <c r="E2727" s="208">
        <v>164</v>
      </c>
      <c r="F2727" s="208">
        <v>89</v>
      </c>
      <c r="G2727" s="208" t="s">
        <v>4659</v>
      </c>
      <c r="H2727" s="208" t="s">
        <v>4659</v>
      </c>
      <c r="I2727" s="208" t="s">
        <v>4659</v>
      </c>
      <c r="J2727" s="208" t="s"/>
      <c r="K2727" s="208" t="s"/>
      <c r="L2727" s="208" t="s">
        <v>4652</v>
      </c>
      <c r="M2727" s="207">
        <v>0</v>
      </c>
      <c r="N2727" s="208" t="s">
        <v>4659</v>
      </c>
      <c r="O2727" s="209">
        <v>45699</v>
      </c>
      <c r="P2727" s="210">
        <v>0.617534722223354</v>
      </c>
      <c r="Q2727" s="208">
        <v>48775</v>
      </c>
      <c r="R2727" s="207">
        <v>200</v>
      </c>
      <c r="S2727" s="207">
        <v>0</v>
      </c>
      <c r="T2727" s="207">
        <v>200</v>
      </c>
    </row>
    <row r="2728" spans="1:20">
      <c r="A2728" s="208" t="s">
        <v>4648</v>
      </c>
      <c r="B2728" s="208" t="s">
        <v>7677</v>
      </c>
      <c r="C2728" s="208" t="s">
        <v>4656</v>
      </c>
      <c r="D2728" s="208" t="s">
        <v>4734</v>
      </c>
      <c r="E2728" s="208">
        <v>165</v>
      </c>
      <c r="F2728" s="208">
        <v>89</v>
      </c>
      <c r="G2728" s="208" t="s">
        <v>4659</v>
      </c>
      <c r="H2728" s="208" t="s">
        <v>4659</v>
      </c>
      <c r="I2728" s="208" t="s">
        <v>4659</v>
      </c>
      <c r="J2728" s="208" t="s"/>
      <c r="K2728" s="208" t="s"/>
      <c r="L2728" s="208" t="s">
        <v>4652</v>
      </c>
      <c r="M2728" s="207">
        <v>0</v>
      </c>
      <c r="N2728" s="208" t="s">
        <v>4659</v>
      </c>
      <c r="O2728" s="209">
        <v>45699</v>
      </c>
      <c r="P2728" s="210">
        <v>0.60596064814672</v>
      </c>
      <c r="Q2728" s="208">
        <v>48774</v>
      </c>
      <c r="R2728" s="207">
        <v>200</v>
      </c>
      <c r="S2728" s="207">
        <v>0</v>
      </c>
      <c r="T2728" s="207">
        <v>200</v>
      </c>
    </row>
    <row r="2729" spans="1:20">
      <c r="A2729" s="208" t="s">
        <v>4648</v>
      </c>
      <c r="B2729" s="208" t="s">
        <v>7678</v>
      </c>
      <c r="C2729" s="208" t="s">
        <v>4656</v>
      </c>
      <c r="D2729" s="208" t="s">
        <v>4694</v>
      </c>
      <c r="E2729" s="208">
        <v>165</v>
      </c>
      <c r="F2729" s="208">
        <v>7</v>
      </c>
      <c r="G2729" s="208" t="s">
        <v>4659</v>
      </c>
      <c r="H2729" s="208" t="s">
        <v>4652</v>
      </c>
      <c r="I2729" s="208" t="s">
        <v>4652</v>
      </c>
      <c r="J2729" s="208" t="s"/>
      <c r="K2729" s="208" t="s"/>
      <c r="L2729" s="208" t="s">
        <v>4652</v>
      </c>
      <c r="M2729" s="207">
        <v>0</v>
      </c>
      <c r="N2729" s="208" t="s">
        <v>4659</v>
      </c>
      <c r="O2729" s="209">
        <v>45699</v>
      </c>
      <c r="P2729" s="210">
        <v>0.59125000000131</v>
      </c>
      <c r="Q2729" s="208">
        <v>48771</v>
      </c>
      <c r="R2729" s="207">
        <v>170</v>
      </c>
      <c r="S2729" s="207">
        <v>0</v>
      </c>
      <c r="T2729" s="207">
        <v>170</v>
      </c>
    </row>
    <row r="2730" spans="1:20">
      <c r="A2730" s="208" t="s">
        <v>4648</v>
      </c>
      <c r="B2730" s="208" t="s">
        <v>7679</v>
      </c>
      <c r="C2730" s="208" t="s">
        <v>4656</v>
      </c>
      <c r="D2730" s="208" t="s">
        <v>5481</v>
      </c>
      <c r="E2730" s="208">
        <v>156</v>
      </c>
      <c r="F2730" s="208">
        <v>0</v>
      </c>
      <c r="G2730" s="208" t="s">
        <v>4652</v>
      </c>
      <c r="H2730" s="208" t="s">
        <v>4659</v>
      </c>
      <c r="I2730" s="208" t="s">
        <v>4659</v>
      </c>
      <c r="J2730" s="208" t="s"/>
      <c r="K2730" s="208" t="s"/>
      <c r="L2730" s="208" t="s">
        <v>4652</v>
      </c>
      <c r="M2730" s="207">
        <v>0</v>
      </c>
      <c r="N2730" s="208" t="s">
        <v>4659</v>
      </c>
      <c r="O2730" s="209">
        <v>45699</v>
      </c>
      <c r="P2730" s="210">
        <v>0.571458333331975</v>
      </c>
      <c r="Q2730" s="208">
        <v>48770</v>
      </c>
      <c r="R2730" s="207">
        <v>150</v>
      </c>
      <c r="S2730" s="207">
        <v>0</v>
      </c>
      <c r="T2730" s="207">
        <v>150</v>
      </c>
    </row>
    <row r="2731" spans="1:20">
      <c r="A2731" s="208" t="s">
        <v>4648</v>
      </c>
      <c r="B2731" s="208" t="s">
        <v>7680</v>
      </c>
      <c r="C2731" s="208" t="s">
        <v>4656</v>
      </c>
      <c r="D2731" s="208" t="s">
        <v>4694</v>
      </c>
      <c r="E2731" s="208">
        <v>165</v>
      </c>
      <c r="F2731" s="208">
        <v>88</v>
      </c>
      <c r="G2731" s="208" t="s">
        <v>4659</v>
      </c>
      <c r="H2731" s="208" t="s">
        <v>4659</v>
      </c>
      <c r="I2731" s="208" t="s">
        <v>4659</v>
      </c>
      <c r="J2731" s="208" t="s"/>
      <c r="K2731" s="208" t="s"/>
      <c r="L2731" s="208" t="s">
        <v>4652</v>
      </c>
      <c r="M2731" s="207">
        <v>0</v>
      </c>
      <c r="N2731" s="208" t="s">
        <v>4659</v>
      </c>
      <c r="O2731" s="209">
        <v>45699</v>
      </c>
      <c r="P2731" s="210">
        <v>0.480439814815327</v>
      </c>
      <c r="Q2731" s="208">
        <v>48764</v>
      </c>
      <c r="R2731" s="207">
        <v>200</v>
      </c>
      <c r="S2731" s="207">
        <v>0</v>
      </c>
      <c r="T2731" s="207">
        <v>200</v>
      </c>
    </row>
    <row r="2732" spans="1:20">
      <c r="A2732" s="208" t="s">
        <v>4648</v>
      </c>
      <c r="B2732" s="208" t="s">
        <v>7681</v>
      </c>
      <c r="C2732" s="208" t="s">
        <v>4656</v>
      </c>
      <c r="D2732" s="208" t="s">
        <v>4694</v>
      </c>
      <c r="E2732" s="208">
        <v>164</v>
      </c>
      <c r="F2732" s="208">
        <v>89</v>
      </c>
      <c r="G2732" s="208" t="s">
        <v>4659</v>
      </c>
      <c r="H2732" s="208" t="s">
        <v>4659</v>
      </c>
      <c r="I2732" s="208" t="s">
        <v>4659</v>
      </c>
      <c r="J2732" s="208" t="s"/>
      <c r="K2732" s="208" t="s"/>
      <c r="L2732" s="208" t="s">
        <v>4652</v>
      </c>
      <c r="M2732" s="207">
        <v>0</v>
      </c>
      <c r="N2732" s="208" t="s">
        <v>4659</v>
      </c>
      <c r="O2732" s="209">
        <v>45699</v>
      </c>
      <c r="P2732" s="210">
        <v>0.47836805555562</v>
      </c>
      <c r="Q2732" s="208">
        <v>48763</v>
      </c>
      <c r="R2732" s="207">
        <v>200</v>
      </c>
      <c r="S2732" s="207">
        <v>0</v>
      </c>
      <c r="T2732" s="207">
        <v>200</v>
      </c>
    </row>
    <row r="2733" spans="1:20">
      <c r="A2733" s="208" t="s">
        <v>4648</v>
      </c>
      <c r="B2733" s="208" t="s">
        <v>7682</v>
      </c>
      <c r="C2733" s="208" t="s">
        <v>4650</v>
      </c>
      <c r="D2733" s="208" t="s">
        <v>4668</v>
      </c>
      <c r="E2733" s="208">
        <v>120</v>
      </c>
      <c r="F2733" s="208">
        <v>0</v>
      </c>
      <c r="G2733" s="208" t="s">
        <v>4652</v>
      </c>
      <c r="H2733" s="208" t="s">
        <v>4652</v>
      </c>
      <c r="I2733" s="208" t="s">
        <v>4652</v>
      </c>
      <c r="J2733" s="208" t="s">
        <v>4732</v>
      </c>
      <c r="K2733" s="208" t="s"/>
      <c r="L2733" s="208" t="s">
        <v>4661</v>
      </c>
      <c r="M2733" s="207">
        <v>50</v>
      </c>
      <c r="N2733" s="208" t="s">
        <v>4661</v>
      </c>
      <c r="O2733" s="209">
        <v>45699</v>
      </c>
      <c r="P2733" s="210">
        <v>0.469282407408173</v>
      </c>
      <c r="Q2733" s="208">
        <v>48760</v>
      </c>
      <c r="R2733" s="207">
        <v>50</v>
      </c>
      <c r="S2733" s="207">
        <v>0</v>
      </c>
      <c r="T2733" s="207">
        <v>50</v>
      </c>
    </row>
    <row r="2734" spans="1:20">
      <c r="A2734" s="208" t="s">
        <v>4648</v>
      </c>
      <c r="B2734" s="208" t="s">
        <v>7683</v>
      </c>
      <c r="C2734" s="208" t="s">
        <v>4650</v>
      </c>
      <c r="D2734" s="208" t="s">
        <v>4668</v>
      </c>
      <c r="E2734" s="208">
        <v>150</v>
      </c>
      <c r="F2734" s="208">
        <v>0</v>
      </c>
      <c r="G2734" s="208" t="s">
        <v>4652</v>
      </c>
      <c r="H2734" s="208" t="s">
        <v>4652</v>
      </c>
      <c r="I2734" s="208" t="s">
        <v>4652</v>
      </c>
      <c r="J2734" s="208" t="s">
        <v>4643</v>
      </c>
      <c r="K2734" s="208" t="s">
        <v>7684</v>
      </c>
      <c r="L2734" s="208" t="s">
        <v>4659</v>
      </c>
      <c r="M2734" s="207">
        <v>245</v>
      </c>
      <c r="N2734" s="208" t="s">
        <v>4659</v>
      </c>
      <c r="O2734" s="209">
        <v>45699</v>
      </c>
      <c r="P2734" s="210">
        <v>0.464583333334304</v>
      </c>
      <c r="Q2734" s="208">
        <v>48758</v>
      </c>
      <c r="R2734" s="207">
        <v>245</v>
      </c>
      <c r="S2734" s="207">
        <v>0</v>
      </c>
      <c r="T2734" s="207">
        <v>245</v>
      </c>
    </row>
    <row r="2735" spans="1:20">
      <c r="A2735" s="208" t="s">
        <v>4648</v>
      </c>
      <c r="B2735" s="208" t="s">
        <v>7685</v>
      </c>
      <c r="C2735" s="208" t="s">
        <v>4656</v>
      </c>
      <c r="D2735" s="208" t="s">
        <v>4657</v>
      </c>
      <c r="E2735" s="208">
        <v>165</v>
      </c>
      <c r="F2735" s="208">
        <v>87</v>
      </c>
      <c r="G2735" s="208" t="s">
        <v>4659</v>
      </c>
      <c r="H2735" s="208" t="s">
        <v>4652</v>
      </c>
      <c r="I2735" s="208" t="s">
        <v>4652</v>
      </c>
      <c r="J2735" s="208" t="s"/>
      <c r="K2735" s="208" t="s"/>
      <c r="L2735" s="208" t="s">
        <v>4652</v>
      </c>
      <c r="M2735" s="207">
        <v>0</v>
      </c>
      <c r="N2735" s="208" t="s">
        <v>4659</v>
      </c>
      <c r="O2735" s="209">
        <v>45699</v>
      </c>
      <c r="P2735" s="210">
        <v>0.443749999998545</v>
      </c>
      <c r="Q2735" s="208">
        <v>48757</v>
      </c>
      <c r="R2735" s="207">
        <v>170</v>
      </c>
      <c r="S2735" s="207">
        <v>0</v>
      </c>
      <c r="T2735" s="207">
        <v>170</v>
      </c>
    </row>
    <row r="2736" spans="1:20">
      <c r="A2736" s="208" t="s">
        <v>4648</v>
      </c>
      <c r="B2736" s="208" t="s">
        <v>7686</v>
      </c>
      <c r="C2736" s="208" t="s">
        <v>4650</v>
      </c>
      <c r="D2736" s="208" t="s">
        <v>4668</v>
      </c>
      <c r="E2736" s="208">
        <v>156</v>
      </c>
      <c r="F2736" s="208">
        <v>0</v>
      </c>
      <c r="G2736" s="208" t="s">
        <v>4652</v>
      </c>
      <c r="H2736" s="208" t="s">
        <v>4659</v>
      </c>
      <c r="I2736" s="208" t="s">
        <v>4659</v>
      </c>
      <c r="J2736" s="208" t="s"/>
      <c r="K2736" s="208" t="s"/>
      <c r="L2736" s="208" t="s">
        <v>4652</v>
      </c>
      <c r="M2736" s="207">
        <v>0</v>
      </c>
      <c r="N2736" s="208" t="s">
        <v>4659</v>
      </c>
      <c r="O2736" s="209">
        <v>45699</v>
      </c>
      <c r="P2736" s="210">
        <v>0.432569444445107</v>
      </c>
      <c r="Q2736" s="208">
        <v>48754</v>
      </c>
      <c r="R2736" s="207">
        <v>150</v>
      </c>
      <c r="S2736" s="207">
        <v>0</v>
      </c>
      <c r="T2736" s="207">
        <v>150</v>
      </c>
    </row>
    <row r="2737" spans="1:20">
      <c r="A2737" s="208" t="s">
        <v>4648</v>
      </c>
      <c r="B2737" s="208" t="s">
        <v>7687</v>
      </c>
      <c r="C2737" s="208" t="s">
        <v>4656</v>
      </c>
      <c r="D2737" s="208" t="s">
        <v>4734</v>
      </c>
      <c r="E2737" s="208">
        <v>165</v>
      </c>
      <c r="F2737" s="208">
        <v>88</v>
      </c>
      <c r="G2737" s="208" t="s">
        <v>4659</v>
      </c>
      <c r="H2737" s="208" t="s">
        <v>4659</v>
      </c>
      <c r="I2737" s="208" t="s">
        <v>4659</v>
      </c>
      <c r="J2737" s="208" t="s"/>
      <c r="K2737" s="208" t="s"/>
      <c r="L2737" s="208" t="s">
        <v>4652</v>
      </c>
      <c r="M2737" s="207">
        <v>0</v>
      </c>
      <c r="N2737" s="208" t="s">
        <v>4659</v>
      </c>
      <c r="O2737" s="209">
        <v>45699</v>
      </c>
      <c r="P2737" s="210">
        <v>0.42828703703708</v>
      </c>
      <c r="Q2737" s="208">
        <v>48753</v>
      </c>
      <c r="R2737" s="207">
        <v>200</v>
      </c>
      <c r="S2737" s="207">
        <v>0</v>
      </c>
      <c r="T2737" s="207">
        <v>200</v>
      </c>
    </row>
    <row r="2738" spans="1:20">
      <c r="A2738" s="208" t="s">
        <v>4648</v>
      </c>
      <c r="B2738" s="208" t="s">
        <v>7688</v>
      </c>
      <c r="C2738" s="208" t="s">
        <v>4650</v>
      </c>
      <c r="D2738" s="208" t="s">
        <v>4663</v>
      </c>
      <c r="E2738" s="208">
        <v>146</v>
      </c>
      <c r="F2738" s="208">
        <v>0</v>
      </c>
      <c r="G2738" s="208" t="s">
        <v>4652</v>
      </c>
      <c r="H2738" s="208" t="s">
        <v>4652</v>
      </c>
      <c r="I2738" s="208" t="s">
        <v>4652</v>
      </c>
      <c r="J2738" s="208" t="s">
        <v>4877</v>
      </c>
      <c r="K2738" s="208" t="s">
        <v>7485</v>
      </c>
      <c r="L2738" s="208" t="s">
        <v>4659</v>
      </c>
      <c r="M2738" s="207">
        <v>150</v>
      </c>
      <c r="N2738" s="208" t="s">
        <v>4659</v>
      </c>
      <c r="O2738" s="209">
        <v>45699</v>
      </c>
      <c r="P2738" s="210">
        <v>0.379548611112114</v>
      </c>
      <c r="Q2738" s="208">
        <v>48749</v>
      </c>
      <c r="R2738" s="207">
        <v>150</v>
      </c>
      <c r="S2738" s="207">
        <v>0</v>
      </c>
      <c r="T2738" s="207">
        <v>150</v>
      </c>
    </row>
    <row r="2739" spans="1:20">
      <c r="A2739" s="208" t="s">
        <v>4648</v>
      </c>
      <c r="B2739" s="208" t="s">
        <v>7689</v>
      </c>
      <c r="C2739" s="208" t="s">
        <v>4650</v>
      </c>
      <c r="D2739" s="208" t="s">
        <v>4663</v>
      </c>
      <c r="E2739" s="208">
        <v>148</v>
      </c>
      <c r="F2739" s="208">
        <v>0</v>
      </c>
      <c r="G2739" s="208" t="s">
        <v>4652</v>
      </c>
      <c r="H2739" s="208" t="s">
        <v>4652</v>
      </c>
      <c r="I2739" s="208" t="s">
        <v>4652</v>
      </c>
      <c r="J2739" s="208" t="s">
        <v>4643</v>
      </c>
      <c r="K2739" s="208" t="s">
        <v>4891</v>
      </c>
      <c r="L2739" s="208" t="s">
        <v>4004</v>
      </c>
      <c r="M2739" s="207">
        <v>50</v>
      </c>
      <c r="N2739" s="208" t="s">
        <v>4004</v>
      </c>
      <c r="O2739" s="209">
        <v>45700</v>
      </c>
      <c r="P2739" s="210">
        <v>0.787303240740585</v>
      </c>
      <c r="Q2739" s="208">
        <v>48838</v>
      </c>
      <c r="R2739" s="207">
        <v>50</v>
      </c>
      <c r="S2739" s="207">
        <v>0</v>
      </c>
      <c r="T2739" s="207">
        <v>50</v>
      </c>
    </row>
    <row r="2740" spans="1:20">
      <c r="A2740" s="208" t="s">
        <v>4648</v>
      </c>
      <c r="B2740" s="208" t="s">
        <v>7690</v>
      </c>
      <c r="C2740" s="208" t="s">
        <v>4650</v>
      </c>
      <c r="D2740" s="208" t="s">
        <v>4668</v>
      </c>
      <c r="E2740" s="208">
        <v>155</v>
      </c>
      <c r="F2740" s="208">
        <v>0</v>
      </c>
      <c r="G2740" s="208" t="s">
        <v>4652</v>
      </c>
      <c r="H2740" s="208" t="s">
        <v>4652</v>
      </c>
      <c r="I2740" s="208" t="s">
        <v>4652</v>
      </c>
      <c r="J2740" s="208" t="s">
        <v>4653</v>
      </c>
      <c r="K2740" s="208" t="s"/>
      <c r="L2740" s="208" t="s">
        <v>4004</v>
      </c>
      <c r="M2740" s="207">
        <v>200</v>
      </c>
      <c r="N2740" s="208" t="s">
        <v>4004</v>
      </c>
      <c r="O2740" s="209">
        <v>45700</v>
      </c>
      <c r="P2740" s="210">
        <v>0.776562499999273</v>
      </c>
      <c r="Q2740" s="208">
        <v>48836</v>
      </c>
      <c r="R2740" s="207">
        <v>200</v>
      </c>
      <c r="S2740" s="207">
        <v>0</v>
      </c>
      <c r="T2740" s="207">
        <v>200</v>
      </c>
    </row>
    <row r="2741" spans="1:20">
      <c r="A2741" s="208" t="s">
        <v>4648</v>
      </c>
      <c r="B2741" s="208" t="s">
        <v>7691</v>
      </c>
      <c r="C2741" s="208" t="s">
        <v>4656</v>
      </c>
      <c r="D2741" s="208" t="s">
        <v>4730</v>
      </c>
      <c r="E2741" s="208">
        <v>165</v>
      </c>
      <c r="F2741" s="208">
        <v>89</v>
      </c>
      <c r="G2741" s="208" t="s">
        <v>4004</v>
      </c>
      <c r="H2741" s="208" t="s">
        <v>4652</v>
      </c>
      <c r="I2741" s="208" t="s">
        <v>4652</v>
      </c>
      <c r="J2741" s="208" t="s"/>
      <c r="K2741" s="208" t="s">
        <v>7692</v>
      </c>
      <c r="L2741" s="208" t="s">
        <v>4652</v>
      </c>
      <c r="M2741" s="207">
        <v>0</v>
      </c>
      <c r="N2741" s="208" t="s">
        <v>4004</v>
      </c>
      <c r="O2741" s="209">
        <v>45700</v>
      </c>
      <c r="P2741" s="210">
        <v>0.709178240740585</v>
      </c>
      <c r="Q2741" s="208">
        <v>48831</v>
      </c>
      <c r="R2741" s="207">
        <v>100</v>
      </c>
      <c r="S2741" s="207">
        <v>0</v>
      </c>
      <c r="T2741" s="207">
        <v>100</v>
      </c>
    </row>
    <row r="2742" spans="1:20">
      <c r="A2742" s="208" t="s">
        <v>4648</v>
      </c>
      <c r="B2742" s="208" t="s">
        <v>7693</v>
      </c>
      <c r="C2742" s="208" t="s">
        <v>4656</v>
      </c>
      <c r="D2742" s="208" t="s">
        <v>4756</v>
      </c>
      <c r="E2742" s="208">
        <v>120</v>
      </c>
      <c r="F2742" s="208">
        <v>89</v>
      </c>
      <c r="G2742" s="208" t="s">
        <v>4004</v>
      </c>
      <c r="H2742" s="208" t="s">
        <v>4004</v>
      </c>
      <c r="I2742" s="208" t="s">
        <v>4004</v>
      </c>
      <c r="J2742" s="208" t="s"/>
      <c r="K2742" s="208" t="s">
        <v>5067</v>
      </c>
      <c r="L2742" s="208" t="s">
        <v>4652</v>
      </c>
      <c r="M2742" s="207">
        <v>0</v>
      </c>
      <c r="N2742" s="208" t="s">
        <v>4004</v>
      </c>
      <c r="O2742" s="209">
        <v>45700</v>
      </c>
      <c r="P2742" s="210">
        <v>0.659305555556785</v>
      </c>
      <c r="Q2742" s="208">
        <v>48829</v>
      </c>
      <c r="R2742" s="207">
        <v>150</v>
      </c>
      <c r="S2742" s="207">
        <v>0</v>
      </c>
      <c r="T2742" s="207">
        <v>150</v>
      </c>
    </row>
    <row r="2743" spans="1:20">
      <c r="A2743" s="208" t="s">
        <v>4648</v>
      </c>
      <c r="B2743" s="208" t="s">
        <v>7694</v>
      </c>
      <c r="C2743" s="208" t="s">
        <v>4650</v>
      </c>
      <c r="D2743" s="208" t="s">
        <v>4668</v>
      </c>
      <c r="E2743" s="208">
        <v>150</v>
      </c>
      <c r="F2743" s="208">
        <v>89</v>
      </c>
      <c r="G2743" s="208" t="s">
        <v>4659</v>
      </c>
      <c r="H2743" s="208" t="s">
        <v>4659</v>
      </c>
      <c r="I2743" s="208" t="s">
        <v>4659</v>
      </c>
      <c r="J2743" s="208" t="s"/>
      <c r="K2743" s="208" t="s"/>
      <c r="L2743" s="208" t="s">
        <v>4652</v>
      </c>
      <c r="M2743" s="207">
        <v>0</v>
      </c>
      <c r="N2743" s="208" t="s">
        <v>4659</v>
      </c>
      <c r="O2743" s="209">
        <v>45700</v>
      </c>
      <c r="P2743" s="210">
        <v>0.657222222223936</v>
      </c>
      <c r="Q2743" s="208">
        <v>48828</v>
      </c>
      <c r="R2743" s="207">
        <v>230</v>
      </c>
      <c r="S2743" s="207">
        <v>0</v>
      </c>
      <c r="T2743" s="207">
        <v>230</v>
      </c>
    </row>
    <row r="2744" spans="1:20">
      <c r="A2744" s="208" t="s">
        <v>4648</v>
      </c>
      <c r="B2744" s="208" t="s">
        <v>7695</v>
      </c>
      <c r="C2744" s="208" t="s">
        <v>4650</v>
      </c>
      <c r="D2744" s="208" t="s">
        <v>4663</v>
      </c>
      <c r="E2744" s="208">
        <v>150</v>
      </c>
      <c r="F2744" s="208">
        <v>89</v>
      </c>
      <c r="G2744" s="208" t="s">
        <v>4004</v>
      </c>
      <c r="H2744" s="208" t="s">
        <v>4004</v>
      </c>
      <c r="I2744" s="208" t="s">
        <v>4004</v>
      </c>
      <c r="J2744" s="208" t="s"/>
      <c r="K2744" s="208" t="s"/>
      <c r="L2744" s="208" t="s">
        <v>4652</v>
      </c>
      <c r="M2744" s="207">
        <v>0</v>
      </c>
      <c r="N2744" s="208" t="s">
        <v>4004</v>
      </c>
      <c r="O2744" s="209">
        <v>45700</v>
      </c>
      <c r="P2744" s="210">
        <v>0.657025462962338</v>
      </c>
      <c r="Q2744" s="208">
        <v>48827</v>
      </c>
      <c r="R2744" s="207">
        <v>230</v>
      </c>
      <c r="S2744" s="207">
        <v>0</v>
      </c>
      <c r="T2744" s="207">
        <v>230</v>
      </c>
    </row>
    <row r="2745" spans="1:20">
      <c r="A2745" s="208" t="s">
        <v>4648</v>
      </c>
      <c r="B2745" s="208" t="s">
        <v>7696</v>
      </c>
      <c r="C2745" s="208" t="s">
        <v>4656</v>
      </c>
      <c r="D2745" s="208" t="s">
        <v>4730</v>
      </c>
      <c r="E2745" s="208">
        <v>165</v>
      </c>
      <c r="F2745" s="208">
        <v>88</v>
      </c>
      <c r="G2745" s="208" t="s">
        <v>4004</v>
      </c>
      <c r="H2745" s="208" t="s">
        <v>4004</v>
      </c>
      <c r="I2745" s="208" t="s">
        <v>4004</v>
      </c>
      <c r="J2745" s="208" t="s"/>
      <c r="K2745" s="208" t="s"/>
      <c r="L2745" s="208" t="s">
        <v>4652</v>
      </c>
      <c r="M2745" s="207">
        <v>0</v>
      </c>
      <c r="N2745" s="208" t="s">
        <v>4004</v>
      </c>
      <c r="O2745" s="209">
        <v>45700</v>
      </c>
      <c r="P2745" s="210">
        <v>0.632743055553874</v>
      </c>
      <c r="Q2745" s="208">
        <v>48825</v>
      </c>
      <c r="R2745" s="207">
        <v>200</v>
      </c>
      <c r="S2745" s="207">
        <v>0</v>
      </c>
      <c r="T2745" s="207">
        <v>200</v>
      </c>
    </row>
    <row r="2746" spans="1:20">
      <c r="A2746" s="208" t="s">
        <v>4648</v>
      </c>
      <c r="B2746" s="208" t="s">
        <v>7697</v>
      </c>
      <c r="C2746" s="208" t="s">
        <v>4656</v>
      </c>
      <c r="D2746" s="208" t="s">
        <v>4668</v>
      </c>
      <c r="E2746" s="208">
        <v>165</v>
      </c>
      <c r="F2746" s="208">
        <v>0</v>
      </c>
      <c r="G2746" s="208" t="s">
        <v>4652</v>
      </c>
      <c r="H2746" s="208" t="s">
        <v>4652</v>
      </c>
      <c r="I2746" s="208" t="s">
        <v>4652</v>
      </c>
      <c r="J2746" s="208" t="s">
        <v>4643</v>
      </c>
      <c r="K2746" s="208" t="s">
        <v>6305</v>
      </c>
      <c r="L2746" s="208" t="s">
        <v>4659</v>
      </c>
      <c r="M2746" s="207">
        <v>200</v>
      </c>
      <c r="N2746" s="208" t="s">
        <v>4659</v>
      </c>
      <c r="O2746" s="209">
        <v>45700</v>
      </c>
      <c r="P2746" s="210">
        <v>0.623935185183655</v>
      </c>
      <c r="Q2746" s="208">
        <v>48823</v>
      </c>
      <c r="R2746" s="207">
        <v>200</v>
      </c>
      <c r="S2746" s="207">
        <v>0</v>
      </c>
      <c r="T2746" s="207">
        <v>200</v>
      </c>
    </row>
    <row r="2747" spans="1:20">
      <c r="A2747" s="208" t="s">
        <v>4648</v>
      </c>
      <c r="B2747" s="208" t="s">
        <v>7698</v>
      </c>
      <c r="C2747" s="208" t="s">
        <v>4650</v>
      </c>
      <c r="D2747" s="208" t="s">
        <v>4674</v>
      </c>
      <c r="E2747" s="208">
        <v>140</v>
      </c>
      <c r="F2747" s="208">
        <v>0</v>
      </c>
      <c r="G2747" s="208" t="s">
        <v>4652</v>
      </c>
      <c r="H2747" s="208" t="s">
        <v>4659</v>
      </c>
      <c r="I2747" s="208" t="s">
        <v>4659</v>
      </c>
      <c r="J2747" s="208" t="s"/>
      <c r="K2747" s="208" t="s"/>
      <c r="L2747" s="208" t="s">
        <v>4652</v>
      </c>
      <c r="M2747" s="207">
        <v>0</v>
      </c>
      <c r="N2747" s="208" t="s">
        <v>4659</v>
      </c>
      <c r="O2747" s="209">
        <v>45700</v>
      </c>
      <c r="P2747" s="210">
        <v>0.502291666667588</v>
      </c>
      <c r="Q2747" s="208">
        <v>48809</v>
      </c>
      <c r="R2747" s="207">
        <v>150</v>
      </c>
      <c r="S2747" s="207">
        <v>0</v>
      </c>
      <c r="T2747" s="207">
        <v>150</v>
      </c>
    </row>
    <row r="2748" spans="1:20">
      <c r="A2748" s="208" t="s">
        <v>4648</v>
      </c>
      <c r="B2748" s="208" t="s">
        <v>7699</v>
      </c>
      <c r="C2748" s="208" t="s">
        <v>4650</v>
      </c>
      <c r="D2748" s="208" t="s">
        <v>4681</v>
      </c>
      <c r="E2748" s="208">
        <v>150</v>
      </c>
      <c r="F2748" s="208">
        <v>0</v>
      </c>
      <c r="G2748" s="208" t="s">
        <v>4652</v>
      </c>
      <c r="H2748" s="208" t="s">
        <v>4004</v>
      </c>
      <c r="I2748" s="208" t="s">
        <v>4004</v>
      </c>
      <c r="J2748" s="208" t="s"/>
      <c r="K2748" s="208" t="s"/>
      <c r="L2748" s="208" t="s">
        <v>4652</v>
      </c>
      <c r="M2748" s="207">
        <v>0</v>
      </c>
      <c r="N2748" s="208" t="s">
        <v>4004</v>
      </c>
      <c r="O2748" s="209">
        <v>45700</v>
      </c>
      <c r="P2748" s="210">
        <v>0.468356481480441</v>
      </c>
      <c r="Q2748" s="208">
        <v>48806</v>
      </c>
      <c r="R2748" s="207">
        <v>150</v>
      </c>
      <c r="S2748" s="207">
        <v>0</v>
      </c>
      <c r="T2748" s="207">
        <v>150</v>
      </c>
    </row>
    <row r="2749" spans="1:20">
      <c r="A2749" s="208" t="s">
        <v>4648</v>
      </c>
      <c r="B2749" s="208" t="s">
        <v>7700</v>
      </c>
      <c r="C2749" s="208" t="s">
        <v>4656</v>
      </c>
      <c r="D2749" s="208" t="s">
        <v>4734</v>
      </c>
      <c r="E2749" s="208">
        <v>160</v>
      </c>
      <c r="F2749" s="208">
        <v>89</v>
      </c>
      <c r="G2749" s="208" t="s">
        <v>4659</v>
      </c>
      <c r="H2749" s="208" t="s">
        <v>4659</v>
      </c>
      <c r="I2749" s="208" t="s">
        <v>4659</v>
      </c>
      <c r="J2749" s="208" t="s"/>
      <c r="K2749" s="208" t="s"/>
      <c r="L2749" s="208" t="s">
        <v>4652</v>
      </c>
      <c r="M2749" s="207">
        <v>0</v>
      </c>
      <c r="N2749" s="208" t="s">
        <v>4659</v>
      </c>
      <c r="O2749" s="209">
        <v>45700</v>
      </c>
      <c r="P2749" s="210">
        <v>0.426365740739129</v>
      </c>
      <c r="Q2749" s="208">
        <v>48800</v>
      </c>
      <c r="R2749" s="207">
        <v>230</v>
      </c>
      <c r="S2749" s="207">
        <v>0</v>
      </c>
      <c r="T2749" s="207">
        <v>230</v>
      </c>
    </row>
    <row r="2750" spans="1:20">
      <c r="A2750" s="208" t="s">
        <v>4648</v>
      </c>
      <c r="B2750" s="208" t="s">
        <v>7701</v>
      </c>
      <c r="C2750" s="208" t="s">
        <v>4656</v>
      </c>
      <c r="D2750" s="208" t="s">
        <v>4700</v>
      </c>
      <c r="E2750" s="208">
        <v>165</v>
      </c>
      <c r="F2750" s="208">
        <v>88</v>
      </c>
      <c r="G2750" s="208" t="s">
        <v>4659</v>
      </c>
      <c r="H2750" s="208" t="s">
        <v>4652</v>
      </c>
      <c r="I2750" s="208" t="s">
        <v>4652</v>
      </c>
      <c r="J2750" s="208" t="s"/>
      <c r="K2750" s="208" t="s">
        <v>7702</v>
      </c>
      <c r="L2750" s="208" t="s">
        <v>4652</v>
      </c>
      <c r="M2750" s="207">
        <v>0</v>
      </c>
      <c r="N2750" s="208" t="s">
        <v>4659</v>
      </c>
      <c r="O2750" s="209">
        <v>45700</v>
      </c>
      <c r="P2750" s="210">
        <v>0.390289351853426</v>
      </c>
      <c r="Q2750" s="208">
        <v>48798</v>
      </c>
      <c r="R2750" s="207">
        <v>50</v>
      </c>
      <c r="S2750" s="207">
        <v>0</v>
      </c>
      <c r="T2750" s="207">
        <v>50</v>
      </c>
    </row>
    <row r="2751" spans="1:20">
      <c r="A2751" s="208" t="s">
        <v>4648</v>
      </c>
      <c r="B2751" s="208" t="s">
        <v>7703</v>
      </c>
      <c r="C2751" s="208" t="s">
        <v>4650</v>
      </c>
      <c r="D2751" s="208" t="s">
        <v>4668</v>
      </c>
      <c r="E2751" s="208">
        <v>171</v>
      </c>
      <c r="F2751" s="208">
        <v>89</v>
      </c>
      <c r="G2751" s="208" t="s">
        <v>4004</v>
      </c>
      <c r="H2751" s="208" t="s">
        <v>4652</v>
      </c>
      <c r="I2751" s="208" t="s">
        <v>4652</v>
      </c>
      <c r="J2751" s="208" t="s"/>
      <c r="K2751" s="208" t="s"/>
      <c r="L2751" s="208" t="s">
        <v>4652</v>
      </c>
      <c r="M2751" s="207">
        <v>0</v>
      </c>
      <c r="N2751" s="208" t="s">
        <v>4004</v>
      </c>
      <c r="O2751" s="209">
        <v>45701</v>
      </c>
      <c r="P2751" s="210">
        <v>0.875937500000873</v>
      </c>
      <c r="Q2751" s="208">
        <v>48912</v>
      </c>
      <c r="R2751" s="207">
        <v>150</v>
      </c>
      <c r="S2751" s="207">
        <v>0</v>
      </c>
      <c r="T2751" s="207">
        <v>150</v>
      </c>
    </row>
    <row r="2752" spans="1:20">
      <c r="A2752" s="208" t="s">
        <v>4648</v>
      </c>
      <c r="B2752" s="208" t="s">
        <v>7704</v>
      </c>
      <c r="C2752" s="208" t="s">
        <v>4656</v>
      </c>
      <c r="D2752" s="208" t="s">
        <v>4730</v>
      </c>
      <c r="E2752" s="208">
        <v>157</v>
      </c>
      <c r="F2752" s="208">
        <v>87</v>
      </c>
      <c r="G2752" s="208" t="s">
        <v>4004</v>
      </c>
      <c r="H2752" s="208" t="s">
        <v>4004</v>
      </c>
      <c r="I2752" s="208" t="s">
        <v>4004</v>
      </c>
      <c r="J2752" s="208" t="s"/>
      <c r="K2752" s="208" t="s"/>
      <c r="L2752" s="208" t="s">
        <v>4652</v>
      </c>
      <c r="M2752" s="207">
        <v>0</v>
      </c>
      <c r="N2752" s="208" t="s">
        <v>4004</v>
      </c>
      <c r="O2752" s="209">
        <v>45701</v>
      </c>
      <c r="P2752" s="210">
        <v>0.714340277776501</v>
      </c>
      <c r="Q2752" s="208">
        <v>48900</v>
      </c>
      <c r="R2752" s="207">
        <v>230</v>
      </c>
      <c r="S2752" s="207">
        <v>0</v>
      </c>
      <c r="T2752" s="207">
        <v>230</v>
      </c>
    </row>
    <row r="2753" spans="1:20">
      <c r="A2753" s="208" t="s">
        <v>4648</v>
      </c>
      <c r="B2753" s="208" t="s">
        <v>7705</v>
      </c>
      <c r="C2753" s="208" t="s">
        <v>4650</v>
      </c>
      <c r="D2753" s="208" t="s">
        <v>4663</v>
      </c>
      <c r="E2753" s="208">
        <v>148</v>
      </c>
      <c r="F2753" s="208">
        <v>0</v>
      </c>
      <c r="G2753" s="208" t="s">
        <v>4652</v>
      </c>
      <c r="H2753" s="208" t="s">
        <v>4004</v>
      </c>
      <c r="I2753" s="208" t="s">
        <v>4004</v>
      </c>
      <c r="J2753" s="208" t="s"/>
      <c r="K2753" s="208" t="s"/>
      <c r="L2753" s="208" t="s">
        <v>4652</v>
      </c>
      <c r="M2753" s="207">
        <v>0</v>
      </c>
      <c r="N2753" s="208" t="s">
        <v>4004</v>
      </c>
      <c r="O2753" s="209">
        <v>45701</v>
      </c>
      <c r="P2753" s="210">
        <v>0.697939814814163</v>
      </c>
      <c r="Q2753" s="208">
        <v>48894</v>
      </c>
      <c r="R2753" s="207">
        <v>150</v>
      </c>
      <c r="S2753" s="207">
        <v>0</v>
      </c>
      <c r="T2753" s="207">
        <v>150</v>
      </c>
    </row>
    <row r="2754" spans="1:20">
      <c r="A2754" s="208" t="s">
        <v>4648</v>
      </c>
      <c r="B2754" s="208" t="s">
        <v>7706</v>
      </c>
      <c r="C2754" s="208" t="s">
        <v>4656</v>
      </c>
      <c r="D2754" s="208" t="s">
        <v>4734</v>
      </c>
      <c r="E2754" s="208">
        <v>168</v>
      </c>
      <c r="F2754" s="208">
        <v>88</v>
      </c>
      <c r="G2754" s="208" t="s">
        <v>4004</v>
      </c>
      <c r="H2754" s="208" t="s">
        <v>4004</v>
      </c>
      <c r="I2754" s="208" t="s">
        <v>4004</v>
      </c>
      <c r="J2754" s="208" t="s"/>
      <c r="K2754" s="208" t="s"/>
      <c r="L2754" s="208" t="s">
        <v>4652</v>
      </c>
      <c r="M2754" s="207">
        <v>0</v>
      </c>
      <c r="N2754" s="208" t="s">
        <v>4004</v>
      </c>
      <c r="O2754" s="209">
        <v>45701</v>
      </c>
      <c r="P2754" s="210">
        <v>0.687974537038827</v>
      </c>
      <c r="Q2754" s="208">
        <v>48893</v>
      </c>
      <c r="R2754" s="207">
        <v>230</v>
      </c>
      <c r="S2754" s="207">
        <v>0</v>
      </c>
      <c r="T2754" s="207">
        <v>230</v>
      </c>
    </row>
    <row r="2755" spans="1:20">
      <c r="A2755" s="208" t="s">
        <v>4648</v>
      </c>
      <c r="B2755" s="208" t="s">
        <v>7707</v>
      </c>
      <c r="C2755" s="208" t="s">
        <v>4656</v>
      </c>
      <c r="D2755" s="208" t="s">
        <v>4703</v>
      </c>
      <c r="E2755" s="208">
        <v>165</v>
      </c>
      <c r="F2755" s="208">
        <v>88</v>
      </c>
      <c r="G2755" s="208" t="s">
        <v>4004</v>
      </c>
      <c r="H2755" s="208" t="s">
        <v>4652</v>
      </c>
      <c r="I2755" s="208" t="s">
        <v>4652</v>
      </c>
      <c r="J2755" s="208" t="s"/>
      <c r="K2755" s="208" t="s"/>
      <c r="L2755" s="208" t="s">
        <v>4652</v>
      </c>
      <c r="M2755" s="207">
        <v>0</v>
      </c>
      <c r="N2755" s="208" t="s">
        <v>4004</v>
      </c>
      <c r="O2755" s="209">
        <v>45701</v>
      </c>
      <c r="P2755" s="210">
        <v>0.671770833334449</v>
      </c>
      <c r="Q2755" s="208">
        <v>48892</v>
      </c>
      <c r="R2755" s="207">
        <v>150</v>
      </c>
      <c r="S2755" s="207">
        <v>0</v>
      </c>
      <c r="T2755" s="207">
        <v>150</v>
      </c>
    </row>
    <row r="2756" spans="1:20">
      <c r="A2756" s="208" t="s">
        <v>4648</v>
      </c>
      <c r="B2756" s="208" t="s">
        <v>7708</v>
      </c>
      <c r="C2756" s="208" t="s">
        <v>4650</v>
      </c>
      <c r="D2756" s="208" t="s">
        <v>4668</v>
      </c>
      <c r="E2756" s="208">
        <v>164</v>
      </c>
      <c r="F2756" s="208">
        <v>89</v>
      </c>
      <c r="G2756" s="208" t="s">
        <v>4004</v>
      </c>
      <c r="H2756" s="208" t="s">
        <v>4004</v>
      </c>
      <c r="I2756" s="208" t="s">
        <v>4004</v>
      </c>
      <c r="J2756" s="208" t="s"/>
      <c r="K2756" s="208" t="s"/>
      <c r="L2756" s="208" t="s">
        <v>4652</v>
      </c>
      <c r="M2756" s="207">
        <v>0</v>
      </c>
      <c r="N2756" s="208" t="s">
        <v>4004</v>
      </c>
      <c r="O2756" s="209">
        <v>45701</v>
      </c>
      <c r="P2756" s="210">
        <v>0.671006944445253</v>
      </c>
      <c r="Q2756" s="208">
        <v>48891</v>
      </c>
      <c r="R2756" s="207">
        <v>200</v>
      </c>
      <c r="S2756" s="207">
        <v>0</v>
      </c>
      <c r="T2756" s="207">
        <v>200</v>
      </c>
    </row>
    <row r="2757" spans="1:20">
      <c r="A2757" s="208" t="s">
        <v>4648</v>
      </c>
      <c r="B2757" s="208" t="s">
        <v>7709</v>
      </c>
      <c r="C2757" s="208" t="s">
        <v>4650</v>
      </c>
      <c r="D2757" s="208" t="s">
        <v>4668</v>
      </c>
      <c r="E2757" s="208">
        <v>150</v>
      </c>
      <c r="F2757" s="208">
        <v>89</v>
      </c>
      <c r="G2757" s="208" t="s">
        <v>4004</v>
      </c>
      <c r="H2757" s="208" t="s">
        <v>4004</v>
      </c>
      <c r="I2757" s="208" t="s">
        <v>4004</v>
      </c>
      <c r="J2757" s="208" t="s"/>
      <c r="K2757" s="208" t="s"/>
      <c r="L2757" s="208" t="s">
        <v>4652</v>
      </c>
      <c r="M2757" s="207">
        <v>0</v>
      </c>
      <c r="N2757" s="208" t="s">
        <v>4004</v>
      </c>
      <c r="O2757" s="209">
        <v>45701</v>
      </c>
      <c r="P2757" s="210">
        <v>0.654270833332703</v>
      </c>
      <c r="Q2757" s="208">
        <v>48889</v>
      </c>
      <c r="R2757" s="207">
        <v>230</v>
      </c>
      <c r="S2757" s="207">
        <v>0</v>
      </c>
      <c r="T2757" s="207">
        <v>230</v>
      </c>
    </row>
    <row r="2758" spans="1:20">
      <c r="A2758" s="208" t="s">
        <v>4648</v>
      </c>
      <c r="B2758" s="208" t="s">
        <v>7710</v>
      </c>
      <c r="C2758" s="208" t="s">
        <v>4656</v>
      </c>
      <c r="D2758" s="208" t="s">
        <v>4730</v>
      </c>
      <c r="E2758" s="208">
        <v>145</v>
      </c>
      <c r="F2758" s="208">
        <v>87</v>
      </c>
      <c r="G2758" s="208" t="s">
        <v>4004</v>
      </c>
      <c r="H2758" s="208" t="s">
        <v>4004</v>
      </c>
      <c r="I2758" s="208" t="s">
        <v>4004</v>
      </c>
      <c r="J2758" s="208" t="s"/>
      <c r="K2758" s="208" t="s"/>
      <c r="L2758" s="208" t="s">
        <v>4652</v>
      </c>
      <c r="M2758" s="207">
        <v>0</v>
      </c>
      <c r="N2758" s="208" t="s">
        <v>4004</v>
      </c>
      <c r="O2758" s="209">
        <v>45701</v>
      </c>
      <c r="P2758" s="210">
        <v>0.647013888887159</v>
      </c>
      <c r="Q2758" s="208">
        <v>48888</v>
      </c>
      <c r="R2758" s="207">
        <v>230</v>
      </c>
      <c r="S2758" s="207">
        <v>0</v>
      </c>
      <c r="T2758" s="207">
        <v>230</v>
      </c>
    </row>
    <row r="2759" spans="1:20">
      <c r="A2759" s="208" t="s">
        <v>4648</v>
      </c>
      <c r="B2759" s="208" t="s">
        <v>7711</v>
      </c>
      <c r="C2759" s="208" t="s">
        <v>4656</v>
      </c>
      <c r="D2759" s="208" t="s">
        <v>4694</v>
      </c>
      <c r="E2759" s="208">
        <v>165</v>
      </c>
      <c r="F2759" s="208">
        <v>87</v>
      </c>
      <c r="G2759" s="208" t="s">
        <v>4004</v>
      </c>
      <c r="H2759" s="208" t="s">
        <v>4004</v>
      </c>
      <c r="I2759" s="208" t="s">
        <v>4004</v>
      </c>
      <c r="J2759" s="208" t="s"/>
      <c r="K2759" s="208" t="s"/>
      <c r="L2759" s="208" t="s">
        <v>4652</v>
      </c>
      <c r="M2759" s="207">
        <v>0</v>
      </c>
      <c r="N2759" s="208" t="s">
        <v>4004</v>
      </c>
      <c r="O2759" s="209">
        <v>45701</v>
      </c>
      <c r="P2759" s="210">
        <v>0.624374999999418</v>
      </c>
      <c r="Q2759" s="208">
        <v>48881</v>
      </c>
      <c r="R2759" s="207">
        <v>230</v>
      </c>
      <c r="S2759" s="207">
        <v>0</v>
      </c>
      <c r="T2759" s="207">
        <v>230</v>
      </c>
    </row>
    <row r="2760" spans="1:20">
      <c r="A2760" s="208" t="s">
        <v>4648</v>
      </c>
      <c r="B2760" s="208" t="s">
        <v>7712</v>
      </c>
      <c r="C2760" s="208" t="s">
        <v>4656</v>
      </c>
      <c r="D2760" s="208" t="s">
        <v>5555</v>
      </c>
      <c r="E2760" s="208">
        <v>156</v>
      </c>
      <c r="F2760" s="208">
        <v>89</v>
      </c>
      <c r="G2760" s="208" t="s">
        <v>4004</v>
      </c>
      <c r="H2760" s="208" t="s">
        <v>4004</v>
      </c>
      <c r="I2760" s="208" t="s">
        <v>4004</v>
      </c>
      <c r="J2760" s="208" t="s"/>
      <c r="K2760" s="208" t="s">
        <v>6379</v>
      </c>
      <c r="L2760" s="208" t="s">
        <v>4652</v>
      </c>
      <c r="M2760" s="207">
        <v>0</v>
      </c>
      <c r="N2760" s="208" t="s">
        <v>4004</v>
      </c>
      <c r="O2760" s="209">
        <v>45701</v>
      </c>
      <c r="P2760" s="210">
        <v>0.608171296295041</v>
      </c>
      <c r="Q2760" s="208">
        <v>0</v>
      </c>
      <c r="R2760" s="207">
        <v>0</v>
      </c>
      <c r="S2760" s="207">
        <v>0</v>
      </c>
      <c r="T2760" s="207">
        <v>0</v>
      </c>
    </row>
    <row r="2761" spans="1:20">
      <c r="A2761" s="208" t="s">
        <v>4648</v>
      </c>
      <c r="B2761" s="208" t="s">
        <v>7713</v>
      </c>
      <c r="C2761" s="208" t="s">
        <v>4650</v>
      </c>
      <c r="D2761" s="208" t="s">
        <v>4734</v>
      </c>
      <c r="E2761" s="208">
        <v>141</v>
      </c>
      <c r="F2761" s="208">
        <v>0</v>
      </c>
      <c r="G2761" s="208" t="s">
        <v>4652</v>
      </c>
      <c r="H2761" s="208" t="s">
        <v>4652</v>
      </c>
      <c r="I2761" s="208" t="s">
        <v>4652</v>
      </c>
      <c r="J2761" s="208" t="s">
        <v>4715</v>
      </c>
      <c r="K2761" s="208" t="s"/>
      <c r="L2761" s="208" t="s">
        <v>4004</v>
      </c>
      <c r="M2761" s="207">
        <v>50</v>
      </c>
      <c r="N2761" s="208" t="s">
        <v>4004</v>
      </c>
      <c r="O2761" s="209">
        <v>45701</v>
      </c>
      <c r="P2761" s="210">
        <v>0.605312499999855</v>
      </c>
      <c r="Q2761" s="208">
        <v>48880</v>
      </c>
      <c r="R2761" s="207">
        <v>50</v>
      </c>
      <c r="S2761" s="207">
        <v>0</v>
      </c>
      <c r="T2761" s="207">
        <v>50</v>
      </c>
    </row>
    <row r="2762" spans="1:20">
      <c r="A2762" s="208" t="s">
        <v>4648</v>
      </c>
      <c r="B2762" s="208" t="s">
        <v>7714</v>
      </c>
      <c r="C2762" s="208" t="s">
        <v>4650</v>
      </c>
      <c r="D2762" s="208" t="s">
        <v>4663</v>
      </c>
      <c r="E2762" s="208">
        <v>150</v>
      </c>
      <c r="F2762" s="208">
        <v>89</v>
      </c>
      <c r="G2762" s="208" t="s">
        <v>4004</v>
      </c>
      <c r="H2762" s="208" t="s">
        <v>4004</v>
      </c>
      <c r="I2762" s="208" t="s">
        <v>4004</v>
      </c>
      <c r="J2762" s="208" t="s"/>
      <c r="K2762" s="208" t="s"/>
      <c r="L2762" s="208" t="s">
        <v>4652</v>
      </c>
      <c r="M2762" s="207">
        <v>0</v>
      </c>
      <c r="N2762" s="208" t="s">
        <v>4004</v>
      </c>
      <c r="O2762" s="209">
        <v>45701</v>
      </c>
      <c r="P2762" s="210">
        <v>0.576215277778829</v>
      </c>
      <c r="Q2762" s="208">
        <v>48876</v>
      </c>
      <c r="R2762" s="207">
        <v>230</v>
      </c>
      <c r="S2762" s="207">
        <v>0</v>
      </c>
      <c r="T2762" s="207">
        <v>230</v>
      </c>
    </row>
    <row r="2763" spans="1:20">
      <c r="A2763" s="208" t="s">
        <v>4648</v>
      </c>
      <c r="B2763" s="208" t="s">
        <v>7715</v>
      </c>
      <c r="C2763" s="208" t="s">
        <v>4656</v>
      </c>
      <c r="D2763" s="208" t="s">
        <v>4657</v>
      </c>
      <c r="E2763" s="208">
        <v>165</v>
      </c>
      <c r="F2763" s="208">
        <v>88</v>
      </c>
      <c r="G2763" s="208" t="s">
        <v>4004</v>
      </c>
      <c r="H2763" s="208" t="s">
        <v>4004</v>
      </c>
      <c r="I2763" s="208" t="s">
        <v>4004</v>
      </c>
      <c r="J2763" s="208" t="s"/>
      <c r="K2763" s="208" t="s"/>
      <c r="L2763" s="208" t="s">
        <v>4652</v>
      </c>
      <c r="M2763" s="207">
        <v>0</v>
      </c>
      <c r="N2763" s="208" t="s">
        <v>4004</v>
      </c>
      <c r="O2763" s="209">
        <v>45701</v>
      </c>
      <c r="P2763" s="210">
        <v>0.467835648149048</v>
      </c>
      <c r="Q2763" s="208">
        <v>48863</v>
      </c>
      <c r="R2763" s="207">
        <v>200</v>
      </c>
      <c r="S2763" s="207">
        <v>0</v>
      </c>
      <c r="T2763" s="207">
        <v>200</v>
      </c>
    </row>
    <row r="2764" spans="1:20">
      <c r="A2764" s="208" t="s">
        <v>4648</v>
      </c>
      <c r="B2764" s="208" t="s">
        <v>7716</v>
      </c>
      <c r="C2764" s="208" t="s">
        <v>4656</v>
      </c>
      <c r="D2764" s="208" t="s">
        <v>4730</v>
      </c>
      <c r="E2764" s="208">
        <v>152</v>
      </c>
      <c r="F2764" s="208">
        <v>87</v>
      </c>
      <c r="G2764" s="208" t="s">
        <v>4004</v>
      </c>
      <c r="H2764" s="208" t="s">
        <v>4004</v>
      </c>
      <c r="I2764" s="208" t="s">
        <v>4004</v>
      </c>
      <c r="J2764" s="208" t="s"/>
      <c r="K2764" s="208" t="s"/>
      <c r="L2764" s="208" t="s">
        <v>4652</v>
      </c>
      <c r="M2764" s="207">
        <v>0</v>
      </c>
      <c r="N2764" s="208" t="s">
        <v>4004</v>
      </c>
      <c r="O2764" s="209">
        <v>45701</v>
      </c>
      <c r="P2764" s="210">
        <v>0.432881944445398</v>
      </c>
      <c r="Q2764" s="208">
        <v>48855</v>
      </c>
      <c r="R2764" s="207">
        <v>200</v>
      </c>
      <c r="S2764" s="207">
        <v>0</v>
      </c>
      <c r="T2764" s="207">
        <v>200</v>
      </c>
    </row>
    <row r="2765" spans="1:20">
      <c r="A2765" s="208" t="s">
        <v>4648</v>
      </c>
      <c r="B2765" s="208" t="s">
        <v>7717</v>
      </c>
      <c r="C2765" s="208" t="s">
        <v>4650</v>
      </c>
      <c r="D2765" s="208" t="s">
        <v>4668</v>
      </c>
      <c r="E2765" s="208">
        <v>155</v>
      </c>
      <c r="F2765" s="208">
        <v>89</v>
      </c>
      <c r="G2765" s="208" t="s">
        <v>4004</v>
      </c>
      <c r="H2765" s="208" t="s">
        <v>4004</v>
      </c>
      <c r="I2765" s="208" t="s">
        <v>4004</v>
      </c>
      <c r="J2765" s="208" t="s"/>
      <c r="K2765" s="208" t="s"/>
      <c r="L2765" s="208" t="s">
        <v>4652</v>
      </c>
      <c r="M2765" s="207">
        <v>0</v>
      </c>
      <c r="N2765" s="208" t="s">
        <v>4004</v>
      </c>
      <c r="O2765" s="209">
        <v>45701</v>
      </c>
      <c r="P2765" s="210">
        <v>0.384722222221171</v>
      </c>
      <c r="Q2765" s="208">
        <v>48850</v>
      </c>
      <c r="R2765" s="207">
        <v>200</v>
      </c>
      <c r="S2765" s="207">
        <v>0</v>
      </c>
      <c r="T2765" s="207">
        <v>200</v>
      </c>
    </row>
    <row r="2766" spans="1:20">
      <c r="A2766" s="208" t="s">
        <v>4648</v>
      </c>
      <c r="B2766" s="208" t="s">
        <v>7718</v>
      </c>
      <c r="C2766" s="208" t="s">
        <v>4656</v>
      </c>
      <c r="D2766" s="208" t="s">
        <v>4694</v>
      </c>
      <c r="E2766" s="208">
        <v>150</v>
      </c>
      <c r="F2766" s="208">
        <v>87</v>
      </c>
      <c r="G2766" s="208" t="s">
        <v>4004</v>
      </c>
      <c r="H2766" s="208" t="s">
        <v>4004</v>
      </c>
      <c r="I2766" s="208" t="s">
        <v>4004</v>
      </c>
      <c r="J2766" s="208" t="s"/>
      <c r="K2766" s="208" t="s"/>
      <c r="L2766" s="208" t="s">
        <v>4652</v>
      </c>
      <c r="M2766" s="207">
        <v>0</v>
      </c>
      <c r="N2766" s="208" t="s">
        <v>4004</v>
      </c>
      <c r="O2766" s="209">
        <v>45701</v>
      </c>
      <c r="P2766" s="210">
        <v>0.371608796296641</v>
      </c>
      <c r="Q2766" s="208">
        <v>48849</v>
      </c>
      <c r="R2766" s="207">
        <v>230</v>
      </c>
      <c r="S2766" s="207">
        <v>0</v>
      </c>
      <c r="T2766" s="207">
        <v>230</v>
      </c>
    </row>
    <row r="2767" spans="1:20">
      <c r="A2767" s="208" t="s">
        <v>4648</v>
      </c>
      <c r="B2767" s="208" t="s">
        <v>7719</v>
      </c>
      <c r="C2767" s="208" t="s">
        <v>4650</v>
      </c>
      <c r="D2767" s="208" t="s">
        <v>4651</v>
      </c>
      <c r="E2767" s="208">
        <v>150</v>
      </c>
      <c r="F2767" s="208">
        <v>0</v>
      </c>
      <c r="G2767" s="208" t="s">
        <v>4652</v>
      </c>
      <c r="H2767" s="208" t="s">
        <v>4659</v>
      </c>
      <c r="I2767" s="208" t="s">
        <v>4659</v>
      </c>
      <c r="J2767" s="208" t="s"/>
      <c r="K2767" s="208" t="s">
        <v>6206</v>
      </c>
      <c r="L2767" s="208" t="s">
        <v>4652</v>
      </c>
      <c r="M2767" s="207">
        <v>0</v>
      </c>
      <c r="N2767" s="208" t="s">
        <v>4659</v>
      </c>
      <c r="O2767" s="209">
        <v>45702</v>
      </c>
      <c r="P2767" s="210">
        <v>0.836180555554165</v>
      </c>
      <c r="Q2767" s="208">
        <v>0</v>
      </c>
      <c r="R2767" s="207">
        <v>0</v>
      </c>
      <c r="S2767" s="207">
        <v>0</v>
      </c>
      <c r="T2767" s="207">
        <v>0</v>
      </c>
    </row>
    <row r="2768" spans="1:20">
      <c r="A2768" s="208" t="s">
        <v>4648</v>
      </c>
      <c r="B2768" s="208" t="s">
        <v>7720</v>
      </c>
      <c r="C2768" s="208" t="s">
        <v>4656</v>
      </c>
      <c r="D2768" s="208" t="s">
        <v>4730</v>
      </c>
      <c r="E2768" s="208">
        <v>165</v>
      </c>
      <c r="F2768" s="208">
        <v>0</v>
      </c>
      <c r="G2768" s="208" t="s">
        <v>4652</v>
      </c>
      <c r="H2768" s="208" t="s">
        <v>4659</v>
      </c>
      <c r="I2768" s="208" t="s">
        <v>4659</v>
      </c>
      <c r="J2768" s="208" t="s"/>
      <c r="K2768" s="208" t="s">
        <v>6206</v>
      </c>
      <c r="L2768" s="208" t="s">
        <v>4652</v>
      </c>
      <c r="M2768" s="207">
        <v>0</v>
      </c>
      <c r="N2768" s="208" t="s">
        <v>4659</v>
      </c>
      <c r="O2768" s="209">
        <v>45702</v>
      </c>
      <c r="P2768" s="210">
        <v>0.834953703702922</v>
      </c>
      <c r="Q2768" s="208">
        <v>0</v>
      </c>
      <c r="R2768" s="207">
        <v>0</v>
      </c>
      <c r="S2768" s="207">
        <v>0</v>
      </c>
      <c r="T2768" s="207">
        <v>0</v>
      </c>
    </row>
    <row r="2769" spans="1:20">
      <c r="A2769" s="208" t="s">
        <v>4648</v>
      </c>
      <c r="B2769" s="208" t="s">
        <v>7721</v>
      </c>
      <c r="C2769" s="208" t="s">
        <v>4650</v>
      </c>
      <c r="D2769" s="208" t="s">
        <v>4668</v>
      </c>
      <c r="E2769" s="208">
        <v>130</v>
      </c>
      <c r="F2769" s="208">
        <v>0</v>
      </c>
      <c r="G2769" s="208" t="s">
        <v>4652</v>
      </c>
      <c r="H2769" s="208" t="s">
        <v>4652</v>
      </c>
      <c r="I2769" s="208" t="s">
        <v>4652</v>
      </c>
      <c r="J2769" s="208" t="s">
        <v>4732</v>
      </c>
      <c r="K2769" s="208" t="s"/>
      <c r="L2769" s="208" t="s">
        <v>4659</v>
      </c>
      <c r="M2769" s="207">
        <v>50</v>
      </c>
      <c r="N2769" s="208" t="s">
        <v>4659</v>
      </c>
      <c r="O2769" s="209">
        <v>45702</v>
      </c>
      <c r="P2769" s="210">
        <v>0.810960648148466</v>
      </c>
      <c r="Q2769" s="208">
        <v>48970</v>
      </c>
      <c r="R2769" s="207">
        <v>50</v>
      </c>
      <c r="S2769" s="207">
        <v>0</v>
      </c>
      <c r="T2769" s="207">
        <v>50</v>
      </c>
    </row>
    <row r="2770" spans="1:20">
      <c r="A2770" s="208" t="s">
        <v>4878</v>
      </c>
      <c r="B2770" s="208" t="s">
        <v>7722</v>
      </c>
      <c r="C2770" s="208" t="s">
        <v>4650</v>
      </c>
      <c r="D2770" s="208" t="s">
        <v>4880</v>
      </c>
      <c r="E2770" s="208">
        <v>160</v>
      </c>
      <c r="F2770" s="208">
        <v>0</v>
      </c>
      <c r="G2770" s="208" t="s">
        <v>4652</v>
      </c>
      <c r="H2770" s="208" t="s">
        <v>4652</v>
      </c>
      <c r="I2770" s="208" t="s">
        <v>4652</v>
      </c>
      <c r="J2770" s="208" t="s">
        <v>4643</v>
      </c>
      <c r="K2770" s="208" t="s"/>
      <c r="L2770" s="208" t="s">
        <v>4652</v>
      </c>
      <c r="M2770" s="207">
        <v>0.01</v>
      </c>
      <c r="N2770" s="208" t="s">
        <v>4881</v>
      </c>
      <c r="O2770" s="209">
        <v>45702</v>
      </c>
      <c r="P2770" s="210">
        <v>0.769918981481169</v>
      </c>
      <c r="Q2770" s="208">
        <v>48969</v>
      </c>
      <c r="R2770" s="207">
        <v>0.01</v>
      </c>
      <c r="S2770" s="207">
        <v>0</v>
      </c>
      <c r="T2770" s="207">
        <v>0.01</v>
      </c>
    </row>
    <row r="2771" spans="1:20">
      <c r="A2771" s="208" t="s">
        <v>4878</v>
      </c>
      <c r="B2771" s="208" t="s">
        <v>7723</v>
      </c>
      <c r="C2771" s="208" t="s">
        <v>4650</v>
      </c>
      <c r="D2771" s="208" t="s">
        <v>4880</v>
      </c>
      <c r="E2771" s="208">
        <v>160</v>
      </c>
      <c r="F2771" s="208">
        <v>89</v>
      </c>
      <c r="G2771" s="208" t="s">
        <v>4652</v>
      </c>
      <c r="H2771" s="208" t="s">
        <v>4652</v>
      </c>
      <c r="I2771" s="208" t="s">
        <v>4652</v>
      </c>
      <c r="J2771" s="208" t="s"/>
      <c r="K2771" s="208" t="s"/>
      <c r="L2771" s="208" t="s">
        <v>4652</v>
      </c>
      <c r="M2771" s="207">
        <v>0</v>
      </c>
      <c r="N2771" s="208" t="s">
        <v>4881</v>
      </c>
      <c r="O2771" s="209">
        <v>45702</v>
      </c>
      <c r="P2771" s="210">
        <v>0.766689814816346</v>
      </c>
      <c r="Q2771" s="208">
        <v>48968</v>
      </c>
      <c r="R2771" s="207">
        <v>230</v>
      </c>
      <c r="S2771" s="207">
        <v>0</v>
      </c>
      <c r="T2771" s="207">
        <v>230</v>
      </c>
    </row>
    <row r="2772" spans="1:20">
      <c r="A2772" s="208" t="s">
        <v>4648</v>
      </c>
      <c r="B2772" s="208" t="s">
        <v>7724</v>
      </c>
      <c r="C2772" s="208" t="s">
        <v>4650</v>
      </c>
      <c r="D2772" s="208" t="s">
        <v>4668</v>
      </c>
      <c r="E2772" s="208">
        <v>150</v>
      </c>
      <c r="F2772" s="208">
        <v>0</v>
      </c>
      <c r="G2772" s="208" t="s">
        <v>4652</v>
      </c>
      <c r="H2772" s="208" t="s">
        <v>4659</v>
      </c>
      <c r="I2772" s="208" t="s">
        <v>4659</v>
      </c>
      <c r="J2772" s="208" t="s"/>
      <c r="K2772" s="208" t="s"/>
      <c r="L2772" s="208" t="s">
        <v>4652</v>
      </c>
      <c r="M2772" s="207">
        <v>0</v>
      </c>
      <c r="N2772" s="208" t="s">
        <v>4659</v>
      </c>
      <c r="O2772" s="209">
        <v>45702</v>
      </c>
      <c r="P2772" s="210">
        <v>0.753599537038099</v>
      </c>
      <c r="Q2772" s="208">
        <v>48965</v>
      </c>
      <c r="R2772" s="207">
        <v>150</v>
      </c>
      <c r="S2772" s="207">
        <v>0</v>
      </c>
      <c r="T2772" s="207">
        <v>150</v>
      </c>
    </row>
    <row r="2773" spans="1:20">
      <c r="A2773" s="208" t="s">
        <v>4648</v>
      </c>
      <c r="B2773" s="208" t="s">
        <v>7725</v>
      </c>
      <c r="C2773" s="208" t="s">
        <v>4656</v>
      </c>
      <c r="D2773" s="208" t="s">
        <v>4734</v>
      </c>
      <c r="E2773" s="208">
        <v>165</v>
      </c>
      <c r="F2773" s="208">
        <v>89</v>
      </c>
      <c r="G2773" s="208" t="s">
        <v>4659</v>
      </c>
      <c r="H2773" s="208" t="s">
        <v>4659</v>
      </c>
      <c r="I2773" s="208" t="s">
        <v>4659</v>
      </c>
      <c r="J2773" s="208" t="s">
        <v>4711</v>
      </c>
      <c r="K2773" s="208" t="s">
        <v>5310</v>
      </c>
      <c r="L2773" s="208" t="s">
        <v>4659</v>
      </c>
      <c r="M2773" s="207">
        <v>150</v>
      </c>
      <c r="N2773" s="208" t="s">
        <v>4659</v>
      </c>
      <c r="O2773" s="209">
        <v>45702</v>
      </c>
      <c r="P2773" s="210">
        <v>0.738298611111532</v>
      </c>
      <c r="Q2773" s="208">
        <v>48963</v>
      </c>
      <c r="R2773" s="207">
        <v>150</v>
      </c>
      <c r="S2773" s="207">
        <v>0</v>
      </c>
      <c r="T2773" s="207">
        <v>150</v>
      </c>
    </row>
    <row r="2774" spans="1:20">
      <c r="A2774" s="208" t="s">
        <v>4648</v>
      </c>
      <c r="B2774" s="208" t="s">
        <v>7726</v>
      </c>
      <c r="C2774" s="208" t="s">
        <v>4656</v>
      </c>
      <c r="D2774" s="208" t="s">
        <v>4676</v>
      </c>
      <c r="E2774" s="208">
        <v>165</v>
      </c>
      <c r="F2774" s="208">
        <v>88</v>
      </c>
      <c r="G2774" s="208" t="s">
        <v>4659</v>
      </c>
      <c r="H2774" s="208" t="s">
        <v>4659</v>
      </c>
      <c r="I2774" s="208" t="s">
        <v>4659</v>
      </c>
      <c r="J2774" s="208" t="s"/>
      <c r="K2774" s="208" t="s"/>
      <c r="L2774" s="208" t="s">
        <v>4652</v>
      </c>
      <c r="M2774" s="207">
        <v>0</v>
      </c>
      <c r="N2774" s="208" t="s">
        <v>4659</v>
      </c>
      <c r="O2774" s="209">
        <v>45702</v>
      </c>
      <c r="P2774" s="210">
        <v>0.701539351852262</v>
      </c>
      <c r="Q2774" s="208">
        <v>48962</v>
      </c>
      <c r="R2774" s="207">
        <v>600</v>
      </c>
      <c r="S2774" s="207">
        <v>0</v>
      </c>
      <c r="T2774" s="207">
        <v>600</v>
      </c>
    </row>
    <row r="2775" spans="1:20">
      <c r="A2775" s="208" t="s">
        <v>4648</v>
      </c>
      <c r="B2775" s="208" t="s">
        <v>7727</v>
      </c>
      <c r="C2775" s="208" t="s">
        <v>4656</v>
      </c>
      <c r="D2775" s="208" t="s">
        <v>4703</v>
      </c>
      <c r="E2775" s="208">
        <v>160</v>
      </c>
      <c r="F2775" s="208">
        <v>88</v>
      </c>
      <c r="G2775" s="208" t="s">
        <v>4659</v>
      </c>
      <c r="H2775" s="208" t="s">
        <v>4659</v>
      </c>
      <c r="I2775" s="208" t="s">
        <v>4659</v>
      </c>
      <c r="J2775" s="208" t="s"/>
      <c r="K2775" s="208" t="s"/>
      <c r="L2775" s="208" t="s">
        <v>4652</v>
      </c>
      <c r="M2775" s="207">
        <v>0</v>
      </c>
      <c r="N2775" s="208" t="s">
        <v>4659</v>
      </c>
      <c r="O2775" s="209">
        <v>45702</v>
      </c>
      <c r="P2775" s="210">
        <v>0.701539351852262</v>
      </c>
      <c r="Q2775" s="208">
        <v>48962</v>
      </c>
      <c r="R2775" s="207">
        <v>600</v>
      </c>
      <c r="S2775" s="207">
        <v>0</v>
      </c>
      <c r="T2775" s="207">
        <v>600</v>
      </c>
    </row>
    <row r="2776" spans="1:20">
      <c r="A2776" s="208" t="s">
        <v>4648</v>
      </c>
      <c r="B2776" s="208" t="s">
        <v>7728</v>
      </c>
      <c r="C2776" s="208" t="s">
        <v>4656</v>
      </c>
      <c r="D2776" s="208" t="s">
        <v>4730</v>
      </c>
      <c r="E2776" s="208">
        <v>160</v>
      </c>
      <c r="F2776" s="208">
        <v>89</v>
      </c>
      <c r="G2776" s="208" t="s">
        <v>4659</v>
      </c>
      <c r="H2776" s="208" t="s">
        <v>4659</v>
      </c>
      <c r="I2776" s="208" t="s">
        <v>4659</v>
      </c>
      <c r="J2776" s="208" t="s"/>
      <c r="K2776" s="208" t="s">
        <v>7729</v>
      </c>
      <c r="L2776" s="208" t="s">
        <v>4652</v>
      </c>
      <c r="M2776" s="207">
        <v>0</v>
      </c>
      <c r="N2776" s="208" t="s">
        <v>4004</v>
      </c>
      <c r="O2776" s="209">
        <v>45702</v>
      </c>
      <c r="P2776" s="210">
        <v>0.70103009259401</v>
      </c>
      <c r="Q2776" s="208">
        <v>48961</v>
      </c>
      <c r="R2776" s="207">
        <v>100</v>
      </c>
      <c r="S2776" s="207">
        <v>0</v>
      </c>
      <c r="T2776" s="207">
        <v>100</v>
      </c>
    </row>
    <row r="2777" spans="1:20">
      <c r="A2777" s="208" t="s">
        <v>4648</v>
      </c>
      <c r="B2777" s="208" t="s">
        <v>7730</v>
      </c>
      <c r="C2777" s="208" t="s">
        <v>4656</v>
      </c>
      <c r="D2777" s="208" t="s">
        <v>4730</v>
      </c>
      <c r="E2777" s="208">
        <v>155</v>
      </c>
      <c r="F2777" s="208">
        <v>88</v>
      </c>
      <c r="G2777" s="208" t="s">
        <v>4659</v>
      </c>
      <c r="H2777" s="208" t="s">
        <v>4659</v>
      </c>
      <c r="I2777" s="208" t="s">
        <v>4659</v>
      </c>
      <c r="J2777" s="208" t="s"/>
      <c r="K2777" s="208" t="s"/>
      <c r="L2777" s="208" t="s">
        <v>4652</v>
      </c>
      <c r="M2777" s="207">
        <v>0</v>
      </c>
      <c r="N2777" s="208" t="s">
        <v>4659</v>
      </c>
      <c r="O2777" s="209">
        <v>45702</v>
      </c>
      <c r="P2777" s="210">
        <v>0.700150462962483</v>
      </c>
      <c r="Q2777" s="208">
        <v>48962</v>
      </c>
      <c r="R2777" s="207">
        <v>600</v>
      </c>
      <c r="S2777" s="207">
        <v>0</v>
      </c>
      <c r="T2777" s="207">
        <v>600</v>
      </c>
    </row>
    <row r="2778" spans="1:20">
      <c r="A2778" s="208" t="s">
        <v>4648</v>
      </c>
      <c r="B2778" s="208" t="s">
        <v>7731</v>
      </c>
      <c r="C2778" s="208" t="s">
        <v>4656</v>
      </c>
      <c r="D2778" s="208" t="s">
        <v>4700</v>
      </c>
      <c r="E2778" s="208">
        <v>160</v>
      </c>
      <c r="F2778" s="208">
        <v>88</v>
      </c>
      <c r="G2778" s="208" t="s">
        <v>4659</v>
      </c>
      <c r="H2778" s="208" t="s">
        <v>4659</v>
      </c>
      <c r="I2778" s="208" t="s">
        <v>4659</v>
      </c>
      <c r="J2778" s="208" t="s"/>
      <c r="K2778" s="208" t="s"/>
      <c r="L2778" s="208" t="s">
        <v>4652</v>
      </c>
      <c r="M2778" s="207">
        <v>0</v>
      </c>
      <c r="N2778" s="208" t="s">
        <v>4659</v>
      </c>
      <c r="O2778" s="209">
        <v>45702</v>
      </c>
      <c r="P2778" s="210">
        <v>0.688935185185983</v>
      </c>
      <c r="Q2778" s="208">
        <v>48957</v>
      </c>
      <c r="R2778" s="207">
        <v>230</v>
      </c>
      <c r="S2778" s="207">
        <v>0</v>
      </c>
      <c r="T2778" s="207">
        <v>230</v>
      </c>
    </row>
    <row r="2779" spans="1:20">
      <c r="A2779" s="208" t="s">
        <v>4648</v>
      </c>
      <c r="B2779" s="208" t="s">
        <v>7732</v>
      </c>
      <c r="C2779" s="208" t="s">
        <v>4650</v>
      </c>
      <c r="D2779" s="208" t="s">
        <v>4651</v>
      </c>
      <c r="E2779" s="208">
        <v>160</v>
      </c>
      <c r="F2779" s="208">
        <v>89</v>
      </c>
      <c r="G2779" s="208" t="s">
        <v>4004</v>
      </c>
      <c r="H2779" s="208" t="s">
        <v>4004</v>
      </c>
      <c r="I2779" s="208" t="s">
        <v>4004</v>
      </c>
      <c r="J2779" s="208" t="s"/>
      <c r="K2779" s="208" t="s"/>
      <c r="L2779" s="208" t="s">
        <v>4652</v>
      </c>
      <c r="M2779" s="207">
        <v>0</v>
      </c>
      <c r="N2779" s="208" t="s">
        <v>4004</v>
      </c>
      <c r="O2779" s="209">
        <v>45702</v>
      </c>
      <c r="P2779" s="210">
        <v>0.661701388889924</v>
      </c>
      <c r="Q2779" s="208">
        <v>48953</v>
      </c>
      <c r="R2779" s="207">
        <v>200</v>
      </c>
      <c r="S2779" s="207">
        <v>0</v>
      </c>
      <c r="T2779" s="207">
        <v>200</v>
      </c>
    </row>
    <row r="2780" spans="1:20">
      <c r="A2780" s="208" t="s">
        <v>4648</v>
      </c>
      <c r="B2780" s="208" t="s">
        <v>7733</v>
      </c>
      <c r="C2780" s="208" t="s">
        <v>4656</v>
      </c>
      <c r="D2780" s="208" t="s">
        <v>4730</v>
      </c>
      <c r="E2780" s="208">
        <v>154</v>
      </c>
      <c r="F2780" s="208">
        <v>89</v>
      </c>
      <c r="G2780" s="208" t="s">
        <v>4004</v>
      </c>
      <c r="H2780" s="208" t="s">
        <v>4004</v>
      </c>
      <c r="I2780" s="208" t="s">
        <v>4004</v>
      </c>
      <c r="J2780" s="208" t="s"/>
      <c r="K2780" s="208" t="s">
        <v>6379</v>
      </c>
      <c r="L2780" s="208" t="s">
        <v>4652</v>
      </c>
      <c r="M2780" s="207">
        <v>0</v>
      </c>
      <c r="N2780" s="208" t="s">
        <v>4004</v>
      </c>
      <c r="O2780" s="209">
        <v>45702</v>
      </c>
      <c r="P2780" s="210">
        <v>0.555347222223645</v>
      </c>
      <c r="Q2780" s="208">
        <v>0</v>
      </c>
      <c r="R2780" s="207">
        <v>0</v>
      </c>
      <c r="S2780" s="207">
        <v>0</v>
      </c>
      <c r="T2780" s="207">
        <v>0</v>
      </c>
    </row>
    <row r="2781" spans="1:20">
      <c r="A2781" s="208" t="s">
        <v>4648</v>
      </c>
      <c r="B2781" s="208" t="s">
        <v>7734</v>
      </c>
      <c r="C2781" s="208" t="s">
        <v>4656</v>
      </c>
      <c r="D2781" s="208" t="s">
        <v>4730</v>
      </c>
      <c r="E2781" s="208">
        <v>165</v>
      </c>
      <c r="F2781" s="208">
        <v>87</v>
      </c>
      <c r="G2781" s="208" t="s">
        <v>4659</v>
      </c>
      <c r="H2781" s="208" t="s">
        <v>4659</v>
      </c>
      <c r="I2781" s="208" t="s">
        <v>4659</v>
      </c>
      <c r="J2781" s="208" t="s"/>
      <c r="K2781" s="208" t="s">
        <v>5532</v>
      </c>
      <c r="L2781" s="208" t="s">
        <v>4652</v>
      </c>
      <c r="M2781" s="207">
        <v>0</v>
      </c>
      <c r="N2781" s="208" t="s">
        <v>4004</v>
      </c>
      <c r="O2781" s="209">
        <v>45702</v>
      </c>
      <c r="P2781" s="210">
        <v>0.542893518519122</v>
      </c>
      <c r="Q2781" s="208">
        <v>48945</v>
      </c>
      <c r="R2781" s="207">
        <v>150</v>
      </c>
      <c r="S2781" s="207">
        <v>0</v>
      </c>
      <c r="T2781" s="207">
        <v>150</v>
      </c>
    </row>
    <row r="2782" spans="1:20">
      <c r="A2782" s="208" t="s">
        <v>4648</v>
      </c>
      <c r="B2782" s="208" t="s">
        <v>7735</v>
      </c>
      <c r="C2782" s="208" t="s">
        <v>4656</v>
      </c>
      <c r="D2782" s="208" t="s">
        <v>4730</v>
      </c>
      <c r="E2782" s="208">
        <v>130</v>
      </c>
      <c r="F2782" s="208">
        <v>88</v>
      </c>
      <c r="G2782" s="208" t="s">
        <v>4659</v>
      </c>
      <c r="H2782" s="208" t="s">
        <v>4659</v>
      </c>
      <c r="I2782" s="208" t="s">
        <v>4659</v>
      </c>
      <c r="J2782" s="208" t="s"/>
      <c r="K2782" s="208" t="s">
        <v>7652</v>
      </c>
      <c r="L2782" s="208" t="s">
        <v>4652</v>
      </c>
      <c r="M2782" s="207">
        <v>0</v>
      </c>
      <c r="N2782" s="208" t="s">
        <v>4659</v>
      </c>
      <c r="O2782" s="209">
        <v>45702</v>
      </c>
      <c r="P2782" s="210">
        <v>0.539780092592992</v>
      </c>
      <c r="Q2782" s="208">
        <v>0</v>
      </c>
      <c r="R2782" s="207">
        <v>0</v>
      </c>
      <c r="S2782" s="207">
        <v>0</v>
      </c>
      <c r="T2782" s="207">
        <v>0</v>
      </c>
    </row>
    <row r="2783" spans="1:20">
      <c r="A2783" s="208" t="s">
        <v>4648</v>
      </c>
      <c r="B2783" s="208" t="s">
        <v>7736</v>
      </c>
      <c r="C2783" s="208" t="s">
        <v>4656</v>
      </c>
      <c r="D2783" s="208" t="s">
        <v>4734</v>
      </c>
      <c r="E2783" s="208">
        <v>124</v>
      </c>
      <c r="F2783" s="208">
        <v>89</v>
      </c>
      <c r="G2783" s="208" t="s">
        <v>4004</v>
      </c>
      <c r="H2783" s="208" t="s">
        <v>4004</v>
      </c>
      <c r="I2783" s="208" t="s">
        <v>4004</v>
      </c>
      <c r="J2783" s="208" t="s"/>
      <c r="K2783" s="208" t="s">
        <v>7737</v>
      </c>
      <c r="L2783" s="208" t="s">
        <v>4652</v>
      </c>
      <c r="M2783" s="207">
        <v>1000</v>
      </c>
      <c r="N2783" s="208" t="s">
        <v>4004</v>
      </c>
      <c r="O2783" s="209">
        <v>45702</v>
      </c>
      <c r="P2783" s="210">
        <v>0.538703703703504</v>
      </c>
      <c r="Q2783" s="208">
        <v>48944</v>
      </c>
      <c r="R2783" s="207">
        <v>1000</v>
      </c>
      <c r="S2783" s="207">
        <v>0</v>
      </c>
      <c r="T2783" s="207">
        <v>1000</v>
      </c>
    </row>
    <row r="2784" spans="1:20">
      <c r="A2784" s="208" t="s">
        <v>4648</v>
      </c>
      <c r="B2784" s="208" t="s">
        <v>7738</v>
      </c>
      <c r="C2784" s="208" t="s">
        <v>4656</v>
      </c>
      <c r="D2784" s="208" t="s">
        <v>4668</v>
      </c>
      <c r="E2784" s="208">
        <v>165</v>
      </c>
      <c r="F2784" s="208">
        <v>88</v>
      </c>
      <c r="G2784" s="208" t="s">
        <v>4659</v>
      </c>
      <c r="H2784" s="208" t="s">
        <v>4659</v>
      </c>
      <c r="I2784" s="208" t="s">
        <v>4659</v>
      </c>
      <c r="J2784" s="208" t="s"/>
      <c r="K2784" s="208" t="s"/>
      <c r="L2784" s="208" t="s">
        <v>4652</v>
      </c>
      <c r="M2784" s="207">
        <v>0</v>
      </c>
      <c r="N2784" s="208" t="s">
        <v>4004</v>
      </c>
      <c r="O2784" s="209">
        <v>45702</v>
      </c>
      <c r="P2784" s="210">
        <v>0.527222222222918</v>
      </c>
      <c r="Q2784" s="208">
        <v>48941</v>
      </c>
      <c r="R2784" s="207">
        <v>200</v>
      </c>
      <c r="S2784" s="207">
        <v>0</v>
      </c>
      <c r="T2784" s="207">
        <v>200</v>
      </c>
    </row>
    <row r="2785" spans="1:20">
      <c r="A2785" s="208" t="s">
        <v>4648</v>
      </c>
      <c r="B2785" s="208" t="s">
        <v>7739</v>
      </c>
      <c r="C2785" s="208" t="s">
        <v>4650</v>
      </c>
      <c r="D2785" s="208" t="s">
        <v>4668</v>
      </c>
      <c r="E2785" s="208">
        <v>150</v>
      </c>
      <c r="F2785" s="208">
        <v>0</v>
      </c>
      <c r="G2785" s="208" t="s">
        <v>4652</v>
      </c>
      <c r="H2785" s="208" t="s">
        <v>4652</v>
      </c>
      <c r="I2785" s="208" t="s">
        <v>4652</v>
      </c>
      <c r="J2785" s="208" t="s">
        <v>4732</v>
      </c>
      <c r="K2785" s="208" t="s"/>
      <c r="L2785" s="208" t="s">
        <v>4659</v>
      </c>
      <c r="M2785" s="207">
        <v>50</v>
      </c>
      <c r="N2785" s="208" t="s">
        <v>4659</v>
      </c>
      <c r="O2785" s="209">
        <v>45702</v>
      </c>
      <c r="P2785" s="210">
        <v>0.52113425925927</v>
      </c>
      <c r="Q2785" s="208">
        <v>48940</v>
      </c>
      <c r="R2785" s="207">
        <v>50</v>
      </c>
      <c r="S2785" s="207">
        <v>0</v>
      </c>
      <c r="T2785" s="207">
        <v>50</v>
      </c>
    </row>
    <row r="2786" spans="1:20">
      <c r="A2786" s="208" t="s">
        <v>4648</v>
      </c>
      <c r="B2786" s="208" t="s">
        <v>7740</v>
      </c>
      <c r="C2786" s="208" t="s">
        <v>4656</v>
      </c>
      <c r="D2786" s="208" t="s">
        <v>4694</v>
      </c>
      <c r="E2786" s="208">
        <v>165</v>
      </c>
      <c r="F2786" s="208">
        <v>89</v>
      </c>
      <c r="G2786" s="208" t="s">
        <v>4004</v>
      </c>
      <c r="H2786" s="208" t="s">
        <v>4004</v>
      </c>
      <c r="I2786" s="208" t="s">
        <v>4004</v>
      </c>
      <c r="J2786" s="208" t="s"/>
      <c r="K2786" s="208" t="s"/>
      <c r="L2786" s="208" t="s">
        <v>4652</v>
      </c>
      <c r="M2786" s="207">
        <v>0</v>
      </c>
      <c r="N2786" s="208" t="s">
        <v>4659</v>
      </c>
      <c r="O2786" s="209">
        <v>45702</v>
      </c>
      <c r="P2786" s="210">
        <v>0.510208333333139</v>
      </c>
      <c r="Q2786" s="208">
        <v>48939</v>
      </c>
      <c r="R2786" s="207">
        <v>230</v>
      </c>
      <c r="S2786" s="207">
        <v>0</v>
      </c>
      <c r="T2786" s="207">
        <v>230</v>
      </c>
    </row>
    <row r="2787" spans="1:20">
      <c r="A2787" s="208" t="s">
        <v>4648</v>
      </c>
      <c r="B2787" s="208" t="s">
        <v>7741</v>
      </c>
      <c r="C2787" s="208" t="s">
        <v>4656</v>
      </c>
      <c r="D2787" s="208" t="s">
        <v>4690</v>
      </c>
      <c r="E2787" s="208">
        <v>165</v>
      </c>
      <c r="F2787" s="208">
        <v>0</v>
      </c>
      <c r="G2787" s="208" t="s">
        <v>4652</v>
      </c>
      <c r="H2787" s="208" t="s">
        <v>4659</v>
      </c>
      <c r="I2787" s="208" t="s">
        <v>4659</v>
      </c>
      <c r="J2787" s="208" t="s"/>
      <c r="K2787" s="208" t="s"/>
      <c r="L2787" s="208" t="s">
        <v>4652</v>
      </c>
      <c r="M2787" s="207">
        <v>0</v>
      </c>
      <c r="N2787" s="208" t="s">
        <v>4659</v>
      </c>
      <c r="O2787" s="209">
        <v>45702</v>
      </c>
      <c r="P2787" s="210">
        <v>0.503784722222918</v>
      </c>
      <c r="Q2787" s="208">
        <v>48937</v>
      </c>
      <c r="R2787" s="207">
        <v>150</v>
      </c>
      <c r="S2787" s="207">
        <v>0</v>
      </c>
      <c r="T2787" s="207">
        <v>150</v>
      </c>
    </row>
    <row r="2788" spans="1:20">
      <c r="A2788" s="208" t="s">
        <v>4648</v>
      </c>
      <c r="B2788" s="208" t="s">
        <v>7742</v>
      </c>
      <c r="C2788" s="208" t="s">
        <v>4656</v>
      </c>
      <c r="D2788" s="208" t="s">
        <v>4703</v>
      </c>
      <c r="E2788" s="208">
        <v>160</v>
      </c>
      <c r="F2788" s="208">
        <v>0</v>
      </c>
      <c r="G2788" s="208" t="s">
        <v>4652</v>
      </c>
      <c r="H2788" s="208" t="s">
        <v>4652</v>
      </c>
      <c r="I2788" s="208" t="s">
        <v>4652</v>
      </c>
      <c r="J2788" s="208" t="s">
        <v>4877</v>
      </c>
      <c r="K2788" s="208" t="s"/>
      <c r="L2788" s="208" t="s">
        <v>4004</v>
      </c>
      <c r="M2788" s="207">
        <v>200</v>
      </c>
      <c r="N2788" s="208" t="s">
        <v>4659</v>
      </c>
      <c r="O2788" s="209">
        <v>45702</v>
      </c>
      <c r="P2788" s="210">
        <v>0.477164351850661</v>
      </c>
      <c r="Q2788" s="208">
        <v>48936</v>
      </c>
      <c r="R2788" s="207">
        <v>200</v>
      </c>
      <c r="S2788" s="207">
        <v>0</v>
      </c>
      <c r="T2788" s="207">
        <v>200</v>
      </c>
    </row>
    <row r="2789" spans="1:20">
      <c r="A2789" s="208" t="s">
        <v>4648</v>
      </c>
      <c r="B2789" s="208" t="s">
        <v>7743</v>
      </c>
      <c r="C2789" s="208" t="s">
        <v>4656</v>
      </c>
      <c r="D2789" s="208" t="s">
        <v>4730</v>
      </c>
      <c r="E2789" s="208">
        <v>158</v>
      </c>
      <c r="F2789" s="208">
        <v>89</v>
      </c>
      <c r="G2789" s="208" t="s">
        <v>4652</v>
      </c>
      <c r="H2789" s="208" t="s">
        <v>4652</v>
      </c>
      <c r="I2789" s="208" t="s">
        <v>4652</v>
      </c>
      <c r="J2789" s="208" t="s">
        <v>4643</v>
      </c>
      <c r="K2789" s="208" t="s">
        <v>7744</v>
      </c>
      <c r="L2789" s="208" t="s">
        <v>4652</v>
      </c>
      <c r="M2789" s="207">
        <v>370</v>
      </c>
      <c r="N2789" s="208" t="s">
        <v>4004</v>
      </c>
      <c r="O2789" s="209">
        <v>45702</v>
      </c>
      <c r="P2789" s="210">
        <v>0.45982638888745</v>
      </c>
      <c r="Q2789" s="208">
        <v>48935</v>
      </c>
      <c r="R2789" s="207">
        <v>600</v>
      </c>
      <c r="S2789" s="207">
        <v>0</v>
      </c>
      <c r="T2789" s="207">
        <v>600</v>
      </c>
    </row>
    <row r="2790" spans="1:20">
      <c r="A2790" s="208" t="s">
        <v>4648</v>
      </c>
      <c r="B2790" s="208" t="s">
        <v>7745</v>
      </c>
      <c r="C2790" s="208" t="s">
        <v>4656</v>
      </c>
      <c r="D2790" s="208" t="s">
        <v>4676</v>
      </c>
      <c r="E2790" s="208">
        <v>172</v>
      </c>
      <c r="F2790" s="208">
        <v>89</v>
      </c>
      <c r="G2790" s="208" t="s">
        <v>4659</v>
      </c>
      <c r="H2790" s="208" t="s">
        <v>4659</v>
      </c>
      <c r="I2790" s="208" t="s">
        <v>4659</v>
      </c>
      <c r="J2790" s="208" t="s"/>
      <c r="K2790" s="208" t="s"/>
      <c r="L2790" s="208" t="s">
        <v>4652</v>
      </c>
      <c r="M2790" s="207">
        <v>0</v>
      </c>
      <c r="N2790" s="208" t="s">
        <v>4659</v>
      </c>
      <c r="O2790" s="209">
        <v>45702</v>
      </c>
      <c r="P2790" s="210">
        <v>0.441388888888469</v>
      </c>
      <c r="Q2790" s="208">
        <v>48933</v>
      </c>
      <c r="R2790" s="207">
        <v>200</v>
      </c>
      <c r="S2790" s="207">
        <v>0</v>
      </c>
      <c r="T2790" s="207">
        <v>200</v>
      </c>
    </row>
    <row r="2791" spans="1:20">
      <c r="A2791" s="208" t="s">
        <v>4648</v>
      </c>
      <c r="B2791" s="208" t="s">
        <v>7746</v>
      </c>
      <c r="C2791" s="208" t="s">
        <v>4656</v>
      </c>
      <c r="D2791" s="208" t="s">
        <v>4903</v>
      </c>
      <c r="E2791" s="208">
        <v>171</v>
      </c>
      <c r="F2791" s="208">
        <v>87</v>
      </c>
      <c r="G2791" s="208" t="s">
        <v>4659</v>
      </c>
      <c r="H2791" s="208" t="s">
        <v>4659</v>
      </c>
      <c r="I2791" s="208" t="s">
        <v>4659</v>
      </c>
      <c r="J2791" s="208" t="s"/>
      <c r="K2791" s="208" t="s">
        <v>6379</v>
      </c>
      <c r="L2791" s="208" t="s">
        <v>4652</v>
      </c>
      <c r="M2791" s="207">
        <v>0</v>
      </c>
      <c r="N2791" s="208" t="s">
        <v>4004</v>
      </c>
      <c r="O2791" s="209">
        <v>45702</v>
      </c>
      <c r="P2791" s="210">
        <v>0.407800925924676</v>
      </c>
      <c r="Q2791" s="208">
        <v>0</v>
      </c>
      <c r="R2791" s="207">
        <v>0</v>
      </c>
      <c r="S2791" s="207">
        <v>0</v>
      </c>
      <c r="T2791" s="207">
        <v>0</v>
      </c>
    </row>
    <row r="2792" spans="1:20">
      <c r="A2792" s="208" t="s">
        <v>4648</v>
      </c>
      <c r="B2792" s="208" t="s">
        <v>7747</v>
      </c>
      <c r="C2792" s="208" t="s">
        <v>4656</v>
      </c>
      <c r="D2792" s="208" t="s">
        <v>4730</v>
      </c>
      <c r="E2792" s="208">
        <v>165</v>
      </c>
      <c r="F2792" s="208">
        <v>87</v>
      </c>
      <c r="G2792" s="208" t="s">
        <v>4004</v>
      </c>
      <c r="H2792" s="208" t="s">
        <v>4652</v>
      </c>
      <c r="I2792" s="208" t="s">
        <v>4652</v>
      </c>
      <c r="J2792" s="208" t="s"/>
      <c r="K2792" s="208" t="s">
        <v>5532</v>
      </c>
      <c r="L2792" s="208" t="s">
        <v>4652</v>
      </c>
      <c r="M2792" s="207">
        <v>0</v>
      </c>
      <c r="N2792" s="208" t="s">
        <v>4004</v>
      </c>
      <c r="O2792" s="209">
        <v>45702</v>
      </c>
      <c r="P2792" s="210">
        <v>0.36057870370496</v>
      </c>
      <c r="Q2792" s="208">
        <v>48921</v>
      </c>
      <c r="R2792" s="207">
        <v>100</v>
      </c>
      <c r="S2792" s="207">
        <v>0</v>
      </c>
      <c r="T2792" s="207">
        <v>100</v>
      </c>
    </row>
    <row r="2793" spans="1:20">
      <c r="A2793" s="208" t="s">
        <v>4648</v>
      </c>
      <c r="B2793" s="208" t="s">
        <v>7748</v>
      </c>
      <c r="C2793" s="208" t="s">
        <v>4656</v>
      </c>
      <c r="D2793" s="208" t="s">
        <v>4694</v>
      </c>
      <c r="E2793" s="208">
        <v>165</v>
      </c>
      <c r="F2793" s="208">
        <v>87</v>
      </c>
      <c r="G2793" s="208" t="s">
        <v>4004</v>
      </c>
      <c r="H2793" s="208" t="s">
        <v>4004</v>
      </c>
      <c r="I2793" s="208" t="s">
        <v>4004</v>
      </c>
      <c r="J2793" s="208" t="s"/>
      <c r="K2793" s="208" t="s"/>
      <c r="L2793" s="208" t="s">
        <v>4652</v>
      </c>
      <c r="M2793" s="207">
        <v>0</v>
      </c>
      <c r="N2793" s="208" t="s">
        <v>4004</v>
      </c>
      <c r="O2793" s="209">
        <v>45703</v>
      </c>
      <c r="P2793" s="210">
        <v>0.894571759257815</v>
      </c>
      <c r="Q2793" s="208">
        <v>49176</v>
      </c>
      <c r="R2793" s="207">
        <v>200</v>
      </c>
      <c r="S2793" s="207">
        <v>0</v>
      </c>
      <c r="T2793" s="207">
        <v>200</v>
      </c>
    </row>
    <row r="2794" spans="1:20">
      <c r="A2794" s="208" t="s">
        <v>4648</v>
      </c>
      <c r="B2794" s="208" t="s">
        <v>7749</v>
      </c>
      <c r="C2794" s="208" t="s">
        <v>4656</v>
      </c>
      <c r="D2794" s="208" t="s">
        <v>4694</v>
      </c>
      <c r="E2794" s="208">
        <v>165</v>
      </c>
      <c r="F2794" s="208">
        <v>88</v>
      </c>
      <c r="G2794" s="208" t="s">
        <v>4004</v>
      </c>
      <c r="H2794" s="208" t="s">
        <v>4004</v>
      </c>
      <c r="I2794" s="208" t="s">
        <v>4004</v>
      </c>
      <c r="J2794" s="208" t="s"/>
      <c r="K2794" s="208" t="s"/>
      <c r="L2794" s="208" t="s">
        <v>4652</v>
      </c>
      <c r="M2794" s="207">
        <v>0</v>
      </c>
      <c r="N2794" s="208" t="s">
        <v>4004</v>
      </c>
      <c r="O2794" s="209">
        <v>45703</v>
      </c>
      <c r="P2794" s="210">
        <v>0.868703703705251</v>
      </c>
      <c r="Q2794" s="208">
        <v>49175</v>
      </c>
      <c r="R2794" s="207">
        <v>200</v>
      </c>
      <c r="S2794" s="207">
        <v>0</v>
      </c>
      <c r="T2794" s="207">
        <v>200</v>
      </c>
    </row>
    <row r="2795" spans="1:20">
      <c r="A2795" s="208" t="s">
        <v>4648</v>
      </c>
      <c r="B2795" s="208" t="s">
        <v>7750</v>
      </c>
      <c r="C2795" s="208" t="s">
        <v>4650</v>
      </c>
      <c r="D2795" s="208" t="s">
        <v>4668</v>
      </c>
      <c r="E2795" s="208">
        <v>155</v>
      </c>
      <c r="F2795" s="208">
        <v>0</v>
      </c>
      <c r="G2795" s="208" t="s">
        <v>4652</v>
      </c>
      <c r="H2795" s="208" t="s">
        <v>4652</v>
      </c>
      <c r="I2795" s="208" t="s">
        <v>4652</v>
      </c>
      <c r="J2795" s="208" t="s">
        <v>4717</v>
      </c>
      <c r="K2795" s="208" t="s">
        <v>7485</v>
      </c>
      <c r="L2795" s="208" t="s">
        <v>4004</v>
      </c>
      <c r="M2795" s="207">
        <v>150</v>
      </c>
      <c r="N2795" s="208" t="s">
        <v>4004</v>
      </c>
      <c r="O2795" s="209">
        <v>45703</v>
      </c>
      <c r="P2795" s="210">
        <v>0.859236111111386</v>
      </c>
      <c r="Q2795" s="208">
        <v>49171</v>
      </c>
      <c r="R2795" s="207">
        <v>150</v>
      </c>
      <c r="S2795" s="207">
        <v>0</v>
      </c>
      <c r="T2795" s="207">
        <v>150</v>
      </c>
    </row>
    <row r="2796" spans="1:20">
      <c r="A2796" s="208" t="s">
        <v>4648</v>
      </c>
      <c r="B2796" s="208" t="s">
        <v>7751</v>
      </c>
      <c r="C2796" s="208" t="s">
        <v>4650</v>
      </c>
      <c r="D2796" s="208" t="s">
        <v>4782</v>
      </c>
      <c r="E2796" s="208">
        <v>171</v>
      </c>
      <c r="F2796" s="208">
        <v>0</v>
      </c>
      <c r="G2796" s="208" t="s">
        <v>4652</v>
      </c>
      <c r="H2796" s="208" t="s">
        <v>4004</v>
      </c>
      <c r="I2796" s="208" t="s">
        <v>4004</v>
      </c>
      <c r="J2796" s="208" t="s"/>
      <c r="K2796" s="208" t="s"/>
      <c r="L2796" s="208" t="s">
        <v>4652</v>
      </c>
      <c r="M2796" s="207">
        <v>0</v>
      </c>
      <c r="N2796" s="208" t="s">
        <v>4004</v>
      </c>
      <c r="O2796" s="209">
        <v>45703</v>
      </c>
      <c r="P2796" s="210">
        <v>0.833159722220444</v>
      </c>
      <c r="Q2796" s="208">
        <v>49169</v>
      </c>
      <c r="R2796" s="207">
        <v>150</v>
      </c>
      <c r="S2796" s="207">
        <v>0</v>
      </c>
      <c r="T2796" s="207">
        <v>150</v>
      </c>
    </row>
    <row r="2797" spans="1:20">
      <c r="A2797" s="208" t="s">
        <v>4648</v>
      </c>
      <c r="B2797" s="208" t="s">
        <v>7752</v>
      </c>
      <c r="C2797" s="208" t="s">
        <v>4650</v>
      </c>
      <c r="D2797" s="208" t="s">
        <v>4663</v>
      </c>
      <c r="E2797" s="208">
        <v>144</v>
      </c>
      <c r="F2797" s="208">
        <v>0</v>
      </c>
      <c r="G2797" s="208" t="s">
        <v>4652</v>
      </c>
      <c r="H2797" s="208" t="s">
        <v>4652</v>
      </c>
      <c r="I2797" s="208" t="s">
        <v>4652</v>
      </c>
      <c r="J2797" s="208" t="s">
        <v>4715</v>
      </c>
      <c r="K2797" s="208" t="s"/>
      <c r="L2797" s="208" t="s">
        <v>4004</v>
      </c>
      <c r="M2797" s="207">
        <v>80</v>
      </c>
      <c r="N2797" s="208" t="s">
        <v>4004</v>
      </c>
      <c r="O2797" s="209">
        <v>45703</v>
      </c>
      <c r="P2797" s="210">
        <v>0.746863425927586</v>
      </c>
      <c r="Q2797" s="208">
        <v>49158</v>
      </c>
      <c r="R2797" s="207">
        <v>80</v>
      </c>
      <c r="S2797" s="207">
        <v>0</v>
      </c>
      <c r="T2797" s="207">
        <v>80</v>
      </c>
    </row>
    <row r="2798" spans="1:20">
      <c r="A2798" s="208" t="s">
        <v>4648</v>
      </c>
      <c r="B2798" s="208" t="s">
        <v>7753</v>
      </c>
      <c r="C2798" s="208" t="s">
        <v>4656</v>
      </c>
      <c r="D2798" s="208" t="s">
        <v>4676</v>
      </c>
      <c r="E2798" s="208">
        <v>157</v>
      </c>
      <c r="F2798" s="208">
        <v>89</v>
      </c>
      <c r="G2798" s="208" t="s">
        <v>4659</v>
      </c>
      <c r="H2798" s="208" t="s">
        <v>4659</v>
      </c>
      <c r="I2798" s="208" t="s">
        <v>4659</v>
      </c>
      <c r="J2798" s="208" t="s">
        <v>4643</v>
      </c>
      <c r="K2798" s="208" t="s">
        <v>4664</v>
      </c>
      <c r="L2798" s="208" t="s">
        <v>4659</v>
      </c>
      <c r="M2798" s="207">
        <v>200</v>
      </c>
      <c r="N2798" s="208" t="s">
        <v>4004</v>
      </c>
      <c r="O2798" s="209">
        <v>45703</v>
      </c>
      <c r="P2798" s="210">
        <v>0.731979166666861</v>
      </c>
      <c r="Q2798" s="208">
        <v>49155</v>
      </c>
      <c r="R2798" s="207">
        <v>430</v>
      </c>
      <c r="S2798" s="207">
        <v>0</v>
      </c>
      <c r="T2798" s="207">
        <v>430</v>
      </c>
    </row>
    <row r="2799" spans="1:20">
      <c r="A2799" s="208" t="s">
        <v>4648</v>
      </c>
      <c r="B2799" s="208" t="s">
        <v>7754</v>
      </c>
      <c r="C2799" s="208" t="s">
        <v>4656</v>
      </c>
      <c r="D2799" s="208" t="s">
        <v>4730</v>
      </c>
      <c r="E2799" s="208">
        <v>157</v>
      </c>
      <c r="F2799" s="208">
        <v>88</v>
      </c>
      <c r="G2799" s="208" t="s">
        <v>4659</v>
      </c>
      <c r="H2799" s="208" t="s">
        <v>4652</v>
      </c>
      <c r="I2799" s="208" t="s">
        <v>4652</v>
      </c>
      <c r="J2799" s="208" t="s"/>
      <c r="K2799" s="208" t="s"/>
      <c r="L2799" s="208" t="s">
        <v>4652</v>
      </c>
      <c r="M2799" s="207">
        <v>0</v>
      </c>
      <c r="N2799" s="208" t="s">
        <v>4004</v>
      </c>
      <c r="O2799" s="209">
        <v>45703</v>
      </c>
      <c r="P2799" s="210">
        <v>0.725520833333576</v>
      </c>
      <c r="Q2799" s="208">
        <v>49154</v>
      </c>
      <c r="R2799" s="207">
        <v>150</v>
      </c>
      <c r="S2799" s="207">
        <v>0</v>
      </c>
      <c r="T2799" s="207">
        <v>150</v>
      </c>
    </row>
    <row r="2800" spans="1:20">
      <c r="A2800" s="208" t="s">
        <v>4648</v>
      </c>
      <c r="B2800" s="208" t="s">
        <v>7755</v>
      </c>
      <c r="C2800" s="208" t="s">
        <v>4656</v>
      </c>
      <c r="D2800" s="208" t="s">
        <v>4666</v>
      </c>
      <c r="E2800" s="208">
        <v>165</v>
      </c>
      <c r="F2800" s="208">
        <v>88</v>
      </c>
      <c r="G2800" s="208" t="s">
        <v>4659</v>
      </c>
      <c r="H2800" s="208" t="s">
        <v>4659</v>
      </c>
      <c r="I2800" s="208" t="s">
        <v>4659</v>
      </c>
      <c r="J2800" s="208" t="s"/>
      <c r="K2800" s="208" t="s"/>
      <c r="L2800" s="208" t="s">
        <v>4652</v>
      </c>
      <c r="M2800" s="207">
        <v>0</v>
      </c>
      <c r="N2800" s="208" t="s">
        <v>4004</v>
      </c>
      <c r="O2800" s="209">
        <v>45703</v>
      </c>
      <c r="P2800" s="210">
        <v>0.724039351851389</v>
      </c>
      <c r="Q2800" s="208">
        <v>49153</v>
      </c>
      <c r="R2800" s="207">
        <v>200</v>
      </c>
      <c r="S2800" s="207">
        <v>0</v>
      </c>
      <c r="T2800" s="207">
        <v>200</v>
      </c>
    </row>
    <row r="2801" spans="1:20">
      <c r="A2801" s="208" t="s">
        <v>4648</v>
      </c>
      <c r="B2801" s="208" t="s">
        <v>7756</v>
      </c>
      <c r="C2801" s="208" t="s">
        <v>4656</v>
      </c>
      <c r="D2801" s="208" t="s">
        <v>4676</v>
      </c>
      <c r="E2801" s="208">
        <v>150</v>
      </c>
      <c r="F2801" s="208">
        <v>87</v>
      </c>
      <c r="G2801" s="208" t="s">
        <v>4004</v>
      </c>
      <c r="H2801" s="208" t="s">
        <v>4652</v>
      </c>
      <c r="I2801" s="208" t="s">
        <v>4652</v>
      </c>
      <c r="J2801" s="208" t="s"/>
      <c r="K2801" s="208" t="s"/>
      <c r="L2801" s="208" t="s">
        <v>4652</v>
      </c>
      <c r="M2801" s="207">
        <v>0</v>
      </c>
      <c r="N2801" s="208" t="s">
        <v>4659</v>
      </c>
      <c r="O2801" s="209">
        <v>45703</v>
      </c>
      <c r="P2801" s="210">
        <v>0.712928240740439</v>
      </c>
      <c r="Q2801" s="208">
        <v>49152</v>
      </c>
      <c r="R2801" s="207">
        <v>170</v>
      </c>
      <c r="S2801" s="207">
        <v>0</v>
      </c>
      <c r="T2801" s="207">
        <v>170</v>
      </c>
    </row>
    <row r="2802" spans="1:20">
      <c r="A2802" s="208" t="s">
        <v>4648</v>
      </c>
      <c r="B2802" s="208" t="s">
        <v>7757</v>
      </c>
      <c r="C2802" s="208" t="s">
        <v>4650</v>
      </c>
      <c r="D2802" s="208" t="s">
        <v>4668</v>
      </c>
      <c r="E2802" s="208">
        <v>146</v>
      </c>
      <c r="F2802" s="208">
        <v>0</v>
      </c>
      <c r="G2802" s="208" t="s">
        <v>4652</v>
      </c>
      <c r="H2802" s="208" t="s">
        <v>4659</v>
      </c>
      <c r="I2802" s="208" t="s">
        <v>4659</v>
      </c>
      <c r="J2802" s="208" t="s"/>
      <c r="K2802" s="208" t="s"/>
      <c r="L2802" s="208" t="s">
        <v>4652</v>
      </c>
      <c r="M2802" s="207">
        <v>0</v>
      </c>
      <c r="N2802" s="208" t="s">
        <v>4659</v>
      </c>
      <c r="O2802" s="209">
        <v>45703</v>
      </c>
      <c r="P2802" s="210">
        <v>0.710451388888032</v>
      </c>
      <c r="Q2802" s="208">
        <v>49151</v>
      </c>
      <c r="R2802" s="207">
        <v>150</v>
      </c>
      <c r="S2802" s="207">
        <v>0</v>
      </c>
      <c r="T2802" s="207">
        <v>150</v>
      </c>
    </row>
    <row r="2803" spans="1:20">
      <c r="A2803" s="208" t="s">
        <v>4648</v>
      </c>
      <c r="B2803" s="208" t="s">
        <v>7758</v>
      </c>
      <c r="C2803" s="208" t="s">
        <v>4656</v>
      </c>
      <c r="D2803" s="208" t="s">
        <v>4730</v>
      </c>
      <c r="E2803" s="208">
        <v>159</v>
      </c>
      <c r="F2803" s="208">
        <v>88</v>
      </c>
      <c r="G2803" s="208" t="s">
        <v>4004</v>
      </c>
      <c r="H2803" s="208" t="s">
        <v>4652</v>
      </c>
      <c r="I2803" s="208" t="s">
        <v>4652</v>
      </c>
      <c r="J2803" s="208" t="s"/>
      <c r="K2803" s="208" t="s"/>
      <c r="L2803" s="208" t="s">
        <v>4652</v>
      </c>
      <c r="M2803" s="207">
        <v>0</v>
      </c>
      <c r="N2803" s="208" t="s">
        <v>4659</v>
      </c>
      <c r="O2803" s="209">
        <v>45703</v>
      </c>
      <c r="P2803" s="210">
        <v>0.70942129629475</v>
      </c>
      <c r="Q2803" s="208">
        <v>49150</v>
      </c>
      <c r="R2803" s="207">
        <v>150</v>
      </c>
      <c r="S2803" s="207">
        <v>0</v>
      </c>
      <c r="T2803" s="207">
        <v>150</v>
      </c>
    </row>
    <row r="2804" spans="1:20">
      <c r="A2804" s="208" t="s">
        <v>4648</v>
      </c>
      <c r="B2804" s="208" t="s">
        <v>7759</v>
      </c>
      <c r="C2804" s="208" t="s">
        <v>4656</v>
      </c>
      <c r="D2804" s="208" t="s">
        <v>4700</v>
      </c>
      <c r="E2804" s="208">
        <v>170</v>
      </c>
      <c r="F2804" s="208">
        <v>89</v>
      </c>
      <c r="G2804" s="208" t="s">
        <v>4659</v>
      </c>
      <c r="H2804" s="208" t="s">
        <v>4659</v>
      </c>
      <c r="I2804" s="208" t="s">
        <v>4659</v>
      </c>
      <c r="J2804" s="208" t="s"/>
      <c r="K2804" s="208" t="s"/>
      <c r="L2804" s="208" t="s">
        <v>4652</v>
      </c>
      <c r="M2804" s="207">
        <v>0</v>
      </c>
      <c r="N2804" s="208" t="s">
        <v>4659</v>
      </c>
      <c r="O2804" s="209">
        <v>45703</v>
      </c>
      <c r="P2804" s="210">
        <v>0.70813657407416</v>
      </c>
      <c r="Q2804" s="208">
        <v>49149</v>
      </c>
      <c r="R2804" s="207">
        <v>230</v>
      </c>
      <c r="S2804" s="207">
        <v>0</v>
      </c>
      <c r="T2804" s="207">
        <v>230</v>
      </c>
    </row>
    <row r="2805" spans="1:20">
      <c r="A2805" s="208" t="s">
        <v>4648</v>
      </c>
      <c r="B2805" s="208" t="s">
        <v>7760</v>
      </c>
      <c r="C2805" s="208" t="s">
        <v>4650</v>
      </c>
      <c r="D2805" s="208" t="s">
        <v>4674</v>
      </c>
      <c r="E2805" s="208">
        <v>156</v>
      </c>
      <c r="F2805" s="208">
        <v>89</v>
      </c>
      <c r="G2805" s="208" t="s">
        <v>4004</v>
      </c>
      <c r="H2805" s="208" t="s">
        <v>4004</v>
      </c>
      <c r="I2805" s="208" t="s">
        <v>4004</v>
      </c>
      <c r="J2805" s="208" t="s"/>
      <c r="K2805" s="208" t="s"/>
      <c r="L2805" s="208" t="s">
        <v>4652</v>
      </c>
      <c r="M2805" s="207">
        <v>0</v>
      </c>
      <c r="N2805" s="208" t="s">
        <v>4004</v>
      </c>
      <c r="O2805" s="209">
        <v>45703</v>
      </c>
      <c r="P2805" s="210">
        <v>0.706053240741312</v>
      </c>
      <c r="Q2805" s="208">
        <v>49148</v>
      </c>
      <c r="R2805" s="207">
        <v>200</v>
      </c>
      <c r="S2805" s="207">
        <v>0</v>
      </c>
      <c r="T2805" s="207">
        <v>200</v>
      </c>
    </row>
    <row r="2806" spans="1:20">
      <c r="A2806" s="208" t="s">
        <v>4648</v>
      </c>
      <c r="B2806" s="208" t="s">
        <v>7761</v>
      </c>
      <c r="C2806" s="208" t="s">
        <v>4650</v>
      </c>
      <c r="D2806" s="208" t="s">
        <v>4668</v>
      </c>
      <c r="E2806" s="208">
        <v>150</v>
      </c>
      <c r="F2806" s="208">
        <v>89</v>
      </c>
      <c r="G2806" s="208" t="s">
        <v>4659</v>
      </c>
      <c r="H2806" s="208" t="s">
        <v>4652</v>
      </c>
      <c r="I2806" s="208" t="s">
        <v>4652</v>
      </c>
      <c r="J2806" s="208" t="s"/>
      <c r="K2806" s="208" t="s"/>
      <c r="L2806" s="208" t="s">
        <v>4652</v>
      </c>
      <c r="M2806" s="207">
        <v>0</v>
      </c>
      <c r="N2806" s="208" t="s">
        <v>4659</v>
      </c>
      <c r="O2806" s="209">
        <v>45703</v>
      </c>
      <c r="P2806" s="210">
        <v>0.70513888889036</v>
      </c>
      <c r="Q2806" s="208">
        <v>49146</v>
      </c>
      <c r="R2806" s="207">
        <v>170</v>
      </c>
      <c r="S2806" s="207">
        <v>0</v>
      </c>
      <c r="T2806" s="207">
        <v>170</v>
      </c>
    </row>
    <row r="2807" spans="1:20">
      <c r="A2807" s="208" t="s">
        <v>4648</v>
      </c>
      <c r="B2807" s="208" t="s">
        <v>7762</v>
      </c>
      <c r="C2807" s="208" t="s">
        <v>4656</v>
      </c>
      <c r="D2807" s="208" t="s">
        <v>4730</v>
      </c>
      <c r="E2807" s="208">
        <v>149</v>
      </c>
      <c r="F2807" s="208">
        <v>88</v>
      </c>
      <c r="G2807" s="208" t="s">
        <v>4004</v>
      </c>
      <c r="H2807" s="208" t="s">
        <v>4004</v>
      </c>
      <c r="I2807" s="208" t="s">
        <v>4004</v>
      </c>
      <c r="J2807" s="208" t="s"/>
      <c r="K2807" s="208" t="s"/>
      <c r="L2807" s="208" t="s">
        <v>4652</v>
      </c>
      <c r="M2807" s="207">
        <v>0</v>
      </c>
      <c r="N2807" s="208" t="s">
        <v>4004</v>
      </c>
      <c r="O2807" s="209">
        <v>45703</v>
      </c>
      <c r="P2807" s="210">
        <v>0.704004629627889</v>
      </c>
      <c r="Q2807" s="208">
        <v>49144</v>
      </c>
      <c r="R2807" s="207">
        <v>200</v>
      </c>
      <c r="S2807" s="207">
        <v>0</v>
      </c>
      <c r="T2807" s="207">
        <v>200</v>
      </c>
    </row>
    <row r="2808" spans="1:20">
      <c r="A2808" s="208" t="s">
        <v>4648</v>
      </c>
      <c r="B2808" s="208" t="s">
        <v>7763</v>
      </c>
      <c r="C2808" s="208" t="s">
        <v>4656</v>
      </c>
      <c r="D2808" s="208" t="s">
        <v>4730</v>
      </c>
      <c r="E2808" s="208">
        <v>165</v>
      </c>
      <c r="F2808" s="208">
        <v>87</v>
      </c>
      <c r="G2808" s="208" t="s">
        <v>4659</v>
      </c>
      <c r="H2808" s="208" t="s">
        <v>4652</v>
      </c>
      <c r="I2808" s="208" t="s">
        <v>4652</v>
      </c>
      <c r="J2808" s="208" t="s"/>
      <c r="K2808" s="208" t="s"/>
      <c r="L2808" s="208" t="s">
        <v>4652</v>
      </c>
      <c r="M2808" s="207">
        <v>0</v>
      </c>
      <c r="N2808" s="208" t="s">
        <v>4659</v>
      </c>
      <c r="O2808" s="209">
        <v>45703</v>
      </c>
      <c r="P2808" s="210">
        <v>0.700509259258979</v>
      </c>
      <c r="Q2808" s="208">
        <v>49143</v>
      </c>
      <c r="R2808" s="207">
        <v>150</v>
      </c>
      <c r="S2808" s="207">
        <v>0</v>
      </c>
      <c r="T2808" s="207">
        <v>150</v>
      </c>
    </row>
    <row r="2809" spans="1:20">
      <c r="A2809" s="208" t="s">
        <v>4648</v>
      </c>
      <c r="B2809" s="208" t="s">
        <v>7764</v>
      </c>
      <c r="C2809" s="208" t="s">
        <v>4656</v>
      </c>
      <c r="D2809" s="208" t="s">
        <v>4734</v>
      </c>
      <c r="E2809" s="208">
        <v>170</v>
      </c>
      <c r="F2809" s="208">
        <v>88</v>
      </c>
      <c r="G2809" s="208" t="s">
        <v>4659</v>
      </c>
      <c r="H2809" s="208" t="s">
        <v>4652</v>
      </c>
      <c r="I2809" s="208" t="s">
        <v>4652</v>
      </c>
      <c r="J2809" s="208" t="s"/>
      <c r="K2809" s="208" t="s"/>
      <c r="L2809" s="208" t="s">
        <v>4652</v>
      </c>
      <c r="M2809" s="207">
        <v>0</v>
      </c>
      <c r="N2809" s="208" t="s">
        <v>4659</v>
      </c>
      <c r="O2809" s="209">
        <v>45703</v>
      </c>
      <c r="P2809" s="210">
        <v>0.698692129630217</v>
      </c>
      <c r="Q2809" s="208">
        <v>49142</v>
      </c>
      <c r="R2809" s="207">
        <v>150</v>
      </c>
      <c r="S2809" s="207">
        <v>0</v>
      </c>
      <c r="T2809" s="207">
        <v>150</v>
      </c>
    </row>
    <row r="2810" spans="1:20">
      <c r="A2810" s="208" t="s">
        <v>4648</v>
      </c>
      <c r="B2810" s="208" t="s">
        <v>7765</v>
      </c>
      <c r="C2810" s="208" t="s">
        <v>4650</v>
      </c>
      <c r="D2810" s="208" t="s">
        <v>4668</v>
      </c>
      <c r="E2810" s="208">
        <v>158</v>
      </c>
      <c r="F2810" s="208">
        <v>0</v>
      </c>
      <c r="G2810" s="208" t="s">
        <v>4652</v>
      </c>
      <c r="H2810" s="208" t="s">
        <v>4004</v>
      </c>
      <c r="I2810" s="208" t="s">
        <v>4004</v>
      </c>
      <c r="J2810" s="208" t="s"/>
      <c r="K2810" s="208" t="s"/>
      <c r="L2810" s="208" t="s">
        <v>4652</v>
      </c>
      <c r="M2810" s="207">
        <v>0</v>
      </c>
      <c r="N2810" s="208" t="s">
        <v>4004</v>
      </c>
      <c r="O2810" s="209">
        <v>45703</v>
      </c>
      <c r="P2810" s="210">
        <v>0.693391203702049</v>
      </c>
      <c r="Q2810" s="208">
        <v>49141</v>
      </c>
      <c r="R2810" s="207">
        <v>150</v>
      </c>
      <c r="S2810" s="207">
        <v>0</v>
      </c>
      <c r="T2810" s="207">
        <v>150</v>
      </c>
    </row>
    <row r="2811" spans="1:20">
      <c r="A2811" s="208" t="s">
        <v>4648</v>
      </c>
      <c r="B2811" s="208" t="s">
        <v>7766</v>
      </c>
      <c r="C2811" s="208" t="s">
        <v>4650</v>
      </c>
      <c r="D2811" s="208" t="s">
        <v>4663</v>
      </c>
      <c r="E2811" s="208">
        <v>145</v>
      </c>
      <c r="F2811" s="208">
        <v>0</v>
      </c>
      <c r="G2811" s="208" t="s">
        <v>4652</v>
      </c>
      <c r="H2811" s="208" t="s">
        <v>4652</v>
      </c>
      <c r="I2811" s="208" t="s">
        <v>4652</v>
      </c>
      <c r="J2811" s="208" t="s">
        <v>4653</v>
      </c>
      <c r="K2811" s="208" t="s"/>
      <c r="L2811" s="208" t="s">
        <v>4004</v>
      </c>
      <c r="M2811" s="207">
        <v>100</v>
      </c>
      <c r="N2811" s="208" t="s">
        <v>4004</v>
      </c>
      <c r="O2811" s="209">
        <v>45703</v>
      </c>
      <c r="P2811" s="210">
        <v>0.692326388889342</v>
      </c>
      <c r="Q2811" s="208">
        <v>49140</v>
      </c>
      <c r="R2811" s="207">
        <v>100</v>
      </c>
      <c r="S2811" s="207">
        <v>0</v>
      </c>
      <c r="T2811" s="207">
        <v>100</v>
      </c>
    </row>
    <row r="2812" spans="1:20">
      <c r="A2812" s="208" t="s">
        <v>4648</v>
      </c>
      <c r="B2812" s="208" t="s">
        <v>7767</v>
      </c>
      <c r="C2812" s="208" t="s">
        <v>4650</v>
      </c>
      <c r="D2812" s="208" t="s">
        <v>4663</v>
      </c>
      <c r="E2812" s="208">
        <v>155</v>
      </c>
      <c r="F2812" s="208">
        <v>89</v>
      </c>
      <c r="G2812" s="208" t="s">
        <v>4659</v>
      </c>
      <c r="H2812" s="208" t="s">
        <v>4652</v>
      </c>
      <c r="I2812" s="208" t="s">
        <v>4652</v>
      </c>
      <c r="J2812" s="208" t="s"/>
      <c r="K2812" s="208" t="s"/>
      <c r="L2812" s="208" t="s">
        <v>4652</v>
      </c>
      <c r="M2812" s="207">
        <v>0</v>
      </c>
      <c r="N2812" s="208" t="s">
        <v>4004</v>
      </c>
      <c r="O2812" s="209">
        <v>45703</v>
      </c>
      <c r="P2812" s="210">
        <v>0.687754629630945</v>
      </c>
      <c r="Q2812" s="208">
        <v>49138</v>
      </c>
      <c r="R2812" s="207">
        <v>170</v>
      </c>
      <c r="S2812" s="207">
        <v>0</v>
      </c>
      <c r="T2812" s="207">
        <v>170</v>
      </c>
    </row>
    <row r="2813" spans="1:20">
      <c r="A2813" s="208" t="s">
        <v>4648</v>
      </c>
      <c r="B2813" s="208" t="s">
        <v>7768</v>
      </c>
      <c r="C2813" s="208" t="s">
        <v>4656</v>
      </c>
      <c r="D2813" s="208" t="s">
        <v>4700</v>
      </c>
      <c r="E2813" s="208">
        <v>165</v>
      </c>
      <c r="F2813" s="208">
        <v>88</v>
      </c>
      <c r="G2813" s="208" t="s">
        <v>4004</v>
      </c>
      <c r="H2813" s="208" t="s">
        <v>4004</v>
      </c>
      <c r="I2813" s="208" t="s">
        <v>4004</v>
      </c>
      <c r="J2813" s="208" t="s"/>
      <c r="K2813" s="208" t="s"/>
      <c r="L2813" s="208" t="s">
        <v>4652</v>
      </c>
      <c r="M2813" s="207">
        <v>0</v>
      </c>
      <c r="N2813" s="208" t="s">
        <v>4659</v>
      </c>
      <c r="O2813" s="209">
        <v>45703</v>
      </c>
      <c r="P2813" s="210">
        <v>0.68738425925767</v>
      </c>
      <c r="Q2813" s="208">
        <v>49137</v>
      </c>
      <c r="R2813" s="207">
        <v>230</v>
      </c>
      <c r="S2813" s="207">
        <v>0</v>
      </c>
      <c r="T2813" s="207">
        <v>230</v>
      </c>
    </row>
    <row r="2814" spans="1:20">
      <c r="A2814" s="208" t="s">
        <v>4648</v>
      </c>
      <c r="B2814" s="208" t="s">
        <v>7769</v>
      </c>
      <c r="C2814" s="208" t="s">
        <v>4650</v>
      </c>
      <c r="D2814" s="208" t="s">
        <v>4651</v>
      </c>
      <c r="E2814" s="208">
        <v>150</v>
      </c>
      <c r="F2814" s="208">
        <v>89</v>
      </c>
      <c r="G2814" s="208" t="s">
        <v>4659</v>
      </c>
      <c r="H2814" s="208" t="s">
        <v>4659</v>
      </c>
      <c r="I2814" s="208" t="s">
        <v>4659</v>
      </c>
      <c r="J2814" s="208" t="s"/>
      <c r="K2814" s="208" t="s"/>
      <c r="L2814" s="208" t="s">
        <v>4652</v>
      </c>
      <c r="M2814" s="207">
        <v>0</v>
      </c>
      <c r="N2814" s="208" t="s">
        <v>4659</v>
      </c>
      <c r="O2814" s="209">
        <v>45703</v>
      </c>
      <c r="P2814" s="210">
        <v>0.683067129630217</v>
      </c>
      <c r="Q2814" s="208">
        <v>49136</v>
      </c>
      <c r="R2814" s="207">
        <v>200</v>
      </c>
      <c r="S2814" s="207">
        <v>0</v>
      </c>
      <c r="T2814" s="207">
        <v>200</v>
      </c>
    </row>
    <row r="2815" spans="1:20">
      <c r="A2815" s="208" t="s">
        <v>4648</v>
      </c>
      <c r="B2815" s="208" t="s">
        <v>7770</v>
      </c>
      <c r="C2815" s="208" t="s">
        <v>4656</v>
      </c>
      <c r="D2815" s="208" t="s">
        <v>4730</v>
      </c>
      <c r="E2815" s="208">
        <v>165</v>
      </c>
      <c r="F2815" s="208">
        <v>88</v>
      </c>
      <c r="G2815" s="208" t="s">
        <v>4004</v>
      </c>
      <c r="H2815" s="208" t="s">
        <v>4004</v>
      </c>
      <c r="I2815" s="208" t="s">
        <v>4004</v>
      </c>
      <c r="J2815" s="208" t="s"/>
      <c r="K2815" s="208" t="s"/>
      <c r="L2815" s="208" t="s">
        <v>4652</v>
      </c>
      <c r="M2815" s="207">
        <v>0</v>
      </c>
      <c r="N2815" s="208" t="s">
        <v>4659</v>
      </c>
      <c r="O2815" s="209">
        <v>45703</v>
      </c>
      <c r="P2815" s="210">
        <v>0.676863425924239</v>
      </c>
      <c r="Q2815" s="208">
        <v>49133</v>
      </c>
      <c r="R2815" s="207">
        <v>200</v>
      </c>
      <c r="S2815" s="207">
        <v>0</v>
      </c>
      <c r="T2815" s="207">
        <v>200</v>
      </c>
    </row>
    <row r="2816" spans="1:20">
      <c r="A2816" s="208" t="s">
        <v>4648</v>
      </c>
      <c r="B2816" s="208" t="s">
        <v>7771</v>
      </c>
      <c r="C2816" s="208" t="s">
        <v>4656</v>
      </c>
      <c r="D2816" s="208" t="s">
        <v>4730</v>
      </c>
      <c r="E2816" s="208">
        <v>165</v>
      </c>
      <c r="F2816" s="208">
        <v>0</v>
      </c>
      <c r="G2816" s="208" t="s">
        <v>4652</v>
      </c>
      <c r="H2816" s="208" t="s">
        <v>4659</v>
      </c>
      <c r="I2816" s="208" t="s">
        <v>4659</v>
      </c>
      <c r="J2816" s="208" t="s"/>
      <c r="K2816" s="208" t="s"/>
      <c r="L2816" s="208" t="s">
        <v>4652</v>
      </c>
      <c r="M2816" s="207">
        <v>0</v>
      </c>
      <c r="N2816" s="208" t="s">
        <v>4659</v>
      </c>
      <c r="O2816" s="209">
        <v>45703</v>
      </c>
      <c r="P2816" s="210">
        <v>0.671921296296205</v>
      </c>
      <c r="Q2816" s="208">
        <v>49128</v>
      </c>
      <c r="R2816" s="207">
        <v>320</v>
      </c>
      <c r="S2816" s="207">
        <v>0</v>
      </c>
      <c r="T2816" s="207">
        <v>320</v>
      </c>
    </row>
    <row r="2817" spans="1:20">
      <c r="A2817" s="208" t="s">
        <v>4648</v>
      </c>
      <c r="B2817" s="208" t="s">
        <v>7772</v>
      </c>
      <c r="C2817" s="208" t="s">
        <v>4656</v>
      </c>
      <c r="D2817" s="208" t="s">
        <v>4694</v>
      </c>
      <c r="E2817" s="208">
        <v>160</v>
      </c>
      <c r="F2817" s="208">
        <v>0</v>
      </c>
      <c r="G2817" s="208" t="s">
        <v>4652</v>
      </c>
      <c r="H2817" s="208" t="s">
        <v>4659</v>
      </c>
      <c r="I2817" s="208" t="s">
        <v>4659</v>
      </c>
      <c r="J2817" s="208" t="s"/>
      <c r="K2817" s="208" t="s"/>
      <c r="L2817" s="208" t="s">
        <v>4652</v>
      </c>
      <c r="M2817" s="207">
        <v>0</v>
      </c>
      <c r="N2817" s="208" t="s">
        <v>4659</v>
      </c>
      <c r="O2817" s="209">
        <v>45703</v>
      </c>
      <c r="P2817" s="210">
        <v>0.671921296296205</v>
      </c>
      <c r="Q2817" s="208">
        <v>49128</v>
      </c>
      <c r="R2817" s="207">
        <v>320</v>
      </c>
      <c r="S2817" s="207">
        <v>0</v>
      </c>
      <c r="T2817" s="207">
        <v>320</v>
      </c>
    </row>
    <row r="2818" spans="1:20">
      <c r="A2818" s="208" t="s">
        <v>4648</v>
      </c>
      <c r="B2818" s="208" t="s">
        <v>7773</v>
      </c>
      <c r="C2818" s="208" t="s">
        <v>4656</v>
      </c>
      <c r="D2818" s="208" t="s">
        <v>4730</v>
      </c>
      <c r="E2818" s="208">
        <v>177</v>
      </c>
      <c r="F2818" s="208">
        <v>88</v>
      </c>
      <c r="G2818" s="208" t="s">
        <v>4004</v>
      </c>
      <c r="H2818" s="208" t="s">
        <v>4004</v>
      </c>
      <c r="I2818" s="208" t="s">
        <v>4004</v>
      </c>
      <c r="J2818" s="208" t="s"/>
      <c r="K2818" s="208" t="s"/>
      <c r="L2818" s="208" t="s">
        <v>4652</v>
      </c>
      <c r="M2818" s="207">
        <v>0</v>
      </c>
      <c r="N2818" s="208" t="s">
        <v>4004</v>
      </c>
      <c r="O2818" s="209">
        <v>45703</v>
      </c>
      <c r="P2818" s="210">
        <v>0.670914351852844</v>
      </c>
      <c r="Q2818" s="208">
        <v>49127</v>
      </c>
      <c r="R2818" s="207">
        <v>200</v>
      </c>
      <c r="S2818" s="207">
        <v>0</v>
      </c>
      <c r="T2818" s="207">
        <v>200</v>
      </c>
    </row>
    <row r="2819" spans="1:20">
      <c r="A2819" s="208" t="s">
        <v>4648</v>
      </c>
      <c r="B2819" s="208" t="s">
        <v>7774</v>
      </c>
      <c r="C2819" s="208" t="s">
        <v>4650</v>
      </c>
      <c r="D2819" s="208" t="s">
        <v>4668</v>
      </c>
      <c r="E2819" s="208">
        <v>155</v>
      </c>
      <c r="F2819" s="208">
        <v>89</v>
      </c>
      <c r="G2819" s="208" t="s">
        <v>4004</v>
      </c>
      <c r="H2819" s="208" t="s">
        <v>4004</v>
      </c>
      <c r="I2819" s="208" t="s">
        <v>4004</v>
      </c>
      <c r="J2819" s="208" t="s"/>
      <c r="K2819" s="208" t="s"/>
      <c r="L2819" s="208" t="s">
        <v>4652</v>
      </c>
      <c r="M2819" s="207">
        <v>0</v>
      </c>
      <c r="N2819" s="208" t="s">
        <v>4659</v>
      </c>
      <c r="O2819" s="209">
        <v>45703</v>
      </c>
      <c r="P2819" s="210">
        <v>0.66565972222088</v>
      </c>
      <c r="Q2819" s="208">
        <v>49126</v>
      </c>
      <c r="R2819" s="207">
        <v>600</v>
      </c>
      <c r="S2819" s="207">
        <v>0</v>
      </c>
      <c r="T2819" s="207">
        <v>600</v>
      </c>
    </row>
    <row r="2820" spans="1:20">
      <c r="A2820" s="208" t="s">
        <v>4648</v>
      </c>
      <c r="B2820" s="208" t="s">
        <v>7775</v>
      </c>
      <c r="C2820" s="208" t="s">
        <v>4650</v>
      </c>
      <c r="D2820" s="208" t="s">
        <v>4668</v>
      </c>
      <c r="E2820" s="208">
        <v>155</v>
      </c>
      <c r="F2820" s="208">
        <v>89</v>
      </c>
      <c r="G2820" s="208" t="s">
        <v>4004</v>
      </c>
      <c r="H2820" s="208" t="s">
        <v>4004</v>
      </c>
      <c r="I2820" s="208" t="s">
        <v>4004</v>
      </c>
      <c r="J2820" s="208" t="s"/>
      <c r="K2820" s="208" t="s"/>
      <c r="L2820" s="208" t="s">
        <v>4652</v>
      </c>
      <c r="M2820" s="207">
        <v>0</v>
      </c>
      <c r="N2820" s="208" t="s">
        <v>4659</v>
      </c>
      <c r="O2820" s="209">
        <v>45703</v>
      </c>
      <c r="P2820" s="210">
        <v>0.66565972222088</v>
      </c>
      <c r="Q2820" s="208">
        <v>49126</v>
      </c>
      <c r="R2820" s="207">
        <v>600</v>
      </c>
      <c r="S2820" s="207">
        <v>0</v>
      </c>
      <c r="T2820" s="207">
        <v>600</v>
      </c>
    </row>
    <row r="2821" spans="1:20">
      <c r="A2821" s="208" t="s">
        <v>4648</v>
      </c>
      <c r="B2821" s="208" t="s">
        <v>7776</v>
      </c>
      <c r="C2821" s="208" t="s">
        <v>4650</v>
      </c>
      <c r="D2821" s="208" t="s">
        <v>4734</v>
      </c>
      <c r="E2821" s="208">
        <v>150</v>
      </c>
      <c r="F2821" s="208">
        <v>89</v>
      </c>
      <c r="G2821" s="208" t="s">
        <v>4004</v>
      </c>
      <c r="H2821" s="208" t="s">
        <v>4004</v>
      </c>
      <c r="I2821" s="208" t="s">
        <v>4004</v>
      </c>
      <c r="J2821" s="208" t="s"/>
      <c r="K2821" s="208" t="s"/>
      <c r="L2821" s="208" t="s">
        <v>4652</v>
      </c>
      <c r="M2821" s="207">
        <v>0</v>
      </c>
      <c r="N2821" s="208" t="s">
        <v>4659</v>
      </c>
      <c r="O2821" s="209">
        <v>45703</v>
      </c>
      <c r="P2821" s="210">
        <v>0.665000000000873</v>
      </c>
      <c r="Q2821" s="208">
        <v>49126</v>
      </c>
      <c r="R2821" s="207">
        <v>600</v>
      </c>
      <c r="S2821" s="207">
        <v>0</v>
      </c>
      <c r="T2821" s="207">
        <v>600</v>
      </c>
    </row>
    <row r="2822" spans="1:20">
      <c r="A2822" s="208" t="s">
        <v>4648</v>
      </c>
      <c r="B2822" s="208" t="s">
        <v>7777</v>
      </c>
      <c r="C2822" s="208" t="s">
        <v>4650</v>
      </c>
      <c r="D2822" s="208" t="s">
        <v>4987</v>
      </c>
      <c r="E2822" s="208">
        <v>150</v>
      </c>
      <c r="F2822" s="208">
        <v>0</v>
      </c>
      <c r="G2822" s="208" t="s">
        <v>4652</v>
      </c>
      <c r="H2822" s="208" t="s">
        <v>4004</v>
      </c>
      <c r="I2822" s="208" t="s">
        <v>4004</v>
      </c>
      <c r="J2822" s="208" t="s"/>
      <c r="K2822" s="208" t="s"/>
      <c r="L2822" s="208" t="s">
        <v>4652</v>
      </c>
      <c r="M2822" s="207">
        <v>0</v>
      </c>
      <c r="N2822" s="208" t="s">
        <v>4004</v>
      </c>
      <c r="O2822" s="209">
        <v>45703</v>
      </c>
      <c r="P2822" s="210">
        <v>0.658611111110076</v>
      </c>
      <c r="Q2822" s="208">
        <v>49124</v>
      </c>
      <c r="R2822" s="207">
        <v>150</v>
      </c>
      <c r="S2822" s="207">
        <v>0</v>
      </c>
      <c r="T2822" s="207">
        <v>150</v>
      </c>
    </row>
    <row r="2823" spans="1:20">
      <c r="A2823" s="208" t="s">
        <v>4648</v>
      </c>
      <c r="B2823" s="208" t="s">
        <v>7778</v>
      </c>
      <c r="C2823" s="208" t="s">
        <v>4656</v>
      </c>
      <c r="D2823" s="208" t="s">
        <v>4703</v>
      </c>
      <c r="E2823" s="208">
        <v>165</v>
      </c>
      <c r="F2823" s="208">
        <v>8</v>
      </c>
      <c r="G2823" s="208" t="s">
        <v>4659</v>
      </c>
      <c r="H2823" s="208" t="s">
        <v>4659</v>
      </c>
      <c r="I2823" s="208" t="s">
        <v>4659</v>
      </c>
      <c r="J2823" s="208" t="s"/>
      <c r="K2823" s="208" t="s"/>
      <c r="L2823" s="208" t="s">
        <v>4652</v>
      </c>
      <c r="M2823" s="207">
        <v>0</v>
      </c>
      <c r="N2823" s="208" t="s">
        <v>4659</v>
      </c>
      <c r="O2823" s="209">
        <v>45703</v>
      </c>
      <c r="P2823" s="210">
        <v>0.652060185184382</v>
      </c>
      <c r="Q2823" s="208">
        <v>49123</v>
      </c>
      <c r="R2823" s="207">
        <v>200</v>
      </c>
      <c r="S2823" s="207">
        <v>0</v>
      </c>
      <c r="T2823" s="207">
        <v>200</v>
      </c>
    </row>
    <row r="2824" spans="1:20">
      <c r="A2824" s="208" t="s">
        <v>4648</v>
      </c>
      <c r="B2824" s="208" t="s">
        <v>7779</v>
      </c>
      <c r="C2824" s="208" t="s">
        <v>4656</v>
      </c>
      <c r="D2824" s="208" t="s">
        <v>4657</v>
      </c>
      <c r="E2824" s="208">
        <v>165</v>
      </c>
      <c r="F2824" s="208">
        <v>88</v>
      </c>
      <c r="G2824" s="208" t="s">
        <v>4659</v>
      </c>
      <c r="H2824" s="208" t="s">
        <v>4659</v>
      </c>
      <c r="I2824" s="208" t="s">
        <v>4659</v>
      </c>
      <c r="J2824" s="208" t="s"/>
      <c r="K2824" s="208" t="s"/>
      <c r="L2824" s="208" t="s">
        <v>4652</v>
      </c>
      <c r="M2824" s="207">
        <v>0</v>
      </c>
      <c r="N2824" s="208" t="s">
        <v>4659</v>
      </c>
      <c r="O2824" s="209">
        <v>45703</v>
      </c>
      <c r="P2824" s="210">
        <v>0.650520833332848</v>
      </c>
      <c r="Q2824" s="208">
        <v>49122</v>
      </c>
      <c r="R2824" s="207">
        <v>200</v>
      </c>
      <c r="S2824" s="207">
        <v>0</v>
      </c>
      <c r="T2824" s="207">
        <v>200</v>
      </c>
    </row>
    <row r="2825" spans="1:20">
      <c r="A2825" s="208" t="s">
        <v>4648</v>
      </c>
      <c r="B2825" s="208" t="s">
        <v>7780</v>
      </c>
      <c r="C2825" s="208" t="s">
        <v>4656</v>
      </c>
      <c r="D2825" s="208" t="s">
        <v>4676</v>
      </c>
      <c r="E2825" s="208">
        <v>167</v>
      </c>
      <c r="F2825" s="208">
        <v>89</v>
      </c>
      <c r="G2825" s="208" t="s">
        <v>4659</v>
      </c>
      <c r="H2825" s="208" t="s">
        <v>4659</v>
      </c>
      <c r="I2825" s="208" t="s">
        <v>4659</v>
      </c>
      <c r="J2825" s="208" t="s"/>
      <c r="K2825" s="208" t="s"/>
      <c r="L2825" s="208" t="s">
        <v>4652</v>
      </c>
      <c r="M2825" s="207">
        <v>0</v>
      </c>
      <c r="N2825" s="208" t="s">
        <v>4659</v>
      </c>
      <c r="O2825" s="209">
        <v>45703</v>
      </c>
      <c r="P2825" s="210">
        <v>0.649421296297078</v>
      </c>
      <c r="Q2825" s="208">
        <v>49121</v>
      </c>
      <c r="R2825" s="207">
        <v>200</v>
      </c>
      <c r="S2825" s="207">
        <v>0</v>
      </c>
      <c r="T2825" s="207">
        <v>200</v>
      </c>
    </row>
    <row r="2826" spans="1:20">
      <c r="A2826" s="208" t="s">
        <v>4648</v>
      </c>
      <c r="B2826" s="208" t="s">
        <v>7781</v>
      </c>
      <c r="C2826" s="208" t="s">
        <v>4650</v>
      </c>
      <c r="D2826" s="208" t="s">
        <v>4651</v>
      </c>
      <c r="E2826" s="208">
        <v>155</v>
      </c>
      <c r="F2826" s="208">
        <v>0</v>
      </c>
      <c r="G2826" s="208" t="s">
        <v>4652</v>
      </c>
      <c r="H2826" s="208" t="s">
        <v>4652</v>
      </c>
      <c r="I2826" s="208" t="s">
        <v>4652</v>
      </c>
      <c r="J2826" s="208" t="s">
        <v>4750</v>
      </c>
      <c r="K2826" s="208" t="s">
        <v>4794</v>
      </c>
      <c r="L2826" s="208" t="s">
        <v>4004</v>
      </c>
      <c r="M2826" s="207">
        <v>0</v>
      </c>
      <c r="N2826" s="208" t="s">
        <v>4004</v>
      </c>
      <c r="O2826" s="209">
        <v>45703</v>
      </c>
      <c r="P2826" s="210">
        <v>0.647627314814599</v>
      </c>
      <c r="Q2826" s="208">
        <v>0</v>
      </c>
      <c r="R2826" s="207">
        <v>0</v>
      </c>
      <c r="S2826" s="207">
        <v>0</v>
      </c>
      <c r="T2826" s="207">
        <v>0</v>
      </c>
    </row>
    <row r="2827" spans="1:20">
      <c r="A2827" s="208" t="s">
        <v>4648</v>
      </c>
      <c r="B2827" s="208" t="s">
        <v>7782</v>
      </c>
      <c r="C2827" s="208" t="s">
        <v>4656</v>
      </c>
      <c r="D2827" s="208" t="s">
        <v>4700</v>
      </c>
      <c r="E2827" s="208">
        <v>160</v>
      </c>
      <c r="F2827" s="208">
        <v>88</v>
      </c>
      <c r="G2827" s="208" t="s">
        <v>4659</v>
      </c>
      <c r="H2827" s="208" t="s">
        <v>4659</v>
      </c>
      <c r="I2827" s="208" t="s">
        <v>4659</v>
      </c>
      <c r="J2827" s="208" t="s"/>
      <c r="K2827" s="208" t="s"/>
      <c r="L2827" s="208" t="s">
        <v>4652</v>
      </c>
      <c r="M2827" s="207">
        <v>0</v>
      </c>
      <c r="N2827" s="208" t="s">
        <v>4659</v>
      </c>
      <c r="O2827" s="209">
        <v>45703</v>
      </c>
      <c r="P2827" s="210">
        <v>0.647499999999127</v>
      </c>
      <c r="Q2827" s="208">
        <v>49120</v>
      </c>
      <c r="R2827" s="207">
        <v>230</v>
      </c>
      <c r="S2827" s="207">
        <v>0</v>
      </c>
      <c r="T2827" s="207">
        <v>230</v>
      </c>
    </row>
    <row r="2828" spans="1:20">
      <c r="A2828" s="208" t="s">
        <v>4648</v>
      </c>
      <c r="B2828" s="208" t="s">
        <v>7783</v>
      </c>
      <c r="C2828" s="208" t="s">
        <v>4650</v>
      </c>
      <c r="D2828" s="208" t="s">
        <v>4663</v>
      </c>
      <c r="E2828" s="208">
        <v>155</v>
      </c>
      <c r="F2828" s="208">
        <v>0</v>
      </c>
      <c r="G2828" s="208" t="s">
        <v>4652</v>
      </c>
      <c r="H2828" s="208" t="s">
        <v>4652</v>
      </c>
      <c r="I2828" s="208" t="s">
        <v>4652</v>
      </c>
      <c r="J2828" s="208" t="s">
        <v>4715</v>
      </c>
      <c r="K2828" s="208" t="s"/>
      <c r="L2828" s="208" t="s">
        <v>4004</v>
      </c>
      <c r="M2828" s="207">
        <v>80</v>
      </c>
      <c r="N2828" s="208" t="s">
        <v>4004</v>
      </c>
      <c r="O2828" s="209">
        <v>45703</v>
      </c>
      <c r="P2828" s="210">
        <v>0.636122685184091</v>
      </c>
      <c r="Q2828" s="208">
        <v>49116</v>
      </c>
      <c r="R2828" s="207">
        <v>80</v>
      </c>
      <c r="S2828" s="207">
        <v>0</v>
      </c>
      <c r="T2828" s="207">
        <v>80</v>
      </c>
    </row>
    <row r="2829" spans="1:20">
      <c r="A2829" s="208" t="s">
        <v>4648</v>
      </c>
      <c r="B2829" s="208" t="s">
        <v>7784</v>
      </c>
      <c r="C2829" s="208" t="s">
        <v>4656</v>
      </c>
      <c r="D2829" s="208" t="s">
        <v>4694</v>
      </c>
      <c r="E2829" s="208">
        <v>165</v>
      </c>
      <c r="F2829" s="208">
        <v>88</v>
      </c>
      <c r="G2829" s="208" t="s">
        <v>4004</v>
      </c>
      <c r="H2829" s="208" t="s">
        <v>4004</v>
      </c>
      <c r="I2829" s="208" t="s">
        <v>4004</v>
      </c>
      <c r="J2829" s="208" t="s"/>
      <c r="K2829" s="208" t="s"/>
      <c r="L2829" s="208" t="s">
        <v>4652</v>
      </c>
      <c r="M2829" s="207">
        <v>0</v>
      </c>
      <c r="N2829" s="208" t="s">
        <v>4004</v>
      </c>
      <c r="O2829" s="209">
        <v>45703</v>
      </c>
      <c r="P2829" s="210">
        <v>0.627789351852698</v>
      </c>
      <c r="Q2829" s="208">
        <v>49115</v>
      </c>
      <c r="R2829" s="207">
        <v>230</v>
      </c>
      <c r="S2829" s="207">
        <v>0</v>
      </c>
      <c r="T2829" s="207">
        <v>230</v>
      </c>
    </row>
    <row r="2830" spans="1:20">
      <c r="A2830" s="208" t="s">
        <v>4648</v>
      </c>
      <c r="B2830" s="208" t="s">
        <v>7785</v>
      </c>
      <c r="C2830" s="208" t="s">
        <v>4656</v>
      </c>
      <c r="D2830" s="208" t="s">
        <v>4694</v>
      </c>
      <c r="E2830" s="208">
        <v>160</v>
      </c>
      <c r="F2830" s="208">
        <v>0</v>
      </c>
      <c r="G2830" s="208" t="s">
        <v>4652</v>
      </c>
      <c r="H2830" s="208" t="s">
        <v>4652</v>
      </c>
      <c r="I2830" s="208" t="s">
        <v>4652</v>
      </c>
      <c r="J2830" s="208" t="s">
        <v>4643</v>
      </c>
      <c r="K2830" s="208" t="s">
        <v>7786</v>
      </c>
      <c r="L2830" s="208" t="s">
        <v>4659</v>
      </c>
      <c r="M2830" s="207">
        <v>50</v>
      </c>
      <c r="N2830" s="208" t="s">
        <v>4659</v>
      </c>
      <c r="O2830" s="209">
        <v>45703</v>
      </c>
      <c r="P2830" s="210">
        <v>0.625081018519268</v>
      </c>
      <c r="Q2830" s="208">
        <v>49113</v>
      </c>
      <c r="R2830" s="207">
        <v>50</v>
      </c>
      <c r="S2830" s="207">
        <v>0</v>
      </c>
      <c r="T2830" s="207">
        <v>50</v>
      </c>
    </row>
    <row r="2831" spans="1:20">
      <c r="A2831" s="208" t="s">
        <v>4648</v>
      </c>
      <c r="B2831" s="208" t="s">
        <v>7787</v>
      </c>
      <c r="C2831" s="208" t="s">
        <v>4650</v>
      </c>
      <c r="D2831" s="208" t="s">
        <v>4668</v>
      </c>
      <c r="E2831" s="208">
        <v>155</v>
      </c>
      <c r="F2831" s="208">
        <v>0</v>
      </c>
      <c r="G2831" s="208" t="s">
        <v>4652</v>
      </c>
      <c r="H2831" s="208" t="s">
        <v>4652</v>
      </c>
      <c r="I2831" s="208" t="s">
        <v>4652</v>
      </c>
      <c r="J2831" s="208" t="s">
        <v>4715</v>
      </c>
      <c r="K2831" s="208" t="s"/>
      <c r="L2831" s="208" t="s">
        <v>4004</v>
      </c>
      <c r="M2831" s="207">
        <v>100</v>
      </c>
      <c r="N2831" s="208" t="s">
        <v>4004</v>
      </c>
      <c r="O2831" s="209">
        <v>45703</v>
      </c>
      <c r="P2831" s="210">
        <v>0.62380787037182</v>
      </c>
      <c r="Q2831" s="208">
        <v>49112</v>
      </c>
      <c r="R2831" s="207">
        <v>100</v>
      </c>
      <c r="S2831" s="207">
        <v>0</v>
      </c>
      <c r="T2831" s="207">
        <v>100</v>
      </c>
    </row>
    <row r="2832" spans="1:20">
      <c r="A2832" s="208" t="s">
        <v>4648</v>
      </c>
      <c r="B2832" s="208" t="s">
        <v>7788</v>
      </c>
      <c r="C2832" s="208" t="s">
        <v>4656</v>
      </c>
      <c r="D2832" s="208" t="s">
        <v>4694</v>
      </c>
      <c r="E2832" s="208">
        <v>160</v>
      </c>
      <c r="F2832" s="208">
        <v>89</v>
      </c>
      <c r="G2832" s="208" t="s">
        <v>4659</v>
      </c>
      <c r="H2832" s="208" t="s">
        <v>4659</v>
      </c>
      <c r="I2832" s="208" t="s">
        <v>4659</v>
      </c>
      <c r="J2832" s="208" t="s"/>
      <c r="K2832" s="208" t="s"/>
      <c r="L2832" s="208" t="s">
        <v>4652</v>
      </c>
      <c r="M2832" s="207">
        <v>0</v>
      </c>
      <c r="N2832" s="208" t="s">
        <v>4659</v>
      </c>
      <c r="O2832" s="209">
        <v>45703</v>
      </c>
      <c r="P2832" s="210">
        <v>0.617731481481315</v>
      </c>
      <c r="Q2832" s="208">
        <v>49107</v>
      </c>
      <c r="R2832" s="207">
        <v>230</v>
      </c>
      <c r="S2832" s="207">
        <v>0</v>
      </c>
      <c r="T2832" s="207">
        <v>230</v>
      </c>
    </row>
    <row r="2833" spans="1:20">
      <c r="A2833" s="208" t="s">
        <v>4648</v>
      </c>
      <c r="B2833" s="208" t="s">
        <v>7789</v>
      </c>
      <c r="C2833" s="208" t="s">
        <v>4650</v>
      </c>
      <c r="D2833" s="208" t="s">
        <v>4668</v>
      </c>
      <c r="E2833" s="208">
        <v>160</v>
      </c>
      <c r="F2833" s="208">
        <v>0</v>
      </c>
      <c r="G2833" s="208" t="s">
        <v>4652</v>
      </c>
      <c r="H2833" s="208" t="s">
        <v>4652</v>
      </c>
      <c r="I2833" s="208" t="s">
        <v>4652</v>
      </c>
      <c r="J2833" s="208" t="s">
        <v>4643</v>
      </c>
      <c r="K2833" s="208" t="s">
        <v>5454</v>
      </c>
      <c r="L2833" s="208" t="s">
        <v>4004</v>
      </c>
      <c r="M2833" s="207">
        <v>130</v>
      </c>
      <c r="N2833" s="208" t="s">
        <v>4004</v>
      </c>
      <c r="O2833" s="209">
        <v>45703</v>
      </c>
      <c r="P2833" s="210">
        <v>0.61747685185037</v>
      </c>
      <c r="Q2833" s="208">
        <v>49108</v>
      </c>
      <c r="R2833" s="207">
        <v>130</v>
      </c>
      <c r="S2833" s="207">
        <v>0</v>
      </c>
      <c r="T2833" s="207">
        <v>130</v>
      </c>
    </row>
    <row r="2834" spans="1:20">
      <c r="A2834" s="208" t="s">
        <v>4648</v>
      </c>
      <c r="B2834" s="208" t="s">
        <v>7790</v>
      </c>
      <c r="C2834" s="208" t="s">
        <v>4656</v>
      </c>
      <c r="D2834" s="208" t="s">
        <v>4730</v>
      </c>
      <c r="E2834" s="208">
        <v>165</v>
      </c>
      <c r="F2834" s="208">
        <v>89</v>
      </c>
      <c r="G2834" s="208" t="s">
        <v>4659</v>
      </c>
      <c r="H2834" s="208" t="s">
        <v>4659</v>
      </c>
      <c r="I2834" s="208" t="s">
        <v>4659</v>
      </c>
      <c r="J2834" s="208" t="s"/>
      <c r="K2834" s="208" t="s"/>
      <c r="L2834" s="208" t="s">
        <v>4652</v>
      </c>
      <c r="M2834" s="207">
        <v>0</v>
      </c>
      <c r="N2834" s="208" t="s">
        <v>4659</v>
      </c>
      <c r="O2834" s="209">
        <v>45703</v>
      </c>
      <c r="P2834" s="210">
        <v>0.613946759258397</v>
      </c>
      <c r="Q2834" s="208">
        <v>49106</v>
      </c>
      <c r="R2834" s="207">
        <v>200</v>
      </c>
      <c r="S2834" s="207">
        <v>0</v>
      </c>
      <c r="T2834" s="207">
        <v>200</v>
      </c>
    </row>
    <row r="2835" spans="1:20">
      <c r="A2835" s="208" t="s">
        <v>4648</v>
      </c>
      <c r="B2835" s="208" t="s">
        <v>7791</v>
      </c>
      <c r="C2835" s="208" t="s">
        <v>4650</v>
      </c>
      <c r="D2835" s="208" t="s">
        <v>4674</v>
      </c>
      <c r="E2835" s="208">
        <v>160</v>
      </c>
      <c r="F2835" s="208">
        <v>0</v>
      </c>
      <c r="G2835" s="208" t="s">
        <v>4652</v>
      </c>
      <c r="H2835" s="208" t="s">
        <v>4004</v>
      </c>
      <c r="I2835" s="208" t="s">
        <v>4004</v>
      </c>
      <c r="J2835" s="208" t="s">
        <v>4643</v>
      </c>
      <c r="K2835" s="208" t="s">
        <v>4664</v>
      </c>
      <c r="L2835" s="208" t="s">
        <v>4004</v>
      </c>
      <c r="M2835" s="207">
        <v>150</v>
      </c>
      <c r="N2835" s="208" t="s">
        <v>4004</v>
      </c>
      <c r="O2835" s="209">
        <v>45703</v>
      </c>
      <c r="P2835" s="210">
        <v>0.610856481482188</v>
      </c>
      <c r="Q2835" s="208">
        <v>49105</v>
      </c>
      <c r="R2835" s="207">
        <v>300</v>
      </c>
      <c r="S2835" s="207">
        <v>0</v>
      </c>
      <c r="T2835" s="207">
        <v>300</v>
      </c>
    </row>
    <row r="2836" spans="1:20">
      <c r="A2836" s="208" t="s">
        <v>4648</v>
      </c>
      <c r="B2836" s="208" t="s">
        <v>7792</v>
      </c>
      <c r="C2836" s="208" t="s">
        <v>4650</v>
      </c>
      <c r="D2836" s="208" t="s">
        <v>4668</v>
      </c>
      <c r="E2836" s="208">
        <v>150</v>
      </c>
      <c r="F2836" s="208">
        <v>0</v>
      </c>
      <c r="G2836" s="208" t="s">
        <v>4652</v>
      </c>
      <c r="H2836" s="208" t="s">
        <v>4659</v>
      </c>
      <c r="I2836" s="208" t="s">
        <v>4659</v>
      </c>
      <c r="J2836" s="208" t="s"/>
      <c r="K2836" s="208" t="s"/>
      <c r="L2836" s="208" t="s">
        <v>4652</v>
      </c>
      <c r="M2836" s="207">
        <v>0</v>
      </c>
      <c r="N2836" s="208" t="s">
        <v>4659</v>
      </c>
      <c r="O2836" s="209">
        <v>45703</v>
      </c>
      <c r="P2836" s="210">
        <v>0.608032407406427</v>
      </c>
      <c r="Q2836" s="208">
        <v>49103</v>
      </c>
      <c r="R2836" s="207">
        <v>170</v>
      </c>
      <c r="S2836" s="207">
        <v>0</v>
      </c>
      <c r="T2836" s="207">
        <v>170</v>
      </c>
    </row>
    <row r="2837" spans="1:20">
      <c r="A2837" s="208" t="s">
        <v>4648</v>
      </c>
      <c r="B2837" s="208" t="s">
        <v>7793</v>
      </c>
      <c r="C2837" s="208" t="s">
        <v>4656</v>
      </c>
      <c r="D2837" s="208" t="s">
        <v>4734</v>
      </c>
      <c r="E2837" s="208">
        <v>165</v>
      </c>
      <c r="F2837" s="208">
        <v>89</v>
      </c>
      <c r="G2837" s="208" t="s">
        <v>4652</v>
      </c>
      <c r="H2837" s="208" t="s">
        <v>4659</v>
      </c>
      <c r="I2837" s="208" t="s">
        <v>4659</v>
      </c>
      <c r="J2837" s="208" t="s"/>
      <c r="K2837" s="208" t="s"/>
      <c r="L2837" s="208" t="s">
        <v>4652</v>
      </c>
      <c r="M2837" s="207">
        <v>0</v>
      </c>
      <c r="N2837" s="208" t="s">
        <v>4659</v>
      </c>
      <c r="O2837" s="209">
        <v>45703</v>
      </c>
      <c r="P2837" s="210">
        <v>0.605115740741894</v>
      </c>
      <c r="Q2837" s="208">
        <v>49099</v>
      </c>
      <c r="R2837" s="207">
        <v>170</v>
      </c>
      <c r="S2837" s="207">
        <v>0</v>
      </c>
      <c r="T2837" s="207">
        <v>170</v>
      </c>
    </row>
    <row r="2838" spans="1:20">
      <c r="A2838" s="208" t="s">
        <v>4648</v>
      </c>
      <c r="B2838" s="208" t="s">
        <v>7794</v>
      </c>
      <c r="C2838" s="208" t="s">
        <v>4656</v>
      </c>
      <c r="D2838" s="208" t="s">
        <v>4694</v>
      </c>
      <c r="E2838" s="208">
        <v>155</v>
      </c>
      <c r="F2838" s="208">
        <v>89</v>
      </c>
      <c r="G2838" s="208" t="s">
        <v>4004</v>
      </c>
      <c r="H2838" s="208" t="s">
        <v>4004</v>
      </c>
      <c r="I2838" s="208" t="s">
        <v>4004</v>
      </c>
      <c r="J2838" s="208" t="s"/>
      <c r="K2838" s="208" t="s"/>
      <c r="L2838" s="208" t="s">
        <v>4652</v>
      </c>
      <c r="M2838" s="207">
        <v>0</v>
      </c>
      <c r="N2838" s="208" t="s">
        <v>4659</v>
      </c>
      <c r="O2838" s="209">
        <v>45703</v>
      </c>
      <c r="P2838" s="210">
        <v>0.579409722220589</v>
      </c>
      <c r="Q2838" s="208">
        <v>49091</v>
      </c>
      <c r="R2838" s="207">
        <v>200</v>
      </c>
      <c r="S2838" s="207">
        <v>0</v>
      </c>
      <c r="T2838" s="207">
        <v>200</v>
      </c>
    </row>
    <row r="2839" spans="1:20">
      <c r="A2839" s="208" t="s">
        <v>4648</v>
      </c>
      <c r="B2839" s="208" t="s">
        <v>7795</v>
      </c>
      <c r="C2839" s="208" t="s">
        <v>4656</v>
      </c>
      <c r="D2839" s="208" t="s">
        <v>4666</v>
      </c>
      <c r="E2839" s="208">
        <v>170</v>
      </c>
      <c r="F2839" s="208">
        <v>88</v>
      </c>
      <c r="G2839" s="208" t="s">
        <v>4004</v>
      </c>
      <c r="H2839" s="208" t="s">
        <v>4004</v>
      </c>
      <c r="I2839" s="208" t="s">
        <v>4004</v>
      </c>
      <c r="J2839" s="208" t="s"/>
      <c r="K2839" s="208" t="s"/>
      <c r="L2839" s="208" t="s">
        <v>4652</v>
      </c>
      <c r="M2839" s="207">
        <v>0</v>
      </c>
      <c r="N2839" s="208" t="s">
        <v>4004</v>
      </c>
      <c r="O2839" s="209">
        <v>45703</v>
      </c>
      <c r="P2839" s="210">
        <v>0.57842592592715</v>
      </c>
      <c r="Q2839" s="208">
        <v>49088</v>
      </c>
      <c r="R2839" s="207">
        <v>200</v>
      </c>
      <c r="S2839" s="207">
        <v>0</v>
      </c>
      <c r="T2839" s="207">
        <v>200</v>
      </c>
    </row>
    <row r="2840" spans="1:20">
      <c r="A2840" s="208" t="s">
        <v>4648</v>
      </c>
      <c r="B2840" s="208" t="s">
        <v>7796</v>
      </c>
      <c r="C2840" s="208" t="s">
        <v>4650</v>
      </c>
      <c r="D2840" s="208" t="s">
        <v>5073</v>
      </c>
      <c r="E2840" s="208">
        <v>155</v>
      </c>
      <c r="F2840" s="208">
        <v>0</v>
      </c>
      <c r="G2840" s="208" t="s">
        <v>4652</v>
      </c>
      <c r="H2840" s="208" t="s">
        <v>4652</v>
      </c>
      <c r="I2840" s="208" t="s">
        <v>4652</v>
      </c>
      <c r="J2840" s="208" t="s">
        <v>4715</v>
      </c>
      <c r="K2840" s="208" t="s"/>
      <c r="L2840" s="208" t="s">
        <v>4004</v>
      </c>
      <c r="M2840" s="207">
        <v>50</v>
      </c>
      <c r="N2840" s="208" t="s">
        <v>4004</v>
      </c>
      <c r="O2840" s="209">
        <v>45703</v>
      </c>
      <c r="P2840" s="210">
        <v>0.575196759258688</v>
      </c>
      <c r="Q2840" s="208">
        <v>49085</v>
      </c>
      <c r="R2840" s="207">
        <v>50</v>
      </c>
      <c r="S2840" s="207">
        <v>0</v>
      </c>
      <c r="T2840" s="207">
        <v>50</v>
      </c>
    </row>
    <row r="2841" spans="1:20">
      <c r="A2841" s="208" t="s">
        <v>4648</v>
      </c>
      <c r="B2841" s="208" t="s">
        <v>7797</v>
      </c>
      <c r="C2841" s="208" t="s">
        <v>4656</v>
      </c>
      <c r="D2841" s="208" t="s">
        <v>4703</v>
      </c>
      <c r="E2841" s="208">
        <v>155</v>
      </c>
      <c r="F2841" s="208">
        <v>88</v>
      </c>
      <c r="G2841" s="208" t="s">
        <v>4659</v>
      </c>
      <c r="H2841" s="208" t="s">
        <v>4659</v>
      </c>
      <c r="I2841" s="208" t="s">
        <v>4659</v>
      </c>
      <c r="J2841" s="208" t="s"/>
      <c r="K2841" s="208" t="s">
        <v>7798</v>
      </c>
      <c r="L2841" s="208" t="s">
        <v>4652</v>
      </c>
      <c r="M2841" s="207">
        <v>0</v>
      </c>
      <c r="N2841" s="208" t="s">
        <v>4659</v>
      </c>
      <c r="O2841" s="209">
        <v>45703</v>
      </c>
      <c r="P2841" s="210">
        <v>0.56328703703548</v>
      </c>
      <c r="Q2841" s="208">
        <v>0</v>
      </c>
      <c r="R2841" s="207">
        <v>0</v>
      </c>
      <c r="S2841" s="207">
        <v>0</v>
      </c>
      <c r="T2841" s="207">
        <v>0</v>
      </c>
    </row>
    <row r="2842" spans="1:20">
      <c r="A2842" s="208" t="s">
        <v>4648</v>
      </c>
      <c r="B2842" s="208" t="s">
        <v>7799</v>
      </c>
      <c r="C2842" s="208" t="s">
        <v>4656</v>
      </c>
      <c r="D2842" s="208" t="s">
        <v>4703</v>
      </c>
      <c r="E2842" s="208">
        <v>152</v>
      </c>
      <c r="F2842" s="208">
        <v>89</v>
      </c>
      <c r="G2842" s="208" t="s">
        <v>4659</v>
      </c>
      <c r="H2842" s="208" t="s">
        <v>4659</v>
      </c>
      <c r="I2842" s="208" t="s">
        <v>4659</v>
      </c>
      <c r="J2842" s="208" t="s"/>
      <c r="K2842" s="208" t="s"/>
      <c r="L2842" s="208" t="s">
        <v>4652</v>
      </c>
      <c r="M2842" s="207">
        <v>0</v>
      </c>
      <c r="N2842" s="208" t="s">
        <v>4659</v>
      </c>
      <c r="O2842" s="209">
        <v>45703</v>
      </c>
      <c r="P2842" s="210">
        <v>0.562175925926567</v>
      </c>
      <c r="Q2842" s="208">
        <v>0</v>
      </c>
      <c r="R2842" s="207">
        <v>0</v>
      </c>
      <c r="S2842" s="207">
        <v>0</v>
      </c>
      <c r="T2842" s="207">
        <v>0</v>
      </c>
    </row>
    <row r="2843" spans="1:20">
      <c r="A2843" s="208" t="s">
        <v>4648</v>
      </c>
      <c r="B2843" s="208" t="s">
        <v>7800</v>
      </c>
      <c r="C2843" s="208" t="s">
        <v>4650</v>
      </c>
      <c r="D2843" s="208" t="s">
        <v>4663</v>
      </c>
      <c r="E2843" s="208">
        <v>152</v>
      </c>
      <c r="F2843" s="208">
        <v>89</v>
      </c>
      <c r="G2843" s="208" t="s">
        <v>4659</v>
      </c>
      <c r="H2843" s="208" t="s">
        <v>4659</v>
      </c>
      <c r="I2843" s="208" t="s">
        <v>4659</v>
      </c>
      <c r="J2843" s="208" t="s"/>
      <c r="K2843" s="208" t="s"/>
      <c r="L2843" s="208" t="s">
        <v>4652</v>
      </c>
      <c r="M2843" s="207">
        <v>0</v>
      </c>
      <c r="N2843" s="208" t="s">
        <v>4659</v>
      </c>
      <c r="O2843" s="209">
        <v>45703</v>
      </c>
      <c r="P2843" s="210">
        <v>0.560763888890506</v>
      </c>
      <c r="Q2843" s="208">
        <v>49080</v>
      </c>
      <c r="R2843" s="207">
        <v>200</v>
      </c>
      <c r="S2843" s="207">
        <v>0</v>
      </c>
      <c r="T2843" s="207">
        <v>200</v>
      </c>
    </row>
    <row r="2844" spans="1:20">
      <c r="A2844" s="208" t="s">
        <v>4648</v>
      </c>
      <c r="B2844" s="208" t="s">
        <v>7801</v>
      </c>
      <c r="C2844" s="208" t="s">
        <v>4650</v>
      </c>
      <c r="D2844" s="208" t="s">
        <v>4651</v>
      </c>
      <c r="E2844" s="208">
        <v>150</v>
      </c>
      <c r="F2844" s="208">
        <v>0</v>
      </c>
      <c r="G2844" s="208" t="s">
        <v>4652</v>
      </c>
      <c r="H2844" s="208" t="s">
        <v>4652</v>
      </c>
      <c r="I2844" s="208" t="s">
        <v>4652</v>
      </c>
      <c r="J2844" s="208" t="s">
        <v>4643</v>
      </c>
      <c r="K2844" s="208" t="s">
        <v>4891</v>
      </c>
      <c r="L2844" s="208" t="s">
        <v>4004</v>
      </c>
      <c r="M2844" s="207">
        <v>50</v>
      </c>
      <c r="N2844" s="208" t="s">
        <v>4004</v>
      </c>
      <c r="O2844" s="209">
        <v>45703</v>
      </c>
      <c r="P2844" s="210">
        <v>0.556805555555911</v>
      </c>
      <c r="Q2844" s="208">
        <v>49077</v>
      </c>
      <c r="R2844" s="207">
        <v>50</v>
      </c>
      <c r="S2844" s="207">
        <v>0</v>
      </c>
      <c r="T2844" s="207">
        <v>50</v>
      </c>
    </row>
    <row r="2845" spans="1:20">
      <c r="A2845" s="208" t="s">
        <v>4648</v>
      </c>
      <c r="B2845" s="208" t="s">
        <v>7802</v>
      </c>
      <c r="C2845" s="208" t="s">
        <v>4656</v>
      </c>
      <c r="D2845" s="208" t="s">
        <v>4730</v>
      </c>
      <c r="E2845" s="208">
        <v>165</v>
      </c>
      <c r="F2845" s="208">
        <v>89</v>
      </c>
      <c r="G2845" s="208" t="s">
        <v>4659</v>
      </c>
      <c r="H2845" s="208" t="s">
        <v>4652</v>
      </c>
      <c r="I2845" s="208" t="s">
        <v>4652</v>
      </c>
      <c r="J2845" s="208" t="s"/>
      <c r="K2845" s="208" t="s"/>
      <c r="L2845" s="208" t="s">
        <v>4652</v>
      </c>
      <c r="M2845" s="207">
        <v>0</v>
      </c>
      <c r="N2845" s="208" t="s">
        <v>4659</v>
      </c>
      <c r="O2845" s="209">
        <v>45703</v>
      </c>
      <c r="P2845" s="210">
        <v>0.54487268518642</v>
      </c>
      <c r="Q2845" s="208">
        <v>49075</v>
      </c>
      <c r="R2845" s="207">
        <v>150</v>
      </c>
      <c r="S2845" s="207">
        <v>0</v>
      </c>
      <c r="T2845" s="207">
        <v>150</v>
      </c>
    </row>
    <row r="2846" spans="1:20">
      <c r="A2846" s="208" t="s">
        <v>4648</v>
      </c>
      <c r="B2846" s="208" t="s">
        <v>7803</v>
      </c>
      <c r="C2846" s="208" t="s">
        <v>4650</v>
      </c>
      <c r="D2846" s="208" t="s">
        <v>4668</v>
      </c>
      <c r="E2846" s="208">
        <v>140</v>
      </c>
      <c r="F2846" s="208">
        <v>0</v>
      </c>
      <c r="G2846" s="208" t="s">
        <v>4652</v>
      </c>
      <c r="H2846" s="208" t="s">
        <v>4652</v>
      </c>
      <c r="I2846" s="208" t="s">
        <v>4652</v>
      </c>
      <c r="J2846" s="208" t="s">
        <v>4715</v>
      </c>
      <c r="K2846" s="208" t="s"/>
      <c r="L2846" s="208" t="s">
        <v>4652</v>
      </c>
      <c r="M2846" s="207">
        <v>50</v>
      </c>
      <c r="N2846" s="208" t="s">
        <v>4004</v>
      </c>
      <c r="O2846" s="209">
        <v>45703</v>
      </c>
      <c r="P2846" s="210">
        <v>0.535520833334886</v>
      </c>
      <c r="Q2846" s="208">
        <v>49072</v>
      </c>
      <c r="R2846" s="207">
        <v>50</v>
      </c>
      <c r="S2846" s="207">
        <v>0</v>
      </c>
      <c r="T2846" s="207">
        <v>50</v>
      </c>
    </row>
    <row r="2847" spans="1:20">
      <c r="A2847" s="208" t="s">
        <v>4648</v>
      </c>
      <c r="B2847" s="208" t="s">
        <v>7804</v>
      </c>
      <c r="C2847" s="208" t="s">
        <v>4656</v>
      </c>
      <c r="D2847" s="208" t="s">
        <v>4666</v>
      </c>
      <c r="E2847" s="208">
        <v>165</v>
      </c>
      <c r="F2847" s="208">
        <v>89</v>
      </c>
      <c r="G2847" s="208" t="s">
        <v>4004</v>
      </c>
      <c r="H2847" s="208" t="s">
        <v>4004</v>
      </c>
      <c r="I2847" s="208" t="s">
        <v>4004</v>
      </c>
      <c r="J2847" s="208" t="s"/>
      <c r="K2847" s="208" t="s"/>
      <c r="L2847" s="208" t="s">
        <v>4652</v>
      </c>
      <c r="M2847" s="207">
        <v>0</v>
      </c>
      <c r="N2847" s="208" t="s">
        <v>4659</v>
      </c>
      <c r="O2847" s="209">
        <v>45703</v>
      </c>
      <c r="P2847" s="210">
        <v>0.53355324074073</v>
      </c>
      <c r="Q2847" s="208">
        <v>49069</v>
      </c>
      <c r="R2847" s="207">
        <v>230</v>
      </c>
      <c r="S2847" s="207">
        <v>0</v>
      </c>
      <c r="T2847" s="207">
        <v>230</v>
      </c>
    </row>
    <row r="2848" spans="1:20">
      <c r="A2848" s="208" t="s">
        <v>4648</v>
      </c>
      <c r="B2848" s="208" t="s">
        <v>7805</v>
      </c>
      <c r="C2848" s="208" t="s">
        <v>4656</v>
      </c>
      <c r="D2848" s="208" t="s">
        <v>4703</v>
      </c>
      <c r="E2848" s="208">
        <v>165</v>
      </c>
      <c r="F2848" s="208">
        <v>88</v>
      </c>
      <c r="G2848" s="208" t="s">
        <v>4659</v>
      </c>
      <c r="H2848" s="208" t="s">
        <v>4659</v>
      </c>
      <c r="I2848" s="208" t="s">
        <v>4659</v>
      </c>
      <c r="J2848" s="208" t="s"/>
      <c r="K2848" s="208" t="s"/>
      <c r="L2848" s="208" t="s">
        <v>4652</v>
      </c>
      <c r="M2848" s="207">
        <v>0</v>
      </c>
      <c r="N2848" s="208" t="s">
        <v>4661</v>
      </c>
      <c r="O2848" s="209">
        <v>45703</v>
      </c>
      <c r="P2848" s="210">
        <v>0.512719907408609</v>
      </c>
      <c r="Q2848" s="208">
        <v>49058</v>
      </c>
      <c r="R2848" s="207">
        <v>200</v>
      </c>
      <c r="S2848" s="207">
        <v>0</v>
      </c>
      <c r="T2848" s="207">
        <v>200</v>
      </c>
    </row>
    <row r="2849" spans="1:20">
      <c r="A2849" s="208" t="s">
        <v>4648</v>
      </c>
      <c r="B2849" s="208" t="s">
        <v>7806</v>
      </c>
      <c r="C2849" s="208" t="s">
        <v>4650</v>
      </c>
      <c r="D2849" s="208" t="s">
        <v>4668</v>
      </c>
      <c r="E2849" s="208">
        <v>155</v>
      </c>
      <c r="F2849" s="208">
        <v>89</v>
      </c>
      <c r="G2849" s="208" t="s">
        <v>4659</v>
      </c>
      <c r="H2849" s="208" t="s">
        <v>4652</v>
      </c>
      <c r="I2849" s="208" t="s">
        <v>4652</v>
      </c>
      <c r="J2849" s="208" t="s"/>
      <c r="K2849" s="208" t="s"/>
      <c r="L2849" s="208" t="s">
        <v>4652</v>
      </c>
      <c r="M2849" s="207">
        <v>0</v>
      </c>
      <c r="N2849" s="208" t="s">
        <v>4004</v>
      </c>
      <c r="O2849" s="209">
        <v>45703</v>
      </c>
      <c r="P2849" s="210">
        <v>0.508703703704669</v>
      </c>
      <c r="Q2849" s="208">
        <v>49056</v>
      </c>
      <c r="R2849" s="207">
        <v>170</v>
      </c>
      <c r="S2849" s="207">
        <v>0</v>
      </c>
      <c r="T2849" s="207">
        <v>170</v>
      </c>
    </row>
    <row r="2850" spans="1:20">
      <c r="A2850" s="208" t="s">
        <v>4648</v>
      </c>
      <c r="B2850" s="208" t="s">
        <v>7807</v>
      </c>
      <c r="C2850" s="208" t="s">
        <v>4656</v>
      </c>
      <c r="D2850" s="208" t="s">
        <v>4700</v>
      </c>
      <c r="E2850" s="208">
        <v>170</v>
      </c>
      <c r="F2850" s="208">
        <v>88</v>
      </c>
      <c r="G2850" s="208" t="s">
        <v>4659</v>
      </c>
      <c r="H2850" s="208" t="s">
        <v>4659</v>
      </c>
      <c r="I2850" s="208" t="s">
        <v>4659</v>
      </c>
      <c r="J2850" s="208" t="s"/>
      <c r="K2850" s="208" t="s"/>
      <c r="L2850" s="208" t="s">
        <v>4652</v>
      </c>
      <c r="M2850" s="207">
        <v>0</v>
      </c>
      <c r="N2850" s="208" t="s">
        <v>4004</v>
      </c>
      <c r="O2850" s="209">
        <v>45703</v>
      </c>
      <c r="P2850" s="210">
        <v>0.503587962961319</v>
      </c>
      <c r="Q2850" s="208">
        <v>49053</v>
      </c>
      <c r="R2850" s="207">
        <v>200</v>
      </c>
      <c r="S2850" s="207">
        <v>0</v>
      </c>
      <c r="T2850" s="207">
        <v>200</v>
      </c>
    </row>
    <row r="2851" spans="1:20">
      <c r="A2851" s="208" t="s">
        <v>4648</v>
      </c>
      <c r="B2851" s="208" t="s">
        <v>7808</v>
      </c>
      <c r="C2851" s="208" t="s">
        <v>4656</v>
      </c>
      <c r="D2851" s="208" t="s">
        <v>4730</v>
      </c>
      <c r="E2851" s="208">
        <v>171</v>
      </c>
      <c r="F2851" s="208">
        <v>88</v>
      </c>
      <c r="G2851" s="208" t="s">
        <v>4659</v>
      </c>
      <c r="H2851" s="208" t="s">
        <v>4659</v>
      </c>
      <c r="I2851" s="208" t="s">
        <v>4659</v>
      </c>
      <c r="J2851" s="208" t="s"/>
      <c r="K2851" s="208" t="s"/>
      <c r="L2851" s="208" t="s">
        <v>4652</v>
      </c>
      <c r="M2851" s="207">
        <v>0</v>
      </c>
      <c r="N2851" s="208" t="s">
        <v>4004</v>
      </c>
      <c r="O2851" s="209">
        <v>45703</v>
      </c>
      <c r="P2851" s="210">
        <v>0.502361111110076</v>
      </c>
      <c r="Q2851" s="208">
        <v>49052</v>
      </c>
      <c r="R2851" s="207">
        <v>230</v>
      </c>
      <c r="S2851" s="207">
        <v>0</v>
      </c>
      <c r="T2851" s="207">
        <v>230</v>
      </c>
    </row>
    <row r="2852" spans="1:20">
      <c r="A2852" s="208" t="s">
        <v>4648</v>
      </c>
      <c r="B2852" s="208" t="s">
        <v>7809</v>
      </c>
      <c r="C2852" s="208" t="s">
        <v>4656</v>
      </c>
      <c r="D2852" s="208" t="s">
        <v>4676</v>
      </c>
      <c r="E2852" s="208">
        <v>165</v>
      </c>
      <c r="F2852" s="208">
        <v>87</v>
      </c>
      <c r="G2852" s="208" t="s">
        <v>4004</v>
      </c>
      <c r="H2852" s="208" t="s">
        <v>4004</v>
      </c>
      <c r="I2852" s="208" t="s">
        <v>4004</v>
      </c>
      <c r="J2852" s="208" t="s"/>
      <c r="K2852" s="208" t="s"/>
      <c r="L2852" s="208" t="s">
        <v>4652</v>
      </c>
      <c r="M2852" s="207">
        <v>0</v>
      </c>
      <c r="N2852" s="208" t="s">
        <v>4004</v>
      </c>
      <c r="O2852" s="209">
        <v>45703</v>
      </c>
      <c r="P2852" s="210">
        <v>0.493032407408464</v>
      </c>
      <c r="Q2852" s="208">
        <v>49050</v>
      </c>
      <c r="R2852" s="207">
        <v>200</v>
      </c>
      <c r="S2852" s="207">
        <v>0</v>
      </c>
      <c r="T2852" s="207">
        <v>200</v>
      </c>
    </row>
    <row r="2853" spans="1:20">
      <c r="A2853" s="208" t="s">
        <v>4648</v>
      </c>
      <c r="B2853" s="208" t="s">
        <v>7810</v>
      </c>
      <c r="C2853" s="208" t="s">
        <v>4656</v>
      </c>
      <c r="D2853" s="208" t="s">
        <v>4734</v>
      </c>
      <c r="E2853" s="208">
        <v>165</v>
      </c>
      <c r="F2853" s="208">
        <v>88</v>
      </c>
      <c r="G2853" s="208" t="s">
        <v>4004</v>
      </c>
      <c r="H2853" s="208" t="s">
        <v>4652</v>
      </c>
      <c r="I2853" s="208" t="s">
        <v>4652</v>
      </c>
      <c r="J2853" s="208" t="s"/>
      <c r="K2853" s="208" t="s"/>
      <c r="L2853" s="208" t="s">
        <v>4652</v>
      </c>
      <c r="M2853" s="207">
        <v>0</v>
      </c>
      <c r="N2853" s="208" t="s">
        <v>4004</v>
      </c>
      <c r="O2853" s="209">
        <v>45703</v>
      </c>
      <c r="P2853" s="210">
        <v>0.483518518518395</v>
      </c>
      <c r="Q2853" s="208">
        <v>49049</v>
      </c>
      <c r="R2853" s="207">
        <v>170</v>
      </c>
      <c r="S2853" s="207">
        <v>0</v>
      </c>
      <c r="T2853" s="207">
        <v>170</v>
      </c>
    </row>
    <row r="2854" spans="1:20">
      <c r="A2854" s="208" t="s">
        <v>4648</v>
      </c>
      <c r="B2854" s="208" t="s">
        <v>7811</v>
      </c>
      <c r="C2854" s="208" t="s">
        <v>4650</v>
      </c>
      <c r="D2854" s="208" t="s">
        <v>4668</v>
      </c>
      <c r="E2854" s="208">
        <v>155</v>
      </c>
      <c r="F2854" s="208">
        <v>0</v>
      </c>
      <c r="G2854" s="208" t="s">
        <v>4652</v>
      </c>
      <c r="H2854" s="208" t="s">
        <v>4652</v>
      </c>
      <c r="I2854" s="208" t="s">
        <v>4652</v>
      </c>
      <c r="J2854" s="208" t="s">
        <v>4715</v>
      </c>
      <c r="K2854" s="208" t="s"/>
      <c r="L2854" s="208" t="s">
        <v>4004</v>
      </c>
      <c r="M2854" s="207">
        <v>50</v>
      </c>
      <c r="N2854" s="208" t="s">
        <v>4004</v>
      </c>
      <c r="O2854" s="209">
        <v>45703</v>
      </c>
      <c r="P2854" s="210">
        <v>0.478009259259125</v>
      </c>
      <c r="Q2854" s="208">
        <v>49047</v>
      </c>
      <c r="R2854" s="207">
        <v>50</v>
      </c>
      <c r="S2854" s="207">
        <v>0</v>
      </c>
      <c r="T2854" s="207">
        <v>50</v>
      </c>
    </row>
    <row r="2855" spans="1:20">
      <c r="A2855" s="208" t="s">
        <v>4648</v>
      </c>
      <c r="B2855" s="208" t="s">
        <v>7812</v>
      </c>
      <c r="C2855" s="208" t="s">
        <v>4656</v>
      </c>
      <c r="D2855" s="208" t="s">
        <v>4703</v>
      </c>
      <c r="E2855" s="208">
        <v>155</v>
      </c>
      <c r="F2855" s="208">
        <v>88</v>
      </c>
      <c r="G2855" s="208" t="s">
        <v>4659</v>
      </c>
      <c r="H2855" s="208" t="s">
        <v>4659</v>
      </c>
      <c r="I2855" s="208" t="s">
        <v>4659</v>
      </c>
      <c r="J2855" s="208" t="s"/>
      <c r="K2855" s="208" t="s"/>
      <c r="L2855" s="208" t="s">
        <v>4652</v>
      </c>
      <c r="M2855" s="207">
        <v>0</v>
      </c>
      <c r="N2855" s="208" t="s">
        <v>4659</v>
      </c>
      <c r="O2855" s="209">
        <v>45703</v>
      </c>
      <c r="P2855" s="210">
        <v>0.471863425926131</v>
      </c>
      <c r="Q2855" s="208">
        <v>49043</v>
      </c>
      <c r="R2855" s="207">
        <v>200</v>
      </c>
      <c r="S2855" s="207">
        <v>0</v>
      </c>
      <c r="T2855" s="207">
        <v>200</v>
      </c>
    </row>
    <row r="2856" spans="1:20">
      <c r="A2856" s="208" t="s">
        <v>4648</v>
      </c>
      <c r="B2856" s="208" t="s">
        <v>7813</v>
      </c>
      <c r="C2856" s="208" t="s">
        <v>4656</v>
      </c>
      <c r="D2856" s="208" t="s">
        <v>4694</v>
      </c>
      <c r="E2856" s="208">
        <v>157</v>
      </c>
      <c r="F2856" s="208">
        <v>89</v>
      </c>
      <c r="G2856" s="208" t="s">
        <v>4004</v>
      </c>
      <c r="H2856" s="208" t="s">
        <v>4652</v>
      </c>
      <c r="I2856" s="208" t="s">
        <v>4652</v>
      </c>
      <c r="J2856" s="208" t="s"/>
      <c r="K2856" s="208" t="s"/>
      <c r="L2856" s="208" t="s">
        <v>4652</v>
      </c>
      <c r="M2856" s="207">
        <v>0</v>
      </c>
      <c r="N2856" s="208" t="s">
        <v>4004</v>
      </c>
      <c r="O2856" s="209">
        <v>45703</v>
      </c>
      <c r="P2856" s="210">
        <v>0.460092592591536</v>
      </c>
      <c r="Q2856" s="208">
        <v>49038</v>
      </c>
      <c r="R2856" s="207">
        <v>150</v>
      </c>
      <c r="S2856" s="207">
        <v>0</v>
      </c>
      <c r="T2856" s="207">
        <v>150</v>
      </c>
    </row>
    <row r="2857" spans="1:20">
      <c r="A2857" s="208" t="s">
        <v>4648</v>
      </c>
      <c r="B2857" s="208" t="s">
        <v>7814</v>
      </c>
      <c r="C2857" s="208" t="s">
        <v>4650</v>
      </c>
      <c r="D2857" s="208" t="s">
        <v>4674</v>
      </c>
      <c r="E2857" s="208">
        <v>155</v>
      </c>
      <c r="F2857" s="208">
        <v>0</v>
      </c>
      <c r="G2857" s="208" t="s">
        <v>4652</v>
      </c>
      <c r="H2857" s="208" t="s">
        <v>4004</v>
      </c>
      <c r="I2857" s="208" t="s">
        <v>4004</v>
      </c>
      <c r="J2857" s="208" t="s"/>
      <c r="K2857" s="208" t="s"/>
      <c r="L2857" s="208" t="s">
        <v>4652</v>
      </c>
      <c r="M2857" s="207">
        <v>0</v>
      </c>
      <c r="N2857" s="208" t="s">
        <v>4004</v>
      </c>
      <c r="O2857" s="209">
        <v>45703</v>
      </c>
      <c r="P2857" s="210">
        <v>0.45481481481329</v>
      </c>
      <c r="Q2857" s="208">
        <v>49034</v>
      </c>
      <c r="R2857" s="207">
        <v>170</v>
      </c>
      <c r="S2857" s="207">
        <v>0</v>
      </c>
      <c r="T2857" s="207">
        <v>170</v>
      </c>
    </row>
    <row r="2858" spans="1:20">
      <c r="A2858" s="208" t="s">
        <v>4648</v>
      </c>
      <c r="B2858" s="208" t="s">
        <v>7815</v>
      </c>
      <c r="C2858" s="208" t="s">
        <v>4650</v>
      </c>
      <c r="D2858" s="208" t="s">
        <v>4674</v>
      </c>
      <c r="E2858" s="208">
        <v>160</v>
      </c>
      <c r="F2858" s="208">
        <v>89</v>
      </c>
      <c r="G2858" s="208" t="s">
        <v>4004</v>
      </c>
      <c r="H2858" s="208" t="s">
        <v>4652</v>
      </c>
      <c r="I2858" s="208" t="s">
        <v>4652</v>
      </c>
      <c r="J2858" s="208" t="s"/>
      <c r="K2858" s="208" t="s"/>
      <c r="L2858" s="208" t="s">
        <v>4652</v>
      </c>
      <c r="M2858" s="207">
        <v>0</v>
      </c>
      <c r="N2858" s="208" t="s">
        <v>4004</v>
      </c>
      <c r="O2858" s="209">
        <v>45703</v>
      </c>
      <c r="P2858" s="210">
        <v>0.453981481481606</v>
      </c>
      <c r="Q2858" s="208">
        <v>49033</v>
      </c>
      <c r="R2858" s="207">
        <v>170</v>
      </c>
      <c r="S2858" s="207">
        <v>0</v>
      </c>
      <c r="T2858" s="207">
        <v>170</v>
      </c>
    </row>
    <row r="2859" spans="1:20">
      <c r="A2859" s="208" t="s">
        <v>4648</v>
      </c>
      <c r="B2859" s="208" t="s">
        <v>7816</v>
      </c>
      <c r="C2859" s="208" t="s">
        <v>4656</v>
      </c>
      <c r="D2859" s="208" t="s">
        <v>4694</v>
      </c>
      <c r="E2859" s="208">
        <v>155</v>
      </c>
      <c r="F2859" s="208">
        <v>89</v>
      </c>
      <c r="G2859" s="208" t="s">
        <v>4659</v>
      </c>
      <c r="H2859" s="208" t="s">
        <v>4659</v>
      </c>
      <c r="I2859" s="208" t="s">
        <v>4659</v>
      </c>
      <c r="J2859" s="208" t="s"/>
      <c r="K2859" s="208" t="s"/>
      <c r="L2859" s="208" t="s">
        <v>4652</v>
      </c>
      <c r="M2859" s="207">
        <v>0</v>
      </c>
      <c r="N2859" s="208" t="s">
        <v>4659</v>
      </c>
      <c r="O2859" s="209">
        <v>45703</v>
      </c>
      <c r="P2859" s="210">
        <v>0.451701388887159</v>
      </c>
      <c r="Q2859" s="208">
        <v>49032</v>
      </c>
      <c r="R2859" s="207">
        <v>200</v>
      </c>
      <c r="S2859" s="207">
        <v>0</v>
      </c>
      <c r="T2859" s="207">
        <v>200</v>
      </c>
    </row>
    <row r="2860" spans="1:20">
      <c r="A2860" s="208" t="s">
        <v>4648</v>
      </c>
      <c r="B2860" s="208" t="s">
        <v>7817</v>
      </c>
      <c r="C2860" s="208" t="s">
        <v>4650</v>
      </c>
      <c r="D2860" s="208" t="s">
        <v>4663</v>
      </c>
      <c r="E2860" s="208">
        <v>150</v>
      </c>
      <c r="F2860" s="208">
        <v>89</v>
      </c>
      <c r="G2860" s="208" t="s">
        <v>4004</v>
      </c>
      <c r="H2860" s="208" t="s">
        <v>4004</v>
      </c>
      <c r="I2860" s="208" t="s">
        <v>4004</v>
      </c>
      <c r="J2860" s="208" t="s"/>
      <c r="K2860" s="208" t="s"/>
      <c r="L2860" s="208" t="s">
        <v>4652</v>
      </c>
      <c r="M2860" s="207">
        <v>0</v>
      </c>
      <c r="N2860" s="208" t="s">
        <v>4004</v>
      </c>
      <c r="O2860" s="209">
        <v>45703</v>
      </c>
      <c r="P2860" s="210">
        <v>0.422256944442779</v>
      </c>
      <c r="Q2860" s="208">
        <v>49020</v>
      </c>
      <c r="R2860" s="207">
        <v>200</v>
      </c>
      <c r="S2860" s="207">
        <v>0</v>
      </c>
      <c r="T2860" s="207">
        <v>200</v>
      </c>
    </row>
    <row r="2861" spans="1:20">
      <c r="A2861" s="208" t="s">
        <v>4648</v>
      </c>
      <c r="B2861" s="208" t="s">
        <v>7818</v>
      </c>
      <c r="C2861" s="208" t="s">
        <v>4650</v>
      </c>
      <c r="D2861" s="208" t="s">
        <v>4668</v>
      </c>
      <c r="E2861" s="208">
        <v>155</v>
      </c>
      <c r="F2861" s="208">
        <v>0</v>
      </c>
      <c r="G2861" s="208" t="s">
        <v>4652</v>
      </c>
      <c r="H2861" s="208" t="s">
        <v>4652</v>
      </c>
      <c r="I2861" s="208" t="s">
        <v>4652</v>
      </c>
      <c r="J2861" s="208" t="s">
        <v>4643</v>
      </c>
      <c r="K2861" s="208" t="s">
        <v>7819</v>
      </c>
      <c r="L2861" s="208" t="s">
        <v>4004</v>
      </c>
      <c r="M2861" s="207">
        <v>245</v>
      </c>
      <c r="N2861" s="208" t="s">
        <v>4004</v>
      </c>
      <c r="O2861" s="209">
        <v>45703</v>
      </c>
      <c r="P2861" s="210">
        <v>0.421018518518395</v>
      </c>
      <c r="Q2861" s="208">
        <v>49018</v>
      </c>
      <c r="R2861" s="207">
        <v>245</v>
      </c>
      <c r="S2861" s="207">
        <v>0</v>
      </c>
      <c r="T2861" s="207">
        <v>245</v>
      </c>
    </row>
    <row r="2862" spans="1:20">
      <c r="A2862" s="208" t="s">
        <v>4648</v>
      </c>
      <c r="B2862" s="208" t="s">
        <v>7820</v>
      </c>
      <c r="C2862" s="208" t="s">
        <v>4656</v>
      </c>
      <c r="D2862" s="208" t="s">
        <v>4700</v>
      </c>
      <c r="E2862" s="208">
        <v>160</v>
      </c>
      <c r="F2862" s="208">
        <v>88</v>
      </c>
      <c r="G2862" s="208" t="s">
        <v>4004</v>
      </c>
      <c r="H2862" s="208" t="s">
        <v>4652</v>
      </c>
      <c r="I2862" s="208" t="s">
        <v>4652</v>
      </c>
      <c r="J2862" s="208" t="s"/>
      <c r="K2862" s="208" t="s"/>
      <c r="L2862" s="208" t="s">
        <v>4652</v>
      </c>
      <c r="M2862" s="207">
        <v>0</v>
      </c>
      <c r="N2862" s="208" t="s">
        <v>4004</v>
      </c>
      <c r="O2862" s="209">
        <v>45703</v>
      </c>
      <c r="P2862" s="210">
        <v>0.41615740740599</v>
      </c>
      <c r="Q2862" s="208">
        <v>49016</v>
      </c>
      <c r="R2862" s="207">
        <v>150</v>
      </c>
      <c r="S2862" s="207">
        <v>0</v>
      </c>
      <c r="T2862" s="207">
        <v>150</v>
      </c>
    </row>
    <row r="2863" spans="1:20">
      <c r="A2863" s="208" t="s">
        <v>4648</v>
      </c>
      <c r="B2863" s="208" t="s">
        <v>7821</v>
      </c>
      <c r="C2863" s="208" t="s">
        <v>4656</v>
      </c>
      <c r="D2863" s="208" t="s">
        <v>4730</v>
      </c>
      <c r="E2863" s="208">
        <v>165</v>
      </c>
      <c r="F2863" s="208">
        <v>88</v>
      </c>
      <c r="G2863" s="208" t="s">
        <v>4659</v>
      </c>
      <c r="H2863" s="208" t="s">
        <v>4659</v>
      </c>
      <c r="I2863" s="208" t="s">
        <v>4659</v>
      </c>
      <c r="J2863" s="208" t="s"/>
      <c r="K2863" s="208" t="s"/>
      <c r="L2863" s="208" t="s">
        <v>4652</v>
      </c>
      <c r="M2863" s="207">
        <v>0</v>
      </c>
      <c r="N2863" s="208" t="s">
        <v>4659</v>
      </c>
      <c r="O2863" s="209">
        <v>45703</v>
      </c>
      <c r="P2863" s="210">
        <v>0.364502314816491</v>
      </c>
      <c r="Q2863" s="208">
        <v>49003</v>
      </c>
      <c r="R2863" s="207">
        <v>400</v>
      </c>
      <c r="S2863" s="207">
        <v>0</v>
      </c>
      <c r="T2863" s="207">
        <v>400</v>
      </c>
    </row>
    <row r="2864" spans="1:20">
      <c r="A2864" s="208" t="s">
        <v>4648</v>
      </c>
      <c r="B2864" s="208" t="s">
        <v>7822</v>
      </c>
      <c r="C2864" s="208" t="s">
        <v>4656</v>
      </c>
      <c r="D2864" s="208" t="s">
        <v>4703</v>
      </c>
      <c r="E2864" s="208">
        <v>150</v>
      </c>
      <c r="F2864" s="208">
        <v>89</v>
      </c>
      <c r="G2864" s="208" t="s">
        <v>4659</v>
      </c>
      <c r="H2864" s="208" t="s">
        <v>4659</v>
      </c>
      <c r="I2864" s="208" t="s">
        <v>4659</v>
      </c>
      <c r="J2864" s="208" t="s"/>
      <c r="K2864" s="208" t="s"/>
      <c r="L2864" s="208" t="s">
        <v>4652</v>
      </c>
      <c r="M2864" s="207">
        <v>0</v>
      </c>
      <c r="N2864" s="208" t="s">
        <v>4659</v>
      </c>
      <c r="O2864" s="209">
        <v>45703</v>
      </c>
      <c r="P2864" s="210">
        <v>0.363946759258397</v>
      </c>
      <c r="Q2864" s="208">
        <v>49003</v>
      </c>
      <c r="R2864" s="207">
        <v>400</v>
      </c>
      <c r="S2864" s="207">
        <v>0</v>
      </c>
      <c r="T2864" s="207">
        <v>400</v>
      </c>
    </row>
    <row r="2865" spans="1:20">
      <c r="A2865" s="208" t="s">
        <v>4648</v>
      </c>
      <c r="B2865" s="208" t="s">
        <v>7823</v>
      </c>
      <c r="C2865" s="208" t="s">
        <v>4650</v>
      </c>
      <c r="D2865" s="208" t="s">
        <v>4668</v>
      </c>
      <c r="E2865" s="208">
        <v>155</v>
      </c>
      <c r="F2865" s="208">
        <v>0</v>
      </c>
      <c r="G2865" s="208" t="s">
        <v>4652</v>
      </c>
      <c r="H2865" s="208" t="s">
        <v>4004</v>
      </c>
      <c r="I2865" s="208" t="s">
        <v>4004</v>
      </c>
      <c r="J2865" s="208" t="s">
        <v>4643</v>
      </c>
      <c r="K2865" s="208" t="s">
        <v>4664</v>
      </c>
      <c r="L2865" s="208" t="s">
        <v>4004</v>
      </c>
      <c r="M2865" s="207">
        <v>150</v>
      </c>
      <c r="N2865" s="208" t="s">
        <v>4004</v>
      </c>
      <c r="O2865" s="209">
        <v>45703</v>
      </c>
      <c r="P2865" s="210">
        <v>0.345960648148321</v>
      </c>
      <c r="Q2865" s="208">
        <v>48989</v>
      </c>
      <c r="R2865" s="207">
        <v>320</v>
      </c>
      <c r="S2865" s="207">
        <v>0</v>
      </c>
      <c r="T2865" s="207">
        <v>320</v>
      </c>
    </row>
    <row r="2866" spans="1:20">
      <c r="A2866" s="208" t="s">
        <v>4648</v>
      </c>
      <c r="B2866" s="208" t="s">
        <v>7824</v>
      </c>
      <c r="C2866" s="208" t="s">
        <v>4656</v>
      </c>
      <c r="D2866" s="208" t="s">
        <v>4700</v>
      </c>
      <c r="E2866" s="208">
        <v>165</v>
      </c>
      <c r="F2866" s="208">
        <v>89</v>
      </c>
      <c r="G2866" s="208" t="s">
        <v>4004</v>
      </c>
      <c r="H2866" s="208" t="s">
        <v>4652</v>
      </c>
      <c r="I2866" s="208" t="s">
        <v>4652</v>
      </c>
      <c r="J2866" s="208" t="s"/>
      <c r="K2866" s="208" t="s">
        <v>5310</v>
      </c>
      <c r="L2866" s="208" t="s">
        <v>4652</v>
      </c>
      <c r="M2866" s="207">
        <v>0</v>
      </c>
      <c r="N2866" s="208" t="s">
        <v>4659</v>
      </c>
      <c r="O2866" s="209">
        <v>45704</v>
      </c>
      <c r="P2866" s="210">
        <v>0.726006944445544</v>
      </c>
      <c r="Q2866" s="208">
        <v>49265</v>
      </c>
      <c r="R2866" s="207">
        <v>100</v>
      </c>
      <c r="S2866" s="207">
        <v>0</v>
      </c>
      <c r="T2866" s="207">
        <v>100</v>
      </c>
    </row>
    <row r="2867" spans="1:20">
      <c r="A2867" s="208" t="s">
        <v>4648</v>
      </c>
      <c r="B2867" s="208" t="s">
        <v>7825</v>
      </c>
      <c r="C2867" s="208" t="s">
        <v>4656</v>
      </c>
      <c r="D2867" s="208" t="s">
        <v>4694</v>
      </c>
      <c r="E2867" s="208">
        <v>165</v>
      </c>
      <c r="F2867" s="208">
        <v>89</v>
      </c>
      <c r="G2867" s="208" t="s">
        <v>4004</v>
      </c>
      <c r="H2867" s="208" t="s">
        <v>4004</v>
      </c>
      <c r="I2867" s="208" t="s">
        <v>4004</v>
      </c>
      <c r="J2867" s="208" t="s">
        <v>4685</v>
      </c>
      <c r="K2867" s="208" t="s">
        <v>7826</v>
      </c>
      <c r="L2867" s="208" t="s">
        <v>4004</v>
      </c>
      <c r="M2867" s="207">
        <v>0</v>
      </c>
      <c r="N2867" s="208" t="s">
        <v>4004</v>
      </c>
      <c r="O2867" s="209">
        <v>45704</v>
      </c>
      <c r="P2867" s="210">
        <v>0.698240740741312</v>
      </c>
      <c r="Q2867" s="208">
        <v>0</v>
      </c>
      <c r="R2867" s="207">
        <v>0</v>
      </c>
      <c r="S2867" s="207">
        <v>0</v>
      </c>
      <c r="T2867" s="207">
        <v>0</v>
      </c>
    </row>
    <row r="2868" spans="1:20">
      <c r="A2868" s="208" t="s">
        <v>4648</v>
      </c>
      <c r="B2868" s="208" t="s">
        <v>7827</v>
      </c>
      <c r="C2868" s="208" t="s">
        <v>4656</v>
      </c>
      <c r="D2868" s="208" t="s">
        <v>4700</v>
      </c>
      <c r="E2868" s="208">
        <v>160</v>
      </c>
      <c r="F2868" s="208">
        <v>88</v>
      </c>
      <c r="G2868" s="208" t="s">
        <v>4004</v>
      </c>
      <c r="H2868" s="208" t="s">
        <v>4004</v>
      </c>
      <c r="I2868" s="208" t="s">
        <v>4004</v>
      </c>
      <c r="J2868" s="208" t="s"/>
      <c r="K2868" s="208" t="s"/>
      <c r="L2868" s="208" t="s">
        <v>4652</v>
      </c>
      <c r="M2868" s="207">
        <v>0</v>
      </c>
      <c r="N2868" s="208" t="s">
        <v>4004</v>
      </c>
      <c r="O2868" s="209">
        <v>45704</v>
      </c>
      <c r="P2868" s="210">
        <v>0.670902777776064</v>
      </c>
      <c r="Q2868" s="208">
        <v>49264</v>
      </c>
      <c r="R2868" s="207">
        <v>200</v>
      </c>
      <c r="S2868" s="207">
        <v>0</v>
      </c>
      <c r="T2868" s="207">
        <v>200</v>
      </c>
    </row>
    <row r="2869" spans="1:20">
      <c r="A2869" s="208" t="s">
        <v>4648</v>
      </c>
      <c r="B2869" s="208" t="s">
        <v>7828</v>
      </c>
      <c r="C2869" s="208" t="s">
        <v>4650</v>
      </c>
      <c r="D2869" s="208" t="s">
        <v>4651</v>
      </c>
      <c r="E2869" s="208">
        <v>150</v>
      </c>
      <c r="F2869" s="208">
        <v>89</v>
      </c>
      <c r="G2869" s="208" t="s">
        <v>4659</v>
      </c>
      <c r="H2869" s="208" t="s">
        <v>4659</v>
      </c>
      <c r="I2869" s="208" t="s">
        <v>4659</v>
      </c>
      <c r="J2869" s="208" t="s"/>
      <c r="K2869" s="208" t="s"/>
      <c r="L2869" s="208" t="s">
        <v>4652</v>
      </c>
      <c r="M2869" s="207">
        <v>0</v>
      </c>
      <c r="N2869" s="208" t="s">
        <v>4659</v>
      </c>
      <c r="O2869" s="209">
        <v>45704</v>
      </c>
      <c r="P2869" s="210">
        <v>0.643773148149194</v>
      </c>
      <c r="Q2869" s="208">
        <v>49263</v>
      </c>
      <c r="R2869" s="207">
        <v>200</v>
      </c>
      <c r="S2869" s="207">
        <v>0</v>
      </c>
      <c r="T2869" s="207">
        <v>200</v>
      </c>
    </row>
    <row r="2870" spans="1:20">
      <c r="A2870" s="208" t="s">
        <v>4648</v>
      </c>
      <c r="B2870" s="208" t="s">
        <v>7829</v>
      </c>
      <c r="C2870" s="208" t="s">
        <v>4650</v>
      </c>
      <c r="D2870" s="208" t="s">
        <v>4668</v>
      </c>
      <c r="E2870" s="208">
        <v>150</v>
      </c>
      <c r="F2870" s="208">
        <v>89</v>
      </c>
      <c r="G2870" s="208" t="s">
        <v>4659</v>
      </c>
      <c r="H2870" s="208" t="s">
        <v>4652</v>
      </c>
      <c r="I2870" s="208" t="s">
        <v>4652</v>
      </c>
      <c r="J2870" s="208" t="s"/>
      <c r="K2870" s="208" t="s"/>
      <c r="L2870" s="208" t="s">
        <v>4652</v>
      </c>
      <c r="M2870" s="207">
        <v>0</v>
      </c>
      <c r="N2870" s="208" t="s">
        <v>4659</v>
      </c>
      <c r="O2870" s="209">
        <v>45704</v>
      </c>
      <c r="P2870" s="210">
        <v>0.638680555555766</v>
      </c>
      <c r="Q2870" s="208">
        <v>49262</v>
      </c>
      <c r="R2870" s="207">
        <v>150</v>
      </c>
      <c r="S2870" s="207">
        <v>0</v>
      </c>
      <c r="T2870" s="207">
        <v>150</v>
      </c>
    </row>
    <row r="2871" spans="1:20">
      <c r="A2871" s="208" t="s">
        <v>4648</v>
      </c>
      <c r="B2871" s="208" t="s">
        <v>7830</v>
      </c>
      <c r="C2871" s="208" t="s">
        <v>4650</v>
      </c>
      <c r="D2871" s="208" t="s">
        <v>4668</v>
      </c>
      <c r="E2871" s="208">
        <v>144</v>
      </c>
      <c r="F2871" s="208">
        <v>0</v>
      </c>
      <c r="G2871" s="208" t="s">
        <v>4652</v>
      </c>
      <c r="H2871" s="208" t="s">
        <v>4004</v>
      </c>
      <c r="I2871" s="208" t="s">
        <v>4004</v>
      </c>
      <c r="J2871" s="208" t="s"/>
      <c r="K2871" s="208" t="s"/>
      <c r="L2871" s="208" t="s">
        <v>4652</v>
      </c>
      <c r="M2871" s="207">
        <v>0</v>
      </c>
      <c r="N2871" s="208" t="s">
        <v>4004</v>
      </c>
      <c r="O2871" s="209">
        <v>45704</v>
      </c>
      <c r="P2871" s="210">
        <v>0.63471064814803</v>
      </c>
      <c r="Q2871" s="208">
        <v>49261</v>
      </c>
      <c r="R2871" s="207">
        <v>150</v>
      </c>
      <c r="S2871" s="207">
        <v>0</v>
      </c>
      <c r="T2871" s="207">
        <v>150</v>
      </c>
    </row>
    <row r="2872" spans="1:20">
      <c r="A2872" s="208" t="s">
        <v>4648</v>
      </c>
      <c r="B2872" s="208" t="s">
        <v>7831</v>
      </c>
      <c r="C2872" s="208" t="s">
        <v>4650</v>
      </c>
      <c r="D2872" s="208" t="s">
        <v>4867</v>
      </c>
      <c r="E2872" s="208">
        <v>152</v>
      </c>
      <c r="F2872" s="208">
        <v>89</v>
      </c>
      <c r="G2872" s="208" t="s">
        <v>4004</v>
      </c>
      <c r="H2872" s="208" t="s">
        <v>4652</v>
      </c>
      <c r="I2872" s="208" t="s">
        <v>4652</v>
      </c>
      <c r="J2872" s="208" t="s"/>
      <c r="K2872" s="208" t="s"/>
      <c r="L2872" s="208" t="s">
        <v>4652</v>
      </c>
      <c r="M2872" s="207">
        <v>0</v>
      </c>
      <c r="N2872" s="208" t="s">
        <v>4004</v>
      </c>
      <c r="O2872" s="209">
        <v>45704</v>
      </c>
      <c r="P2872" s="210">
        <v>0.625162037038536</v>
      </c>
      <c r="Q2872" s="208">
        <v>49259</v>
      </c>
      <c r="R2872" s="207">
        <v>150</v>
      </c>
      <c r="S2872" s="207">
        <v>0</v>
      </c>
      <c r="T2872" s="207">
        <v>150</v>
      </c>
    </row>
    <row r="2873" spans="1:20">
      <c r="A2873" s="208" t="s">
        <v>4648</v>
      </c>
      <c r="B2873" s="208" t="s">
        <v>7832</v>
      </c>
      <c r="C2873" s="208" t="s">
        <v>4656</v>
      </c>
      <c r="D2873" s="208" t="s">
        <v>4734</v>
      </c>
      <c r="E2873" s="208">
        <v>156</v>
      </c>
      <c r="F2873" s="208">
        <v>89</v>
      </c>
      <c r="G2873" s="208" t="s">
        <v>4004</v>
      </c>
      <c r="H2873" s="208" t="s">
        <v>4004</v>
      </c>
      <c r="I2873" s="208" t="s">
        <v>4004</v>
      </c>
      <c r="J2873" s="208" t="s"/>
      <c r="K2873" s="208" t="s"/>
      <c r="L2873" s="208" t="s">
        <v>4652</v>
      </c>
      <c r="M2873" s="207">
        <v>0</v>
      </c>
      <c r="N2873" s="208" t="s">
        <v>4004</v>
      </c>
      <c r="O2873" s="209">
        <v>45704</v>
      </c>
      <c r="P2873" s="210">
        <v>0.621979166666279</v>
      </c>
      <c r="Q2873" s="208">
        <v>49258</v>
      </c>
      <c r="R2873" s="207">
        <v>200</v>
      </c>
      <c r="S2873" s="207">
        <v>0</v>
      </c>
      <c r="T2873" s="207">
        <v>200</v>
      </c>
    </row>
    <row r="2874" spans="1:20">
      <c r="A2874" s="208" t="s">
        <v>4648</v>
      </c>
      <c r="B2874" s="208" t="s">
        <v>7833</v>
      </c>
      <c r="C2874" s="208" t="s">
        <v>4650</v>
      </c>
      <c r="D2874" s="208" t="s">
        <v>4668</v>
      </c>
      <c r="E2874" s="208">
        <v>150</v>
      </c>
      <c r="F2874" s="208">
        <v>89</v>
      </c>
      <c r="G2874" s="208" t="s">
        <v>4659</v>
      </c>
      <c r="H2874" s="208" t="s">
        <v>4659</v>
      </c>
      <c r="I2874" s="208" t="s">
        <v>4659</v>
      </c>
      <c r="J2874" s="208" t="s"/>
      <c r="K2874" s="208" t="s"/>
      <c r="L2874" s="208" t="s">
        <v>4652</v>
      </c>
      <c r="M2874" s="207">
        <v>0</v>
      </c>
      <c r="N2874" s="208" t="s">
        <v>4659</v>
      </c>
      <c r="O2874" s="209">
        <v>45704</v>
      </c>
      <c r="P2874" s="210">
        <v>0.615821759260143</v>
      </c>
      <c r="Q2874" s="208">
        <v>49257</v>
      </c>
      <c r="R2874" s="207">
        <v>230</v>
      </c>
      <c r="S2874" s="207">
        <v>0</v>
      </c>
      <c r="T2874" s="207">
        <v>230</v>
      </c>
    </row>
    <row r="2875" spans="1:20">
      <c r="A2875" s="208" t="s">
        <v>4648</v>
      </c>
      <c r="B2875" s="208" t="s">
        <v>7834</v>
      </c>
      <c r="C2875" s="208" t="s">
        <v>4656</v>
      </c>
      <c r="D2875" s="208" t="s">
        <v>4700</v>
      </c>
      <c r="E2875" s="208">
        <v>160</v>
      </c>
      <c r="F2875" s="208">
        <v>88</v>
      </c>
      <c r="G2875" s="208" t="s">
        <v>4004</v>
      </c>
      <c r="H2875" s="208" t="s">
        <v>4004</v>
      </c>
      <c r="I2875" s="208" t="s">
        <v>4004</v>
      </c>
      <c r="J2875" s="208" t="s"/>
      <c r="K2875" s="208" t="s"/>
      <c r="L2875" s="208" t="s">
        <v>4652</v>
      </c>
      <c r="M2875" s="207">
        <v>0</v>
      </c>
      <c r="N2875" s="208" t="s">
        <v>4659</v>
      </c>
      <c r="O2875" s="209">
        <v>45704</v>
      </c>
      <c r="P2875" s="210">
        <v>0.613668981481169</v>
      </c>
      <c r="Q2875" s="208">
        <v>49256</v>
      </c>
      <c r="R2875" s="207">
        <v>200</v>
      </c>
      <c r="S2875" s="207">
        <v>0</v>
      </c>
      <c r="T2875" s="207">
        <v>200</v>
      </c>
    </row>
    <row r="2876" spans="1:20">
      <c r="A2876" s="208" t="s">
        <v>4648</v>
      </c>
      <c r="B2876" s="208" t="s">
        <v>7835</v>
      </c>
      <c r="C2876" s="208" t="s">
        <v>4650</v>
      </c>
      <c r="D2876" s="208" t="s">
        <v>4651</v>
      </c>
      <c r="E2876" s="208">
        <v>156</v>
      </c>
      <c r="F2876" s="208">
        <v>89</v>
      </c>
      <c r="G2876" s="208" t="s">
        <v>4659</v>
      </c>
      <c r="H2876" s="208" t="s">
        <v>4004</v>
      </c>
      <c r="I2876" s="208" t="s">
        <v>4004</v>
      </c>
      <c r="J2876" s="208" t="s"/>
      <c r="K2876" s="208" t="s"/>
      <c r="L2876" s="208" t="s">
        <v>4652</v>
      </c>
      <c r="M2876" s="207">
        <v>0</v>
      </c>
      <c r="N2876" s="208" t="s">
        <v>4659</v>
      </c>
      <c r="O2876" s="209">
        <v>45704</v>
      </c>
      <c r="P2876" s="210">
        <v>0.606354166666279</v>
      </c>
      <c r="Q2876" s="208">
        <v>49254</v>
      </c>
      <c r="R2876" s="207">
        <v>200</v>
      </c>
      <c r="S2876" s="207">
        <v>0</v>
      </c>
      <c r="T2876" s="207">
        <v>200</v>
      </c>
    </row>
    <row r="2877" spans="1:20">
      <c r="A2877" s="208" t="s">
        <v>4648</v>
      </c>
      <c r="B2877" s="208" t="s">
        <v>7836</v>
      </c>
      <c r="C2877" s="208" t="s">
        <v>4650</v>
      </c>
      <c r="D2877" s="208" t="s">
        <v>4987</v>
      </c>
      <c r="E2877" s="208">
        <v>150</v>
      </c>
      <c r="F2877" s="208">
        <v>0</v>
      </c>
      <c r="G2877" s="208" t="s">
        <v>4652</v>
      </c>
      <c r="H2877" s="208" t="s">
        <v>4659</v>
      </c>
      <c r="I2877" s="208" t="s">
        <v>4659</v>
      </c>
      <c r="J2877" s="208" t="s"/>
      <c r="K2877" s="208" t="s"/>
      <c r="L2877" s="208" t="s">
        <v>4652</v>
      </c>
      <c r="M2877" s="207">
        <v>0</v>
      </c>
      <c r="N2877" s="208" t="s">
        <v>4659</v>
      </c>
      <c r="O2877" s="209">
        <v>45704</v>
      </c>
      <c r="P2877" s="210">
        <v>0.602453703704669</v>
      </c>
      <c r="Q2877" s="208">
        <v>49253</v>
      </c>
      <c r="R2877" s="207">
        <v>150</v>
      </c>
      <c r="S2877" s="207">
        <v>0</v>
      </c>
      <c r="T2877" s="207">
        <v>150</v>
      </c>
    </row>
    <row r="2878" spans="1:20">
      <c r="A2878" s="208" t="s">
        <v>4648</v>
      </c>
      <c r="B2878" s="208" t="s">
        <v>7837</v>
      </c>
      <c r="C2878" s="208" t="s">
        <v>4650</v>
      </c>
      <c r="D2878" s="208" t="s">
        <v>4668</v>
      </c>
      <c r="E2878" s="208">
        <v>150</v>
      </c>
      <c r="F2878" s="208">
        <v>0</v>
      </c>
      <c r="G2878" s="208" t="s">
        <v>4652</v>
      </c>
      <c r="H2878" s="208" t="s">
        <v>4652</v>
      </c>
      <c r="I2878" s="208" t="s">
        <v>4652</v>
      </c>
      <c r="J2878" s="208" t="s">
        <v>4732</v>
      </c>
      <c r="K2878" s="208" t="s"/>
      <c r="L2878" s="208" t="s">
        <v>4659</v>
      </c>
      <c r="M2878" s="207">
        <v>50</v>
      </c>
      <c r="N2878" s="208" t="s">
        <v>4659</v>
      </c>
      <c r="O2878" s="209">
        <v>45704</v>
      </c>
      <c r="P2878" s="210">
        <v>0.600509259260434</v>
      </c>
      <c r="Q2878" s="208">
        <v>49251</v>
      </c>
      <c r="R2878" s="207">
        <v>50</v>
      </c>
      <c r="S2878" s="207">
        <v>0</v>
      </c>
      <c r="T2878" s="207">
        <v>50</v>
      </c>
    </row>
    <row r="2879" spans="1:20">
      <c r="A2879" s="208" t="s">
        <v>4648</v>
      </c>
      <c r="B2879" s="208" t="s">
        <v>7838</v>
      </c>
      <c r="C2879" s="208" t="s">
        <v>4656</v>
      </c>
      <c r="D2879" s="208" t="s">
        <v>4730</v>
      </c>
      <c r="E2879" s="208">
        <v>160</v>
      </c>
      <c r="F2879" s="208">
        <v>0</v>
      </c>
      <c r="G2879" s="208" t="s">
        <v>4652</v>
      </c>
      <c r="H2879" s="208" t="s">
        <v>4004</v>
      </c>
      <c r="I2879" s="208" t="s">
        <v>4004</v>
      </c>
      <c r="J2879" s="208" t="s"/>
      <c r="K2879" s="208" t="s"/>
      <c r="L2879" s="208" t="s">
        <v>4652</v>
      </c>
      <c r="M2879" s="207">
        <v>0</v>
      </c>
      <c r="N2879" s="208" t="s">
        <v>4004</v>
      </c>
      <c r="O2879" s="209">
        <v>45704</v>
      </c>
      <c r="P2879" s="210">
        <v>0.600509259260434</v>
      </c>
      <c r="Q2879" s="208">
        <v>49252</v>
      </c>
      <c r="R2879" s="207">
        <v>150</v>
      </c>
      <c r="S2879" s="207">
        <v>0</v>
      </c>
      <c r="T2879" s="207">
        <v>150</v>
      </c>
    </row>
    <row r="2880" spans="1:20">
      <c r="A2880" s="208" t="s">
        <v>4648</v>
      </c>
      <c r="B2880" s="208" t="s">
        <v>7839</v>
      </c>
      <c r="C2880" s="208" t="s">
        <v>4650</v>
      </c>
      <c r="D2880" s="208" t="s">
        <v>4668</v>
      </c>
      <c r="E2880" s="208">
        <v>150</v>
      </c>
      <c r="F2880" s="208">
        <v>89</v>
      </c>
      <c r="G2880" s="208" t="s">
        <v>4004</v>
      </c>
      <c r="H2880" s="208" t="s">
        <v>4652</v>
      </c>
      <c r="I2880" s="208" t="s">
        <v>4652</v>
      </c>
      <c r="J2880" s="208" t="s"/>
      <c r="K2880" s="208" t="s"/>
      <c r="L2880" s="208" t="s">
        <v>4652</v>
      </c>
      <c r="M2880" s="207">
        <v>0</v>
      </c>
      <c r="N2880" s="208" t="s">
        <v>4659</v>
      </c>
      <c r="O2880" s="209">
        <v>45704</v>
      </c>
      <c r="P2880" s="210">
        <v>0.596898148149194</v>
      </c>
      <c r="Q2880" s="208">
        <v>49250</v>
      </c>
      <c r="R2880" s="207">
        <v>150</v>
      </c>
      <c r="S2880" s="207">
        <v>0</v>
      </c>
      <c r="T2880" s="207">
        <v>150</v>
      </c>
    </row>
    <row r="2881" spans="1:20">
      <c r="A2881" s="208" t="s">
        <v>4648</v>
      </c>
      <c r="B2881" s="208" t="s">
        <v>7840</v>
      </c>
      <c r="C2881" s="208" t="s">
        <v>4656</v>
      </c>
      <c r="D2881" s="208" t="s">
        <v>4668</v>
      </c>
      <c r="E2881" s="208">
        <v>160</v>
      </c>
      <c r="F2881" s="208">
        <v>89</v>
      </c>
      <c r="G2881" s="208" t="s">
        <v>4659</v>
      </c>
      <c r="H2881" s="208" t="s">
        <v>4659</v>
      </c>
      <c r="I2881" s="208" t="s">
        <v>4659</v>
      </c>
      <c r="J2881" s="208" t="s"/>
      <c r="K2881" s="208" t="s"/>
      <c r="L2881" s="208" t="s">
        <v>4652</v>
      </c>
      <c r="M2881" s="207">
        <v>0</v>
      </c>
      <c r="N2881" s="208" t="s">
        <v>4659</v>
      </c>
      <c r="O2881" s="209">
        <v>45704</v>
      </c>
      <c r="P2881" s="210">
        <v>0.593831018519268</v>
      </c>
      <c r="Q2881" s="208">
        <v>49249</v>
      </c>
      <c r="R2881" s="207">
        <v>230</v>
      </c>
      <c r="S2881" s="207">
        <v>0</v>
      </c>
      <c r="T2881" s="207">
        <v>230</v>
      </c>
    </row>
    <row r="2882" spans="1:20">
      <c r="A2882" s="208" t="s">
        <v>4648</v>
      </c>
      <c r="B2882" s="208" t="s">
        <v>7841</v>
      </c>
      <c r="C2882" s="208" t="s">
        <v>4656</v>
      </c>
      <c r="D2882" s="208" t="s">
        <v>5070</v>
      </c>
      <c r="E2882" s="208">
        <v>166</v>
      </c>
      <c r="F2882" s="208">
        <v>89</v>
      </c>
      <c r="G2882" s="208" t="s">
        <v>4004</v>
      </c>
      <c r="H2882" s="208" t="s">
        <v>4004</v>
      </c>
      <c r="I2882" s="208" t="s">
        <v>4004</v>
      </c>
      <c r="J2882" s="208" t="s">
        <v>4643</v>
      </c>
      <c r="K2882" s="208" t="s">
        <v>7842</v>
      </c>
      <c r="L2882" s="208" t="s">
        <v>4004</v>
      </c>
      <c r="M2882" s="207">
        <v>1000</v>
      </c>
      <c r="N2882" s="208" t="s">
        <v>4004</v>
      </c>
      <c r="O2882" s="209">
        <v>45704</v>
      </c>
      <c r="P2882" s="210">
        <v>0.584351851852262</v>
      </c>
      <c r="Q2882" s="208">
        <v>49247</v>
      </c>
      <c r="R2882" s="207">
        <v>1200</v>
      </c>
      <c r="S2882" s="207">
        <v>0</v>
      </c>
      <c r="T2882" s="207">
        <v>1200</v>
      </c>
    </row>
    <row r="2883" spans="1:20">
      <c r="A2883" s="208" t="s">
        <v>4648</v>
      </c>
      <c r="B2883" s="208" t="s">
        <v>7843</v>
      </c>
      <c r="C2883" s="208" t="s">
        <v>4656</v>
      </c>
      <c r="D2883" s="208" t="s">
        <v>4703</v>
      </c>
      <c r="E2883" s="208">
        <v>165</v>
      </c>
      <c r="F2883" s="208">
        <v>88</v>
      </c>
      <c r="G2883" s="208" t="s">
        <v>4004</v>
      </c>
      <c r="H2883" s="208" t="s">
        <v>4004</v>
      </c>
      <c r="I2883" s="208" t="s">
        <v>4004</v>
      </c>
      <c r="J2883" s="208" t="s"/>
      <c r="K2883" s="208" t="s"/>
      <c r="L2883" s="208" t="s">
        <v>4652</v>
      </c>
      <c r="M2883" s="207">
        <v>0</v>
      </c>
      <c r="N2883" s="208" t="s">
        <v>4004</v>
      </c>
      <c r="O2883" s="209">
        <v>45704</v>
      </c>
      <c r="P2883" s="210">
        <v>0.571354166666424</v>
      </c>
      <c r="Q2883" s="208">
        <v>49245</v>
      </c>
      <c r="R2883" s="207">
        <v>230</v>
      </c>
      <c r="S2883" s="207">
        <v>0</v>
      </c>
      <c r="T2883" s="207">
        <v>230</v>
      </c>
    </row>
    <row r="2884" spans="1:20">
      <c r="A2884" s="208" t="s">
        <v>4648</v>
      </c>
      <c r="B2884" s="208" t="s">
        <v>7844</v>
      </c>
      <c r="C2884" s="208" t="s">
        <v>4650</v>
      </c>
      <c r="D2884" s="208" t="s">
        <v>4668</v>
      </c>
      <c r="E2884" s="208">
        <v>150</v>
      </c>
      <c r="F2884" s="208">
        <v>0</v>
      </c>
      <c r="G2884" s="208" t="s">
        <v>4652</v>
      </c>
      <c r="H2884" s="208" t="s">
        <v>4652</v>
      </c>
      <c r="I2884" s="208" t="s">
        <v>4652</v>
      </c>
      <c r="J2884" s="208" t="s">
        <v>7845</v>
      </c>
      <c r="K2884" s="208" t="s">
        <v>7846</v>
      </c>
      <c r="L2884" s="208" t="s">
        <v>4659</v>
      </c>
      <c r="M2884" s="207">
        <v>245</v>
      </c>
      <c r="N2884" s="208" t="s">
        <v>4659</v>
      </c>
      <c r="O2884" s="209">
        <v>45704</v>
      </c>
      <c r="P2884" s="210">
        <v>0.557939814814745</v>
      </c>
      <c r="Q2884" s="208">
        <v>49241</v>
      </c>
      <c r="R2884" s="207">
        <v>245</v>
      </c>
      <c r="S2884" s="207">
        <v>0</v>
      </c>
      <c r="T2884" s="207">
        <v>245</v>
      </c>
    </row>
    <row r="2885" spans="1:20">
      <c r="A2885" s="208" t="s">
        <v>4648</v>
      </c>
      <c r="B2885" s="208" t="s">
        <v>7847</v>
      </c>
      <c r="C2885" s="208" t="s">
        <v>4656</v>
      </c>
      <c r="D2885" s="208" t="s">
        <v>4694</v>
      </c>
      <c r="E2885" s="208">
        <v>155</v>
      </c>
      <c r="F2885" s="208">
        <v>89</v>
      </c>
      <c r="G2885" s="208" t="s">
        <v>4659</v>
      </c>
      <c r="H2885" s="208" t="s">
        <v>4652</v>
      </c>
      <c r="I2885" s="208" t="s">
        <v>4652</v>
      </c>
      <c r="J2885" s="208" t="s"/>
      <c r="K2885" s="208" t="s">
        <v>7848</v>
      </c>
      <c r="L2885" s="208" t="s">
        <v>4652</v>
      </c>
      <c r="M2885" s="207">
        <v>0</v>
      </c>
      <c r="N2885" s="208" t="s">
        <v>4659</v>
      </c>
      <c r="O2885" s="209">
        <v>45704</v>
      </c>
      <c r="P2885" s="210">
        <v>0.545439814814017</v>
      </c>
      <c r="Q2885" s="208">
        <v>0</v>
      </c>
      <c r="R2885" s="207">
        <v>0</v>
      </c>
      <c r="S2885" s="207">
        <v>0</v>
      </c>
      <c r="T2885" s="207">
        <v>0</v>
      </c>
    </row>
    <row r="2886" spans="1:20">
      <c r="A2886" s="208" t="s">
        <v>4648</v>
      </c>
      <c r="B2886" s="208" t="s">
        <v>7849</v>
      </c>
      <c r="C2886" s="208" t="s">
        <v>4650</v>
      </c>
      <c r="D2886" s="208" t="s">
        <v>4668</v>
      </c>
      <c r="E2886" s="208">
        <v>150</v>
      </c>
      <c r="F2886" s="208">
        <v>89</v>
      </c>
      <c r="G2886" s="208" t="s">
        <v>4659</v>
      </c>
      <c r="H2886" s="208" t="s">
        <v>4659</v>
      </c>
      <c r="I2886" s="208" t="s">
        <v>4659</v>
      </c>
      <c r="J2886" s="208" t="s"/>
      <c r="K2886" s="208" t="s">
        <v>7848</v>
      </c>
      <c r="L2886" s="208" t="s">
        <v>4652</v>
      </c>
      <c r="M2886" s="207">
        <v>0</v>
      </c>
      <c r="N2886" s="208" t="s">
        <v>4659</v>
      </c>
      <c r="O2886" s="209">
        <v>45704</v>
      </c>
      <c r="P2886" s="210">
        <v>0.545439814814017</v>
      </c>
      <c r="Q2886" s="208">
        <v>0</v>
      </c>
      <c r="R2886" s="207">
        <v>0</v>
      </c>
      <c r="S2886" s="207">
        <v>0</v>
      </c>
      <c r="T2886" s="207">
        <v>0</v>
      </c>
    </row>
    <row r="2887" spans="1:20">
      <c r="A2887" s="208" t="s">
        <v>4648</v>
      </c>
      <c r="B2887" s="208" t="s">
        <v>7850</v>
      </c>
      <c r="C2887" s="208" t="s">
        <v>4656</v>
      </c>
      <c r="D2887" s="208" t="s">
        <v>4700</v>
      </c>
      <c r="E2887" s="208">
        <v>157</v>
      </c>
      <c r="F2887" s="208">
        <v>89</v>
      </c>
      <c r="G2887" s="208" t="s">
        <v>4659</v>
      </c>
      <c r="H2887" s="208" t="s">
        <v>4659</v>
      </c>
      <c r="I2887" s="208" t="s">
        <v>4659</v>
      </c>
      <c r="J2887" s="208" t="s"/>
      <c r="K2887" s="208" t="s"/>
      <c r="L2887" s="208" t="s">
        <v>4652</v>
      </c>
      <c r="M2887" s="207">
        <v>0</v>
      </c>
      <c r="N2887" s="208" t="s">
        <v>4659</v>
      </c>
      <c r="O2887" s="209">
        <v>45704</v>
      </c>
      <c r="P2887" s="210">
        <v>0.527500000000146</v>
      </c>
      <c r="Q2887" s="208">
        <v>49234</v>
      </c>
      <c r="R2887" s="207">
        <v>200</v>
      </c>
      <c r="S2887" s="207">
        <v>0</v>
      </c>
      <c r="T2887" s="207">
        <v>200</v>
      </c>
    </row>
    <row r="2888" spans="1:20">
      <c r="A2888" s="208" t="s">
        <v>4648</v>
      </c>
      <c r="B2888" s="208" t="s">
        <v>7851</v>
      </c>
      <c r="C2888" s="208" t="s">
        <v>4650</v>
      </c>
      <c r="D2888" s="208" t="s">
        <v>4668</v>
      </c>
      <c r="E2888" s="208">
        <v>150</v>
      </c>
      <c r="F2888" s="208">
        <v>0</v>
      </c>
      <c r="G2888" s="208" t="s">
        <v>4652</v>
      </c>
      <c r="H2888" s="208" t="s">
        <v>4652</v>
      </c>
      <c r="I2888" s="208" t="s">
        <v>4652</v>
      </c>
      <c r="J2888" s="208" t="s">
        <v>4643</v>
      </c>
      <c r="K2888" s="208" t="s">
        <v>7852</v>
      </c>
      <c r="L2888" s="208" t="s">
        <v>4659</v>
      </c>
      <c r="M2888" s="207">
        <v>200</v>
      </c>
      <c r="N2888" s="208" t="s">
        <v>4659</v>
      </c>
      <c r="O2888" s="209">
        <v>45704</v>
      </c>
      <c r="P2888" s="210">
        <v>0.514872685183946</v>
      </c>
      <c r="Q2888" s="208">
        <v>49231</v>
      </c>
      <c r="R2888" s="207">
        <v>200</v>
      </c>
      <c r="S2888" s="207">
        <v>0</v>
      </c>
      <c r="T2888" s="207">
        <v>200</v>
      </c>
    </row>
    <row r="2889" spans="1:20">
      <c r="A2889" s="208" t="s">
        <v>4648</v>
      </c>
      <c r="B2889" s="208" t="s">
        <v>7853</v>
      </c>
      <c r="C2889" s="208" t="s">
        <v>4656</v>
      </c>
      <c r="D2889" s="208" t="s">
        <v>4734</v>
      </c>
      <c r="E2889" s="208">
        <v>162</v>
      </c>
      <c r="F2889" s="208">
        <v>88</v>
      </c>
      <c r="G2889" s="208" t="s">
        <v>4659</v>
      </c>
      <c r="H2889" s="208" t="s">
        <v>4659</v>
      </c>
      <c r="I2889" s="208" t="s">
        <v>4659</v>
      </c>
      <c r="J2889" s="208" t="s"/>
      <c r="K2889" s="208" t="s"/>
      <c r="L2889" s="208" t="s">
        <v>4652</v>
      </c>
      <c r="M2889" s="207">
        <v>0</v>
      </c>
      <c r="N2889" s="208" t="s">
        <v>4004</v>
      </c>
      <c r="O2889" s="209">
        <v>45704</v>
      </c>
      <c r="P2889" s="210">
        <v>0.513715277778829</v>
      </c>
      <c r="Q2889" s="208">
        <v>49229</v>
      </c>
      <c r="R2889" s="207">
        <v>200</v>
      </c>
      <c r="S2889" s="207">
        <v>0</v>
      </c>
      <c r="T2889" s="207">
        <v>200</v>
      </c>
    </row>
    <row r="2890" spans="1:20">
      <c r="A2890" s="208" t="s">
        <v>4648</v>
      </c>
      <c r="B2890" s="208" t="s">
        <v>7854</v>
      </c>
      <c r="C2890" s="208" t="s">
        <v>4656</v>
      </c>
      <c r="D2890" s="208" t="s">
        <v>4730</v>
      </c>
      <c r="E2890" s="208">
        <v>167</v>
      </c>
      <c r="F2890" s="208">
        <v>88</v>
      </c>
      <c r="G2890" s="208" t="s">
        <v>4659</v>
      </c>
      <c r="H2890" s="208" t="s">
        <v>4659</v>
      </c>
      <c r="I2890" s="208" t="s">
        <v>4659</v>
      </c>
      <c r="J2890" s="208" t="s"/>
      <c r="K2890" s="208" t="s"/>
      <c r="L2890" s="208" t="s">
        <v>4652</v>
      </c>
      <c r="M2890" s="207">
        <v>0</v>
      </c>
      <c r="N2890" s="208" t="s">
        <v>4004</v>
      </c>
      <c r="O2890" s="209">
        <v>45704</v>
      </c>
      <c r="P2890" s="210">
        <v>0.509027777778101</v>
      </c>
      <c r="Q2890" s="208">
        <v>49228</v>
      </c>
      <c r="R2890" s="207">
        <v>200</v>
      </c>
      <c r="S2890" s="207">
        <v>0</v>
      </c>
      <c r="T2890" s="207">
        <v>200</v>
      </c>
    </row>
    <row r="2891" spans="1:20">
      <c r="A2891" s="208" t="s">
        <v>4569</v>
      </c>
      <c r="B2891" s="208" t="s">
        <v>7855</v>
      </c>
      <c r="C2891" s="208" t="s">
        <v>4650</v>
      </c>
      <c r="D2891" s="208" t="s">
        <v>4880</v>
      </c>
      <c r="E2891" s="208">
        <v>153</v>
      </c>
      <c r="F2891" s="208">
        <v>89</v>
      </c>
      <c r="G2891" s="208" t="s">
        <v>4652</v>
      </c>
      <c r="H2891" s="208" t="s">
        <v>4652</v>
      </c>
      <c r="I2891" s="208" t="s">
        <v>4652</v>
      </c>
      <c r="J2891" s="208" t="s"/>
      <c r="K2891" s="208" t="s"/>
      <c r="L2891" s="208" t="s">
        <v>4652</v>
      </c>
      <c r="M2891" s="207">
        <v>0</v>
      </c>
      <c r="N2891" s="208" t="s">
        <v>4572</v>
      </c>
      <c r="O2891" s="209">
        <v>45704</v>
      </c>
      <c r="P2891" s="210">
        <v>0.497939814813435</v>
      </c>
      <c r="Q2891" s="208">
        <v>49224</v>
      </c>
      <c r="R2891" s="207">
        <v>200</v>
      </c>
      <c r="S2891" s="207">
        <v>0</v>
      </c>
      <c r="T2891" s="207">
        <v>200</v>
      </c>
    </row>
    <row r="2892" spans="1:20">
      <c r="A2892" s="208" t="s">
        <v>4648</v>
      </c>
      <c r="B2892" s="208" t="s">
        <v>7856</v>
      </c>
      <c r="C2892" s="208" t="s">
        <v>4650</v>
      </c>
      <c r="D2892" s="208" t="s">
        <v>4663</v>
      </c>
      <c r="E2892" s="208">
        <v>141</v>
      </c>
      <c r="F2892" s="208">
        <v>89</v>
      </c>
      <c r="G2892" s="208" t="s">
        <v>4004</v>
      </c>
      <c r="H2892" s="208" t="s">
        <v>4004</v>
      </c>
      <c r="I2892" s="208" t="s">
        <v>4004</v>
      </c>
      <c r="J2892" s="208" t="s"/>
      <c r="K2892" s="208" t="s"/>
      <c r="L2892" s="208" t="s">
        <v>4652</v>
      </c>
      <c r="M2892" s="207">
        <v>0</v>
      </c>
      <c r="N2892" s="208" t="s">
        <v>4004</v>
      </c>
      <c r="O2892" s="209">
        <v>45704</v>
      </c>
      <c r="P2892" s="210">
        <v>0.492719907408173</v>
      </c>
      <c r="Q2892" s="208">
        <v>49222</v>
      </c>
      <c r="R2892" s="207">
        <v>200</v>
      </c>
      <c r="S2892" s="207">
        <v>0</v>
      </c>
      <c r="T2892" s="207">
        <v>200</v>
      </c>
    </row>
    <row r="2893" spans="1:20">
      <c r="A2893" s="208" t="s">
        <v>4648</v>
      </c>
      <c r="B2893" s="208" t="s">
        <v>7857</v>
      </c>
      <c r="C2893" s="208" t="s">
        <v>4650</v>
      </c>
      <c r="D2893" s="208" t="s">
        <v>4668</v>
      </c>
      <c r="E2893" s="208">
        <v>155</v>
      </c>
      <c r="F2893" s="208">
        <v>0</v>
      </c>
      <c r="G2893" s="208" t="s">
        <v>4652</v>
      </c>
      <c r="H2893" s="208" t="s">
        <v>4652</v>
      </c>
      <c r="I2893" s="208" t="s">
        <v>4652</v>
      </c>
      <c r="J2893" s="208" t="s">
        <v>4732</v>
      </c>
      <c r="K2893" s="208" t="s"/>
      <c r="L2893" s="208" t="s">
        <v>4004</v>
      </c>
      <c r="M2893" s="207">
        <v>80</v>
      </c>
      <c r="N2893" s="208" t="s">
        <v>4004</v>
      </c>
      <c r="O2893" s="209">
        <v>45704</v>
      </c>
      <c r="P2893" s="210">
        <v>0.481145833331539</v>
      </c>
      <c r="Q2893" s="208">
        <v>49217</v>
      </c>
      <c r="R2893" s="207">
        <v>80</v>
      </c>
      <c r="S2893" s="207">
        <v>0</v>
      </c>
      <c r="T2893" s="207">
        <v>80</v>
      </c>
    </row>
    <row r="2894" spans="1:20">
      <c r="A2894" s="208" t="s">
        <v>4648</v>
      </c>
      <c r="B2894" s="208" t="s">
        <v>7858</v>
      </c>
      <c r="C2894" s="208" t="s">
        <v>4656</v>
      </c>
      <c r="D2894" s="208" t="s">
        <v>4730</v>
      </c>
      <c r="E2894" s="208">
        <v>165</v>
      </c>
      <c r="F2894" s="208">
        <v>0</v>
      </c>
      <c r="G2894" s="208" t="s">
        <v>4652</v>
      </c>
      <c r="H2894" s="208" t="s">
        <v>4659</v>
      </c>
      <c r="I2894" s="208" t="s">
        <v>4659</v>
      </c>
      <c r="J2894" s="208" t="s"/>
      <c r="K2894" s="208" t="s"/>
      <c r="L2894" s="208" t="s">
        <v>4652</v>
      </c>
      <c r="M2894" s="207">
        <v>0</v>
      </c>
      <c r="N2894" s="208" t="s">
        <v>4659</v>
      </c>
      <c r="O2894" s="209">
        <v>45704</v>
      </c>
      <c r="P2894" s="210">
        <v>0.45061342592453</v>
      </c>
      <c r="Q2894" s="208">
        <v>49210</v>
      </c>
      <c r="R2894" s="207">
        <v>150</v>
      </c>
      <c r="S2894" s="207">
        <v>0</v>
      </c>
      <c r="T2894" s="207">
        <v>150</v>
      </c>
    </row>
    <row r="2895" spans="1:20">
      <c r="A2895" s="208" t="s">
        <v>4648</v>
      </c>
      <c r="B2895" s="208" t="s">
        <v>7859</v>
      </c>
      <c r="C2895" s="208" t="s">
        <v>4656</v>
      </c>
      <c r="D2895" s="208" t="s">
        <v>4694</v>
      </c>
      <c r="E2895" s="208">
        <v>165</v>
      </c>
      <c r="F2895" s="208">
        <v>0</v>
      </c>
      <c r="G2895" s="208" t="s">
        <v>4652</v>
      </c>
      <c r="H2895" s="208" t="s">
        <v>4652</v>
      </c>
      <c r="I2895" s="208" t="s">
        <v>4652</v>
      </c>
      <c r="J2895" s="208" t="s">
        <v>4643</v>
      </c>
      <c r="K2895" s="208" t="s">
        <v>6371</v>
      </c>
      <c r="L2895" s="208" t="s">
        <v>4004</v>
      </c>
      <c r="M2895" s="207">
        <v>50</v>
      </c>
      <c r="N2895" s="208" t="s">
        <v>4004</v>
      </c>
      <c r="O2895" s="209">
        <v>45704</v>
      </c>
      <c r="P2895" s="210">
        <v>0.448865740741894</v>
      </c>
      <c r="Q2895" s="208">
        <v>49208</v>
      </c>
      <c r="R2895" s="207">
        <v>50</v>
      </c>
      <c r="S2895" s="207">
        <v>0</v>
      </c>
      <c r="T2895" s="207">
        <v>50</v>
      </c>
    </row>
    <row r="2896" spans="1:20">
      <c r="A2896" s="208" t="s">
        <v>4648</v>
      </c>
      <c r="B2896" s="208" t="s">
        <v>7860</v>
      </c>
      <c r="C2896" s="208" t="s">
        <v>4656</v>
      </c>
      <c r="D2896" s="208" t="s">
        <v>4666</v>
      </c>
      <c r="E2896" s="208">
        <v>165</v>
      </c>
      <c r="F2896" s="208">
        <v>88</v>
      </c>
      <c r="G2896" s="208" t="s">
        <v>4004</v>
      </c>
      <c r="H2896" s="208" t="s">
        <v>4004</v>
      </c>
      <c r="I2896" s="208" t="s">
        <v>4004</v>
      </c>
      <c r="J2896" s="208" t="s"/>
      <c r="K2896" s="208" t="s"/>
      <c r="L2896" s="208" t="s">
        <v>4652</v>
      </c>
      <c r="M2896" s="207">
        <v>0</v>
      </c>
      <c r="N2896" s="208" t="s">
        <v>4004</v>
      </c>
      <c r="O2896" s="209">
        <v>45704</v>
      </c>
      <c r="P2896" s="210">
        <v>0.433159722222627</v>
      </c>
      <c r="Q2896" s="208">
        <v>49203</v>
      </c>
      <c r="R2896" s="207">
        <v>200</v>
      </c>
      <c r="S2896" s="207">
        <v>0</v>
      </c>
      <c r="T2896" s="207">
        <v>200</v>
      </c>
    </row>
    <row r="2897" spans="1:20">
      <c r="A2897" s="208" t="s">
        <v>4648</v>
      </c>
      <c r="B2897" s="208" t="s">
        <v>7861</v>
      </c>
      <c r="C2897" s="208" t="s">
        <v>4650</v>
      </c>
      <c r="D2897" s="208" t="s">
        <v>4668</v>
      </c>
      <c r="E2897" s="208">
        <v>150</v>
      </c>
      <c r="F2897" s="208">
        <v>0</v>
      </c>
      <c r="G2897" s="208" t="s">
        <v>4652</v>
      </c>
      <c r="H2897" s="208" t="s">
        <v>4652</v>
      </c>
      <c r="I2897" s="208" t="s">
        <v>4652</v>
      </c>
      <c r="J2897" s="208" t="s">
        <v>4643</v>
      </c>
      <c r="K2897" s="208" t="s">
        <v>4891</v>
      </c>
      <c r="L2897" s="208" t="s">
        <v>4659</v>
      </c>
      <c r="M2897" s="207">
        <v>50</v>
      </c>
      <c r="N2897" s="208" t="s">
        <v>4659</v>
      </c>
      <c r="O2897" s="209">
        <v>45704</v>
      </c>
      <c r="P2897" s="210">
        <v>0.422905092593283</v>
      </c>
      <c r="Q2897" s="208">
        <v>49199</v>
      </c>
      <c r="R2897" s="207">
        <v>50</v>
      </c>
      <c r="S2897" s="207">
        <v>0</v>
      </c>
      <c r="T2897" s="207">
        <v>50</v>
      </c>
    </row>
    <row r="2898" spans="1:20">
      <c r="A2898" s="208" t="s">
        <v>4648</v>
      </c>
      <c r="B2898" s="208" t="s">
        <v>7862</v>
      </c>
      <c r="C2898" s="208" t="s">
        <v>4656</v>
      </c>
      <c r="D2898" s="208" t="s">
        <v>4694</v>
      </c>
      <c r="E2898" s="208">
        <v>160</v>
      </c>
      <c r="F2898" s="208">
        <v>0</v>
      </c>
      <c r="G2898" s="208" t="s">
        <v>4652</v>
      </c>
      <c r="H2898" s="208" t="s">
        <v>4004</v>
      </c>
      <c r="I2898" s="208" t="s">
        <v>4004</v>
      </c>
      <c r="J2898" s="208" t="s"/>
      <c r="K2898" s="208" t="s"/>
      <c r="L2898" s="208" t="s">
        <v>4652</v>
      </c>
      <c r="M2898" s="207">
        <v>0</v>
      </c>
      <c r="N2898" s="208" t="s">
        <v>4004</v>
      </c>
      <c r="O2898" s="209">
        <v>45704</v>
      </c>
      <c r="P2898" s="210">
        <v>0.393449074075761</v>
      </c>
      <c r="Q2898" s="208">
        <v>49192</v>
      </c>
      <c r="R2898" s="207">
        <v>150</v>
      </c>
      <c r="S2898" s="207">
        <v>0</v>
      </c>
      <c r="T2898" s="207">
        <v>150</v>
      </c>
    </row>
    <row r="2899" spans="1:20">
      <c r="A2899" s="208" t="s">
        <v>4648</v>
      </c>
      <c r="B2899" s="208" t="s">
        <v>7863</v>
      </c>
      <c r="C2899" s="208" t="s">
        <v>4656</v>
      </c>
      <c r="D2899" s="208" t="s">
        <v>4730</v>
      </c>
      <c r="E2899" s="208">
        <v>138</v>
      </c>
      <c r="F2899" s="208">
        <v>0</v>
      </c>
      <c r="G2899" s="208" t="s">
        <v>4652</v>
      </c>
      <c r="H2899" s="208" t="s">
        <v>4004</v>
      </c>
      <c r="I2899" s="208" t="s">
        <v>4004</v>
      </c>
      <c r="J2899" s="208" t="s"/>
      <c r="K2899" s="208" t="s"/>
      <c r="L2899" s="208" t="s">
        <v>4652</v>
      </c>
      <c r="M2899" s="207">
        <v>0</v>
      </c>
      <c r="N2899" s="208" t="s">
        <v>4004</v>
      </c>
      <c r="O2899" s="209">
        <v>45704</v>
      </c>
      <c r="P2899" s="210">
        <v>0.360543981481897</v>
      </c>
      <c r="Q2899" s="208">
        <v>49185</v>
      </c>
      <c r="R2899" s="207">
        <v>150</v>
      </c>
      <c r="S2899" s="207">
        <v>0</v>
      </c>
      <c r="T2899" s="207">
        <v>150</v>
      </c>
    </row>
    <row r="2900" spans="1:20">
      <c r="A2900" s="208" t="s">
        <v>4648</v>
      </c>
      <c r="B2900" s="208" t="s">
        <v>7864</v>
      </c>
      <c r="C2900" s="208" t="s">
        <v>4656</v>
      </c>
      <c r="D2900" s="208" t="s">
        <v>4730</v>
      </c>
      <c r="E2900" s="208">
        <v>165</v>
      </c>
      <c r="F2900" s="208">
        <v>0</v>
      </c>
      <c r="G2900" s="208" t="s">
        <v>4652</v>
      </c>
      <c r="H2900" s="208" t="s">
        <v>4652</v>
      </c>
      <c r="I2900" s="208" t="s">
        <v>4652</v>
      </c>
      <c r="J2900" s="208" t="s">
        <v>4715</v>
      </c>
      <c r="K2900" s="208" t="s"/>
      <c r="L2900" s="208" t="s">
        <v>4004</v>
      </c>
      <c r="M2900" s="207">
        <v>50</v>
      </c>
      <c r="N2900" s="208" t="s">
        <v>4004</v>
      </c>
      <c r="O2900" s="209">
        <v>45704</v>
      </c>
      <c r="P2900" s="210">
        <v>0.35957175925796</v>
      </c>
      <c r="Q2900" s="208">
        <v>49184</v>
      </c>
      <c r="R2900" s="207">
        <v>50</v>
      </c>
      <c r="S2900" s="207">
        <v>0</v>
      </c>
      <c r="T2900" s="207">
        <v>50</v>
      </c>
    </row>
    <row r="2901" spans="1:20">
      <c r="A2901" s="208" t="s">
        <v>4648</v>
      </c>
      <c r="B2901" s="208" t="s">
        <v>7865</v>
      </c>
      <c r="C2901" s="208" t="s">
        <v>4656</v>
      </c>
      <c r="D2901" s="208" t="s">
        <v>4668</v>
      </c>
      <c r="E2901" s="208">
        <v>155</v>
      </c>
      <c r="F2901" s="208">
        <v>0</v>
      </c>
      <c r="G2901" s="208" t="s">
        <v>4652</v>
      </c>
      <c r="H2901" s="208" t="s">
        <v>4652</v>
      </c>
      <c r="I2901" s="208" t="s">
        <v>4652</v>
      </c>
      <c r="J2901" s="208" t="s">
        <v>4643</v>
      </c>
      <c r="K2901" s="208" t="s">
        <v>7866</v>
      </c>
      <c r="L2901" s="208" t="s">
        <v>4659</v>
      </c>
      <c r="M2901" s="207">
        <v>200</v>
      </c>
      <c r="N2901" s="208" t="s">
        <v>4659</v>
      </c>
      <c r="O2901" s="209">
        <v>45704</v>
      </c>
      <c r="P2901" s="210">
        <v>0.337118055555038</v>
      </c>
      <c r="Q2901" s="208">
        <v>49178</v>
      </c>
      <c r="R2901" s="207">
        <v>200</v>
      </c>
      <c r="S2901" s="207">
        <v>0</v>
      </c>
      <c r="T2901" s="207">
        <v>200</v>
      </c>
    </row>
    <row r="2902" spans="1:20">
      <c r="A2902" s="208" t="s">
        <v>4648</v>
      </c>
      <c r="B2902" s="208" t="s">
        <v>7867</v>
      </c>
      <c r="C2902" s="208" t="s">
        <v>4656</v>
      </c>
      <c r="D2902" s="208" t="s">
        <v>4700</v>
      </c>
      <c r="E2902" s="208">
        <v>156</v>
      </c>
      <c r="F2902" s="208">
        <v>89</v>
      </c>
      <c r="G2902" s="208" t="s">
        <v>4659</v>
      </c>
      <c r="H2902" s="208" t="s">
        <v>4652</v>
      </c>
      <c r="I2902" s="208" t="s">
        <v>4652</v>
      </c>
      <c r="J2902" s="208" t="s"/>
      <c r="K2902" s="208" t="s"/>
      <c r="L2902" s="208" t="s">
        <v>4652</v>
      </c>
      <c r="M2902" s="207">
        <v>0</v>
      </c>
      <c r="N2902" s="208" t="s">
        <v>4659</v>
      </c>
      <c r="O2902" s="209">
        <v>45705</v>
      </c>
      <c r="P2902" s="210">
        <v>0.869930555556494</v>
      </c>
      <c r="Q2902" s="208">
        <v>49318</v>
      </c>
      <c r="R2902" s="207">
        <v>150</v>
      </c>
      <c r="S2902" s="207">
        <v>0</v>
      </c>
      <c r="T2902" s="207">
        <v>150</v>
      </c>
    </row>
    <row r="2903" spans="1:20">
      <c r="A2903" s="208" t="s">
        <v>4648</v>
      </c>
      <c r="B2903" s="208" t="s">
        <v>7868</v>
      </c>
      <c r="C2903" s="208" t="s">
        <v>4650</v>
      </c>
      <c r="D2903" s="208" t="s">
        <v>4668</v>
      </c>
      <c r="E2903" s="208">
        <v>150</v>
      </c>
      <c r="F2903" s="208">
        <v>0</v>
      </c>
      <c r="G2903" s="208" t="s">
        <v>4652</v>
      </c>
      <c r="H2903" s="208" t="s">
        <v>4652</v>
      </c>
      <c r="I2903" s="208" t="s">
        <v>4652</v>
      </c>
      <c r="J2903" s="208" t="s">
        <v>4877</v>
      </c>
      <c r="K2903" s="208" t="s">
        <v>7869</v>
      </c>
      <c r="L2903" s="208" t="s">
        <v>4659</v>
      </c>
      <c r="M2903" s="207">
        <v>130</v>
      </c>
      <c r="N2903" s="208" t="s">
        <v>4659</v>
      </c>
      <c r="O2903" s="209">
        <v>45705</v>
      </c>
      <c r="P2903" s="210">
        <v>0.833900462963357</v>
      </c>
      <c r="Q2903" s="208">
        <v>49316</v>
      </c>
      <c r="R2903" s="207">
        <v>130</v>
      </c>
      <c r="S2903" s="207">
        <v>0</v>
      </c>
      <c r="T2903" s="207">
        <v>130</v>
      </c>
    </row>
    <row r="2904" spans="1:20">
      <c r="A2904" s="208" t="s">
        <v>4569</v>
      </c>
      <c r="B2904" s="208" t="s">
        <v>7870</v>
      </c>
      <c r="C2904" s="208" t="s">
        <v>4650</v>
      </c>
      <c r="D2904" s="208" t="s">
        <v>4668</v>
      </c>
      <c r="E2904" s="208">
        <v>156</v>
      </c>
      <c r="F2904" s="208">
        <v>0</v>
      </c>
      <c r="G2904" s="208" t="s">
        <v>4652</v>
      </c>
      <c r="H2904" s="208" t="s">
        <v>4572</v>
      </c>
      <c r="I2904" s="208" t="s">
        <v>4572</v>
      </c>
      <c r="J2904" s="208" t="s"/>
      <c r="K2904" s="208" t="s"/>
      <c r="L2904" s="208" t="s">
        <v>4652</v>
      </c>
      <c r="M2904" s="207">
        <v>0</v>
      </c>
      <c r="N2904" s="208" t="s">
        <v>5349</v>
      </c>
      <c r="O2904" s="209">
        <v>45705</v>
      </c>
      <c r="P2904" s="210">
        <v>0.71875</v>
      </c>
      <c r="Q2904" s="208">
        <v>49309</v>
      </c>
      <c r="R2904" s="207">
        <v>100</v>
      </c>
      <c r="S2904" s="207">
        <v>0</v>
      </c>
      <c r="T2904" s="207">
        <v>100</v>
      </c>
    </row>
    <row r="2905" spans="1:20">
      <c r="A2905" s="208" t="s">
        <v>4648</v>
      </c>
      <c r="B2905" s="208" t="s">
        <v>7871</v>
      </c>
      <c r="C2905" s="208" t="s">
        <v>4656</v>
      </c>
      <c r="D2905" s="208" t="s">
        <v>4700</v>
      </c>
      <c r="E2905" s="208">
        <v>160</v>
      </c>
      <c r="F2905" s="208">
        <v>88</v>
      </c>
      <c r="G2905" s="208" t="s">
        <v>4659</v>
      </c>
      <c r="H2905" s="208" t="s">
        <v>4659</v>
      </c>
      <c r="I2905" s="208" t="s">
        <v>4659</v>
      </c>
      <c r="J2905" s="208" t="s">
        <v>4750</v>
      </c>
      <c r="K2905" s="208" t="s"/>
      <c r="L2905" s="208" t="s">
        <v>4659</v>
      </c>
      <c r="M2905" s="207">
        <v>100</v>
      </c>
      <c r="N2905" s="208" t="s">
        <v>4659</v>
      </c>
      <c r="O2905" s="209">
        <v>45705</v>
      </c>
      <c r="P2905" s="210">
        <v>0.694282407406718</v>
      </c>
      <c r="Q2905" s="208">
        <v>49308</v>
      </c>
      <c r="R2905" s="207">
        <v>300</v>
      </c>
      <c r="S2905" s="207">
        <v>0</v>
      </c>
      <c r="T2905" s="207">
        <v>300</v>
      </c>
    </row>
    <row r="2906" spans="1:20">
      <c r="A2906" s="208" t="s">
        <v>4648</v>
      </c>
      <c r="B2906" s="208" t="s">
        <v>7872</v>
      </c>
      <c r="C2906" s="208" t="s">
        <v>4656</v>
      </c>
      <c r="D2906" s="208" t="s">
        <v>4676</v>
      </c>
      <c r="E2906" s="208">
        <v>177</v>
      </c>
      <c r="F2906" s="208">
        <v>89</v>
      </c>
      <c r="G2906" s="208" t="s">
        <v>4659</v>
      </c>
      <c r="H2906" s="208" t="s">
        <v>4659</v>
      </c>
      <c r="I2906" s="208" t="s">
        <v>4659</v>
      </c>
      <c r="J2906" s="208" t="s"/>
      <c r="K2906" s="208" t="s"/>
      <c r="L2906" s="208" t="s">
        <v>4652</v>
      </c>
      <c r="M2906" s="207">
        <v>0</v>
      </c>
      <c r="N2906" s="208" t="s">
        <v>4659</v>
      </c>
      <c r="O2906" s="209">
        <v>45705</v>
      </c>
      <c r="P2906" s="210">
        <v>0.690532407406863</v>
      </c>
      <c r="Q2906" s="208">
        <v>49307</v>
      </c>
      <c r="R2906" s="207">
        <v>200</v>
      </c>
      <c r="S2906" s="207">
        <v>0</v>
      </c>
      <c r="T2906" s="207">
        <v>200</v>
      </c>
    </row>
    <row r="2907" spans="1:20">
      <c r="A2907" s="208" t="s">
        <v>4648</v>
      </c>
      <c r="B2907" s="208" t="s">
        <v>7873</v>
      </c>
      <c r="C2907" s="208" t="s">
        <v>4656</v>
      </c>
      <c r="D2907" s="208" t="s">
        <v>4730</v>
      </c>
      <c r="E2907" s="208">
        <v>138</v>
      </c>
      <c r="F2907" s="208">
        <v>87</v>
      </c>
      <c r="G2907" s="208" t="s">
        <v>4659</v>
      </c>
      <c r="H2907" s="208" t="s">
        <v>4659</v>
      </c>
      <c r="I2907" s="208" t="s">
        <v>4659</v>
      </c>
      <c r="J2907" s="208" t="s"/>
      <c r="K2907" s="208" t="s">
        <v>5090</v>
      </c>
      <c r="L2907" s="208" t="s">
        <v>4652</v>
      </c>
      <c r="M2907" s="207">
        <v>0</v>
      </c>
      <c r="N2907" s="208" t="s">
        <v>4659</v>
      </c>
      <c r="O2907" s="209">
        <v>45705</v>
      </c>
      <c r="P2907" s="210">
        <v>0.647071759260143</v>
      </c>
      <c r="Q2907" s="208">
        <v>0</v>
      </c>
      <c r="R2907" s="207">
        <v>0</v>
      </c>
      <c r="S2907" s="207">
        <v>0</v>
      </c>
      <c r="T2907" s="207">
        <v>0</v>
      </c>
    </row>
    <row r="2908" spans="1:20">
      <c r="A2908" s="208" t="s">
        <v>4648</v>
      </c>
      <c r="B2908" s="208" t="s">
        <v>7874</v>
      </c>
      <c r="C2908" s="208" t="s">
        <v>4656</v>
      </c>
      <c r="D2908" s="208" t="s">
        <v>4730</v>
      </c>
      <c r="E2908" s="208">
        <v>170</v>
      </c>
      <c r="F2908" s="208">
        <v>88</v>
      </c>
      <c r="G2908" s="208" t="s">
        <v>4004</v>
      </c>
      <c r="H2908" s="208" t="s">
        <v>4004</v>
      </c>
      <c r="I2908" s="208" t="s">
        <v>4004</v>
      </c>
      <c r="J2908" s="208" t="s"/>
      <c r="K2908" s="208" t="s"/>
      <c r="L2908" s="208" t="s">
        <v>4652</v>
      </c>
      <c r="M2908" s="207">
        <v>0</v>
      </c>
      <c r="N2908" s="208" t="s">
        <v>4004</v>
      </c>
      <c r="O2908" s="209">
        <v>45705</v>
      </c>
      <c r="P2908" s="210">
        <v>0.636539351853571</v>
      </c>
      <c r="Q2908" s="208">
        <v>49305</v>
      </c>
      <c r="R2908" s="207">
        <v>230</v>
      </c>
      <c r="S2908" s="207">
        <v>0</v>
      </c>
      <c r="T2908" s="207">
        <v>230</v>
      </c>
    </row>
    <row r="2909" spans="1:20">
      <c r="A2909" s="208" t="s">
        <v>4648</v>
      </c>
      <c r="B2909" s="208" t="s">
        <v>7875</v>
      </c>
      <c r="C2909" s="208" t="s">
        <v>4656</v>
      </c>
      <c r="D2909" s="208" t="s">
        <v>4734</v>
      </c>
      <c r="E2909" s="208">
        <v>165</v>
      </c>
      <c r="F2909" s="208">
        <v>89</v>
      </c>
      <c r="G2909" s="208" t="s">
        <v>4659</v>
      </c>
      <c r="H2909" s="208" t="s">
        <v>4659</v>
      </c>
      <c r="I2909" s="208" t="s">
        <v>4659</v>
      </c>
      <c r="J2909" s="208" t="s"/>
      <c r="K2909" s="208" t="s">
        <v>6149</v>
      </c>
      <c r="L2909" s="208" t="s">
        <v>4652</v>
      </c>
      <c r="M2909" s="207">
        <v>1570</v>
      </c>
      <c r="N2909" s="208" t="s">
        <v>4659</v>
      </c>
      <c r="O2909" s="209">
        <v>45705</v>
      </c>
      <c r="P2909" s="210">
        <v>0.634988425925258</v>
      </c>
      <c r="Q2909" s="208">
        <v>49303</v>
      </c>
      <c r="R2909" s="207">
        <v>1800</v>
      </c>
      <c r="S2909" s="207">
        <v>1800</v>
      </c>
      <c r="T2909" s="207">
        <v>0</v>
      </c>
    </row>
    <row r="2910" spans="1:20">
      <c r="A2910" s="208" t="s">
        <v>4648</v>
      </c>
      <c r="B2910" s="208" t="s">
        <v>7876</v>
      </c>
      <c r="C2910" s="208" t="s">
        <v>4656</v>
      </c>
      <c r="D2910" s="208" t="s">
        <v>4903</v>
      </c>
      <c r="E2910" s="208">
        <v>165</v>
      </c>
      <c r="F2910" s="208">
        <v>87</v>
      </c>
      <c r="G2910" s="208" t="s">
        <v>4659</v>
      </c>
      <c r="H2910" s="208" t="s">
        <v>4652</v>
      </c>
      <c r="I2910" s="208" t="s">
        <v>4652</v>
      </c>
      <c r="J2910" s="208" t="s"/>
      <c r="K2910" s="208" t="s"/>
      <c r="L2910" s="208" t="s">
        <v>4652</v>
      </c>
      <c r="M2910" s="207">
        <v>0</v>
      </c>
      <c r="N2910" s="208" t="s">
        <v>4659</v>
      </c>
      <c r="O2910" s="209">
        <v>45705</v>
      </c>
      <c r="P2910" s="210">
        <v>0.61567129629475</v>
      </c>
      <c r="Q2910" s="208">
        <v>49302</v>
      </c>
      <c r="R2910" s="207">
        <v>170</v>
      </c>
      <c r="S2910" s="207">
        <v>0</v>
      </c>
      <c r="T2910" s="207">
        <v>170</v>
      </c>
    </row>
    <row r="2911" spans="1:20">
      <c r="A2911" s="208" t="s">
        <v>4648</v>
      </c>
      <c r="B2911" s="208" t="s">
        <v>7877</v>
      </c>
      <c r="C2911" s="208" t="s">
        <v>4656</v>
      </c>
      <c r="D2911" s="208" t="s">
        <v>4700</v>
      </c>
      <c r="E2911" s="208">
        <v>163</v>
      </c>
      <c r="F2911" s="208">
        <v>89</v>
      </c>
      <c r="G2911" s="208" t="s">
        <v>4659</v>
      </c>
      <c r="H2911" s="208" t="s">
        <v>4659</v>
      </c>
      <c r="I2911" s="208" t="s">
        <v>4659</v>
      </c>
      <c r="J2911" s="208" t="s"/>
      <c r="K2911" s="208" t="s"/>
      <c r="L2911" s="208" t="s">
        <v>4652</v>
      </c>
      <c r="M2911" s="207">
        <v>0</v>
      </c>
      <c r="N2911" s="208" t="s">
        <v>4659</v>
      </c>
      <c r="O2911" s="209">
        <v>45705</v>
      </c>
      <c r="P2911" s="210">
        <v>0.597129629630217</v>
      </c>
      <c r="Q2911" s="208">
        <v>49301</v>
      </c>
      <c r="R2911" s="207">
        <v>200</v>
      </c>
      <c r="S2911" s="207">
        <v>0</v>
      </c>
      <c r="T2911" s="207">
        <v>200</v>
      </c>
    </row>
    <row r="2912" spans="1:20">
      <c r="A2912" s="208" t="s">
        <v>4648</v>
      </c>
      <c r="B2912" s="208" t="s">
        <v>7878</v>
      </c>
      <c r="C2912" s="208" t="s">
        <v>4656</v>
      </c>
      <c r="D2912" s="208" t="s">
        <v>4730</v>
      </c>
      <c r="E2912" s="208">
        <v>155</v>
      </c>
      <c r="F2912" s="208">
        <v>89</v>
      </c>
      <c r="G2912" s="208" t="s">
        <v>4659</v>
      </c>
      <c r="H2912" s="208" t="s">
        <v>4659</v>
      </c>
      <c r="I2912" s="208" t="s">
        <v>4659</v>
      </c>
      <c r="J2912" s="208" t="s"/>
      <c r="K2912" s="208" t="s"/>
      <c r="L2912" s="208" t="s">
        <v>4652</v>
      </c>
      <c r="M2912" s="207">
        <v>0</v>
      </c>
      <c r="N2912" s="208" t="s">
        <v>4004</v>
      </c>
      <c r="O2912" s="209">
        <v>45705</v>
      </c>
      <c r="P2912" s="210">
        <v>0.558229166665115</v>
      </c>
      <c r="Q2912" s="208">
        <v>49298</v>
      </c>
      <c r="R2912" s="207">
        <v>200</v>
      </c>
      <c r="S2912" s="207">
        <v>0</v>
      </c>
      <c r="T2912" s="207">
        <v>200</v>
      </c>
    </row>
    <row r="2913" spans="1:20">
      <c r="A2913" s="208" t="s">
        <v>4648</v>
      </c>
      <c r="B2913" s="208" t="s">
        <v>7879</v>
      </c>
      <c r="C2913" s="208" t="s">
        <v>4650</v>
      </c>
      <c r="D2913" s="208" t="s">
        <v>4782</v>
      </c>
      <c r="E2913" s="208">
        <v>171</v>
      </c>
      <c r="F2913" s="208">
        <v>89</v>
      </c>
      <c r="G2913" s="208" t="s">
        <v>4004</v>
      </c>
      <c r="H2913" s="208" t="s">
        <v>4004</v>
      </c>
      <c r="I2913" s="208" t="s">
        <v>4004</v>
      </c>
      <c r="J2913" s="208" t="s"/>
      <c r="K2913" s="208" t="s"/>
      <c r="L2913" s="208" t="s">
        <v>4652</v>
      </c>
      <c r="M2913" s="207">
        <v>0</v>
      </c>
      <c r="N2913" s="208" t="s">
        <v>4004</v>
      </c>
      <c r="O2913" s="209">
        <v>45705</v>
      </c>
      <c r="P2913" s="210">
        <v>0.553634259260434</v>
      </c>
      <c r="Q2913" s="208">
        <v>49297</v>
      </c>
      <c r="R2913" s="207">
        <v>200</v>
      </c>
      <c r="S2913" s="207">
        <v>0</v>
      </c>
      <c r="T2913" s="207">
        <v>200</v>
      </c>
    </row>
    <row r="2914" spans="1:20">
      <c r="A2914" s="208" t="s">
        <v>4648</v>
      </c>
      <c r="B2914" s="208" t="s">
        <v>7880</v>
      </c>
      <c r="C2914" s="208" t="s">
        <v>4656</v>
      </c>
      <c r="D2914" s="208" t="s">
        <v>4730</v>
      </c>
      <c r="E2914" s="208">
        <v>138</v>
      </c>
      <c r="F2914" s="208">
        <v>89</v>
      </c>
      <c r="G2914" s="208" t="s">
        <v>4659</v>
      </c>
      <c r="H2914" s="208" t="s">
        <v>4659</v>
      </c>
      <c r="I2914" s="208" t="s">
        <v>4659</v>
      </c>
      <c r="J2914" s="208" t="s"/>
      <c r="K2914" s="208" t="s">
        <v>7881</v>
      </c>
      <c r="L2914" s="208" t="s">
        <v>4652</v>
      </c>
      <c r="M2914" s="207">
        <v>0</v>
      </c>
      <c r="N2914" s="208" t="s">
        <v>4659</v>
      </c>
      <c r="O2914" s="209">
        <v>45705</v>
      </c>
      <c r="P2914" s="210">
        <v>0.537928240741167</v>
      </c>
      <c r="Q2914" s="208">
        <v>0</v>
      </c>
      <c r="R2914" s="207">
        <v>0</v>
      </c>
      <c r="S2914" s="207">
        <v>0</v>
      </c>
      <c r="T2914" s="207">
        <v>0</v>
      </c>
    </row>
    <row r="2915" spans="1:20">
      <c r="A2915" s="208" t="s">
        <v>4648</v>
      </c>
      <c r="B2915" s="208" t="s">
        <v>7882</v>
      </c>
      <c r="C2915" s="208" t="s">
        <v>4650</v>
      </c>
      <c r="D2915" s="208" t="s">
        <v>4674</v>
      </c>
      <c r="E2915" s="208">
        <v>150</v>
      </c>
      <c r="F2915" s="208">
        <v>87</v>
      </c>
      <c r="G2915" s="208" t="s">
        <v>4659</v>
      </c>
      <c r="H2915" s="208" t="s">
        <v>4652</v>
      </c>
      <c r="I2915" s="208" t="s">
        <v>4652</v>
      </c>
      <c r="J2915" s="208" t="s"/>
      <c r="K2915" s="208" t="s"/>
      <c r="L2915" s="208" t="s">
        <v>4652</v>
      </c>
      <c r="M2915" s="207">
        <v>0</v>
      </c>
      <c r="N2915" s="208" t="s">
        <v>4659</v>
      </c>
      <c r="O2915" s="209">
        <v>45705</v>
      </c>
      <c r="P2915" s="210">
        <v>0.517615740740439</v>
      </c>
      <c r="Q2915" s="208">
        <v>49296</v>
      </c>
      <c r="R2915" s="207">
        <v>150</v>
      </c>
      <c r="S2915" s="207">
        <v>0</v>
      </c>
      <c r="T2915" s="207">
        <v>150</v>
      </c>
    </row>
    <row r="2916" spans="1:20">
      <c r="A2916" s="208" t="s">
        <v>4648</v>
      </c>
      <c r="B2916" s="208" t="s">
        <v>7883</v>
      </c>
      <c r="C2916" s="208" t="s">
        <v>4656</v>
      </c>
      <c r="D2916" s="208" t="s">
        <v>4700</v>
      </c>
      <c r="E2916" s="208">
        <v>155</v>
      </c>
      <c r="F2916" s="208">
        <v>0</v>
      </c>
      <c r="G2916" s="208" t="s">
        <v>4652</v>
      </c>
      <c r="H2916" s="208" t="s">
        <v>4004</v>
      </c>
      <c r="I2916" s="208" t="s">
        <v>4004</v>
      </c>
      <c r="J2916" s="208" t="s"/>
      <c r="K2916" s="208" t="s"/>
      <c r="L2916" s="208" t="s">
        <v>4652</v>
      </c>
      <c r="M2916" s="207">
        <v>0</v>
      </c>
      <c r="N2916" s="208" t="s">
        <v>4004</v>
      </c>
      <c r="O2916" s="209">
        <v>45705</v>
      </c>
      <c r="P2916" s="210">
        <v>0.50671296296423</v>
      </c>
      <c r="Q2916" s="208">
        <v>49295</v>
      </c>
      <c r="R2916" s="207">
        <v>170</v>
      </c>
      <c r="S2916" s="207">
        <v>0</v>
      </c>
      <c r="T2916" s="207">
        <v>170</v>
      </c>
    </row>
    <row r="2917" spans="1:20">
      <c r="A2917" s="208" t="s">
        <v>4648</v>
      </c>
      <c r="B2917" s="208" t="s">
        <v>7884</v>
      </c>
      <c r="C2917" s="208" t="s">
        <v>4656</v>
      </c>
      <c r="D2917" s="208" t="s">
        <v>4700</v>
      </c>
      <c r="E2917" s="208">
        <v>165</v>
      </c>
      <c r="F2917" s="208">
        <v>87</v>
      </c>
      <c r="G2917" s="208" t="s">
        <v>4659</v>
      </c>
      <c r="H2917" s="208" t="s">
        <v>4652</v>
      </c>
      <c r="I2917" s="208" t="s">
        <v>4652</v>
      </c>
      <c r="J2917" s="208" t="s"/>
      <c r="K2917" s="208" t="s"/>
      <c r="L2917" s="208" t="s">
        <v>4652</v>
      </c>
      <c r="M2917" s="207">
        <v>0</v>
      </c>
      <c r="N2917" s="208" t="s">
        <v>4659</v>
      </c>
      <c r="O2917" s="209">
        <v>45705</v>
      </c>
      <c r="P2917" s="210">
        <v>0.485636574074306</v>
      </c>
      <c r="Q2917" s="208">
        <v>49292</v>
      </c>
      <c r="R2917" s="207">
        <v>170</v>
      </c>
      <c r="S2917" s="207">
        <v>0</v>
      </c>
      <c r="T2917" s="207">
        <v>170</v>
      </c>
    </row>
    <row r="2918" spans="1:20">
      <c r="A2918" s="208" t="s">
        <v>4648</v>
      </c>
      <c r="B2918" s="208" t="s">
        <v>7885</v>
      </c>
      <c r="C2918" s="208" t="s">
        <v>4656</v>
      </c>
      <c r="D2918" s="208" t="s">
        <v>4730</v>
      </c>
      <c r="E2918" s="208">
        <v>165</v>
      </c>
      <c r="F2918" s="208">
        <v>88</v>
      </c>
      <c r="G2918" s="208" t="s">
        <v>4659</v>
      </c>
      <c r="H2918" s="208" t="s">
        <v>4659</v>
      </c>
      <c r="I2918" s="208" t="s">
        <v>4659</v>
      </c>
      <c r="J2918" s="208" t="s"/>
      <c r="K2918" s="208" t="s"/>
      <c r="L2918" s="208" t="s">
        <v>4652</v>
      </c>
      <c r="M2918" s="207">
        <v>0</v>
      </c>
      <c r="N2918" s="208" t="s">
        <v>4659</v>
      </c>
      <c r="O2918" s="209">
        <v>45705</v>
      </c>
      <c r="P2918" s="210">
        <v>0.473182870369783</v>
      </c>
      <c r="Q2918" s="208">
        <v>49291</v>
      </c>
      <c r="R2918" s="207">
        <v>200</v>
      </c>
      <c r="S2918" s="207">
        <v>0</v>
      </c>
      <c r="T2918" s="207">
        <v>200</v>
      </c>
    </row>
    <row r="2919" spans="1:20">
      <c r="A2919" s="208" t="s">
        <v>4648</v>
      </c>
      <c r="B2919" s="208" t="s">
        <v>7886</v>
      </c>
      <c r="C2919" s="208" t="s">
        <v>4656</v>
      </c>
      <c r="D2919" s="208" t="s">
        <v>4694</v>
      </c>
      <c r="E2919" s="208">
        <v>165</v>
      </c>
      <c r="F2919" s="208">
        <v>89</v>
      </c>
      <c r="G2919" s="208" t="s">
        <v>4004</v>
      </c>
      <c r="H2919" s="208" t="s">
        <v>4004</v>
      </c>
      <c r="I2919" s="208" t="s">
        <v>4004</v>
      </c>
      <c r="J2919" s="208" t="s"/>
      <c r="K2919" s="208" t="s">
        <v>7887</v>
      </c>
      <c r="L2919" s="208" t="s">
        <v>4652</v>
      </c>
      <c r="M2919" s="207">
        <v>0</v>
      </c>
      <c r="N2919" s="208" t="s">
        <v>4004</v>
      </c>
      <c r="O2919" s="209">
        <v>45705</v>
      </c>
      <c r="P2919" s="210">
        <v>0.445208333334449</v>
      </c>
      <c r="Q2919" s="208">
        <v>0</v>
      </c>
      <c r="R2919" s="207">
        <v>0</v>
      </c>
      <c r="S2919" s="207">
        <v>0</v>
      </c>
      <c r="T2919" s="207">
        <v>0</v>
      </c>
    </row>
    <row r="2920" spans="1:20">
      <c r="A2920" s="208" t="s">
        <v>4648</v>
      </c>
      <c r="B2920" s="208" t="s">
        <v>7888</v>
      </c>
      <c r="C2920" s="208" t="s">
        <v>4656</v>
      </c>
      <c r="D2920" s="208" t="s">
        <v>4767</v>
      </c>
      <c r="E2920" s="208">
        <v>160</v>
      </c>
      <c r="F2920" s="208">
        <v>89</v>
      </c>
      <c r="G2920" s="208" t="s">
        <v>4004</v>
      </c>
      <c r="H2920" s="208" t="s">
        <v>4004</v>
      </c>
      <c r="I2920" s="208" t="s">
        <v>4004</v>
      </c>
      <c r="J2920" s="208" t="s"/>
      <c r="K2920" s="208" t="s"/>
      <c r="L2920" s="208" t="s">
        <v>4652</v>
      </c>
      <c r="M2920" s="207">
        <v>0</v>
      </c>
      <c r="N2920" s="208" t="s">
        <v>4004</v>
      </c>
      <c r="O2920" s="209">
        <v>45705</v>
      </c>
      <c r="P2920" s="210">
        <v>0.400821759259998</v>
      </c>
      <c r="Q2920" s="208">
        <v>49282</v>
      </c>
      <c r="R2920" s="207">
        <v>200</v>
      </c>
      <c r="S2920" s="207">
        <v>0</v>
      </c>
      <c r="T2920" s="207">
        <v>200</v>
      </c>
    </row>
    <row r="2921" spans="1:20">
      <c r="A2921" s="208" t="s">
        <v>4569</v>
      </c>
      <c r="B2921" s="208" t="s">
        <v>7889</v>
      </c>
      <c r="C2921" s="208" t="s">
        <v>4656</v>
      </c>
      <c r="D2921" s="208" t="s">
        <v>4730</v>
      </c>
      <c r="E2921" s="208">
        <v>156</v>
      </c>
      <c r="F2921" s="208">
        <v>0</v>
      </c>
      <c r="G2921" s="208" t="s">
        <v>4652</v>
      </c>
      <c r="H2921" s="208" t="s">
        <v>4652</v>
      </c>
      <c r="I2921" s="208" t="s">
        <v>4652</v>
      </c>
      <c r="J2921" s="208" t="s">
        <v>4643</v>
      </c>
      <c r="K2921" s="208" t="s"/>
      <c r="L2921" s="208" t="s">
        <v>4572</v>
      </c>
      <c r="M2921" s="207">
        <v>50</v>
      </c>
      <c r="N2921" s="208" t="s">
        <v>4572</v>
      </c>
      <c r="O2921" s="209">
        <v>45706</v>
      </c>
      <c r="P2921" s="210">
        <v>0.777314814815327</v>
      </c>
      <c r="Q2921" s="208">
        <v>49364</v>
      </c>
      <c r="R2921" s="207">
        <v>50</v>
      </c>
      <c r="S2921" s="207">
        <v>0</v>
      </c>
      <c r="T2921" s="207">
        <v>50</v>
      </c>
    </row>
    <row r="2922" spans="1:20">
      <c r="A2922" s="208" t="s">
        <v>4648</v>
      </c>
      <c r="B2922" s="208" t="s">
        <v>7890</v>
      </c>
      <c r="C2922" s="208" t="s">
        <v>4650</v>
      </c>
      <c r="D2922" s="208" t="s">
        <v>4668</v>
      </c>
      <c r="E2922" s="208">
        <v>150</v>
      </c>
      <c r="F2922" s="208">
        <v>89</v>
      </c>
      <c r="G2922" s="208" t="s">
        <v>4659</v>
      </c>
      <c r="H2922" s="208" t="s">
        <v>4659</v>
      </c>
      <c r="I2922" s="208" t="s">
        <v>4659</v>
      </c>
      <c r="J2922" s="208" t="s"/>
      <c r="K2922" s="208" t="s"/>
      <c r="L2922" s="208" t="s">
        <v>4652</v>
      </c>
      <c r="M2922" s="207">
        <v>0</v>
      </c>
      <c r="N2922" s="208" t="s">
        <v>4659</v>
      </c>
      <c r="O2922" s="209">
        <v>45706</v>
      </c>
      <c r="P2922" s="210">
        <v>0.702037037037371</v>
      </c>
      <c r="Q2922" s="208">
        <v>49362</v>
      </c>
      <c r="R2922" s="207">
        <v>200</v>
      </c>
      <c r="S2922" s="207">
        <v>0</v>
      </c>
      <c r="T2922" s="207">
        <v>200</v>
      </c>
    </row>
    <row r="2923" spans="1:20">
      <c r="A2923" s="208" t="s">
        <v>4648</v>
      </c>
      <c r="B2923" s="208" t="s">
        <v>7891</v>
      </c>
      <c r="C2923" s="208" t="s">
        <v>4650</v>
      </c>
      <c r="D2923" s="208" t="s">
        <v>4786</v>
      </c>
      <c r="E2923" s="208">
        <v>143</v>
      </c>
      <c r="F2923" s="208">
        <v>89</v>
      </c>
      <c r="G2923" s="208" t="s">
        <v>4659</v>
      </c>
      <c r="H2923" s="208" t="s">
        <v>4659</v>
      </c>
      <c r="I2923" s="208" t="s">
        <v>4659</v>
      </c>
      <c r="J2923" s="208" t="s"/>
      <c r="K2923" s="208" t="s"/>
      <c r="L2923" s="208" t="s">
        <v>4652</v>
      </c>
      <c r="M2923" s="207">
        <v>0</v>
      </c>
      <c r="N2923" s="208" t="s">
        <v>4659</v>
      </c>
      <c r="O2923" s="209">
        <v>45706</v>
      </c>
      <c r="P2923" s="210">
        <v>0.698553240741603</v>
      </c>
      <c r="Q2923" s="208">
        <v>49361</v>
      </c>
      <c r="R2923" s="207">
        <v>200</v>
      </c>
      <c r="S2923" s="207">
        <v>0</v>
      </c>
      <c r="T2923" s="207">
        <v>200</v>
      </c>
    </row>
    <row r="2924" spans="1:20">
      <c r="A2924" s="208" t="s">
        <v>4648</v>
      </c>
      <c r="B2924" s="208" t="s">
        <v>7892</v>
      </c>
      <c r="C2924" s="208" t="s">
        <v>4650</v>
      </c>
      <c r="D2924" s="208" t="s">
        <v>4668</v>
      </c>
      <c r="E2924" s="208">
        <v>150</v>
      </c>
      <c r="F2924" s="208">
        <v>0</v>
      </c>
      <c r="G2924" s="208" t="s">
        <v>4652</v>
      </c>
      <c r="H2924" s="208" t="s">
        <v>4659</v>
      </c>
      <c r="I2924" s="208" t="s">
        <v>4659</v>
      </c>
      <c r="J2924" s="208" t="s"/>
      <c r="K2924" s="208" t="s"/>
      <c r="L2924" s="208" t="s">
        <v>4652</v>
      </c>
      <c r="M2924" s="207">
        <v>0</v>
      </c>
      <c r="N2924" s="208" t="s">
        <v>4659</v>
      </c>
      <c r="O2924" s="209">
        <v>45706</v>
      </c>
      <c r="P2924" s="210">
        <v>0.695856481481315</v>
      </c>
      <c r="Q2924" s="208">
        <v>49360</v>
      </c>
      <c r="R2924" s="207">
        <v>170</v>
      </c>
      <c r="S2924" s="207">
        <v>0</v>
      </c>
      <c r="T2924" s="207">
        <v>170</v>
      </c>
    </row>
    <row r="2925" spans="1:20">
      <c r="A2925" s="208" t="s">
        <v>4648</v>
      </c>
      <c r="B2925" s="208" t="s">
        <v>7893</v>
      </c>
      <c r="C2925" s="208" t="s">
        <v>4650</v>
      </c>
      <c r="D2925" s="208" t="s">
        <v>4668</v>
      </c>
      <c r="E2925" s="208">
        <v>150</v>
      </c>
      <c r="F2925" s="208">
        <v>0</v>
      </c>
      <c r="G2925" s="208" t="s">
        <v>4652</v>
      </c>
      <c r="H2925" s="208" t="s">
        <v>4659</v>
      </c>
      <c r="I2925" s="208" t="s">
        <v>4659</v>
      </c>
      <c r="J2925" s="208" t="s"/>
      <c r="K2925" s="208" t="s"/>
      <c r="L2925" s="208" t="s">
        <v>4652</v>
      </c>
      <c r="M2925" s="207">
        <v>0</v>
      </c>
      <c r="N2925" s="208" t="s">
        <v>4659</v>
      </c>
      <c r="O2925" s="209">
        <v>45706</v>
      </c>
      <c r="P2925" s="210">
        <v>0.689201388890069</v>
      </c>
      <c r="Q2925" s="208">
        <v>49359</v>
      </c>
      <c r="R2925" s="207">
        <v>150</v>
      </c>
      <c r="S2925" s="207">
        <v>0</v>
      </c>
      <c r="T2925" s="207">
        <v>150</v>
      </c>
    </row>
    <row r="2926" spans="1:20">
      <c r="A2926" s="208" t="s">
        <v>4648</v>
      </c>
      <c r="B2926" s="208" t="s">
        <v>7894</v>
      </c>
      <c r="C2926" s="208" t="s">
        <v>4650</v>
      </c>
      <c r="D2926" s="208" t="s">
        <v>4668</v>
      </c>
      <c r="E2926" s="208">
        <v>150</v>
      </c>
      <c r="F2926" s="208">
        <v>89</v>
      </c>
      <c r="G2926" s="208" t="s">
        <v>4659</v>
      </c>
      <c r="H2926" s="208" t="s">
        <v>4652</v>
      </c>
      <c r="I2926" s="208" t="s">
        <v>4652</v>
      </c>
      <c r="J2926" s="208" t="s"/>
      <c r="K2926" s="208" t="s">
        <v>7895</v>
      </c>
      <c r="L2926" s="208" t="s">
        <v>4652</v>
      </c>
      <c r="M2926" s="207">
        <v>50</v>
      </c>
      <c r="N2926" s="208" t="s">
        <v>4659</v>
      </c>
      <c r="O2926" s="209">
        <v>45706</v>
      </c>
      <c r="P2926" s="210">
        <v>0.680636574074015</v>
      </c>
      <c r="Q2926" s="208">
        <v>49358</v>
      </c>
      <c r="R2926" s="207">
        <v>50</v>
      </c>
      <c r="S2926" s="207">
        <v>0</v>
      </c>
      <c r="T2926" s="207">
        <v>50</v>
      </c>
    </row>
    <row r="2927" spans="1:20">
      <c r="A2927" s="208" t="s">
        <v>4648</v>
      </c>
      <c r="B2927" s="208" t="s">
        <v>7896</v>
      </c>
      <c r="C2927" s="208" t="s">
        <v>4656</v>
      </c>
      <c r="D2927" s="208" t="s">
        <v>4657</v>
      </c>
      <c r="E2927" s="208">
        <v>165</v>
      </c>
      <c r="F2927" s="208">
        <v>89</v>
      </c>
      <c r="G2927" s="208" t="s">
        <v>4659</v>
      </c>
      <c r="H2927" s="208" t="s">
        <v>4652</v>
      </c>
      <c r="I2927" s="208" t="s">
        <v>4652</v>
      </c>
      <c r="J2927" s="208" t="s"/>
      <c r="K2927" s="208" t="s">
        <v>5090</v>
      </c>
      <c r="L2927" s="208" t="s">
        <v>4652</v>
      </c>
      <c r="M2927" s="207">
        <v>0</v>
      </c>
      <c r="N2927" s="208" t="s">
        <v>4659</v>
      </c>
      <c r="O2927" s="209">
        <v>45706</v>
      </c>
      <c r="P2927" s="210">
        <v>0.67068287037182</v>
      </c>
      <c r="Q2927" s="208">
        <v>0</v>
      </c>
      <c r="R2927" s="207">
        <v>0</v>
      </c>
      <c r="S2927" s="207">
        <v>0</v>
      </c>
      <c r="T2927" s="207">
        <v>0</v>
      </c>
    </row>
    <row r="2928" spans="1:20">
      <c r="A2928" s="208" t="s">
        <v>4648</v>
      </c>
      <c r="B2928" s="208" t="s">
        <v>7897</v>
      </c>
      <c r="C2928" s="208" t="s">
        <v>4656</v>
      </c>
      <c r="D2928" s="208" t="s">
        <v>4700</v>
      </c>
      <c r="E2928" s="208">
        <v>157</v>
      </c>
      <c r="F2928" s="208">
        <v>88</v>
      </c>
      <c r="G2928" s="208" t="s">
        <v>4659</v>
      </c>
      <c r="H2928" s="208" t="s">
        <v>4659</v>
      </c>
      <c r="I2928" s="208" t="s">
        <v>4659</v>
      </c>
      <c r="J2928" s="208" t="s"/>
      <c r="K2928" s="208" t="s"/>
      <c r="L2928" s="208" t="s">
        <v>4652</v>
      </c>
      <c r="M2928" s="207">
        <v>0</v>
      </c>
      <c r="N2928" s="208" t="s">
        <v>4659</v>
      </c>
      <c r="O2928" s="209">
        <v>45706</v>
      </c>
      <c r="P2928" s="210">
        <v>0.663611111111095</v>
      </c>
      <c r="Q2928" s="208">
        <v>49356</v>
      </c>
      <c r="R2928" s="207">
        <v>200</v>
      </c>
      <c r="S2928" s="207">
        <v>0</v>
      </c>
      <c r="T2928" s="207">
        <v>200</v>
      </c>
    </row>
    <row r="2929" spans="1:20">
      <c r="A2929" s="208" t="s">
        <v>4648</v>
      </c>
      <c r="B2929" s="208" t="s">
        <v>7898</v>
      </c>
      <c r="C2929" s="208" t="s">
        <v>4656</v>
      </c>
      <c r="D2929" s="208" t="s">
        <v>4703</v>
      </c>
      <c r="E2929" s="208">
        <v>162</v>
      </c>
      <c r="F2929" s="208">
        <v>89</v>
      </c>
      <c r="G2929" s="208" t="s">
        <v>4659</v>
      </c>
      <c r="H2929" s="208" t="s">
        <v>4652</v>
      </c>
      <c r="I2929" s="208" t="s">
        <v>4652</v>
      </c>
      <c r="J2929" s="208" t="s"/>
      <c r="K2929" s="208" t="s"/>
      <c r="L2929" s="208" t="s">
        <v>4652</v>
      </c>
      <c r="M2929" s="207">
        <v>0</v>
      </c>
      <c r="N2929" s="208" t="s">
        <v>4659</v>
      </c>
      <c r="O2929" s="209">
        <v>45706</v>
      </c>
      <c r="P2929" s="210">
        <v>0.65464120370234</v>
      </c>
      <c r="Q2929" s="208">
        <v>49354</v>
      </c>
      <c r="R2929" s="207">
        <v>150</v>
      </c>
      <c r="S2929" s="207">
        <v>0</v>
      </c>
      <c r="T2929" s="207">
        <v>150</v>
      </c>
    </row>
    <row r="2930" spans="1:20">
      <c r="A2930" s="208" t="s">
        <v>4648</v>
      </c>
      <c r="B2930" s="208" t="s">
        <v>7899</v>
      </c>
      <c r="C2930" s="208" t="s">
        <v>4650</v>
      </c>
      <c r="D2930" s="208" t="s">
        <v>4668</v>
      </c>
      <c r="E2930" s="208">
        <v>150</v>
      </c>
      <c r="F2930" s="208">
        <v>89</v>
      </c>
      <c r="G2930" s="208" t="s">
        <v>4659</v>
      </c>
      <c r="H2930" s="208" t="s">
        <v>4659</v>
      </c>
      <c r="I2930" s="208" t="s">
        <v>4659</v>
      </c>
      <c r="J2930" s="208" t="s"/>
      <c r="K2930" s="208" t="s"/>
      <c r="L2930" s="208" t="s">
        <v>4652</v>
      </c>
      <c r="M2930" s="207">
        <v>0</v>
      </c>
      <c r="N2930" s="208" t="s">
        <v>4659</v>
      </c>
      <c r="O2930" s="209">
        <v>45706</v>
      </c>
      <c r="P2930" s="210">
        <v>0.648402777776937</v>
      </c>
      <c r="Q2930" s="208">
        <v>49353</v>
      </c>
      <c r="R2930" s="207">
        <v>430</v>
      </c>
      <c r="S2930" s="207">
        <v>0</v>
      </c>
      <c r="T2930" s="207">
        <v>430</v>
      </c>
    </row>
    <row r="2931" spans="1:20">
      <c r="A2931" s="208" t="s">
        <v>4648</v>
      </c>
      <c r="B2931" s="208" t="s">
        <v>7900</v>
      </c>
      <c r="C2931" s="208" t="s">
        <v>4650</v>
      </c>
      <c r="D2931" s="208" t="s">
        <v>4668</v>
      </c>
      <c r="E2931" s="208">
        <v>150</v>
      </c>
      <c r="F2931" s="208">
        <v>89</v>
      </c>
      <c r="G2931" s="208" t="s">
        <v>4659</v>
      </c>
      <c r="H2931" s="208" t="s">
        <v>4659</v>
      </c>
      <c r="I2931" s="208" t="s">
        <v>4659</v>
      </c>
      <c r="J2931" s="208" t="s"/>
      <c r="K2931" s="208" t="s"/>
      <c r="L2931" s="208" t="s">
        <v>4652</v>
      </c>
      <c r="M2931" s="207">
        <v>0</v>
      </c>
      <c r="N2931" s="208" t="s">
        <v>4659</v>
      </c>
      <c r="O2931" s="209">
        <v>45706</v>
      </c>
      <c r="P2931" s="210">
        <v>0.648402777776937</v>
      </c>
      <c r="Q2931" s="208">
        <v>49353</v>
      </c>
      <c r="R2931" s="207">
        <v>430</v>
      </c>
      <c r="S2931" s="207">
        <v>0</v>
      </c>
      <c r="T2931" s="207">
        <v>430</v>
      </c>
    </row>
    <row r="2932" spans="1:20">
      <c r="A2932" s="208" t="s">
        <v>4648</v>
      </c>
      <c r="B2932" s="208" t="s">
        <v>7901</v>
      </c>
      <c r="C2932" s="208" t="s">
        <v>4650</v>
      </c>
      <c r="D2932" s="208" t="s">
        <v>4674</v>
      </c>
      <c r="E2932" s="208">
        <v>150</v>
      </c>
      <c r="F2932" s="208">
        <v>89</v>
      </c>
      <c r="G2932" s="208" t="s">
        <v>4659</v>
      </c>
      <c r="H2932" s="208" t="s">
        <v>4659</v>
      </c>
      <c r="I2932" s="208" t="s">
        <v>4659</v>
      </c>
      <c r="J2932" s="208" t="s"/>
      <c r="K2932" s="208" t="s"/>
      <c r="L2932" s="208" t="s">
        <v>4652</v>
      </c>
      <c r="M2932" s="207">
        <v>0</v>
      </c>
      <c r="N2932" s="208" t="s">
        <v>4659</v>
      </c>
      <c r="O2932" s="209">
        <v>45706</v>
      </c>
      <c r="P2932" s="210">
        <v>0.632962962961756</v>
      </c>
      <c r="Q2932" s="208">
        <v>49351</v>
      </c>
      <c r="R2932" s="207">
        <v>200</v>
      </c>
      <c r="S2932" s="207">
        <v>0</v>
      </c>
      <c r="T2932" s="207">
        <v>200</v>
      </c>
    </row>
    <row r="2933" spans="1:20">
      <c r="A2933" s="208" t="s">
        <v>4648</v>
      </c>
      <c r="B2933" s="208" t="s">
        <v>7902</v>
      </c>
      <c r="C2933" s="208" t="s">
        <v>4650</v>
      </c>
      <c r="D2933" s="208" t="s">
        <v>4674</v>
      </c>
      <c r="E2933" s="208">
        <v>150</v>
      </c>
      <c r="F2933" s="208">
        <v>89</v>
      </c>
      <c r="G2933" s="208" t="s">
        <v>4659</v>
      </c>
      <c r="H2933" s="208" t="s">
        <v>4659</v>
      </c>
      <c r="I2933" s="208" t="s">
        <v>4659</v>
      </c>
      <c r="J2933" s="208" t="s"/>
      <c r="K2933" s="208" t="s"/>
      <c r="L2933" s="208" t="s">
        <v>4652</v>
      </c>
      <c r="M2933" s="207">
        <v>0</v>
      </c>
      <c r="N2933" s="208" t="s">
        <v>4659</v>
      </c>
      <c r="O2933" s="209">
        <v>45706</v>
      </c>
      <c r="P2933" s="210">
        <v>0.629444444442925</v>
      </c>
      <c r="Q2933" s="208">
        <v>49350</v>
      </c>
      <c r="R2933" s="207">
        <v>230</v>
      </c>
      <c r="S2933" s="207">
        <v>0</v>
      </c>
      <c r="T2933" s="207">
        <v>230</v>
      </c>
    </row>
    <row r="2934" spans="1:20">
      <c r="A2934" s="208" t="s">
        <v>4648</v>
      </c>
      <c r="B2934" s="208" t="s">
        <v>7903</v>
      </c>
      <c r="C2934" s="208" t="s">
        <v>4650</v>
      </c>
      <c r="D2934" s="208" t="s">
        <v>4668</v>
      </c>
      <c r="E2934" s="208">
        <v>143</v>
      </c>
      <c r="F2934" s="208">
        <v>89</v>
      </c>
      <c r="G2934" s="208" t="s">
        <v>4652</v>
      </c>
      <c r="H2934" s="208" t="s">
        <v>4652</v>
      </c>
      <c r="I2934" s="208" t="s">
        <v>4652</v>
      </c>
      <c r="J2934" s="208" t="s"/>
      <c r="K2934" s="208" t="s">
        <v>7904</v>
      </c>
      <c r="L2934" s="208" t="s">
        <v>4652</v>
      </c>
      <c r="M2934" s="207">
        <v>0</v>
      </c>
      <c r="N2934" s="208" t="s">
        <v>4659</v>
      </c>
      <c r="O2934" s="209">
        <v>45706</v>
      </c>
      <c r="P2934" s="210">
        <v>0.610706018516794</v>
      </c>
      <c r="Q2934" s="208">
        <v>0</v>
      </c>
      <c r="R2934" s="207">
        <v>0</v>
      </c>
      <c r="S2934" s="207">
        <v>0</v>
      </c>
      <c r="T2934" s="207">
        <v>0</v>
      </c>
    </row>
    <row r="2935" spans="1:20">
      <c r="A2935" s="208" t="s">
        <v>4648</v>
      </c>
      <c r="B2935" s="208" t="s">
        <v>7905</v>
      </c>
      <c r="C2935" s="208" t="s">
        <v>4650</v>
      </c>
      <c r="D2935" s="208" t="s">
        <v>4668</v>
      </c>
      <c r="E2935" s="208">
        <v>150</v>
      </c>
      <c r="F2935" s="208">
        <v>0</v>
      </c>
      <c r="G2935" s="208" t="s">
        <v>4652</v>
      </c>
      <c r="H2935" s="208" t="s">
        <v>4652</v>
      </c>
      <c r="I2935" s="208" t="s">
        <v>4652</v>
      </c>
      <c r="J2935" s="208" t="s">
        <v>4732</v>
      </c>
      <c r="K2935" s="208" t="s"/>
      <c r="L2935" s="208" t="s">
        <v>4659</v>
      </c>
      <c r="M2935" s="207">
        <v>50</v>
      </c>
      <c r="N2935" s="208" t="s">
        <v>4659</v>
      </c>
      <c r="O2935" s="209">
        <v>45706</v>
      </c>
      <c r="P2935" s="210">
        <v>0.607800925925403</v>
      </c>
      <c r="Q2935" s="208">
        <v>49346</v>
      </c>
      <c r="R2935" s="207">
        <v>50</v>
      </c>
      <c r="S2935" s="207">
        <v>0</v>
      </c>
      <c r="T2935" s="207">
        <v>50</v>
      </c>
    </row>
    <row r="2936" spans="1:20">
      <c r="A2936" s="208" t="s">
        <v>4648</v>
      </c>
      <c r="B2936" s="208" t="s">
        <v>7906</v>
      </c>
      <c r="C2936" s="208" t="s">
        <v>4650</v>
      </c>
      <c r="D2936" s="208" t="s">
        <v>4668</v>
      </c>
      <c r="E2936" s="208">
        <v>154</v>
      </c>
      <c r="F2936" s="208">
        <v>89</v>
      </c>
      <c r="G2936" s="208" t="s">
        <v>4659</v>
      </c>
      <c r="H2936" s="208" t="s">
        <v>4659</v>
      </c>
      <c r="I2936" s="208" t="s">
        <v>4659</v>
      </c>
      <c r="J2936" s="208" t="s"/>
      <c r="K2936" s="208" t="s"/>
      <c r="L2936" s="208" t="s">
        <v>4652</v>
      </c>
      <c r="M2936" s="207">
        <v>0</v>
      </c>
      <c r="N2936" s="208" t="s">
        <v>4659</v>
      </c>
      <c r="O2936" s="209">
        <v>45706</v>
      </c>
      <c r="P2936" s="210">
        <v>0.543009259257815</v>
      </c>
      <c r="Q2936" s="208">
        <v>49338</v>
      </c>
      <c r="R2936" s="207">
        <v>200</v>
      </c>
      <c r="S2936" s="207">
        <v>0</v>
      </c>
      <c r="T2936" s="207">
        <v>200</v>
      </c>
    </row>
    <row r="2937" spans="1:20">
      <c r="A2937" s="208" t="s">
        <v>4648</v>
      </c>
      <c r="B2937" s="208" t="s">
        <v>7907</v>
      </c>
      <c r="C2937" s="208" t="s">
        <v>4656</v>
      </c>
      <c r="D2937" s="208" t="s">
        <v>4694</v>
      </c>
      <c r="E2937" s="208">
        <v>160</v>
      </c>
      <c r="F2937" s="208">
        <v>89</v>
      </c>
      <c r="G2937" s="208" t="s">
        <v>4659</v>
      </c>
      <c r="H2937" s="208" t="s">
        <v>4659</v>
      </c>
      <c r="I2937" s="208" t="s">
        <v>4659</v>
      </c>
      <c r="J2937" s="208" t="s"/>
      <c r="K2937" s="208" t="s"/>
      <c r="L2937" s="208" t="s">
        <v>4652</v>
      </c>
      <c r="M2937" s="207">
        <v>0</v>
      </c>
      <c r="N2937" s="208" t="s">
        <v>4659</v>
      </c>
      <c r="O2937" s="209">
        <v>45706</v>
      </c>
      <c r="P2937" s="210">
        <v>0.541516203702486</v>
      </c>
      <c r="Q2937" s="208">
        <v>49337</v>
      </c>
      <c r="R2937" s="207">
        <v>200</v>
      </c>
      <c r="S2937" s="207">
        <v>0</v>
      </c>
      <c r="T2937" s="207">
        <v>200</v>
      </c>
    </row>
    <row r="2938" spans="1:20">
      <c r="A2938" s="208" t="s">
        <v>4648</v>
      </c>
      <c r="B2938" s="208" t="s">
        <v>7908</v>
      </c>
      <c r="C2938" s="208" t="s">
        <v>4650</v>
      </c>
      <c r="D2938" s="208" t="s">
        <v>4668</v>
      </c>
      <c r="E2938" s="208">
        <v>150</v>
      </c>
      <c r="F2938" s="208">
        <v>0</v>
      </c>
      <c r="G2938" s="208" t="s">
        <v>4652</v>
      </c>
      <c r="H2938" s="208" t="s">
        <v>4661</v>
      </c>
      <c r="I2938" s="208" t="s">
        <v>4661</v>
      </c>
      <c r="J2938" s="208" t="s"/>
      <c r="K2938" s="208" t="s"/>
      <c r="L2938" s="208" t="s">
        <v>4652</v>
      </c>
      <c r="M2938" s="207">
        <v>0</v>
      </c>
      <c r="N2938" s="208" t="s">
        <v>4659</v>
      </c>
      <c r="O2938" s="209">
        <v>45706</v>
      </c>
      <c r="P2938" s="210">
        <v>0.501261574074306</v>
      </c>
      <c r="Q2938" s="208">
        <v>49333</v>
      </c>
      <c r="R2938" s="207">
        <v>170</v>
      </c>
      <c r="S2938" s="207">
        <v>0</v>
      </c>
      <c r="T2938" s="207">
        <v>170</v>
      </c>
    </row>
    <row r="2939" spans="1:20">
      <c r="A2939" s="208" t="s">
        <v>4648</v>
      </c>
      <c r="B2939" s="208" t="s">
        <v>7909</v>
      </c>
      <c r="C2939" s="208" t="s">
        <v>4650</v>
      </c>
      <c r="D2939" s="208" t="s">
        <v>4668</v>
      </c>
      <c r="E2939" s="208">
        <v>150</v>
      </c>
      <c r="F2939" s="208">
        <v>0</v>
      </c>
      <c r="G2939" s="208" t="s">
        <v>4652</v>
      </c>
      <c r="H2939" s="208" t="s">
        <v>4652</v>
      </c>
      <c r="I2939" s="208" t="s">
        <v>4652</v>
      </c>
      <c r="J2939" s="208" t="s">
        <v>4732</v>
      </c>
      <c r="K2939" s="208" t="s"/>
      <c r="L2939" s="208" t="s">
        <v>4659</v>
      </c>
      <c r="M2939" s="207">
        <v>80</v>
      </c>
      <c r="N2939" s="208" t="s">
        <v>4659</v>
      </c>
      <c r="O2939" s="209">
        <v>45706</v>
      </c>
      <c r="P2939" s="210">
        <v>0.473611111112405</v>
      </c>
      <c r="Q2939" s="208">
        <v>49332</v>
      </c>
      <c r="R2939" s="207">
        <v>80</v>
      </c>
      <c r="S2939" s="207">
        <v>0</v>
      </c>
      <c r="T2939" s="207">
        <v>80</v>
      </c>
    </row>
    <row r="2940" spans="1:20">
      <c r="A2940" s="208" t="s">
        <v>4648</v>
      </c>
      <c r="B2940" s="208" t="s">
        <v>7910</v>
      </c>
      <c r="C2940" s="208" t="s">
        <v>4656</v>
      </c>
      <c r="D2940" s="208" t="s">
        <v>4734</v>
      </c>
      <c r="E2940" s="208">
        <v>165</v>
      </c>
      <c r="F2940" s="208">
        <v>89</v>
      </c>
      <c r="G2940" s="208" t="s">
        <v>4659</v>
      </c>
      <c r="H2940" s="208" t="s">
        <v>4659</v>
      </c>
      <c r="I2940" s="208" t="s">
        <v>4659</v>
      </c>
      <c r="J2940" s="208" t="s"/>
      <c r="K2940" s="208" t="s"/>
      <c r="L2940" s="208" t="s">
        <v>4652</v>
      </c>
      <c r="M2940" s="207">
        <v>0</v>
      </c>
      <c r="N2940" s="208" t="s">
        <v>4659</v>
      </c>
      <c r="O2940" s="209">
        <v>45706</v>
      </c>
      <c r="P2940" s="210">
        <v>0.441504629630799</v>
      </c>
      <c r="Q2940" s="208">
        <v>49328</v>
      </c>
      <c r="R2940" s="207">
        <v>200</v>
      </c>
      <c r="S2940" s="207">
        <v>0</v>
      </c>
      <c r="T2940" s="207">
        <v>200</v>
      </c>
    </row>
    <row r="2941" spans="1:20">
      <c r="A2941" s="208" t="s">
        <v>4648</v>
      </c>
      <c r="B2941" s="208" t="s">
        <v>7911</v>
      </c>
      <c r="C2941" s="208" t="s">
        <v>4656</v>
      </c>
      <c r="D2941" s="208" t="s">
        <v>4730</v>
      </c>
      <c r="E2941" s="208">
        <v>160</v>
      </c>
      <c r="F2941" s="208">
        <v>89</v>
      </c>
      <c r="G2941" s="208" t="s">
        <v>4659</v>
      </c>
      <c r="H2941" s="208" t="s">
        <v>4659</v>
      </c>
      <c r="I2941" s="208" t="s">
        <v>4659</v>
      </c>
      <c r="J2941" s="208" t="s"/>
      <c r="K2941" s="208" t="s"/>
      <c r="L2941" s="208" t="s">
        <v>4652</v>
      </c>
      <c r="M2941" s="207">
        <v>0</v>
      </c>
      <c r="N2941" s="208" t="s">
        <v>4659</v>
      </c>
      <c r="O2941" s="209">
        <v>45706</v>
      </c>
      <c r="P2941" s="210">
        <v>0.425150462964666</v>
      </c>
      <c r="Q2941" s="208">
        <v>49327</v>
      </c>
      <c r="R2941" s="207">
        <v>200</v>
      </c>
      <c r="S2941" s="207">
        <v>0</v>
      </c>
      <c r="T2941" s="207">
        <v>200</v>
      </c>
    </row>
    <row r="2942" spans="1:20">
      <c r="A2942" s="208" t="s">
        <v>4648</v>
      </c>
      <c r="B2942" s="208" t="s">
        <v>7912</v>
      </c>
      <c r="C2942" s="208" t="s">
        <v>4650</v>
      </c>
      <c r="D2942" s="208" t="s">
        <v>4668</v>
      </c>
      <c r="E2942" s="208">
        <v>155</v>
      </c>
      <c r="F2942" s="208">
        <v>0</v>
      </c>
      <c r="G2942" s="208" t="s">
        <v>4652</v>
      </c>
      <c r="H2942" s="208" t="s">
        <v>4004</v>
      </c>
      <c r="I2942" s="208" t="s">
        <v>4004</v>
      </c>
      <c r="J2942" s="208" t="s"/>
      <c r="K2942" s="208" t="s"/>
      <c r="L2942" s="208" t="s">
        <v>4652</v>
      </c>
      <c r="M2942" s="207">
        <v>0</v>
      </c>
      <c r="N2942" s="208" t="s">
        <v>4004</v>
      </c>
      <c r="O2942" s="209">
        <v>45707</v>
      </c>
      <c r="P2942" s="210">
        <v>0.864918981482333</v>
      </c>
      <c r="Q2942" s="208">
        <v>49411</v>
      </c>
      <c r="R2942" s="207">
        <v>170</v>
      </c>
      <c r="S2942" s="207">
        <v>0</v>
      </c>
      <c r="T2942" s="207">
        <v>170</v>
      </c>
    </row>
    <row r="2943" spans="1:20">
      <c r="A2943" s="208" t="s">
        <v>4648</v>
      </c>
      <c r="B2943" s="208" t="s">
        <v>7913</v>
      </c>
      <c r="C2943" s="208" t="s">
        <v>4650</v>
      </c>
      <c r="D2943" s="208" t="s">
        <v>4663</v>
      </c>
      <c r="E2943" s="208">
        <v>148</v>
      </c>
      <c r="F2943" s="208">
        <v>0</v>
      </c>
      <c r="G2943" s="208" t="s">
        <v>4652</v>
      </c>
      <c r="H2943" s="208" t="s">
        <v>4004</v>
      </c>
      <c r="I2943" s="208" t="s">
        <v>4004</v>
      </c>
      <c r="J2943" s="208" t="s">
        <v>4643</v>
      </c>
      <c r="K2943" s="208" t="s">
        <v>4664</v>
      </c>
      <c r="L2943" s="208" t="s">
        <v>4004</v>
      </c>
      <c r="M2943" s="207">
        <v>150</v>
      </c>
      <c r="N2943" s="208" t="s">
        <v>4004</v>
      </c>
      <c r="O2943" s="209">
        <v>45707</v>
      </c>
      <c r="P2943" s="210">
        <v>0.750405092592701</v>
      </c>
      <c r="Q2943" s="208">
        <v>49403</v>
      </c>
      <c r="R2943" s="207">
        <v>320</v>
      </c>
      <c r="S2943" s="207">
        <v>0</v>
      </c>
      <c r="T2943" s="207">
        <v>320</v>
      </c>
    </row>
    <row r="2944" spans="1:20">
      <c r="A2944" s="208" t="s">
        <v>4648</v>
      </c>
      <c r="B2944" s="208" t="s">
        <v>7914</v>
      </c>
      <c r="C2944" s="208" t="s">
        <v>4656</v>
      </c>
      <c r="D2944" s="208" t="s">
        <v>4734</v>
      </c>
      <c r="E2944" s="208">
        <v>165</v>
      </c>
      <c r="F2944" s="208">
        <v>89</v>
      </c>
      <c r="G2944" s="208" t="s">
        <v>4004</v>
      </c>
      <c r="H2944" s="208" t="s">
        <v>4004</v>
      </c>
      <c r="I2944" s="208" t="s">
        <v>4004</v>
      </c>
      <c r="J2944" s="208" t="s"/>
      <c r="K2944" s="208" t="s"/>
      <c r="L2944" s="208" t="s">
        <v>4652</v>
      </c>
      <c r="M2944" s="207">
        <v>0</v>
      </c>
      <c r="N2944" s="208" t="s">
        <v>4004</v>
      </c>
      <c r="O2944" s="209">
        <v>45707</v>
      </c>
      <c r="P2944" s="210">
        <v>0.722569444445981</v>
      </c>
      <c r="Q2944" s="208">
        <v>49401</v>
      </c>
      <c r="R2944" s="207">
        <v>230</v>
      </c>
      <c r="S2944" s="207">
        <v>0</v>
      </c>
      <c r="T2944" s="207">
        <v>230</v>
      </c>
    </row>
    <row r="2945" spans="1:20">
      <c r="A2945" s="208" t="s">
        <v>4648</v>
      </c>
      <c r="B2945" s="208" t="s">
        <v>7915</v>
      </c>
      <c r="C2945" s="208" t="s">
        <v>4650</v>
      </c>
      <c r="D2945" s="208" t="s">
        <v>4668</v>
      </c>
      <c r="E2945" s="208">
        <v>150</v>
      </c>
      <c r="F2945" s="208">
        <v>89</v>
      </c>
      <c r="G2945" s="208" t="s">
        <v>4659</v>
      </c>
      <c r="H2945" s="208" t="s">
        <v>4659</v>
      </c>
      <c r="I2945" s="208" t="s">
        <v>4659</v>
      </c>
      <c r="J2945" s="208" t="s"/>
      <c r="K2945" s="208" t="s"/>
      <c r="L2945" s="208" t="s">
        <v>4652</v>
      </c>
      <c r="M2945" s="207">
        <v>0</v>
      </c>
      <c r="N2945" s="208" t="s">
        <v>4659</v>
      </c>
      <c r="O2945" s="209">
        <v>45707</v>
      </c>
      <c r="P2945" s="210">
        <v>0.648831018519559</v>
      </c>
      <c r="Q2945" s="208">
        <v>49396</v>
      </c>
      <c r="R2945" s="207">
        <v>200</v>
      </c>
      <c r="S2945" s="207">
        <v>0</v>
      </c>
      <c r="T2945" s="207">
        <v>200</v>
      </c>
    </row>
    <row r="2946" spans="1:20">
      <c r="A2946" s="208" t="s">
        <v>4648</v>
      </c>
      <c r="B2946" s="208" t="s">
        <v>7916</v>
      </c>
      <c r="C2946" s="208" t="s">
        <v>4656</v>
      </c>
      <c r="D2946" s="208" t="s">
        <v>4700</v>
      </c>
      <c r="E2946" s="208">
        <v>158</v>
      </c>
      <c r="F2946" s="208">
        <v>88</v>
      </c>
      <c r="G2946" s="208" t="s">
        <v>4004</v>
      </c>
      <c r="H2946" s="208" t="s">
        <v>4004</v>
      </c>
      <c r="I2946" s="208" t="s">
        <v>4004</v>
      </c>
      <c r="J2946" s="208" t="s"/>
      <c r="K2946" s="208" t="s"/>
      <c r="L2946" s="208" t="s">
        <v>4652</v>
      </c>
      <c r="M2946" s="207">
        <v>0</v>
      </c>
      <c r="N2946" s="208" t="s">
        <v>4004</v>
      </c>
      <c r="O2946" s="209">
        <v>45707</v>
      </c>
      <c r="P2946" s="210">
        <v>0.618506944443652</v>
      </c>
      <c r="Q2946" s="208">
        <v>49395</v>
      </c>
      <c r="R2946" s="207">
        <v>200</v>
      </c>
      <c r="S2946" s="207">
        <v>0</v>
      </c>
      <c r="T2946" s="207">
        <v>200</v>
      </c>
    </row>
    <row r="2947" spans="1:20">
      <c r="A2947" s="208" t="s">
        <v>4648</v>
      </c>
      <c r="B2947" s="208" t="s">
        <v>7917</v>
      </c>
      <c r="C2947" s="208" t="s">
        <v>4656</v>
      </c>
      <c r="D2947" s="208" t="s">
        <v>4676</v>
      </c>
      <c r="E2947" s="208">
        <v>165</v>
      </c>
      <c r="F2947" s="208">
        <v>88</v>
      </c>
      <c r="G2947" s="208" t="s">
        <v>4004</v>
      </c>
      <c r="H2947" s="208" t="s">
        <v>4004</v>
      </c>
      <c r="I2947" s="208" t="s">
        <v>4004</v>
      </c>
      <c r="J2947" s="208" t="s"/>
      <c r="K2947" s="208" t="s"/>
      <c r="L2947" s="208" t="s">
        <v>4652</v>
      </c>
      <c r="M2947" s="207">
        <v>0</v>
      </c>
      <c r="N2947" s="208" t="s">
        <v>4004</v>
      </c>
      <c r="O2947" s="209">
        <v>45707</v>
      </c>
      <c r="P2947" s="210">
        <v>0.590219907408027</v>
      </c>
      <c r="Q2947" s="208">
        <v>49392</v>
      </c>
      <c r="R2947" s="207">
        <v>200</v>
      </c>
      <c r="S2947" s="207">
        <v>0</v>
      </c>
      <c r="T2947" s="207">
        <v>200</v>
      </c>
    </row>
    <row r="2948" spans="1:20">
      <c r="A2948" s="208" t="s">
        <v>4648</v>
      </c>
      <c r="B2948" s="208" t="s">
        <v>7918</v>
      </c>
      <c r="C2948" s="208" t="s">
        <v>4656</v>
      </c>
      <c r="D2948" s="208" t="s">
        <v>4694</v>
      </c>
      <c r="E2948" s="208">
        <v>160</v>
      </c>
      <c r="F2948" s="208">
        <v>89</v>
      </c>
      <c r="G2948" s="208" t="s">
        <v>4659</v>
      </c>
      <c r="H2948" s="208" t="s">
        <v>4652</v>
      </c>
      <c r="I2948" s="208" t="s">
        <v>4652</v>
      </c>
      <c r="J2948" s="208" t="s"/>
      <c r="K2948" s="208" t="s"/>
      <c r="L2948" s="208" t="s">
        <v>4652</v>
      </c>
      <c r="M2948" s="207">
        <v>0</v>
      </c>
      <c r="N2948" s="208" t="s">
        <v>4659</v>
      </c>
      <c r="O2948" s="209">
        <v>45707</v>
      </c>
      <c r="P2948" s="210">
        <v>0.577743055557221</v>
      </c>
      <c r="Q2948" s="208">
        <v>49391</v>
      </c>
      <c r="R2948" s="207">
        <v>170</v>
      </c>
      <c r="S2948" s="207">
        <v>0</v>
      </c>
      <c r="T2948" s="207">
        <v>170</v>
      </c>
    </row>
    <row r="2949" spans="1:20">
      <c r="A2949" s="208" t="s">
        <v>4648</v>
      </c>
      <c r="B2949" s="208" t="s">
        <v>7919</v>
      </c>
      <c r="C2949" s="208" t="s">
        <v>4650</v>
      </c>
      <c r="D2949" s="208" t="s">
        <v>4668</v>
      </c>
      <c r="E2949" s="208">
        <v>150</v>
      </c>
      <c r="F2949" s="208">
        <v>89</v>
      </c>
      <c r="G2949" s="208" t="s">
        <v>4659</v>
      </c>
      <c r="H2949" s="208" t="s">
        <v>4652</v>
      </c>
      <c r="I2949" s="208" t="s">
        <v>4652</v>
      </c>
      <c r="J2949" s="208" t="s"/>
      <c r="K2949" s="208" t="s"/>
      <c r="L2949" s="208" t="s">
        <v>4652</v>
      </c>
      <c r="M2949" s="207">
        <v>0</v>
      </c>
      <c r="N2949" s="208" t="s">
        <v>4659</v>
      </c>
      <c r="O2949" s="209">
        <v>45707</v>
      </c>
      <c r="P2949" s="210">
        <v>0.571736111112841</v>
      </c>
      <c r="Q2949" s="208">
        <v>49390</v>
      </c>
      <c r="R2949" s="207">
        <v>170</v>
      </c>
      <c r="S2949" s="207">
        <v>0</v>
      </c>
      <c r="T2949" s="207">
        <v>170</v>
      </c>
    </row>
    <row r="2950" spans="1:20">
      <c r="A2950" s="208" t="s">
        <v>4648</v>
      </c>
      <c r="B2950" s="208" t="s">
        <v>7920</v>
      </c>
      <c r="C2950" s="208" t="s">
        <v>4656</v>
      </c>
      <c r="D2950" s="208" t="s">
        <v>4730</v>
      </c>
      <c r="E2950" s="208">
        <v>160</v>
      </c>
      <c r="F2950" s="208">
        <v>0</v>
      </c>
      <c r="G2950" s="208" t="s">
        <v>4652</v>
      </c>
      <c r="H2950" s="208" t="s">
        <v>4659</v>
      </c>
      <c r="I2950" s="208" t="s">
        <v>4659</v>
      </c>
      <c r="J2950" s="208" t="s"/>
      <c r="K2950" s="208" t="s"/>
      <c r="L2950" s="208" t="s">
        <v>4652</v>
      </c>
      <c r="M2950" s="207">
        <v>0</v>
      </c>
      <c r="N2950" s="208" t="s">
        <v>4659</v>
      </c>
      <c r="O2950" s="209">
        <v>45707</v>
      </c>
      <c r="P2950" s="210">
        <v>0.521655092594301</v>
      </c>
      <c r="Q2950" s="208">
        <v>49384</v>
      </c>
      <c r="R2950" s="207">
        <v>150</v>
      </c>
      <c r="S2950" s="207">
        <v>0</v>
      </c>
      <c r="T2950" s="207">
        <v>150</v>
      </c>
    </row>
    <row r="2951" spans="1:20">
      <c r="A2951" s="208" t="s">
        <v>4648</v>
      </c>
      <c r="B2951" s="208" t="s">
        <v>7921</v>
      </c>
      <c r="C2951" s="208" t="s">
        <v>4656</v>
      </c>
      <c r="D2951" s="208" t="s">
        <v>4703</v>
      </c>
      <c r="E2951" s="208">
        <v>165</v>
      </c>
      <c r="F2951" s="208">
        <v>89</v>
      </c>
      <c r="G2951" s="208" t="s">
        <v>4659</v>
      </c>
      <c r="H2951" s="208" t="s">
        <v>4652</v>
      </c>
      <c r="I2951" s="208" t="s">
        <v>4652</v>
      </c>
      <c r="J2951" s="208" t="s"/>
      <c r="K2951" s="208" t="s"/>
      <c r="L2951" s="208" t="s">
        <v>4652</v>
      </c>
      <c r="M2951" s="207">
        <v>0</v>
      </c>
      <c r="N2951" s="208" t="s">
        <v>4659</v>
      </c>
      <c r="O2951" s="209">
        <v>45707</v>
      </c>
      <c r="P2951" s="210">
        <v>0.520775462962774</v>
      </c>
      <c r="Q2951" s="208">
        <v>49383</v>
      </c>
      <c r="R2951" s="207">
        <v>150</v>
      </c>
      <c r="S2951" s="207">
        <v>0</v>
      </c>
      <c r="T2951" s="207">
        <v>150</v>
      </c>
    </row>
    <row r="2952" spans="1:20">
      <c r="A2952" s="208" t="s">
        <v>4648</v>
      </c>
      <c r="B2952" s="208" t="s">
        <v>7922</v>
      </c>
      <c r="C2952" s="208" t="s">
        <v>4656</v>
      </c>
      <c r="D2952" s="208" t="s">
        <v>4694</v>
      </c>
      <c r="E2952" s="208">
        <v>165</v>
      </c>
      <c r="F2952" s="208">
        <v>89</v>
      </c>
      <c r="G2952" s="208" t="s">
        <v>4659</v>
      </c>
      <c r="H2952" s="208" t="s">
        <v>4659</v>
      </c>
      <c r="I2952" s="208" t="s">
        <v>4659</v>
      </c>
      <c r="J2952" s="208" t="s"/>
      <c r="K2952" s="208" t="s">
        <v>7923</v>
      </c>
      <c r="L2952" s="208" t="s">
        <v>4652</v>
      </c>
      <c r="M2952" s="207">
        <v>0</v>
      </c>
      <c r="N2952" s="208" t="s">
        <v>4659</v>
      </c>
      <c r="O2952" s="209">
        <v>45707</v>
      </c>
      <c r="P2952" s="210">
        <v>0.424340277779265</v>
      </c>
      <c r="Q2952" s="208">
        <v>0</v>
      </c>
      <c r="R2952" s="207">
        <v>0</v>
      </c>
      <c r="S2952" s="207">
        <v>0</v>
      </c>
      <c r="T2952" s="207">
        <v>0</v>
      </c>
    </row>
    <row r="2953" spans="1:20">
      <c r="A2953" s="208" t="s">
        <v>4648</v>
      </c>
      <c r="B2953" s="208" t="s">
        <v>7924</v>
      </c>
      <c r="C2953" s="208" t="s">
        <v>4656</v>
      </c>
      <c r="D2953" s="208" t="s">
        <v>4703</v>
      </c>
      <c r="E2953" s="208">
        <v>150</v>
      </c>
      <c r="F2953" s="208">
        <v>88</v>
      </c>
      <c r="G2953" s="208" t="s">
        <v>4004</v>
      </c>
      <c r="H2953" s="208" t="s">
        <v>4652</v>
      </c>
      <c r="I2953" s="208" t="s">
        <v>4652</v>
      </c>
      <c r="J2953" s="208" t="s"/>
      <c r="K2953" s="208" t="s"/>
      <c r="L2953" s="208" t="s">
        <v>4652</v>
      </c>
      <c r="M2953" s="207">
        <v>0</v>
      </c>
      <c r="N2953" s="208" t="s">
        <v>4004</v>
      </c>
      <c r="O2953" s="209">
        <v>45707</v>
      </c>
      <c r="P2953" s="210">
        <v>0.418657407408318</v>
      </c>
      <c r="Q2953" s="208">
        <v>49376</v>
      </c>
      <c r="R2953" s="207">
        <v>150</v>
      </c>
      <c r="S2953" s="207">
        <v>0</v>
      </c>
      <c r="T2953" s="207">
        <v>150</v>
      </c>
    </row>
    <row r="2954" spans="1:20">
      <c r="A2954" s="208" t="s">
        <v>4569</v>
      </c>
      <c r="B2954" s="208" t="s">
        <v>7925</v>
      </c>
      <c r="C2954" s="208" t="s">
        <v>4650</v>
      </c>
      <c r="D2954" s="208" t="s">
        <v>4668</v>
      </c>
      <c r="E2954" s="208">
        <v>160</v>
      </c>
      <c r="F2954" s="208">
        <v>0</v>
      </c>
      <c r="G2954" s="208" t="s">
        <v>4652</v>
      </c>
      <c r="H2954" s="208" t="s">
        <v>4572</v>
      </c>
      <c r="I2954" s="208" t="s">
        <v>4572</v>
      </c>
      <c r="J2954" s="208" t="s"/>
      <c r="K2954" s="208" t="s"/>
      <c r="L2954" s="208" t="s">
        <v>4652</v>
      </c>
      <c r="M2954" s="207">
        <v>0</v>
      </c>
      <c r="N2954" s="208" t="s">
        <v>4572</v>
      </c>
      <c r="O2954" s="209">
        <v>45708</v>
      </c>
      <c r="P2954" s="210">
        <v>0.908900462964084</v>
      </c>
      <c r="Q2954" s="208">
        <v>50311</v>
      </c>
      <c r="R2954" s="207">
        <v>100</v>
      </c>
      <c r="S2954" s="207">
        <v>0</v>
      </c>
      <c r="T2954" s="207">
        <v>100</v>
      </c>
    </row>
    <row r="2955" spans="1:20">
      <c r="A2955" s="208" t="s">
        <v>4648</v>
      </c>
      <c r="B2955" s="208" t="s">
        <v>7926</v>
      </c>
      <c r="C2955" s="208" t="s">
        <v>4650</v>
      </c>
      <c r="D2955" s="208" t="s">
        <v>4668</v>
      </c>
      <c r="E2955" s="208">
        <v>155</v>
      </c>
      <c r="F2955" s="208">
        <v>0</v>
      </c>
      <c r="G2955" s="208" t="s">
        <v>4652</v>
      </c>
      <c r="H2955" s="208" t="s">
        <v>4004</v>
      </c>
      <c r="I2955" s="208" t="s">
        <v>4004</v>
      </c>
      <c r="J2955" s="208" t="s"/>
      <c r="K2955" s="208" t="s"/>
      <c r="L2955" s="208" t="s">
        <v>4652</v>
      </c>
      <c r="M2955" s="207">
        <v>0</v>
      </c>
      <c r="N2955" s="208" t="s">
        <v>4004</v>
      </c>
      <c r="O2955" s="209">
        <v>45708</v>
      </c>
      <c r="P2955" s="210">
        <v>0.877118055555911</v>
      </c>
      <c r="Q2955" s="208">
        <v>50309</v>
      </c>
      <c r="R2955" s="207">
        <v>170</v>
      </c>
      <c r="S2955" s="207">
        <v>0</v>
      </c>
      <c r="T2955" s="207">
        <v>170</v>
      </c>
    </row>
    <row r="2956" spans="1:20">
      <c r="A2956" s="208" t="s">
        <v>3888</v>
      </c>
      <c r="B2956" s="208" t="s">
        <v>7927</v>
      </c>
      <c r="C2956" s="208" t="s">
        <v>4650</v>
      </c>
      <c r="D2956" s="208" t="s">
        <v>4674</v>
      </c>
      <c r="E2956" s="208">
        <v>165</v>
      </c>
      <c r="F2956" s="208">
        <v>89</v>
      </c>
      <c r="G2956" s="208" t="s">
        <v>4652</v>
      </c>
      <c r="H2956" s="208" t="s">
        <v>4652</v>
      </c>
      <c r="I2956" s="208" t="s">
        <v>4652</v>
      </c>
      <c r="J2956" s="208" t="s"/>
      <c r="K2956" s="208" t="s"/>
      <c r="L2956" s="208" t="s">
        <v>4652</v>
      </c>
      <c r="M2956" s="207">
        <v>0</v>
      </c>
      <c r="N2956" s="208" t="s">
        <v>4004</v>
      </c>
      <c r="O2956" s="209">
        <v>45708</v>
      </c>
      <c r="P2956" s="210">
        <v>0.826666666667734</v>
      </c>
      <c r="Q2956" s="208">
        <v>0</v>
      </c>
      <c r="R2956" s="207">
        <v>0</v>
      </c>
      <c r="S2956" s="207">
        <v>0</v>
      </c>
      <c r="T2956" s="207">
        <v>0</v>
      </c>
    </row>
    <row r="2957" spans="1:20">
      <c r="A2957" s="208" t="s">
        <v>4648</v>
      </c>
      <c r="B2957" s="208" t="s">
        <v>7928</v>
      </c>
      <c r="C2957" s="208" t="s">
        <v>4650</v>
      </c>
      <c r="D2957" s="208" t="s">
        <v>4668</v>
      </c>
      <c r="E2957" s="208">
        <v>150</v>
      </c>
      <c r="F2957" s="208">
        <v>0</v>
      </c>
      <c r="G2957" s="208" t="s">
        <v>4652</v>
      </c>
      <c r="H2957" s="208" t="s">
        <v>4652</v>
      </c>
      <c r="I2957" s="208" t="s">
        <v>4652</v>
      </c>
      <c r="J2957" s="208" t="s">
        <v>4643</v>
      </c>
      <c r="K2957" s="208" t="s">
        <v>5454</v>
      </c>
      <c r="L2957" s="208" t="s">
        <v>4004</v>
      </c>
      <c r="M2957" s="207">
        <v>130</v>
      </c>
      <c r="N2957" s="208" t="s">
        <v>4004</v>
      </c>
      <c r="O2957" s="209">
        <v>45708</v>
      </c>
      <c r="P2957" s="210">
        <v>0.798935185186565</v>
      </c>
      <c r="Q2957" s="208">
        <v>50282</v>
      </c>
      <c r="R2957" s="207">
        <v>130</v>
      </c>
      <c r="S2957" s="207">
        <v>0</v>
      </c>
      <c r="T2957" s="207">
        <v>130</v>
      </c>
    </row>
    <row r="2958" spans="1:20">
      <c r="A2958" s="208" t="s">
        <v>4648</v>
      </c>
      <c r="B2958" s="208" t="s">
        <v>7929</v>
      </c>
      <c r="C2958" s="208" t="s">
        <v>4656</v>
      </c>
      <c r="D2958" s="208" t="s">
        <v>4767</v>
      </c>
      <c r="E2958" s="208">
        <v>155</v>
      </c>
      <c r="F2958" s="208">
        <v>88</v>
      </c>
      <c r="G2958" s="208" t="s">
        <v>4004</v>
      </c>
      <c r="H2958" s="208" t="s">
        <v>4004</v>
      </c>
      <c r="I2958" s="208" t="s">
        <v>4004</v>
      </c>
      <c r="J2958" s="208" t="s"/>
      <c r="K2958" s="208" t="s">
        <v>7930</v>
      </c>
      <c r="L2958" s="208" t="s">
        <v>4652</v>
      </c>
      <c r="M2958" s="207">
        <v>0</v>
      </c>
      <c r="N2958" s="208" t="s">
        <v>4004</v>
      </c>
      <c r="O2958" s="209">
        <v>45708</v>
      </c>
      <c r="P2958" s="210">
        <v>0.702731481480441</v>
      </c>
      <c r="Q2958" s="208">
        <v>0</v>
      </c>
      <c r="R2958" s="207">
        <v>0</v>
      </c>
      <c r="S2958" s="207">
        <v>0</v>
      </c>
      <c r="T2958" s="207">
        <v>0</v>
      </c>
    </row>
    <row r="2959" spans="1:20">
      <c r="A2959" s="208" t="s">
        <v>4648</v>
      </c>
      <c r="B2959" s="208" t="s">
        <v>7931</v>
      </c>
      <c r="C2959" s="208" t="s">
        <v>4656</v>
      </c>
      <c r="D2959" s="208" t="s">
        <v>4668</v>
      </c>
      <c r="E2959" s="208">
        <v>160</v>
      </c>
      <c r="F2959" s="208">
        <v>89</v>
      </c>
      <c r="G2959" s="208" t="s">
        <v>4004</v>
      </c>
      <c r="H2959" s="208" t="s">
        <v>4004</v>
      </c>
      <c r="I2959" s="208" t="s">
        <v>4004</v>
      </c>
      <c r="J2959" s="208" t="s"/>
      <c r="K2959" s="208" t="s"/>
      <c r="L2959" s="208" t="s">
        <v>4652</v>
      </c>
      <c r="M2959" s="207">
        <v>0</v>
      </c>
      <c r="N2959" s="208" t="s">
        <v>4004</v>
      </c>
      <c r="O2959" s="209">
        <v>45708</v>
      </c>
      <c r="P2959" s="210">
        <v>0.67817129629475</v>
      </c>
      <c r="Q2959" s="208">
        <v>50277</v>
      </c>
      <c r="R2959" s="207">
        <v>200</v>
      </c>
      <c r="S2959" s="207">
        <v>0</v>
      </c>
      <c r="T2959" s="207">
        <v>200</v>
      </c>
    </row>
    <row r="2960" spans="1:20">
      <c r="A2960" s="208" t="s">
        <v>4648</v>
      </c>
      <c r="B2960" s="208" t="s">
        <v>7932</v>
      </c>
      <c r="C2960" s="208" t="s">
        <v>4656</v>
      </c>
      <c r="D2960" s="208" t="s">
        <v>4903</v>
      </c>
      <c r="E2960" s="208">
        <v>155</v>
      </c>
      <c r="F2960" s="208">
        <v>88</v>
      </c>
      <c r="G2960" s="208" t="s">
        <v>4004</v>
      </c>
      <c r="H2960" s="208" t="s">
        <v>4004</v>
      </c>
      <c r="I2960" s="208" t="s">
        <v>4004</v>
      </c>
      <c r="J2960" s="208" t="s"/>
      <c r="K2960" s="208" t="s"/>
      <c r="L2960" s="208" t="s">
        <v>4652</v>
      </c>
      <c r="M2960" s="207">
        <v>0</v>
      </c>
      <c r="N2960" s="208" t="s">
        <v>4004</v>
      </c>
      <c r="O2960" s="209">
        <v>45708</v>
      </c>
      <c r="P2960" s="210">
        <v>0.660023148149776</v>
      </c>
      <c r="Q2960" s="208">
        <v>50276</v>
      </c>
      <c r="R2960" s="207">
        <v>200</v>
      </c>
      <c r="S2960" s="207">
        <v>0</v>
      </c>
      <c r="T2960" s="207">
        <v>200</v>
      </c>
    </row>
    <row r="2961" spans="1:20">
      <c r="A2961" s="208" t="s">
        <v>4648</v>
      </c>
      <c r="B2961" s="208" t="s">
        <v>7933</v>
      </c>
      <c r="C2961" s="208" t="s">
        <v>4656</v>
      </c>
      <c r="D2961" s="208" t="s">
        <v>4903</v>
      </c>
      <c r="E2961" s="208">
        <v>165</v>
      </c>
      <c r="F2961" s="208">
        <v>89</v>
      </c>
      <c r="G2961" s="208" t="s">
        <v>4004</v>
      </c>
      <c r="H2961" s="208" t="s">
        <v>4004</v>
      </c>
      <c r="I2961" s="208" t="s">
        <v>4004</v>
      </c>
      <c r="J2961" s="208" t="s"/>
      <c r="K2961" s="208" t="s"/>
      <c r="L2961" s="208" t="s">
        <v>4652</v>
      </c>
      <c r="M2961" s="207">
        <v>0</v>
      </c>
      <c r="N2961" s="208" t="s">
        <v>4004</v>
      </c>
      <c r="O2961" s="209">
        <v>45708</v>
      </c>
      <c r="P2961" s="210">
        <v>0.657557870370511</v>
      </c>
      <c r="Q2961" s="208">
        <v>50275</v>
      </c>
      <c r="R2961" s="207">
        <v>200</v>
      </c>
      <c r="S2961" s="207">
        <v>0</v>
      </c>
      <c r="T2961" s="207">
        <v>200</v>
      </c>
    </row>
    <row r="2962" spans="1:20">
      <c r="A2962" s="208" t="s">
        <v>4648</v>
      </c>
      <c r="B2962" s="208" t="s">
        <v>7934</v>
      </c>
      <c r="C2962" s="208" t="s">
        <v>4656</v>
      </c>
      <c r="D2962" s="208" t="s">
        <v>4657</v>
      </c>
      <c r="E2962" s="208">
        <v>165</v>
      </c>
      <c r="F2962" s="208">
        <v>88</v>
      </c>
      <c r="G2962" s="208" t="s">
        <v>4004</v>
      </c>
      <c r="H2962" s="208" t="s">
        <v>4004</v>
      </c>
      <c r="I2962" s="208" t="s">
        <v>4004</v>
      </c>
      <c r="J2962" s="208" t="s"/>
      <c r="K2962" s="208" t="s"/>
      <c r="L2962" s="208" t="s">
        <v>4652</v>
      </c>
      <c r="M2962" s="207">
        <v>0</v>
      </c>
      <c r="N2962" s="208" t="s">
        <v>4004</v>
      </c>
      <c r="O2962" s="209">
        <v>45708</v>
      </c>
      <c r="P2962" s="210">
        <v>0.655601851853135</v>
      </c>
      <c r="Q2962" s="208">
        <v>50274</v>
      </c>
      <c r="R2962" s="207">
        <v>200</v>
      </c>
      <c r="S2962" s="207">
        <v>0</v>
      </c>
      <c r="T2962" s="207">
        <v>200</v>
      </c>
    </row>
    <row r="2963" spans="1:20">
      <c r="A2963" s="208" t="s">
        <v>4648</v>
      </c>
      <c r="B2963" s="208" t="s">
        <v>7935</v>
      </c>
      <c r="C2963" s="208" t="s">
        <v>4656</v>
      </c>
      <c r="D2963" s="208" t="s">
        <v>4734</v>
      </c>
      <c r="E2963" s="208">
        <v>165</v>
      </c>
      <c r="F2963" s="208">
        <v>89</v>
      </c>
      <c r="G2963" s="208" t="s">
        <v>4004</v>
      </c>
      <c r="H2963" s="208" t="s">
        <v>4004</v>
      </c>
      <c r="I2963" s="208" t="s">
        <v>4004</v>
      </c>
      <c r="J2963" s="208" t="s"/>
      <c r="K2963" s="208" t="s">
        <v>6379</v>
      </c>
      <c r="L2963" s="208" t="s">
        <v>4652</v>
      </c>
      <c r="M2963" s="207">
        <v>0</v>
      </c>
      <c r="N2963" s="208" t="s">
        <v>4004</v>
      </c>
      <c r="O2963" s="209">
        <v>45708</v>
      </c>
      <c r="P2963" s="210">
        <v>0.649907407409046</v>
      </c>
      <c r="Q2963" s="208">
        <v>0</v>
      </c>
      <c r="R2963" s="207">
        <v>0</v>
      </c>
      <c r="S2963" s="207">
        <v>0</v>
      </c>
      <c r="T2963" s="207">
        <v>0</v>
      </c>
    </row>
    <row r="2964" spans="1:20">
      <c r="A2964" s="208" t="s">
        <v>4648</v>
      </c>
      <c r="B2964" s="208" t="s">
        <v>7936</v>
      </c>
      <c r="C2964" s="208" t="s">
        <v>4656</v>
      </c>
      <c r="D2964" s="208" t="s">
        <v>4730</v>
      </c>
      <c r="E2964" s="208">
        <v>171</v>
      </c>
      <c r="F2964" s="208">
        <v>0</v>
      </c>
      <c r="G2964" s="208" t="s">
        <v>4652</v>
      </c>
      <c r="H2964" s="208" t="s">
        <v>4004</v>
      </c>
      <c r="I2964" s="208" t="s">
        <v>4004</v>
      </c>
      <c r="J2964" s="208" t="s"/>
      <c r="K2964" s="208" t="s"/>
      <c r="L2964" s="208" t="s">
        <v>4652</v>
      </c>
      <c r="M2964" s="207">
        <v>0</v>
      </c>
      <c r="N2964" s="208" t="s">
        <v>4004</v>
      </c>
      <c r="O2964" s="209">
        <v>45708</v>
      </c>
      <c r="P2964" s="210">
        <v>0.606620370370365</v>
      </c>
      <c r="Q2964" s="208">
        <v>50273</v>
      </c>
      <c r="R2964" s="207">
        <v>150</v>
      </c>
      <c r="S2964" s="207">
        <v>0</v>
      </c>
      <c r="T2964" s="207">
        <v>150</v>
      </c>
    </row>
    <row r="2965" spans="1:20">
      <c r="A2965" s="208" t="s">
        <v>4648</v>
      </c>
      <c r="B2965" s="208" t="s">
        <v>7937</v>
      </c>
      <c r="C2965" s="208" t="s">
        <v>4656</v>
      </c>
      <c r="D2965" s="208" t="s">
        <v>4703</v>
      </c>
      <c r="E2965" s="208">
        <v>165</v>
      </c>
      <c r="F2965" s="208">
        <v>89</v>
      </c>
      <c r="G2965" s="208" t="s">
        <v>4004</v>
      </c>
      <c r="H2965" s="208" t="s">
        <v>4004</v>
      </c>
      <c r="I2965" s="208" t="s">
        <v>4004</v>
      </c>
      <c r="J2965" s="208" t="s"/>
      <c r="K2965" s="208" t="s"/>
      <c r="L2965" s="208" t="s">
        <v>4652</v>
      </c>
      <c r="M2965" s="207">
        <v>0</v>
      </c>
      <c r="N2965" s="208" t="s">
        <v>4004</v>
      </c>
      <c r="O2965" s="209">
        <v>45708</v>
      </c>
      <c r="P2965" s="210">
        <v>0.598101851850515</v>
      </c>
      <c r="Q2965" s="208">
        <v>50271</v>
      </c>
      <c r="R2965" s="207">
        <v>200</v>
      </c>
      <c r="S2965" s="207">
        <v>0</v>
      </c>
      <c r="T2965" s="207">
        <v>200</v>
      </c>
    </row>
    <row r="2966" spans="1:20">
      <c r="A2966" s="208" t="s">
        <v>4648</v>
      </c>
      <c r="B2966" s="208" t="s">
        <v>7938</v>
      </c>
      <c r="C2966" s="208" t="s">
        <v>4656</v>
      </c>
      <c r="D2966" s="208" t="s">
        <v>4730</v>
      </c>
      <c r="E2966" s="208">
        <v>165</v>
      </c>
      <c r="F2966" s="208">
        <v>89</v>
      </c>
      <c r="G2966" s="208" t="s">
        <v>4004</v>
      </c>
      <c r="H2966" s="208" t="s">
        <v>4004</v>
      </c>
      <c r="I2966" s="208" t="s">
        <v>4004</v>
      </c>
      <c r="J2966" s="208" t="s"/>
      <c r="K2966" s="208" t="s"/>
      <c r="L2966" s="208" t="s">
        <v>4652</v>
      </c>
      <c r="M2966" s="207">
        <v>0</v>
      </c>
      <c r="N2966" s="208" t="s">
        <v>4004</v>
      </c>
      <c r="O2966" s="209">
        <v>45708</v>
      </c>
      <c r="P2966" s="210">
        <v>0.594548611112259</v>
      </c>
      <c r="Q2966" s="208">
        <v>50270</v>
      </c>
      <c r="R2966" s="207">
        <v>200</v>
      </c>
      <c r="S2966" s="207">
        <v>0</v>
      </c>
      <c r="T2966" s="207">
        <v>200</v>
      </c>
    </row>
    <row r="2967" spans="1:20">
      <c r="A2967" s="208" t="s">
        <v>4648</v>
      </c>
      <c r="B2967" s="208" t="s">
        <v>7939</v>
      </c>
      <c r="C2967" s="208" t="s">
        <v>4656</v>
      </c>
      <c r="D2967" s="208" t="s">
        <v>4700</v>
      </c>
      <c r="E2967" s="208">
        <v>125</v>
      </c>
      <c r="F2967" s="208">
        <v>89</v>
      </c>
      <c r="G2967" s="208" t="s">
        <v>4004</v>
      </c>
      <c r="H2967" s="208" t="s">
        <v>4004</v>
      </c>
      <c r="I2967" s="208" t="s">
        <v>4004</v>
      </c>
      <c r="J2967" s="208" t="s"/>
      <c r="K2967" s="208" t="s">
        <v>6379</v>
      </c>
      <c r="L2967" s="208" t="s">
        <v>4652</v>
      </c>
      <c r="M2967" s="207">
        <v>0</v>
      </c>
      <c r="N2967" s="208" t="s">
        <v>4004</v>
      </c>
      <c r="O2967" s="209">
        <v>45708</v>
      </c>
      <c r="P2967" s="210">
        <v>0.528460648147302</v>
      </c>
      <c r="Q2967" s="208">
        <v>0</v>
      </c>
      <c r="R2967" s="207">
        <v>0</v>
      </c>
      <c r="S2967" s="207">
        <v>0</v>
      </c>
      <c r="T2967" s="207">
        <v>0</v>
      </c>
    </row>
    <row r="2968" spans="1:20">
      <c r="A2968" s="208" t="s">
        <v>4648</v>
      </c>
      <c r="B2968" s="208" t="s">
        <v>7940</v>
      </c>
      <c r="C2968" s="208" t="s">
        <v>4656</v>
      </c>
      <c r="D2968" s="208" t="s">
        <v>4730</v>
      </c>
      <c r="E2968" s="208">
        <v>165</v>
      </c>
      <c r="F2968" s="208">
        <v>89</v>
      </c>
      <c r="G2968" s="208" t="s">
        <v>4004</v>
      </c>
      <c r="H2968" s="208" t="s">
        <v>4652</v>
      </c>
      <c r="I2968" s="208" t="s">
        <v>4652</v>
      </c>
      <c r="J2968" s="208" t="s"/>
      <c r="K2968" s="208" t="s"/>
      <c r="L2968" s="208" t="s">
        <v>4652</v>
      </c>
      <c r="M2968" s="207">
        <v>0</v>
      </c>
      <c r="N2968" s="208" t="s">
        <v>4004</v>
      </c>
      <c r="O2968" s="209">
        <v>45708</v>
      </c>
      <c r="P2968" s="210">
        <v>0.526423611110659</v>
      </c>
      <c r="Q2968" s="208">
        <v>49439</v>
      </c>
      <c r="R2968" s="207">
        <v>100</v>
      </c>
      <c r="S2968" s="207">
        <v>0</v>
      </c>
      <c r="T2968" s="207">
        <v>100</v>
      </c>
    </row>
    <row r="2969" spans="1:20">
      <c r="A2969" s="208" t="s">
        <v>4648</v>
      </c>
      <c r="B2969" s="208" t="s">
        <v>7941</v>
      </c>
      <c r="C2969" s="208" t="s">
        <v>4656</v>
      </c>
      <c r="D2969" s="208" t="s">
        <v>4657</v>
      </c>
      <c r="E2969" s="208">
        <v>165</v>
      </c>
      <c r="F2969" s="208">
        <v>89</v>
      </c>
      <c r="G2969" s="208" t="s">
        <v>4004</v>
      </c>
      <c r="H2969" s="208" t="s">
        <v>4004</v>
      </c>
      <c r="I2969" s="208" t="s">
        <v>4004</v>
      </c>
      <c r="J2969" s="208" t="s"/>
      <c r="K2969" s="208" t="s"/>
      <c r="L2969" s="208" t="s">
        <v>4652</v>
      </c>
      <c r="M2969" s="207">
        <v>0</v>
      </c>
      <c r="N2969" s="208" t="s">
        <v>4004</v>
      </c>
      <c r="O2969" s="209">
        <v>45708</v>
      </c>
      <c r="P2969" s="210">
        <v>0.5186226851838</v>
      </c>
      <c r="Q2969" s="208">
        <v>49438</v>
      </c>
      <c r="R2969" s="207">
        <v>230</v>
      </c>
      <c r="S2969" s="207">
        <v>0</v>
      </c>
      <c r="T2969" s="207">
        <v>230</v>
      </c>
    </row>
    <row r="2970" spans="1:20">
      <c r="A2970" s="208" t="s">
        <v>4648</v>
      </c>
      <c r="B2970" s="208" t="s">
        <v>7942</v>
      </c>
      <c r="C2970" s="208" t="s">
        <v>4656</v>
      </c>
      <c r="D2970" s="208" t="s">
        <v>4668</v>
      </c>
      <c r="E2970" s="208">
        <v>173</v>
      </c>
      <c r="F2970" s="208">
        <v>89</v>
      </c>
      <c r="G2970" s="208" t="s">
        <v>4004</v>
      </c>
      <c r="H2970" s="208" t="s">
        <v>4004</v>
      </c>
      <c r="I2970" s="208" t="s">
        <v>4004</v>
      </c>
      <c r="J2970" s="208" t="s"/>
      <c r="K2970" s="208" t="s"/>
      <c r="L2970" s="208" t="s">
        <v>4652</v>
      </c>
      <c r="M2970" s="207">
        <v>0</v>
      </c>
      <c r="N2970" s="208" t="s">
        <v>4004</v>
      </c>
      <c r="O2970" s="209">
        <v>45708</v>
      </c>
      <c r="P2970" s="210">
        <v>0.511666666665406</v>
      </c>
      <c r="Q2970" s="208">
        <v>49437</v>
      </c>
      <c r="R2970" s="207">
        <v>200</v>
      </c>
      <c r="S2970" s="207">
        <v>0</v>
      </c>
      <c r="T2970" s="207">
        <v>200</v>
      </c>
    </row>
    <row r="2971" spans="1:20">
      <c r="A2971" s="208" t="s">
        <v>4648</v>
      </c>
      <c r="B2971" s="208" t="s">
        <v>7943</v>
      </c>
      <c r="C2971" s="208" t="s">
        <v>4656</v>
      </c>
      <c r="D2971" s="208" t="s">
        <v>4903</v>
      </c>
      <c r="E2971" s="208">
        <v>182</v>
      </c>
      <c r="F2971" s="208">
        <v>87</v>
      </c>
      <c r="G2971" s="208" t="s">
        <v>4004</v>
      </c>
      <c r="H2971" s="208" t="s">
        <v>4652</v>
      </c>
      <c r="I2971" s="208" t="s">
        <v>4652</v>
      </c>
      <c r="J2971" s="208" t="s"/>
      <c r="K2971" s="208" t="s"/>
      <c r="L2971" s="208" t="s">
        <v>4652</v>
      </c>
      <c r="M2971" s="207">
        <v>0</v>
      </c>
      <c r="N2971" s="208" t="s">
        <v>4004</v>
      </c>
      <c r="O2971" s="209">
        <v>45708</v>
      </c>
      <c r="P2971" s="210">
        <v>0.509456018517085</v>
      </c>
      <c r="Q2971" s="208">
        <v>49436</v>
      </c>
      <c r="R2971" s="207">
        <v>170</v>
      </c>
      <c r="S2971" s="207">
        <v>0</v>
      </c>
      <c r="T2971" s="207">
        <v>170</v>
      </c>
    </row>
    <row r="2972" spans="1:20">
      <c r="A2972" s="208" t="s">
        <v>4648</v>
      </c>
      <c r="B2972" s="208" t="s">
        <v>7944</v>
      </c>
      <c r="C2972" s="208" t="s">
        <v>4656</v>
      </c>
      <c r="D2972" s="208" t="s">
        <v>4730</v>
      </c>
      <c r="E2972" s="208">
        <v>165</v>
      </c>
      <c r="F2972" s="208">
        <v>88</v>
      </c>
      <c r="G2972" s="208" t="s">
        <v>4004</v>
      </c>
      <c r="H2972" s="208" t="s">
        <v>4004</v>
      </c>
      <c r="I2972" s="208" t="s">
        <v>4004</v>
      </c>
      <c r="J2972" s="208" t="s"/>
      <c r="K2972" s="208" t="s"/>
      <c r="L2972" s="208" t="s">
        <v>4652</v>
      </c>
      <c r="M2972" s="207">
        <v>0</v>
      </c>
      <c r="N2972" s="208" t="s">
        <v>4004</v>
      </c>
      <c r="O2972" s="209">
        <v>45708</v>
      </c>
      <c r="P2972" s="210">
        <v>0.500625000000582</v>
      </c>
      <c r="Q2972" s="208">
        <v>49435</v>
      </c>
      <c r="R2972" s="207">
        <v>230</v>
      </c>
      <c r="S2972" s="207">
        <v>0</v>
      </c>
      <c r="T2972" s="207">
        <v>230</v>
      </c>
    </row>
    <row r="2973" spans="1:20">
      <c r="A2973" s="208" t="s">
        <v>4648</v>
      </c>
      <c r="B2973" s="208" t="s">
        <v>7945</v>
      </c>
      <c r="C2973" s="208" t="s">
        <v>4650</v>
      </c>
      <c r="D2973" s="208" t="s">
        <v>4668</v>
      </c>
      <c r="E2973" s="208">
        <v>150</v>
      </c>
      <c r="F2973" s="208">
        <v>89</v>
      </c>
      <c r="G2973" s="208" t="s">
        <v>4004</v>
      </c>
      <c r="H2973" s="208" t="s">
        <v>4004</v>
      </c>
      <c r="I2973" s="208" t="s">
        <v>4004</v>
      </c>
      <c r="J2973" s="208" t="s"/>
      <c r="K2973" s="208" t="s"/>
      <c r="L2973" s="208" t="s">
        <v>4652</v>
      </c>
      <c r="M2973" s="207">
        <v>0</v>
      </c>
      <c r="N2973" s="208" t="s">
        <v>4004</v>
      </c>
      <c r="O2973" s="209">
        <v>45708</v>
      </c>
      <c r="P2973" s="210">
        <v>0.470925925925258</v>
      </c>
      <c r="Q2973" s="208">
        <v>49432</v>
      </c>
      <c r="R2973" s="207">
        <v>200</v>
      </c>
      <c r="S2973" s="207">
        <v>0</v>
      </c>
      <c r="T2973" s="207">
        <v>200</v>
      </c>
    </row>
    <row r="2974" spans="1:20">
      <c r="A2974" s="208" t="s">
        <v>4648</v>
      </c>
      <c r="B2974" s="208" t="s">
        <v>7946</v>
      </c>
      <c r="C2974" s="208" t="s">
        <v>4656</v>
      </c>
      <c r="D2974" s="208" t="s">
        <v>4694</v>
      </c>
      <c r="E2974" s="208">
        <v>165</v>
      </c>
      <c r="F2974" s="208">
        <v>87</v>
      </c>
      <c r="G2974" s="208" t="s">
        <v>4004</v>
      </c>
      <c r="H2974" s="208" t="s">
        <v>4652</v>
      </c>
      <c r="I2974" s="208" t="s">
        <v>4652</v>
      </c>
      <c r="J2974" s="208" t="s"/>
      <c r="K2974" s="208" t="s">
        <v>7947</v>
      </c>
      <c r="L2974" s="208" t="s">
        <v>4652</v>
      </c>
      <c r="M2974" s="207">
        <v>200</v>
      </c>
      <c r="N2974" s="208" t="s">
        <v>4004</v>
      </c>
      <c r="O2974" s="209">
        <v>45708</v>
      </c>
      <c r="P2974" s="210">
        <v>0.438182870369929</v>
      </c>
      <c r="Q2974" s="208">
        <v>49428</v>
      </c>
      <c r="R2974" s="207">
        <v>350</v>
      </c>
      <c r="S2974" s="207">
        <v>0</v>
      </c>
      <c r="T2974" s="207">
        <v>350</v>
      </c>
    </row>
    <row r="2975" spans="1:20">
      <c r="A2975" s="208" t="s">
        <v>4648</v>
      </c>
      <c r="B2975" s="208" t="s">
        <v>7948</v>
      </c>
      <c r="C2975" s="208" t="s">
        <v>4656</v>
      </c>
      <c r="D2975" s="208" t="s">
        <v>4700</v>
      </c>
      <c r="E2975" s="208">
        <v>156</v>
      </c>
      <c r="F2975" s="208">
        <v>88</v>
      </c>
      <c r="G2975" s="208" t="s">
        <v>4004</v>
      </c>
      <c r="H2975" s="208" t="s">
        <v>4004</v>
      </c>
      <c r="I2975" s="208" t="s">
        <v>4004</v>
      </c>
      <c r="J2975" s="208" t="s"/>
      <c r="K2975" s="208" t="s"/>
      <c r="L2975" s="208" t="s">
        <v>4652</v>
      </c>
      <c r="M2975" s="207">
        <v>0</v>
      </c>
      <c r="N2975" s="208" t="s">
        <v>4004</v>
      </c>
      <c r="O2975" s="209">
        <v>45708</v>
      </c>
      <c r="P2975" s="210">
        <v>0.418148148146429</v>
      </c>
      <c r="Q2975" s="208">
        <v>49426</v>
      </c>
      <c r="R2975" s="207">
        <v>200</v>
      </c>
      <c r="S2975" s="207">
        <v>0</v>
      </c>
      <c r="T2975" s="207">
        <v>200</v>
      </c>
    </row>
    <row r="2976" spans="1:20">
      <c r="A2976" s="208" t="s">
        <v>4648</v>
      </c>
      <c r="B2976" s="208" t="s">
        <v>7949</v>
      </c>
      <c r="C2976" s="208" t="s">
        <v>4656</v>
      </c>
      <c r="D2976" s="208" t="s">
        <v>4676</v>
      </c>
      <c r="E2976" s="208">
        <v>165</v>
      </c>
      <c r="F2976" s="208">
        <v>89</v>
      </c>
      <c r="G2976" s="208" t="s">
        <v>4004</v>
      </c>
      <c r="H2976" s="208" t="s">
        <v>4652</v>
      </c>
      <c r="I2976" s="208" t="s">
        <v>4652</v>
      </c>
      <c r="J2976" s="208" t="s"/>
      <c r="K2976" s="208" t="s">
        <v>6314</v>
      </c>
      <c r="L2976" s="208" t="s">
        <v>4652</v>
      </c>
      <c r="M2976" s="207">
        <v>0</v>
      </c>
      <c r="N2976" s="208" t="s">
        <v>4004</v>
      </c>
      <c r="O2976" s="209">
        <v>45708</v>
      </c>
      <c r="P2976" s="210">
        <v>0.347696759257815</v>
      </c>
      <c r="Q2976" s="208">
        <v>49418</v>
      </c>
      <c r="R2976" s="207">
        <v>50</v>
      </c>
      <c r="S2976" s="207">
        <v>0</v>
      </c>
      <c r="T2976" s="207">
        <v>50</v>
      </c>
    </row>
    <row r="2977" spans="1:20">
      <c r="A2977" s="208" t="s">
        <v>4648</v>
      </c>
      <c r="B2977" s="208" t="s">
        <v>7950</v>
      </c>
      <c r="C2977" s="208" t="s">
        <v>4650</v>
      </c>
      <c r="D2977" s="208" t="s">
        <v>4668</v>
      </c>
      <c r="E2977" s="208">
        <v>150</v>
      </c>
      <c r="F2977" s="208">
        <v>89</v>
      </c>
      <c r="G2977" s="208" t="s">
        <v>4659</v>
      </c>
      <c r="H2977" s="208" t="s">
        <v>4659</v>
      </c>
      <c r="I2977" s="208" t="s">
        <v>4659</v>
      </c>
      <c r="J2977" s="208" t="s"/>
      <c r="K2977" s="208" t="s"/>
      <c r="L2977" s="208" t="s">
        <v>4652</v>
      </c>
      <c r="M2977" s="207">
        <v>0</v>
      </c>
      <c r="N2977" s="208" t="s">
        <v>4659</v>
      </c>
      <c r="O2977" s="209">
        <v>45709</v>
      </c>
      <c r="P2977" s="210">
        <v>0.778923611109349</v>
      </c>
      <c r="Q2977" s="208">
        <v>50371</v>
      </c>
      <c r="R2977" s="207">
        <v>200</v>
      </c>
      <c r="S2977" s="207">
        <v>0</v>
      </c>
      <c r="T2977" s="207">
        <v>200</v>
      </c>
    </row>
    <row r="2978" spans="1:20">
      <c r="A2978" s="208" t="s">
        <v>4648</v>
      </c>
      <c r="B2978" s="208" t="s">
        <v>7951</v>
      </c>
      <c r="C2978" s="208" t="s">
        <v>4650</v>
      </c>
      <c r="D2978" s="208" t="s">
        <v>4674</v>
      </c>
      <c r="E2978" s="208">
        <v>150</v>
      </c>
      <c r="F2978" s="208">
        <v>0</v>
      </c>
      <c r="G2978" s="208" t="s">
        <v>4652</v>
      </c>
      <c r="H2978" s="208" t="s">
        <v>4659</v>
      </c>
      <c r="I2978" s="208" t="s">
        <v>4659</v>
      </c>
      <c r="J2978" s="208" t="s"/>
      <c r="K2978" s="208" t="s"/>
      <c r="L2978" s="208" t="s">
        <v>4652</v>
      </c>
      <c r="M2978" s="207">
        <v>0</v>
      </c>
      <c r="N2978" s="208" t="s">
        <v>4659</v>
      </c>
      <c r="O2978" s="209">
        <v>45709</v>
      </c>
      <c r="P2978" s="210">
        <v>0.763784722221317</v>
      </c>
      <c r="Q2978" s="208">
        <v>50369</v>
      </c>
      <c r="R2978" s="207">
        <v>170</v>
      </c>
      <c r="S2978" s="207">
        <v>0</v>
      </c>
      <c r="T2978" s="207">
        <v>170</v>
      </c>
    </row>
    <row r="2979" spans="1:20">
      <c r="A2979" s="208" t="s">
        <v>4648</v>
      </c>
      <c r="B2979" s="208" t="s">
        <v>7952</v>
      </c>
      <c r="C2979" s="208" t="s">
        <v>4650</v>
      </c>
      <c r="D2979" s="208" t="s">
        <v>4668</v>
      </c>
      <c r="E2979" s="208">
        <v>150</v>
      </c>
      <c r="F2979" s="208">
        <v>0</v>
      </c>
      <c r="G2979" s="208" t="s">
        <v>4652</v>
      </c>
      <c r="H2979" s="208" t="s">
        <v>4659</v>
      </c>
      <c r="I2979" s="208" t="s">
        <v>4659</v>
      </c>
      <c r="J2979" s="208" t="s"/>
      <c r="K2979" s="208" t="s"/>
      <c r="L2979" s="208" t="s">
        <v>4652</v>
      </c>
      <c r="M2979" s="207">
        <v>0</v>
      </c>
      <c r="N2979" s="208" t="s">
        <v>4659</v>
      </c>
      <c r="O2979" s="209">
        <v>45709</v>
      </c>
      <c r="P2979" s="210">
        <v>0.734745370369638</v>
      </c>
      <c r="Q2979" s="208">
        <v>50366</v>
      </c>
      <c r="R2979" s="207">
        <v>320</v>
      </c>
      <c r="S2979" s="207">
        <v>0</v>
      </c>
      <c r="T2979" s="207">
        <v>320</v>
      </c>
    </row>
    <row r="2980" spans="1:20">
      <c r="A2980" s="208" t="s">
        <v>4648</v>
      </c>
      <c r="B2980" s="208" t="s">
        <v>7953</v>
      </c>
      <c r="C2980" s="208" t="s">
        <v>4650</v>
      </c>
      <c r="D2980" s="208" t="s">
        <v>4668</v>
      </c>
      <c r="E2980" s="208">
        <v>150</v>
      </c>
      <c r="F2980" s="208">
        <v>0</v>
      </c>
      <c r="G2980" s="208" t="s">
        <v>4652</v>
      </c>
      <c r="H2980" s="208" t="s">
        <v>4659</v>
      </c>
      <c r="I2980" s="208" t="s">
        <v>4659</v>
      </c>
      <c r="J2980" s="208" t="s"/>
      <c r="K2980" s="208" t="s"/>
      <c r="L2980" s="208" t="s">
        <v>4652</v>
      </c>
      <c r="M2980" s="207">
        <v>0</v>
      </c>
      <c r="N2980" s="208" t="s">
        <v>4659</v>
      </c>
      <c r="O2980" s="209">
        <v>45709</v>
      </c>
      <c r="P2980" s="210">
        <v>0.734745370369638</v>
      </c>
      <c r="Q2980" s="208">
        <v>50366</v>
      </c>
      <c r="R2980" s="207">
        <v>320</v>
      </c>
      <c r="S2980" s="207">
        <v>0</v>
      </c>
      <c r="T2980" s="207">
        <v>320</v>
      </c>
    </row>
    <row r="2981" spans="1:20">
      <c r="A2981" s="208" t="s">
        <v>4648</v>
      </c>
      <c r="B2981" s="208" t="s">
        <v>7954</v>
      </c>
      <c r="C2981" s="208" t="s">
        <v>4656</v>
      </c>
      <c r="D2981" s="208" t="s">
        <v>4694</v>
      </c>
      <c r="E2981" s="208">
        <v>165</v>
      </c>
      <c r="F2981" s="208">
        <v>88</v>
      </c>
      <c r="G2981" s="208" t="s">
        <v>4004</v>
      </c>
      <c r="H2981" s="208" t="s">
        <v>4004</v>
      </c>
      <c r="I2981" s="208" t="s">
        <v>4004</v>
      </c>
      <c r="J2981" s="208" t="s"/>
      <c r="K2981" s="208" t="s"/>
      <c r="L2981" s="208" t="s">
        <v>4652</v>
      </c>
      <c r="M2981" s="207">
        <v>0</v>
      </c>
      <c r="N2981" s="208" t="s">
        <v>4004</v>
      </c>
      <c r="O2981" s="209">
        <v>45709</v>
      </c>
      <c r="P2981" s="210">
        <v>0.71064814814963</v>
      </c>
      <c r="Q2981" s="208">
        <v>50364</v>
      </c>
      <c r="R2981" s="207">
        <v>200</v>
      </c>
      <c r="S2981" s="207">
        <v>0</v>
      </c>
      <c r="T2981" s="207">
        <v>200</v>
      </c>
    </row>
    <row r="2982" spans="1:20">
      <c r="A2982" s="208" t="s">
        <v>4648</v>
      </c>
      <c r="B2982" s="208" t="s">
        <v>7955</v>
      </c>
      <c r="C2982" s="208" t="s">
        <v>4656</v>
      </c>
      <c r="D2982" s="208" t="s">
        <v>4730</v>
      </c>
      <c r="E2982" s="208">
        <v>171</v>
      </c>
      <c r="F2982" s="208">
        <v>0</v>
      </c>
      <c r="G2982" s="208" t="s">
        <v>4652</v>
      </c>
      <c r="H2982" s="208" t="s">
        <v>4652</v>
      </c>
      <c r="I2982" s="208" t="s">
        <v>4652</v>
      </c>
      <c r="J2982" s="208" t="s">
        <v>4685</v>
      </c>
      <c r="K2982" s="208" t="s">
        <v>4794</v>
      </c>
      <c r="L2982" s="208" t="s">
        <v>4004</v>
      </c>
      <c r="M2982" s="207">
        <v>0</v>
      </c>
      <c r="N2982" s="208" t="s">
        <v>4004</v>
      </c>
      <c r="O2982" s="209">
        <v>45709</v>
      </c>
      <c r="P2982" s="210">
        <v>0.70091435185168</v>
      </c>
      <c r="Q2982" s="208">
        <v>0</v>
      </c>
      <c r="R2982" s="207">
        <v>0</v>
      </c>
      <c r="S2982" s="207">
        <v>0</v>
      </c>
      <c r="T2982" s="207">
        <v>0</v>
      </c>
    </row>
    <row r="2983" spans="1:20">
      <c r="A2983" s="208" t="s">
        <v>4648</v>
      </c>
      <c r="B2983" s="208" t="s">
        <v>7956</v>
      </c>
      <c r="C2983" s="208" t="s">
        <v>4650</v>
      </c>
      <c r="D2983" s="208" t="s">
        <v>4663</v>
      </c>
      <c r="E2983" s="208">
        <v>150</v>
      </c>
      <c r="F2983" s="208">
        <v>88</v>
      </c>
      <c r="G2983" s="208" t="s">
        <v>4659</v>
      </c>
      <c r="H2983" s="208" t="s">
        <v>4659</v>
      </c>
      <c r="I2983" s="208" t="s">
        <v>4659</v>
      </c>
      <c r="J2983" s="208" t="s"/>
      <c r="K2983" s="208" t="s"/>
      <c r="L2983" s="208" t="s">
        <v>4652</v>
      </c>
      <c r="M2983" s="207">
        <v>0</v>
      </c>
      <c r="N2983" s="208" t="s">
        <v>4004</v>
      </c>
      <c r="O2983" s="209">
        <v>45709</v>
      </c>
      <c r="P2983" s="210">
        <v>0.681354166667006</v>
      </c>
      <c r="Q2983" s="208">
        <v>50360</v>
      </c>
      <c r="R2983" s="207">
        <v>230</v>
      </c>
      <c r="S2983" s="207">
        <v>0</v>
      </c>
      <c r="T2983" s="207">
        <v>230</v>
      </c>
    </row>
    <row r="2984" spans="1:20">
      <c r="A2984" s="208" t="s">
        <v>4648</v>
      </c>
      <c r="B2984" s="208" t="s">
        <v>7957</v>
      </c>
      <c r="C2984" s="208" t="s">
        <v>4656</v>
      </c>
      <c r="D2984" s="208" t="s">
        <v>4730</v>
      </c>
      <c r="E2984" s="208">
        <v>165</v>
      </c>
      <c r="F2984" s="208">
        <v>0</v>
      </c>
      <c r="G2984" s="208" t="s">
        <v>4652</v>
      </c>
      <c r="H2984" s="208" t="s">
        <v>4004</v>
      </c>
      <c r="I2984" s="208" t="s">
        <v>4004</v>
      </c>
      <c r="J2984" s="208" t="s"/>
      <c r="K2984" s="208" t="s"/>
      <c r="L2984" s="208" t="s">
        <v>4652</v>
      </c>
      <c r="M2984" s="207">
        <v>0</v>
      </c>
      <c r="N2984" s="208" t="s">
        <v>4004</v>
      </c>
      <c r="O2984" s="209">
        <v>45709</v>
      </c>
      <c r="P2984" s="210">
        <v>0.670497685187002</v>
      </c>
      <c r="Q2984" s="208">
        <v>50359</v>
      </c>
      <c r="R2984" s="207">
        <v>170</v>
      </c>
      <c r="S2984" s="207">
        <v>0</v>
      </c>
      <c r="T2984" s="207">
        <v>170</v>
      </c>
    </row>
    <row r="2985" spans="1:20">
      <c r="A2985" s="208" t="s">
        <v>4648</v>
      </c>
      <c r="B2985" s="208" t="s">
        <v>7958</v>
      </c>
      <c r="C2985" s="208" t="s">
        <v>4650</v>
      </c>
      <c r="D2985" s="208" t="s">
        <v>4987</v>
      </c>
      <c r="E2985" s="208">
        <v>154</v>
      </c>
      <c r="F2985" s="208">
        <v>0</v>
      </c>
      <c r="G2985" s="208" t="s">
        <v>4652</v>
      </c>
      <c r="H2985" s="208" t="s">
        <v>4004</v>
      </c>
      <c r="I2985" s="208" t="s">
        <v>4004</v>
      </c>
      <c r="J2985" s="208" t="s"/>
      <c r="K2985" s="208" t="s"/>
      <c r="L2985" s="208" t="s">
        <v>4652</v>
      </c>
      <c r="M2985" s="207">
        <v>0</v>
      </c>
      <c r="N2985" s="208" t="s">
        <v>4659</v>
      </c>
      <c r="O2985" s="209">
        <v>45709</v>
      </c>
      <c r="P2985" s="210">
        <v>0.660810185185255</v>
      </c>
      <c r="Q2985" s="208">
        <v>50358</v>
      </c>
      <c r="R2985" s="207">
        <v>150</v>
      </c>
      <c r="S2985" s="207">
        <v>0</v>
      </c>
      <c r="T2985" s="207">
        <v>150</v>
      </c>
    </row>
    <row r="2986" spans="1:20">
      <c r="A2986" s="208" t="s">
        <v>4648</v>
      </c>
      <c r="B2986" s="208" t="s">
        <v>7959</v>
      </c>
      <c r="C2986" s="208" t="s">
        <v>4656</v>
      </c>
      <c r="D2986" s="208" t="s">
        <v>4690</v>
      </c>
      <c r="E2986" s="208">
        <v>160</v>
      </c>
      <c r="F2986" s="208">
        <v>88</v>
      </c>
      <c r="G2986" s="208" t="s">
        <v>4652</v>
      </c>
      <c r="H2986" s="208" t="s">
        <v>4652</v>
      </c>
      <c r="I2986" s="208" t="s">
        <v>4652</v>
      </c>
      <c r="J2986" s="208" t="s">
        <v>4643</v>
      </c>
      <c r="K2986" s="208" t="s">
        <v>5060</v>
      </c>
      <c r="L2986" s="208" t="s">
        <v>4652</v>
      </c>
      <c r="M2986" s="207">
        <v>300</v>
      </c>
      <c r="N2986" s="208" t="s">
        <v>4004</v>
      </c>
      <c r="O2986" s="209">
        <v>45709</v>
      </c>
      <c r="P2986" s="210">
        <v>0.652013888888178</v>
      </c>
      <c r="Q2986" s="208">
        <v>50357</v>
      </c>
      <c r="R2986" s="207">
        <v>300</v>
      </c>
      <c r="S2986" s="207">
        <v>0</v>
      </c>
      <c r="T2986" s="207">
        <v>300</v>
      </c>
    </row>
    <row r="2987" spans="1:20">
      <c r="A2987" s="208" t="s">
        <v>4648</v>
      </c>
      <c r="B2987" s="208" t="s">
        <v>7960</v>
      </c>
      <c r="C2987" s="208" t="s">
        <v>4650</v>
      </c>
      <c r="D2987" s="208" t="s">
        <v>4668</v>
      </c>
      <c r="E2987" s="208">
        <v>150</v>
      </c>
      <c r="F2987" s="208">
        <v>0</v>
      </c>
      <c r="G2987" s="208" t="s">
        <v>4652</v>
      </c>
      <c r="H2987" s="208" t="s">
        <v>4661</v>
      </c>
      <c r="I2987" s="208" t="s">
        <v>4661</v>
      </c>
      <c r="J2987" s="208" t="s"/>
      <c r="K2987" s="208" t="s"/>
      <c r="L2987" s="208" t="s">
        <v>4652</v>
      </c>
      <c r="M2987" s="207">
        <v>0</v>
      </c>
      <c r="N2987" s="208" t="s">
        <v>4659</v>
      </c>
      <c r="O2987" s="209">
        <v>45709</v>
      </c>
      <c r="P2987" s="210">
        <v>0.646157407409192</v>
      </c>
      <c r="Q2987" s="208">
        <v>50356</v>
      </c>
      <c r="R2987" s="207">
        <v>370</v>
      </c>
      <c r="S2987" s="207">
        <v>0</v>
      </c>
      <c r="T2987" s="207">
        <v>370</v>
      </c>
    </row>
    <row r="2988" spans="1:20">
      <c r="A2988" s="208" t="s">
        <v>4648</v>
      </c>
      <c r="B2988" s="208" t="s">
        <v>7961</v>
      </c>
      <c r="C2988" s="208" t="s">
        <v>4650</v>
      </c>
      <c r="D2988" s="208" t="s">
        <v>4668</v>
      </c>
      <c r="E2988" s="208">
        <v>150</v>
      </c>
      <c r="F2988" s="208">
        <v>0</v>
      </c>
      <c r="G2988" s="208" t="s">
        <v>4652</v>
      </c>
      <c r="H2988" s="208" t="s">
        <v>4659</v>
      </c>
      <c r="I2988" s="208" t="s">
        <v>4659</v>
      </c>
      <c r="J2988" s="208" t="s"/>
      <c r="K2988" s="208" t="s">
        <v>5427</v>
      </c>
      <c r="L2988" s="208" t="s">
        <v>4652</v>
      </c>
      <c r="M2988" s="207">
        <v>50</v>
      </c>
      <c r="N2988" s="208" t="s">
        <v>4659</v>
      </c>
      <c r="O2988" s="209">
        <v>45709</v>
      </c>
      <c r="P2988" s="210">
        <v>0.646157407409192</v>
      </c>
      <c r="Q2988" s="208">
        <v>50356</v>
      </c>
      <c r="R2988" s="207">
        <v>370</v>
      </c>
      <c r="S2988" s="207">
        <v>0</v>
      </c>
      <c r="T2988" s="207">
        <v>370</v>
      </c>
    </row>
    <row r="2989" spans="1:20">
      <c r="A2989" s="208" t="s">
        <v>4648</v>
      </c>
      <c r="B2989" s="208" t="s">
        <v>7962</v>
      </c>
      <c r="C2989" s="208" t="s">
        <v>4656</v>
      </c>
      <c r="D2989" s="208" t="s">
        <v>4700</v>
      </c>
      <c r="E2989" s="208">
        <v>165</v>
      </c>
      <c r="F2989" s="208">
        <v>87</v>
      </c>
      <c r="G2989" s="208" t="s">
        <v>4659</v>
      </c>
      <c r="H2989" s="208" t="s">
        <v>4652</v>
      </c>
      <c r="I2989" s="208" t="s">
        <v>4652</v>
      </c>
      <c r="J2989" s="208" t="s"/>
      <c r="K2989" s="208" t="s"/>
      <c r="L2989" s="208" t="s">
        <v>4652</v>
      </c>
      <c r="M2989" s="207">
        <v>0</v>
      </c>
      <c r="N2989" s="208" t="s">
        <v>4659</v>
      </c>
      <c r="O2989" s="209">
        <v>45709</v>
      </c>
      <c r="P2989" s="210">
        <v>0.630706018517231</v>
      </c>
      <c r="Q2989" s="208">
        <v>50355</v>
      </c>
      <c r="R2989" s="207">
        <v>170</v>
      </c>
      <c r="S2989" s="207">
        <v>0</v>
      </c>
      <c r="T2989" s="207">
        <v>170</v>
      </c>
    </row>
    <row r="2990" spans="1:20">
      <c r="A2990" s="208" t="s">
        <v>4648</v>
      </c>
      <c r="B2990" s="208" t="s">
        <v>7963</v>
      </c>
      <c r="C2990" s="208" t="s">
        <v>4656</v>
      </c>
      <c r="D2990" s="208" t="s">
        <v>4734</v>
      </c>
      <c r="E2990" s="208">
        <v>155</v>
      </c>
      <c r="F2990" s="208">
        <v>89</v>
      </c>
      <c r="G2990" s="208" t="s">
        <v>4004</v>
      </c>
      <c r="H2990" s="208" t="s">
        <v>4004</v>
      </c>
      <c r="I2990" s="208" t="s">
        <v>4004</v>
      </c>
      <c r="J2990" s="208" t="s"/>
      <c r="K2990" s="208" t="s"/>
      <c r="L2990" s="208" t="s">
        <v>4652</v>
      </c>
      <c r="M2990" s="207">
        <v>0</v>
      </c>
      <c r="N2990" s="208" t="s">
        <v>4004</v>
      </c>
      <c r="O2990" s="209">
        <v>45709</v>
      </c>
      <c r="P2990" s="210">
        <v>0.624918981480733</v>
      </c>
      <c r="Q2990" s="208">
        <v>50354</v>
      </c>
      <c r="R2990" s="207">
        <v>200</v>
      </c>
      <c r="S2990" s="207">
        <v>0</v>
      </c>
      <c r="T2990" s="207">
        <v>200</v>
      </c>
    </row>
    <row r="2991" spans="1:20">
      <c r="A2991" s="208" t="s">
        <v>4648</v>
      </c>
      <c r="B2991" s="208" t="s">
        <v>7964</v>
      </c>
      <c r="C2991" s="208" t="s">
        <v>4656</v>
      </c>
      <c r="D2991" s="208" t="s">
        <v>4700</v>
      </c>
      <c r="E2991" s="208">
        <v>165</v>
      </c>
      <c r="F2991" s="208">
        <v>89</v>
      </c>
      <c r="G2991" s="208" t="s">
        <v>4004</v>
      </c>
      <c r="H2991" s="208" t="s">
        <v>4004</v>
      </c>
      <c r="I2991" s="208" t="s">
        <v>4004</v>
      </c>
      <c r="J2991" s="208" t="s"/>
      <c r="K2991" s="208" t="s"/>
      <c r="L2991" s="208" t="s">
        <v>4652</v>
      </c>
      <c r="M2991" s="207">
        <v>0</v>
      </c>
      <c r="N2991" s="208" t="s">
        <v>4004</v>
      </c>
      <c r="O2991" s="209">
        <v>45709</v>
      </c>
      <c r="P2991" s="210">
        <v>0.619456018517667</v>
      </c>
      <c r="Q2991" s="208">
        <v>50353</v>
      </c>
      <c r="R2991" s="207">
        <v>230</v>
      </c>
      <c r="S2991" s="207">
        <v>0</v>
      </c>
      <c r="T2991" s="207">
        <v>230</v>
      </c>
    </row>
    <row r="2992" spans="1:20">
      <c r="A2992" s="208" t="s">
        <v>4648</v>
      </c>
      <c r="B2992" s="208" t="s">
        <v>7965</v>
      </c>
      <c r="C2992" s="208" t="s">
        <v>4650</v>
      </c>
      <c r="D2992" s="208" t="s">
        <v>4663</v>
      </c>
      <c r="E2992" s="208">
        <v>152</v>
      </c>
      <c r="F2992" s="208">
        <v>89</v>
      </c>
      <c r="G2992" s="208" t="s">
        <v>4659</v>
      </c>
      <c r="H2992" s="208" t="s">
        <v>4004</v>
      </c>
      <c r="I2992" s="208" t="s">
        <v>4004</v>
      </c>
      <c r="J2992" s="208" t="s"/>
      <c r="K2992" s="208" t="s"/>
      <c r="L2992" s="208" t="s">
        <v>4652</v>
      </c>
      <c r="M2992" s="207">
        <v>0</v>
      </c>
      <c r="N2992" s="208" t="s">
        <v>4659</v>
      </c>
      <c r="O2992" s="209">
        <v>45709</v>
      </c>
      <c r="P2992" s="210">
        <v>0.610057870369929</v>
      </c>
      <c r="Q2992" s="208">
        <v>50351</v>
      </c>
      <c r="R2992" s="207">
        <v>200</v>
      </c>
      <c r="S2992" s="207">
        <v>0</v>
      </c>
      <c r="T2992" s="207">
        <v>200</v>
      </c>
    </row>
    <row r="2993" spans="1:20">
      <c r="A2993" s="208" t="s">
        <v>4648</v>
      </c>
      <c r="B2993" s="208" t="s">
        <v>7966</v>
      </c>
      <c r="C2993" s="208" t="s">
        <v>4650</v>
      </c>
      <c r="D2993" s="208" t="s">
        <v>4734</v>
      </c>
      <c r="E2993" s="208">
        <v>155</v>
      </c>
      <c r="F2993" s="208">
        <v>89</v>
      </c>
      <c r="G2993" s="208" t="s">
        <v>4004</v>
      </c>
      <c r="H2993" s="208" t="s">
        <v>4652</v>
      </c>
      <c r="I2993" s="208" t="s">
        <v>4652</v>
      </c>
      <c r="J2993" s="208" t="s"/>
      <c r="K2993" s="208" t="s"/>
      <c r="L2993" s="208" t="s">
        <v>4652</v>
      </c>
      <c r="M2993" s="207">
        <v>0</v>
      </c>
      <c r="N2993" s="208" t="s">
        <v>4004</v>
      </c>
      <c r="O2993" s="209">
        <v>45709</v>
      </c>
      <c r="P2993" s="210">
        <v>0.572534722221462</v>
      </c>
      <c r="Q2993" s="208">
        <v>50348</v>
      </c>
      <c r="R2993" s="207">
        <v>150</v>
      </c>
      <c r="S2993" s="207">
        <v>0</v>
      </c>
      <c r="T2993" s="207">
        <v>150</v>
      </c>
    </row>
    <row r="2994" spans="1:20">
      <c r="A2994" s="208" t="s">
        <v>4648</v>
      </c>
      <c r="B2994" s="208" t="s">
        <v>7967</v>
      </c>
      <c r="C2994" s="208" t="s">
        <v>4656</v>
      </c>
      <c r="D2994" s="208" t="s">
        <v>4700</v>
      </c>
      <c r="E2994" s="208">
        <v>160</v>
      </c>
      <c r="F2994" s="208">
        <v>88</v>
      </c>
      <c r="G2994" s="208" t="s">
        <v>4004</v>
      </c>
      <c r="H2994" s="208" t="s">
        <v>4652</v>
      </c>
      <c r="I2994" s="208" t="s">
        <v>4652</v>
      </c>
      <c r="J2994" s="208" t="s"/>
      <c r="K2994" s="208" t="s"/>
      <c r="L2994" s="208" t="s">
        <v>4652</v>
      </c>
      <c r="M2994" s="207">
        <v>0</v>
      </c>
      <c r="N2994" s="208" t="s">
        <v>4004</v>
      </c>
      <c r="O2994" s="209">
        <v>45709</v>
      </c>
      <c r="P2994" s="210">
        <v>0.56008101851694</v>
      </c>
      <c r="Q2994" s="208">
        <v>50346</v>
      </c>
      <c r="R2994" s="207">
        <v>150</v>
      </c>
      <c r="S2994" s="207">
        <v>0</v>
      </c>
      <c r="T2994" s="207">
        <v>150</v>
      </c>
    </row>
    <row r="2995" spans="1:20">
      <c r="A2995" s="208" t="s">
        <v>4648</v>
      </c>
      <c r="B2995" s="208" t="s">
        <v>7968</v>
      </c>
      <c r="C2995" s="208" t="s">
        <v>4656</v>
      </c>
      <c r="D2995" s="208" t="s">
        <v>4676</v>
      </c>
      <c r="E2995" s="208">
        <v>155</v>
      </c>
      <c r="F2995" s="208">
        <v>0</v>
      </c>
      <c r="G2995" s="208" t="s">
        <v>4652</v>
      </c>
      <c r="H2995" s="208" t="s">
        <v>4004</v>
      </c>
      <c r="I2995" s="208" t="s">
        <v>4004</v>
      </c>
      <c r="J2995" s="208" t="s"/>
      <c r="K2995" s="208" t="s"/>
      <c r="L2995" s="208" t="s">
        <v>4652</v>
      </c>
      <c r="M2995" s="207">
        <v>0</v>
      </c>
      <c r="N2995" s="208" t="s">
        <v>4004</v>
      </c>
      <c r="O2995" s="209">
        <v>45709</v>
      </c>
      <c r="P2995" s="210">
        <v>0.532349537035771</v>
      </c>
      <c r="Q2995" s="208">
        <v>50343</v>
      </c>
      <c r="R2995" s="207">
        <v>170</v>
      </c>
      <c r="S2995" s="207">
        <v>0</v>
      </c>
      <c r="T2995" s="207">
        <v>170</v>
      </c>
    </row>
    <row r="2996" spans="1:20">
      <c r="A2996" s="208" t="s">
        <v>4648</v>
      </c>
      <c r="B2996" s="208" t="s">
        <v>7969</v>
      </c>
      <c r="C2996" s="208" t="s">
        <v>4650</v>
      </c>
      <c r="D2996" s="208" t="s">
        <v>4734</v>
      </c>
      <c r="E2996" s="208">
        <v>155</v>
      </c>
      <c r="F2996" s="208">
        <v>89</v>
      </c>
      <c r="G2996" s="208" t="s">
        <v>4004</v>
      </c>
      <c r="H2996" s="208" t="s">
        <v>4004</v>
      </c>
      <c r="I2996" s="208" t="s">
        <v>4004</v>
      </c>
      <c r="J2996" s="208" t="s"/>
      <c r="K2996" s="208" t="s"/>
      <c r="L2996" s="208" t="s">
        <v>4652</v>
      </c>
      <c r="M2996" s="207">
        <v>0</v>
      </c>
      <c r="N2996" s="208" t="s">
        <v>4004</v>
      </c>
      <c r="O2996" s="209">
        <v>45709</v>
      </c>
      <c r="P2996" s="210">
        <v>0.524085648146866</v>
      </c>
      <c r="Q2996" s="208">
        <v>50342</v>
      </c>
      <c r="R2996" s="207">
        <v>230</v>
      </c>
      <c r="S2996" s="207">
        <v>0</v>
      </c>
      <c r="T2996" s="207">
        <v>230</v>
      </c>
    </row>
    <row r="2997" spans="1:20">
      <c r="A2997" s="208" t="s">
        <v>4648</v>
      </c>
      <c r="B2997" s="208" t="s">
        <v>7970</v>
      </c>
      <c r="C2997" s="208" t="s">
        <v>4650</v>
      </c>
      <c r="D2997" s="208" t="s">
        <v>4668</v>
      </c>
      <c r="E2997" s="208">
        <v>150</v>
      </c>
      <c r="F2997" s="208">
        <v>0</v>
      </c>
      <c r="G2997" s="208" t="s">
        <v>4652</v>
      </c>
      <c r="H2997" s="208" t="s">
        <v>4652</v>
      </c>
      <c r="I2997" s="208" t="s">
        <v>4652</v>
      </c>
      <c r="J2997" s="208" t="s">
        <v>4643</v>
      </c>
      <c r="K2997" s="208" t="s">
        <v>4831</v>
      </c>
      <c r="L2997" s="208" t="s">
        <v>4659</v>
      </c>
      <c r="M2997" s="207">
        <v>130</v>
      </c>
      <c r="N2997" s="208" t="s">
        <v>4659</v>
      </c>
      <c r="O2997" s="209">
        <v>45709</v>
      </c>
      <c r="P2997" s="210">
        <v>0.498784722221899</v>
      </c>
      <c r="Q2997" s="208">
        <v>50338</v>
      </c>
      <c r="R2997" s="207">
        <v>130</v>
      </c>
      <c r="S2997" s="207">
        <v>0</v>
      </c>
      <c r="T2997" s="207">
        <v>130</v>
      </c>
    </row>
    <row r="2998" spans="1:20">
      <c r="A2998" s="208" t="s">
        <v>4648</v>
      </c>
      <c r="B2998" s="208" t="s">
        <v>7971</v>
      </c>
      <c r="C2998" s="208" t="s">
        <v>4656</v>
      </c>
      <c r="D2998" s="208" t="s">
        <v>4694</v>
      </c>
      <c r="E2998" s="208">
        <v>155</v>
      </c>
      <c r="F2998" s="208">
        <v>88</v>
      </c>
      <c r="G2998" s="208" t="s">
        <v>4004</v>
      </c>
      <c r="H2998" s="208" t="s">
        <v>4004</v>
      </c>
      <c r="I2998" s="208" t="s">
        <v>4004</v>
      </c>
      <c r="J2998" s="208" t="s"/>
      <c r="K2998" s="208" t="s"/>
      <c r="L2998" s="208" t="s">
        <v>4652</v>
      </c>
      <c r="M2998" s="207">
        <v>0</v>
      </c>
      <c r="N2998" s="208" t="s">
        <v>4004</v>
      </c>
      <c r="O2998" s="209">
        <v>45709</v>
      </c>
      <c r="P2998" s="210">
        <v>0.488136574072996</v>
      </c>
      <c r="Q2998" s="208">
        <v>50337</v>
      </c>
      <c r="R2998" s="207">
        <v>230</v>
      </c>
      <c r="S2998" s="207">
        <v>0</v>
      </c>
      <c r="T2998" s="207">
        <v>230</v>
      </c>
    </row>
    <row r="2999" spans="1:20">
      <c r="A2999" s="208" t="s">
        <v>4648</v>
      </c>
      <c r="B2999" s="208" t="s">
        <v>7972</v>
      </c>
      <c r="C2999" s="208" t="s">
        <v>4656</v>
      </c>
      <c r="D2999" s="208" t="s">
        <v>4730</v>
      </c>
      <c r="E2999" s="208">
        <v>165</v>
      </c>
      <c r="F2999" s="208">
        <v>88</v>
      </c>
      <c r="G2999" s="208" t="s">
        <v>4004</v>
      </c>
      <c r="H2999" s="208" t="s">
        <v>4652</v>
      </c>
      <c r="I2999" s="208" t="s">
        <v>4652</v>
      </c>
      <c r="J2999" s="208" t="s"/>
      <c r="K2999" s="208" t="s"/>
      <c r="L2999" s="208" t="s">
        <v>4652</v>
      </c>
      <c r="M2999" s="207">
        <v>0</v>
      </c>
      <c r="N2999" s="208" t="s">
        <v>4004</v>
      </c>
      <c r="O2999" s="209">
        <v>45709</v>
      </c>
      <c r="P2999" s="210">
        <v>0.480613425927004</v>
      </c>
      <c r="Q2999" s="208">
        <v>50336</v>
      </c>
      <c r="R2999" s="207">
        <v>170</v>
      </c>
      <c r="S2999" s="207">
        <v>0</v>
      </c>
      <c r="T2999" s="207">
        <v>170</v>
      </c>
    </row>
    <row r="3000" spans="1:20">
      <c r="A3000" s="208" t="s">
        <v>4648</v>
      </c>
      <c r="B3000" s="208" t="s">
        <v>7973</v>
      </c>
      <c r="C3000" s="208" t="s">
        <v>4656</v>
      </c>
      <c r="D3000" s="208" t="s">
        <v>4730</v>
      </c>
      <c r="E3000" s="208">
        <v>165</v>
      </c>
      <c r="F3000" s="208">
        <v>89</v>
      </c>
      <c r="G3000" s="208" t="s">
        <v>4652</v>
      </c>
      <c r="H3000" s="208" t="s">
        <v>4652</v>
      </c>
      <c r="I3000" s="208" t="s">
        <v>4652</v>
      </c>
      <c r="J3000" s="208" t="s">
        <v>4643</v>
      </c>
      <c r="K3000" s="208" t="s">
        <v>5060</v>
      </c>
      <c r="L3000" s="208" t="s">
        <v>4652</v>
      </c>
      <c r="M3000" s="207">
        <v>300</v>
      </c>
      <c r="N3000" s="208" t="s">
        <v>4004</v>
      </c>
      <c r="O3000" s="209">
        <v>45709</v>
      </c>
      <c r="P3000" s="210">
        <v>0.471712962964375</v>
      </c>
      <c r="Q3000" s="208">
        <v>50335</v>
      </c>
      <c r="R3000" s="207">
        <v>300</v>
      </c>
      <c r="S3000" s="207">
        <v>0</v>
      </c>
      <c r="T3000" s="207">
        <v>300</v>
      </c>
    </row>
    <row r="3001" spans="1:20">
      <c r="A3001" s="208" t="s">
        <v>4648</v>
      </c>
      <c r="B3001" s="208" t="s">
        <v>7974</v>
      </c>
      <c r="C3001" s="208" t="s">
        <v>4656</v>
      </c>
      <c r="D3001" s="208" t="s">
        <v>4734</v>
      </c>
      <c r="E3001" s="208">
        <v>165</v>
      </c>
      <c r="F3001" s="208">
        <v>88</v>
      </c>
      <c r="G3001" s="208" t="s">
        <v>4659</v>
      </c>
      <c r="H3001" s="208" t="s">
        <v>4659</v>
      </c>
      <c r="I3001" s="208" t="s">
        <v>4659</v>
      </c>
      <c r="J3001" s="208" t="s"/>
      <c r="K3001" s="208" t="s"/>
      <c r="L3001" s="208" t="s">
        <v>4652</v>
      </c>
      <c r="M3001" s="207">
        <v>0</v>
      </c>
      <c r="N3001" s="208" t="s">
        <v>4659</v>
      </c>
      <c r="O3001" s="209">
        <v>45709</v>
      </c>
      <c r="P3001" s="210">
        <v>0.46423611111095</v>
      </c>
      <c r="Q3001" s="208">
        <v>50332</v>
      </c>
      <c r="R3001" s="207">
        <v>400</v>
      </c>
      <c r="S3001" s="207">
        <v>0</v>
      </c>
      <c r="T3001" s="207">
        <v>400</v>
      </c>
    </row>
    <row r="3002" spans="1:20">
      <c r="A3002" s="208" t="s">
        <v>4648</v>
      </c>
      <c r="B3002" s="208" t="s">
        <v>7975</v>
      </c>
      <c r="C3002" s="208" t="s">
        <v>4656</v>
      </c>
      <c r="D3002" s="208" t="s">
        <v>4703</v>
      </c>
      <c r="E3002" s="208">
        <v>160</v>
      </c>
      <c r="F3002" s="208">
        <v>88</v>
      </c>
      <c r="G3002" s="208" t="s">
        <v>4659</v>
      </c>
      <c r="H3002" s="208" t="s">
        <v>4659</v>
      </c>
      <c r="I3002" s="208" t="s">
        <v>4659</v>
      </c>
      <c r="J3002" s="208" t="s"/>
      <c r="K3002" s="208" t="s"/>
      <c r="L3002" s="208" t="s">
        <v>4652</v>
      </c>
      <c r="M3002" s="207">
        <v>0</v>
      </c>
      <c r="N3002" s="208" t="s">
        <v>4659</v>
      </c>
      <c r="O3002" s="209">
        <v>45709</v>
      </c>
      <c r="P3002" s="210">
        <v>0.46423611111095</v>
      </c>
      <c r="Q3002" s="208">
        <v>50332</v>
      </c>
      <c r="R3002" s="207">
        <v>400</v>
      </c>
      <c r="S3002" s="207">
        <v>0</v>
      </c>
      <c r="T3002" s="207">
        <v>400</v>
      </c>
    </row>
    <row r="3003" spans="1:20">
      <c r="A3003" s="208" t="s">
        <v>4648</v>
      </c>
      <c r="B3003" s="208" t="s">
        <v>7976</v>
      </c>
      <c r="C3003" s="208" t="s">
        <v>4650</v>
      </c>
      <c r="D3003" s="208" t="s">
        <v>4663</v>
      </c>
      <c r="E3003" s="208">
        <v>151</v>
      </c>
      <c r="F3003" s="208">
        <v>89</v>
      </c>
      <c r="G3003" s="208" t="s">
        <v>4004</v>
      </c>
      <c r="H3003" s="208" t="s">
        <v>4004</v>
      </c>
      <c r="I3003" s="208" t="s">
        <v>4004</v>
      </c>
      <c r="J3003" s="208" t="s"/>
      <c r="K3003" s="208" t="s"/>
      <c r="L3003" s="208" t="s">
        <v>4652</v>
      </c>
      <c r="M3003" s="207">
        <v>0</v>
      </c>
      <c r="N3003" s="208" t="s">
        <v>4004</v>
      </c>
      <c r="O3003" s="209">
        <v>45709</v>
      </c>
      <c r="P3003" s="210">
        <v>0.401574074072414</v>
      </c>
      <c r="Q3003" s="208">
        <v>50323</v>
      </c>
      <c r="R3003" s="207">
        <v>230</v>
      </c>
      <c r="S3003" s="207">
        <v>0</v>
      </c>
      <c r="T3003" s="207">
        <v>230</v>
      </c>
    </row>
    <row r="3004" spans="1:20">
      <c r="A3004" s="208" t="s">
        <v>4648</v>
      </c>
      <c r="B3004" s="208" t="s">
        <v>7977</v>
      </c>
      <c r="C3004" s="208" t="s">
        <v>4650</v>
      </c>
      <c r="D3004" s="208" t="s">
        <v>4668</v>
      </c>
      <c r="E3004" s="208">
        <v>156</v>
      </c>
      <c r="F3004" s="208">
        <v>0</v>
      </c>
      <c r="G3004" s="208" t="s">
        <v>4652</v>
      </c>
      <c r="H3004" s="208" t="s">
        <v>4652</v>
      </c>
      <c r="I3004" s="208" t="s">
        <v>4652</v>
      </c>
      <c r="J3004" s="208" t="s">
        <v>4643</v>
      </c>
      <c r="K3004" s="208" t="s">
        <v>5454</v>
      </c>
      <c r="L3004" s="208" t="s">
        <v>4004</v>
      </c>
      <c r="M3004" s="207">
        <v>130</v>
      </c>
      <c r="N3004" s="208" t="s">
        <v>4004</v>
      </c>
      <c r="O3004" s="209">
        <v>45709</v>
      </c>
      <c r="P3004" s="210">
        <v>0.398946759258251</v>
      </c>
      <c r="Q3004" s="208">
        <v>50319</v>
      </c>
      <c r="R3004" s="207">
        <v>130</v>
      </c>
      <c r="S3004" s="207">
        <v>0</v>
      </c>
      <c r="T3004" s="207">
        <v>130</v>
      </c>
    </row>
    <row r="3005" spans="1:20">
      <c r="A3005" s="208" t="s">
        <v>4648</v>
      </c>
      <c r="B3005" s="208" t="s">
        <v>7978</v>
      </c>
      <c r="C3005" s="208" t="s">
        <v>4650</v>
      </c>
      <c r="D3005" s="208" t="s">
        <v>4668</v>
      </c>
      <c r="E3005" s="208">
        <v>155</v>
      </c>
      <c r="F3005" s="208">
        <v>0</v>
      </c>
      <c r="G3005" s="208" t="s">
        <v>4652</v>
      </c>
      <c r="H3005" s="208" t="s">
        <v>4004</v>
      </c>
      <c r="I3005" s="208" t="s">
        <v>4004</v>
      </c>
      <c r="J3005" s="208" t="s"/>
      <c r="K3005" s="208" t="s"/>
      <c r="L3005" s="208" t="s">
        <v>4652</v>
      </c>
      <c r="M3005" s="207">
        <v>0</v>
      </c>
      <c r="N3005" s="208" t="s">
        <v>4004</v>
      </c>
      <c r="O3005" s="209">
        <v>45710</v>
      </c>
      <c r="P3005" s="210">
        <v>0.828715277777519</v>
      </c>
      <c r="Q3005" s="208">
        <v>50570</v>
      </c>
      <c r="R3005" s="207">
        <v>150</v>
      </c>
      <c r="S3005" s="207">
        <v>0</v>
      </c>
      <c r="T3005" s="207">
        <v>150</v>
      </c>
    </row>
    <row r="3006" spans="1:20">
      <c r="A3006" s="208" t="s">
        <v>4648</v>
      </c>
      <c r="B3006" s="208" t="s">
        <v>7979</v>
      </c>
      <c r="C3006" s="208" t="s">
        <v>4650</v>
      </c>
      <c r="D3006" s="208" t="s">
        <v>4668</v>
      </c>
      <c r="E3006" s="208">
        <v>150</v>
      </c>
      <c r="F3006" s="208">
        <v>0</v>
      </c>
      <c r="G3006" s="208" t="s">
        <v>4652</v>
      </c>
      <c r="H3006" s="208" t="s">
        <v>4004</v>
      </c>
      <c r="I3006" s="208" t="s">
        <v>4004</v>
      </c>
      <c r="J3006" s="208" t="s"/>
      <c r="K3006" s="208" t="s"/>
      <c r="L3006" s="208" t="s">
        <v>4652</v>
      </c>
      <c r="M3006" s="207">
        <v>0</v>
      </c>
      <c r="N3006" s="208" t="s">
        <v>4004</v>
      </c>
      <c r="O3006" s="209">
        <v>45710</v>
      </c>
      <c r="P3006" s="210">
        <v>0.827361111110804</v>
      </c>
      <c r="Q3006" s="208">
        <v>50569</v>
      </c>
      <c r="R3006" s="207">
        <v>150</v>
      </c>
      <c r="S3006" s="207">
        <v>0</v>
      </c>
      <c r="T3006" s="207">
        <v>150</v>
      </c>
    </row>
    <row r="3007" spans="1:20">
      <c r="A3007" s="208" t="s">
        <v>4648</v>
      </c>
      <c r="B3007" s="208" t="s">
        <v>7980</v>
      </c>
      <c r="C3007" s="208" t="s">
        <v>4650</v>
      </c>
      <c r="D3007" s="208" t="s">
        <v>4734</v>
      </c>
      <c r="E3007" s="208">
        <v>155</v>
      </c>
      <c r="F3007" s="208">
        <v>0</v>
      </c>
      <c r="G3007" s="208" t="s">
        <v>4652</v>
      </c>
      <c r="H3007" s="208" t="s">
        <v>4652</v>
      </c>
      <c r="I3007" s="208" t="s">
        <v>4652</v>
      </c>
      <c r="J3007" s="208" t="s">
        <v>4715</v>
      </c>
      <c r="K3007" s="208" t="s"/>
      <c r="L3007" s="208" t="s">
        <v>4004</v>
      </c>
      <c r="M3007" s="207">
        <v>80</v>
      </c>
      <c r="N3007" s="208" t="s">
        <v>4004</v>
      </c>
      <c r="O3007" s="209">
        <v>45710</v>
      </c>
      <c r="P3007" s="210">
        <v>0.813148148146866</v>
      </c>
      <c r="Q3007" s="208">
        <v>50568</v>
      </c>
      <c r="R3007" s="207">
        <v>80</v>
      </c>
      <c r="S3007" s="207">
        <v>0</v>
      </c>
      <c r="T3007" s="207">
        <v>80</v>
      </c>
    </row>
    <row r="3008" spans="1:20">
      <c r="A3008" s="208" t="s">
        <v>4648</v>
      </c>
      <c r="B3008" s="208" t="s">
        <v>7981</v>
      </c>
      <c r="C3008" s="208" t="s">
        <v>4650</v>
      </c>
      <c r="D3008" s="208" t="s">
        <v>4663</v>
      </c>
      <c r="E3008" s="208">
        <v>155</v>
      </c>
      <c r="F3008" s="208">
        <v>0</v>
      </c>
      <c r="G3008" s="208" t="s">
        <v>4652</v>
      </c>
      <c r="H3008" s="208" t="s">
        <v>4004</v>
      </c>
      <c r="I3008" s="208" t="s">
        <v>4004</v>
      </c>
      <c r="J3008" s="208" t="s"/>
      <c r="K3008" s="208" t="s"/>
      <c r="L3008" s="208" t="s">
        <v>4652</v>
      </c>
      <c r="M3008" s="207">
        <v>0</v>
      </c>
      <c r="N3008" s="208" t="s">
        <v>4004</v>
      </c>
      <c r="O3008" s="209">
        <v>45710</v>
      </c>
      <c r="P3008" s="210">
        <v>0.799629629629635</v>
      </c>
      <c r="Q3008" s="208">
        <v>50564</v>
      </c>
      <c r="R3008" s="207">
        <v>170</v>
      </c>
      <c r="S3008" s="207">
        <v>0</v>
      </c>
      <c r="T3008" s="207">
        <v>170</v>
      </c>
    </row>
    <row r="3009" spans="1:20">
      <c r="A3009" s="208" t="s">
        <v>4648</v>
      </c>
      <c r="B3009" s="208" t="s">
        <v>7982</v>
      </c>
      <c r="C3009" s="208" t="s">
        <v>4650</v>
      </c>
      <c r="D3009" s="208" t="s">
        <v>4668</v>
      </c>
      <c r="E3009" s="208">
        <v>155</v>
      </c>
      <c r="F3009" s="208">
        <v>0</v>
      </c>
      <c r="G3009" s="208" t="s">
        <v>4652</v>
      </c>
      <c r="H3009" s="208" t="s">
        <v>4652</v>
      </c>
      <c r="I3009" s="208" t="s">
        <v>4652</v>
      </c>
      <c r="J3009" s="208" t="s">
        <v>4715</v>
      </c>
      <c r="K3009" s="208" t="s"/>
      <c r="L3009" s="208" t="s">
        <v>4004</v>
      </c>
      <c r="M3009" s="207">
        <v>80</v>
      </c>
      <c r="N3009" s="208" t="s">
        <v>4004</v>
      </c>
      <c r="O3009" s="209">
        <v>45710</v>
      </c>
      <c r="P3009" s="210">
        <v>0.794618055555475</v>
      </c>
      <c r="Q3009" s="208">
        <v>50563</v>
      </c>
      <c r="R3009" s="207">
        <v>80</v>
      </c>
      <c r="S3009" s="207">
        <v>0</v>
      </c>
      <c r="T3009" s="207">
        <v>80</v>
      </c>
    </row>
    <row r="3010" spans="1:20">
      <c r="A3010" s="208" t="s">
        <v>4648</v>
      </c>
      <c r="B3010" s="208" t="s">
        <v>7983</v>
      </c>
      <c r="C3010" s="208" t="s">
        <v>4650</v>
      </c>
      <c r="D3010" s="208" t="s">
        <v>4674</v>
      </c>
      <c r="E3010" s="208">
        <v>150</v>
      </c>
      <c r="F3010" s="208">
        <v>0</v>
      </c>
      <c r="G3010" s="208" t="s">
        <v>4652</v>
      </c>
      <c r="H3010" s="208" t="s">
        <v>4659</v>
      </c>
      <c r="I3010" s="208" t="s">
        <v>4659</v>
      </c>
      <c r="J3010" s="208" t="s"/>
      <c r="K3010" s="208" t="s"/>
      <c r="L3010" s="208" t="s">
        <v>4652</v>
      </c>
      <c r="M3010" s="207">
        <v>0</v>
      </c>
      <c r="N3010" s="208" t="s">
        <v>4659</v>
      </c>
      <c r="O3010" s="209">
        <v>45710</v>
      </c>
      <c r="P3010" s="210">
        <v>0.790625000001455</v>
      </c>
      <c r="Q3010" s="208">
        <v>50561</v>
      </c>
      <c r="R3010" s="207">
        <v>170</v>
      </c>
      <c r="S3010" s="207">
        <v>0</v>
      </c>
      <c r="T3010" s="207">
        <v>170</v>
      </c>
    </row>
    <row r="3011" spans="1:20">
      <c r="A3011" s="208" t="s">
        <v>4648</v>
      </c>
      <c r="B3011" s="208" t="s">
        <v>7984</v>
      </c>
      <c r="C3011" s="208" t="s">
        <v>4650</v>
      </c>
      <c r="D3011" s="208" t="s">
        <v>4668</v>
      </c>
      <c r="E3011" s="208">
        <v>155</v>
      </c>
      <c r="F3011" s="208">
        <v>0</v>
      </c>
      <c r="G3011" s="208" t="s">
        <v>4652</v>
      </c>
      <c r="H3011" s="208" t="s">
        <v>4652</v>
      </c>
      <c r="I3011" s="208" t="s">
        <v>4652</v>
      </c>
      <c r="J3011" s="208" t="s">
        <v>4715</v>
      </c>
      <c r="K3011" s="208" t="s"/>
      <c r="L3011" s="208" t="s">
        <v>4004</v>
      </c>
      <c r="M3011" s="207">
        <v>80</v>
      </c>
      <c r="N3011" s="208" t="s">
        <v>4004</v>
      </c>
      <c r="O3011" s="209">
        <v>45710</v>
      </c>
      <c r="P3011" s="210">
        <v>0.788067129629781</v>
      </c>
      <c r="Q3011" s="208">
        <v>50560</v>
      </c>
      <c r="R3011" s="207">
        <v>80</v>
      </c>
      <c r="S3011" s="207">
        <v>0</v>
      </c>
      <c r="T3011" s="207">
        <v>80</v>
      </c>
    </row>
    <row r="3012" spans="1:20">
      <c r="A3012" s="208" t="s">
        <v>4648</v>
      </c>
      <c r="B3012" s="208" t="s">
        <v>7985</v>
      </c>
      <c r="C3012" s="208" t="s">
        <v>4650</v>
      </c>
      <c r="D3012" s="208" t="s">
        <v>4668</v>
      </c>
      <c r="E3012" s="208">
        <v>150</v>
      </c>
      <c r="F3012" s="208">
        <v>0</v>
      </c>
      <c r="G3012" s="208" t="s">
        <v>4652</v>
      </c>
      <c r="H3012" s="208" t="s">
        <v>4652</v>
      </c>
      <c r="I3012" s="208" t="s">
        <v>4652</v>
      </c>
      <c r="J3012" s="208" t="s">
        <v>4715</v>
      </c>
      <c r="K3012" s="208" t="s"/>
      <c r="L3012" s="208" t="s">
        <v>4004</v>
      </c>
      <c r="M3012" s="207">
        <v>190</v>
      </c>
      <c r="N3012" s="208" t="s">
        <v>4004</v>
      </c>
      <c r="O3012" s="209">
        <v>45710</v>
      </c>
      <c r="P3012" s="210">
        <v>0.760462962964084</v>
      </c>
      <c r="Q3012" s="208">
        <v>50553</v>
      </c>
      <c r="R3012" s="207">
        <v>190</v>
      </c>
      <c r="S3012" s="207">
        <v>0</v>
      </c>
      <c r="T3012" s="207">
        <v>190</v>
      </c>
    </row>
    <row r="3013" spans="1:20">
      <c r="A3013" s="208" t="s">
        <v>4648</v>
      </c>
      <c r="B3013" s="208" t="s">
        <v>7986</v>
      </c>
      <c r="C3013" s="208" t="s">
        <v>4656</v>
      </c>
      <c r="D3013" s="208" t="s">
        <v>4730</v>
      </c>
      <c r="E3013" s="208">
        <v>166</v>
      </c>
      <c r="F3013" s="208">
        <v>0</v>
      </c>
      <c r="G3013" s="208" t="s">
        <v>4652</v>
      </c>
      <c r="H3013" s="208" t="s">
        <v>4652</v>
      </c>
      <c r="I3013" s="208" t="s">
        <v>4652</v>
      </c>
      <c r="J3013" s="208" t="s">
        <v>4643</v>
      </c>
      <c r="K3013" s="208" t="s">
        <v>7408</v>
      </c>
      <c r="L3013" s="208" t="s">
        <v>4004</v>
      </c>
      <c r="M3013" s="207">
        <v>300</v>
      </c>
      <c r="N3013" s="208" t="s">
        <v>4004</v>
      </c>
      <c r="O3013" s="209">
        <v>45710</v>
      </c>
      <c r="P3013" s="210">
        <v>0.75028935185037</v>
      </c>
      <c r="Q3013" s="208">
        <v>50550</v>
      </c>
      <c r="R3013" s="207">
        <v>300</v>
      </c>
      <c r="S3013" s="207">
        <v>0</v>
      </c>
      <c r="T3013" s="207">
        <v>300</v>
      </c>
    </row>
    <row r="3014" spans="1:20">
      <c r="A3014" s="208" t="s">
        <v>4648</v>
      </c>
      <c r="B3014" s="208" t="s">
        <v>7987</v>
      </c>
      <c r="C3014" s="208" t="s">
        <v>4650</v>
      </c>
      <c r="D3014" s="208" t="s">
        <v>4668</v>
      </c>
      <c r="E3014" s="208">
        <v>160</v>
      </c>
      <c r="F3014" s="208">
        <v>89</v>
      </c>
      <c r="G3014" s="208" t="s">
        <v>4004</v>
      </c>
      <c r="H3014" s="208" t="s">
        <v>4004</v>
      </c>
      <c r="I3014" s="208" t="s">
        <v>4004</v>
      </c>
      <c r="J3014" s="208" t="s"/>
      <c r="K3014" s="208" t="s">
        <v>7988</v>
      </c>
      <c r="L3014" s="208" t="s">
        <v>4652</v>
      </c>
      <c r="M3014" s="207">
        <v>0</v>
      </c>
      <c r="N3014" s="208" t="s">
        <v>4659</v>
      </c>
      <c r="O3014" s="209">
        <v>45710</v>
      </c>
      <c r="P3014" s="210">
        <v>0.744884259260289</v>
      </c>
      <c r="Q3014" s="208">
        <v>50549</v>
      </c>
      <c r="R3014" s="207">
        <v>200</v>
      </c>
      <c r="S3014" s="207">
        <v>0</v>
      </c>
      <c r="T3014" s="207">
        <v>200</v>
      </c>
    </row>
    <row r="3015" spans="1:20">
      <c r="A3015" s="208" t="s">
        <v>4648</v>
      </c>
      <c r="B3015" s="208" t="s">
        <v>7989</v>
      </c>
      <c r="C3015" s="208" t="s">
        <v>4656</v>
      </c>
      <c r="D3015" s="208" t="s">
        <v>4730</v>
      </c>
      <c r="E3015" s="208">
        <v>155</v>
      </c>
      <c r="F3015" s="208">
        <v>89</v>
      </c>
      <c r="G3015" s="208" t="s">
        <v>4004</v>
      </c>
      <c r="H3015" s="208" t="s">
        <v>4004</v>
      </c>
      <c r="I3015" s="208" t="s">
        <v>4004</v>
      </c>
      <c r="J3015" s="208" t="s"/>
      <c r="K3015" s="208" t="s"/>
      <c r="L3015" s="208" t="s">
        <v>4652</v>
      </c>
      <c r="M3015" s="207">
        <v>0</v>
      </c>
      <c r="N3015" s="208" t="s">
        <v>4659</v>
      </c>
      <c r="O3015" s="209">
        <v>45710</v>
      </c>
      <c r="P3015" s="210">
        <v>0.74157407407256</v>
      </c>
      <c r="Q3015" s="208">
        <v>50545</v>
      </c>
      <c r="R3015" s="207">
        <v>200</v>
      </c>
      <c r="S3015" s="207">
        <v>0</v>
      </c>
      <c r="T3015" s="207">
        <v>200</v>
      </c>
    </row>
    <row r="3016" spans="1:20">
      <c r="A3016" s="208" t="s">
        <v>4648</v>
      </c>
      <c r="B3016" s="208" t="s">
        <v>7990</v>
      </c>
      <c r="C3016" s="208" t="s">
        <v>4650</v>
      </c>
      <c r="D3016" s="208" t="s">
        <v>4668</v>
      </c>
      <c r="E3016" s="208">
        <v>150</v>
      </c>
      <c r="F3016" s="208">
        <v>0</v>
      </c>
      <c r="G3016" s="208" t="s">
        <v>4652</v>
      </c>
      <c r="H3016" s="208" t="s">
        <v>4004</v>
      </c>
      <c r="I3016" s="208" t="s">
        <v>4004</v>
      </c>
      <c r="J3016" s="208" t="s"/>
      <c r="K3016" s="208" t="s"/>
      <c r="L3016" s="208" t="s">
        <v>4652</v>
      </c>
      <c r="M3016" s="207">
        <v>0</v>
      </c>
      <c r="N3016" s="208" t="s">
        <v>4004</v>
      </c>
      <c r="O3016" s="209">
        <v>45710</v>
      </c>
      <c r="P3016" s="210">
        <v>0.732696759259852</v>
      </c>
      <c r="Q3016" s="208">
        <v>50541</v>
      </c>
      <c r="R3016" s="207">
        <v>170</v>
      </c>
      <c r="S3016" s="207">
        <v>0</v>
      </c>
      <c r="T3016" s="207">
        <v>170</v>
      </c>
    </row>
    <row r="3017" spans="1:20">
      <c r="A3017" s="208" t="s">
        <v>4648</v>
      </c>
      <c r="B3017" s="208" t="s">
        <v>7991</v>
      </c>
      <c r="C3017" s="208" t="s">
        <v>4656</v>
      </c>
      <c r="D3017" s="208" t="s">
        <v>4668</v>
      </c>
      <c r="E3017" s="208">
        <v>158</v>
      </c>
      <c r="F3017" s="208">
        <v>0</v>
      </c>
      <c r="G3017" s="208" t="s">
        <v>4652</v>
      </c>
      <c r="H3017" s="208" t="s">
        <v>4004</v>
      </c>
      <c r="I3017" s="208" t="s">
        <v>4004</v>
      </c>
      <c r="J3017" s="208" t="s"/>
      <c r="K3017" s="208" t="s"/>
      <c r="L3017" s="208" t="s">
        <v>4652</v>
      </c>
      <c r="M3017" s="207">
        <v>0</v>
      </c>
      <c r="N3017" s="208" t="s">
        <v>4659</v>
      </c>
      <c r="O3017" s="209">
        <v>45710</v>
      </c>
      <c r="P3017" s="210">
        <v>0.708622685186129</v>
      </c>
      <c r="Q3017" s="208">
        <v>50537</v>
      </c>
      <c r="R3017" s="207">
        <v>150</v>
      </c>
      <c r="S3017" s="207">
        <v>0</v>
      </c>
      <c r="T3017" s="207">
        <v>150</v>
      </c>
    </row>
    <row r="3018" spans="1:20">
      <c r="A3018" s="208" t="s">
        <v>4648</v>
      </c>
      <c r="B3018" s="208" t="s">
        <v>7992</v>
      </c>
      <c r="C3018" s="208" t="s">
        <v>4656</v>
      </c>
      <c r="D3018" s="208" t="s">
        <v>4694</v>
      </c>
      <c r="E3018" s="208">
        <v>165</v>
      </c>
      <c r="F3018" s="208">
        <v>89</v>
      </c>
      <c r="G3018" s="208" t="s">
        <v>4659</v>
      </c>
      <c r="H3018" s="208" t="s">
        <v>4652</v>
      </c>
      <c r="I3018" s="208" t="s">
        <v>4652</v>
      </c>
      <c r="J3018" s="208" t="s"/>
      <c r="K3018" s="208" t="s"/>
      <c r="L3018" s="208" t="s">
        <v>4652</v>
      </c>
      <c r="M3018" s="207">
        <v>0</v>
      </c>
      <c r="N3018" s="208" t="s">
        <v>4659</v>
      </c>
      <c r="O3018" s="209">
        <v>45710</v>
      </c>
      <c r="P3018" s="210">
        <v>0.708321759258979</v>
      </c>
      <c r="Q3018" s="208">
        <v>50536</v>
      </c>
      <c r="R3018" s="207">
        <v>200</v>
      </c>
      <c r="S3018" s="207">
        <v>0</v>
      </c>
      <c r="T3018" s="207">
        <v>200</v>
      </c>
    </row>
    <row r="3019" spans="1:20">
      <c r="A3019" s="208" t="s">
        <v>4648</v>
      </c>
      <c r="B3019" s="208" t="s">
        <v>7993</v>
      </c>
      <c r="C3019" s="208" t="s">
        <v>4656</v>
      </c>
      <c r="D3019" s="208" t="s">
        <v>4730</v>
      </c>
      <c r="E3019" s="208">
        <v>160</v>
      </c>
      <c r="F3019" s="208">
        <v>88</v>
      </c>
      <c r="G3019" s="208" t="s">
        <v>4659</v>
      </c>
      <c r="H3019" s="208" t="s">
        <v>4659</v>
      </c>
      <c r="I3019" s="208" t="s">
        <v>4659</v>
      </c>
      <c r="J3019" s="208" t="s"/>
      <c r="K3019" s="208" t="s"/>
      <c r="L3019" s="208" t="s">
        <v>4652</v>
      </c>
      <c r="M3019" s="207">
        <v>0</v>
      </c>
      <c r="N3019" s="208" t="s">
        <v>4659</v>
      </c>
      <c r="O3019" s="209">
        <v>45710</v>
      </c>
      <c r="P3019" s="210">
        <v>0.707800925927586</v>
      </c>
      <c r="Q3019" s="208">
        <v>50534</v>
      </c>
      <c r="R3019" s="207">
        <v>200</v>
      </c>
      <c r="S3019" s="207">
        <v>0</v>
      </c>
      <c r="T3019" s="207">
        <v>200</v>
      </c>
    </row>
    <row r="3020" spans="1:20">
      <c r="A3020" s="208" t="s">
        <v>4648</v>
      </c>
      <c r="B3020" s="208" t="s">
        <v>7994</v>
      </c>
      <c r="C3020" s="208" t="s">
        <v>4650</v>
      </c>
      <c r="D3020" s="208" t="s">
        <v>4668</v>
      </c>
      <c r="E3020" s="208">
        <v>163</v>
      </c>
      <c r="F3020" s="208">
        <v>89</v>
      </c>
      <c r="G3020" s="208" t="s">
        <v>4659</v>
      </c>
      <c r="H3020" s="208" t="s">
        <v>4659</v>
      </c>
      <c r="I3020" s="208" t="s">
        <v>4659</v>
      </c>
      <c r="J3020" s="208" t="s"/>
      <c r="K3020" s="208" t="s"/>
      <c r="L3020" s="208" t="s">
        <v>4652</v>
      </c>
      <c r="M3020" s="207">
        <v>0</v>
      </c>
      <c r="N3020" s="208" t="s">
        <v>4659</v>
      </c>
      <c r="O3020" s="209">
        <v>45710</v>
      </c>
      <c r="P3020" s="210">
        <v>0.70472222222088</v>
      </c>
      <c r="Q3020" s="208">
        <v>50531</v>
      </c>
      <c r="R3020" s="207">
        <v>230</v>
      </c>
      <c r="S3020" s="207">
        <v>0</v>
      </c>
      <c r="T3020" s="207">
        <v>230</v>
      </c>
    </row>
    <row r="3021" spans="1:20">
      <c r="A3021" s="208" t="s">
        <v>4648</v>
      </c>
      <c r="B3021" s="208" t="s">
        <v>7995</v>
      </c>
      <c r="C3021" s="208" t="s">
        <v>4656</v>
      </c>
      <c r="D3021" s="208" t="s">
        <v>5693</v>
      </c>
      <c r="E3021" s="208">
        <v>165</v>
      </c>
      <c r="F3021" s="208">
        <v>89</v>
      </c>
      <c r="G3021" s="208" t="s">
        <v>4004</v>
      </c>
      <c r="H3021" s="208" t="s">
        <v>4652</v>
      </c>
      <c r="I3021" s="208" t="s">
        <v>4652</v>
      </c>
      <c r="J3021" s="208" t="s"/>
      <c r="K3021" s="208" t="s"/>
      <c r="L3021" s="208" t="s">
        <v>4652</v>
      </c>
      <c r="M3021" s="207">
        <v>0</v>
      </c>
      <c r="N3021" s="208" t="s">
        <v>4659</v>
      </c>
      <c r="O3021" s="209">
        <v>45710</v>
      </c>
      <c r="P3021" s="210">
        <v>0.701458333332994</v>
      </c>
      <c r="Q3021" s="208">
        <v>50530</v>
      </c>
      <c r="R3021" s="207">
        <v>170</v>
      </c>
      <c r="S3021" s="207">
        <v>0</v>
      </c>
      <c r="T3021" s="207">
        <v>170</v>
      </c>
    </row>
    <row r="3022" spans="1:20">
      <c r="A3022" s="208" t="s">
        <v>4648</v>
      </c>
      <c r="B3022" s="208" t="s">
        <v>7996</v>
      </c>
      <c r="C3022" s="208" t="s">
        <v>4656</v>
      </c>
      <c r="D3022" s="208" t="s">
        <v>4676</v>
      </c>
      <c r="E3022" s="208">
        <v>167</v>
      </c>
      <c r="F3022" s="208">
        <v>89</v>
      </c>
      <c r="G3022" s="208" t="s">
        <v>4659</v>
      </c>
      <c r="H3022" s="208" t="s">
        <v>4659</v>
      </c>
      <c r="I3022" s="208" t="s">
        <v>4659</v>
      </c>
      <c r="J3022" s="208" t="s"/>
      <c r="K3022" s="208" t="s"/>
      <c r="L3022" s="208" t="s">
        <v>4652</v>
      </c>
      <c r="M3022" s="207">
        <v>0</v>
      </c>
      <c r="N3022" s="208" t="s">
        <v>4659</v>
      </c>
      <c r="O3022" s="209">
        <v>45710</v>
      </c>
      <c r="P3022" s="210">
        <v>0.68129629629766</v>
      </c>
      <c r="Q3022" s="208">
        <v>50529</v>
      </c>
      <c r="R3022" s="207">
        <v>400</v>
      </c>
      <c r="S3022" s="207">
        <v>0</v>
      </c>
      <c r="T3022" s="207">
        <v>400</v>
      </c>
    </row>
    <row r="3023" spans="1:20">
      <c r="A3023" s="208" t="s">
        <v>4648</v>
      </c>
      <c r="B3023" s="208" t="s">
        <v>7997</v>
      </c>
      <c r="C3023" s="208" t="s">
        <v>4656</v>
      </c>
      <c r="D3023" s="208" t="s">
        <v>4676</v>
      </c>
      <c r="E3023" s="208">
        <v>153</v>
      </c>
      <c r="F3023" s="208">
        <v>89</v>
      </c>
      <c r="G3023" s="208" t="s">
        <v>4652</v>
      </c>
      <c r="H3023" s="208" t="s">
        <v>4652</v>
      </c>
      <c r="I3023" s="208" t="s">
        <v>4652</v>
      </c>
      <c r="J3023" s="208" t="s"/>
      <c r="K3023" s="208" t="s"/>
      <c r="L3023" s="208" t="s">
        <v>4652</v>
      </c>
      <c r="M3023" s="207">
        <v>0</v>
      </c>
      <c r="N3023" s="208" t="s">
        <v>4659</v>
      </c>
      <c r="O3023" s="209">
        <v>45710</v>
      </c>
      <c r="P3023" s="210">
        <v>0.68129629629766</v>
      </c>
      <c r="Q3023" s="208">
        <v>50529</v>
      </c>
      <c r="R3023" s="207">
        <v>400</v>
      </c>
      <c r="S3023" s="207">
        <v>0</v>
      </c>
      <c r="T3023" s="207">
        <v>400</v>
      </c>
    </row>
    <row r="3024" spans="1:20">
      <c r="A3024" s="208" t="s">
        <v>4648</v>
      </c>
      <c r="B3024" s="208" t="s">
        <v>7998</v>
      </c>
      <c r="C3024" s="208" t="s">
        <v>4650</v>
      </c>
      <c r="D3024" s="208" t="s">
        <v>4663</v>
      </c>
      <c r="E3024" s="208">
        <v>157</v>
      </c>
      <c r="F3024" s="208">
        <v>89</v>
      </c>
      <c r="G3024" s="208" t="s">
        <v>4659</v>
      </c>
      <c r="H3024" s="208" t="s">
        <v>4652</v>
      </c>
      <c r="I3024" s="208" t="s">
        <v>4652</v>
      </c>
      <c r="J3024" s="208" t="s"/>
      <c r="K3024" s="208" t="s"/>
      <c r="L3024" s="208" t="s">
        <v>4652</v>
      </c>
      <c r="M3024" s="207">
        <v>0</v>
      </c>
      <c r="N3024" s="208" t="s">
        <v>4659</v>
      </c>
      <c r="O3024" s="209">
        <v>45710</v>
      </c>
      <c r="P3024" s="210">
        <v>0.674155092590809</v>
      </c>
      <c r="Q3024" s="208">
        <v>50528</v>
      </c>
      <c r="R3024" s="207">
        <v>170</v>
      </c>
      <c r="S3024" s="207">
        <v>0</v>
      </c>
      <c r="T3024" s="207">
        <v>170</v>
      </c>
    </row>
    <row r="3025" spans="1:20">
      <c r="A3025" s="208" t="s">
        <v>4648</v>
      </c>
      <c r="B3025" s="208" t="s">
        <v>7999</v>
      </c>
      <c r="C3025" s="208" t="s">
        <v>4656</v>
      </c>
      <c r="D3025" s="208" t="s">
        <v>4694</v>
      </c>
      <c r="E3025" s="208">
        <v>155</v>
      </c>
      <c r="F3025" s="208">
        <v>89</v>
      </c>
      <c r="G3025" s="208" t="s">
        <v>4661</v>
      </c>
      <c r="H3025" s="208" t="s">
        <v>4661</v>
      </c>
      <c r="I3025" s="208" t="s">
        <v>4661</v>
      </c>
      <c r="J3025" s="208" t="s"/>
      <c r="K3025" s="208" t="s"/>
      <c r="L3025" s="208" t="s">
        <v>4652</v>
      </c>
      <c r="M3025" s="207">
        <v>0</v>
      </c>
      <c r="N3025" s="208" t="s">
        <v>4659</v>
      </c>
      <c r="O3025" s="209">
        <v>45710</v>
      </c>
      <c r="P3025" s="210">
        <v>0.670196759259852</v>
      </c>
      <c r="Q3025" s="208">
        <v>50526</v>
      </c>
      <c r="R3025" s="207">
        <v>230</v>
      </c>
      <c r="S3025" s="207">
        <v>0</v>
      </c>
      <c r="T3025" s="207">
        <v>230</v>
      </c>
    </row>
    <row r="3026" spans="1:20">
      <c r="A3026" s="208" t="s">
        <v>4648</v>
      </c>
      <c r="B3026" s="208" t="s">
        <v>8000</v>
      </c>
      <c r="C3026" s="208" t="s">
        <v>4656</v>
      </c>
      <c r="D3026" s="208" t="s">
        <v>4730</v>
      </c>
      <c r="E3026" s="208">
        <v>160</v>
      </c>
      <c r="F3026" s="208">
        <v>88</v>
      </c>
      <c r="G3026" s="208" t="s">
        <v>4004</v>
      </c>
      <c r="H3026" s="208" t="s">
        <v>4004</v>
      </c>
      <c r="I3026" s="208" t="s">
        <v>4004</v>
      </c>
      <c r="J3026" s="208" t="s"/>
      <c r="K3026" s="208" t="s"/>
      <c r="L3026" s="208" t="s">
        <v>4652</v>
      </c>
      <c r="M3026" s="207">
        <v>0</v>
      </c>
      <c r="N3026" s="208" t="s">
        <v>4659</v>
      </c>
      <c r="O3026" s="209">
        <v>45710</v>
      </c>
      <c r="P3026" s="210">
        <v>0.666527777779265</v>
      </c>
      <c r="Q3026" s="208">
        <v>50525</v>
      </c>
      <c r="R3026" s="207">
        <v>200</v>
      </c>
      <c r="S3026" s="207">
        <v>0</v>
      </c>
      <c r="T3026" s="207">
        <v>200</v>
      </c>
    </row>
    <row r="3027" spans="1:20">
      <c r="A3027" s="208" t="s">
        <v>4648</v>
      </c>
      <c r="B3027" s="208" t="s">
        <v>8001</v>
      </c>
      <c r="C3027" s="208" t="s">
        <v>4656</v>
      </c>
      <c r="D3027" s="208" t="s">
        <v>4730</v>
      </c>
      <c r="E3027" s="208">
        <v>160</v>
      </c>
      <c r="F3027" s="208">
        <v>89</v>
      </c>
      <c r="G3027" s="208" t="s">
        <v>4659</v>
      </c>
      <c r="H3027" s="208" t="s">
        <v>4652</v>
      </c>
      <c r="I3027" s="208" t="s">
        <v>4652</v>
      </c>
      <c r="J3027" s="208" t="s"/>
      <c r="K3027" s="208" t="s"/>
      <c r="L3027" s="208" t="s">
        <v>4652</v>
      </c>
      <c r="M3027" s="207">
        <v>0</v>
      </c>
      <c r="N3027" s="208" t="s">
        <v>4659</v>
      </c>
      <c r="O3027" s="209">
        <v>45710</v>
      </c>
      <c r="P3027" s="210">
        <v>0.664224537038536</v>
      </c>
      <c r="Q3027" s="208">
        <v>50524</v>
      </c>
      <c r="R3027" s="207">
        <v>150</v>
      </c>
      <c r="S3027" s="207">
        <v>0</v>
      </c>
      <c r="T3027" s="207">
        <v>150</v>
      </c>
    </row>
    <row r="3028" spans="1:20">
      <c r="A3028" s="208" t="s">
        <v>4648</v>
      </c>
      <c r="B3028" s="208" t="s">
        <v>8002</v>
      </c>
      <c r="C3028" s="208" t="s">
        <v>4656</v>
      </c>
      <c r="D3028" s="208" t="s">
        <v>4730</v>
      </c>
      <c r="E3028" s="208">
        <v>143</v>
      </c>
      <c r="F3028" s="208">
        <v>89</v>
      </c>
      <c r="G3028" s="208" t="s">
        <v>4659</v>
      </c>
      <c r="H3028" s="208" t="s">
        <v>4659</v>
      </c>
      <c r="I3028" s="208" t="s">
        <v>4659</v>
      </c>
      <c r="J3028" s="208" t="s"/>
      <c r="K3028" s="208" t="s"/>
      <c r="L3028" s="208" t="s">
        <v>4652</v>
      </c>
      <c r="M3028" s="207">
        <v>0</v>
      </c>
      <c r="N3028" s="208" t="s">
        <v>4659</v>
      </c>
      <c r="O3028" s="209">
        <v>45710</v>
      </c>
      <c r="P3028" s="210">
        <v>0.662152777778829</v>
      </c>
      <c r="Q3028" s="208">
        <v>50522</v>
      </c>
      <c r="R3028" s="207">
        <v>200</v>
      </c>
      <c r="S3028" s="207">
        <v>0</v>
      </c>
      <c r="T3028" s="207">
        <v>200</v>
      </c>
    </row>
    <row r="3029" spans="1:20">
      <c r="A3029" s="208" t="s">
        <v>4648</v>
      </c>
      <c r="B3029" s="208" t="s">
        <v>8003</v>
      </c>
      <c r="C3029" s="208" t="s">
        <v>4656</v>
      </c>
      <c r="D3029" s="208" t="s">
        <v>4676</v>
      </c>
      <c r="E3029" s="208">
        <v>165</v>
      </c>
      <c r="F3029" s="208">
        <v>88</v>
      </c>
      <c r="G3029" s="208" t="s">
        <v>4004</v>
      </c>
      <c r="H3029" s="208" t="s">
        <v>4652</v>
      </c>
      <c r="I3029" s="208" t="s">
        <v>4652</v>
      </c>
      <c r="J3029" s="208" t="s"/>
      <c r="K3029" s="208" t="s"/>
      <c r="L3029" s="208" t="s">
        <v>4652</v>
      </c>
      <c r="M3029" s="207">
        <v>0</v>
      </c>
      <c r="N3029" s="208" t="s">
        <v>4004</v>
      </c>
      <c r="O3029" s="209">
        <v>45710</v>
      </c>
      <c r="P3029" s="210">
        <v>0.655682870368764</v>
      </c>
      <c r="Q3029" s="208">
        <v>50520</v>
      </c>
      <c r="R3029" s="207">
        <v>230</v>
      </c>
      <c r="S3029" s="207">
        <v>0</v>
      </c>
      <c r="T3029" s="207">
        <v>230</v>
      </c>
    </row>
    <row r="3030" spans="1:20">
      <c r="A3030" s="208" t="s">
        <v>4648</v>
      </c>
      <c r="B3030" s="208" t="s">
        <v>8004</v>
      </c>
      <c r="C3030" s="208" t="s">
        <v>4650</v>
      </c>
      <c r="D3030" s="208" t="s">
        <v>4668</v>
      </c>
      <c r="E3030" s="208">
        <v>154</v>
      </c>
      <c r="F3030" s="208">
        <v>89</v>
      </c>
      <c r="G3030" s="208" t="s">
        <v>4659</v>
      </c>
      <c r="H3030" s="208" t="s">
        <v>4659</v>
      </c>
      <c r="I3030" s="208" t="s">
        <v>4659</v>
      </c>
      <c r="J3030" s="208" t="s"/>
      <c r="K3030" s="208" t="s"/>
      <c r="L3030" s="208" t="s">
        <v>4652</v>
      </c>
      <c r="M3030" s="207">
        <v>0</v>
      </c>
      <c r="N3030" s="208" t="s">
        <v>4004</v>
      </c>
      <c r="O3030" s="209">
        <v>45710</v>
      </c>
      <c r="P3030" s="210">
        <v>0.655671296295623</v>
      </c>
      <c r="Q3030" s="208">
        <v>50521</v>
      </c>
      <c r="R3030" s="207">
        <v>230</v>
      </c>
      <c r="S3030" s="207">
        <v>0</v>
      </c>
      <c r="T3030" s="207">
        <v>230</v>
      </c>
    </row>
    <row r="3031" spans="1:20">
      <c r="A3031" s="208" t="s">
        <v>4648</v>
      </c>
      <c r="B3031" s="208" t="s">
        <v>8005</v>
      </c>
      <c r="C3031" s="208" t="s">
        <v>4656</v>
      </c>
      <c r="D3031" s="208" t="s">
        <v>4694</v>
      </c>
      <c r="E3031" s="208">
        <v>160</v>
      </c>
      <c r="F3031" s="208">
        <v>88</v>
      </c>
      <c r="G3031" s="208" t="s">
        <v>4659</v>
      </c>
      <c r="H3031" s="208" t="s">
        <v>4659</v>
      </c>
      <c r="I3031" s="208" t="s">
        <v>4659</v>
      </c>
      <c r="J3031" s="208" t="s"/>
      <c r="K3031" s="208" t="s"/>
      <c r="L3031" s="208" t="s">
        <v>4652</v>
      </c>
      <c r="M3031" s="207">
        <v>0</v>
      </c>
      <c r="N3031" s="208" t="s">
        <v>4004</v>
      </c>
      <c r="O3031" s="209">
        <v>45710</v>
      </c>
      <c r="P3031" s="210">
        <v>0.652557870369492</v>
      </c>
      <c r="Q3031" s="208">
        <v>50519</v>
      </c>
      <c r="R3031" s="207">
        <v>200</v>
      </c>
      <c r="S3031" s="207">
        <v>0</v>
      </c>
      <c r="T3031" s="207">
        <v>200</v>
      </c>
    </row>
    <row r="3032" spans="1:20">
      <c r="A3032" s="208" t="s">
        <v>5055</v>
      </c>
      <c r="B3032" s="208" t="s">
        <v>8006</v>
      </c>
      <c r="C3032" s="208" t="s">
        <v>4650</v>
      </c>
      <c r="D3032" s="208" t="s">
        <v>4663</v>
      </c>
      <c r="E3032" s="208">
        <v>150</v>
      </c>
      <c r="F3032" s="208">
        <v>89</v>
      </c>
      <c r="G3032" s="208" t="s">
        <v>4004</v>
      </c>
      <c r="H3032" s="208" t="s">
        <v>4004</v>
      </c>
      <c r="I3032" s="208" t="s">
        <v>4004</v>
      </c>
      <c r="J3032" s="208" t="s"/>
      <c r="K3032" s="208" t="s"/>
      <c r="L3032" s="208" t="s">
        <v>4652</v>
      </c>
      <c r="M3032" s="207">
        <v>0</v>
      </c>
      <c r="N3032" s="208" t="s">
        <v>4004</v>
      </c>
      <c r="O3032" s="209">
        <v>45710</v>
      </c>
      <c r="P3032" s="210">
        <v>0.650601851852116</v>
      </c>
      <c r="Q3032" s="208">
        <v>50518</v>
      </c>
      <c r="R3032" s="207">
        <v>200</v>
      </c>
      <c r="S3032" s="207">
        <v>0</v>
      </c>
      <c r="T3032" s="207">
        <v>200</v>
      </c>
    </row>
    <row r="3033" spans="1:20">
      <c r="A3033" s="208" t="s">
        <v>4648</v>
      </c>
      <c r="B3033" s="208" t="s">
        <v>8007</v>
      </c>
      <c r="C3033" s="208" t="s">
        <v>4656</v>
      </c>
      <c r="D3033" s="208" t="s">
        <v>4700</v>
      </c>
      <c r="E3033" s="208">
        <v>165</v>
      </c>
      <c r="F3033" s="208">
        <v>88</v>
      </c>
      <c r="G3033" s="208" t="s">
        <v>4004</v>
      </c>
      <c r="H3033" s="208" t="s">
        <v>4652</v>
      </c>
      <c r="I3033" s="208" t="s">
        <v>4652</v>
      </c>
      <c r="J3033" s="208" t="s"/>
      <c r="K3033" s="208" t="s"/>
      <c r="L3033" s="208" t="s">
        <v>4652</v>
      </c>
      <c r="M3033" s="207">
        <v>0</v>
      </c>
      <c r="N3033" s="208" t="s">
        <v>4004</v>
      </c>
      <c r="O3033" s="209">
        <v>45710</v>
      </c>
      <c r="P3033" s="210">
        <v>0.650416666667297</v>
      </c>
      <c r="Q3033" s="208">
        <v>50517</v>
      </c>
      <c r="R3033" s="207">
        <v>150</v>
      </c>
      <c r="S3033" s="207">
        <v>0</v>
      </c>
      <c r="T3033" s="207">
        <v>150</v>
      </c>
    </row>
    <row r="3034" spans="1:20">
      <c r="A3034" s="208" t="s">
        <v>4648</v>
      </c>
      <c r="B3034" s="208" t="s">
        <v>8008</v>
      </c>
      <c r="C3034" s="208" t="s">
        <v>4650</v>
      </c>
      <c r="D3034" s="208" t="s">
        <v>4668</v>
      </c>
      <c r="E3034" s="208">
        <v>152</v>
      </c>
      <c r="F3034" s="208">
        <v>0</v>
      </c>
      <c r="G3034" s="208" t="s">
        <v>4652</v>
      </c>
      <c r="H3034" s="208" t="s">
        <v>4004</v>
      </c>
      <c r="I3034" s="208" t="s">
        <v>4004</v>
      </c>
      <c r="J3034" s="208" t="s"/>
      <c r="K3034" s="208" t="s"/>
      <c r="L3034" s="208" t="s">
        <v>4652</v>
      </c>
      <c r="M3034" s="207">
        <v>0</v>
      </c>
      <c r="N3034" s="208" t="s">
        <v>4004</v>
      </c>
      <c r="O3034" s="209">
        <v>45710</v>
      </c>
      <c r="P3034" s="210">
        <v>0.645671296297223</v>
      </c>
      <c r="Q3034" s="208">
        <v>50515</v>
      </c>
      <c r="R3034" s="207">
        <v>170</v>
      </c>
      <c r="S3034" s="207">
        <v>0</v>
      </c>
      <c r="T3034" s="207">
        <v>170</v>
      </c>
    </row>
    <row r="3035" spans="1:20">
      <c r="A3035" s="208" t="s">
        <v>4648</v>
      </c>
      <c r="B3035" s="208" t="s">
        <v>8009</v>
      </c>
      <c r="C3035" s="208" t="s">
        <v>4656</v>
      </c>
      <c r="D3035" s="208" t="s">
        <v>4694</v>
      </c>
      <c r="E3035" s="208">
        <v>165</v>
      </c>
      <c r="F3035" s="208">
        <v>0</v>
      </c>
      <c r="G3035" s="208" t="s">
        <v>4652</v>
      </c>
      <c r="H3035" s="208" t="s">
        <v>4004</v>
      </c>
      <c r="I3035" s="208" t="s">
        <v>4004</v>
      </c>
      <c r="J3035" s="208" t="s">
        <v>4643</v>
      </c>
      <c r="K3035" s="208" t="s">
        <v>5450</v>
      </c>
      <c r="L3035" s="208" t="s">
        <v>4004</v>
      </c>
      <c r="M3035" s="207">
        <v>300</v>
      </c>
      <c r="N3035" s="208" t="s">
        <v>4004</v>
      </c>
      <c r="O3035" s="209">
        <v>45710</v>
      </c>
      <c r="P3035" s="210">
        <v>0.645324074073869</v>
      </c>
      <c r="Q3035" s="208">
        <v>50514</v>
      </c>
      <c r="R3035" s="207">
        <v>450</v>
      </c>
      <c r="S3035" s="207">
        <v>0</v>
      </c>
      <c r="T3035" s="207">
        <v>450</v>
      </c>
    </row>
    <row r="3036" spans="1:20">
      <c r="A3036" s="208" t="s">
        <v>4648</v>
      </c>
      <c r="B3036" s="208" t="s">
        <v>8010</v>
      </c>
      <c r="C3036" s="208" t="s">
        <v>4656</v>
      </c>
      <c r="D3036" s="208" t="s">
        <v>4676</v>
      </c>
      <c r="E3036" s="208">
        <v>156</v>
      </c>
      <c r="F3036" s="208">
        <v>88</v>
      </c>
      <c r="G3036" s="208" t="s">
        <v>4004</v>
      </c>
      <c r="H3036" s="208" t="s">
        <v>4004</v>
      </c>
      <c r="I3036" s="208" t="s">
        <v>4004</v>
      </c>
      <c r="J3036" s="208" t="s"/>
      <c r="K3036" s="208" t="s"/>
      <c r="L3036" s="208" t="s">
        <v>4652</v>
      </c>
      <c r="M3036" s="207">
        <v>0</v>
      </c>
      <c r="N3036" s="208" t="s">
        <v>4004</v>
      </c>
      <c r="O3036" s="209">
        <v>45710</v>
      </c>
      <c r="P3036" s="210">
        <v>0.643692129629926</v>
      </c>
      <c r="Q3036" s="208">
        <v>50513</v>
      </c>
      <c r="R3036" s="207">
        <v>200</v>
      </c>
      <c r="S3036" s="207">
        <v>0</v>
      </c>
      <c r="T3036" s="207">
        <v>200</v>
      </c>
    </row>
    <row r="3037" spans="1:20">
      <c r="A3037" s="208" t="s">
        <v>4648</v>
      </c>
      <c r="B3037" s="208" t="s">
        <v>8011</v>
      </c>
      <c r="C3037" s="208" t="s">
        <v>4650</v>
      </c>
      <c r="D3037" s="208" t="s">
        <v>4668</v>
      </c>
      <c r="E3037" s="208">
        <v>149</v>
      </c>
      <c r="F3037" s="208">
        <v>0</v>
      </c>
      <c r="G3037" s="208" t="s">
        <v>4652</v>
      </c>
      <c r="H3037" s="208" t="s">
        <v>4004</v>
      </c>
      <c r="I3037" s="208" t="s">
        <v>4004</v>
      </c>
      <c r="J3037" s="208" t="s"/>
      <c r="K3037" s="208" t="s"/>
      <c r="L3037" s="208" t="s">
        <v>4652</v>
      </c>
      <c r="M3037" s="207">
        <v>0</v>
      </c>
      <c r="N3037" s="208" t="s">
        <v>4004</v>
      </c>
      <c r="O3037" s="209">
        <v>45710</v>
      </c>
      <c r="P3037" s="210">
        <v>0.643113425925549</v>
      </c>
      <c r="Q3037" s="208">
        <v>50512</v>
      </c>
      <c r="R3037" s="207">
        <v>170</v>
      </c>
      <c r="S3037" s="207">
        <v>0</v>
      </c>
      <c r="T3037" s="207">
        <v>170</v>
      </c>
    </row>
    <row r="3038" spans="1:20">
      <c r="A3038" s="208" t="s">
        <v>4648</v>
      </c>
      <c r="B3038" s="208" t="s">
        <v>8012</v>
      </c>
      <c r="C3038" s="208" t="s">
        <v>4650</v>
      </c>
      <c r="D3038" s="208" t="s">
        <v>4668</v>
      </c>
      <c r="E3038" s="208">
        <v>146</v>
      </c>
      <c r="F3038" s="208">
        <v>89</v>
      </c>
      <c r="G3038" s="208" t="s">
        <v>4659</v>
      </c>
      <c r="H3038" s="208" t="s">
        <v>4659</v>
      </c>
      <c r="I3038" s="208" t="s">
        <v>4659</v>
      </c>
      <c r="J3038" s="208" t="s"/>
      <c r="K3038" s="208" t="s"/>
      <c r="L3038" s="208" t="s">
        <v>4652</v>
      </c>
      <c r="M3038" s="207">
        <v>0</v>
      </c>
      <c r="N3038" s="208" t="s">
        <v>4004</v>
      </c>
      <c r="O3038" s="209">
        <v>45710</v>
      </c>
      <c r="P3038" s="210">
        <v>0.641469907408464</v>
      </c>
      <c r="Q3038" s="208">
        <v>50510</v>
      </c>
      <c r="R3038" s="207">
        <v>200</v>
      </c>
      <c r="S3038" s="207">
        <v>0</v>
      </c>
      <c r="T3038" s="207">
        <v>200</v>
      </c>
    </row>
    <row r="3039" spans="1:20">
      <c r="A3039" s="208" t="s">
        <v>4648</v>
      </c>
      <c r="B3039" s="208" t="s">
        <v>8013</v>
      </c>
      <c r="C3039" s="208" t="s">
        <v>4650</v>
      </c>
      <c r="D3039" s="208" t="s">
        <v>4668</v>
      </c>
      <c r="E3039" s="208">
        <v>170</v>
      </c>
      <c r="F3039" s="208">
        <v>0</v>
      </c>
      <c r="G3039" s="208" t="s">
        <v>4652</v>
      </c>
      <c r="H3039" s="208" t="s">
        <v>4004</v>
      </c>
      <c r="I3039" s="208" t="s">
        <v>4004</v>
      </c>
      <c r="J3039" s="208" t="s"/>
      <c r="K3039" s="208" t="s"/>
      <c r="L3039" s="208" t="s">
        <v>4652</v>
      </c>
      <c r="M3039" s="207">
        <v>0</v>
      </c>
      <c r="N3039" s="208" t="s">
        <v>4004</v>
      </c>
      <c r="O3039" s="209">
        <v>45710</v>
      </c>
      <c r="P3039" s="210">
        <v>0.640138888888032</v>
      </c>
      <c r="Q3039" s="208">
        <v>50509</v>
      </c>
      <c r="R3039" s="207">
        <v>150</v>
      </c>
      <c r="S3039" s="207">
        <v>0</v>
      </c>
      <c r="T3039" s="207">
        <v>150</v>
      </c>
    </row>
    <row r="3040" spans="1:20">
      <c r="A3040" s="208" t="s">
        <v>4648</v>
      </c>
      <c r="B3040" s="208" t="s">
        <v>8014</v>
      </c>
      <c r="C3040" s="208" t="s">
        <v>4656</v>
      </c>
      <c r="D3040" s="208" t="s">
        <v>4694</v>
      </c>
      <c r="E3040" s="208">
        <v>160</v>
      </c>
      <c r="F3040" s="208">
        <v>88</v>
      </c>
      <c r="G3040" s="208" t="s">
        <v>4004</v>
      </c>
      <c r="H3040" s="208" t="s">
        <v>4004</v>
      </c>
      <c r="I3040" s="208" t="s">
        <v>4004</v>
      </c>
      <c r="J3040" s="208" t="s"/>
      <c r="K3040" s="208" t="s"/>
      <c r="L3040" s="208" t="s">
        <v>4652</v>
      </c>
      <c r="M3040" s="207">
        <v>0</v>
      </c>
      <c r="N3040" s="208" t="s">
        <v>4004</v>
      </c>
      <c r="O3040" s="209">
        <v>45710</v>
      </c>
      <c r="P3040" s="210">
        <v>0.627175925925258</v>
      </c>
      <c r="Q3040" s="208">
        <v>50508</v>
      </c>
      <c r="R3040" s="207">
        <v>230</v>
      </c>
      <c r="S3040" s="207">
        <v>0</v>
      </c>
      <c r="T3040" s="207">
        <v>230</v>
      </c>
    </row>
    <row r="3041" spans="1:20">
      <c r="A3041" s="208" t="s">
        <v>4648</v>
      </c>
      <c r="B3041" s="208" t="s">
        <v>8015</v>
      </c>
      <c r="C3041" s="208" t="s">
        <v>4656</v>
      </c>
      <c r="D3041" s="208" t="s">
        <v>4694</v>
      </c>
      <c r="E3041" s="208">
        <v>170</v>
      </c>
      <c r="F3041" s="208">
        <v>89</v>
      </c>
      <c r="G3041" s="208" t="s">
        <v>4659</v>
      </c>
      <c r="H3041" s="208" t="s">
        <v>4004</v>
      </c>
      <c r="I3041" s="208" t="s">
        <v>4004</v>
      </c>
      <c r="J3041" s="208" t="s"/>
      <c r="K3041" s="208" t="s"/>
      <c r="L3041" s="208" t="s">
        <v>4652</v>
      </c>
      <c r="M3041" s="207">
        <v>0</v>
      </c>
      <c r="N3041" s="208" t="s">
        <v>4004</v>
      </c>
      <c r="O3041" s="209">
        <v>45710</v>
      </c>
      <c r="P3041" s="210">
        <v>0.601111111111095</v>
      </c>
      <c r="Q3041" s="208">
        <v>50498</v>
      </c>
      <c r="R3041" s="207">
        <v>200</v>
      </c>
      <c r="S3041" s="207">
        <v>0</v>
      </c>
      <c r="T3041" s="207">
        <v>200</v>
      </c>
    </row>
    <row r="3042" spans="1:20">
      <c r="A3042" s="208" t="s">
        <v>4648</v>
      </c>
      <c r="B3042" s="208" t="s">
        <v>8016</v>
      </c>
      <c r="C3042" s="208" t="s">
        <v>4656</v>
      </c>
      <c r="D3042" s="208" t="s">
        <v>4730</v>
      </c>
      <c r="E3042" s="208">
        <v>155</v>
      </c>
      <c r="F3042" s="208">
        <v>89</v>
      </c>
      <c r="G3042" s="208" t="s">
        <v>4659</v>
      </c>
      <c r="H3042" s="208" t="s">
        <v>4652</v>
      </c>
      <c r="I3042" s="208" t="s">
        <v>4652</v>
      </c>
      <c r="J3042" s="208" t="s"/>
      <c r="K3042" s="208" t="s"/>
      <c r="L3042" s="208" t="s">
        <v>4652</v>
      </c>
      <c r="M3042" s="207">
        <v>0</v>
      </c>
      <c r="N3042" s="208" t="s">
        <v>4004</v>
      </c>
      <c r="O3042" s="209">
        <v>45710</v>
      </c>
      <c r="P3042" s="210">
        <v>0.588715277779557</v>
      </c>
      <c r="Q3042" s="208">
        <v>50493</v>
      </c>
      <c r="R3042" s="207">
        <v>150</v>
      </c>
      <c r="S3042" s="207">
        <v>0</v>
      </c>
      <c r="T3042" s="207">
        <v>150</v>
      </c>
    </row>
    <row r="3043" spans="1:20">
      <c r="A3043" s="208" t="s">
        <v>4648</v>
      </c>
      <c r="B3043" s="208" t="s">
        <v>8017</v>
      </c>
      <c r="C3043" s="208" t="s">
        <v>4656</v>
      </c>
      <c r="D3043" s="208" t="s">
        <v>4676</v>
      </c>
      <c r="E3043" s="208">
        <v>156</v>
      </c>
      <c r="F3043" s="208">
        <v>88</v>
      </c>
      <c r="G3043" s="208" t="s">
        <v>4659</v>
      </c>
      <c r="H3043" s="208" t="s">
        <v>4652</v>
      </c>
      <c r="I3043" s="208" t="s">
        <v>4652</v>
      </c>
      <c r="J3043" s="208" t="s"/>
      <c r="K3043" s="208" t="s"/>
      <c r="L3043" s="208" t="s">
        <v>4652</v>
      </c>
      <c r="M3043" s="207">
        <v>0</v>
      </c>
      <c r="N3043" s="208" t="s">
        <v>4004</v>
      </c>
      <c r="O3043" s="209">
        <v>45710</v>
      </c>
      <c r="P3043" s="210">
        <v>0.584641203702631</v>
      </c>
      <c r="Q3043" s="208">
        <v>50491</v>
      </c>
      <c r="R3043" s="207">
        <v>150</v>
      </c>
      <c r="S3043" s="207">
        <v>0</v>
      </c>
      <c r="T3043" s="207">
        <v>150</v>
      </c>
    </row>
    <row r="3044" spans="1:20">
      <c r="A3044" s="208" t="s">
        <v>4648</v>
      </c>
      <c r="B3044" s="208" t="s">
        <v>8018</v>
      </c>
      <c r="C3044" s="208" t="s">
        <v>4656</v>
      </c>
      <c r="D3044" s="208" t="s">
        <v>4700</v>
      </c>
      <c r="E3044" s="208">
        <v>165</v>
      </c>
      <c r="F3044" s="208">
        <v>88</v>
      </c>
      <c r="G3044" s="208" t="s">
        <v>4659</v>
      </c>
      <c r="H3044" s="208" t="s">
        <v>4659</v>
      </c>
      <c r="I3044" s="208" t="s">
        <v>4659</v>
      </c>
      <c r="J3044" s="208" t="s"/>
      <c r="K3044" s="208" t="s"/>
      <c r="L3044" s="208" t="s">
        <v>4652</v>
      </c>
      <c r="M3044" s="207">
        <v>0</v>
      </c>
      <c r="N3044" s="208" t="s">
        <v>4659</v>
      </c>
      <c r="O3044" s="209">
        <v>45710</v>
      </c>
      <c r="P3044" s="210">
        <v>0.575497685185838</v>
      </c>
      <c r="Q3044" s="208">
        <v>50485</v>
      </c>
      <c r="R3044" s="207">
        <v>200</v>
      </c>
      <c r="S3044" s="207">
        <v>0</v>
      </c>
      <c r="T3044" s="207">
        <v>200</v>
      </c>
    </row>
    <row r="3045" spans="1:20">
      <c r="A3045" s="208" t="s">
        <v>4569</v>
      </c>
      <c r="B3045" s="208" t="s">
        <v>8019</v>
      </c>
      <c r="C3045" s="208" t="s">
        <v>4650</v>
      </c>
      <c r="D3045" s="208" t="s">
        <v>4786</v>
      </c>
      <c r="E3045" s="208">
        <v>149</v>
      </c>
      <c r="F3045" s="208">
        <v>0</v>
      </c>
      <c r="G3045" s="208" t="s">
        <v>4652</v>
      </c>
      <c r="H3045" s="208" t="s">
        <v>4652</v>
      </c>
      <c r="I3045" s="208" t="s">
        <v>4652</v>
      </c>
      <c r="J3045" s="208" t="s">
        <v>4643</v>
      </c>
      <c r="K3045" s="208" t="s"/>
      <c r="L3045" s="208" t="s">
        <v>4572</v>
      </c>
      <c r="M3045" s="207">
        <v>50</v>
      </c>
      <c r="N3045" s="208" t="s">
        <v>4572</v>
      </c>
      <c r="O3045" s="209">
        <v>45710</v>
      </c>
      <c r="P3045" s="210">
        <v>0.562511574073142</v>
      </c>
      <c r="Q3045" s="208">
        <v>50480</v>
      </c>
      <c r="R3045" s="207">
        <v>50</v>
      </c>
      <c r="S3045" s="207">
        <v>0</v>
      </c>
      <c r="T3045" s="207">
        <v>50</v>
      </c>
    </row>
    <row r="3046" spans="1:20">
      <c r="A3046" s="208" t="s">
        <v>4648</v>
      </c>
      <c r="B3046" s="208" t="s">
        <v>8020</v>
      </c>
      <c r="C3046" s="208" t="s">
        <v>4656</v>
      </c>
      <c r="D3046" s="208" t="s">
        <v>4666</v>
      </c>
      <c r="E3046" s="208">
        <v>160</v>
      </c>
      <c r="F3046" s="208">
        <v>89</v>
      </c>
      <c r="G3046" s="208" t="s">
        <v>4659</v>
      </c>
      <c r="H3046" s="208" t="s">
        <v>4659</v>
      </c>
      <c r="I3046" s="208" t="s">
        <v>4659</v>
      </c>
      <c r="J3046" s="208" t="s"/>
      <c r="K3046" s="208" t="s"/>
      <c r="L3046" s="208" t="s">
        <v>4652</v>
      </c>
      <c r="M3046" s="207">
        <v>0</v>
      </c>
      <c r="N3046" s="208" t="s">
        <v>4659</v>
      </c>
      <c r="O3046" s="209">
        <v>45710</v>
      </c>
      <c r="P3046" s="210">
        <v>0.553229166667734</v>
      </c>
      <c r="Q3046" s="208">
        <v>50476</v>
      </c>
      <c r="R3046" s="207">
        <v>200</v>
      </c>
      <c r="S3046" s="207">
        <v>0</v>
      </c>
      <c r="T3046" s="207">
        <v>200</v>
      </c>
    </row>
    <row r="3047" spans="1:20">
      <c r="A3047" s="208" t="s">
        <v>4648</v>
      </c>
      <c r="B3047" s="208" t="s">
        <v>8021</v>
      </c>
      <c r="C3047" s="208" t="s">
        <v>4656</v>
      </c>
      <c r="D3047" s="208" t="s">
        <v>4700</v>
      </c>
      <c r="E3047" s="208">
        <v>160</v>
      </c>
      <c r="F3047" s="208">
        <v>0</v>
      </c>
      <c r="G3047" s="208" t="s">
        <v>4652</v>
      </c>
      <c r="H3047" s="208" t="s">
        <v>4659</v>
      </c>
      <c r="I3047" s="208" t="s">
        <v>4659</v>
      </c>
      <c r="J3047" s="208" t="s"/>
      <c r="K3047" s="208" t="s"/>
      <c r="L3047" s="208" t="s">
        <v>4652</v>
      </c>
      <c r="M3047" s="207">
        <v>0</v>
      </c>
      <c r="N3047" s="208" t="s">
        <v>4659</v>
      </c>
      <c r="O3047" s="209">
        <v>45710</v>
      </c>
      <c r="P3047" s="210">
        <v>0.551134259258106</v>
      </c>
      <c r="Q3047" s="208">
        <v>50472</v>
      </c>
      <c r="R3047" s="207">
        <v>150</v>
      </c>
      <c r="S3047" s="207">
        <v>0</v>
      </c>
      <c r="T3047" s="207">
        <v>150</v>
      </c>
    </row>
    <row r="3048" spans="1:20">
      <c r="A3048" s="208" t="s">
        <v>4648</v>
      </c>
      <c r="B3048" s="208" t="s">
        <v>8022</v>
      </c>
      <c r="C3048" s="208" t="s">
        <v>4656</v>
      </c>
      <c r="D3048" s="208" t="s">
        <v>4694</v>
      </c>
      <c r="E3048" s="208">
        <v>170</v>
      </c>
      <c r="F3048" s="208">
        <v>0</v>
      </c>
      <c r="G3048" s="208" t="s">
        <v>4652</v>
      </c>
      <c r="H3048" s="208" t="s">
        <v>4004</v>
      </c>
      <c r="I3048" s="208" t="s">
        <v>4004</v>
      </c>
      <c r="J3048" s="208" t="s"/>
      <c r="K3048" s="208" t="s"/>
      <c r="L3048" s="208" t="s">
        <v>4652</v>
      </c>
      <c r="M3048" s="207">
        <v>0</v>
      </c>
      <c r="N3048" s="208" t="s">
        <v>4004</v>
      </c>
      <c r="O3048" s="209">
        <v>45710</v>
      </c>
      <c r="P3048" s="210">
        <v>0.545509259260143</v>
      </c>
      <c r="Q3048" s="208">
        <v>50468</v>
      </c>
      <c r="R3048" s="207">
        <v>150</v>
      </c>
      <c r="S3048" s="207">
        <v>0</v>
      </c>
      <c r="T3048" s="207">
        <v>150</v>
      </c>
    </row>
    <row r="3049" spans="1:20">
      <c r="A3049" s="208" t="s">
        <v>4648</v>
      </c>
      <c r="B3049" s="208" t="s">
        <v>8023</v>
      </c>
      <c r="C3049" s="208" t="s">
        <v>4650</v>
      </c>
      <c r="D3049" s="208" t="s">
        <v>4674</v>
      </c>
      <c r="E3049" s="208">
        <v>155</v>
      </c>
      <c r="F3049" s="208">
        <v>0</v>
      </c>
      <c r="G3049" s="208" t="s">
        <v>4652</v>
      </c>
      <c r="H3049" s="208" t="s">
        <v>4004</v>
      </c>
      <c r="I3049" s="208" t="s">
        <v>4004</v>
      </c>
      <c r="J3049" s="208" t="s"/>
      <c r="K3049" s="208" t="s"/>
      <c r="L3049" s="208" t="s">
        <v>4652</v>
      </c>
      <c r="M3049" s="207">
        <v>0</v>
      </c>
      <c r="N3049" s="208" t="s">
        <v>4004</v>
      </c>
      <c r="O3049" s="209">
        <v>45710</v>
      </c>
      <c r="P3049" s="210">
        <v>0.532789351851534</v>
      </c>
      <c r="Q3049" s="208">
        <v>50465</v>
      </c>
      <c r="R3049" s="207">
        <v>170</v>
      </c>
      <c r="S3049" s="207">
        <v>0</v>
      </c>
      <c r="T3049" s="207">
        <v>170</v>
      </c>
    </row>
    <row r="3050" spans="1:20">
      <c r="A3050" s="208" t="s">
        <v>4648</v>
      </c>
      <c r="B3050" s="208" t="s">
        <v>8024</v>
      </c>
      <c r="C3050" s="208" t="s">
        <v>4650</v>
      </c>
      <c r="D3050" s="208" t="s">
        <v>4663</v>
      </c>
      <c r="E3050" s="208">
        <v>151</v>
      </c>
      <c r="F3050" s="208">
        <v>0</v>
      </c>
      <c r="G3050" s="208" t="s">
        <v>4652</v>
      </c>
      <c r="H3050" s="208" t="s">
        <v>4652</v>
      </c>
      <c r="I3050" s="208" t="s">
        <v>4652</v>
      </c>
      <c r="J3050" s="208" t="s">
        <v>4643</v>
      </c>
      <c r="K3050" s="208" t="s">
        <v>5454</v>
      </c>
      <c r="L3050" s="208" t="s">
        <v>4004</v>
      </c>
      <c r="M3050" s="207">
        <v>130</v>
      </c>
      <c r="N3050" s="208" t="s">
        <v>4004</v>
      </c>
      <c r="O3050" s="209">
        <v>45710</v>
      </c>
      <c r="P3050" s="210">
        <v>0.525798611110076</v>
      </c>
      <c r="Q3050" s="208">
        <v>50462</v>
      </c>
      <c r="R3050" s="207">
        <v>130</v>
      </c>
      <c r="S3050" s="207">
        <v>0</v>
      </c>
      <c r="T3050" s="207">
        <v>130</v>
      </c>
    </row>
    <row r="3051" spans="1:20">
      <c r="A3051" s="208" t="s">
        <v>4648</v>
      </c>
      <c r="B3051" s="208" t="s">
        <v>8025</v>
      </c>
      <c r="C3051" s="208" t="s">
        <v>4656</v>
      </c>
      <c r="D3051" s="208" t="s">
        <v>4700</v>
      </c>
      <c r="E3051" s="208">
        <v>165</v>
      </c>
      <c r="F3051" s="208">
        <v>0</v>
      </c>
      <c r="G3051" s="208" t="s">
        <v>4652</v>
      </c>
      <c r="H3051" s="208" t="s">
        <v>4659</v>
      </c>
      <c r="I3051" s="208" t="s">
        <v>4659</v>
      </c>
      <c r="J3051" s="208" t="s"/>
      <c r="K3051" s="208" t="s"/>
      <c r="L3051" s="208" t="s">
        <v>4652</v>
      </c>
      <c r="M3051" s="207">
        <v>0</v>
      </c>
      <c r="N3051" s="208" t="s">
        <v>4659</v>
      </c>
      <c r="O3051" s="209">
        <v>45710</v>
      </c>
      <c r="P3051" s="210">
        <v>0.521527777778829</v>
      </c>
      <c r="Q3051" s="208">
        <v>50461</v>
      </c>
      <c r="R3051" s="207">
        <v>170</v>
      </c>
      <c r="S3051" s="207">
        <v>0</v>
      </c>
      <c r="T3051" s="207">
        <v>170</v>
      </c>
    </row>
    <row r="3052" spans="1:20">
      <c r="A3052" s="208" t="s">
        <v>4648</v>
      </c>
      <c r="B3052" s="208" t="s">
        <v>8026</v>
      </c>
      <c r="C3052" s="208" t="s">
        <v>4650</v>
      </c>
      <c r="D3052" s="208" t="s">
        <v>4668</v>
      </c>
      <c r="E3052" s="208">
        <v>150</v>
      </c>
      <c r="F3052" s="208">
        <v>0</v>
      </c>
      <c r="G3052" s="208" t="s">
        <v>4652</v>
      </c>
      <c r="H3052" s="208" t="s">
        <v>4004</v>
      </c>
      <c r="I3052" s="208" t="s">
        <v>4004</v>
      </c>
      <c r="J3052" s="208" t="s"/>
      <c r="K3052" s="208" t="s"/>
      <c r="L3052" s="208" t="s">
        <v>4652</v>
      </c>
      <c r="M3052" s="207">
        <v>0</v>
      </c>
      <c r="N3052" s="208" t="s">
        <v>4659</v>
      </c>
      <c r="O3052" s="209">
        <v>45710</v>
      </c>
      <c r="P3052" s="210">
        <v>0.516875000001164</v>
      </c>
      <c r="Q3052" s="208">
        <v>50458</v>
      </c>
      <c r="R3052" s="207">
        <v>170</v>
      </c>
      <c r="S3052" s="207">
        <v>0</v>
      </c>
      <c r="T3052" s="207">
        <v>170</v>
      </c>
    </row>
    <row r="3053" spans="1:20">
      <c r="A3053" s="208" t="s">
        <v>4648</v>
      </c>
      <c r="B3053" s="208" t="s">
        <v>8027</v>
      </c>
      <c r="C3053" s="208" t="s">
        <v>4650</v>
      </c>
      <c r="D3053" s="208" t="s">
        <v>4782</v>
      </c>
      <c r="E3053" s="208">
        <v>170</v>
      </c>
      <c r="F3053" s="208">
        <v>0</v>
      </c>
      <c r="G3053" s="208" t="s">
        <v>4652</v>
      </c>
      <c r="H3053" s="208" t="s">
        <v>4652</v>
      </c>
      <c r="I3053" s="208" t="s">
        <v>4652</v>
      </c>
      <c r="J3053" s="208" t="s">
        <v>4643</v>
      </c>
      <c r="K3053" s="208" t="s">
        <v>5454</v>
      </c>
      <c r="L3053" s="208" t="s">
        <v>4004</v>
      </c>
      <c r="M3053" s="207">
        <v>130</v>
      </c>
      <c r="N3053" s="208" t="s">
        <v>4004</v>
      </c>
      <c r="O3053" s="209">
        <v>45710</v>
      </c>
      <c r="P3053" s="210">
        <v>0.505231481482042</v>
      </c>
      <c r="Q3053" s="208">
        <v>50457</v>
      </c>
      <c r="R3053" s="207">
        <v>130</v>
      </c>
      <c r="S3053" s="207">
        <v>0</v>
      </c>
      <c r="T3053" s="207">
        <v>130</v>
      </c>
    </row>
    <row r="3054" spans="1:20">
      <c r="A3054" s="208" t="s">
        <v>4648</v>
      </c>
      <c r="B3054" s="208" t="s">
        <v>8028</v>
      </c>
      <c r="C3054" s="208" t="s">
        <v>4650</v>
      </c>
      <c r="D3054" s="208" t="s">
        <v>4668</v>
      </c>
      <c r="E3054" s="208">
        <v>150</v>
      </c>
      <c r="F3054" s="208">
        <v>0</v>
      </c>
      <c r="G3054" s="208" t="s">
        <v>4652</v>
      </c>
      <c r="H3054" s="208" t="s">
        <v>4659</v>
      </c>
      <c r="I3054" s="208" t="s">
        <v>4659</v>
      </c>
      <c r="J3054" s="208" t="s"/>
      <c r="K3054" s="208" t="s"/>
      <c r="L3054" s="208" t="s">
        <v>4652</v>
      </c>
      <c r="M3054" s="207">
        <v>0</v>
      </c>
      <c r="N3054" s="208" t="s">
        <v>4659</v>
      </c>
      <c r="O3054" s="209">
        <v>45710</v>
      </c>
      <c r="P3054" s="210">
        <v>0.495312499999272</v>
      </c>
      <c r="Q3054" s="208">
        <v>50455</v>
      </c>
      <c r="R3054" s="207">
        <v>150</v>
      </c>
      <c r="S3054" s="207">
        <v>0</v>
      </c>
      <c r="T3054" s="207">
        <v>150</v>
      </c>
    </row>
    <row r="3055" spans="1:20">
      <c r="A3055" s="208" t="s">
        <v>4648</v>
      </c>
      <c r="B3055" s="208" t="s">
        <v>8029</v>
      </c>
      <c r="C3055" s="208" t="s">
        <v>4650</v>
      </c>
      <c r="D3055" s="208" t="s">
        <v>4663</v>
      </c>
      <c r="E3055" s="208">
        <v>155</v>
      </c>
      <c r="F3055" s="208">
        <v>0</v>
      </c>
      <c r="G3055" s="208" t="s">
        <v>4652</v>
      </c>
      <c r="H3055" s="208" t="s">
        <v>4652</v>
      </c>
      <c r="I3055" s="208" t="s">
        <v>4652</v>
      </c>
      <c r="J3055" s="208" t="s">
        <v>4715</v>
      </c>
      <c r="K3055" s="208" t="s"/>
      <c r="L3055" s="208" t="s">
        <v>4004</v>
      </c>
      <c r="M3055" s="207">
        <v>50</v>
      </c>
      <c r="N3055" s="208" t="s">
        <v>4004</v>
      </c>
      <c r="O3055" s="209">
        <v>45710</v>
      </c>
      <c r="P3055" s="210">
        <v>0.491631944445544</v>
      </c>
      <c r="Q3055" s="208">
        <v>50451</v>
      </c>
      <c r="R3055" s="207">
        <v>50</v>
      </c>
      <c r="S3055" s="207">
        <v>0</v>
      </c>
      <c r="T3055" s="207">
        <v>50</v>
      </c>
    </row>
    <row r="3056" spans="1:20">
      <c r="A3056" s="208" t="s">
        <v>4648</v>
      </c>
      <c r="B3056" s="208" t="s">
        <v>8030</v>
      </c>
      <c r="C3056" s="208" t="s">
        <v>4650</v>
      </c>
      <c r="D3056" s="208" t="s">
        <v>4668</v>
      </c>
      <c r="E3056" s="208">
        <v>150</v>
      </c>
      <c r="F3056" s="208">
        <v>0</v>
      </c>
      <c r="G3056" s="208" t="s">
        <v>4652</v>
      </c>
      <c r="H3056" s="208" t="s">
        <v>4659</v>
      </c>
      <c r="I3056" s="208" t="s">
        <v>4659</v>
      </c>
      <c r="J3056" s="208" t="s"/>
      <c r="K3056" s="208" t="s"/>
      <c r="L3056" s="208" t="s">
        <v>4652</v>
      </c>
      <c r="M3056" s="207">
        <v>0</v>
      </c>
      <c r="N3056" s="208" t="s">
        <v>4659</v>
      </c>
      <c r="O3056" s="209">
        <v>45710</v>
      </c>
      <c r="P3056" s="210">
        <v>0.486631944444525</v>
      </c>
      <c r="Q3056" s="208">
        <v>50449</v>
      </c>
      <c r="R3056" s="207">
        <v>170</v>
      </c>
      <c r="S3056" s="207">
        <v>0</v>
      </c>
      <c r="T3056" s="207">
        <v>170</v>
      </c>
    </row>
    <row r="3057" spans="1:20">
      <c r="A3057" s="208" t="s">
        <v>4648</v>
      </c>
      <c r="B3057" s="208" t="s">
        <v>8031</v>
      </c>
      <c r="C3057" s="208" t="s">
        <v>4656</v>
      </c>
      <c r="D3057" s="208" t="s">
        <v>4767</v>
      </c>
      <c r="E3057" s="208">
        <v>155</v>
      </c>
      <c r="F3057" s="208">
        <v>89</v>
      </c>
      <c r="G3057" s="208" t="s">
        <v>4004</v>
      </c>
      <c r="H3057" s="208" t="s">
        <v>4004</v>
      </c>
      <c r="I3057" s="208" t="s">
        <v>4004</v>
      </c>
      <c r="J3057" s="208" t="s"/>
      <c r="K3057" s="208" t="s"/>
      <c r="L3057" s="208" t="s">
        <v>4652</v>
      </c>
      <c r="M3057" s="207">
        <v>0</v>
      </c>
      <c r="N3057" s="208" t="s">
        <v>4004</v>
      </c>
      <c r="O3057" s="209">
        <v>45710</v>
      </c>
      <c r="P3057" s="210">
        <v>0.476099537037953</v>
      </c>
      <c r="Q3057" s="208">
        <v>50448</v>
      </c>
      <c r="R3057" s="207">
        <v>230</v>
      </c>
      <c r="S3057" s="207">
        <v>0</v>
      </c>
      <c r="T3057" s="207">
        <v>230</v>
      </c>
    </row>
    <row r="3058" spans="1:20">
      <c r="A3058" s="208" t="s">
        <v>4648</v>
      </c>
      <c r="B3058" s="208" t="s">
        <v>8032</v>
      </c>
      <c r="C3058" s="208" t="s">
        <v>4656</v>
      </c>
      <c r="D3058" s="208" t="s">
        <v>4734</v>
      </c>
      <c r="E3058" s="208">
        <v>155</v>
      </c>
      <c r="F3058" s="208">
        <v>88</v>
      </c>
      <c r="G3058" s="208" t="s">
        <v>4004</v>
      </c>
      <c r="H3058" s="208" t="s">
        <v>4004</v>
      </c>
      <c r="I3058" s="208" t="s">
        <v>4004</v>
      </c>
      <c r="J3058" s="208" t="s"/>
      <c r="K3058" s="208" t="s"/>
      <c r="L3058" s="208" t="s">
        <v>4652</v>
      </c>
      <c r="M3058" s="207">
        <v>0</v>
      </c>
      <c r="N3058" s="208" t="s">
        <v>4004</v>
      </c>
      <c r="O3058" s="209">
        <v>45710</v>
      </c>
      <c r="P3058" s="210">
        <v>0.472476851853571</v>
      </c>
      <c r="Q3058" s="208">
        <v>50446</v>
      </c>
      <c r="R3058" s="207">
        <v>230</v>
      </c>
      <c r="S3058" s="207">
        <v>0</v>
      </c>
      <c r="T3058" s="207">
        <v>230</v>
      </c>
    </row>
    <row r="3059" spans="1:20">
      <c r="A3059" s="208" t="s">
        <v>4648</v>
      </c>
      <c r="B3059" s="208" t="s">
        <v>8033</v>
      </c>
      <c r="C3059" s="208" t="s">
        <v>4650</v>
      </c>
      <c r="D3059" s="208" t="s">
        <v>4668</v>
      </c>
      <c r="E3059" s="208">
        <v>150</v>
      </c>
      <c r="F3059" s="208">
        <v>89</v>
      </c>
      <c r="G3059" s="208" t="s">
        <v>4659</v>
      </c>
      <c r="H3059" s="208" t="s">
        <v>4652</v>
      </c>
      <c r="I3059" s="208" t="s">
        <v>4652</v>
      </c>
      <c r="J3059" s="208" t="s"/>
      <c r="K3059" s="208" t="s"/>
      <c r="L3059" s="208" t="s">
        <v>4652</v>
      </c>
      <c r="M3059" s="207">
        <v>0</v>
      </c>
      <c r="N3059" s="208" t="s">
        <v>4659</v>
      </c>
      <c r="O3059" s="209">
        <v>45710</v>
      </c>
      <c r="P3059" s="210">
        <v>0.470740740740439</v>
      </c>
      <c r="Q3059" s="208">
        <v>50444</v>
      </c>
      <c r="R3059" s="207">
        <v>170</v>
      </c>
      <c r="S3059" s="207">
        <v>0</v>
      </c>
      <c r="T3059" s="207">
        <v>170</v>
      </c>
    </row>
    <row r="3060" spans="1:20">
      <c r="A3060" s="208" t="s">
        <v>4648</v>
      </c>
      <c r="B3060" s="208" t="s">
        <v>8034</v>
      </c>
      <c r="C3060" s="208" t="s">
        <v>4656</v>
      </c>
      <c r="D3060" s="208" t="s">
        <v>4730</v>
      </c>
      <c r="E3060" s="208">
        <v>155</v>
      </c>
      <c r="F3060" s="208">
        <v>89</v>
      </c>
      <c r="G3060" s="208" t="s">
        <v>4004</v>
      </c>
      <c r="H3060" s="208" t="s">
        <v>4004</v>
      </c>
      <c r="I3060" s="208" t="s">
        <v>4004</v>
      </c>
      <c r="J3060" s="208" t="s"/>
      <c r="K3060" s="208" t="s"/>
      <c r="L3060" s="208" t="s">
        <v>4652</v>
      </c>
      <c r="M3060" s="207">
        <v>0</v>
      </c>
      <c r="N3060" s="208" t="s">
        <v>4004</v>
      </c>
      <c r="O3060" s="209">
        <v>45710</v>
      </c>
      <c r="P3060" s="210">
        <v>0.468634259257669</v>
      </c>
      <c r="Q3060" s="208">
        <v>50442</v>
      </c>
      <c r="R3060" s="207">
        <v>230</v>
      </c>
      <c r="S3060" s="207">
        <v>0</v>
      </c>
      <c r="T3060" s="207">
        <v>230</v>
      </c>
    </row>
    <row r="3061" spans="1:20">
      <c r="A3061" s="208" t="s">
        <v>4648</v>
      </c>
      <c r="B3061" s="208" t="s">
        <v>8035</v>
      </c>
      <c r="C3061" s="208" t="s">
        <v>4650</v>
      </c>
      <c r="D3061" s="208" t="s">
        <v>4663</v>
      </c>
      <c r="E3061" s="208">
        <v>148</v>
      </c>
      <c r="F3061" s="208">
        <v>0</v>
      </c>
      <c r="G3061" s="208" t="s">
        <v>4652</v>
      </c>
      <c r="H3061" s="208" t="s">
        <v>4652</v>
      </c>
      <c r="I3061" s="208" t="s">
        <v>4652</v>
      </c>
      <c r="J3061" s="208" t="s">
        <v>4643</v>
      </c>
      <c r="K3061" s="208" t="s">
        <v>4891</v>
      </c>
      <c r="L3061" s="208" t="s">
        <v>4004</v>
      </c>
      <c r="M3061" s="207">
        <v>50</v>
      </c>
      <c r="N3061" s="208" t="s">
        <v>4004</v>
      </c>
      <c r="O3061" s="209">
        <v>45710</v>
      </c>
      <c r="P3061" s="210">
        <v>0.460219907407009</v>
      </c>
      <c r="Q3061" s="208">
        <v>50439</v>
      </c>
      <c r="R3061" s="207">
        <v>50</v>
      </c>
      <c r="S3061" s="207">
        <v>0</v>
      </c>
      <c r="T3061" s="207">
        <v>50</v>
      </c>
    </row>
    <row r="3062" spans="1:20">
      <c r="A3062" s="208" t="s">
        <v>4648</v>
      </c>
      <c r="B3062" s="208" t="s">
        <v>8036</v>
      </c>
      <c r="C3062" s="208" t="s">
        <v>4650</v>
      </c>
      <c r="D3062" s="208" t="s">
        <v>4663</v>
      </c>
      <c r="E3062" s="208">
        <v>151</v>
      </c>
      <c r="F3062" s="208">
        <v>0</v>
      </c>
      <c r="G3062" s="208" t="s">
        <v>4652</v>
      </c>
      <c r="H3062" s="208" t="s">
        <v>4652</v>
      </c>
      <c r="I3062" s="208" t="s">
        <v>4652</v>
      </c>
      <c r="J3062" s="208" t="s">
        <v>4643</v>
      </c>
      <c r="K3062" s="208" t="s">
        <v>4891</v>
      </c>
      <c r="L3062" s="208" t="s">
        <v>4004</v>
      </c>
      <c r="M3062" s="207">
        <v>50</v>
      </c>
      <c r="N3062" s="208" t="s">
        <v>4004</v>
      </c>
      <c r="O3062" s="209">
        <v>45710</v>
      </c>
      <c r="P3062" s="210">
        <v>0.450358796297223</v>
      </c>
      <c r="Q3062" s="208">
        <v>50433</v>
      </c>
      <c r="R3062" s="207">
        <v>50</v>
      </c>
      <c r="S3062" s="207">
        <v>0</v>
      </c>
      <c r="T3062" s="207">
        <v>50</v>
      </c>
    </row>
    <row r="3063" spans="1:20">
      <c r="A3063" s="208" t="s">
        <v>4648</v>
      </c>
      <c r="B3063" s="208" t="s">
        <v>8037</v>
      </c>
      <c r="C3063" s="208" t="s">
        <v>4650</v>
      </c>
      <c r="D3063" s="208" t="s">
        <v>4668</v>
      </c>
      <c r="E3063" s="208">
        <v>150</v>
      </c>
      <c r="F3063" s="208">
        <v>0</v>
      </c>
      <c r="G3063" s="208" t="s">
        <v>4652</v>
      </c>
      <c r="H3063" s="208" t="s">
        <v>4652</v>
      </c>
      <c r="I3063" s="208" t="s">
        <v>4652</v>
      </c>
      <c r="J3063" s="208" t="s">
        <v>8038</v>
      </c>
      <c r="K3063" s="208" t="s"/>
      <c r="L3063" s="208" t="s">
        <v>4659</v>
      </c>
      <c r="M3063" s="207">
        <v>80</v>
      </c>
      <c r="N3063" s="208" t="s">
        <v>4659</v>
      </c>
      <c r="O3063" s="209">
        <v>45710</v>
      </c>
      <c r="P3063" s="210">
        <v>0.438865740739857</v>
      </c>
      <c r="Q3063" s="208">
        <v>50427</v>
      </c>
      <c r="R3063" s="207">
        <v>80</v>
      </c>
      <c r="S3063" s="207">
        <v>0</v>
      </c>
      <c r="T3063" s="207">
        <v>80</v>
      </c>
    </row>
    <row r="3064" spans="1:20">
      <c r="A3064" s="208" t="s">
        <v>4648</v>
      </c>
      <c r="B3064" s="208" t="s">
        <v>8039</v>
      </c>
      <c r="C3064" s="208" t="s">
        <v>4656</v>
      </c>
      <c r="D3064" s="208" t="s">
        <v>4666</v>
      </c>
      <c r="E3064" s="208">
        <v>170</v>
      </c>
      <c r="F3064" s="208">
        <v>89</v>
      </c>
      <c r="G3064" s="208" t="s">
        <v>4004</v>
      </c>
      <c r="H3064" s="208" t="s">
        <v>4004</v>
      </c>
      <c r="I3064" s="208" t="s">
        <v>4004</v>
      </c>
      <c r="J3064" s="208" t="s"/>
      <c r="K3064" s="208" t="s"/>
      <c r="L3064" s="208" t="s">
        <v>4652</v>
      </c>
      <c r="M3064" s="207">
        <v>0</v>
      </c>
      <c r="N3064" s="208" t="s">
        <v>4004</v>
      </c>
      <c r="O3064" s="209">
        <v>45710</v>
      </c>
      <c r="P3064" s="210">
        <v>0.4266898148162</v>
      </c>
      <c r="Q3064" s="208">
        <v>50423</v>
      </c>
      <c r="R3064" s="207">
        <v>200</v>
      </c>
      <c r="S3064" s="207">
        <v>0</v>
      </c>
      <c r="T3064" s="207">
        <v>200</v>
      </c>
    </row>
    <row r="3065" spans="1:20">
      <c r="A3065" s="208" t="s">
        <v>4648</v>
      </c>
      <c r="B3065" s="208" t="s">
        <v>8040</v>
      </c>
      <c r="C3065" s="208" t="s">
        <v>4650</v>
      </c>
      <c r="D3065" s="208" t="s">
        <v>4668</v>
      </c>
      <c r="E3065" s="208">
        <v>150</v>
      </c>
      <c r="F3065" s="208">
        <v>0</v>
      </c>
      <c r="G3065" s="208" t="s">
        <v>4652</v>
      </c>
      <c r="H3065" s="208" t="s">
        <v>4652</v>
      </c>
      <c r="I3065" s="208" t="s">
        <v>4652</v>
      </c>
      <c r="J3065" s="208" t="s">
        <v>4643</v>
      </c>
      <c r="K3065" s="208" t="s">
        <v>5454</v>
      </c>
      <c r="L3065" s="208" t="s">
        <v>4004</v>
      </c>
      <c r="M3065" s="207">
        <v>130</v>
      </c>
      <c r="N3065" s="208" t="s">
        <v>4004</v>
      </c>
      <c r="O3065" s="209">
        <v>45710</v>
      </c>
      <c r="P3065" s="210">
        <v>0.374699074072851</v>
      </c>
      <c r="Q3065" s="208">
        <v>50393</v>
      </c>
      <c r="R3065" s="207">
        <v>130</v>
      </c>
      <c r="S3065" s="207">
        <v>0</v>
      </c>
      <c r="T3065" s="207">
        <v>130</v>
      </c>
    </row>
    <row r="3066" spans="1:20">
      <c r="A3066" s="208" t="s">
        <v>4648</v>
      </c>
      <c r="B3066" s="208" t="s">
        <v>8041</v>
      </c>
      <c r="C3066" s="208" t="s">
        <v>4650</v>
      </c>
      <c r="D3066" s="208" t="s">
        <v>4663</v>
      </c>
      <c r="E3066" s="208">
        <v>146</v>
      </c>
      <c r="F3066" s="208">
        <v>89</v>
      </c>
      <c r="G3066" s="208" t="s">
        <v>4004</v>
      </c>
      <c r="H3066" s="208" t="s">
        <v>4652</v>
      </c>
      <c r="I3066" s="208" t="s">
        <v>4652</v>
      </c>
      <c r="J3066" s="208" t="s"/>
      <c r="K3066" s="208" t="s"/>
      <c r="L3066" s="208" t="s">
        <v>4652</v>
      </c>
      <c r="M3066" s="207">
        <v>0</v>
      </c>
      <c r="N3066" s="208" t="s">
        <v>4004</v>
      </c>
      <c r="O3066" s="209">
        <v>45710</v>
      </c>
      <c r="P3066" s="210">
        <v>0.352546296297078</v>
      </c>
      <c r="Q3066" s="208">
        <v>50389</v>
      </c>
      <c r="R3066" s="207">
        <v>170</v>
      </c>
      <c r="S3066" s="207">
        <v>0</v>
      </c>
      <c r="T3066" s="207">
        <v>170</v>
      </c>
    </row>
    <row r="3067" spans="1:20">
      <c r="A3067" s="208" t="s">
        <v>4648</v>
      </c>
      <c r="B3067" s="208" t="s">
        <v>8042</v>
      </c>
      <c r="C3067" s="208" t="s">
        <v>4656</v>
      </c>
      <c r="D3067" s="208" t="s">
        <v>4676</v>
      </c>
      <c r="E3067" s="208">
        <v>165</v>
      </c>
      <c r="F3067" s="208">
        <v>89</v>
      </c>
      <c r="G3067" s="208" t="s">
        <v>4659</v>
      </c>
      <c r="H3067" s="208" t="s">
        <v>4659</v>
      </c>
      <c r="I3067" s="208" t="s">
        <v>4659</v>
      </c>
      <c r="J3067" s="208" t="s"/>
      <c r="K3067" s="208" t="s"/>
      <c r="L3067" s="208" t="s">
        <v>4652</v>
      </c>
      <c r="M3067" s="207">
        <v>0</v>
      </c>
      <c r="N3067" s="208" t="s">
        <v>4659</v>
      </c>
      <c r="O3067" s="209">
        <v>45710</v>
      </c>
      <c r="P3067" s="210">
        <v>0.348125000000437</v>
      </c>
      <c r="Q3067" s="208">
        <v>50386</v>
      </c>
      <c r="R3067" s="207">
        <v>200</v>
      </c>
      <c r="S3067" s="207">
        <v>0</v>
      </c>
      <c r="T3067" s="207">
        <v>200</v>
      </c>
    </row>
    <row r="3068" spans="1:20">
      <c r="A3068" s="208" t="s">
        <v>4648</v>
      </c>
      <c r="B3068" s="208" t="s">
        <v>8043</v>
      </c>
      <c r="C3068" s="208" t="s">
        <v>4650</v>
      </c>
      <c r="D3068" s="208" t="s">
        <v>4668</v>
      </c>
      <c r="E3068" s="208">
        <v>150</v>
      </c>
      <c r="F3068" s="208">
        <v>89</v>
      </c>
      <c r="G3068" s="208" t="s">
        <v>4659</v>
      </c>
      <c r="H3068" s="208" t="s">
        <v>4659</v>
      </c>
      <c r="I3068" s="208" t="s">
        <v>4659</v>
      </c>
      <c r="J3068" s="208" t="s"/>
      <c r="K3068" s="208" t="s"/>
      <c r="L3068" s="208" t="s">
        <v>4652</v>
      </c>
      <c r="M3068" s="207">
        <v>0</v>
      </c>
      <c r="N3068" s="208" t="s">
        <v>4659</v>
      </c>
      <c r="O3068" s="209">
        <v>45710</v>
      </c>
      <c r="P3068" s="210">
        <v>0.339571759257524</v>
      </c>
      <c r="Q3068" s="208">
        <v>50385</v>
      </c>
      <c r="R3068" s="207">
        <v>200</v>
      </c>
      <c r="S3068" s="207">
        <v>0</v>
      </c>
      <c r="T3068" s="207">
        <v>200</v>
      </c>
    </row>
    <row r="3069" spans="1:20">
      <c r="A3069" s="208" t="s">
        <v>4648</v>
      </c>
      <c r="B3069" s="208" t="s">
        <v>8044</v>
      </c>
      <c r="C3069" s="208" t="s">
        <v>4650</v>
      </c>
      <c r="D3069" s="208" t="s">
        <v>4651</v>
      </c>
      <c r="E3069" s="208">
        <v>155</v>
      </c>
      <c r="F3069" s="208">
        <v>0</v>
      </c>
      <c r="G3069" s="208" t="s">
        <v>4652</v>
      </c>
      <c r="H3069" s="208" t="s">
        <v>4659</v>
      </c>
      <c r="I3069" s="208" t="s">
        <v>4659</v>
      </c>
      <c r="J3069" s="208" t="s"/>
      <c r="K3069" s="208" t="s"/>
      <c r="L3069" s="208" t="s">
        <v>4652</v>
      </c>
      <c r="M3069" s="207">
        <v>0</v>
      </c>
      <c r="N3069" s="208" t="s">
        <v>4659</v>
      </c>
      <c r="O3069" s="209">
        <v>45710</v>
      </c>
      <c r="P3069" s="210">
        <v>0.335706018518977</v>
      </c>
      <c r="Q3069" s="208">
        <v>50384</v>
      </c>
      <c r="R3069" s="207">
        <v>150</v>
      </c>
      <c r="S3069" s="207">
        <v>0</v>
      </c>
      <c r="T3069" s="207">
        <v>150</v>
      </c>
    </row>
    <row r="3070" spans="1:20">
      <c r="A3070" s="208" t="s">
        <v>4648</v>
      </c>
      <c r="B3070" s="208" t="s">
        <v>8045</v>
      </c>
      <c r="C3070" s="208" t="s">
        <v>4656</v>
      </c>
      <c r="D3070" s="208" t="s">
        <v>4694</v>
      </c>
      <c r="E3070" s="208">
        <v>170</v>
      </c>
      <c r="F3070" s="208">
        <v>88</v>
      </c>
      <c r="G3070" s="208" t="s">
        <v>4659</v>
      </c>
      <c r="H3070" s="208" t="s">
        <v>4652</v>
      </c>
      <c r="I3070" s="208" t="s">
        <v>4652</v>
      </c>
      <c r="J3070" s="208" t="s"/>
      <c r="K3070" s="208" t="s"/>
      <c r="L3070" s="208" t="s">
        <v>4652</v>
      </c>
      <c r="M3070" s="207">
        <v>0</v>
      </c>
      <c r="N3070" s="208" t="s">
        <v>4659</v>
      </c>
      <c r="O3070" s="209">
        <v>45710</v>
      </c>
      <c r="P3070" s="210">
        <v>0.323437499999272</v>
      </c>
      <c r="Q3070" s="208">
        <v>50381</v>
      </c>
      <c r="R3070" s="207">
        <v>170</v>
      </c>
      <c r="S3070" s="207">
        <v>0</v>
      </c>
      <c r="T3070" s="207">
        <v>170</v>
      </c>
    </row>
    <row r="3071" spans="1:20">
      <c r="A3071" s="208" t="s">
        <v>4648</v>
      </c>
      <c r="B3071" s="208" t="s">
        <v>8046</v>
      </c>
      <c r="C3071" s="208" t="s">
        <v>4656</v>
      </c>
      <c r="D3071" s="208" t="s">
        <v>4756</v>
      </c>
      <c r="E3071" s="208">
        <v>160</v>
      </c>
      <c r="F3071" s="208">
        <v>88</v>
      </c>
      <c r="G3071" s="208" t="s">
        <v>4659</v>
      </c>
      <c r="H3071" s="208" t="s">
        <v>4659</v>
      </c>
      <c r="I3071" s="208" t="s">
        <v>4659</v>
      </c>
      <c r="J3071" s="208" t="s"/>
      <c r="K3071" s="208" t="s">
        <v>8047</v>
      </c>
      <c r="L3071" s="208" t="s">
        <v>4652</v>
      </c>
      <c r="M3071" s="207">
        <v>0</v>
      </c>
      <c r="N3071" s="208" t="s">
        <v>4659</v>
      </c>
      <c r="O3071" s="209">
        <v>45711</v>
      </c>
      <c r="P3071" s="210">
        <v>0.854618055556785</v>
      </c>
      <c r="Q3071" s="208">
        <v>0</v>
      </c>
      <c r="R3071" s="207">
        <v>0</v>
      </c>
      <c r="S3071" s="207">
        <v>0</v>
      </c>
      <c r="T3071" s="207">
        <v>0</v>
      </c>
    </row>
    <row r="3072" spans="1:20">
      <c r="A3072" s="208" t="s">
        <v>4648</v>
      </c>
      <c r="B3072" s="208" t="s">
        <v>8048</v>
      </c>
      <c r="C3072" s="208" t="s">
        <v>4656</v>
      </c>
      <c r="D3072" s="208" t="s">
        <v>4694</v>
      </c>
      <c r="E3072" s="208">
        <v>165</v>
      </c>
      <c r="F3072" s="208">
        <v>89</v>
      </c>
      <c r="G3072" s="208" t="s">
        <v>4659</v>
      </c>
      <c r="H3072" s="208" t="s">
        <v>4659</v>
      </c>
      <c r="I3072" s="208" t="s">
        <v>4659</v>
      </c>
      <c r="J3072" s="208" t="s"/>
      <c r="K3072" s="208" t="s"/>
      <c r="L3072" s="208" t="s">
        <v>4652</v>
      </c>
      <c r="M3072" s="207">
        <v>0</v>
      </c>
      <c r="N3072" s="208" t="s">
        <v>4659</v>
      </c>
      <c r="O3072" s="209">
        <v>45711</v>
      </c>
      <c r="P3072" s="210">
        <v>0.791886574075761</v>
      </c>
      <c r="Q3072" s="208">
        <v>50668</v>
      </c>
      <c r="R3072" s="207">
        <v>200</v>
      </c>
      <c r="S3072" s="207">
        <v>0</v>
      </c>
      <c r="T3072" s="207">
        <v>200</v>
      </c>
    </row>
    <row r="3073" spans="1:20">
      <c r="A3073" s="208" t="s">
        <v>4648</v>
      </c>
      <c r="B3073" s="208" t="s">
        <v>8049</v>
      </c>
      <c r="C3073" s="208" t="s">
        <v>4656</v>
      </c>
      <c r="D3073" s="208" t="s">
        <v>4700</v>
      </c>
      <c r="E3073" s="208">
        <v>165</v>
      </c>
      <c r="F3073" s="208">
        <v>89</v>
      </c>
      <c r="G3073" s="208" t="s">
        <v>4004</v>
      </c>
      <c r="H3073" s="208" t="s">
        <v>4004</v>
      </c>
      <c r="I3073" s="208" t="s">
        <v>4004</v>
      </c>
      <c r="J3073" s="208" t="s"/>
      <c r="K3073" s="208" t="s">
        <v>8050</v>
      </c>
      <c r="L3073" s="208" t="s">
        <v>4652</v>
      </c>
      <c r="M3073" s="207">
        <v>0</v>
      </c>
      <c r="N3073" s="208" t="s">
        <v>4004</v>
      </c>
      <c r="O3073" s="209">
        <v>45711</v>
      </c>
      <c r="P3073" s="210">
        <v>0.703460648146575</v>
      </c>
      <c r="Q3073" s="208">
        <v>0</v>
      </c>
      <c r="R3073" s="207">
        <v>0</v>
      </c>
      <c r="S3073" s="207">
        <v>0</v>
      </c>
      <c r="T3073" s="207">
        <v>0</v>
      </c>
    </row>
    <row r="3074" spans="1:20">
      <c r="A3074" s="208" t="s">
        <v>4648</v>
      </c>
      <c r="B3074" s="208" t="s">
        <v>8051</v>
      </c>
      <c r="C3074" s="208" t="s">
        <v>4656</v>
      </c>
      <c r="D3074" s="208" t="s">
        <v>4703</v>
      </c>
      <c r="E3074" s="208">
        <v>160</v>
      </c>
      <c r="F3074" s="208">
        <v>0</v>
      </c>
      <c r="G3074" s="208" t="s">
        <v>4652</v>
      </c>
      <c r="H3074" s="208" t="s">
        <v>4652</v>
      </c>
      <c r="I3074" s="208" t="s">
        <v>4652</v>
      </c>
      <c r="J3074" s="208" t="s">
        <v>4643</v>
      </c>
      <c r="K3074" s="208" t="s">
        <v>8052</v>
      </c>
      <c r="L3074" s="208" t="s">
        <v>4652</v>
      </c>
      <c r="M3074" s="207">
        <v>200</v>
      </c>
      <c r="N3074" s="208" t="s">
        <v>4659</v>
      </c>
      <c r="O3074" s="209">
        <v>45711</v>
      </c>
      <c r="P3074" s="210">
        <v>0.681655092594156</v>
      </c>
      <c r="Q3074" s="208">
        <v>50663</v>
      </c>
      <c r="R3074" s="207">
        <v>200</v>
      </c>
      <c r="S3074" s="207">
        <v>0</v>
      </c>
      <c r="T3074" s="207">
        <v>200</v>
      </c>
    </row>
    <row r="3075" spans="1:20">
      <c r="A3075" s="208" t="s">
        <v>4648</v>
      </c>
      <c r="B3075" s="208" t="s">
        <v>8053</v>
      </c>
      <c r="C3075" s="208" t="s">
        <v>4656</v>
      </c>
      <c r="D3075" s="208" t="s">
        <v>4703</v>
      </c>
      <c r="E3075" s="208">
        <v>160</v>
      </c>
      <c r="F3075" s="208">
        <v>0</v>
      </c>
      <c r="G3075" s="208" t="s">
        <v>4652</v>
      </c>
      <c r="H3075" s="208" t="s">
        <v>4652</v>
      </c>
      <c r="I3075" s="208" t="s">
        <v>4652</v>
      </c>
      <c r="J3075" s="208" t="s">
        <v>4669</v>
      </c>
      <c r="K3075" s="208" t="s"/>
      <c r="L3075" s="208" t="s">
        <v>4004</v>
      </c>
      <c r="M3075" s="207">
        <v>100</v>
      </c>
      <c r="N3075" s="208" t="s">
        <v>4659</v>
      </c>
      <c r="O3075" s="209">
        <v>45711</v>
      </c>
      <c r="P3075" s="210">
        <v>0.67947916666526</v>
      </c>
      <c r="Q3075" s="208">
        <v>50662</v>
      </c>
      <c r="R3075" s="207">
        <v>100</v>
      </c>
      <c r="S3075" s="207">
        <v>0</v>
      </c>
      <c r="T3075" s="207">
        <v>100</v>
      </c>
    </row>
    <row r="3076" spans="1:20">
      <c r="A3076" s="208" t="s">
        <v>4648</v>
      </c>
      <c r="B3076" s="208" t="s">
        <v>8054</v>
      </c>
      <c r="C3076" s="208" t="s">
        <v>4656</v>
      </c>
      <c r="D3076" s="208" t="s">
        <v>4730</v>
      </c>
      <c r="E3076" s="208">
        <v>161</v>
      </c>
      <c r="F3076" s="208">
        <v>89</v>
      </c>
      <c r="G3076" s="208" t="s">
        <v>4652</v>
      </c>
      <c r="H3076" s="208" t="s">
        <v>4652</v>
      </c>
      <c r="I3076" s="208" t="s">
        <v>4652</v>
      </c>
      <c r="J3076" s="208" t="s">
        <v>4643</v>
      </c>
      <c r="K3076" s="208" t="s">
        <v>5060</v>
      </c>
      <c r="L3076" s="208" t="s">
        <v>4652</v>
      </c>
      <c r="M3076" s="207">
        <v>300</v>
      </c>
      <c r="N3076" s="208" t="s">
        <v>4004</v>
      </c>
      <c r="O3076" s="209">
        <v>45711</v>
      </c>
      <c r="P3076" s="210">
        <v>0.666134259259707</v>
      </c>
      <c r="Q3076" s="208">
        <v>50661</v>
      </c>
      <c r="R3076" s="207">
        <v>330</v>
      </c>
      <c r="S3076" s="207">
        <v>0</v>
      </c>
      <c r="T3076" s="207">
        <v>330</v>
      </c>
    </row>
    <row r="3077" spans="1:20">
      <c r="A3077" s="208" t="s">
        <v>4648</v>
      </c>
      <c r="B3077" s="208" t="s">
        <v>8055</v>
      </c>
      <c r="C3077" s="208" t="s">
        <v>4650</v>
      </c>
      <c r="D3077" s="208" t="s">
        <v>4668</v>
      </c>
      <c r="E3077" s="208">
        <v>160</v>
      </c>
      <c r="F3077" s="208">
        <v>89</v>
      </c>
      <c r="G3077" s="208" t="s">
        <v>4652</v>
      </c>
      <c r="H3077" s="208" t="s">
        <v>4652</v>
      </c>
      <c r="I3077" s="208" t="s">
        <v>4652</v>
      </c>
      <c r="J3077" s="208" t="s"/>
      <c r="K3077" s="208" t="s"/>
      <c r="L3077" s="208" t="s">
        <v>4652</v>
      </c>
      <c r="M3077" s="207">
        <v>0</v>
      </c>
      <c r="N3077" s="208" t="s">
        <v>4659</v>
      </c>
      <c r="O3077" s="209">
        <v>45711</v>
      </c>
      <c r="P3077" s="210">
        <v>0.665810185186274</v>
      </c>
      <c r="Q3077" s="208">
        <v>50660</v>
      </c>
      <c r="R3077" s="207">
        <v>200</v>
      </c>
      <c r="S3077" s="207">
        <v>0</v>
      </c>
      <c r="T3077" s="207">
        <v>200</v>
      </c>
    </row>
    <row r="3078" spans="1:20">
      <c r="A3078" s="208" t="s">
        <v>4648</v>
      </c>
      <c r="B3078" s="208" t="s">
        <v>8056</v>
      </c>
      <c r="C3078" s="208" t="s">
        <v>4650</v>
      </c>
      <c r="D3078" s="208" t="s">
        <v>4663</v>
      </c>
      <c r="E3078" s="208">
        <v>155</v>
      </c>
      <c r="F3078" s="208">
        <v>0</v>
      </c>
      <c r="G3078" s="208" t="s">
        <v>4652</v>
      </c>
      <c r="H3078" s="208" t="s">
        <v>4652</v>
      </c>
      <c r="I3078" s="208" t="s">
        <v>4652</v>
      </c>
      <c r="J3078" s="208" t="s"/>
      <c r="K3078" s="208" t="s"/>
      <c r="L3078" s="208" t="s">
        <v>4652</v>
      </c>
      <c r="M3078" s="207">
        <v>0</v>
      </c>
      <c r="N3078" s="208" t="s">
        <v>4004</v>
      </c>
      <c r="O3078" s="209">
        <v>45711</v>
      </c>
      <c r="P3078" s="210">
        <v>0.657430555555038</v>
      </c>
      <c r="Q3078" s="208">
        <v>50659</v>
      </c>
      <c r="R3078" s="207">
        <v>170</v>
      </c>
      <c r="S3078" s="207">
        <v>170</v>
      </c>
      <c r="T3078" s="207">
        <v>0</v>
      </c>
    </row>
    <row r="3079" spans="1:20">
      <c r="A3079" s="208" t="s">
        <v>4648</v>
      </c>
      <c r="B3079" s="208" t="s">
        <v>8057</v>
      </c>
      <c r="C3079" s="208" t="s">
        <v>4656</v>
      </c>
      <c r="D3079" s="208" t="s">
        <v>4903</v>
      </c>
      <c r="E3079" s="208">
        <v>160</v>
      </c>
      <c r="F3079" s="208">
        <v>0</v>
      </c>
      <c r="G3079" s="208" t="s">
        <v>4652</v>
      </c>
      <c r="H3079" s="208" t="s">
        <v>4659</v>
      </c>
      <c r="I3079" s="208" t="s">
        <v>4659</v>
      </c>
      <c r="J3079" s="208" t="s"/>
      <c r="K3079" s="208" t="s"/>
      <c r="L3079" s="208" t="s">
        <v>4652</v>
      </c>
      <c r="M3079" s="207">
        <v>0</v>
      </c>
      <c r="N3079" s="208" t="s">
        <v>4659</v>
      </c>
      <c r="O3079" s="209">
        <v>45711</v>
      </c>
      <c r="P3079" s="210">
        <v>0.648055555557221</v>
      </c>
      <c r="Q3079" s="208">
        <v>50658</v>
      </c>
      <c r="R3079" s="207">
        <v>170</v>
      </c>
      <c r="S3079" s="207">
        <v>0</v>
      </c>
      <c r="T3079" s="207">
        <v>170</v>
      </c>
    </row>
    <row r="3080" spans="1:20">
      <c r="A3080" s="208" t="s">
        <v>4648</v>
      </c>
      <c r="B3080" s="208" t="s">
        <v>8058</v>
      </c>
      <c r="C3080" s="208" t="s">
        <v>4656</v>
      </c>
      <c r="D3080" s="208" t="s">
        <v>4694</v>
      </c>
      <c r="E3080" s="208">
        <v>164</v>
      </c>
      <c r="F3080" s="208">
        <v>89</v>
      </c>
      <c r="G3080" s="208" t="s">
        <v>4652</v>
      </c>
      <c r="H3080" s="208" t="s">
        <v>4652</v>
      </c>
      <c r="I3080" s="208" t="s">
        <v>4652</v>
      </c>
      <c r="J3080" s="208" t="s"/>
      <c r="K3080" s="208" t="s"/>
      <c r="L3080" s="208" t="s">
        <v>4652</v>
      </c>
      <c r="M3080" s="207">
        <v>0</v>
      </c>
      <c r="N3080" s="208" t="s">
        <v>4004</v>
      </c>
      <c r="O3080" s="209">
        <v>45711</v>
      </c>
      <c r="P3080" s="210">
        <v>0.629016203703941</v>
      </c>
      <c r="Q3080" s="208">
        <v>50655</v>
      </c>
      <c r="R3080" s="207">
        <v>200</v>
      </c>
      <c r="S3080" s="207">
        <v>0</v>
      </c>
      <c r="T3080" s="207">
        <v>200</v>
      </c>
    </row>
    <row r="3081" spans="1:20">
      <c r="A3081" s="208" t="s">
        <v>4648</v>
      </c>
      <c r="B3081" s="208" t="s">
        <v>8059</v>
      </c>
      <c r="C3081" s="208" t="s">
        <v>4650</v>
      </c>
      <c r="D3081" s="208" t="s">
        <v>4668</v>
      </c>
      <c r="E3081" s="208">
        <v>155</v>
      </c>
      <c r="F3081" s="208">
        <v>89</v>
      </c>
      <c r="G3081" s="208" t="s">
        <v>4004</v>
      </c>
      <c r="H3081" s="208" t="s">
        <v>4004</v>
      </c>
      <c r="I3081" s="208" t="s">
        <v>4004</v>
      </c>
      <c r="J3081" s="208" t="s"/>
      <c r="K3081" s="208" t="s"/>
      <c r="L3081" s="208" t="s">
        <v>4652</v>
      </c>
      <c r="M3081" s="207">
        <v>0</v>
      </c>
      <c r="N3081" s="208" t="s">
        <v>4004</v>
      </c>
      <c r="O3081" s="209">
        <v>45711</v>
      </c>
      <c r="P3081" s="210">
        <v>0.622372685185838</v>
      </c>
      <c r="Q3081" s="208">
        <v>50653</v>
      </c>
      <c r="R3081" s="207">
        <v>200</v>
      </c>
      <c r="S3081" s="207">
        <v>0</v>
      </c>
      <c r="T3081" s="207">
        <v>200</v>
      </c>
    </row>
    <row r="3082" spans="1:20">
      <c r="A3082" s="208" t="s">
        <v>4648</v>
      </c>
      <c r="B3082" s="208" t="s">
        <v>8060</v>
      </c>
      <c r="C3082" s="208" t="s">
        <v>4656</v>
      </c>
      <c r="D3082" s="208" t="s">
        <v>4703</v>
      </c>
      <c r="E3082" s="208">
        <v>150</v>
      </c>
      <c r="F3082" s="208">
        <v>89</v>
      </c>
      <c r="G3082" s="208" t="s">
        <v>4659</v>
      </c>
      <c r="H3082" s="208" t="s">
        <v>4659</v>
      </c>
      <c r="I3082" s="208" t="s">
        <v>4659</v>
      </c>
      <c r="J3082" s="208" t="s"/>
      <c r="K3082" s="208" t="s"/>
      <c r="L3082" s="208" t="s">
        <v>4652</v>
      </c>
      <c r="M3082" s="207">
        <v>0</v>
      </c>
      <c r="N3082" s="208" t="s">
        <v>4659</v>
      </c>
      <c r="O3082" s="209">
        <v>45711</v>
      </c>
      <c r="P3082" s="210">
        <v>0.60908564814963</v>
      </c>
      <c r="Q3082" s="208">
        <v>50652</v>
      </c>
      <c r="R3082" s="207">
        <v>200</v>
      </c>
      <c r="S3082" s="207">
        <v>0</v>
      </c>
      <c r="T3082" s="207">
        <v>200</v>
      </c>
    </row>
    <row r="3083" spans="1:20">
      <c r="A3083" s="208" t="s">
        <v>4648</v>
      </c>
      <c r="B3083" s="208" t="s">
        <v>8061</v>
      </c>
      <c r="C3083" s="208" t="s">
        <v>4656</v>
      </c>
      <c r="D3083" s="208" t="s">
        <v>4694</v>
      </c>
      <c r="E3083" s="208">
        <v>155</v>
      </c>
      <c r="F3083" s="208">
        <v>0</v>
      </c>
      <c r="G3083" s="208" t="s">
        <v>4652</v>
      </c>
      <c r="H3083" s="208" t="s">
        <v>4004</v>
      </c>
      <c r="I3083" s="208" t="s">
        <v>4004</v>
      </c>
      <c r="J3083" s="208" t="s"/>
      <c r="K3083" s="208" t="s"/>
      <c r="L3083" s="208" t="s">
        <v>4652</v>
      </c>
      <c r="M3083" s="207">
        <v>0</v>
      </c>
      <c r="N3083" s="208" t="s">
        <v>4004</v>
      </c>
      <c r="O3083" s="209">
        <v>45711</v>
      </c>
      <c r="P3083" s="210">
        <v>0.602488425927732</v>
      </c>
      <c r="Q3083" s="208">
        <v>50650</v>
      </c>
      <c r="R3083" s="207">
        <v>170</v>
      </c>
      <c r="S3083" s="207">
        <v>0</v>
      </c>
      <c r="T3083" s="207">
        <v>170</v>
      </c>
    </row>
    <row r="3084" spans="1:20">
      <c r="A3084" s="208" t="s">
        <v>4648</v>
      </c>
      <c r="B3084" s="208" t="s">
        <v>8062</v>
      </c>
      <c r="C3084" s="208" t="s">
        <v>4656</v>
      </c>
      <c r="D3084" s="208" t="s">
        <v>4730</v>
      </c>
      <c r="E3084" s="208">
        <v>160</v>
      </c>
      <c r="F3084" s="208">
        <v>0</v>
      </c>
      <c r="G3084" s="208" t="s">
        <v>4652</v>
      </c>
      <c r="H3084" s="208" t="s">
        <v>4652</v>
      </c>
      <c r="I3084" s="208" t="s">
        <v>4652</v>
      </c>
      <c r="J3084" s="208" t="s">
        <v>4643</v>
      </c>
      <c r="K3084" s="208" t="s">
        <v>6371</v>
      </c>
      <c r="L3084" s="208" t="s">
        <v>4652</v>
      </c>
      <c r="M3084" s="207">
        <v>50</v>
      </c>
      <c r="N3084" s="208" t="s">
        <v>4004</v>
      </c>
      <c r="O3084" s="209">
        <v>45711</v>
      </c>
      <c r="P3084" s="210">
        <v>0.599733796298097</v>
      </c>
      <c r="Q3084" s="208">
        <v>50649</v>
      </c>
      <c r="R3084" s="207">
        <v>50</v>
      </c>
      <c r="S3084" s="207">
        <v>0</v>
      </c>
      <c r="T3084" s="207">
        <v>50</v>
      </c>
    </row>
    <row r="3085" spans="1:20">
      <c r="A3085" s="208" t="s">
        <v>4648</v>
      </c>
      <c r="B3085" s="208" t="s">
        <v>8063</v>
      </c>
      <c r="C3085" s="208" t="s">
        <v>4656</v>
      </c>
      <c r="D3085" s="208" t="s">
        <v>4666</v>
      </c>
      <c r="E3085" s="208">
        <v>165</v>
      </c>
      <c r="F3085" s="208">
        <v>88</v>
      </c>
      <c r="G3085" s="208" t="s">
        <v>4004</v>
      </c>
      <c r="H3085" s="208" t="s">
        <v>4004</v>
      </c>
      <c r="I3085" s="208" t="s">
        <v>4004</v>
      </c>
      <c r="J3085" s="208" t="s"/>
      <c r="K3085" s="208" t="s"/>
      <c r="L3085" s="208" t="s">
        <v>4652</v>
      </c>
      <c r="M3085" s="207">
        <v>0</v>
      </c>
      <c r="N3085" s="208" t="s">
        <v>4004</v>
      </c>
      <c r="O3085" s="209">
        <v>45711</v>
      </c>
      <c r="P3085" s="210">
        <v>0.596666666668171</v>
      </c>
      <c r="Q3085" s="208">
        <v>50648</v>
      </c>
      <c r="R3085" s="207">
        <v>230</v>
      </c>
      <c r="S3085" s="207">
        <v>0</v>
      </c>
      <c r="T3085" s="207">
        <v>230</v>
      </c>
    </row>
    <row r="3086" spans="1:20">
      <c r="A3086" s="208" t="s">
        <v>4648</v>
      </c>
      <c r="B3086" s="208" t="s">
        <v>8064</v>
      </c>
      <c r="C3086" s="208" t="s">
        <v>4650</v>
      </c>
      <c r="D3086" s="208" t="s">
        <v>4668</v>
      </c>
      <c r="E3086" s="208">
        <v>155</v>
      </c>
      <c r="F3086" s="208">
        <v>0</v>
      </c>
      <c r="G3086" s="208" t="s">
        <v>4652</v>
      </c>
      <c r="H3086" s="208" t="s">
        <v>4004</v>
      </c>
      <c r="I3086" s="208" t="s">
        <v>4004</v>
      </c>
      <c r="J3086" s="208" t="s"/>
      <c r="K3086" s="208" t="s"/>
      <c r="L3086" s="208" t="s">
        <v>4652</v>
      </c>
      <c r="M3086" s="207">
        <v>0</v>
      </c>
      <c r="N3086" s="208" t="s">
        <v>4004</v>
      </c>
      <c r="O3086" s="209">
        <v>45711</v>
      </c>
      <c r="P3086" s="210">
        <v>0.585162037037662</v>
      </c>
      <c r="Q3086" s="208">
        <v>50645</v>
      </c>
      <c r="R3086" s="207">
        <v>170</v>
      </c>
      <c r="S3086" s="207">
        <v>0</v>
      </c>
      <c r="T3086" s="207">
        <v>170</v>
      </c>
    </row>
    <row r="3087" spans="1:20">
      <c r="A3087" s="208" t="s">
        <v>4648</v>
      </c>
      <c r="B3087" s="208" t="s">
        <v>8065</v>
      </c>
      <c r="C3087" s="208" t="s">
        <v>4650</v>
      </c>
      <c r="D3087" s="208" t="s">
        <v>4668</v>
      </c>
      <c r="E3087" s="208">
        <v>155</v>
      </c>
      <c r="F3087" s="208">
        <v>0</v>
      </c>
      <c r="G3087" s="208" t="s">
        <v>4652</v>
      </c>
      <c r="H3087" s="208" t="s">
        <v>4652</v>
      </c>
      <c r="I3087" s="208" t="s">
        <v>4652</v>
      </c>
      <c r="J3087" s="208" t="s">
        <v>4715</v>
      </c>
      <c r="K3087" s="208" t="s"/>
      <c r="L3087" s="208" t="s">
        <v>4004</v>
      </c>
      <c r="M3087" s="207">
        <v>50</v>
      </c>
      <c r="N3087" s="208" t="s">
        <v>4004</v>
      </c>
      <c r="O3087" s="209">
        <v>45711</v>
      </c>
      <c r="P3087" s="210">
        <v>0.569143518518104</v>
      </c>
      <c r="Q3087" s="208">
        <v>50638</v>
      </c>
      <c r="R3087" s="207">
        <v>50</v>
      </c>
      <c r="S3087" s="207">
        <v>0</v>
      </c>
      <c r="T3087" s="207">
        <v>50</v>
      </c>
    </row>
    <row r="3088" spans="1:20">
      <c r="A3088" s="208" t="s">
        <v>4648</v>
      </c>
      <c r="B3088" s="208" t="s">
        <v>8066</v>
      </c>
      <c r="C3088" s="208" t="s">
        <v>4656</v>
      </c>
      <c r="D3088" s="208" t="s">
        <v>4676</v>
      </c>
      <c r="E3088" s="208">
        <v>165</v>
      </c>
      <c r="F3088" s="208">
        <v>89</v>
      </c>
      <c r="G3088" s="208" t="s">
        <v>4659</v>
      </c>
      <c r="H3088" s="208" t="s">
        <v>4659</v>
      </c>
      <c r="I3088" s="208" t="s">
        <v>4659</v>
      </c>
      <c r="J3088" s="208" t="s"/>
      <c r="K3088" s="208" t="s"/>
      <c r="L3088" s="208" t="s">
        <v>4652</v>
      </c>
      <c r="M3088" s="207">
        <v>0</v>
      </c>
      <c r="N3088" s="208" t="s">
        <v>4659</v>
      </c>
      <c r="O3088" s="209">
        <v>45711</v>
      </c>
      <c r="P3088" s="210">
        <v>0.566238425926713</v>
      </c>
      <c r="Q3088" s="208">
        <v>50636</v>
      </c>
      <c r="R3088" s="207">
        <v>200</v>
      </c>
      <c r="S3088" s="207">
        <v>0</v>
      </c>
      <c r="T3088" s="207">
        <v>200</v>
      </c>
    </row>
    <row r="3089" spans="1:20">
      <c r="A3089" s="208" t="s">
        <v>4648</v>
      </c>
      <c r="B3089" s="208" t="s">
        <v>8067</v>
      </c>
      <c r="C3089" s="208" t="s">
        <v>4656</v>
      </c>
      <c r="D3089" s="208" t="s">
        <v>4730</v>
      </c>
      <c r="E3089" s="208">
        <v>181</v>
      </c>
      <c r="F3089" s="208">
        <v>89</v>
      </c>
      <c r="G3089" s="208" t="s">
        <v>4004</v>
      </c>
      <c r="H3089" s="208" t="s">
        <v>4004</v>
      </c>
      <c r="I3089" s="208" t="s">
        <v>4004</v>
      </c>
      <c r="J3089" s="208" t="s">
        <v>4643</v>
      </c>
      <c r="K3089" s="208" t="s">
        <v>5450</v>
      </c>
      <c r="L3089" s="208" t="s">
        <v>4004</v>
      </c>
      <c r="M3089" s="207">
        <v>400</v>
      </c>
      <c r="N3089" s="208" t="s">
        <v>4004</v>
      </c>
      <c r="O3089" s="209">
        <v>45711</v>
      </c>
      <c r="P3089" s="210">
        <v>0.549143518517667</v>
      </c>
      <c r="Q3089" s="208">
        <v>50632</v>
      </c>
      <c r="R3089" s="207">
        <v>600</v>
      </c>
      <c r="S3089" s="207">
        <v>0</v>
      </c>
      <c r="T3089" s="207">
        <v>600</v>
      </c>
    </row>
    <row r="3090" spans="1:20">
      <c r="A3090" s="208" t="s">
        <v>4648</v>
      </c>
      <c r="B3090" s="208" t="s">
        <v>8068</v>
      </c>
      <c r="C3090" s="208" t="s">
        <v>4650</v>
      </c>
      <c r="D3090" s="208" t="s">
        <v>4668</v>
      </c>
      <c r="E3090" s="208">
        <v>150</v>
      </c>
      <c r="F3090" s="208">
        <v>0</v>
      </c>
      <c r="G3090" s="208" t="s">
        <v>4652</v>
      </c>
      <c r="H3090" s="208" t="s">
        <v>4652</v>
      </c>
      <c r="I3090" s="208" t="s">
        <v>4652</v>
      </c>
      <c r="J3090" s="208" t="s">
        <v>4715</v>
      </c>
      <c r="K3090" s="208" t="s"/>
      <c r="L3090" s="208" t="s">
        <v>4659</v>
      </c>
      <c r="M3090" s="207">
        <v>50</v>
      </c>
      <c r="N3090" s="208" t="s">
        <v>4659</v>
      </c>
      <c r="O3090" s="209">
        <v>45711</v>
      </c>
      <c r="P3090" s="210">
        <v>0.520474537035625</v>
      </c>
      <c r="Q3090" s="208">
        <v>50629</v>
      </c>
      <c r="R3090" s="207">
        <v>50</v>
      </c>
      <c r="S3090" s="207">
        <v>0</v>
      </c>
      <c r="T3090" s="207">
        <v>50</v>
      </c>
    </row>
    <row r="3091" spans="1:20">
      <c r="A3091" s="208" t="s">
        <v>4648</v>
      </c>
      <c r="B3091" s="208" t="s">
        <v>8069</v>
      </c>
      <c r="C3091" s="208" t="s">
        <v>4656</v>
      </c>
      <c r="D3091" s="208" t="s">
        <v>4668</v>
      </c>
      <c r="E3091" s="208">
        <v>175</v>
      </c>
      <c r="F3091" s="208">
        <v>89</v>
      </c>
      <c r="G3091" s="208" t="s">
        <v>4004</v>
      </c>
      <c r="H3091" s="208" t="s">
        <v>4004</v>
      </c>
      <c r="I3091" s="208" t="s">
        <v>4004</v>
      </c>
      <c r="J3091" s="208" t="s"/>
      <c r="K3091" s="208" t="s"/>
      <c r="L3091" s="208" t="s">
        <v>4652</v>
      </c>
      <c r="M3091" s="207">
        <v>0</v>
      </c>
      <c r="N3091" s="208" t="s">
        <v>4004</v>
      </c>
      <c r="O3091" s="209">
        <v>45711</v>
      </c>
      <c r="P3091" s="210">
        <v>0.482800925925403</v>
      </c>
      <c r="Q3091" s="208">
        <v>50627</v>
      </c>
      <c r="R3091" s="207">
        <v>200</v>
      </c>
      <c r="S3091" s="207">
        <v>0</v>
      </c>
      <c r="T3091" s="207">
        <v>200</v>
      </c>
    </row>
    <row r="3092" spans="1:20">
      <c r="A3092" s="208" t="s">
        <v>4648</v>
      </c>
      <c r="B3092" s="208" t="s">
        <v>8070</v>
      </c>
      <c r="C3092" s="208" t="s">
        <v>4650</v>
      </c>
      <c r="D3092" s="208" t="s">
        <v>4663</v>
      </c>
      <c r="E3092" s="208">
        <v>145</v>
      </c>
      <c r="F3092" s="208">
        <v>88</v>
      </c>
      <c r="G3092" s="208" t="s">
        <v>4659</v>
      </c>
      <c r="H3092" s="208" t="s">
        <v>4652</v>
      </c>
      <c r="I3092" s="208" t="s">
        <v>4652</v>
      </c>
      <c r="J3092" s="208" t="s"/>
      <c r="K3092" s="208" t="s"/>
      <c r="L3092" s="208" t="s">
        <v>4652</v>
      </c>
      <c r="M3092" s="207">
        <v>0</v>
      </c>
      <c r="N3092" s="208" t="s">
        <v>4004</v>
      </c>
      <c r="O3092" s="209">
        <v>45711</v>
      </c>
      <c r="P3092" s="210">
        <v>0.44942129629635</v>
      </c>
      <c r="Q3092" s="208">
        <v>50620</v>
      </c>
      <c r="R3092" s="207">
        <v>150</v>
      </c>
      <c r="S3092" s="207">
        <v>0</v>
      </c>
      <c r="T3092" s="207">
        <v>150</v>
      </c>
    </row>
    <row r="3093" spans="1:20">
      <c r="A3093" s="208" t="s">
        <v>3888</v>
      </c>
      <c r="B3093" s="208" t="s">
        <v>8071</v>
      </c>
      <c r="C3093" s="208" t="s">
        <v>4656</v>
      </c>
      <c r="D3093" s="208" t="s">
        <v>4694</v>
      </c>
      <c r="E3093" s="208">
        <v>165</v>
      </c>
      <c r="F3093" s="208">
        <v>89</v>
      </c>
      <c r="G3093" s="208" t="s">
        <v>4652</v>
      </c>
      <c r="H3093" s="208" t="s">
        <v>4652</v>
      </c>
      <c r="I3093" s="208" t="s">
        <v>4652</v>
      </c>
      <c r="J3093" s="208" t="s"/>
      <c r="K3093" s="208" t="s"/>
      <c r="L3093" s="208" t="s">
        <v>4652</v>
      </c>
      <c r="M3093" s="207">
        <v>0</v>
      </c>
      <c r="N3093" s="208" t="s">
        <v>5523</v>
      </c>
      <c r="O3093" s="209">
        <v>45711</v>
      </c>
      <c r="P3093" s="210">
        <v>0.449085648149776</v>
      </c>
      <c r="Q3093" s="208">
        <v>0</v>
      </c>
      <c r="R3093" s="207">
        <v>0</v>
      </c>
      <c r="S3093" s="207">
        <v>0</v>
      </c>
      <c r="T3093" s="207">
        <v>0</v>
      </c>
    </row>
    <row r="3094" spans="1:20">
      <c r="A3094" s="208" t="s">
        <v>4648</v>
      </c>
      <c r="B3094" s="208" t="s">
        <v>8072</v>
      </c>
      <c r="C3094" s="208" t="s">
        <v>4656</v>
      </c>
      <c r="D3094" s="208" t="s">
        <v>4903</v>
      </c>
      <c r="E3094" s="208">
        <v>165</v>
      </c>
      <c r="F3094" s="208">
        <v>89</v>
      </c>
      <c r="G3094" s="208" t="s">
        <v>4659</v>
      </c>
      <c r="H3094" s="208" t="s">
        <v>4659</v>
      </c>
      <c r="I3094" s="208" t="s">
        <v>4659</v>
      </c>
      <c r="J3094" s="208" t="s"/>
      <c r="K3094" s="208" t="s"/>
      <c r="L3094" s="208" t="s">
        <v>4652</v>
      </c>
      <c r="M3094" s="207">
        <v>0</v>
      </c>
      <c r="N3094" s="208" t="s">
        <v>4659</v>
      </c>
      <c r="O3094" s="209">
        <v>45711</v>
      </c>
      <c r="P3094" s="210">
        <v>0.427847222221317</v>
      </c>
      <c r="Q3094" s="208">
        <v>50614</v>
      </c>
      <c r="R3094" s="207">
        <v>200</v>
      </c>
      <c r="S3094" s="207">
        <v>0</v>
      </c>
      <c r="T3094" s="207">
        <v>200</v>
      </c>
    </row>
    <row r="3095" spans="1:20">
      <c r="A3095" s="208" t="s">
        <v>4648</v>
      </c>
      <c r="B3095" s="208" t="s">
        <v>8073</v>
      </c>
      <c r="C3095" s="208" t="s">
        <v>4656</v>
      </c>
      <c r="D3095" s="208" t="s">
        <v>4730</v>
      </c>
      <c r="E3095" s="208">
        <v>138</v>
      </c>
      <c r="F3095" s="208">
        <v>88</v>
      </c>
      <c r="G3095" s="208" t="s">
        <v>4004</v>
      </c>
      <c r="H3095" s="208" t="s">
        <v>4652</v>
      </c>
      <c r="I3095" s="208" t="s">
        <v>4652</v>
      </c>
      <c r="J3095" s="208" t="s"/>
      <c r="K3095" s="208" t="s">
        <v>5090</v>
      </c>
      <c r="L3095" s="208" t="s">
        <v>4652</v>
      </c>
      <c r="M3095" s="207">
        <v>0</v>
      </c>
      <c r="N3095" s="208" t="s">
        <v>4659</v>
      </c>
      <c r="O3095" s="209">
        <v>45711</v>
      </c>
      <c r="P3095" s="210">
        <v>0.397256944444962</v>
      </c>
      <c r="Q3095" s="208">
        <v>0</v>
      </c>
      <c r="R3095" s="207">
        <v>0</v>
      </c>
      <c r="S3095" s="207">
        <v>0</v>
      </c>
      <c r="T3095" s="207">
        <v>0</v>
      </c>
    </row>
    <row r="3096" spans="1:20">
      <c r="A3096" s="208" t="s">
        <v>4648</v>
      </c>
      <c r="B3096" s="208" t="s">
        <v>8074</v>
      </c>
      <c r="C3096" s="208" t="s">
        <v>4650</v>
      </c>
      <c r="D3096" s="208" t="s">
        <v>4668</v>
      </c>
      <c r="E3096" s="208">
        <v>150</v>
      </c>
      <c r="F3096" s="208">
        <v>0</v>
      </c>
      <c r="G3096" s="208" t="s">
        <v>4652</v>
      </c>
      <c r="H3096" s="208" t="s">
        <v>4652</v>
      </c>
      <c r="I3096" s="208" t="s">
        <v>4652</v>
      </c>
      <c r="J3096" s="208" t="s">
        <v>4717</v>
      </c>
      <c r="K3096" s="208" t="s">
        <v>4891</v>
      </c>
      <c r="L3096" s="208" t="s">
        <v>4659</v>
      </c>
      <c r="M3096" s="207">
        <v>50</v>
      </c>
      <c r="N3096" s="208" t="s">
        <v>4659</v>
      </c>
      <c r="O3096" s="209">
        <v>45711</v>
      </c>
      <c r="P3096" s="210">
        <v>0.368553240739857</v>
      </c>
      <c r="Q3096" s="208">
        <v>50586</v>
      </c>
      <c r="R3096" s="207">
        <v>50</v>
      </c>
      <c r="S3096" s="207">
        <v>0</v>
      </c>
      <c r="T3096" s="207">
        <v>50</v>
      </c>
    </row>
    <row r="3097" spans="1:20">
      <c r="A3097" s="208" t="s">
        <v>4648</v>
      </c>
      <c r="B3097" s="208" t="s">
        <v>8075</v>
      </c>
      <c r="C3097" s="208" t="s">
        <v>4650</v>
      </c>
      <c r="D3097" s="208" t="s">
        <v>4668</v>
      </c>
      <c r="E3097" s="208">
        <v>150</v>
      </c>
      <c r="F3097" s="208">
        <v>0</v>
      </c>
      <c r="G3097" s="208" t="s">
        <v>4652</v>
      </c>
      <c r="H3097" s="208" t="s">
        <v>4652</v>
      </c>
      <c r="I3097" s="208" t="s">
        <v>4652</v>
      </c>
      <c r="J3097" s="208" t="s">
        <v>4643</v>
      </c>
      <c r="K3097" s="208" t="s">
        <v>4891</v>
      </c>
      <c r="L3097" s="208" t="s">
        <v>4659</v>
      </c>
      <c r="M3097" s="207">
        <v>50</v>
      </c>
      <c r="N3097" s="208" t="s">
        <v>4659</v>
      </c>
      <c r="O3097" s="209">
        <v>45711</v>
      </c>
      <c r="P3097" s="210">
        <v>0.359490740742331</v>
      </c>
      <c r="Q3097" s="208">
        <v>50585</v>
      </c>
      <c r="R3097" s="207">
        <v>50</v>
      </c>
      <c r="S3097" s="207">
        <v>0</v>
      </c>
      <c r="T3097" s="207">
        <v>50</v>
      </c>
    </row>
    <row r="3098" spans="1:20">
      <c r="A3098" s="208" t="s">
        <v>4648</v>
      </c>
      <c r="B3098" s="208" t="s">
        <v>8076</v>
      </c>
      <c r="C3098" s="208" t="s">
        <v>4650</v>
      </c>
      <c r="D3098" s="208" t="s">
        <v>4734</v>
      </c>
      <c r="E3098" s="208">
        <v>151</v>
      </c>
      <c r="F3098" s="208">
        <v>89</v>
      </c>
      <c r="G3098" s="208" t="s">
        <v>4004</v>
      </c>
      <c r="H3098" s="208" t="s">
        <v>4004</v>
      </c>
      <c r="I3098" s="208" t="s">
        <v>4004</v>
      </c>
      <c r="J3098" s="208" t="s"/>
      <c r="K3098" s="208" t="s"/>
      <c r="L3098" s="208" t="s">
        <v>4652</v>
      </c>
      <c r="M3098" s="207">
        <v>0</v>
      </c>
      <c r="N3098" s="208" t="s">
        <v>4004</v>
      </c>
      <c r="O3098" s="209">
        <v>45711</v>
      </c>
      <c r="P3098" s="210">
        <v>0.344548611112259</v>
      </c>
      <c r="Q3098" s="208">
        <v>50582</v>
      </c>
      <c r="R3098" s="207">
        <v>200</v>
      </c>
      <c r="S3098" s="207">
        <v>0</v>
      </c>
      <c r="T3098" s="207">
        <v>200</v>
      </c>
    </row>
    <row r="3099" spans="1:20">
      <c r="A3099" s="208" t="s">
        <v>4648</v>
      </c>
      <c r="B3099" s="208" t="s">
        <v>8077</v>
      </c>
      <c r="C3099" s="208" t="s">
        <v>4650</v>
      </c>
      <c r="D3099" s="208" t="s">
        <v>4668</v>
      </c>
      <c r="E3099" s="208">
        <v>155</v>
      </c>
      <c r="F3099" s="208">
        <v>89</v>
      </c>
      <c r="G3099" s="208" t="s">
        <v>4004</v>
      </c>
      <c r="H3099" s="208" t="s">
        <v>4004</v>
      </c>
      <c r="I3099" s="208" t="s">
        <v>4004</v>
      </c>
      <c r="J3099" s="208" t="s"/>
      <c r="K3099" s="208" t="s"/>
      <c r="L3099" s="208" t="s">
        <v>4652</v>
      </c>
      <c r="M3099" s="207">
        <v>0</v>
      </c>
      <c r="N3099" s="208" t="s">
        <v>4004</v>
      </c>
      <c r="O3099" s="209">
        <v>45712</v>
      </c>
      <c r="P3099" s="210">
        <v>0.770474537035625</v>
      </c>
      <c r="Q3099" s="208">
        <v>50704</v>
      </c>
      <c r="R3099" s="207">
        <v>230</v>
      </c>
      <c r="S3099" s="207">
        <v>0</v>
      </c>
      <c r="T3099" s="207">
        <v>230</v>
      </c>
    </row>
    <row r="3100" spans="1:20">
      <c r="A3100" s="208" t="s">
        <v>4648</v>
      </c>
      <c r="B3100" s="208" t="s">
        <v>8078</v>
      </c>
      <c r="C3100" s="208" t="s">
        <v>4656</v>
      </c>
      <c r="D3100" s="208" t="s">
        <v>4730</v>
      </c>
      <c r="E3100" s="208">
        <v>165</v>
      </c>
      <c r="F3100" s="208">
        <v>0</v>
      </c>
      <c r="G3100" s="208" t="s">
        <v>4652</v>
      </c>
      <c r="H3100" s="208" t="s">
        <v>4652</v>
      </c>
      <c r="I3100" s="208" t="s">
        <v>4652</v>
      </c>
      <c r="J3100" s="208" t="s">
        <v>4643</v>
      </c>
      <c r="K3100" s="208" t="s">
        <v>8079</v>
      </c>
      <c r="L3100" s="208" t="s">
        <v>4004</v>
      </c>
      <c r="M3100" s="207">
        <v>300</v>
      </c>
      <c r="N3100" s="208" t="s">
        <v>4004</v>
      </c>
      <c r="O3100" s="209">
        <v>45712</v>
      </c>
      <c r="P3100" s="210">
        <v>0.740520833332994</v>
      </c>
      <c r="Q3100" s="208">
        <v>50703</v>
      </c>
      <c r="R3100" s="207">
        <v>300</v>
      </c>
      <c r="S3100" s="207">
        <v>0</v>
      </c>
      <c r="T3100" s="207">
        <v>300</v>
      </c>
    </row>
    <row r="3101" spans="1:20">
      <c r="A3101" s="208" t="s">
        <v>4648</v>
      </c>
      <c r="B3101" s="208" t="s">
        <v>8080</v>
      </c>
      <c r="C3101" s="208" t="s">
        <v>4650</v>
      </c>
      <c r="D3101" s="208" t="s">
        <v>4668</v>
      </c>
      <c r="E3101" s="208">
        <v>154</v>
      </c>
      <c r="F3101" s="208">
        <v>89</v>
      </c>
      <c r="G3101" s="208" t="s">
        <v>4004</v>
      </c>
      <c r="H3101" s="208" t="s">
        <v>4004</v>
      </c>
      <c r="I3101" s="208" t="s">
        <v>4004</v>
      </c>
      <c r="J3101" s="208" t="s"/>
      <c r="K3101" s="208" t="s"/>
      <c r="L3101" s="208" t="s">
        <v>4652</v>
      </c>
      <c r="M3101" s="207">
        <v>0</v>
      </c>
      <c r="N3101" s="208" t="s">
        <v>4004</v>
      </c>
      <c r="O3101" s="209">
        <v>45712</v>
      </c>
      <c r="P3101" s="210">
        <v>0.662627314814017</v>
      </c>
      <c r="Q3101" s="208">
        <v>50691</v>
      </c>
      <c r="R3101" s="207">
        <v>200</v>
      </c>
      <c r="S3101" s="207">
        <v>0</v>
      </c>
      <c r="T3101" s="207">
        <v>200</v>
      </c>
    </row>
    <row r="3102" spans="1:20">
      <c r="A3102" s="208" t="s">
        <v>4648</v>
      </c>
      <c r="B3102" s="208" t="s">
        <v>8081</v>
      </c>
      <c r="C3102" s="208" t="s">
        <v>4656</v>
      </c>
      <c r="D3102" s="208" t="s">
        <v>4690</v>
      </c>
      <c r="E3102" s="208">
        <v>182</v>
      </c>
      <c r="F3102" s="208">
        <v>89</v>
      </c>
      <c r="G3102" s="208" t="s">
        <v>4004</v>
      </c>
      <c r="H3102" s="208" t="s">
        <v>4652</v>
      </c>
      <c r="I3102" s="208" t="s">
        <v>4652</v>
      </c>
      <c r="J3102" s="208" t="s"/>
      <c r="K3102" s="208" t="s"/>
      <c r="L3102" s="208" t="s">
        <v>4652</v>
      </c>
      <c r="M3102" s="207">
        <v>0</v>
      </c>
      <c r="N3102" s="208" t="s">
        <v>4004</v>
      </c>
      <c r="O3102" s="209">
        <v>45712</v>
      </c>
      <c r="P3102" s="210">
        <v>0.662152777778829</v>
      </c>
      <c r="Q3102" s="208">
        <v>50690</v>
      </c>
      <c r="R3102" s="207">
        <v>170</v>
      </c>
      <c r="S3102" s="207">
        <v>0</v>
      </c>
      <c r="T3102" s="207">
        <v>170</v>
      </c>
    </row>
    <row r="3103" spans="1:20">
      <c r="A3103" s="208" t="s">
        <v>4648</v>
      </c>
      <c r="B3103" s="208" t="s">
        <v>8082</v>
      </c>
      <c r="C3103" s="208" t="s">
        <v>4656</v>
      </c>
      <c r="D3103" s="208" t="s">
        <v>4694</v>
      </c>
      <c r="E3103" s="208">
        <v>165</v>
      </c>
      <c r="F3103" s="208">
        <v>89</v>
      </c>
      <c r="G3103" s="208" t="s">
        <v>4004</v>
      </c>
      <c r="H3103" s="208" t="s">
        <v>4652</v>
      </c>
      <c r="I3103" s="208" t="s">
        <v>4652</v>
      </c>
      <c r="J3103" s="208" t="s"/>
      <c r="K3103" s="208" t="s">
        <v>7729</v>
      </c>
      <c r="L3103" s="208" t="s">
        <v>4652</v>
      </c>
      <c r="M3103" s="207">
        <v>0</v>
      </c>
      <c r="N3103" s="208" t="s">
        <v>4004</v>
      </c>
      <c r="O3103" s="209">
        <v>45712</v>
      </c>
      <c r="P3103" s="210">
        <v>0.643113425925549</v>
      </c>
      <c r="Q3103" s="208">
        <v>0</v>
      </c>
      <c r="R3103" s="207">
        <v>0</v>
      </c>
      <c r="S3103" s="207">
        <v>0</v>
      </c>
      <c r="T3103" s="207">
        <v>0</v>
      </c>
    </row>
    <row r="3104" spans="1:20">
      <c r="A3104" s="208" t="s">
        <v>4648</v>
      </c>
      <c r="B3104" s="208" t="s">
        <v>8083</v>
      </c>
      <c r="C3104" s="208" t="s">
        <v>4656</v>
      </c>
      <c r="D3104" s="208" t="s">
        <v>4676</v>
      </c>
      <c r="E3104" s="208">
        <v>165</v>
      </c>
      <c r="F3104" s="208">
        <v>89</v>
      </c>
      <c r="G3104" s="208" t="s">
        <v>4004</v>
      </c>
      <c r="H3104" s="208" t="s">
        <v>4652</v>
      </c>
      <c r="I3104" s="208" t="s">
        <v>4652</v>
      </c>
      <c r="J3104" s="208" t="s"/>
      <c r="K3104" s="208" t="s"/>
      <c r="L3104" s="208" t="s">
        <v>4652</v>
      </c>
      <c r="M3104" s="207">
        <v>0</v>
      </c>
      <c r="N3104" s="208" t="s">
        <v>4004</v>
      </c>
      <c r="O3104" s="209">
        <v>45712</v>
      </c>
      <c r="P3104" s="210">
        <v>0.555162037038827</v>
      </c>
      <c r="Q3104" s="208">
        <v>50686</v>
      </c>
      <c r="R3104" s="207">
        <v>150</v>
      </c>
      <c r="S3104" s="207">
        <v>0</v>
      </c>
      <c r="T3104" s="207">
        <v>150</v>
      </c>
    </row>
    <row r="3105" spans="1:20">
      <c r="A3105" s="208" t="s">
        <v>4648</v>
      </c>
      <c r="B3105" s="208" t="s">
        <v>8084</v>
      </c>
      <c r="C3105" s="208" t="s">
        <v>4656</v>
      </c>
      <c r="D3105" s="208" t="s">
        <v>4703</v>
      </c>
      <c r="E3105" s="208">
        <v>155</v>
      </c>
      <c r="F3105" s="208">
        <v>89</v>
      </c>
      <c r="G3105" s="208" t="s">
        <v>4004</v>
      </c>
      <c r="H3105" s="208" t="s">
        <v>4004</v>
      </c>
      <c r="I3105" s="208" t="s">
        <v>4004</v>
      </c>
      <c r="J3105" s="208" t="s"/>
      <c r="K3105" s="208" t="s"/>
      <c r="L3105" s="208" t="s">
        <v>4652</v>
      </c>
      <c r="M3105" s="207">
        <v>0</v>
      </c>
      <c r="N3105" s="208" t="s">
        <v>4004</v>
      </c>
      <c r="O3105" s="209">
        <v>45712</v>
      </c>
      <c r="P3105" s="210">
        <v>0.490138888890215</v>
      </c>
      <c r="Q3105" s="208">
        <v>50682</v>
      </c>
      <c r="R3105" s="207">
        <v>230</v>
      </c>
      <c r="S3105" s="207">
        <v>0</v>
      </c>
      <c r="T3105" s="207">
        <v>230</v>
      </c>
    </row>
    <row r="3106" spans="1:20">
      <c r="A3106" s="208" t="s">
        <v>4648</v>
      </c>
      <c r="B3106" s="208" t="s">
        <v>8085</v>
      </c>
      <c r="C3106" s="208" t="s">
        <v>4656</v>
      </c>
      <c r="D3106" s="208" t="s">
        <v>4730</v>
      </c>
      <c r="E3106" s="208">
        <v>165</v>
      </c>
      <c r="F3106" s="208">
        <v>0</v>
      </c>
      <c r="G3106" s="208" t="s">
        <v>4652</v>
      </c>
      <c r="H3106" s="208" t="s">
        <v>4652</v>
      </c>
      <c r="I3106" s="208" t="s">
        <v>4652</v>
      </c>
      <c r="J3106" s="208" t="s">
        <v>4643</v>
      </c>
      <c r="K3106" s="208" t="s">
        <v>6371</v>
      </c>
      <c r="L3106" s="208" t="s">
        <v>4004</v>
      </c>
      <c r="M3106" s="207">
        <v>50</v>
      </c>
      <c r="N3106" s="208" t="s">
        <v>4004</v>
      </c>
      <c r="O3106" s="209">
        <v>45712</v>
      </c>
      <c r="P3106" s="210">
        <v>0.440219907406572</v>
      </c>
      <c r="Q3106" s="208">
        <v>50676</v>
      </c>
      <c r="R3106" s="207">
        <v>50</v>
      </c>
      <c r="S3106" s="207">
        <v>0</v>
      </c>
      <c r="T3106" s="207">
        <v>50</v>
      </c>
    </row>
    <row r="3107" spans="1:20">
      <c r="A3107" s="208" t="s">
        <v>4648</v>
      </c>
      <c r="B3107" s="208" t="s">
        <v>8086</v>
      </c>
      <c r="C3107" s="208" t="s">
        <v>4650</v>
      </c>
      <c r="D3107" s="208" t="s">
        <v>4668</v>
      </c>
      <c r="E3107" s="208">
        <v>155</v>
      </c>
      <c r="F3107" s="208">
        <v>89</v>
      </c>
      <c r="G3107" s="208" t="s">
        <v>4659</v>
      </c>
      <c r="H3107" s="208" t="s">
        <v>4659</v>
      </c>
      <c r="I3107" s="208" t="s">
        <v>4659</v>
      </c>
      <c r="J3107" s="208" t="s"/>
      <c r="K3107" s="208" t="s"/>
      <c r="L3107" s="208" t="s">
        <v>4652</v>
      </c>
      <c r="M3107" s="207">
        <v>0</v>
      </c>
      <c r="N3107" s="208" t="s">
        <v>4004</v>
      </c>
      <c r="O3107" s="209">
        <v>45713</v>
      </c>
      <c r="P3107" s="210">
        <v>0.716388888889924</v>
      </c>
      <c r="Q3107" s="208">
        <v>50723</v>
      </c>
      <c r="R3107" s="207">
        <v>230</v>
      </c>
      <c r="S3107" s="207">
        <v>0</v>
      </c>
      <c r="T3107" s="207">
        <v>230</v>
      </c>
    </row>
    <row r="3108" spans="1:20">
      <c r="A3108" s="208" t="s">
        <v>4648</v>
      </c>
      <c r="B3108" s="208" t="s">
        <v>8087</v>
      </c>
      <c r="C3108" s="208" t="s">
        <v>4656</v>
      </c>
      <c r="D3108" s="208" t="s">
        <v>4703</v>
      </c>
      <c r="E3108" s="208">
        <v>170</v>
      </c>
      <c r="F3108" s="208">
        <v>88</v>
      </c>
      <c r="G3108" s="208" t="s">
        <v>4004</v>
      </c>
      <c r="H3108" s="208" t="s">
        <v>4004</v>
      </c>
      <c r="I3108" s="208" t="s">
        <v>4004</v>
      </c>
      <c r="J3108" s="208" t="s"/>
      <c r="K3108" s="208" t="s"/>
      <c r="L3108" s="208" t="s">
        <v>4652</v>
      </c>
      <c r="M3108" s="207">
        <v>0</v>
      </c>
      <c r="N3108" s="208" t="s">
        <v>4004</v>
      </c>
      <c r="O3108" s="209">
        <v>45713</v>
      </c>
      <c r="P3108" s="210">
        <v>0.714699074072996</v>
      </c>
      <c r="Q3108" s="208">
        <v>50722</v>
      </c>
      <c r="R3108" s="207">
        <v>200</v>
      </c>
      <c r="S3108" s="207">
        <v>0</v>
      </c>
      <c r="T3108" s="207">
        <v>200</v>
      </c>
    </row>
    <row r="3109" spans="1:20">
      <c r="A3109" s="208" t="s">
        <v>4648</v>
      </c>
      <c r="B3109" s="208" t="s">
        <v>8088</v>
      </c>
      <c r="C3109" s="208" t="s">
        <v>4650</v>
      </c>
      <c r="D3109" s="208" t="s">
        <v>4668</v>
      </c>
      <c r="E3109" s="208">
        <v>155</v>
      </c>
      <c r="F3109" s="208">
        <v>0</v>
      </c>
      <c r="G3109" s="208" t="s">
        <v>4652</v>
      </c>
      <c r="H3109" s="208" t="s">
        <v>4004</v>
      </c>
      <c r="I3109" s="208" t="s">
        <v>4004</v>
      </c>
      <c r="J3109" s="208" t="s"/>
      <c r="K3109" s="208" t="s"/>
      <c r="L3109" s="208" t="s">
        <v>4652</v>
      </c>
      <c r="M3109" s="207">
        <v>0</v>
      </c>
      <c r="N3109" s="208" t="s">
        <v>4004</v>
      </c>
      <c r="O3109" s="209">
        <v>45713</v>
      </c>
      <c r="P3109" s="210">
        <v>0.699340277777083</v>
      </c>
      <c r="Q3109" s="208">
        <v>50720</v>
      </c>
      <c r="R3109" s="207">
        <v>170</v>
      </c>
      <c r="S3109" s="207">
        <v>0</v>
      </c>
      <c r="T3109" s="207">
        <v>170</v>
      </c>
    </row>
    <row r="3110" spans="1:20">
      <c r="A3110" s="208" t="s">
        <v>4648</v>
      </c>
      <c r="B3110" s="208" t="s">
        <v>8089</v>
      </c>
      <c r="C3110" s="208" t="s">
        <v>4656</v>
      </c>
      <c r="D3110" s="208" t="s">
        <v>4730</v>
      </c>
      <c r="E3110" s="208">
        <v>183</v>
      </c>
      <c r="F3110" s="208">
        <v>89</v>
      </c>
      <c r="G3110" s="208" t="s">
        <v>4004</v>
      </c>
      <c r="H3110" s="208" t="s">
        <v>4652</v>
      </c>
      <c r="I3110" s="208" t="s">
        <v>4652</v>
      </c>
      <c r="J3110" s="208" t="s"/>
      <c r="K3110" s="208" t="s">
        <v>5532</v>
      </c>
      <c r="L3110" s="208" t="s">
        <v>4652</v>
      </c>
      <c r="M3110" s="207">
        <v>0</v>
      </c>
      <c r="N3110" s="208" t="s">
        <v>4004</v>
      </c>
      <c r="O3110" s="209">
        <v>45713</v>
      </c>
      <c r="P3110" s="210">
        <v>0.58964120370365</v>
      </c>
      <c r="Q3110" s="208">
        <v>50718</v>
      </c>
      <c r="R3110" s="207">
        <v>100</v>
      </c>
      <c r="S3110" s="207">
        <v>0</v>
      </c>
      <c r="T3110" s="207">
        <v>100</v>
      </c>
    </row>
    <row r="3111" spans="1:20">
      <c r="A3111" s="208" t="s">
        <v>4648</v>
      </c>
      <c r="B3111" s="208" t="s">
        <v>8090</v>
      </c>
      <c r="C3111" s="208" t="s">
        <v>4650</v>
      </c>
      <c r="D3111" s="208" t="s">
        <v>4668</v>
      </c>
      <c r="E3111" s="208">
        <v>150</v>
      </c>
      <c r="F3111" s="208">
        <v>88</v>
      </c>
      <c r="G3111" s="208" t="s">
        <v>4004</v>
      </c>
      <c r="H3111" s="208" t="s">
        <v>4004</v>
      </c>
      <c r="I3111" s="208" t="s">
        <v>4004</v>
      </c>
      <c r="J3111" s="208" t="s"/>
      <c r="K3111" s="208" t="s"/>
      <c r="L3111" s="208" t="s">
        <v>4652</v>
      </c>
      <c r="M3111" s="207">
        <v>0</v>
      </c>
      <c r="N3111" s="208" t="s">
        <v>4004</v>
      </c>
      <c r="O3111" s="209">
        <v>45713</v>
      </c>
      <c r="P3111" s="210">
        <v>0.586782407408464</v>
      </c>
      <c r="Q3111" s="208">
        <v>50717</v>
      </c>
      <c r="R3111" s="207">
        <v>230</v>
      </c>
      <c r="S3111" s="207">
        <v>0</v>
      </c>
      <c r="T3111" s="207">
        <v>230</v>
      </c>
    </row>
    <row r="3112" spans="1:20">
      <c r="A3112" s="208" t="s">
        <v>4648</v>
      </c>
      <c r="B3112" s="208" t="s">
        <v>8091</v>
      </c>
      <c r="C3112" s="208" t="s">
        <v>4656</v>
      </c>
      <c r="D3112" s="208" t="s">
        <v>4666</v>
      </c>
      <c r="E3112" s="208">
        <v>165</v>
      </c>
      <c r="F3112" s="208">
        <v>0</v>
      </c>
      <c r="G3112" s="208" t="s">
        <v>4652</v>
      </c>
      <c r="H3112" s="208" t="s">
        <v>4004</v>
      </c>
      <c r="I3112" s="208" t="s">
        <v>4004</v>
      </c>
      <c r="J3112" s="208" t="s"/>
      <c r="K3112" s="208" t="s"/>
      <c r="L3112" s="208" t="s">
        <v>4652</v>
      </c>
      <c r="M3112" s="207">
        <v>0</v>
      </c>
      <c r="N3112" s="208" t="s">
        <v>4004</v>
      </c>
      <c r="O3112" s="209">
        <v>45713</v>
      </c>
      <c r="P3112" s="210">
        <v>0.571956018517085</v>
      </c>
      <c r="Q3112" s="208">
        <v>50716</v>
      </c>
      <c r="R3112" s="207">
        <v>170</v>
      </c>
      <c r="S3112" s="207">
        <v>0</v>
      </c>
      <c r="T3112" s="207">
        <v>170</v>
      </c>
    </row>
    <row r="3113" spans="1:20">
      <c r="A3113" s="208" t="s">
        <v>4648</v>
      </c>
      <c r="B3113" s="208" t="s">
        <v>8092</v>
      </c>
      <c r="C3113" s="208" t="s">
        <v>4656</v>
      </c>
      <c r="D3113" s="208" t="s">
        <v>4676</v>
      </c>
      <c r="E3113" s="208">
        <v>158</v>
      </c>
      <c r="F3113" s="208">
        <v>89</v>
      </c>
      <c r="G3113" s="208" t="s">
        <v>4004</v>
      </c>
      <c r="H3113" s="208" t="s">
        <v>4004</v>
      </c>
      <c r="I3113" s="208" t="s">
        <v>4004</v>
      </c>
      <c r="J3113" s="208" t="s"/>
      <c r="K3113" s="208" t="s"/>
      <c r="L3113" s="208" t="s">
        <v>4652</v>
      </c>
      <c r="M3113" s="207">
        <v>0</v>
      </c>
      <c r="N3113" s="208" t="s">
        <v>4004</v>
      </c>
      <c r="O3113" s="209">
        <v>45713</v>
      </c>
      <c r="P3113" s="210">
        <v>0.540474537036062</v>
      </c>
      <c r="Q3113" s="208">
        <v>50714</v>
      </c>
      <c r="R3113" s="207">
        <v>200</v>
      </c>
      <c r="S3113" s="207">
        <v>0</v>
      </c>
      <c r="T3113" s="207">
        <v>200</v>
      </c>
    </row>
    <row r="3114" spans="1:20">
      <c r="A3114" s="208" t="s">
        <v>4648</v>
      </c>
      <c r="B3114" s="208" t="s">
        <v>8093</v>
      </c>
      <c r="C3114" s="208" t="s">
        <v>4650</v>
      </c>
      <c r="D3114" s="208" t="s">
        <v>4668</v>
      </c>
      <c r="E3114" s="208">
        <v>152</v>
      </c>
      <c r="F3114" s="208">
        <v>0</v>
      </c>
      <c r="G3114" s="208" t="s">
        <v>4652</v>
      </c>
      <c r="H3114" s="208" t="s">
        <v>4004</v>
      </c>
      <c r="I3114" s="208" t="s">
        <v>4004</v>
      </c>
      <c r="J3114" s="208" t="s"/>
      <c r="K3114" s="208" t="s"/>
      <c r="L3114" s="208" t="s">
        <v>4652</v>
      </c>
      <c r="M3114" s="207">
        <v>0</v>
      </c>
      <c r="N3114" s="208" t="s">
        <v>4004</v>
      </c>
      <c r="O3114" s="209">
        <v>45713</v>
      </c>
      <c r="P3114" s="210">
        <v>0.501956018517376</v>
      </c>
      <c r="Q3114" s="208">
        <v>50713</v>
      </c>
      <c r="R3114" s="207">
        <v>150</v>
      </c>
      <c r="S3114" s="207">
        <v>0</v>
      </c>
      <c r="T3114" s="207">
        <v>150</v>
      </c>
    </row>
    <row r="3115" spans="1:20">
      <c r="A3115" s="208" t="s">
        <v>4648</v>
      </c>
      <c r="B3115" s="208" t="s">
        <v>8094</v>
      </c>
      <c r="C3115" s="208" t="s">
        <v>4650</v>
      </c>
      <c r="D3115" s="208" t="s">
        <v>4668</v>
      </c>
      <c r="E3115" s="208">
        <v>155</v>
      </c>
      <c r="F3115" s="208">
        <v>0</v>
      </c>
      <c r="G3115" s="208" t="s">
        <v>4652</v>
      </c>
      <c r="H3115" s="208" t="s">
        <v>4652</v>
      </c>
      <c r="I3115" s="208" t="s">
        <v>4652</v>
      </c>
      <c r="J3115" s="208" t="s">
        <v>4643</v>
      </c>
      <c r="K3115" s="208" t="s">
        <v>5454</v>
      </c>
      <c r="L3115" s="208" t="s">
        <v>4004</v>
      </c>
      <c r="M3115" s="207">
        <v>130</v>
      </c>
      <c r="N3115" s="208" t="s">
        <v>4004</v>
      </c>
      <c r="O3115" s="209">
        <v>45713</v>
      </c>
      <c r="P3115" s="210">
        <v>0.45283564814963</v>
      </c>
      <c r="Q3115" s="208">
        <v>50710</v>
      </c>
      <c r="R3115" s="207">
        <v>130</v>
      </c>
      <c r="S3115" s="207">
        <v>0</v>
      </c>
      <c r="T3115" s="207">
        <v>130</v>
      </c>
    </row>
    <row r="3116" spans="1:20">
      <c r="A3116" s="208" t="s">
        <v>4648</v>
      </c>
      <c r="B3116" s="208" t="s">
        <v>8095</v>
      </c>
      <c r="C3116" s="208" t="s">
        <v>4650</v>
      </c>
      <c r="D3116" s="208" t="s">
        <v>4674</v>
      </c>
      <c r="E3116" s="208">
        <v>155</v>
      </c>
      <c r="F3116" s="208">
        <v>0</v>
      </c>
      <c r="G3116" s="208" t="s">
        <v>4652</v>
      </c>
      <c r="H3116" s="208" t="s">
        <v>4004</v>
      </c>
      <c r="I3116" s="208" t="s">
        <v>4004</v>
      </c>
      <c r="J3116" s="208" t="s"/>
      <c r="K3116" s="208" t="s"/>
      <c r="L3116" s="208" t="s">
        <v>4652</v>
      </c>
      <c r="M3116" s="207">
        <v>0</v>
      </c>
      <c r="N3116" s="208" t="s">
        <v>4004</v>
      </c>
      <c r="O3116" s="209">
        <v>45713</v>
      </c>
      <c r="P3116" s="210">
        <v>0.420937499999127</v>
      </c>
      <c r="Q3116" s="208">
        <v>50707</v>
      </c>
      <c r="R3116" s="207">
        <v>170</v>
      </c>
      <c r="S3116" s="207">
        <v>0</v>
      </c>
      <c r="T3116" s="207">
        <v>170</v>
      </c>
    </row>
    <row r="3117" spans="1:20">
      <c r="A3117" s="208" t="s">
        <v>4648</v>
      </c>
      <c r="B3117" s="208" t="s">
        <v>8096</v>
      </c>
      <c r="C3117" s="208" t="s">
        <v>4656</v>
      </c>
      <c r="D3117" s="208" t="s">
        <v>4734</v>
      </c>
      <c r="E3117" s="208">
        <v>165</v>
      </c>
      <c r="F3117" s="208">
        <v>0</v>
      </c>
      <c r="G3117" s="208" t="s">
        <v>4652</v>
      </c>
      <c r="H3117" s="208" t="s">
        <v>4659</v>
      </c>
      <c r="I3117" s="208" t="s">
        <v>4659</v>
      </c>
      <c r="J3117" s="208" t="s">
        <v>4669</v>
      </c>
      <c r="K3117" s="208" t="s"/>
      <c r="L3117" s="208" t="s">
        <v>4659</v>
      </c>
      <c r="M3117" s="207">
        <v>300</v>
      </c>
      <c r="N3117" s="208" t="s">
        <v>4659</v>
      </c>
      <c r="O3117" s="209">
        <v>45714</v>
      </c>
      <c r="P3117" s="210">
        <v>0.727013888888905</v>
      </c>
      <c r="Q3117" s="208">
        <v>50751</v>
      </c>
      <c r="R3117" s="207">
        <v>450</v>
      </c>
      <c r="S3117" s="207">
        <v>0</v>
      </c>
      <c r="T3117" s="207">
        <v>450</v>
      </c>
    </row>
    <row r="3118" spans="1:20">
      <c r="A3118" s="208" t="s">
        <v>4648</v>
      </c>
      <c r="B3118" s="208" t="s">
        <v>8097</v>
      </c>
      <c r="C3118" s="208" t="s">
        <v>4656</v>
      </c>
      <c r="D3118" s="208" t="s">
        <v>4730</v>
      </c>
      <c r="E3118" s="208">
        <v>165</v>
      </c>
      <c r="F3118" s="208">
        <v>88</v>
      </c>
      <c r="G3118" s="208" t="s">
        <v>4659</v>
      </c>
      <c r="H3118" s="208" t="s">
        <v>4659</v>
      </c>
      <c r="I3118" s="208" t="s">
        <v>4659</v>
      </c>
      <c r="J3118" s="208" t="s"/>
      <c r="K3118" s="208" t="s"/>
      <c r="L3118" s="208" t="s">
        <v>4652</v>
      </c>
      <c r="M3118" s="207">
        <v>0</v>
      </c>
      <c r="N3118" s="208" t="s">
        <v>4659</v>
      </c>
      <c r="O3118" s="209">
        <v>45714</v>
      </c>
      <c r="P3118" s="210">
        <v>0.664953703704669</v>
      </c>
      <c r="Q3118" s="208">
        <v>50750</v>
      </c>
      <c r="R3118" s="207">
        <v>230</v>
      </c>
      <c r="S3118" s="207">
        <v>0</v>
      </c>
      <c r="T3118" s="207">
        <v>230</v>
      </c>
    </row>
    <row r="3119" spans="1:20">
      <c r="A3119" s="208" t="s">
        <v>4648</v>
      </c>
      <c r="B3119" s="208" t="s">
        <v>8098</v>
      </c>
      <c r="C3119" s="208" t="s">
        <v>4656</v>
      </c>
      <c r="D3119" s="208" t="s">
        <v>4676</v>
      </c>
      <c r="E3119" s="208">
        <v>156</v>
      </c>
      <c r="F3119" s="208">
        <v>89</v>
      </c>
      <c r="G3119" s="208" t="s">
        <v>4004</v>
      </c>
      <c r="H3119" s="208" t="s">
        <v>4004</v>
      </c>
      <c r="I3119" s="208" t="s">
        <v>4004</v>
      </c>
      <c r="J3119" s="208" t="s"/>
      <c r="K3119" s="208" t="s"/>
      <c r="L3119" s="208" t="s">
        <v>4652</v>
      </c>
      <c r="M3119" s="207">
        <v>0</v>
      </c>
      <c r="N3119" s="208" t="s">
        <v>4004</v>
      </c>
      <c r="O3119" s="209">
        <v>45714</v>
      </c>
      <c r="P3119" s="210">
        <v>0.655300925925985</v>
      </c>
      <c r="Q3119" s="208">
        <v>50749</v>
      </c>
      <c r="R3119" s="207">
        <v>230</v>
      </c>
      <c r="S3119" s="207">
        <v>0</v>
      </c>
      <c r="T3119" s="207">
        <v>230</v>
      </c>
    </row>
    <row r="3120" spans="1:20">
      <c r="A3120" s="208" t="s">
        <v>4648</v>
      </c>
      <c r="B3120" s="208" t="s">
        <v>8099</v>
      </c>
      <c r="C3120" s="208" t="s">
        <v>4656</v>
      </c>
      <c r="D3120" s="208" t="s">
        <v>4734</v>
      </c>
      <c r="E3120" s="208">
        <v>165</v>
      </c>
      <c r="F3120" s="208">
        <v>89</v>
      </c>
      <c r="G3120" s="208" t="s">
        <v>4004</v>
      </c>
      <c r="H3120" s="208" t="s">
        <v>4004</v>
      </c>
      <c r="I3120" s="208" t="s">
        <v>4004</v>
      </c>
      <c r="J3120" s="208" t="s"/>
      <c r="K3120" s="208" t="s"/>
      <c r="L3120" s="208" t="s">
        <v>4652</v>
      </c>
      <c r="M3120" s="207">
        <v>0</v>
      </c>
      <c r="N3120" s="208" t="s">
        <v>4004</v>
      </c>
      <c r="O3120" s="209">
        <v>45714</v>
      </c>
      <c r="P3120" s="210">
        <v>0.653761574074452</v>
      </c>
      <c r="Q3120" s="208">
        <v>50748</v>
      </c>
      <c r="R3120" s="207">
        <v>230</v>
      </c>
      <c r="S3120" s="207">
        <v>0</v>
      </c>
      <c r="T3120" s="207">
        <v>230</v>
      </c>
    </row>
    <row r="3121" spans="1:20">
      <c r="A3121" s="208" t="s">
        <v>4648</v>
      </c>
      <c r="B3121" s="208" t="s">
        <v>8100</v>
      </c>
      <c r="C3121" s="208" t="s">
        <v>4656</v>
      </c>
      <c r="D3121" s="208" t="s">
        <v>4657</v>
      </c>
      <c r="E3121" s="208">
        <v>165</v>
      </c>
      <c r="F3121" s="208">
        <v>89</v>
      </c>
      <c r="G3121" s="208" t="s">
        <v>4004</v>
      </c>
      <c r="H3121" s="208" t="s">
        <v>4004</v>
      </c>
      <c r="I3121" s="208" t="s">
        <v>4004</v>
      </c>
      <c r="J3121" s="208" t="s"/>
      <c r="K3121" s="208" t="s"/>
      <c r="L3121" s="208" t="s">
        <v>4652</v>
      </c>
      <c r="M3121" s="207">
        <v>0</v>
      </c>
      <c r="N3121" s="208" t="s">
        <v>4004</v>
      </c>
      <c r="O3121" s="209">
        <v>45714</v>
      </c>
      <c r="P3121" s="210">
        <v>0.651608796295477</v>
      </c>
      <c r="Q3121" s="208">
        <v>50747</v>
      </c>
      <c r="R3121" s="207">
        <v>200</v>
      </c>
      <c r="S3121" s="207">
        <v>0</v>
      </c>
      <c r="T3121" s="207">
        <v>200</v>
      </c>
    </row>
    <row r="3122" spans="1:20">
      <c r="A3122" s="208" t="s">
        <v>4648</v>
      </c>
      <c r="B3122" s="208" t="s">
        <v>8101</v>
      </c>
      <c r="C3122" s="208" t="s">
        <v>4656</v>
      </c>
      <c r="D3122" s="208" t="s">
        <v>4734</v>
      </c>
      <c r="E3122" s="208">
        <v>160</v>
      </c>
      <c r="F3122" s="208">
        <v>87</v>
      </c>
      <c r="G3122" s="208" t="s">
        <v>4659</v>
      </c>
      <c r="H3122" s="208" t="s">
        <v>4652</v>
      </c>
      <c r="I3122" s="208" t="s">
        <v>4652</v>
      </c>
      <c r="J3122" s="208" t="s"/>
      <c r="K3122" s="208" t="s"/>
      <c r="L3122" s="208" t="s">
        <v>4652</v>
      </c>
      <c r="M3122" s="207">
        <v>0</v>
      </c>
      <c r="N3122" s="208" t="s">
        <v>4659</v>
      </c>
      <c r="O3122" s="209">
        <v>45714</v>
      </c>
      <c r="P3122" s="210">
        <v>0.643263888887305</v>
      </c>
      <c r="Q3122" s="208">
        <v>50745</v>
      </c>
      <c r="R3122" s="207">
        <v>150</v>
      </c>
      <c r="S3122" s="207">
        <v>0</v>
      </c>
      <c r="T3122" s="207">
        <v>150</v>
      </c>
    </row>
    <row r="3123" spans="1:20">
      <c r="A3123" s="208" t="s">
        <v>4648</v>
      </c>
      <c r="B3123" s="208" t="s">
        <v>8102</v>
      </c>
      <c r="C3123" s="208" t="s">
        <v>4650</v>
      </c>
      <c r="D3123" s="208" t="s">
        <v>4668</v>
      </c>
      <c r="E3123" s="208">
        <v>152</v>
      </c>
      <c r="F3123" s="208">
        <v>0</v>
      </c>
      <c r="G3123" s="208" t="s">
        <v>4652</v>
      </c>
      <c r="H3123" s="208" t="s">
        <v>4652</v>
      </c>
      <c r="I3123" s="208" t="s">
        <v>4652</v>
      </c>
      <c r="J3123" s="208" t="s">
        <v>4715</v>
      </c>
      <c r="K3123" s="208" t="s"/>
      <c r="L3123" s="208" t="s">
        <v>4004</v>
      </c>
      <c r="M3123" s="207">
        <v>80</v>
      </c>
      <c r="N3123" s="208" t="s">
        <v>4004</v>
      </c>
      <c r="O3123" s="209">
        <v>45714</v>
      </c>
      <c r="P3123" s="210">
        <v>0.637500000000728</v>
      </c>
      <c r="Q3123" s="208">
        <v>50742</v>
      </c>
      <c r="R3123" s="207">
        <v>80</v>
      </c>
      <c r="S3123" s="207">
        <v>0</v>
      </c>
      <c r="T3123" s="207">
        <v>80</v>
      </c>
    </row>
    <row r="3124" spans="1:20">
      <c r="A3124" s="208" t="s">
        <v>4648</v>
      </c>
      <c r="B3124" s="208" t="s">
        <v>8103</v>
      </c>
      <c r="C3124" s="208" t="s">
        <v>4650</v>
      </c>
      <c r="D3124" s="208" t="s">
        <v>4663</v>
      </c>
      <c r="E3124" s="208">
        <v>150</v>
      </c>
      <c r="F3124" s="208">
        <v>0</v>
      </c>
      <c r="G3124" s="208" t="s">
        <v>4652</v>
      </c>
      <c r="H3124" s="208" t="s">
        <v>4652</v>
      </c>
      <c r="I3124" s="208" t="s">
        <v>4652</v>
      </c>
      <c r="J3124" s="208" t="s">
        <v>4715</v>
      </c>
      <c r="K3124" s="208" t="s"/>
      <c r="L3124" s="208" t="s">
        <v>4004</v>
      </c>
      <c r="M3124" s="207">
        <v>50</v>
      </c>
      <c r="N3124" s="208" t="s">
        <v>4004</v>
      </c>
      <c r="O3124" s="209">
        <v>45714</v>
      </c>
      <c r="P3124" s="210">
        <v>0.612407407406863</v>
      </c>
      <c r="Q3124" s="208">
        <v>50741</v>
      </c>
      <c r="R3124" s="207">
        <v>50</v>
      </c>
      <c r="S3124" s="207">
        <v>0</v>
      </c>
      <c r="T3124" s="207">
        <v>50</v>
      </c>
    </row>
    <row r="3125" spans="1:20">
      <c r="A3125" s="208" t="s">
        <v>4648</v>
      </c>
      <c r="B3125" s="208" t="s">
        <v>8104</v>
      </c>
      <c r="C3125" s="208" t="s">
        <v>4650</v>
      </c>
      <c r="D3125" s="208" t="s">
        <v>4668</v>
      </c>
      <c r="E3125" s="208">
        <v>155</v>
      </c>
      <c r="F3125" s="208">
        <v>89</v>
      </c>
      <c r="G3125" s="208" t="s">
        <v>4004</v>
      </c>
      <c r="H3125" s="208" t="s">
        <v>4004</v>
      </c>
      <c r="I3125" s="208" t="s">
        <v>4004</v>
      </c>
      <c r="J3125" s="208" t="s"/>
      <c r="K3125" s="208" t="s"/>
      <c r="L3125" s="208" t="s">
        <v>4652</v>
      </c>
      <c r="M3125" s="207">
        <v>0</v>
      </c>
      <c r="N3125" s="208" t="s">
        <v>4004</v>
      </c>
      <c r="O3125" s="209">
        <v>45714</v>
      </c>
      <c r="P3125" s="210">
        <v>0.562233796295914</v>
      </c>
      <c r="Q3125" s="208">
        <v>50740</v>
      </c>
      <c r="R3125" s="207">
        <v>230</v>
      </c>
      <c r="S3125" s="207">
        <v>0</v>
      </c>
      <c r="T3125" s="207">
        <v>230</v>
      </c>
    </row>
    <row r="3126" spans="1:20">
      <c r="A3126" s="208" t="s">
        <v>4648</v>
      </c>
      <c r="B3126" s="208" t="s">
        <v>8105</v>
      </c>
      <c r="C3126" s="208" t="s">
        <v>4650</v>
      </c>
      <c r="D3126" s="208" t="s">
        <v>4674</v>
      </c>
      <c r="E3126" s="208">
        <v>150</v>
      </c>
      <c r="F3126" s="208">
        <v>0</v>
      </c>
      <c r="G3126" s="208" t="s">
        <v>4652</v>
      </c>
      <c r="H3126" s="208" t="s">
        <v>4659</v>
      </c>
      <c r="I3126" s="208" t="s">
        <v>4659</v>
      </c>
      <c r="J3126" s="208" t="s"/>
      <c r="K3126" s="208" t="s"/>
      <c r="L3126" s="208" t="s">
        <v>4652</v>
      </c>
      <c r="M3126" s="207">
        <v>0</v>
      </c>
      <c r="N3126" s="208" t="s">
        <v>4659</v>
      </c>
      <c r="O3126" s="209">
        <v>45714</v>
      </c>
      <c r="P3126" s="210">
        <v>0.491921296295914</v>
      </c>
      <c r="Q3126" s="208">
        <v>50738</v>
      </c>
      <c r="R3126" s="207">
        <v>170</v>
      </c>
      <c r="S3126" s="207">
        <v>0</v>
      </c>
      <c r="T3126" s="207">
        <v>170</v>
      </c>
    </row>
    <row r="3127" spans="1:20">
      <c r="A3127" s="208" t="s">
        <v>4648</v>
      </c>
      <c r="B3127" s="208" t="s">
        <v>8106</v>
      </c>
      <c r="C3127" s="208" t="s">
        <v>4650</v>
      </c>
      <c r="D3127" s="208" t="s">
        <v>4651</v>
      </c>
      <c r="E3127" s="208">
        <v>160</v>
      </c>
      <c r="F3127" s="208">
        <v>0</v>
      </c>
      <c r="G3127" s="208" t="s">
        <v>4652</v>
      </c>
      <c r="H3127" s="208" t="s">
        <v>4652</v>
      </c>
      <c r="I3127" s="208" t="s">
        <v>4652</v>
      </c>
      <c r="J3127" s="208" t="s">
        <v>4643</v>
      </c>
      <c r="K3127" s="208" t="s">
        <v>4784</v>
      </c>
      <c r="L3127" s="208" t="s">
        <v>4661</v>
      </c>
      <c r="M3127" s="207">
        <v>130</v>
      </c>
      <c r="N3127" s="208" t="s">
        <v>4661</v>
      </c>
      <c r="O3127" s="209">
        <v>45714</v>
      </c>
      <c r="P3127" s="210">
        <v>0.468611111111386</v>
      </c>
      <c r="Q3127" s="208">
        <v>50737</v>
      </c>
      <c r="R3127" s="207">
        <v>130</v>
      </c>
      <c r="S3127" s="207">
        <v>0</v>
      </c>
      <c r="T3127" s="207">
        <v>130</v>
      </c>
    </row>
    <row r="3128" spans="1:20">
      <c r="A3128" s="208" t="s">
        <v>4648</v>
      </c>
      <c r="B3128" s="208" t="s">
        <v>8107</v>
      </c>
      <c r="C3128" s="208" t="s">
        <v>4656</v>
      </c>
      <c r="D3128" s="208" t="s">
        <v>4703</v>
      </c>
      <c r="E3128" s="208">
        <v>163</v>
      </c>
      <c r="F3128" s="208">
        <v>89</v>
      </c>
      <c r="G3128" s="208" t="s">
        <v>4652</v>
      </c>
      <c r="H3128" s="208" t="s">
        <v>4652</v>
      </c>
      <c r="I3128" s="208" t="s">
        <v>4652</v>
      </c>
      <c r="J3128" s="208" t="s">
        <v>4643</v>
      </c>
      <c r="K3128" s="208" t="s">
        <v>5060</v>
      </c>
      <c r="L3128" s="208" t="s">
        <v>4652</v>
      </c>
      <c r="M3128" s="207">
        <v>330</v>
      </c>
      <c r="N3128" s="208" t="s">
        <v>4004</v>
      </c>
      <c r="O3128" s="209">
        <v>45714</v>
      </c>
      <c r="P3128" s="210">
        <v>0.444560185183946</v>
      </c>
      <c r="Q3128" s="208">
        <v>50735</v>
      </c>
      <c r="R3128" s="207">
        <v>330</v>
      </c>
      <c r="S3128" s="207">
        <v>0</v>
      </c>
      <c r="T3128" s="207">
        <v>330</v>
      </c>
    </row>
    <row r="3129" spans="1:20">
      <c r="A3129" s="208" t="s">
        <v>4648</v>
      </c>
      <c r="B3129" s="208" t="s">
        <v>8108</v>
      </c>
      <c r="C3129" s="208" t="s">
        <v>4656</v>
      </c>
      <c r="D3129" s="208" t="s">
        <v>4703</v>
      </c>
      <c r="E3129" s="208">
        <v>170</v>
      </c>
      <c r="F3129" s="208">
        <v>89</v>
      </c>
      <c r="G3129" s="208" t="s">
        <v>4004</v>
      </c>
      <c r="H3129" s="208" t="s">
        <v>4004</v>
      </c>
      <c r="I3129" s="208" t="s">
        <v>4004</v>
      </c>
      <c r="J3129" s="208" t="s"/>
      <c r="K3129" s="208" t="s"/>
      <c r="L3129" s="208" t="s">
        <v>4652</v>
      </c>
      <c r="M3129" s="207">
        <v>0</v>
      </c>
      <c r="N3129" s="208" t="s">
        <v>4004</v>
      </c>
      <c r="O3129" s="209">
        <v>45714</v>
      </c>
      <c r="P3129" s="210">
        <v>0.31820601851723</v>
      </c>
      <c r="Q3129" s="208">
        <v>50732</v>
      </c>
      <c r="R3129" s="207">
        <v>200</v>
      </c>
      <c r="S3129" s="207">
        <v>0</v>
      </c>
      <c r="T3129" s="207">
        <v>200</v>
      </c>
    </row>
    <row r="3130" spans="1:20">
      <c r="A3130" s="208" t="s">
        <v>4648</v>
      </c>
      <c r="B3130" s="208" t="s">
        <v>8109</v>
      </c>
      <c r="C3130" s="208" t="s">
        <v>4650</v>
      </c>
      <c r="D3130" s="208" t="s">
        <v>4668</v>
      </c>
      <c r="E3130" s="208">
        <v>160</v>
      </c>
      <c r="F3130" s="208">
        <v>0</v>
      </c>
      <c r="G3130" s="208" t="s">
        <v>4652</v>
      </c>
      <c r="H3130" s="208" t="s">
        <v>4659</v>
      </c>
      <c r="I3130" s="208" t="s">
        <v>4659</v>
      </c>
      <c r="J3130" s="208" t="s"/>
      <c r="K3130" s="208" t="s"/>
      <c r="L3130" s="208" t="s">
        <v>4652</v>
      </c>
      <c r="M3130" s="207">
        <v>0</v>
      </c>
      <c r="N3130" s="208" t="s">
        <v>4659</v>
      </c>
      <c r="O3130" s="209">
        <v>45715</v>
      </c>
      <c r="P3130" s="210">
        <v>0.831550925926422</v>
      </c>
      <c r="Q3130" s="208">
        <v>50807</v>
      </c>
      <c r="R3130" s="207">
        <v>150</v>
      </c>
      <c r="S3130" s="207">
        <v>0</v>
      </c>
      <c r="T3130" s="207">
        <v>150</v>
      </c>
    </row>
    <row r="3131" spans="1:20">
      <c r="A3131" s="208" t="s">
        <v>4648</v>
      </c>
      <c r="B3131" s="208" t="s">
        <v>8110</v>
      </c>
      <c r="C3131" s="208" t="s">
        <v>4650</v>
      </c>
      <c r="D3131" s="208" t="s">
        <v>4668</v>
      </c>
      <c r="E3131" s="208">
        <v>144</v>
      </c>
      <c r="F3131" s="208">
        <v>89</v>
      </c>
      <c r="G3131" s="208" t="s">
        <v>4659</v>
      </c>
      <c r="H3131" s="208" t="s">
        <v>4652</v>
      </c>
      <c r="I3131" s="208" t="s">
        <v>4652</v>
      </c>
      <c r="J3131" s="208" t="s">
        <v>8111</v>
      </c>
      <c r="K3131" s="208" t="s">
        <v>8112</v>
      </c>
      <c r="L3131" s="208" t="s">
        <v>4659</v>
      </c>
      <c r="M3131" s="207">
        <v>0</v>
      </c>
      <c r="N3131" s="208" t="s">
        <v>4659</v>
      </c>
      <c r="O3131" s="209">
        <v>45715</v>
      </c>
      <c r="P3131" s="210">
        <v>0.78326388889036</v>
      </c>
      <c r="Q3131" s="208">
        <v>0</v>
      </c>
      <c r="R3131" s="207">
        <v>0</v>
      </c>
      <c r="S3131" s="207">
        <v>0</v>
      </c>
      <c r="T3131" s="207">
        <v>0</v>
      </c>
    </row>
    <row r="3132" spans="1:20">
      <c r="A3132" s="208" t="s">
        <v>4648</v>
      </c>
      <c r="B3132" s="208" t="s">
        <v>8113</v>
      </c>
      <c r="C3132" s="208" t="s">
        <v>4656</v>
      </c>
      <c r="D3132" s="208" t="s">
        <v>4657</v>
      </c>
      <c r="E3132" s="208">
        <v>160</v>
      </c>
      <c r="F3132" s="208">
        <v>88</v>
      </c>
      <c r="G3132" s="208" t="s">
        <v>4659</v>
      </c>
      <c r="H3132" s="208" t="s">
        <v>4659</v>
      </c>
      <c r="I3132" s="208" t="s">
        <v>4659</v>
      </c>
      <c r="J3132" s="208" t="s"/>
      <c r="K3132" s="208" t="s"/>
      <c r="L3132" s="208" t="s">
        <v>4652</v>
      </c>
      <c r="M3132" s="207">
        <v>0</v>
      </c>
      <c r="N3132" s="208" t="s">
        <v>4659</v>
      </c>
      <c r="O3132" s="209">
        <v>45715</v>
      </c>
      <c r="P3132" s="210">
        <v>0.729710648149194</v>
      </c>
      <c r="Q3132" s="208">
        <v>50794</v>
      </c>
      <c r="R3132" s="207">
        <v>200</v>
      </c>
      <c r="S3132" s="207">
        <v>0</v>
      </c>
      <c r="T3132" s="207">
        <v>200</v>
      </c>
    </row>
    <row r="3133" spans="1:20">
      <c r="A3133" s="208" t="s">
        <v>4648</v>
      </c>
      <c r="B3133" s="208" t="s">
        <v>8114</v>
      </c>
      <c r="C3133" s="208" t="s">
        <v>4650</v>
      </c>
      <c r="D3133" s="208" t="s">
        <v>4651</v>
      </c>
      <c r="E3133" s="208">
        <v>150</v>
      </c>
      <c r="F3133" s="208">
        <v>0</v>
      </c>
      <c r="G3133" s="208" t="s">
        <v>4652</v>
      </c>
      <c r="H3133" s="208" t="s">
        <v>4659</v>
      </c>
      <c r="I3133" s="208" t="s">
        <v>4659</v>
      </c>
      <c r="J3133" s="208" t="s"/>
      <c r="K3133" s="208" t="s"/>
      <c r="L3133" s="208" t="s">
        <v>4652</v>
      </c>
      <c r="M3133" s="207">
        <v>0</v>
      </c>
      <c r="N3133" s="208" t="s">
        <v>4659</v>
      </c>
      <c r="O3133" s="209">
        <v>45715</v>
      </c>
      <c r="P3133" s="210">
        <v>0.724189814813144</v>
      </c>
      <c r="Q3133" s="208">
        <v>50791</v>
      </c>
      <c r="R3133" s="207">
        <v>170</v>
      </c>
      <c r="S3133" s="207">
        <v>0</v>
      </c>
      <c r="T3133" s="207">
        <v>170</v>
      </c>
    </row>
    <row r="3134" spans="1:20">
      <c r="A3134" s="208" t="s">
        <v>4648</v>
      </c>
      <c r="B3134" s="208" t="s">
        <v>8115</v>
      </c>
      <c r="C3134" s="208" t="s">
        <v>4650</v>
      </c>
      <c r="D3134" s="208" t="s">
        <v>4668</v>
      </c>
      <c r="E3134" s="208">
        <v>142</v>
      </c>
      <c r="F3134" s="208">
        <v>0</v>
      </c>
      <c r="G3134" s="208" t="s">
        <v>4652</v>
      </c>
      <c r="H3134" s="208" t="s">
        <v>4659</v>
      </c>
      <c r="I3134" s="208" t="s">
        <v>4659</v>
      </c>
      <c r="J3134" s="208" t="s"/>
      <c r="K3134" s="208" t="s"/>
      <c r="L3134" s="208" t="s">
        <v>4652</v>
      </c>
      <c r="M3134" s="207">
        <v>0</v>
      </c>
      <c r="N3134" s="208" t="s">
        <v>4659</v>
      </c>
      <c r="O3134" s="209">
        <v>45715</v>
      </c>
      <c r="P3134" s="210">
        <v>0.667499999999564</v>
      </c>
      <c r="Q3134" s="208">
        <v>50788</v>
      </c>
      <c r="R3134" s="207">
        <v>150</v>
      </c>
      <c r="S3134" s="207">
        <v>0</v>
      </c>
      <c r="T3134" s="207">
        <v>150</v>
      </c>
    </row>
    <row r="3135" spans="1:20">
      <c r="A3135" s="208" t="s">
        <v>4648</v>
      </c>
      <c r="B3135" s="208" t="s">
        <v>8116</v>
      </c>
      <c r="C3135" s="208" t="s">
        <v>4656</v>
      </c>
      <c r="D3135" s="208" t="s">
        <v>4676</v>
      </c>
      <c r="E3135" s="208">
        <v>160</v>
      </c>
      <c r="F3135" s="208">
        <v>89</v>
      </c>
      <c r="G3135" s="208" t="s">
        <v>4659</v>
      </c>
      <c r="H3135" s="208" t="s">
        <v>4659</v>
      </c>
      <c r="I3135" s="208" t="s">
        <v>4659</v>
      </c>
      <c r="J3135" s="208" t="s"/>
      <c r="K3135" s="208" t="s"/>
      <c r="L3135" s="208" t="s">
        <v>4652</v>
      </c>
      <c r="M3135" s="207">
        <v>0</v>
      </c>
      <c r="N3135" s="208" t="s">
        <v>4659</v>
      </c>
      <c r="O3135" s="209">
        <v>45715</v>
      </c>
      <c r="P3135" s="210">
        <v>0.659513888887887</v>
      </c>
      <c r="Q3135" s="208">
        <v>50787</v>
      </c>
      <c r="R3135" s="207">
        <v>230</v>
      </c>
      <c r="S3135" s="207">
        <v>0</v>
      </c>
      <c r="T3135" s="207">
        <v>230</v>
      </c>
    </row>
    <row r="3136" spans="1:20">
      <c r="A3136" s="208" t="s">
        <v>4648</v>
      </c>
      <c r="B3136" s="208" t="s">
        <v>8117</v>
      </c>
      <c r="C3136" s="208" t="s">
        <v>4650</v>
      </c>
      <c r="D3136" s="208" t="s">
        <v>4668</v>
      </c>
      <c r="E3136" s="208">
        <v>150</v>
      </c>
      <c r="F3136" s="208">
        <v>0</v>
      </c>
      <c r="G3136" s="208" t="s">
        <v>4652</v>
      </c>
      <c r="H3136" s="208" t="s">
        <v>4652</v>
      </c>
      <c r="I3136" s="208" t="s">
        <v>4652</v>
      </c>
      <c r="J3136" s="208" t="s">
        <v>4732</v>
      </c>
      <c r="K3136" s="208" t="s"/>
      <c r="L3136" s="208" t="s">
        <v>4659</v>
      </c>
      <c r="M3136" s="207">
        <v>50</v>
      </c>
      <c r="N3136" s="208" t="s">
        <v>4659</v>
      </c>
      <c r="O3136" s="209">
        <v>45715</v>
      </c>
      <c r="P3136" s="210">
        <v>0.640694444446126</v>
      </c>
      <c r="Q3136" s="208">
        <v>50786</v>
      </c>
      <c r="R3136" s="207">
        <v>50</v>
      </c>
      <c r="S3136" s="207">
        <v>0</v>
      </c>
      <c r="T3136" s="207">
        <v>50</v>
      </c>
    </row>
    <row r="3137" spans="1:20">
      <c r="A3137" s="208" t="s">
        <v>4648</v>
      </c>
      <c r="B3137" s="208" t="s">
        <v>8118</v>
      </c>
      <c r="C3137" s="208" t="s">
        <v>4656</v>
      </c>
      <c r="D3137" s="208" t="s">
        <v>4734</v>
      </c>
      <c r="E3137" s="208">
        <v>160</v>
      </c>
      <c r="F3137" s="208">
        <v>89</v>
      </c>
      <c r="G3137" s="208" t="s">
        <v>4659</v>
      </c>
      <c r="H3137" s="208" t="s">
        <v>4659</v>
      </c>
      <c r="I3137" s="208" t="s">
        <v>4659</v>
      </c>
      <c r="J3137" s="208" t="s"/>
      <c r="K3137" s="208" t="s">
        <v>8119</v>
      </c>
      <c r="L3137" s="208" t="s">
        <v>4652</v>
      </c>
      <c r="M3137" s="207">
        <v>0</v>
      </c>
      <c r="N3137" s="208" t="s">
        <v>4659</v>
      </c>
      <c r="O3137" s="209">
        <v>45715</v>
      </c>
      <c r="P3137" s="210">
        <v>0.61106481481329</v>
      </c>
      <c r="Q3137" s="208">
        <v>50783</v>
      </c>
      <c r="R3137" s="207">
        <v>200</v>
      </c>
      <c r="S3137" s="207">
        <v>0</v>
      </c>
      <c r="T3137" s="207">
        <v>200</v>
      </c>
    </row>
    <row r="3138" spans="1:20">
      <c r="A3138" s="208" t="s">
        <v>4648</v>
      </c>
      <c r="B3138" s="208" t="s">
        <v>8120</v>
      </c>
      <c r="C3138" s="208" t="s">
        <v>4656</v>
      </c>
      <c r="D3138" s="208" t="s">
        <v>4703</v>
      </c>
      <c r="E3138" s="208">
        <v>120</v>
      </c>
      <c r="F3138" s="208">
        <v>88</v>
      </c>
      <c r="G3138" s="208" t="s">
        <v>4659</v>
      </c>
      <c r="H3138" s="208" t="s">
        <v>4659</v>
      </c>
      <c r="I3138" s="208" t="s">
        <v>4659</v>
      </c>
      <c r="J3138" s="208" t="s"/>
      <c r="K3138" s="208" t="s">
        <v>6545</v>
      </c>
      <c r="L3138" s="208" t="s">
        <v>4652</v>
      </c>
      <c r="M3138" s="207">
        <v>0</v>
      </c>
      <c r="N3138" s="208" t="s">
        <v>4659</v>
      </c>
      <c r="O3138" s="209">
        <v>45715</v>
      </c>
      <c r="P3138" s="210">
        <v>0.530567129630072</v>
      </c>
      <c r="Q3138" s="208">
        <v>0</v>
      </c>
      <c r="R3138" s="207">
        <v>0</v>
      </c>
      <c r="S3138" s="207">
        <v>0</v>
      </c>
      <c r="T3138" s="207">
        <v>0</v>
      </c>
    </row>
    <row r="3139" spans="1:20">
      <c r="A3139" s="208" t="s">
        <v>4648</v>
      </c>
      <c r="B3139" s="208" t="s">
        <v>8121</v>
      </c>
      <c r="C3139" s="208" t="s">
        <v>4656</v>
      </c>
      <c r="D3139" s="208" t="s">
        <v>4700</v>
      </c>
      <c r="E3139" s="208">
        <v>125</v>
      </c>
      <c r="F3139" s="208">
        <v>88</v>
      </c>
      <c r="G3139" s="208" t="s">
        <v>4659</v>
      </c>
      <c r="H3139" s="208" t="s">
        <v>4659</v>
      </c>
      <c r="I3139" s="208" t="s">
        <v>4659</v>
      </c>
      <c r="J3139" s="208" t="s"/>
      <c r="K3139" s="208" t="s">
        <v>5090</v>
      </c>
      <c r="L3139" s="208" t="s">
        <v>4652</v>
      </c>
      <c r="M3139" s="207">
        <v>0</v>
      </c>
      <c r="N3139" s="208" t="s">
        <v>4659</v>
      </c>
      <c r="O3139" s="209">
        <v>45715</v>
      </c>
      <c r="P3139" s="210">
        <v>0.528912037036207</v>
      </c>
      <c r="Q3139" s="208">
        <v>0</v>
      </c>
      <c r="R3139" s="207">
        <v>0</v>
      </c>
      <c r="S3139" s="207">
        <v>0</v>
      </c>
      <c r="T3139" s="207">
        <v>0</v>
      </c>
    </row>
    <row r="3140" spans="1:20">
      <c r="A3140" s="208" t="s">
        <v>4648</v>
      </c>
      <c r="B3140" s="208" t="s">
        <v>8122</v>
      </c>
      <c r="C3140" s="208" t="s">
        <v>4650</v>
      </c>
      <c r="D3140" s="208" t="s">
        <v>4668</v>
      </c>
      <c r="E3140" s="208">
        <v>150</v>
      </c>
      <c r="F3140" s="208">
        <v>89</v>
      </c>
      <c r="G3140" s="208" t="s">
        <v>4659</v>
      </c>
      <c r="H3140" s="208" t="s">
        <v>4659</v>
      </c>
      <c r="I3140" s="208" t="s">
        <v>4659</v>
      </c>
      <c r="J3140" s="208" t="s"/>
      <c r="K3140" s="208" t="s">
        <v>8123</v>
      </c>
      <c r="L3140" s="208" t="s">
        <v>4652</v>
      </c>
      <c r="M3140" s="207">
        <v>0</v>
      </c>
      <c r="N3140" s="208" t="s">
        <v>4659</v>
      </c>
      <c r="O3140" s="209">
        <v>45715</v>
      </c>
      <c r="P3140" s="210">
        <v>0.51381944444438</v>
      </c>
      <c r="Q3140" s="208">
        <v>0</v>
      </c>
      <c r="R3140" s="207">
        <v>0</v>
      </c>
      <c r="S3140" s="207">
        <v>0</v>
      </c>
      <c r="T3140" s="207">
        <v>0</v>
      </c>
    </row>
    <row r="3141" spans="1:20">
      <c r="A3141" s="208" t="s">
        <v>4648</v>
      </c>
      <c r="B3141" s="208" t="s">
        <v>8124</v>
      </c>
      <c r="C3141" s="208" t="s">
        <v>4650</v>
      </c>
      <c r="D3141" s="208" t="s">
        <v>4668</v>
      </c>
      <c r="E3141" s="208">
        <v>150</v>
      </c>
      <c r="F3141" s="208">
        <v>89</v>
      </c>
      <c r="G3141" s="208" t="s">
        <v>4659</v>
      </c>
      <c r="H3141" s="208" t="s">
        <v>4659</v>
      </c>
      <c r="I3141" s="208" t="s">
        <v>4659</v>
      </c>
      <c r="J3141" s="208" t="s"/>
      <c r="K3141" s="208" t="s">
        <v>8123</v>
      </c>
      <c r="L3141" s="208" t="s">
        <v>4652</v>
      </c>
      <c r="M3141" s="207">
        <v>0</v>
      </c>
      <c r="N3141" s="208" t="s">
        <v>4659</v>
      </c>
      <c r="O3141" s="209">
        <v>45715</v>
      </c>
      <c r="P3141" s="210">
        <v>0.51381944444438</v>
      </c>
      <c r="Q3141" s="208">
        <v>0</v>
      </c>
      <c r="R3141" s="207">
        <v>0</v>
      </c>
      <c r="S3141" s="207">
        <v>0</v>
      </c>
      <c r="T3141" s="207">
        <v>0</v>
      </c>
    </row>
    <row r="3142" spans="1:20">
      <c r="A3142" s="208" t="s">
        <v>4648</v>
      </c>
      <c r="B3142" s="208" t="s">
        <v>8125</v>
      </c>
      <c r="C3142" s="208" t="s">
        <v>4656</v>
      </c>
      <c r="D3142" s="208" t="s">
        <v>4666</v>
      </c>
      <c r="E3142" s="208">
        <v>165</v>
      </c>
      <c r="F3142" s="208">
        <v>89</v>
      </c>
      <c r="G3142" s="208" t="s">
        <v>4659</v>
      </c>
      <c r="H3142" s="208" t="s">
        <v>4659</v>
      </c>
      <c r="I3142" s="208" t="s">
        <v>4659</v>
      </c>
      <c r="J3142" s="208" t="s">
        <v>4669</v>
      </c>
      <c r="K3142" s="208" t="s"/>
      <c r="L3142" s="208" t="s">
        <v>4659</v>
      </c>
      <c r="M3142" s="207">
        <v>70</v>
      </c>
      <c r="N3142" s="208" t="s">
        <v>4659</v>
      </c>
      <c r="O3142" s="209">
        <v>45715</v>
      </c>
      <c r="P3142" s="210">
        <v>0.496342592592555</v>
      </c>
      <c r="Q3142" s="208">
        <v>50772</v>
      </c>
      <c r="R3142" s="207">
        <v>300</v>
      </c>
      <c r="S3142" s="207">
        <v>0</v>
      </c>
      <c r="T3142" s="207">
        <v>300</v>
      </c>
    </row>
    <row r="3143" spans="1:20">
      <c r="A3143" s="208" t="s">
        <v>4648</v>
      </c>
      <c r="B3143" s="208" t="s">
        <v>8126</v>
      </c>
      <c r="C3143" s="208" t="s">
        <v>4650</v>
      </c>
      <c r="D3143" s="208" t="s">
        <v>4668</v>
      </c>
      <c r="E3143" s="208">
        <v>143</v>
      </c>
      <c r="F3143" s="208">
        <v>89</v>
      </c>
      <c r="G3143" s="208" t="s">
        <v>4659</v>
      </c>
      <c r="H3143" s="208" t="s">
        <v>4659</v>
      </c>
      <c r="I3143" s="208" t="s">
        <v>4659</v>
      </c>
      <c r="J3143" s="208" t="s"/>
      <c r="K3143" s="208" t="s">
        <v>8127</v>
      </c>
      <c r="L3143" s="208" t="s">
        <v>4652</v>
      </c>
      <c r="M3143" s="207">
        <v>0</v>
      </c>
      <c r="N3143" s="208" t="s">
        <v>4659</v>
      </c>
      <c r="O3143" s="209">
        <v>45715</v>
      </c>
      <c r="P3143" s="210">
        <v>0.469074074073433</v>
      </c>
      <c r="Q3143" s="208">
        <v>0</v>
      </c>
      <c r="R3143" s="207">
        <v>0</v>
      </c>
      <c r="S3143" s="207">
        <v>0</v>
      </c>
      <c r="T3143" s="207">
        <v>0</v>
      </c>
    </row>
    <row r="3144" spans="1:20">
      <c r="A3144" s="208" t="s">
        <v>4648</v>
      </c>
      <c r="B3144" s="208" t="s">
        <v>8128</v>
      </c>
      <c r="C3144" s="208" t="s">
        <v>4650</v>
      </c>
      <c r="D3144" s="208" t="s">
        <v>4668</v>
      </c>
      <c r="E3144" s="208">
        <v>142</v>
      </c>
      <c r="F3144" s="208">
        <v>89</v>
      </c>
      <c r="G3144" s="208" t="s">
        <v>4659</v>
      </c>
      <c r="H3144" s="208" t="s">
        <v>4659</v>
      </c>
      <c r="I3144" s="208" t="s">
        <v>4659</v>
      </c>
      <c r="J3144" s="208" t="s"/>
      <c r="K3144" s="208" t="s">
        <v>8127</v>
      </c>
      <c r="L3144" s="208" t="s">
        <v>4652</v>
      </c>
      <c r="M3144" s="207">
        <v>0</v>
      </c>
      <c r="N3144" s="208" t="s">
        <v>4659</v>
      </c>
      <c r="O3144" s="209">
        <v>45715</v>
      </c>
      <c r="P3144" s="210">
        <v>0.469074074073433</v>
      </c>
      <c r="Q3144" s="208">
        <v>0</v>
      </c>
      <c r="R3144" s="207">
        <v>0</v>
      </c>
      <c r="S3144" s="207">
        <v>0</v>
      </c>
      <c r="T3144" s="207">
        <v>0</v>
      </c>
    </row>
    <row r="3145" spans="1:20">
      <c r="A3145" s="208" t="s">
        <v>4648</v>
      </c>
      <c r="B3145" s="208" t="s">
        <v>8129</v>
      </c>
      <c r="C3145" s="208" t="s">
        <v>4656</v>
      </c>
      <c r="D3145" s="208" t="s">
        <v>4734</v>
      </c>
      <c r="E3145" s="208">
        <v>165</v>
      </c>
      <c r="F3145" s="208">
        <v>88</v>
      </c>
      <c r="G3145" s="208" t="s">
        <v>4659</v>
      </c>
      <c r="H3145" s="208" t="s">
        <v>4659</v>
      </c>
      <c r="I3145" s="208" t="s">
        <v>4659</v>
      </c>
      <c r="J3145" s="208" t="s"/>
      <c r="K3145" s="208" t="s">
        <v>5090</v>
      </c>
      <c r="L3145" s="208" t="s">
        <v>4652</v>
      </c>
      <c r="M3145" s="207">
        <v>0</v>
      </c>
      <c r="N3145" s="208" t="s">
        <v>4659</v>
      </c>
      <c r="O3145" s="209">
        <v>45715</v>
      </c>
      <c r="P3145" s="210">
        <v>0.398298611111386</v>
      </c>
      <c r="Q3145" s="208">
        <v>0</v>
      </c>
      <c r="R3145" s="207">
        <v>0</v>
      </c>
      <c r="S3145" s="207">
        <v>0</v>
      </c>
      <c r="T3145" s="207">
        <v>0</v>
      </c>
    </row>
    <row r="3146" spans="1:20">
      <c r="A3146" s="208" t="s">
        <v>4648</v>
      </c>
      <c r="B3146" s="208" t="s">
        <v>8130</v>
      </c>
      <c r="C3146" s="208" t="s">
        <v>4656</v>
      </c>
      <c r="D3146" s="208" t="s">
        <v>4734</v>
      </c>
      <c r="E3146" s="208">
        <v>165</v>
      </c>
      <c r="F3146" s="208">
        <v>0</v>
      </c>
      <c r="G3146" s="208" t="s">
        <v>4652</v>
      </c>
      <c r="H3146" s="208" t="s">
        <v>4652</v>
      </c>
      <c r="I3146" s="208" t="s">
        <v>4652</v>
      </c>
      <c r="J3146" s="208" t="s">
        <v>4750</v>
      </c>
      <c r="K3146" s="208" t="s"/>
      <c r="L3146" s="208" t="s">
        <v>4659</v>
      </c>
      <c r="M3146" s="207">
        <v>100</v>
      </c>
      <c r="N3146" s="208" t="s">
        <v>4659</v>
      </c>
      <c r="O3146" s="209">
        <v>45715</v>
      </c>
      <c r="P3146" s="210">
        <v>0.396643518517522</v>
      </c>
      <c r="Q3146" s="208">
        <v>50765</v>
      </c>
      <c r="R3146" s="207">
        <v>100</v>
      </c>
      <c r="S3146" s="207">
        <v>0</v>
      </c>
      <c r="T3146" s="207">
        <v>100</v>
      </c>
    </row>
    <row r="3147" spans="1:20">
      <c r="A3147" s="208" t="s">
        <v>4648</v>
      </c>
      <c r="B3147" s="208" t="s">
        <v>8131</v>
      </c>
      <c r="C3147" s="208" t="s">
        <v>4656</v>
      </c>
      <c r="D3147" s="208" t="s">
        <v>4694</v>
      </c>
      <c r="E3147" s="208">
        <v>165</v>
      </c>
      <c r="F3147" s="208">
        <v>88</v>
      </c>
      <c r="G3147" s="208" t="s">
        <v>4659</v>
      </c>
      <c r="H3147" s="208" t="s">
        <v>4659</v>
      </c>
      <c r="I3147" s="208" t="s">
        <v>4659</v>
      </c>
      <c r="J3147" s="208" t="s"/>
      <c r="K3147" s="208" t="s">
        <v>8127</v>
      </c>
      <c r="L3147" s="208" t="s">
        <v>4652</v>
      </c>
      <c r="M3147" s="207">
        <v>0</v>
      </c>
      <c r="N3147" s="208" t="s">
        <v>4659</v>
      </c>
      <c r="O3147" s="209">
        <v>45715</v>
      </c>
      <c r="P3147" s="210">
        <v>0.357291666667152</v>
      </c>
      <c r="Q3147" s="208">
        <v>0</v>
      </c>
      <c r="R3147" s="207">
        <v>0</v>
      </c>
      <c r="S3147" s="207">
        <v>0</v>
      </c>
      <c r="T3147" s="207">
        <v>0</v>
      </c>
    </row>
    <row r="3148" spans="1:20">
      <c r="A3148" s="208" t="s">
        <v>4648</v>
      </c>
      <c r="B3148" s="208" t="s">
        <v>8132</v>
      </c>
      <c r="C3148" s="208" t="s">
        <v>4656</v>
      </c>
      <c r="D3148" s="208" t="s">
        <v>4694</v>
      </c>
      <c r="E3148" s="208">
        <v>165</v>
      </c>
      <c r="F3148" s="208">
        <v>88</v>
      </c>
      <c r="G3148" s="208" t="s">
        <v>4659</v>
      </c>
      <c r="H3148" s="208" t="s">
        <v>4659</v>
      </c>
      <c r="I3148" s="208" t="s">
        <v>4659</v>
      </c>
      <c r="J3148" s="208" t="s"/>
      <c r="K3148" s="208" t="s">
        <v>8127</v>
      </c>
      <c r="L3148" s="208" t="s">
        <v>4652</v>
      </c>
      <c r="M3148" s="207">
        <v>0</v>
      </c>
      <c r="N3148" s="208" t="s">
        <v>4659</v>
      </c>
      <c r="O3148" s="209">
        <v>45715</v>
      </c>
      <c r="P3148" s="210">
        <v>0.357291666667152</v>
      </c>
      <c r="Q3148" s="208">
        <v>0</v>
      </c>
      <c r="R3148" s="207">
        <v>0</v>
      </c>
      <c r="S3148" s="207">
        <v>0</v>
      </c>
      <c r="T3148" s="207">
        <v>0</v>
      </c>
    </row>
    <row r="3149" spans="1:20">
      <c r="A3149" s="208" t="s">
        <v>4648</v>
      </c>
      <c r="B3149" s="208" t="s">
        <v>8133</v>
      </c>
      <c r="C3149" s="208" t="s">
        <v>4656</v>
      </c>
      <c r="D3149" s="208" t="s">
        <v>4694</v>
      </c>
      <c r="E3149" s="208">
        <v>178</v>
      </c>
      <c r="F3149" s="208">
        <v>89</v>
      </c>
      <c r="G3149" s="208" t="s">
        <v>4659</v>
      </c>
      <c r="H3149" s="208" t="s">
        <v>4659</v>
      </c>
      <c r="I3149" s="208" t="s">
        <v>4659</v>
      </c>
      <c r="J3149" s="208" t="s"/>
      <c r="K3149" s="208" t="s">
        <v>8127</v>
      </c>
      <c r="L3149" s="208" t="s">
        <v>4652</v>
      </c>
      <c r="M3149" s="207">
        <v>0</v>
      </c>
      <c r="N3149" s="208" t="s">
        <v>4659</v>
      </c>
      <c r="O3149" s="209">
        <v>45715</v>
      </c>
      <c r="P3149" s="210">
        <v>0.357291666667152</v>
      </c>
      <c r="Q3149" s="208">
        <v>0</v>
      </c>
      <c r="R3149" s="207">
        <v>0</v>
      </c>
      <c r="S3149" s="207">
        <v>0</v>
      </c>
      <c r="T3149" s="207">
        <v>0</v>
      </c>
    </row>
    <row r="3150" spans="1:20">
      <c r="A3150" s="208" t="s">
        <v>4648</v>
      </c>
      <c r="B3150" s="208" t="s">
        <v>8134</v>
      </c>
      <c r="C3150" s="208" t="s">
        <v>4656</v>
      </c>
      <c r="D3150" s="208" t="s">
        <v>4694</v>
      </c>
      <c r="E3150" s="208">
        <v>171</v>
      </c>
      <c r="F3150" s="208">
        <v>89</v>
      </c>
      <c r="G3150" s="208" t="s">
        <v>4659</v>
      </c>
      <c r="H3150" s="208" t="s">
        <v>4659</v>
      </c>
      <c r="I3150" s="208" t="s">
        <v>4659</v>
      </c>
      <c r="J3150" s="208" t="s"/>
      <c r="K3150" s="208" t="s">
        <v>8127</v>
      </c>
      <c r="L3150" s="208" t="s">
        <v>4652</v>
      </c>
      <c r="M3150" s="207">
        <v>0</v>
      </c>
      <c r="N3150" s="208" t="s">
        <v>4659</v>
      </c>
      <c r="O3150" s="209">
        <v>45715</v>
      </c>
      <c r="P3150" s="210">
        <v>0.357291666667152</v>
      </c>
      <c r="Q3150" s="208">
        <v>0</v>
      </c>
      <c r="R3150" s="207">
        <v>0</v>
      </c>
      <c r="S3150" s="207">
        <v>0</v>
      </c>
      <c r="T3150" s="207">
        <v>0</v>
      </c>
    </row>
    <row r="3151" spans="1:20">
      <c r="A3151" s="208" t="s">
        <v>4648</v>
      </c>
      <c r="B3151" s="208" t="s">
        <v>8135</v>
      </c>
      <c r="C3151" s="208" t="s">
        <v>4656</v>
      </c>
      <c r="D3151" s="208" t="s">
        <v>4700</v>
      </c>
      <c r="E3151" s="208">
        <v>156</v>
      </c>
      <c r="F3151" s="208">
        <v>89</v>
      </c>
      <c r="G3151" s="208" t="s">
        <v>4659</v>
      </c>
      <c r="H3151" s="208" t="s">
        <v>4652</v>
      </c>
      <c r="I3151" s="208" t="s">
        <v>4652</v>
      </c>
      <c r="J3151" s="208" t="s"/>
      <c r="K3151" s="208" t="s">
        <v>7988</v>
      </c>
      <c r="L3151" s="208" t="s">
        <v>4652</v>
      </c>
      <c r="M3151" s="207">
        <v>0</v>
      </c>
      <c r="N3151" s="208" t="s">
        <v>4659</v>
      </c>
      <c r="O3151" s="209">
        <v>45715</v>
      </c>
      <c r="P3151" s="210">
        <v>0.339884259257815</v>
      </c>
      <c r="Q3151" s="208">
        <v>50761</v>
      </c>
      <c r="R3151" s="207">
        <v>150</v>
      </c>
      <c r="S3151" s="207">
        <v>0</v>
      </c>
      <c r="T3151" s="207">
        <v>150</v>
      </c>
    </row>
    <row r="3152" spans="1:20">
      <c r="A3152" s="208" t="s">
        <v>4648</v>
      </c>
      <c r="B3152" s="208" t="s">
        <v>8136</v>
      </c>
      <c r="C3152" s="208" t="s">
        <v>4656</v>
      </c>
      <c r="D3152" s="208" t="s">
        <v>4668</v>
      </c>
      <c r="E3152" s="208">
        <v>165</v>
      </c>
      <c r="F3152" s="208">
        <v>88</v>
      </c>
      <c r="G3152" s="208" t="s">
        <v>4004</v>
      </c>
      <c r="H3152" s="208" t="s">
        <v>4004</v>
      </c>
      <c r="I3152" s="208" t="s">
        <v>4004</v>
      </c>
      <c r="J3152" s="208" t="s"/>
      <c r="K3152" s="208" t="s"/>
      <c r="L3152" s="208" t="s">
        <v>4652</v>
      </c>
      <c r="M3152" s="207">
        <v>0</v>
      </c>
      <c r="N3152" s="208" t="s">
        <v>4004</v>
      </c>
      <c r="O3152" s="209">
        <v>45716</v>
      </c>
      <c r="P3152" s="210">
        <v>0.857152777778538</v>
      </c>
      <c r="Q3152" s="208">
        <v>50854</v>
      </c>
      <c r="R3152" s="207">
        <v>200</v>
      </c>
      <c r="S3152" s="207">
        <v>0</v>
      </c>
      <c r="T3152" s="207">
        <v>200</v>
      </c>
    </row>
    <row r="3153" spans="1:20">
      <c r="A3153" s="208" t="s">
        <v>4648</v>
      </c>
      <c r="B3153" s="208" t="s">
        <v>8137</v>
      </c>
      <c r="C3153" s="208" t="s">
        <v>4650</v>
      </c>
      <c r="D3153" s="208" t="s">
        <v>4663</v>
      </c>
      <c r="E3153" s="208">
        <v>155</v>
      </c>
      <c r="F3153" s="208">
        <v>89</v>
      </c>
      <c r="G3153" s="208" t="s">
        <v>4004</v>
      </c>
      <c r="H3153" s="208" t="s">
        <v>4652</v>
      </c>
      <c r="I3153" s="208" t="s">
        <v>4652</v>
      </c>
      <c r="J3153" s="208" t="s"/>
      <c r="K3153" s="208" t="s"/>
      <c r="L3153" s="208" t="s">
        <v>4652</v>
      </c>
      <c r="M3153" s="207">
        <v>0</v>
      </c>
      <c r="N3153" s="208" t="s">
        <v>4004</v>
      </c>
      <c r="O3153" s="209">
        <v>45716</v>
      </c>
      <c r="P3153" s="210">
        <v>0.826921296295041</v>
      </c>
      <c r="Q3153" s="208">
        <v>50853</v>
      </c>
      <c r="R3153" s="207">
        <v>170</v>
      </c>
      <c r="S3153" s="207">
        <v>0</v>
      </c>
      <c r="T3153" s="207">
        <v>170</v>
      </c>
    </row>
    <row r="3154" spans="1:20">
      <c r="A3154" s="208" t="s">
        <v>4648</v>
      </c>
      <c r="B3154" s="208" t="s">
        <v>8138</v>
      </c>
      <c r="C3154" s="208" t="s">
        <v>4650</v>
      </c>
      <c r="D3154" s="208" t="s">
        <v>4668</v>
      </c>
      <c r="E3154" s="208">
        <v>155</v>
      </c>
      <c r="F3154" s="208">
        <v>0</v>
      </c>
      <c r="G3154" s="208" t="s">
        <v>4652</v>
      </c>
      <c r="H3154" s="208" t="s">
        <v>4652</v>
      </c>
      <c r="I3154" s="208" t="s">
        <v>4652</v>
      </c>
      <c r="J3154" s="208" t="s">
        <v>4715</v>
      </c>
      <c r="K3154" s="208" t="s"/>
      <c r="L3154" s="208" t="s">
        <v>4004</v>
      </c>
      <c r="M3154" s="207">
        <v>80</v>
      </c>
      <c r="N3154" s="208" t="s">
        <v>4004</v>
      </c>
      <c r="O3154" s="209">
        <v>45716</v>
      </c>
      <c r="P3154" s="210">
        <v>0.780972222222772</v>
      </c>
      <c r="Q3154" s="208">
        <v>50852</v>
      </c>
      <c r="R3154" s="207">
        <v>80</v>
      </c>
      <c r="S3154" s="207">
        <v>0</v>
      </c>
      <c r="T3154" s="207">
        <v>80</v>
      </c>
    </row>
    <row r="3155" spans="1:20">
      <c r="A3155" s="208" t="s">
        <v>4648</v>
      </c>
      <c r="B3155" s="208" t="s">
        <v>8139</v>
      </c>
      <c r="C3155" s="208" t="s">
        <v>4656</v>
      </c>
      <c r="D3155" s="208" t="s">
        <v>4734</v>
      </c>
      <c r="E3155" s="208">
        <v>155</v>
      </c>
      <c r="F3155" s="208">
        <v>0</v>
      </c>
      <c r="G3155" s="208" t="s">
        <v>4652</v>
      </c>
      <c r="H3155" s="208" t="s">
        <v>4652</v>
      </c>
      <c r="I3155" s="208" t="s">
        <v>4652</v>
      </c>
      <c r="J3155" s="208" t="s">
        <v>4643</v>
      </c>
      <c r="K3155" s="208" t="s">
        <v>5060</v>
      </c>
      <c r="L3155" s="208" t="s">
        <v>4652</v>
      </c>
      <c r="M3155" s="207">
        <v>330</v>
      </c>
      <c r="N3155" s="208" t="s">
        <v>4004</v>
      </c>
      <c r="O3155" s="209">
        <v>45716</v>
      </c>
      <c r="P3155" s="210">
        <v>0.704826388890069</v>
      </c>
      <c r="Q3155" s="208">
        <v>50848</v>
      </c>
      <c r="R3155" s="207">
        <v>330</v>
      </c>
      <c r="S3155" s="207">
        <v>0</v>
      </c>
      <c r="T3155" s="207">
        <v>330</v>
      </c>
    </row>
    <row r="3156" spans="1:20">
      <c r="A3156" s="208" t="s">
        <v>4648</v>
      </c>
      <c r="B3156" s="208" t="s">
        <v>8140</v>
      </c>
      <c r="C3156" s="208" t="s">
        <v>4650</v>
      </c>
      <c r="D3156" s="208" t="s">
        <v>4663</v>
      </c>
      <c r="E3156" s="208">
        <v>150</v>
      </c>
      <c r="F3156" s="208">
        <v>0</v>
      </c>
      <c r="G3156" s="208" t="s">
        <v>4652</v>
      </c>
      <c r="H3156" s="208" t="s">
        <v>4004</v>
      </c>
      <c r="I3156" s="208" t="s">
        <v>4004</v>
      </c>
      <c r="J3156" s="208" t="s">
        <v>4643</v>
      </c>
      <c r="K3156" s="208" t="s">
        <v>4664</v>
      </c>
      <c r="L3156" s="208" t="s">
        <v>4004</v>
      </c>
      <c r="M3156" s="207">
        <v>150</v>
      </c>
      <c r="N3156" s="208" t="s">
        <v>4004</v>
      </c>
      <c r="O3156" s="209">
        <v>45716</v>
      </c>
      <c r="P3156" s="210">
        <v>0.662499999998545</v>
      </c>
      <c r="Q3156" s="208">
        <v>50845</v>
      </c>
      <c r="R3156" s="207">
        <v>320</v>
      </c>
      <c r="S3156" s="207">
        <v>0</v>
      </c>
      <c r="T3156" s="207">
        <v>320</v>
      </c>
    </row>
    <row r="3157" spans="1:20">
      <c r="A3157" s="208" t="s">
        <v>4648</v>
      </c>
      <c r="B3157" s="208" t="s">
        <v>8141</v>
      </c>
      <c r="C3157" s="208" t="s">
        <v>4656</v>
      </c>
      <c r="D3157" s="208" t="s">
        <v>4730</v>
      </c>
      <c r="E3157" s="208">
        <v>165</v>
      </c>
      <c r="F3157" s="208">
        <v>88</v>
      </c>
      <c r="G3157" s="208" t="s">
        <v>4004</v>
      </c>
      <c r="H3157" s="208" t="s">
        <v>4004</v>
      </c>
      <c r="I3157" s="208" t="s">
        <v>4004</v>
      </c>
      <c r="J3157" s="208" t="s"/>
      <c r="K3157" s="208" t="s"/>
      <c r="L3157" s="208" t="s">
        <v>4652</v>
      </c>
      <c r="M3157" s="207">
        <v>0</v>
      </c>
      <c r="N3157" s="208" t="s">
        <v>4004</v>
      </c>
      <c r="O3157" s="209">
        <v>45716</v>
      </c>
      <c r="P3157" s="210">
        <v>0.643958333334013</v>
      </c>
      <c r="Q3157" s="208">
        <v>50844</v>
      </c>
      <c r="R3157" s="207">
        <v>230</v>
      </c>
      <c r="S3157" s="207">
        <v>0</v>
      </c>
      <c r="T3157" s="207">
        <v>230</v>
      </c>
    </row>
    <row r="3158" spans="1:20">
      <c r="A3158" s="208" t="s">
        <v>4648</v>
      </c>
      <c r="B3158" s="208" t="s">
        <v>8142</v>
      </c>
      <c r="C3158" s="208" t="s">
        <v>4656</v>
      </c>
      <c r="D3158" s="208" t="s">
        <v>4657</v>
      </c>
      <c r="E3158" s="208">
        <v>170</v>
      </c>
      <c r="F3158" s="208">
        <v>88</v>
      </c>
      <c r="G3158" s="208" t="s">
        <v>4659</v>
      </c>
      <c r="H3158" s="208" t="s">
        <v>4659</v>
      </c>
      <c r="I3158" s="208" t="s">
        <v>4659</v>
      </c>
      <c r="J3158" s="208" t="s"/>
      <c r="K3158" s="208" t="s"/>
      <c r="L3158" s="208" t="s">
        <v>4652</v>
      </c>
      <c r="M3158" s="207">
        <v>0</v>
      </c>
      <c r="N3158" s="208" t="s">
        <v>4659</v>
      </c>
      <c r="O3158" s="209">
        <v>45716</v>
      </c>
      <c r="P3158" s="210">
        <v>0.638993055556057</v>
      </c>
      <c r="Q3158" s="208">
        <v>50843</v>
      </c>
      <c r="R3158" s="207">
        <v>200</v>
      </c>
      <c r="S3158" s="207">
        <v>0</v>
      </c>
      <c r="T3158" s="207">
        <v>200</v>
      </c>
    </row>
    <row r="3159" spans="1:20">
      <c r="A3159" s="208" t="s">
        <v>4648</v>
      </c>
      <c r="B3159" s="208" t="s">
        <v>8143</v>
      </c>
      <c r="C3159" s="208" t="s">
        <v>4656</v>
      </c>
      <c r="D3159" s="208" t="s">
        <v>4700</v>
      </c>
      <c r="E3159" s="208">
        <v>185</v>
      </c>
      <c r="F3159" s="208">
        <v>88</v>
      </c>
      <c r="G3159" s="208" t="s">
        <v>4659</v>
      </c>
      <c r="H3159" s="208" t="s">
        <v>4652</v>
      </c>
      <c r="I3159" s="208" t="s">
        <v>4652</v>
      </c>
      <c r="J3159" s="208" t="s"/>
      <c r="K3159" s="208" t="s"/>
      <c r="L3159" s="208" t="s">
        <v>4652</v>
      </c>
      <c r="M3159" s="207">
        <v>0</v>
      </c>
      <c r="N3159" s="208" t="s">
        <v>4659</v>
      </c>
      <c r="O3159" s="209">
        <v>45716</v>
      </c>
      <c r="P3159" s="210">
        <v>0.638148148147593</v>
      </c>
      <c r="Q3159" s="208">
        <v>50842</v>
      </c>
      <c r="R3159" s="207">
        <v>170</v>
      </c>
      <c r="S3159" s="207">
        <v>0</v>
      </c>
      <c r="T3159" s="207">
        <v>170</v>
      </c>
    </row>
    <row r="3160" spans="1:20">
      <c r="A3160" s="208" t="s">
        <v>4648</v>
      </c>
      <c r="B3160" s="208" t="s">
        <v>8144</v>
      </c>
      <c r="C3160" s="208" t="s">
        <v>4656</v>
      </c>
      <c r="D3160" s="208" t="s">
        <v>4676</v>
      </c>
      <c r="E3160" s="208">
        <v>176</v>
      </c>
      <c r="F3160" s="208">
        <v>0</v>
      </c>
      <c r="G3160" s="208" t="s">
        <v>4652</v>
      </c>
      <c r="H3160" s="208" t="s">
        <v>4652</v>
      </c>
      <c r="I3160" s="208" t="s">
        <v>4652</v>
      </c>
      <c r="J3160" s="208" t="s">
        <v>4643</v>
      </c>
      <c r="K3160" s="208" t="s">
        <v>5060</v>
      </c>
      <c r="L3160" s="208" t="s">
        <v>4652</v>
      </c>
      <c r="M3160" s="207">
        <v>330</v>
      </c>
      <c r="N3160" s="208" t="s">
        <v>4004</v>
      </c>
      <c r="O3160" s="209">
        <v>45716</v>
      </c>
      <c r="P3160" s="210">
        <v>0.624166666668316</v>
      </c>
      <c r="Q3160" s="208">
        <v>50840</v>
      </c>
      <c r="R3160" s="207">
        <v>330</v>
      </c>
      <c r="S3160" s="207">
        <v>0</v>
      </c>
      <c r="T3160" s="207">
        <v>330</v>
      </c>
    </row>
    <row r="3161" spans="1:20">
      <c r="A3161" s="208" t="s">
        <v>4648</v>
      </c>
      <c r="B3161" s="208" t="s">
        <v>8145</v>
      </c>
      <c r="C3161" s="208" t="s">
        <v>4650</v>
      </c>
      <c r="D3161" s="208" t="s">
        <v>4663</v>
      </c>
      <c r="E3161" s="208">
        <v>150</v>
      </c>
      <c r="F3161" s="208">
        <v>0</v>
      </c>
      <c r="G3161" s="208" t="s">
        <v>4652</v>
      </c>
      <c r="H3161" s="208" t="s">
        <v>4004</v>
      </c>
      <c r="I3161" s="208" t="s">
        <v>4004</v>
      </c>
      <c r="J3161" s="208" t="s"/>
      <c r="K3161" s="208" t="s"/>
      <c r="L3161" s="208" t="s">
        <v>4652</v>
      </c>
      <c r="M3161" s="207">
        <v>0</v>
      </c>
      <c r="N3161" s="208" t="s">
        <v>4004</v>
      </c>
      <c r="O3161" s="209">
        <v>45716</v>
      </c>
      <c r="P3161" s="210">
        <v>0.546099537037662</v>
      </c>
      <c r="Q3161" s="208">
        <v>50835</v>
      </c>
      <c r="R3161" s="207">
        <v>170</v>
      </c>
      <c r="S3161" s="207">
        <v>0</v>
      </c>
      <c r="T3161" s="207">
        <v>170</v>
      </c>
    </row>
    <row r="3162" spans="1:20">
      <c r="A3162" s="208" t="s">
        <v>4648</v>
      </c>
      <c r="B3162" s="208" t="s">
        <v>8146</v>
      </c>
      <c r="C3162" s="208" t="s">
        <v>4656</v>
      </c>
      <c r="D3162" s="208" t="s">
        <v>4734</v>
      </c>
      <c r="E3162" s="208">
        <v>163</v>
      </c>
      <c r="F3162" s="208">
        <v>0</v>
      </c>
      <c r="G3162" s="208" t="s">
        <v>4652</v>
      </c>
      <c r="H3162" s="208" t="s">
        <v>4004</v>
      </c>
      <c r="I3162" s="208" t="s">
        <v>4004</v>
      </c>
      <c r="J3162" s="208" t="s"/>
      <c r="K3162" s="208" t="s"/>
      <c r="L3162" s="208" t="s">
        <v>4652</v>
      </c>
      <c r="M3162" s="207">
        <v>0</v>
      </c>
      <c r="N3162" s="208" t="s">
        <v>4004</v>
      </c>
      <c r="O3162" s="209">
        <v>45716</v>
      </c>
      <c r="P3162" s="210">
        <v>0.526631944445399</v>
      </c>
      <c r="Q3162" s="208">
        <v>50834</v>
      </c>
      <c r="R3162" s="207">
        <v>150</v>
      </c>
      <c r="S3162" s="207">
        <v>0</v>
      </c>
      <c r="T3162" s="207">
        <v>150</v>
      </c>
    </row>
    <row r="3163" spans="1:20">
      <c r="A3163" s="208" t="s">
        <v>4648</v>
      </c>
      <c r="B3163" s="208" t="s">
        <v>8147</v>
      </c>
      <c r="C3163" s="208" t="s">
        <v>4650</v>
      </c>
      <c r="D3163" s="208" t="s">
        <v>4668</v>
      </c>
      <c r="E3163" s="208">
        <v>148</v>
      </c>
      <c r="F3163" s="208">
        <v>0</v>
      </c>
      <c r="G3163" s="208" t="s">
        <v>4652</v>
      </c>
      <c r="H3163" s="208" t="s">
        <v>4004</v>
      </c>
      <c r="I3163" s="208" t="s">
        <v>4004</v>
      </c>
      <c r="J3163" s="208" t="s"/>
      <c r="K3163" s="208" t="s"/>
      <c r="L3163" s="208" t="s">
        <v>4652</v>
      </c>
      <c r="M3163" s="207">
        <v>0</v>
      </c>
      <c r="N3163" s="208" t="s">
        <v>4004</v>
      </c>
      <c r="O3163" s="209">
        <v>45716</v>
      </c>
      <c r="P3163" s="210">
        <v>0.518703703703068</v>
      </c>
      <c r="Q3163" s="208">
        <v>50833</v>
      </c>
      <c r="R3163" s="207">
        <v>150</v>
      </c>
      <c r="S3163" s="207">
        <v>0</v>
      </c>
      <c r="T3163" s="207">
        <v>150</v>
      </c>
    </row>
    <row r="3164" spans="1:20">
      <c r="A3164" s="208" t="s">
        <v>4648</v>
      </c>
      <c r="B3164" s="208" t="s">
        <v>8148</v>
      </c>
      <c r="C3164" s="208" t="s">
        <v>4650</v>
      </c>
      <c r="D3164" s="208" t="s">
        <v>4668</v>
      </c>
      <c r="E3164" s="208">
        <v>150</v>
      </c>
      <c r="F3164" s="208">
        <v>0</v>
      </c>
      <c r="G3164" s="208" t="s">
        <v>4652</v>
      </c>
      <c r="H3164" s="208" t="s">
        <v>4652</v>
      </c>
      <c r="I3164" s="208" t="s">
        <v>4652</v>
      </c>
      <c r="J3164" s="208" t="s">
        <v>4643</v>
      </c>
      <c r="K3164" s="208" t="s">
        <v>8149</v>
      </c>
      <c r="L3164" s="208" t="s">
        <v>4659</v>
      </c>
      <c r="M3164" s="207">
        <v>580</v>
      </c>
      <c r="N3164" s="208" t="s">
        <v>4659</v>
      </c>
      <c r="O3164" s="209">
        <v>45716</v>
      </c>
      <c r="P3164" s="210">
        <v>0.49980324074204</v>
      </c>
      <c r="Q3164" s="208">
        <v>50830</v>
      </c>
      <c r="R3164" s="207">
        <v>580</v>
      </c>
      <c r="S3164" s="207">
        <v>0</v>
      </c>
      <c r="T3164" s="207">
        <v>580</v>
      </c>
    </row>
    <row r="3165" spans="1:20">
      <c r="A3165" s="208" t="s">
        <v>4569</v>
      </c>
      <c r="B3165" s="208" t="s">
        <v>8150</v>
      </c>
      <c r="C3165" s="208" t="s">
        <v>4650</v>
      </c>
      <c r="D3165" s="208" t="s">
        <v>4663</v>
      </c>
      <c r="E3165" s="208">
        <v>152</v>
      </c>
      <c r="F3165" s="208">
        <v>0</v>
      </c>
      <c r="G3165" s="208" t="s">
        <v>4652</v>
      </c>
      <c r="H3165" s="208" t="s">
        <v>4652</v>
      </c>
      <c r="I3165" s="208" t="s">
        <v>4652</v>
      </c>
      <c r="J3165" s="208" t="s"/>
      <c r="K3165" s="208" t="s"/>
      <c r="L3165" s="208" t="s">
        <v>4652</v>
      </c>
      <c r="M3165" s="207">
        <v>0</v>
      </c>
      <c r="N3165" s="208" t="s">
        <v>4630</v>
      </c>
      <c r="O3165" s="209">
        <v>45716</v>
      </c>
      <c r="P3165" s="210">
        <v>0.497118055554893</v>
      </c>
      <c r="Q3165" s="208">
        <v>50829</v>
      </c>
      <c r="R3165" s="207">
        <v>200</v>
      </c>
      <c r="S3165" s="207">
        <v>0</v>
      </c>
      <c r="T3165" s="207">
        <v>200</v>
      </c>
    </row>
    <row r="3166" spans="1:20">
      <c r="A3166" s="208" t="s">
        <v>4569</v>
      </c>
      <c r="B3166" s="208" t="s">
        <v>8151</v>
      </c>
      <c r="C3166" s="208" t="s">
        <v>4650</v>
      </c>
      <c r="D3166" s="208" t="s">
        <v>4734</v>
      </c>
      <c r="E3166" s="208">
        <v>147</v>
      </c>
      <c r="F3166" s="208">
        <v>0</v>
      </c>
      <c r="G3166" s="208" t="s">
        <v>4652</v>
      </c>
      <c r="H3166" s="208" t="s">
        <v>4652</v>
      </c>
      <c r="I3166" s="208" t="s">
        <v>4652</v>
      </c>
      <c r="J3166" s="208" t="s"/>
      <c r="K3166" s="208" t="s"/>
      <c r="L3166" s="208" t="s">
        <v>4652</v>
      </c>
      <c r="M3166" s="207">
        <v>0</v>
      </c>
      <c r="N3166" s="208" t="s">
        <v>4630</v>
      </c>
      <c r="O3166" s="209">
        <v>45716</v>
      </c>
      <c r="P3166" s="210">
        <v>0.497118055554893</v>
      </c>
      <c r="Q3166" s="208">
        <v>50829</v>
      </c>
      <c r="R3166" s="207">
        <v>200</v>
      </c>
      <c r="S3166" s="207">
        <v>0</v>
      </c>
      <c r="T3166" s="207">
        <v>200</v>
      </c>
    </row>
    <row r="3167" spans="1:20">
      <c r="A3167" s="208" t="s">
        <v>4648</v>
      </c>
      <c r="B3167" s="208" t="s">
        <v>8152</v>
      </c>
      <c r="C3167" s="208" t="s">
        <v>4656</v>
      </c>
      <c r="D3167" s="208" t="s">
        <v>4676</v>
      </c>
      <c r="E3167" s="208">
        <v>165</v>
      </c>
      <c r="F3167" s="208">
        <v>88</v>
      </c>
      <c r="G3167" s="208" t="s">
        <v>4659</v>
      </c>
      <c r="H3167" s="208" t="s">
        <v>4652</v>
      </c>
      <c r="I3167" s="208" t="s">
        <v>4652</v>
      </c>
      <c r="J3167" s="208" t="s"/>
      <c r="K3167" s="208" t="s"/>
      <c r="L3167" s="208" t="s">
        <v>4652</v>
      </c>
      <c r="M3167" s="207">
        <v>0</v>
      </c>
      <c r="N3167" s="208" t="s">
        <v>4659</v>
      </c>
      <c r="O3167" s="209">
        <v>45716</v>
      </c>
      <c r="P3167" s="210">
        <v>0.472349537038099</v>
      </c>
      <c r="Q3167" s="208">
        <v>50828</v>
      </c>
      <c r="R3167" s="207">
        <v>150</v>
      </c>
      <c r="S3167" s="207">
        <v>0</v>
      </c>
      <c r="T3167" s="207">
        <v>150</v>
      </c>
    </row>
    <row r="3168" spans="1:20">
      <c r="A3168" s="208" t="s">
        <v>4648</v>
      </c>
      <c r="B3168" s="208" t="s">
        <v>8153</v>
      </c>
      <c r="C3168" s="208" t="s">
        <v>4656</v>
      </c>
      <c r="D3168" s="208" t="s">
        <v>4694</v>
      </c>
      <c r="E3168" s="208">
        <v>164</v>
      </c>
      <c r="F3168" s="208">
        <v>89</v>
      </c>
      <c r="G3168" s="208" t="s">
        <v>4652</v>
      </c>
      <c r="H3168" s="208" t="s">
        <v>4652</v>
      </c>
      <c r="I3168" s="208" t="s">
        <v>4652</v>
      </c>
      <c r="J3168" s="208" t="s"/>
      <c r="K3168" s="208" t="s">
        <v>8127</v>
      </c>
      <c r="L3168" s="208" t="s">
        <v>4652</v>
      </c>
      <c r="M3168" s="207">
        <v>0</v>
      </c>
      <c r="N3168" s="208" t="s">
        <v>4004</v>
      </c>
      <c r="O3168" s="209">
        <v>45716</v>
      </c>
      <c r="P3168" s="210">
        <v>0.4683449074073</v>
      </c>
      <c r="Q3168" s="208">
        <v>0</v>
      </c>
      <c r="R3168" s="207">
        <v>0</v>
      </c>
      <c r="S3168" s="207">
        <v>0</v>
      </c>
      <c r="T3168" s="207">
        <v>0</v>
      </c>
    </row>
    <row r="3169" spans="1:20">
      <c r="A3169" s="208" t="s">
        <v>4648</v>
      </c>
      <c r="B3169" s="208" t="s">
        <v>8154</v>
      </c>
      <c r="C3169" s="208" t="s">
        <v>4656</v>
      </c>
      <c r="D3169" s="208" t="s">
        <v>4694</v>
      </c>
      <c r="E3169" s="208">
        <v>157</v>
      </c>
      <c r="F3169" s="208">
        <v>89</v>
      </c>
      <c r="G3169" s="208" t="s">
        <v>4652</v>
      </c>
      <c r="H3169" s="208" t="s">
        <v>4652</v>
      </c>
      <c r="I3169" s="208" t="s">
        <v>4652</v>
      </c>
      <c r="J3169" s="208" t="s"/>
      <c r="K3169" s="208" t="s"/>
      <c r="L3169" s="208" t="s">
        <v>4652</v>
      </c>
      <c r="M3169" s="207">
        <v>0</v>
      </c>
      <c r="N3169" s="208" t="s">
        <v>4004</v>
      </c>
      <c r="O3169" s="209">
        <v>45716</v>
      </c>
      <c r="P3169" s="210">
        <v>0.467708333333576</v>
      </c>
      <c r="Q3169" s="208">
        <v>0</v>
      </c>
      <c r="R3169" s="207">
        <v>0</v>
      </c>
      <c r="S3169" s="207">
        <v>0</v>
      </c>
      <c r="T3169" s="207">
        <v>0</v>
      </c>
    </row>
    <row r="3170" spans="1:20">
      <c r="A3170" s="208" t="s">
        <v>4648</v>
      </c>
      <c r="B3170" s="208" t="s">
        <v>8155</v>
      </c>
      <c r="C3170" s="208" t="s">
        <v>4656</v>
      </c>
      <c r="D3170" s="208" t="s">
        <v>4694</v>
      </c>
      <c r="E3170" s="208">
        <v>160</v>
      </c>
      <c r="F3170" s="208">
        <v>88</v>
      </c>
      <c r="G3170" s="208" t="s">
        <v>4652</v>
      </c>
      <c r="H3170" s="208" t="s">
        <v>4652</v>
      </c>
      <c r="I3170" s="208" t="s">
        <v>4652</v>
      </c>
      <c r="J3170" s="208" t="s"/>
      <c r="K3170" s="208" t="s">
        <v>8127</v>
      </c>
      <c r="L3170" s="208" t="s">
        <v>4652</v>
      </c>
      <c r="M3170" s="207">
        <v>0</v>
      </c>
      <c r="N3170" s="208" t="s">
        <v>4659</v>
      </c>
      <c r="O3170" s="209">
        <v>45716</v>
      </c>
      <c r="P3170" s="210">
        <v>0.444270833333576</v>
      </c>
      <c r="Q3170" s="208">
        <v>0</v>
      </c>
      <c r="R3170" s="207">
        <v>0</v>
      </c>
      <c r="S3170" s="207">
        <v>0</v>
      </c>
      <c r="T3170" s="207">
        <v>0</v>
      </c>
    </row>
    <row r="3171" spans="1:20">
      <c r="A3171" s="208" t="s">
        <v>4648</v>
      </c>
      <c r="B3171" s="208" t="s">
        <v>8156</v>
      </c>
      <c r="C3171" s="208" t="s">
        <v>4656</v>
      </c>
      <c r="D3171" s="208" t="s">
        <v>4694</v>
      </c>
      <c r="E3171" s="208">
        <v>160</v>
      </c>
      <c r="F3171" s="208">
        <v>88</v>
      </c>
      <c r="G3171" s="208" t="s">
        <v>4652</v>
      </c>
      <c r="H3171" s="208" t="s">
        <v>4652</v>
      </c>
      <c r="I3171" s="208" t="s">
        <v>4652</v>
      </c>
      <c r="J3171" s="208" t="s"/>
      <c r="K3171" s="208" t="s"/>
      <c r="L3171" s="208" t="s">
        <v>4652</v>
      </c>
      <c r="M3171" s="207">
        <v>0</v>
      </c>
      <c r="N3171" s="208" t="s">
        <v>4659</v>
      </c>
      <c r="O3171" s="209">
        <v>45716</v>
      </c>
      <c r="P3171" s="210">
        <v>0.444270833333576</v>
      </c>
      <c r="Q3171" s="208">
        <v>0</v>
      </c>
      <c r="R3171" s="207">
        <v>0</v>
      </c>
      <c r="S3171" s="207">
        <v>0</v>
      </c>
      <c r="T3171" s="207">
        <v>0</v>
      </c>
    </row>
    <row r="3172" spans="1:20">
      <c r="A3172" s="208" t="s">
        <v>4648</v>
      </c>
      <c r="B3172" s="208" t="s">
        <v>8157</v>
      </c>
      <c r="C3172" s="208" t="s">
        <v>4656</v>
      </c>
      <c r="D3172" s="208" t="s">
        <v>4694</v>
      </c>
      <c r="E3172" s="208">
        <v>155</v>
      </c>
      <c r="F3172" s="208">
        <v>88</v>
      </c>
      <c r="G3172" s="208" t="s">
        <v>4659</v>
      </c>
      <c r="H3172" s="208" t="s">
        <v>4659</v>
      </c>
      <c r="I3172" s="208" t="s">
        <v>4659</v>
      </c>
      <c r="J3172" s="208" t="s"/>
      <c r="K3172" s="208" t="s">
        <v>8127</v>
      </c>
      <c r="L3172" s="208" t="s">
        <v>4652</v>
      </c>
      <c r="M3172" s="207">
        <v>0</v>
      </c>
      <c r="N3172" s="208" t="s">
        <v>4659</v>
      </c>
      <c r="O3172" s="209">
        <v>45716</v>
      </c>
      <c r="P3172" s="210">
        <v>0.442430555554893</v>
      </c>
      <c r="Q3172" s="208">
        <v>0</v>
      </c>
      <c r="R3172" s="207">
        <v>0</v>
      </c>
      <c r="S3172" s="207">
        <v>0</v>
      </c>
      <c r="T3172" s="207">
        <v>0</v>
      </c>
    </row>
    <row r="3173" spans="1:20">
      <c r="A3173" s="208" t="s">
        <v>4648</v>
      </c>
      <c r="B3173" s="208" t="s">
        <v>8158</v>
      </c>
      <c r="C3173" s="208" t="s">
        <v>4656</v>
      </c>
      <c r="D3173" s="208" t="s">
        <v>4694</v>
      </c>
      <c r="E3173" s="208">
        <v>155</v>
      </c>
      <c r="F3173" s="208">
        <v>88</v>
      </c>
      <c r="G3173" s="208" t="s">
        <v>4659</v>
      </c>
      <c r="H3173" s="208" t="s">
        <v>4659</v>
      </c>
      <c r="I3173" s="208" t="s">
        <v>4659</v>
      </c>
      <c r="J3173" s="208" t="s"/>
      <c r="K3173" s="208" t="s">
        <v>8127</v>
      </c>
      <c r="L3173" s="208" t="s">
        <v>4652</v>
      </c>
      <c r="M3173" s="207">
        <v>0</v>
      </c>
      <c r="N3173" s="208" t="s">
        <v>4659</v>
      </c>
      <c r="O3173" s="209">
        <v>45716</v>
      </c>
      <c r="P3173" s="210">
        <v>0.442430555554893</v>
      </c>
      <c r="Q3173" s="208">
        <v>0</v>
      </c>
      <c r="R3173" s="207">
        <v>0</v>
      </c>
      <c r="S3173" s="207">
        <v>0</v>
      </c>
      <c r="T3173" s="207">
        <v>0</v>
      </c>
    </row>
    <row r="3174" spans="1:20">
      <c r="A3174" s="208" t="s">
        <v>4648</v>
      </c>
      <c r="B3174" s="208" t="s">
        <v>8159</v>
      </c>
      <c r="C3174" s="208" t="s">
        <v>4656</v>
      </c>
      <c r="D3174" s="208" t="s">
        <v>4730</v>
      </c>
      <c r="E3174" s="208">
        <v>160</v>
      </c>
      <c r="F3174" s="208">
        <v>89</v>
      </c>
      <c r="G3174" s="208" t="s">
        <v>4659</v>
      </c>
      <c r="H3174" s="208" t="s">
        <v>4652</v>
      </c>
      <c r="I3174" s="208" t="s">
        <v>4652</v>
      </c>
      <c r="J3174" s="208" t="s"/>
      <c r="K3174" s="208" t="s"/>
      <c r="L3174" s="208" t="s">
        <v>4652</v>
      </c>
      <c r="M3174" s="207">
        <v>0</v>
      </c>
      <c r="N3174" s="208" t="s">
        <v>4659</v>
      </c>
      <c r="O3174" s="209">
        <v>45716</v>
      </c>
      <c r="P3174" s="210">
        <v>0.406597222223354</v>
      </c>
      <c r="Q3174" s="208">
        <v>50825</v>
      </c>
      <c r="R3174" s="207">
        <v>150</v>
      </c>
      <c r="S3174" s="207">
        <v>0</v>
      </c>
      <c r="T3174" s="207">
        <v>150</v>
      </c>
    </row>
    <row r="3175" spans="1:20">
      <c r="A3175" s="208" t="s">
        <v>4648</v>
      </c>
      <c r="B3175" s="208" t="s">
        <v>8160</v>
      </c>
      <c r="C3175" s="208" t="s">
        <v>4650</v>
      </c>
      <c r="D3175" s="208" t="s">
        <v>4668</v>
      </c>
      <c r="E3175" s="208">
        <v>150</v>
      </c>
      <c r="F3175" s="208">
        <v>0</v>
      </c>
      <c r="G3175" s="208" t="s">
        <v>4652</v>
      </c>
      <c r="H3175" s="208" t="s">
        <v>4652</v>
      </c>
      <c r="I3175" s="208" t="s">
        <v>4652</v>
      </c>
      <c r="J3175" s="208" t="s">
        <v>4732</v>
      </c>
      <c r="K3175" s="208" t="s"/>
      <c r="L3175" s="208" t="s">
        <v>4659</v>
      </c>
      <c r="M3175" s="207">
        <v>80</v>
      </c>
      <c r="N3175" s="208" t="s">
        <v>4659</v>
      </c>
      <c r="O3175" s="209">
        <v>45716</v>
      </c>
      <c r="P3175" s="210">
        <v>0.39231481481329</v>
      </c>
      <c r="Q3175" s="208">
        <v>50821</v>
      </c>
      <c r="R3175" s="207">
        <v>80</v>
      </c>
      <c r="S3175" s="207">
        <v>0</v>
      </c>
      <c r="T3175" s="207">
        <v>80</v>
      </c>
    </row>
    <row r="3176" spans="1:20">
      <c r="A3176" s="208" t="s">
        <v>4648</v>
      </c>
      <c r="B3176" s="208" t="s">
        <v>8161</v>
      </c>
      <c r="C3176" s="208" t="s">
        <v>4656</v>
      </c>
      <c r="D3176" s="208" t="s">
        <v>4694</v>
      </c>
      <c r="E3176" s="208">
        <v>165</v>
      </c>
      <c r="F3176" s="208">
        <v>88</v>
      </c>
      <c r="G3176" s="208" t="s">
        <v>4659</v>
      </c>
      <c r="H3176" s="208" t="s">
        <v>4659</v>
      </c>
      <c r="I3176" s="208" t="s">
        <v>4659</v>
      </c>
      <c r="J3176" s="208" t="s"/>
      <c r="K3176" s="208" t="s">
        <v>8127</v>
      </c>
      <c r="L3176" s="208" t="s">
        <v>4652</v>
      </c>
      <c r="M3176" s="207">
        <v>0</v>
      </c>
      <c r="N3176" s="208" t="s">
        <v>4659</v>
      </c>
      <c r="O3176" s="209">
        <v>45716</v>
      </c>
      <c r="P3176" s="210">
        <v>0.344189814815763</v>
      </c>
      <c r="Q3176" s="208">
        <v>0</v>
      </c>
      <c r="R3176" s="207">
        <v>0</v>
      </c>
      <c r="S3176" s="207">
        <v>0</v>
      </c>
      <c r="T3176" s="207">
        <v>0</v>
      </c>
    </row>
    <row r="3177" spans="1:20">
      <c r="A3177" s="211" t="s">
        <v>4648</v>
      </c>
      <c r="B3177" s="211" t="s">
        <v>8162</v>
      </c>
      <c r="C3177" s="211" t="s">
        <v>4656</v>
      </c>
      <c r="D3177" s="211" t="s">
        <v>4694</v>
      </c>
      <c r="E3177" s="211">
        <v>165</v>
      </c>
      <c r="F3177" s="211">
        <v>88</v>
      </c>
      <c r="G3177" s="211" t="s">
        <v>4659</v>
      </c>
      <c r="H3177" s="211" t="s">
        <v>4659</v>
      </c>
      <c r="I3177" s="211" t="s">
        <v>4659</v>
      </c>
      <c r="J3177" s="211" t="s"/>
      <c r="K3177" s="211" t="s">
        <v>8127</v>
      </c>
      <c r="L3177" s="211" t="s">
        <v>4652</v>
      </c>
      <c r="M3177" s="212">
        <v>0</v>
      </c>
      <c r="N3177" s="211" t="s">
        <v>4659</v>
      </c>
      <c r="O3177" s="213">
        <v>45716</v>
      </c>
      <c r="P3177" s="214">
        <v>0.342951388887741</v>
      </c>
      <c r="Q3177" s="211">
        <v>0</v>
      </c>
      <c r="R3177" s="212">
        <v>0</v>
      </c>
      <c r="S3177" s="212">
        <v>0</v>
      </c>
      <c r="T3177" s="212">
        <v>0</v>
      </c>
    </row>
    <row r="3178" spans="1:21" ht="26.25" customHeight="1">
      <c r="A3178" s="215" t="s">
        <v>4648</v>
      </c>
      <c r="B3178" s="215" t="s">
        <v>8163</v>
      </c>
      <c r="C3178" s="215" t="s">
        <v>4650</v>
      </c>
      <c r="D3178" s="215" t="s">
        <v>4674</v>
      </c>
      <c r="E3178" s="215">
        <v>160</v>
      </c>
      <c r="F3178" s="215">
        <v>0</v>
      </c>
      <c r="G3178" s="215" t="s">
        <v>4652</v>
      </c>
      <c r="H3178" s="215" t="s">
        <v>4659</v>
      </c>
      <c r="I3178" s="215" t="s">
        <v>4659</v>
      </c>
      <c r="J3178" s="215" t="s"/>
      <c r="K3178" s="215" t="s"/>
      <c r="L3178" s="215" t="s">
        <v>4652</v>
      </c>
      <c r="M3178" s="216">
        <v>0</v>
      </c>
      <c r="N3178" s="215" t="s">
        <v>4659</v>
      </c>
      <c r="O3178" s="217">
        <v>45717</v>
      </c>
      <c r="P3178" s="218">
        <v>0.826041666667152</v>
      </c>
      <c r="Q3178" s="215">
        <v>51031</v>
      </c>
      <c r="R3178" s="216">
        <v>150</v>
      </c>
      <c r="S3178" s="216">
        <v>0</v>
      </c>
      <c r="T3178" s="216">
        <v>150</v>
      </c>
      <c r="U3178" s="215" t="s">
        <v>4491</v>
      </c>
    </row>
    <row r="3179" spans="1:21" ht="26.25" customHeight="1">
      <c r="A3179" s="219" t="s">
        <v>4648</v>
      </c>
      <c r="B3179" s="219" t="s">
        <v>8164</v>
      </c>
      <c r="C3179" s="219" t="s">
        <v>4656</v>
      </c>
      <c r="D3179" s="219" t="s">
        <v>4700</v>
      </c>
      <c r="E3179" s="219">
        <v>165</v>
      </c>
      <c r="F3179" s="219">
        <v>0</v>
      </c>
      <c r="G3179" s="219" t="s">
        <v>4652</v>
      </c>
      <c r="H3179" s="219" t="s">
        <v>4659</v>
      </c>
      <c r="I3179" s="219" t="s">
        <v>4659</v>
      </c>
      <c r="J3179" s="219" t="s"/>
      <c r="K3179" s="219" t="s"/>
      <c r="L3179" s="219" t="s">
        <v>4652</v>
      </c>
      <c r="M3179" s="220">
        <v>0</v>
      </c>
      <c r="N3179" s="219" t="s">
        <v>4659</v>
      </c>
      <c r="O3179" s="221">
        <v>45717</v>
      </c>
      <c r="P3179" s="222">
        <v>0.82421296296161</v>
      </c>
      <c r="Q3179" s="219">
        <v>51030</v>
      </c>
      <c r="R3179" s="220">
        <v>150</v>
      </c>
      <c r="S3179" s="220">
        <v>0</v>
      </c>
      <c r="T3179" s="220">
        <v>150</v>
      </c>
      <c r="U3179" s="219" t="s">
        <v>4491</v>
      </c>
    </row>
    <row r="3180" spans="1:25" s="192" ht="35.25" customHeight="1">
      <c r="A3180" s="223" t="s">
        <v>4648</v>
      </c>
      <c r="B3180" s="223" t="s">
        <v>8165</v>
      </c>
      <c r="C3180" s="223" t="s">
        <v>4650</v>
      </c>
      <c r="D3180" s="223" t="s">
        <v>4668</v>
      </c>
      <c r="E3180" s="223">
        <v>150</v>
      </c>
      <c r="F3180" s="223">
        <v>0</v>
      </c>
      <c r="G3180" s="223" t="s">
        <v>4652</v>
      </c>
      <c r="H3180" s="223" t="s">
        <v>4652</v>
      </c>
      <c r="I3180" s="223" t="s">
        <v>4652</v>
      </c>
      <c r="J3180" s="223" t="s">
        <v>4643</v>
      </c>
      <c r="K3180" s="223" t="s">
        <v>8166</v>
      </c>
      <c r="L3180" s="223" t="s">
        <v>4659</v>
      </c>
      <c r="M3180" s="224">
        <v>400</v>
      </c>
      <c r="N3180" s="223" t="s">
        <v>4659</v>
      </c>
      <c r="O3180" s="225">
        <v>45717</v>
      </c>
      <c r="P3180" s="226">
        <v>0.819999999999709</v>
      </c>
      <c r="Q3180" s="223">
        <v>51029</v>
      </c>
      <c r="R3180" s="224">
        <v>400</v>
      </c>
      <c r="S3180" s="224">
        <v>0</v>
      </c>
      <c r="T3180" s="224">
        <v>400</v>
      </c>
      <c r="U3180" s="223" t="s">
        <v>4491</v>
      </c>
      <c r="V3180" s="227" t="s"/>
      <c r="W3180" s="227" t="s"/>
      <c r="X3180" s="227" t="s"/>
      <c r="Y3180" s="227" t="s"/>
    </row>
    <row r="3181" spans="1:21" ht="35.25" customHeight="1">
      <c r="A3181" s="219" t="s">
        <v>4648</v>
      </c>
      <c r="B3181" s="219" t="s">
        <v>8167</v>
      </c>
      <c r="C3181" s="219" t="s">
        <v>4650</v>
      </c>
      <c r="D3181" s="219" t="s">
        <v>4674</v>
      </c>
      <c r="E3181" s="219">
        <v>151</v>
      </c>
      <c r="F3181" s="219">
        <v>89</v>
      </c>
      <c r="G3181" s="219" t="s">
        <v>4004</v>
      </c>
      <c r="H3181" s="219" t="s">
        <v>4004</v>
      </c>
      <c r="I3181" s="219" t="s">
        <v>4004</v>
      </c>
      <c r="J3181" s="219" t="s">
        <v>4643</v>
      </c>
      <c r="K3181" s="219" t="s">
        <v>8168</v>
      </c>
      <c r="L3181" s="219" t="s">
        <v>4004</v>
      </c>
      <c r="M3181" s="220">
        <v>150</v>
      </c>
      <c r="N3181" s="219" t="s">
        <v>4004</v>
      </c>
      <c r="O3181" s="221">
        <v>45717</v>
      </c>
      <c r="P3181" s="222">
        <v>0.761273148149485</v>
      </c>
      <c r="Q3181" s="219">
        <v>50985</v>
      </c>
      <c r="R3181" s="220">
        <v>350</v>
      </c>
      <c r="S3181" s="220">
        <v>0</v>
      </c>
      <c r="T3181" s="220">
        <v>350</v>
      </c>
      <c r="U3181" s="219" t="s">
        <v>4491</v>
      </c>
    </row>
    <row r="3182" spans="1:21" ht="35.25" customHeight="1">
      <c r="A3182" s="215" t="s">
        <v>4648</v>
      </c>
      <c r="B3182" s="215" t="s">
        <v>8169</v>
      </c>
      <c r="C3182" s="215" t="s">
        <v>4650</v>
      </c>
      <c r="D3182" s="215" t="s">
        <v>4668</v>
      </c>
      <c r="E3182" s="215">
        <v>150</v>
      </c>
      <c r="F3182" s="215">
        <v>89</v>
      </c>
      <c r="G3182" s="215" t="s">
        <v>4004</v>
      </c>
      <c r="H3182" s="215" t="s">
        <v>4004</v>
      </c>
      <c r="I3182" s="215" t="s">
        <v>4004</v>
      </c>
      <c r="J3182" s="215" t="s"/>
      <c r="K3182" s="215" t="s"/>
      <c r="L3182" s="215" t="s">
        <v>4652</v>
      </c>
      <c r="M3182" s="216">
        <v>0</v>
      </c>
      <c r="N3182" s="215" t="s">
        <v>4659</v>
      </c>
      <c r="O3182" s="217">
        <v>45717</v>
      </c>
      <c r="P3182" s="218">
        <v>0.707337962961901</v>
      </c>
      <c r="Q3182" s="215">
        <v>50984</v>
      </c>
      <c r="R3182" s="216">
        <v>200</v>
      </c>
      <c r="S3182" s="216">
        <v>0</v>
      </c>
      <c r="T3182" s="216">
        <v>200</v>
      </c>
      <c r="U3182" s="215" t="s">
        <v>8170</v>
      </c>
    </row>
    <row r="3183" spans="1:21" ht="35.25" customHeight="1">
      <c r="A3183" s="219" t="s">
        <v>4648</v>
      </c>
      <c r="B3183" s="219" t="s">
        <v>8171</v>
      </c>
      <c r="C3183" s="219" t="s">
        <v>4650</v>
      </c>
      <c r="D3183" s="219" t="s">
        <v>4668</v>
      </c>
      <c r="E3183" s="219">
        <v>150</v>
      </c>
      <c r="F3183" s="219">
        <v>89</v>
      </c>
      <c r="G3183" s="219" t="s">
        <v>4659</v>
      </c>
      <c r="H3183" s="219" t="s">
        <v>4659</v>
      </c>
      <c r="I3183" s="219" t="s">
        <v>4659</v>
      </c>
      <c r="J3183" s="219" t="s"/>
      <c r="K3183" s="219" t="s"/>
      <c r="L3183" s="219" t="s">
        <v>4652</v>
      </c>
      <c r="M3183" s="220">
        <v>0</v>
      </c>
      <c r="N3183" s="219" t="s">
        <v>4659</v>
      </c>
      <c r="O3183" s="221">
        <v>45717</v>
      </c>
      <c r="P3183" s="222">
        <v>0.705057870371093</v>
      </c>
      <c r="Q3183" s="219">
        <v>50983</v>
      </c>
      <c r="R3183" s="220">
        <v>200</v>
      </c>
      <c r="S3183" s="220">
        <v>0</v>
      </c>
      <c r="T3183" s="220">
        <v>200</v>
      </c>
      <c r="U3183" s="219" t="s">
        <v>4491</v>
      </c>
    </row>
    <row r="3184" spans="1:21" ht="35.25" customHeight="1">
      <c r="A3184" s="215" t="s">
        <v>4648</v>
      </c>
      <c r="B3184" s="215" t="s">
        <v>8172</v>
      </c>
      <c r="C3184" s="215" t="s">
        <v>4650</v>
      </c>
      <c r="D3184" s="215" t="s">
        <v>4734</v>
      </c>
      <c r="E3184" s="215">
        <v>155</v>
      </c>
      <c r="F3184" s="215">
        <v>89</v>
      </c>
      <c r="G3184" s="215" t="s">
        <v>4004</v>
      </c>
      <c r="H3184" s="215" t="s">
        <v>4004</v>
      </c>
      <c r="I3184" s="215" t="s">
        <v>4004</v>
      </c>
      <c r="J3184" s="215" t="s"/>
      <c r="K3184" s="215" t="s"/>
      <c r="L3184" s="215" t="s">
        <v>4652</v>
      </c>
      <c r="M3184" s="216">
        <v>0</v>
      </c>
      <c r="N3184" s="215" t="s">
        <v>4004</v>
      </c>
      <c r="O3184" s="217">
        <v>45717</v>
      </c>
      <c r="P3184" s="218">
        <v>0.703668981481315</v>
      </c>
      <c r="Q3184" s="215">
        <v>50982</v>
      </c>
      <c r="R3184" s="216">
        <v>230</v>
      </c>
      <c r="S3184" s="216">
        <v>0</v>
      </c>
      <c r="T3184" s="216">
        <v>230</v>
      </c>
      <c r="U3184" s="215" t="s">
        <v>4491</v>
      </c>
    </row>
    <row r="3185" spans="1:25" s="684" ht="35.25" customHeight="1">
      <c r="A3185" s="228" t="s">
        <v>4648</v>
      </c>
      <c r="B3185" s="228" t="s">
        <v>8173</v>
      </c>
      <c r="C3185" s="228" t="s">
        <v>4656</v>
      </c>
      <c r="D3185" s="228" t="s">
        <v>4676</v>
      </c>
      <c r="E3185" s="228">
        <v>162</v>
      </c>
      <c r="F3185" s="228">
        <v>0</v>
      </c>
      <c r="G3185" s="228" t="s">
        <v>4652</v>
      </c>
      <c r="H3185" s="228" t="s">
        <v>4652</v>
      </c>
      <c r="I3185" s="228" t="s">
        <v>4652</v>
      </c>
      <c r="J3185" s="228" t="s">
        <v>4685</v>
      </c>
      <c r="K3185" s="228" t="s"/>
      <c r="L3185" s="228" t="s">
        <v>4004</v>
      </c>
      <c r="M3185" s="229">
        <v>100</v>
      </c>
      <c r="N3185" s="228" t="s">
        <v>4004</v>
      </c>
      <c r="O3185" s="230">
        <v>45717</v>
      </c>
      <c r="P3185" s="231">
        <v>0.70152777777912</v>
      </c>
      <c r="Q3185" s="228">
        <v>50981</v>
      </c>
      <c r="R3185" s="229">
        <v>100</v>
      </c>
      <c r="S3185" s="229">
        <v>0</v>
      </c>
      <c r="T3185" s="229">
        <v>100</v>
      </c>
      <c r="U3185" s="228" t="s">
        <v>4491</v>
      </c>
      <c r="V3185" s="232" t="s"/>
      <c r="W3185" s="232" t="s"/>
      <c r="X3185" s="232" t="s"/>
      <c r="Y3185" s="232" t="s"/>
    </row>
    <row r="3186" spans="1:21" ht="35.25" customHeight="1">
      <c r="A3186" s="215" t="s">
        <v>4648</v>
      </c>
      <c r="B3186" s="215" t="s">
        <v>8174</v>
      </c>
      <c r="C3186" s="215" t="s">
        <v>4650</v>
      </c>
      <c r="D3186" s="215" t="s">
        <v>4668</v>
      </c>
      <c r="E3186" s="215">
        <v>150</v>
      </c>
      <c r="F3186" s="215">
        <v>0</v>
      </c>
      <c r="G3186" s="215" t="s">
        <v>4652</v>
      </c>
      <c r="H3186" s="215" t="s">
        <v>4659</v>
      </c>
      <c r="I3186" s="215" t="s">
        <v>4659</v>
      </c>
      <c r="J3186" s="215" t="s"/>
      <c r="K3186" s="215" t="s"/>
      <c r="L3186" s="215" t="s">
        <v>4652</v>
      </c>
      <c r="M3186" s="216">
        <v>0</v>
      </c>
      <c r="N3186" s="215" t="s">
        <v>4659</v>
      </c>
      <c r="O3186" s="217">
        <v>45717</v>
      </c>
      <c r="P3186" s="218">
        <v>0.700787037036207</v>
      </c>
      <c r="Q3186" s="215">
        <v>50980</v>
      </c>
      <c r="R3186" s="216">
        <v>150</v>
      </c>
      <c r="S3186" s="216">
        <v>0</v>
      </c>
      <c r="T3186" s="216">
        <v>150</v>
      </c>
      <c r="U3186" s="215" t="s">
        <v>4491</v>
      </c>
    </row>
    <row r="3187" spans="1:21" ht="35.25" customHeight="1">
      <c r="A3187" s="219" t="s">
        <v>4648</v>
      </c>
      <c r="B3187" s="219" t="s">
        <v>8175</v>
      </c>
      <c r="C3187" s="219" t="s">
        <v>4650</v>
      </c>
      <c r="D3187" s="219" t="s">
        <v>4663</v>
      </c>
      <c r="E3187" s="219">
        <v>148</v>
      </c>
      <c r="F3187" s="219">
        <v>0</v>
      </c>
      <c r="G3187" s="219" t="s">
        <v>4652</v>
      </c>
      <c r="H3187" s="219" t="s">
        <v>4004</v>
      </c>
      <c r="I3187" s="219" t="s">
        <v>4004</v>
      </c>
      <c r="J3187" s="219" t="s"/>
      <c r="K3187" s="219" t="s"/>
      <c r="L3187" s="219" t="s">
        <v>4652</v>
      </c>
      <c r="M3187" s="220">
        <v>0</v>
      </c>
      <c r="N3187" s="219" t="s">
        <v>4004</v>
      </c>
      <c r="O3187" s="221">
        <v>45717</v>
      </c>
      <c r="P3187" s="222">
        <v>0.696678240739857</v>
      </c>
      <c r="Q3187" s="219">
        <v>50979</v>
      </c>
      <c r="R3187" s="220">
        <v>170</v>
      </c>
      <c r="S3187" s="220">
        <v>0</v>
      </c>
      <c r="T3187" s="220">
        <v>170</v>
      </c>
      <c r="U3187" s="219" t="s">
        <v>4491</v>
      </c>
    </row>
    <row r="3188" spans="1:21" ht="35.25" customHeight="1">
      <c r="A3188" s="215" t="s">
        <v>4648</v>
      </c>
      <c r="B3188" s="215" t="s">
        <v>8176</v>
      </c>
      <c r="C3188" s="215" t="s">
        <v>4650</v>
      </c>
      <c r="D3188" s="215" t="s">
        <v>5622</v>
      </c>
      <c r="E3188" s="215">
        <v>150</v>
      </c>
      <c r="F3188" s="215">
        <v>89</v>
      </c>
      <c r="G3188" s="215" t="s">
        <v>4004</v>
      </c>
      <c r="H3188" s="215" t="s">
        <v>4652</v>
      </c>
      <c r="I3188" s="215" t="s">
        <v>4652</v>
      </c>
      <c r="J3188" s="215" t="s"/>
      <c r="K3188" s="215" t="s"/>
      <c r="L3188" s="215" t="s">
        <v>4652</v>
      </c>
      <c r="M3188" s="216">
        <v>0</v>
      </c>
      <c r="N3188" s="215" t="s">
        <v>4004</v>
      </c>
      <c r="O3188" s="217">
        <v>45717</v>
      </c>
      <c r="P3188" s="218">
        <v>0.695081018518977</v>
      </c>
      <c r="Q3188" s="215">
        <v>50978</v>
      </c>
      <c r="R3188" s="216">
        <v>170</v>
      </c>
      <c r="S3188" s="216">
        <v>0</v>
      </c>
      <c r="T3188" s="216">
        <v>170</v>
      </c>
      <c r="U3188" s="215" t="s">
        <v>4491</v>
      </c>
    </row>
    <row r="3189" spans="1:21" ht="35.25" customHeight="1">
      <c r="A3189" s="219" t="s">
        <v>4569</v>
      </c>
      <c r="B3189" s="219" t="s">
        <v>8177</v>
      </c>
      <c r="C3189" s="219" t="s">
        <v>4656</v>
      </c>
      <c r="D3189" s="219" t="s">
        <v>4700</v>
      </c>
      <c r="E3189" s="219">
        <v>165</v>
      </c>
      <c r="F3189" s="219">
        <v>0</v>
      </c>
      <c r="G3189" s="219" t="s">
        <v>4652</v>
      </c>
      <c r="H3189" s="219" t="s">
        <v>4572</v>
      </c>
      <c r="I3189" s="219" t="s">
        <v>4572</v>
      </c>
      <c r="J3189" s="219" t="s"/>
      <c r="K3189" s="219" t="s"/>
      <c r="L3189" s="219" t="s">
        <v>4652</v>
      </c>
      <c r="M3189" s="220">
        <v>0</v>
      </c>
      <c r="N3189" s="219" t="s">
        <v>4572</v>
      </c>
      <c r="O3189" s="221">
        <v>45717</v>
      </c>
      <c r="P3189" s="222">
        <v>0.694722222222481</v>
      </c>
      <c r="Q3189" s="219">
        <v>50977</v>
      </c>
      <c r="R3189" s="220">
        <v>100</v>
      </c>
      <c r="S3189" s="220">
        <v>0</v>
      </c>
      <c r="T3189" s="220">
        <v>100</v>
      </c>
      <c r="U3189" s="219" t="s">
        <v>4491</v>
      </c>
    </row>
    <row r="3190" spans="1:25" s="192" ht="35.25" customHeight="1">
      <c r="A3190" s="223" t="s">
        <v>4648</v>
      </c>
      <c r="B3190" s="223" t="s">
        <v>8178</v>
      </c>
      <c r="C3190" s="223" t="s">
        <v>4656</v>
      </c>
      <c r="D3190" s="223" t="s">
        <v>4700</v>
      </c>
      <c r="E3190" s="223">
        <v>160</v>
      </c>
      <c r="F3190" s="223">
        <v>0</v>
      </c>
      <c r="G3190" s="223" t="s">
        <v>4652</v>
      </c>
      <c r="H3190" s="223" t="s">
        <v>4652</v>
      </c>
      <c r="I3190" s="223" t="s">
        <v>4652</v>
      </c>
      <c r="J3190" s="223" t="s">
        <v>4643</v>
      </c>
      <c r="K3190" s="223" t="s">
        <v>5597</v>
      </c>
      <c r="L3190" s="223" t="s">
        <v>4659</v>
      </c>
      <c r="M3190" s="224">
        <v>50</v>
      </c>
      <c r="N3190" s="223" t="s">
        <v>4659</v>
      </c>
      <c r="O3190" s="225">
        <v>45717</v>
      </c>
      <c r="P3190" s="226">
        <v>0.685729166667443</v>
      </c>
      <c r="Q3190" s="223">
        <v>50976</v>
      </c>
      <c r="R3190" s="224">
        <v>50</v>
      </c>
      <c r="S3190" s="224">
        <v>0</v>
      </c>
      <c r="T3190" s="224">
        <v>50</v>
      </c>
      <c r="U3190" s="223" t="s">
        <v>4491</v>
      </c>
      <c r="V3190" s="227" t="s"/>
      <c r="W3190" s="227" t="s"/>
      <c r="X3190" s="227" t="s"/>
      <c r="Y3190" s="227" t="s"/>
    </row>
    <row r="3191" spans="1:21" ht="35.25" customHeight="1">
      <c r="A3191" s="219" t="s">
        <v>4648</v>
      </c>
      <c r="B3191" s="219" t="s">
        <v>8179</v>
      </c>
      <c r="C3191" s="219" t="s">
        <v>4656</v>
      </c>
      <c r="D3191" s="219" t="s">
        <v>4903</v>
      </c>
      <c r="E3191" s="219">
        <v>165</v>
      </c>
      <c r="F3191" s="219">
        <v>89</v>
      </c>
      <c r="G3191" s="219" t="s">
        <v>4661</v>
      </c>
      <c r="H3191" s="219" t="s">
        <v>4652</v>
      </c>
      <c r="I3191" s="219" t="s">
        <v>4652</v>
      </c>
      <c r="J3191" s="219" t="s"/>
      <c r="K3191" s="219" t="s"/>
      <c r="L3191" s="219" t="s">
        <v>4652</v>
      </c>
      <c r="M3191" s="220">
        <v>0</v>
      </c>
      <c r="N3191" s="219" t="s">
        <v>4004</v>
      </c>
      <c r="O3191" s="221">
        <v>45717</v>
      </c>
      <c r="P3191" s="222">
        <v>0.682789351852989</v>
      </c>
      <c r="Q3191" s="219">
        <v>50975</v>
      </c>
      <c r="R3191" s="220">
        <v>150</v>
      </c>
      <c r="S3191" s="220">
        <v>0</v>
      </c>
      <c r="T3191" s="220">
        <v>150</v>
      </c>
      <c r="U3191" s="219" t="s">
        <v>8170</v>
      </c>
    </row>
    <row r="3192" spans="1:21" ht="35.25" customHeight="1">
      <c r="A3192" s="215" t="s">
        <v>4648</v>
      </c>
      <c r="B3192" s="215" t="s">
        <v>8180</v>
      </c>
      <c r="C3192" s="215" t="s">
        <v>4656</v>
      </c>
      <c r="D3192" s="215" t="s">
        <v>4903</v>
      </c>
      <c r="E3192" s="215">
        <v>165</v>
      </c>
      <c r="F3192" s="215">
        <v>89</v>
      </c>
      <c r="G3192" s="215" t="s">
        <v>4004</v>
      </c>
      <c r="H3192" s="215" t="s">
        <v>4004</v>
      </c>
      <c r="I3192" s="215" t="s">
        <v>4004</v>
      </c>
      <c r="J3192" s="215" t="s"/>
      <c r="K3192" s="215" t="s"/>
      <c r="L3192" s="215" t="s">
        <v>4652</v>
      </c>
      <c r="M3192" s="216">
        <v>0</v>
      </c>
      <c r="N3192" s="215" t="s">
        <v>4004</v>
      </c>
      <c r="O3192" s="217">
        <v>45717</v>
      </c>
      <c r="P3192" s="218">
        <v>0.673206018516794</v>
      </c>
      <c r="Q3192" s="215">
        <v>50973</v>
      </c>
      <c r="R3192" s="216">
        <v>230</v>
      </c>
      <c r="S3192" s="216">
        <v>0</v>
      </c>
      <c r="T3192" s="216">
        <v>230</v>
      </c>
      <c r="U3192" s="215" t="s">
        <v>4491</v>
      </c>
    </row>
    <row r="3193" spans="1:25" s="684" ht="35.25" customHeight="1">
      <c r="A3193" s="228" t="s">
        <v>4648</v>
      </c>
      <c r="B3193" s="228" t="s">
        <v>8181</v>
      </c>
      <c r="C3193" s="228" t="s">
        <v>4650</v>
      </c>
      <c r="D3193" s="228" t="s">
        <v>4651</v>
      </c>
      <c r="E3193" s="228">
        <v>150</v>
      </c>
      <c r="F3193" s="228">
        <v>0</v>
      </c>
      <c r="G3193" s="228" t="s">
        <v>4652</v>
      </c>
      <c r="H3193" s="228" t="s">
        <v>4652</v>
      </c>
      <c r="I3193" s="228" t="s">
        <v>4652</v>
      </c>
      <c r="J3193" s="228" t="s">
        <v>4653</v>
      </c>
      <c r="K3193" s="228" t="s"/>
      <c r="L3193" s="228" t="s">
        <v>4004</v>
      </c>
      <c r="M3193" s="229">
        <v>200</v>
      </c>
      <c r="N3193" s="228" t="s">
        <v>4004</v>
      </c>
      <c r="O3193" s="230">
        <v>45717</v>
      </c>
      <c r="P3193" s="231">
        <v>0.670879629629781</v>
      </c>
      <c r="Q3193" s="228">
        <v>50972</v>
      </c>
      <c r="R3193" s="229">
        <v>200</v>
      </c>
      <c r="S3193" s="229">
        <v>0</v>
      </c>
      <c r="T3193" s="229">
        <v>200</v>
      </c>
      <c r="U3193" s="228" t="s">
        <v>4491</v>
      </c>
      <c r="V3193" s="232" t="s"/>
      <c r="W3193" s="232" t="s"/>
      <c r="X3193" s="232" t="s"/>
      <c r="Y3193" s="232" t="s"/>
    </row>
    <row r="3194" spans="1:21" ht="35.25" customHeight="1">
      <c r="A3194" s="215" t="s">
        <v>4648</v>
      </c>
      <c r="B3194" s="215" t="s">
        <v>8182</v>
      </c>
      <c r="C3194" s="215" t="s">
        <v>4656</v>
      </c>
      <c r="D3194" s="215" t="s">
        <v>4666</v>
      </c>
      <c r="E3194" s="215">
        <v>165</v>
      </c>
      <c r="F3194" s="215">
        <v>88</v>
      </c>
      <c r="G3194" s="215" t="s">
        <v>4659</v>
      </c>
      <c r="H3194" s="215" t="s">
        <v>4652</v>
      </c>
      <c r="I3194" s="215" t="s">
        <v>4652</v>
      </c>
      <c r="J3194" s="215" t="s"/>
      <c r="K3194" s="215" t="s"/>
      <c r="L3194" s="215" t="s">
        <v>4652</v>
      </c>
      <c r="M3194" s="216">
        <v>0</v>
      </c>
      <c r="N3194" s="215" t="s">
        <v>4659</v>
      </c>
      <c r="O3194" s="217">
        <v>45717</v>
      </c>
      <c r="P3194" s="218">
        <v>0.660925925927586</v>
      </c>
      <c r="Q3194" s="215">
        <v>50971</v>
      </c>
      <c r="R3194" s="216">
        <v>150</v>
      </c>
      <c r="S3194" s="216">
        <v>0</v>
      </c>
      <c r="T3194" s="216">
        <v>150</v>
      </c>
      <c r="U3194" s="215" t="s">
        <v>4491</v>
      </c>
    </row>
    <row r="3195" spans="1:21" ht="35.25" customHeight="1">
      <c r="A3195" s="219" t="s">
        <v>4648</v>
      </c>
      <c r="B3195" s="219" t="s">
        <v>8183</v>
      </c>
      <c r="C3195" s="219" t="s">
        <v>4650</v>
      </c>
      <c r="D3195" s="219" t="s">
        <v>5337</v>
      </c>
      <c r="E3195" s="219">
        <v>165</v>
      </c>
      <c r="F3195" s="219">
        <v>0</v>
      </c>
      <c r="G3195" s="219" t="s">
        <v>4652</v>
      </c>
      <c r="H3195" s="219" t="s">
        <v>4004</v>
      </c>
      <c r="I3195" s="219" t="s">
        <v>4004</v>
      </c>
      <c r="J3195" s="219" t="s"/>
      <c r="K3195" s="219" t="s"/>
      <c r="L3195" s="219" t="s">
        <v>4652</v>
      </c>
      <c r="M3195" s="220">
        <v>0</v>
      </c>
      <c r="N3195" s="219" t="s">
        <v>4004</v>
      </c>
      <c r="O3195" s="221">
        <v>45717</v>
      </c>
      <c r="P3195" s="222">
        <v>0.650509259259707</v>
      </c>
      <c r="Q3195" s="219">
        <v>50970</v>
      </c>
      <c r="R3195" s="220">
        <v>150</v>
      </c>
      <c r="S3195" s="220">
        <v>0</v>
      </c>
      <c r="T3195" s="220">
        <v>150</v>
      </c>
      <c r="U3195" s="219" t="s">
        <v>4491</v>
      </c>
    </row>
    <row r="3196" spans="1:21" ht="35.25" customHeight="1">
      <c r="A3196" s="215" t="s">
        <v>4648</v>
      </c>
      <c r="B3196" s="215" t="s">
        <v>8184</v>
      </c>
      <c r="C3196" s="215" t="s">
        <v>4656</v>
      </c>
      <c r="D3196" s="215" t="s">
        <v>4703</v>
      </c>
      <c r="E3196" s="215">
        <v>170</v>
      </c>
      <c r="F3196" s="215">
        <v>88</v>
      </c>
      <c r="G3196" s="215" t="s">
        <v>4659</v>
      </c>
      <c r="H3196" s="215" t="s">
        <v>4659</v>
      </c>
      <c r="I3196" s="215" t="s">
        <v>4659</v>
      </c>
      <c r="J3196" s="215" t="s"/>
      <c r="K3196" s="215" t="s"/>
      <c r="L3196" s="215" t="s">
        <v>4652</v>
      </c>
      <c r="M3196" s="216">
        <v>0</v>
      </c>
      <c r="N3196" s="215" t="s">
        <v>4004</v>
      </c>
      <c r="O3196" s="217">
        <v>45717</v>
      </c>
      <c r="P3196" s="218">
        <v>0.645960648147593</v>
      </c>
      <c r="Q3196" s="215">
        <v>50969</v>
      </c>
      <c r="R3196" s="216">
        <v>230</v>
      </c>
      <c r="S3196" s="216">
        <v>0</v>
      </c>
      <c r="T3196" s="216">
        <v>230</v>
      </c>
      <c r="U3196" s="215" t="s">
        <v>4491</v>
      </c>
    </row>
    <row r="3197" spans="1:21" ht="35.25" customHeight="1">
      <c r="A3197" s="219" t="s">
        <v>4648</v>
      </c>
      <c r="B3197" s="219" t="s">
        <v>8185</v>
      </c>
      <c r="C3197" s="219" t="s">
        <v>4650</v>
      </c>
      <c r="D3197" s="219" t="s">
        <v>4668</v>
      </c>
      <c r="E3197" s="219">
        <v>151</v>
      </c>
      <c r="F3197" s="219">
        <v>0</v>
      </c>
      <c r="G3197" s="219" t="s">
        <v>4652</v>
      </c>
      <c r="H3197" s="219" t="s">
        <v>4004</v>
      </c>
      <c r="I3197" s="219" t="s">
        <v>4004</v>
      </c>
      <c r="J3197" s="219" t="s"/>
      <c r="K3197" s="219" t="s"/>
      <c r="L3197" s="219" t="s">
        <v>4652</v>
      </c>
      <c r="M3197" s="220">
        <v>0</v>
      </c>
      <c r="N3197" s="219" t="s">
        <v>4004</v>
      </c>
      <c r="O3197" s="221">
        <v>45717</v>
      </c>
      <c r="P3197" s="222">
        <v>0.644502314815327</v>
      </c>
      <c r="Q3197" s="219">
        <v>50968</v>
      </c>
      <c r="R3197" s="220">
        <v>170</v>
      </c>
      <c r="S3197" s="220">
        <v>0</v>
      </c>
      <c r="T3197" s="220">
        <v>170</v>
      </c>
      <c r="U3197" s="219" t="s">
        <v>4491</v>
      </c>
    </row>
    <row r="3198" spans="1:21" ht="35.25" customHeight="1">
      <c r="A3198" s="215" t="s">
        <v>4648</v>
      </c>
      <c r="B3198" s="215" t="s">
        <v>8186</v>
      </c>
      <c r="C3198" s="215" t="s">
        <v>4656</v>
      </c>
      <c r="D3198" s="215" t="s">
        <v>4694</v>
      </c>
      <c r="E3198" s="215">
        <v>170</v>
      </c>
      <c r="F3198" s="215">
        <v>88</v>
      </c>
      <c r="G3198" s="215" t="s">
        <v>4004</v>
      </c>
      <c r="H3198" s="215" t="s">
        <v>4004</v>
      </c>
      <c r="I3198" s="215" t="s">
        <v>4004</v>
      </c>
      <c r="J3198" s="215" t="s"/>
      <c r="K3198" s="215" t="s"/>
      <c r="L3198" s="215" t="s">
        <v>4652</v>
      </c>
      <c r="M3198" s="216">
        <v>0</v>
      </c>
      <c r="N3198" s="215" t="s">
        <v>4004</v>
      </c>
      <c r="O3198" s="217">
        <v>45717</v>
      </c>
      <c r="P3198" s="218">
        <v>0.64001157407256</v>
      </c>
      <c r="Q3198" s="215">
        <v>50967</v>
      </c>
      <c r="R3198" s="216">
        <v>230</v>
      </c>
      <c r="S3198" s="216">
        <v>0</v>
      </c>
      <c r="T3198" s="216">
        <v>230</v>
      </c>
      <c r="U3198" s="215" t="s">
        <v>4491</v>
      </c>
    </row>
    <row r="3199" spans="1:21" ht="35.25" customHeight="1">
      <c r="A3199" s="219" t="s">
        <v>4648</v>
      </c>
      <c r="B3199" s="219" t="s">
        <v>8187</v>
      </c>
      <c r="C3199" s="219" t="s">
        <v>4656</v>
      </c>
      <c r="D3199" s="219" t="s">
        <v>4756</v>
      </c>
      <c r="E3199" s="219">
        <v>151</v>
      </c>
      <c r="F3199" s="219">
        <v>88</v>
      </c>
      <c r="G3199" s="219" t="s">
        <v>4659</v>
      </c>
      <c r="H3199" s="219" t="s">
        <v>4652</v>
      </c>
      <c r="I3199" s="219" t="s">
        <v>4652</v>
      </c>
      <c r="J3199" s="219" t="s">
        <v>4643</v>
      </c>
      <c r="K3199" s="219" t="s">
        <v>4664</v>
      </c>
      <c r="L3199" s="219" t="s">
        <v>4659</v>
      </c>
      <c r="M3199" s="220">
        <v>150</v>
      </c>
      <c r="N3199" s="219" t="s">
        <v>4004</v>
      </c>
      <c r="O3199" s="221">
        <v>45717</v>
      </c>
      <c r="P3199" s="222">
        <v>0.627951388887596</v>
      </c>
      <c r="Q3199" s="219">
        <v>50966</v>
      </c>
      <c r="R3199" s="220">
        <v>320</v>
      </c>
      <c r="S3199" s="220">
        <v>0</v>
      </c>
      <c r="T3199" s="220">
        <v>320</v>
      </c>
      <c r="U3199" s="219" t="s">
        <v>4491</v>
      </c>
    </row>
    <row r="3200" spans="1:21" ht="35.25" customHeight="1">
      <c r="A3200" s="215" t="s">
        <v>4648</v>
      </c>
      <c r="B3200" s="215" t="s">
        <v>8188</v>
      </c>
      <c r="C3200" s="215" t="s">
        <v>4656</v>
      </c>
      <c r="D3200" s="215" t="s">
        <v>4734</v>
      </c>
      <c r="E3200" s="215">
        <v>160</v>
      </c>
      <c r="F3200" s="215">
        <v>89</v>
      </c>
      <c r="G3200" s="215" t="s">
        <v>4659</v>
      </c>
      <c r="H3200" s="215" t="s">
        <v>4659</v>
      </c>
      <c r="I3200" s="215" t="s">
        <v>4659</v>
      </c>
      <c r="J3200" s="215" t="s"/>
      <c r="K3200" s="215" t="s"/>
      <c r="L3200" s="215" t="s">
        <v>4652</v>
      </c>
      <c r="M3200" s="216">
        <v>0</v>
      </c>
      <c r="N3200" s="215" t="s">
        <v>4004</v>
      </c>
      <c r="O3200" s="217">
        <v>45717</v>
      </c>
      <c r="P3200" s="218">
        <v>0.620254629629926</v>
      </c>
      <c r="Q3200" s="215">
        <v>50965</v>
      </c>
      <c r="R3200" s="216">
        <v>200</v>
      </c>
      <c r="S3200" s="216">
        <v>0</v>
      </c>
      <c r="T3200" s="216">
        <v>200</v>
      </c>
      <c r="U3200" s="215" t="s">
        <v>4491</v>
      </c>
    </row>
    <row r="3201" spans="1:21" ht="35.25" customHeight="1">
      <c r="A3201" s="219" t="s">
        <v>4648</v>
      </c>
      <c r="B3201" s="219" t="s">
        <v>8189</v>
      </c>
      <c r="C3201" s="219" t="s">
        <v>4650</v>
      </c>
      <c r="D3201" s="219" t="s">
        <v>4663</v>
      </c>
      <c r="E3201" s="219">
        <v>155</v>
      </c>
      <c r="F3201" s="219">
        <v>89</v>
      </c>
      <c r="G3201" s="219" t="s">
        <v>4004</v>
      </c>
      <c r="H3201" s="219" t="s">
        <v>4004</v>
      </c>
      <c r="I3201" s="219" t="s">
        <v>4004</v>
      </c>
      <c r="J3201" s="219" t="s"/>
      <c r="K3201" s="219" t="s">
        <v>8190</v>
      </c>
      <c r="L3201" s="219" t="s">
        <v>4652</v>
      </c>
      <c r="M3201" s="220">
        <v>0</v>
      </c>
      <c r="N3201" s="219" t="s">
        <v>4004</v>
      </c>
      <c r="O3201" s="221">
        <v>45717</v>
      </c>
      <c r="P3201" s="222">
        <v>0.61246527777621</v>
      </c>
      <c r="Q3201" s="219">
        <v>0</v>
      </c>
      <c r="R3201" s="220">
        <v>0</v>
      </c>
      <c r="S3201" s="220">
        <v>0</v>
      </c>
      <c r="T3201" s="220">
        <v>0</v>
      </c>
      <c r="U3201" s="219" t="s">
        <v>8191</v>
      </c>
    </row>
    <row r="3202" spans="1:21" ht="35.25" customHeight="1">
      <c r="A3202" s="215" t="s">
        <v>4648</v>
      </c>
      <c r="B3202" s="215" t="s">
        <v>8192</v>
      </c>
      <c r="C3202" s="215" t="s">
        <v>4650</v>
      </c>
      <c r="D3202" s="215" t="s">
        <v>4663</v>
      </c>
      <c r="E3202" s="215">
        <v>150</v>
      </c>
      <c r="F3202" s="215">
        <v>0</v>
      </c>
      <c r="G3202" s="215" t="s">
        <v>4652</v>
      </c>
      <c r="H3202" s="215" t="s">
        <v>4659</v>
      </c>
      <c r="I3202" s="215" t="s">
        <v>4659</v>
      </c>
      <c r="J3202" s="215" t="s"/>
      <c r="K3202" s="215" t="s"/>
      <c r="L3202" s="215" t="s">
        <v>4652</v>
      </c>
      <c r="M3202" s="216">
        <v>0</v>
      </c>
      <c r="N3202" s="215" t="s">
        <v>4659</v>
      </c>
      <c r="O3202" s="217">
        <v>45717</v>
      </c>
      <c r="P3202" s="218">
        <v>0.604027777779265</v>
      </c>
      <c r="Q3202" s="215">
        <v>50960</v>
      </c>
      <c r="R3202" s="216">
        <v>170</v>
      </c>
      <c r="S3202" s="216">
        <v>0</v>
      </c>
      <c r="T3202" s="216">
        <v>170</v>
      </c>
      <c r="U3202" s="215" t="s">
        <v>4491</v>
      </c>
    </row>
    <row r="3203" spans="1:21" ht="35.25" customHeight="1">
      <c r="A3203" s="219" t="s">
        <v>4648</v>
      </c>
      <c r="B3203" s="219" t="s">
        <v>8193</v>
      </c>
      <c r="C3203" s="219" t="s">
        <v>4656</v>
      </c>
      <c r="D3203" s="219" t="s">
        <v>4700</v>
      </c>
      <c r="E3203" s="219">
        <v>160</v>
      </c>
      <c r="F3203" s="219">
        <v>89</v>
      </c>
      <c r="G3203" s="219" t="s">
        <v>4659</v>
      </c>
      <c r="H3203" s="219" t="s">
        <v>4659</v>
      </c>
      <c r="I3203" s="219" t="s">
        <v>4659</v>
      </c>
      <c r="J3203" s="219" t="s"/>
      <c r="K3203" s="219" t="s"/>
      <c r="L3203" s="219" t="s">
        <v>4652</v>
      </c>
      <c r="M3203" s="220">
        <v>0</v>
      </c>
      <c r="N3203" s="219" t="s">
        <v>4659</v>
      </c>
      <c r="O3203" s="221">
        <v>45717</v>
      </c>
      <c r="P3203" s="222">
        <v>0.599386574074743</v>
      </c>
      <c r="Q3203" s="219">
        <v>50958</v>
      </c>
      <c r="R3203" s="220">
        <v>200</v>
      </c>
      <c r="S3203" s="220">
        <v>0</v>
      </c>
      <c r="T3203" s="220">
        <v>200</v>
      </c>
      <c r="U3203" s="219" t="s">
        <v>4491</v>
      </c>
    </row>
    <row r="3204" spans="1:25" s="192" ht="35.25" customHeight="1">
      <c r="A3204" s="223" t="s">
        <v>4648</v>
      </c>
      <c r="B3204" s="223" t="s">
        <v>8194</v>
      </c>
      <c r="C3204" s="223" t="s">
        <v>4650</v>
      </c>
      <c r="D3204" s="223" t="s">
        <v>4734</v>
      </c>
      <c r="E3204" s="223">
        <v>150</v>
      </c>
      <c r="F3204" s="223">
        <v>0</v>
      </c>
      <c r="G3204" s="223" t="s">
        <v>4652</v>
      </c>
      <c r="H3204" s="223" t="s">
        <v>4652</v>
      </c>
      <c r="I3204" s="223" t="s">
        <v>4652</v>
      </c>
      <c r="J3204" s="223" t="s">
        <v>4643</v>
      </c>
      <c r="K3204" s="223" t="s">
        <v>4831</v>
      </c>
      <c r="L3204" s="223" t="s">
        <v>4659</v>
      </c>
      <c r="M3204" s="224">
        <v>130</v>
      </c>
      <c r="N3204" s="223" t="s">
        <v>4659</v>
      </c>
      <c r="O3204" s="225">
        <v>45717</v>
      </c>
      <c r="P3204" s="226">
        <v>0.583981481482624</v>
      </c>
      <c r="Q3204" s="223">
        <v>50956</v>
      </c>
      <c r="R3204" s="224">
        <v>130</v>
      </c>
      <c r="S3204" s="224">
        <v>0</v>
      </c>
      <c r="T3204" s="224">
        <v>130</v>
      </c>
      <c r="U3204" s="223" t="s">
        <v>4491</v>
      </c>
      <c r="V3204" s="227" t="s"/>
      <c r="W3204" s="227" t="s"/>
      <c r="X3204" s="227" t="s"/>
      <c r="Y3204" s="227" t="s"/>
    </row>
    <row r="3205" spans="1:21" ht="35.25" customHeight="1">
      <c r="A3205" s="219" t="s">
        <v>4648</v>
      </c>
      <c r="B3205" s="219" t="s">
        <v>8195</v>
      </c>
      <c r="C3205" s="219" t="s">
        <v>4656</v>
      </c>
      <c r="D3205" s="219" t="s">
        <v>4700</v>
      </c>
      <c r="E3205" s="219">
        <v>163</v>
      </c>
      <c r="F3205" s="219">
        <v>88</v>
      </c>
      <c r="G3205" s="219" t="s">
        <v>4659</v>
      </c>
      <c r="H3205" s="219" t="s">
        <v>4652</v>
      </c>
      <c r="I3205" s="219" t="s">
        <v>4652</v>
      </c>
      <c r="J3205" s="219" t="s"/>
      <c r="K3205" s="219" t="s"/>
      <c r="L3205" s="219" t="s">
        <v>4652</v>
      </c>
      <c r="M3205" s="220">
        <v>0</v>
      </c>
      <c r="N3205" s="219" t="s">
        <v>4004</v>
      </c>
      <c r="O3205" s="221">
        <v>45717</v>
      </c>
      <c r="P3205" s="222">
        <v>0.580543981483061</v>
      </c>
      <c r="Q3205" s="219">
        <v>50955</v>
      </c>
      <c r="R3205" s="220">
        <v>150</v>
      </c>
      <c r="S3205" s="220">
        <v>0</v>
      </c>
      <c r="T3205" s="220">
        <v>150</v>
      </c>
      <c r="U3205" s="219" t="s">
        <v>4491</v>
      </c>
    </row>
    <row r="3206" spans="1:25" s="684" ht="35.25" customHeight="1">
      <c r="A3206" s="228" t="s">
        <v>4648</v>
      </c>
      <c r="B3206" s="228" t="s">
        <v>8196</v>
      </c>
      <c r="C3206" s="228" t="s">
        <v>4650</v>
      </c>
      <c r="D3206" s="228" t="s">
        <v>4668</v>
      </c>
      <c r="E3206" s="228">
        <v>155</v>
      </c>
      <c r="F3206" s="228">
        <v>0</v>
      </c>
      <c r="G3206" s="228" t="s">
        <v>4652</v>
      </c>
      <c r="H3206" s="228" t="s">
        <v>4004</v>
      </c>
      <c r="I3206" s="228" t="s">
        <v>4004</v>
      </c>
      <c r="J3206" s="228" t="s">
        <v>4715</v>
      </c>
      <c r="K3206" s="228" t="s"/>
      <c r="L3206" s="228" t="s">
        <v>4004</v>
      </c>
      <c r="M3206" s="229">
        <v>190</v>
      </c>
      <c r="N3206" s="228" t="s">
        <v>4004</v>
      </c>
      <c r="O3206" s="230">
        <v>45717</v>
      </c>
      <c r="P3206" s="231">
        <v>0.567037037035334</v>
      </c>
      <c r="Q3206" s="228">
        <v>50952</v>
      </c>
      <c r="R3206" s="229">
        <v>340</v>
      </c>
      <c r="S3206" s="229">
        <v>0</v>
      </c>
      <c r="T3206" s="229">
        <v>340</v>
      </c>
      <c r="U3206" s="228" t="s">
        <v>4491</v>
      </c>
      <c r="V3206" s="232" t="s"/>
      <c r="W3206" s="232" t="s"/>
      <c r="X3206" s="232" t="s"/>
      <c r="Y3206" s="232" t="s"/>
    </row>
    <row r="3207" spans="1:21" ht="35.25" customHeight="1">
      <c r="A3207" s="219" t="s">
        <v>4648</v>
      </c>
      <c r="B3207" s="219" t="s">
        <v>8197</v>
      </c>
      <c r="C3207" s="219" t="s">
        <v>4650</v>
      </c>
      <c r="D3207" s="219" t="s">
        <v>4668</v>
      </c>
      <c r="E3207" s="219">
        <v>150</v>
      </c>
      <c r="F3207" s="219">
        <v>0</v>
      </c>
      <c r="G3207" s="219" t="s">
        <v>4652</v>
      </c>
      <c r="H3207" s="219" t="s">
        <v>4659</v>
      </c>
      <c r="I3207" s="219" t="s">
        <v>4659</v>
      </c>
      <c r="J3207" s="219" t="s"/>
      <c r="K3207" s="219" t="s"/>
      <c r="L3207" s="219" t="s">
        <v>4652</v>
      </c>
      <c r="M3207" s="220">
        <v>0</v>
      </c>
      <c r="N3207" s="219" t="s">
        <v>4659</v>
      </c>
      <c r="O3207" s="221">
        <v>45717</v>
      </c>
      <c r="P3207" s="222">
        <v>0.559050925927295</v>
      </c>
      <c r="Q3207" s="219">
        <v>50950</v>
      </c>
      <c r="R3207" s="220">
        <v>170</v>
      </c>
      <c r="S3207" s="220">
        <v>0</v>
      </c>
      <c r="T3207" s="220">
        <v>170</v>
      </c>
      <c r="U3207" s="219" t="s">
        <v>4491</v>
      </c>
    </row>
    <row r="3208" spans="1:21" ht="35.25" customHeight="1">
      <c r="A3208" s="215" t="s">
        <v>4648</v>
      </c>
      <c r="B3208" s="215" t="s">
        <v>8198</v>
      </c>
      <c r="C3208" s="215" t="s">
        <v>4656</v>
      </c>
      <c r="D3208" s="215" t="s">
        <v>4903</v>
      </c>
      <c r="E3208" s="215">
        <v>130</v>
      </c>
      <c r="F3208" s="215">
        <v>0</v>
      </c>
      <c r="G3208" s="215" t="s">
        <v>4652</v>
      </c>
      <c r="H3208" s="215" t="s">
        <v>4004</v>
      </c>
      <c r="I3208" s="215" t="s">
        <v>4004</v>
      </c>
      <c r="J3208" s="215" t="s"/>
      <c r="K3208" s="215" t="s"/>
      <c r="L3208" s="215" t="s">
        <v>4652</v>
      </c>
      <c r="M3208" s="216">
        <v>0</v>
      </c>
      <c r="N3208" s="215" t="s">
        <v>4004</v>
      </c>
      <c r="O3208" s="217">
        <v>45717</v>
      </c>
      <c r="P3208" s="218">
        <v>0.549814814814454</v>
      </c>
      <c r="Q3208" s="215">
        <v>50947</v>
      </c>
      <c r="R3208" s="216">
        <v>100</v>
      </c>
      <c r="S3208" s="216">
        <v>0</v>
      </c>
      <c r="T3208" s="216">
        <v>100</v>
      </c>
      <c r="U3208" s="215" t="s">
        <v>4491</v>
      </c>
    </row>
    <row r="3209" spans="1:21" ht="35.25" customHeight="1">
      <c r="A3209" s="219" t="s">
        <v>4648</v>
      </c>
      <c r="B3209" s="219" t="s">
        <v>8199</v>
      </c>
      <c r="C3209" s="219" t="s">
        <v>4650</v>
      </c>
      <c r="D3209" s="219" t="s">
        <v>4734</v>
      </c>
      <c r="E3209" s="219">
        <v>152</v>
      </c>
      <c r="F3209" s="219">
        <v>89</v>
      </c>
      <c r="G3209" s="219" t="s">
        <v>4004</v>
      </c>
      <c r="H3209" s="219" t="s">
        <v>4652</v>
      </c>
      <c r="I3209" s="219" t="s">
        <v>4652</v>
      </c>
      <c r="J3209" s="219" t="s"/>
      <c r="K3209" s="219" t="s"/>
      <c r="L3209" s="219" t="s">
        <v>4652</v>
      </c>
      <c r="M3209" s="220">
        <v>0</v>
      </c>
      <c r="N3209" s="219" t="s">
        <v>4004</v>
      </c>
      <c r="O3209" s="221">
        <v>45717</v>
      </c>
      <c r="P3209" s="222">
        <v>0.519155092591973</v>
      </c>
      <c r="Q3209" s="219">
        <v>50937</v>
      </c>
      <c r="R3209" s="220">
        <v>150</v>
      </c>
      <c r="S3209" s="220">
        <v>0</v>
      </c>
      <c r="T3209" s="220">
        <v>150</v>
      </c>
      <c r="U3209" s="219" t="s">
        <v>4491</v>
      </c>
    </row>
    <row r="3210" spans="1:21" ht="35.25" customHeight="1">
      <c r="A3210" s="215" t="s">
        <v>4648</v>
      </c>
      <c r="B3210" s="215" t="s">
        <v>8200</v>
      </c>
      <c r="C3210" s="215" t="s">
        <v>4650</v>
      </c>
      <c r="D3210" s="215" t="s">
        <v>4867</v>
      </c>
      <c r="E3210" s="215">
        <v>154</v>
      </c>
      <c r="F3210" s="215">
        <v>89</v>
      </c>
      <c r="G3210" s="215" t="s">
        <v>4659</v>
      </c>
      <c r="H3210" s="215" t="s">
        <v>4659</v>
      </c>
      <c r="I3210" s="215" t="s">
        <v>4659</v>
      </c>
      <c r="J3210" s="215" t="s"/>
      <c r="K3210" s="215" t="s"/>
      <c r="L3210" s="215" t="s">
        <v>4652</v>
      </c>
      <c r="M3210" s="216">
        <v>0</v>
      </c>
      <c r="N3210" s="215" t="s">
        <v>4659</v>
      </c>
      <c r="O3210" s="217">
        <v>45717</v>
      </c>
      <c r="P3210" s="218">
        <v>0.5104050925911</v>
      </c>
      <c r="Q3210" s="215">
        <v>50933</v>
      </c>
      <c r="R3210" s="216">
        <v>200</v>
      </c>
      <c r="S3210" s="216">
        <v>0</v>
      </c>
      <c r="T3210" s="216">
        <v>200</v>
      </c>
      <c r="U3210" s="215" t="s">
        <v>4491</v>
      </c>
    </row>
    <row r="3211" spans="1:21" ht="35.25" customHeight="1">
      <c r="A3211" s="219" t="s">
        <v>4648</v>
      </c>
      <c r="B3211" s="219" t="s">
        <v>8201</v>
      </c>
      <c r="C3211" s="219" t="s">
        <v>4656</v>
      </c>
      <c r="D3211" s="219" t="s">
        <v>4734</v>
      </c>
      <c r="E3211" s="219">
        <v>165</v>
      </c>
      <c r="F3211" s="219">
        <v>89</v>
      </c>
      <c r="G3211" s="219" t="s">
        <v>4652</v>
      </c>
      <c r="H3211" s="219" t="s">
        <v>4652</v>
      </c>
      <c r="I3211" s="219" t="s">
        <v>4652</v>
      </c>
      <c r="J3211" s="219" t="s"/>
      <c r="K3211" s="219" t="s">
        <v>5060</v>
      </c>
      <c r="L3211" s="219" t="s">
        <v>4652</v>
      </c>
      <c r="M3211" s="220">
        <v>100</v>
      </c>
      <c r="N3211" s="219" t="s">
        <v>4659</v>
      </c>
      <c r="O3211" s="221">
        <v>45717</v>
      </c>
      <c r="P3211" s="222">
        <v>0.509131944443652</v>
      </c>
      <c r="Q3211" s="219">
        <v>50932</v>
      </c>
      <c r="R3211" s="220">
        <v>330</v>
      </c>
      <c r="S3211" s="220">
        <v>0</v>
      </c>
      <c r="T3211" s="220">
        <v>330</v>
      </c>
      <c r="U3211" s="219" t="s">
        <v>4491</v>
      </c>
    </row>
    <row r="3212" spans="1:21" ht="35.25" customHeight="1">
      <c r="A3212" s="215" t="s">
        <v>4648</v>
      </c>
      <c r="B3212" s="215" t="s">
        <v>8202</v>
      </c>
      <c r="C3212" s="215" t="s">
        <v>4656</v>
      </c>
      <c r="D3212" s="215" t="s">
        <v>4730</v>
      </c>
      <c r="E3212" s="215">
        <v>160</v>
      </c>
      <c r="F3212" s="215">
        <v>89</v>
      </c>
      <c r="G3212" s="215" t="s">
        <v>4659</v>
      </c>
      <c r="H3212" s="215" t="s">
        <v>4659</v>
      </c>
      <c r="I3212" s="215" t="s">
        <v>4659</v>
      </c>
      <c r="J3212" s="215" t="s"/>
      <c r="K3212" s="215" t="s">
        <v>8203</v>
      </c>
      <c r="L3212" s="215" t="s">
        <v>4652</v>
      </c>
      <c r="M3212" s="216">
        <v>0</v>
      </c>
      <c r="N3212" s="215" t="s">
        <v>4659</v>
      </c>
      <c r="O3212" s="217">
        <v>45717</v>
      </c>
      <c r="P3212" s="218">
        <v>0.502870370371966</v>
      </c>
      <c r="Q3212" s="215">
        <v>0</v>
      </c>
      <c r="R3212" s="216">
        <v>0</v>
      </c>
      <c r="S3212" s="216">
        <v>0</v>
      </c>
      <c r="T3212" s="216">
        <v>0</v>
      </c>
      <c r="U3212" s="215" t="s">
        <v>8191</v>
      </c>
    </row>
    <row r="3213" spans="1:21" ht="35.25" customHeight="1">
      <c r="A3213" s="219" t="s">
        <v>4648</v>
      </c>
      <c r="B3213" s="219" t="s">
        <v>8204</v>
      </c>
      <c r="C3213" s="219" t="s">
        <v>4650</v>
      </c>
      <c r="D3213" s="219" t="s">
        <v>4663</v>
      </c>
      <c r="E3213" s="219">
        <v>155</v>
      </c>
      <c r="F3213" s="219">
        <v>89</v>
      </c>
      <c r="G3213" s="219" t="s">
        <v>4004</v>
      </c>
      <c r="H3213" s="219" t="s">
        <v>4004</v>
      </c>
      <c r="I3213" s="219" t="s">
        <v>4004</v>
      </c>
      <c r="J3213" s="219" t="s">
        <v>4643</v>
      </c>
      <c r="K3213" s="219" t="s">
        <v>5450</v>
      </c>
      <c r="L3213" s="219" t="s">
        <v>4004</v>
      </c>
      <c r="M3213" s="220">
        <v>400</v>
      </c>
      <c r="N3213" s="219" t="s">
        <v>4004</v>
      </c>
      <c r="O3213" s="221">
        <v>45717</v>
      </c>
      <c r="P3213" s="222">
        <v>0.497789351851679</v>
      </c>
      <c r="Q3213" s="219">
        <v>50927</v>
      </c>
      <c r="R3213" s="220">
        <v>630</v>
      </c>
      <c r="S3213" s="220">
        <v>0</v>
      </c>
      <c r="T3213" s="220">
        <v>630</v>
      </c>
      <c r="U3213" s="219" t="s">
        <v>4491</v>
      </c>
    </row>
    <row r="3214" spans="1:21" ht="35.25" customHeight="1">
      <c r="A3214" s="215" t="s">
        <v>4648</v>
      </c>
      <c r="B3214" s="215" t="s">
        <v>8205</v>
      </c>
      <c r="C3214" s="215" t="s">
        <v>4650</v>
      </c>
      <c r="D3214" s="215" t="s">
        <v>4668</v>
      </c>
      <c r="E3214" s="215">
        <v>160</v>
      </c>
      <c r="F3214" s="215">
        <v>0</v>
      </c>
      <c r="G3214" s="215" t="s">
        <v>4652</v>
      </c>
      <c r="H3214" s="215" t="s">
        <v>4004</v>
      </c>
      <c r="I3214" s="215" t="s">
        <v>4004</v>
      </c>
      <c r="J3214" s="215" t="s"/>
      <c r="K3214" s="215" t="s"/>
      <c r="L3214" s="215" t="s">
        <v>4652</v>
      </c>
      <c r="M3214" s="216">
        <v>0</v>
      </c>
      <c r="N3214" s="215" t="s">
        <v>4004</v>
      </c>
      <c r="O3214" s="217">
        <v>45717</v>
      </c>
      <c r="P3214" s="218">
        <v>0.485833333332266</v>
      </c>
      <c r="Q3214" s="215">
        <v>50924</v>
      </c>
      <c r="R3214" s="216">
        <v>170</v>
      </c>
      <c r="S3214" s="216">
        <v>0</v>
      </c>
      <c r="T3214" s="216">
        <v>170</v>
      </c>
      <c r="U3214" s="215" t="s">
        <v>4491</v>
      </c>
    </row>
    <row r="3215" spans="1:21" ht="35.25" customHeight="1">
      <c r="A3215" s="219" t="s">
        <v>4648</v>
      </c>
      <c r="B3215" s="219" t="s">
        <v>8206</v>
      </c>
      <c r="C3215" s="219" t="s">
        <v>4656</v>
      </c>
      <c r="D3215" s="219" t="s">
        <v>4730</v>
      </c>
      <c r="E3215" s="219">
        <v>165</v>
      </c>
      <c r="F3215" s="219">
        <v>89</v>
      </c>
      <c r="G3215" s="219" t="s">
        <v>4659</v>
      </c>
      <c r="H3215" s="219" t="s">
        <v>4652</v>
      </c>
      <c r="I3215" s="219" t="s">
        <v>4652</v>
      </c>
      <c r="J3215" s="219" t="s"/>
      <c r="K3215" s="219" t="s"/>
      <c r="L3215" s="219" t="s">
        <v>4652</v>
      </c>
      <c r="M3215" s="220">
        <v>0</v>
      </c>
      <c r="N3215" s="219" t="s">
        <v>4661</v>
      </c>
      <c r="O3215" s="221">
        <v>45717</v>
      </c>
      <c r="P3215" s="222">
        <v>0.470717592594156</v>
      </c>
      <c r="Q3215" s="219">
        <v>50918</v>
      </c>
      <c r="R3215" s="220">
        <v>150</v>
      </c>
      <c r="S3215" s="220">
        <v>0</v>
      </c>
      <c r="T3215" s="220">
        <v>150</v>
      </c>
      <c r="U3215" s="219" t="s">
        <v>4491</v>
      </c>
    </row>
    <row r="3216" spans="1:21" ht="35.25" customHeight="1">
      <c r="A3216" s="215" t="s">
        <v>4648</v>
      </c>
      <c r="B3216" s="215" t="s">
        <v>8207</v>
      </c>
      <c r="C3216" s="215" t="s">
        <v>4656</v>
      </c>
      <c r="D3216" s="215" t="s">
        <v>4676</v>
      </c>
      <c r="E3216" s="215">
        <v>151</v>
      </c>
      <c r="F3216" s="215">
        <v>0</v>
      </c>
      <c r="G3216" s="215" t="s">
        <v>4652</v>
      </c>
      <c r="H3216" s="215" t="s">
        <v>4004</v>
      </c>
      <c r="I3216" s="215" t="s">
        <v>4004</v>
      </c>
      <c r="J3216" s="215" t="s"/>
      <c r="K3216" s="215" t="s"/>
      <c r="L3216" s="215" t="s">
        <v>4652</v>
      </c>
      <c r="M3216" s="216">
        <v>0</v>
      </c>
      <c r="N3216" s="215" t="s">
        <v>4004</v>
      </c>
      <c r="O3216" s="217">
        <v>45717</v>
      </c>
      <c r="P3216" s="218">
        <v>0.456168981480005</v>
      </c>
      <c r="Q3216" s="215">
        <v>50915</v>
      </c>
      <c r="R3216" s="216">
        <v>150</v>
      </c>
      <c r="S3216" s="216">
        <v>0</v>
      </c>
      <c r="T3216" s="216">
        <v>150</v>
      </c>
      <c r="U3216" s="215" t="s">
        <v>4491</v>
      </c>
    </row>
    <row r="3217" spans="1:21" ht="35.25" customHeight="1">
      <c r="A3217" s="219" t="s">
        <v>4648</v>
      </c>
      <c r="B3217" s="219" t="s">
        <v>8208</v>
      </c>
      <c r="C3217" s="219" t="s">
        <v>4656</v>
      </c>
      <c r="D3217" s="219" t="s">
        <v>4734</v>
      </c>
      <c r="E3217" s="219">
        <v>165</v>
      </c>
      <c r="F3217" s="219">
        <v>88</v>
      </c>
      <c r="G3217" s="219" t="s">
        <v>4659</v>
      </c>
      <c r="H3217" s="219" t="s">
        <v>4652</v>
      </c>
      <c r="I3217" s="219" t="s">
        <v>4652</v>
      </c>
      <c r="J3217" s="219" t="s"/>
      <c r="K3217" s="219" t="s"/>
      <c r="L3217" s="219" t="s">
        <v>4652</v>
      </c>
      <c r="M3217" s="220">
        <v>0</v>
      </c>
      <c r="N3217" s="219" t="s">
        <v>4661</v>
      </c>
      <c r="O3217" s="221">
        <v>45717</v>
      </c>
      <c r="P3217" s="222">
        <v>0.443101851851679</v>
      </c>
      <c r="Q3217" s="219">
        <v>50905</v>
      </c>
      <c r="R3217" s="220">
        <v>150</v>
      </c>
      <c r="S3217" s="220">
        <v>0</v>
      </c>
      <c r="T3217" s="220">
        <v>150</v>
      </c>
      <c r="U3217" s="219" t="s">
        <v>4491</v>
      </c>
    </row>
    <row r="3218" spans="1:21" ht="35.25" customHeight="1">
      <c r="A3218" s="215" t="s">
        <v>4648</v>
      </c>
      <c r="B3218" s="215" t="s">
        <v>8209</v>
      </c>
      <c r="C3218" s="215" t="s">
        <v>4656</v>
      </c>
      <c r="D3218" s="215" t="s">
        <v>4730</v>
      </c>
      <c r="E3218" s="215">
        <v>165</v>
      </c>
      <c r="F3218" s="215">
        <v>89</v>
      </c>
      <c r="G3218" s="215" t="s">
        <v>4004</v>
      </c>
      <c r="H3218" s="215" t="s">
        <v>4004</v>
      </c>
      <c r="I3218" s="215" t="s">
        <v>4004</v>
      </c>
      <c r="J3218" s="215" t="s"/>
      <c r="K3218" s="215" t="s"/>
      <c r="L3218" s="215" t="s">
        <v>4652</v>
      </c>
      <c r="M3218" s="216">
        <v>0</v>
      </c>
      <c r="N3218" s="215" t="s">
        <v>4004</v>
      </c>
      <c r="O3218" s="217">
        <v>45717</v>
      </c>
      <c r="P3218" s="218">
        <v>0.435787037036789</v>
      </c>
      <c r="Q3218" s="215">
        <v>50904</v>
      </c>
      <c r="R3218" s="216">
        <v>200</v>
      </c>
      <c r="S3218" s="216">
        <v>0</v>
      </c>
      <c r="T3218" s="216">
        <v>200</v>
      </c>
      <c r="U3218" s="215" t="s">
        <v>4491</v>
      </c>
    </row>
    <row r="3219" spans="1:21" ht="35.25" customHeight="1">
      <c r="A3219" s="219" t="s">
        <v>4648</v>
      </c>
      <c r="B3219" s="219" t="s">
        <v>8210</v>
      </c>
      <c r="C3219" s="219" t="s">
        <v>4650</v>
      </c>
      <c r="D3219" s="219" t="s">
        <v>4663</v>
      </c>
      <c r="E3219" s="219">
        <v>155</v>
      </c>
      <c r="F3219" s="219">
        <v>0</v>
      </c>
      <c r="G3219" s="219" t="s">
        <v>4652</v>
      </c>
      <c r="H3219" s="219" t="s">
        <v>4004</v>
      </c>
      <c r="I3219" s="219" t="s">
        <v>4004</v>
      </c>
      <c r="J3219" s="219" t="s"/>
      <c r="K3219" s="219" t="s"/>
      <c r="L3219" s="219" t="s">
        <v>4652</v>
      </c>
      <c r="M3219" s="220">
        <v>0</v>
      </c>
      <c r="N3219" s="219" t="s">
        <v>4004</v>
      </c>
      <c r="O3219" s="221">
        <v>45717</v>
      </c>
      <c r="P3219" s="222">
        <v>0.421435185184237</v>
      </c>
      <c r="Q3219" s="219">
        <v>50897</v>
      </c>
      <c r="R3219" s="220">
        <v>170</v>
      </c>
      <c r="S3219" s="220">
        <v>0</v>
      </c>
      <c r="T3219" s="220">
        <v>170</v>
      </c>
      <c r="U3219" s="219" t="s">
        <v>4491</v>
      </c>
    </row>
    <row r="3220" spans="1:25" s="684" ht="35.25" customHeight="1">
      <c r="A3220" s="228" t="s">
        <v>4648</v>
      </c>
      <c r="B3220" s="228" t="s">
        <v>8211</v>
      </c>
      <c r="C3220" s="228" t="s">
        <v>4650</v>
      </c>
      <c r="D3220" s="228" t="s">
        <v>4668</v>
      </c>
      <c r="E3220" s="228">
        <v>155</v>
      </c>
      <c r="F3220" s="228">
        <v>0</v>
      </c>
      <c r="G3220" s="228" t="s">
        <v>4652</v>
      </c>
      <c r="H3220" s="228" t="s">
        <v>4652</v>
      </c>
      <c r="I3220" s="228" t="s">
        <v>4652</v>
      </c>
      <c r="J3220" s="228" t="s">
        <v>8212</v>
      </c>
      <c r="K3220" s="228" t="s"/>
      <c r="L3220" s="228" t="s">
        <v>4004</v>
      </c>
      <c r="M3220" s="229">
        <v>300</v>
      </c>
      <c r="N3220" s="228" t="s">
        <v>4004</v>
      </c>
      <c r="O3220" s="230">
        <v>45717</v>
      </c>
      <c r="P3220" s="231">
        <v>0.41826388888876</v>
      </c>
      <c r="Q3220" s="228">
        <v>50896</v>
      </c>
      <c r="R3220" s="229">
        <v>300</v>
      </c>
      <c r="S3220" s="229">
        <v>0</v>
      </c>
      <c r="T3220" s="229">
        <v>300</v>
      </c>
      <c r="U3220" s="228" t="s">
        <v>4491</v>
      </c>
      <c r="V3220" s="232" t="s"/>
      <c r="W3220" s="232" t="s"/>
      <c r="X3220" s="232" t="s"/>
      <c r="Y3220" s="232" t="s"/>
    </row>
    <row r="3221" spans="1:21" ht="35.25" customHeight="1">
      <c r="A3221" s="219" t="s">
        <v>4648</v>
      </c>
      <c r="B3221" s="219" t="s">
        <v>8213</v>
      </c>
      <c r="C3221" s="219" t="s">
        <v>4656</v>
      </c>
      <c r="D3221" s="219" t="s">
        <v>4903</v>
      </c>
      <c r="E3221" s="219">
        <v>165</v>
      </c>
      <c r="F3221" s="219">
        <v>89</v>
      </c>
      <c r="G3221" s="219" t="s">
        <v>4659</v>
      </c>
      <c r="H3221" s="219" t="s">
        <v>4659</v>
      </c>
      <c r="I3221" s="219" t="s">
        <v>4659</v>
      </c>
      <c r="J3221" s="219" t="s"/>
      <c r="K3221" s="219" t="s"/>
      <c r="L3221" s="219" t="s">
        <v>4652</v>
      </c>
      <c r="M3221" s="220">
        <v>0</v>
      </c>
      <c r="N3221" s="219" t="s">
        <v>4004</v>
      </c>
      <c r="O3221" s="221">
        <v>45717</v>
      </c>
      <c r="P3221" s="222">
        <v>0.409606481480296</v>
      </c>
      <c r="Q3221" s="219">
        <v>50891</v>
      </c>
      <c r="R3221" s="220">
        <v>200</v>
      </c>
      <c r="S3221" s="220">
        <v>0</v>
      </c>
      <c r="T3221" s="220">
        <v>200</v>
      </c>
      <c r="U3221" s="219" t="s">
        <v>4491</v>
      </c>
    </row>
    <row r="3222" spans="1:21" ht="35.25" customHeight="1">
      <c r="A3222" s="215" t="s">
        <v>4648</v>
      </c>
      <c r="B3222" s="215" t="s">
        <v>8214</v>
      </c>
      <c r="C3222" s="215" t="s">
        <v>4650</v>
      </c>
      <c r="D3222" s="215" t="s">
        <v>4681</v>
      </c>
      <c r="E3222" s="215">
        <v>155</v>
      </c>
      <c r="F3222" s="215">
        <v>0</v>
      </c>
      <c r="G3222" s="215" t="s">
        <v>4652</v>
      </c>
      <c r="H3222" s="215" t="s">
        <v>4004</v>
      </c>
      <c r="I3222" s="215" t="s">
        <v>4004</v>
      </c>
      <c r="J3222" s="215" t="s"/>
      <c r="K3222" s="215" t="s"/>
      <c r="L3222" s="215" t="s">
        <v>4652</v>
      </c>
      <c r="M3222" s="216">
        <v>0</v>
      </c>
      <c r="N3222" s="215" t="s">
        <v>4004</v>
      </c>
      <c r="O3222" s="217">
        <v>45717</v>
      </c>
      <c r="P3222" s="218">
        <v>0.380162037035916</v>
      </c>
      <c r="Q3222" s="215">
        <v>50881</v>
      </c>
      <c r="R3222" s="216">
        <v>170</v>
      </c>
      <c r="S3222" s="216">
        <v>0</v>
      </c>
      <c r="T3222" s="216">
        <v>170</v>
      </c>
      <c r="U3222" s="215" t="s">
        <v>4491</v>
      </c>
    </row>
    <row r="3223" spans="1:21" ht="35.25" customHeight="1">
      <c r="A3223" s="219" t="s">
        <v>4648</v>
      </c>
      <c r="B3223" s="219" t="s">
        <v>8215</v>
      </c>
      <c r="C3223" s="219" t="s">
        <v>4650</v>
      </c>
      <c r="D3223" s="219" t="s">
        <v>5340</v>
      </c>
      <c r="E3223" s="219">
        <v>154</v>
      </c>
      <c r="F3223" s="219">
        <v>0</v>
      </c>
      <c r="G3223" s="219" t="s">
        <v>4652</v>
      </c>
      <c r="H3223" s="219" t="s">
        <v>4004</v>
      </c>
      <c r="I3223" s="219" t="s">
        <v>4004</v>
      </c>
      <c r="J3223" s="219" t="s"/>
      <c r="K3223" s="219" t="s"/>
      <c r="L3223" s="219" t="s">
        <v>4652</v>
      </c>
      <c r="M3223" s="220">
        <v>0</v>
      </c>
      <c r="N3223" s="219" t="s">
        <v>4004</v>
      </c>
      <c r="O3223" s="221">
        <v>45717</v>
      </c>
      <c r="P3223" s="222">
        <v>0.366215277776064</v>
      </c>
      <c r="Q3223" s="219">
        <v>50880</v>
      </c>
      <c r="R3223" s="220">
        <v>150</v>
      </c>
      <c r="S3223" s="220">
        <v>0</v>
      </c>
      <c r="T3223" s="220">
        <v>150</v>
      </c>
      <c r="U3223" s="219" t="s">
        <v>4491</v>
      </c>
    </row>
    <row r="3224" spans="1:21" ht="35.25" customHeight="1">
      <c r="A3224" s="215" t="s">
        <v>4648</v>
      </c>
      <c r="B3224" s="215" t="s">
        <v>8216</v>
      </c>
      <c r="C3224" s="215" t="s">
        <v>4656</v>
      </c>
      <c r="D3224" s="215" t="s">
        <v>4668</v>
      </c>
      <c r="E3224" s="215">
        <v>170</v>
      </c>
      <c r="F3224" s="215">
        <v>89</v>
      </c>
      <c r="G3224" s="215" t="s">
        <v>4659</v>
      </c>
      <c r="H3224" s="215" t="s">
        <v>4659</v>
      </c>
      <c r="I3224" s="215" t="s">
        <v>4659</v>
      </c>
      <c r="J3224" s="215" t="s"/>
      <c r="K3224" s="215" t="s"/>
      <c r="L3224" s="215" t="s">
        <v>4652</v>
      </c>
      <c r="M3224" s="216">
        <v>0</v>
      </c>
      <c r="N3224" s="215" t="s">
        <v>4659</v>
      </c>
      <c r="O3224" s="217">
        <v>45717</v>
      </c>
      <c r="P3224" s="218">
        <v>0.36508101851723</v>
      </c>
      <c r="Q3224" s="215">
        <v>50877</v>
      </c>
      <c r="R3224" s="216">
        <v>200</v>
      </c>
      <c r="S3224" s="216">
        <v>0</v>
      </c>
      <c r="T3224" s="216">
        <v>200</v>
      </c>
      <c r="U3224" s="215" t="s">
        <v>4491</v>
      </c>
    </row>
    <row r="3225" spans="1:21" ht="35.25" customHeight="1">
      <c r="A3225" s="219" t="s">
        <v>4648</v>
      </c>
      <c r="B3225" s="219" t="s">
        <v>8217</v>
      </c>
      <c r="C3225" s="219" t="s">
        <v>4656</v>
      </c>
      <c r="D3225" s="219" t="s">
        <v>4703</v>
      </c>
      <c r="E3225" s="219">
        <v>149</v>
      </c>
      <c r="F3225" s="219">
        <v>88</v>
      </c>
      <c r="G3225" s="219" t="s">
        <v>4659</v>
      </c>
      <c r="H3225" s="219" t="s">
        <v>4659</v>
      </c>
      <c r="I3225" s="219" t="s">
        <v>4659</v>
      </c>
      <c r="J3225" s="219" t="s"/>
      <c r="K3225" s="219" t="s"/>
      <c r="L3225" s="219" t="s">
        <v>4652</v>
      </c>
      <c r="M3225" s="220">
        <v>0</v>
      </c>
      <c r="N3225" s="219" t="s">
        <v>4659</v>
      </c>
      <c r="O3225" s="221">
        <v>45717</v>
      </c>
      <c r="P3225" s="222">
        <v>0.338969907406863</v>
      </c>
      <c r="Q3225" s="219">
        <v>50867</v>
      </c>
      <c r="R3225" s="220">
        <v>200</v>
      </c>
      <c r="S3225" s="220">
        <v>0</v>
      </c>
      <c r="T3225" s="220">
        <v>200</v>
      </c>
      <c r="U3225" s="219" t="s">
        <v>4491</v>
      </c>
    </row>
    <row r="3226" spans="1:21" ht="35.25" customHeight="1">
      <c r="A3226" s="219" t="s">
        <v>4648</v>
      </c>
      <c r="B3226" s="219" t="s">
        <v>8218</v>
      </c>
      <c r="C3226" s="219" t="s">
        <v>4650</v>
      </c>
      <c r="D3226" s="219" t="s">
        <v>4668</v>
      </c>
      <c r="E3226" s="219">
        <v>155</v>
      </c>
      <c r="F3226" s="219">
        <v>88</v>
      </c>
      <c r="G3226" s="219" t="s">
        <v>4659</v>
      </c>
      <c r="H3226" s="219" t="s">
        <v>4652</v>
      </c>
      <c r="I3226" s="219" t="s">
        <v>4652</v>
      </c>
      <c r="J3226" s="219" t="s"/>
      <c r="K3226" s="219" t="s"/>
      <c r="L3226" s="219" t="s">
        <v>4652</v>
      </c>
      <c r="M3226" s="220">
        <v>0</v>
      </c>
      <c r="N3226" s="219" t="s">
        <v>4004</v>
      </c>
      <c r="O3226" s="221">
        <v>45718</v>
      </c>
      <c r="P3226" s="222">
        <v>0.849849537036789</v>
      </c>
      <c r="Q3226" s="219">
        <v>51113</v>
      </c>
      <c r="R3226" s="220">
        <v>150</v>
      </c>
      <c r="S3226" s="220">
        <v>0</v>
      </c>
      <c r="T3226" s="220">
        <v>150</v>
      </c>
      <c r="U3226" s="219" t="s">
        <v>4491</v>
      </c>
    </row>
    <row r="3227" spans="1:21" ht="35.25" customHeight="1">
      <c r="A3227" s="215" t="s">
        <v>4648</v>
      </c>
      <c r="B3227" s="215" t="s">
        <v>8219</v>
      </c>
      <c r="C3227" s="215" t="s">
        <v>4650</v>
      </c>
      <c r="D3227" s="215" t="s">
        <v>4663</v>
      </c>
      <c r="E3227" s="215">
        <v>148</v>
      </c>
      <c r="F3227" s="215">
        <v>89</v>
      </c>
      <c r="G3227" s="215" t="s">
        <v>4004</v>
      </c>
      <c r="H3227" s="215" t="s">
        <v>4652</v>
      </c>
      <c r="I3227" s="215" t="s">
        <v>4652</v>
      </c>
      <c r="J3227" s="215" t="s"/>
      <c r="K3227" s="215" t="s"/>
      <c r="L3227" s="215" t="s">
        <v>4652</v>
      </c>
      <c r="M3227" s="216">
        <v>0</v>
      </c>
      <c r="N3227" s="215" t="s">
        <v>4004</v>
      </c>
      <c r="O3227" s="217">
        <v>45718</v>
      </c>
      <c r="P3227" s="218">
        <v>0.706226851852989</v>
      </c>
      <c r="Q3227" s="215">
        <v>51108</v>
      </c>
      <c r="R3227" s="216">
        <v>170</v>
      </c>
      <c r="S3227" s="216">
        <v>0</v>
      </c>
      <c r="T3227" s="216">
        <v>170</v>
      </c>
      <c r="U3227" s="215" t="s">
        <v>4491</v>
      </c>
    </row>
    <row r="3228" spans="1:21" ht="35.25" customHeight="1">
      <c r="A3228" s="219" t="s">
        <v>4648</v>
      </c>
      <c r="B3228" s="219" t="s">
        <v>8220</v>
      </c>
      <c r="C3228" s="219" t="s">
        <v>4656</v>
      </c>
      <c r="D3228" s="219" t="s">
        <v>4730</v>
      </c>
      <c r="E3228" s="219">
        <v>160</v>
      </c>
      <c r="F3228" s="219">
        <v>89</v>
      </c>
      <c r="G3228" s="219" t="s">
        <v>4659</v>
      </c>
      <c r="H3228" s="219" t="s">
        <v>4659</v>
      </c>
      <c r="I3228" s="219" t="s">
        <v>4659</v>
      </c>
      <c r="J3228" s="219" t="s"/>
      <c r="K3228" s="219" t="s">
        <v>8221</v>
      </c>
      <c r="L3228" s="219" t="s">
        <v>4652</v>
      </c>
      <c r="M3228" s="220">
        <v>0</v>
      </c>
      <c r="N3228" s="219" t="s">
        <v>4659</v>
      </c>
      <c r="O3228" s="221">
        <v>45718</v>
      </c>
      <c r="P3228" s="222">
        <v>0.694918981480441</v>
      </c>
      <c r="Q3228" s="219">
        <v>51107</v>
      </c>
      <c r="R3228" s="220">
        <v>200</v>
      </c>
      <c r="S3228" s="220">
        <v>0</v>
      </c>
      <c r="T3228" s="220">
        <v>200</v>
      </c>
      <c r="U3228" s="219" t="s">
        <v>4491</v>
      </c>
    </row>
    <row r="3229" spans="1:21" ht="35.25" customHeight="1">
      <c r="A3229" s="215" t="s">
        <v>4648</v>
      </c>
      <c r="B3229" s="215" t="s">
        <v>8222</v>
      </c>
      <c r="C3229" s="215" t="s">
        <v>4656</v>
      </c>
      <c r="D3229" s="215" t="s">
        <v>4730</v>
      </c>
      <c r="E3229" s="215">
        <v>160</v>
      </c>
      <c r="F3229" s="215">
        <v>89</v>
      </c>
      <c r="G3229" s="215" t="s">
        <v>4004</v>
      </c>
      <c r="H3229" s="215" t="s">
        <v>4004</v>
      </c>
      <c r="I3229" s="215" t="s">
        <v>4004</v>
      </c>
      <c r="J3229" s="215" t="s"/>
      <c r="K3229" s="215" t="s"/>
      <c r="L3229" s="215" t="s">
        <v>4652</v>
      </c>
      <c r="M3229" s="216">
        <v>0</v>
      </c>
      <c r="N3229" s="215" t="s">
        <v>4004</v>
      </c>
      <c r="O3229" s="217">
        <v>45718</v>
      </c>
      <c r="P3229" s="218">
        <v>0.69329861110964</v>
      </c>
      <c r="Q3229" s="215">
        <v>0</v>
      </c>
      <c r="R3229" s="216">
        <v>0</v>
      </c>
      <c r="S3229" s="216">
        <v>0</v>
      </c>
      <c r="T3229" s="216">
        <v>0</v>
      </c>
      <c r="U3229" s="215" t="s">
        <v>8191</v>
      </c>
    </row>
    <row r="3230" spans="1:21" ht="35.25" customHeight="1">
      <c r="A3230" s="219" t="s">
        <v>4648</v>
      </c>
      <c r="B3230" s="219" t="s">
        <v>8223</v>
      </c>
      <c r="C3230" s="219" t="s">
        <v>4656</v>
      </c>
      <c r="D3230" s="219" t="s">
        <v>4756</v>
      </c>
      <c r="E3230" s="219">
        <v>165</v>
      </c>
      <c r="F3230" s="219">
        <v>89</v>
      </c>
      <c r="G3230" s="219" t="s">
        <v>4004</v>
      </c>
      <c r="H3230" s="219" t="s">
        <v>4004</v>
      </c>
      <c r="I3230" s="219" t="s">
        <v>4004</v>
      </c>
      <c r="J3230" s="219" t="s"/>
      <c r="K3230" s="219" t="s"/>
      <c r="L3230" s="219" t="s">
        <v>4652</v>
      </c>
      <c r="M3230" s="220">
        <v>0</v>
      </c>
      <c r="N3230" s="219" t="s">
        <v>4659</v>
      </c>
      <c r="O3230" s="221">
        <v>45718</v>
      </c>
      <c r="P3230" s="222">
        <v>0.688923611112841</v>
      </c>
      <c r="Q3230" s="219">
        <v>51103</v>
      </c>
      <c r="R3230" s="220">
        <v>200</v>
      </c>
      <c r="S3230" s="220">
        <v>0</v>
      </c>
      <c r="T3230" s="220">
        <v>200</v>
      </c>
      <c r="U3230" s="219" t="s">
        <v>4491</v>
      </c>
    </row>
    <row r="3231" spans="1:21" ht="35.25" customHeight="1">
      <c r="A3231" s="215" t="s">
        <v>4648</v>
      </c>
      <c r="B3231" s="215" t="s">
        <v>8224</v>
      </c>
      <c r="C3231" s="215" t="s">
        <v>4650</v>
      </c>
      <c r="D3231" s="215" t="s">
        <v>4681</v>
      </c>
      <c r="E3231" s="215">
        <v>161</v>
      </c>
      <c r="F3231" s="215">
        <v>88</v>
      </c>
      <c r="G3231" s="215" t="s">
        <v>4652</v>
      </c>
      <c r="H3231" s="215" t="s">
        <v>4652</v>
      </c>
      <c r="I3231" s="215" t="s">
        <v>4652</v>
      </c>
      <c r="J3231" s="215" t="s"/>
      <c r="K3231" s="215" t="s"/>
      <c r="L3231" s="215" t="s">
        <v>4652</v>
      </c>
      <c r="M3231" s="216">
        <v>0</v>
      </c>
      <c r="N3231" s="215" t="s">
        <v>4004</v>
      </c>
      <c r="O3231" s="217">
        <v>45718</v>
      </c>
      <c r="P3231" s="218">
        <v>0.688912037036062</v>
      </c>
      <c r="Q3231" s="215">
        <v>51104</v>
      </c>
      <c r="R3231" s="216">
        <v>200</v>
      </c>
      <c r="S3231" s="216">
        <v>0</v>
      </c>
      <c r="T3231" s="216">
        <v>200</v>
      </c>
      <c r="U3231" s="215" t="s">
        <v>4491</v>
      </c>
    </row>
    <row r="3232" spans="1:21" ht="35.25" customHeight="1">
      <c r="A3232" s="219" t="s">
        <v>4648</v>
      </c>
      <c r="B3232" s="219" t="s">
        <v>8225</v>
      </c>
      <c r="C3232" s="219" t="s">
        <v>4656</v>
      </c>
      <c r="D3232" s="219" t="s">
        <v>4730</v>
      </c>
      <c r="E3232" s="219">
        <v>165</v>
      </c>
      <c r="F3232" s="219">
        <v>89</v>
      </c>
      <c r="G3232" s="219" t="s">
        <v>4659</v>
      </c>
      <c r="H3232" s="219" t="s">
        <v>4659</v>
      </c>
      <c r="I3232" s="219" t="s">
        <v>4659</v>
      </c>
      <c r="J3232" s="219" t="s"/>
      <c r="K3232" s="219" t="s"/>
      <c r="L3232" s="219" t="s">
        <v>4652</v>
      </c>
      <c r="M3232" s="220">
        <v>100</v>
      </c>
      <c r="N3232" s="219" t="s">
        <v>4659</v>
      </c>
      <c r="O3232" s="221">
        <v>45718</v>
      </c>
      <c r="P3232" s="222">
        <v>0.685729166667443</v>
      </c>
      <c r="Q3232" s="219">
        <v>51102</v>
      </c>
      <c r="R3232" s="220">
        <v>330</v>
      </c>
      <c r="S3232" s="220">
        <v>0</v>
      </c>
      <c r="T3232" s="220">
        <v>330</v>
      </c>
      <c r="U3232" s="219" t="s">
        <v>4491</v>
      </c>
    </row>
    <row r="3233" spans="1:21" ht="35.25" customHeight="1">
      <c r="A3233" s="215" t="s">
        <v>4648</v>
      </c>
      <c r="B3233" s="215" t="s">
        <v>8226</v>
      </c>
      <c r="C3233" s="215" t="s">
        <v>4656</v>
      </c>
      <c r="D3233" s="215" t="s">
        <v>4730</v>
      </c>
      <c r="E3233" s="215">
        <v>160</v>
      </c>
      <c r="F3233" s="215">
        <v>0</v>
      </c>
      <c r="G3233" s="215" t="s">
        <v>4652</v>
      </c>
      <c r="H3233" s="215" t="s">
        <v>4652</v>
      </c>
      <c r="I3233" s="215" t="s">
        <v>4652</v>
      </c>
      <c r="J3233" s="215" t="s"/>
      <c r="K3233" s="215" t="s"/>
      <c r="L3233" s="215" t="s">
        <v>4652</v>
      </c>
      <c r="M3233" s="216">
        <v>0</v>
      </c>
      <c r="N3233" s="215" t="s">
        <v>4659</v>
      </c>
      <c r="O3233" s="217">
        <v>45718</v>
      </c>
      <c r="P3233" s="218">
        <v>0.681828703702195</v>
      </c>
      <c r="Q3233" s="215">
        <v>0</v>
      </c>
      <c r="R3233" s="216">
        <v>0</v>
      </c>
      <c r="S3233" s="216">
        <v>0</v>
      </c>
      <c r="T3233" s="216">
        <v>0</v>
      </c>
      <c r="U3233" s="215" t="s">
        <v>8191</v>
      </c>
    </row>
    <row r="3234" spans="1:21" ht="35.25" customHeight="1">
      <c r="A3234" s="219" t="s">
        <v>4648</v>
      </c>
      <c r="B3234" s="219" t="s">
        <v>8227</v>
      </c>
      <c r="C3234" s="219" t="s">
        <v>4650</v>
      </c>
      <c r="D3234" s="219" t="s">
        <v>4668</v>
      </c>
      <c r="E3234" s="219">
        <v>140</v>
      </c>
      <c r="F3234" s="219">
        <v>0</v>
      </c>
      <c r="G3234" s="219" t="s">
        <v>4652</v>
      </c>
      <c r="H3234" s="219" t="s">
        <v>4004</v>
      </c>
      <c r="I3234" s="219" t="s">
        <v>4004</v>
      </c>
      <c r="J3234" s="219" t="s"/>
      <c r="K3234" s="219" t="s"/>
      <c r="L3234" s="219" t="s">
        <v>4652</v>
      </c>
      <c r="M3234" s="220">
        <v>0</v>
      </c>
      <c r="N3234" s="219" t="s">
        <v>4004</v>
      </c>
      <c r="O3234" s="221">
        <v>45718</v>
      </c>
      <c r="P3234" s="222">
        <v>0.671064814814599</v>
      </c>
      <c r="Q3234" s="219">
        <v>51100</v>
      </c>
      <c r="R3234" s="220">
        <v>150</v>
      </c>
      <c r="S3234" s="220">
        <v>0</v>
      </c>
      <c r="T3234" s="220">
        <v>150</v>
      </c>
      <c r="U3234" s="219" t="s">
        <v>4491</v>
      </c>
    </row>
    <row r="3235" spans="1:21" ht="35.25" customHeight="1">
      <c r="A3235" s="215" t="s">
        <v>4648</v>
      </c>
      <c r="B3235" s="215" t="s">
        <v>8228</v>
      </c>
      <c r="C3235" s="215" t="s">
        <v>4656</v>
      </c>
      <c r="D3235" s="215" t="s">
        <v>4700</v>
      </c>
      <c r="E3235" s="215">
        <v>170</v>
      </c>
      <c r="F3235" s="215">
        <v>0</v>
      </c>
      <c r="G3235" s="215" t="s">
        <v>4652</v>
      </c>
      <c r="H3235" s="215" t="s">
        <v>4659</v>
      </c>
      <c r="I3235" s="215" t="s">
        <v>4659</v>
      </c>
      <c r="J3235" s="215" t="s"/>
      <c r="K3235" s="215" t="s">
        <v>6302</v>
      </c>
      <c r="L3235" s="215" t="s">
        <v>4652</v>
      </c>
      <c r="M3235" s="216">
        <v>0</v>
      </c>
      <c r="N3235" s="215" t="s">
        <v>4659</v>
      </c>
      <c r="O3235" s="217">
        <v>45718</v>
      </c>
      <c r="P3235" s="218">
        <v>0.66254629629475</v>
      </c>
      <c r="Q3235" s="215">
        <v>51098</v>
      </c>
      <c r="R3235" s="216">
        <v>150</v>
      </c>
      <c r="S3235" s="216">
        <v>0</v>
      </c>
      <c r="T3235" s="216">
        <v>150</v>
      </c>
      <c r="U3235" s="215" t="s">
        <v>4491</v>
      </c>
    </row>
    <row r="3236" spans="1:21" ht="35.25" customHeight="1">
      <c r="A3236" s="219" t="s">
        <v>4648</v>
      </c>
      <c r="B3236" s="219" t="s">
        <v>8229</v>
      </c>
      <c r="C3236" s="219" t="s">
        <v>4656</v>
      </c>
      <c r="D3236" s="219" t="s">
        <v>4730</v>
      </c>
      <c r="E3236" s="219">
        <v>165</v>
      </c>
      <c r="F3236" s="219">
        <v>89</v>
      </c>
      <c r="G3236" s="219" t="s">
        <v>4004</v>
      </c>
      <c r="H3236" s="219" t="s">
        <v>4004</v>
      </c>
      <c r="I3236" s="219" t="s">
        <v>4004</v>
      </c>
      <c r="J3236" s="219" t="s"/>
      <c r="K3236" s="219" t="s"/>
      <c r="L3236" s="219" t="s">
        <v>4652</v>
      </c>
      <c r="M3236" s="220">
        <v>0</v>
      </c>
      <c r="N3236" s="219" t="s">
        <v>4004</v>
      </c>
      <c r="O3236" s="221">
        <v>45718</v>
      </c>
      <c r="P3236" s="222">
        <v>0.657951388890069</v>
      </c>
      <c r="Q3236" s="219">
        <v>51097</v>
      </c>
      <c r="R3236" s="220">
        <v>230</v>
      </c>
      <c r="S3236" s="220">
        <v>0</v>
      </c>
      <c r="T3236" s="220">
        <v>230</v>
      </c>
      <c r="U3236" s="219" t="s">
        <v>4491</v>
      </c>
    </row>
    <row r="3237" spans="1:21" ht="35.25" customHeight="1">
      <c r="A3237" s="215" t="s">
        <v>3888</v>
      </c>
      <c r="B3237" s="215" t="s">
        <v>8230</v>
      </c>
      <c r="C3237" s="215" t="s">
        <v>4650</v>
      </c>
      <c r="D3237" s="215" t="s">
        <v>4668</v>
      </c>
      <c r="E3237" s="215">
        <v>158</v>
      </c>
      <c r="F3237" s="215">
        <v>89</v>
      </c>
      <c r="G3237" s="215" t="s">
        <v>4652</v>
      </c>
      <c r="H3237" s="215" t="s">
        <v>4652</v>
      </c>
      <c r="I3237" s="215" t="s">
        <v>4652</v>
      </c>
      <c r="J3237" s="215" t="s"/>
      <c r="K3237" s="215" t="s"/>
      <c r="L3237" s="215" t="s">
        <v>4652</v>
      </c>
      <c r="M3237" s="216">
        <v>0</v>
      </c>
      <c r="N3237" s="215" t="s">
        <v>4659</v>
      </c>
      <c r="O3237" s="217">
        <v>45718</v>
      </c>
      <c r="P3237" s="218">
        <v>0.649236111112259</v>
      </c>
      <c r="Q3237" s="215">
        <v>51096</v>
      </c>
      <c r="R3237" s="216">
        <v>600</v>
      </c>
      <c r="S3237" s="216">
        <v>0</v>
      </c>
      <c r="T3237" s="216">
        <v>600</v>
      </c>
      <c r="U3237" s="215" t="s">
        <v>4491</v>
      </c>
    </row>
    <row r="3238" spans="1:21" ht="35.25" customHeight="1">
      <c r="A3238" s="219" t="s">
        <v>3888</v>
      </c>
      <c r="B3238" s="219" t="s">
        <v>8231</v>
      </c>
      <c r="C3238" s="219" t="s">
        <v>4656</v>
      </c>
      <c r="D3238" s="219" t="s">
        <v>5070</v>
      </c>
      <c r="E3238" s="219">
        <v>135</v>
      </c>
      <c r="F3238" s="219">
        <v>89</v>
      </c>
      <c r="G3238" s="219" t="s">
        <v>4652</v>
      </c>
      <c r="H3238" s="219" t="s">
        <v>4652</v>
      </c>
      <c r="I3238" s="219" t="s">
        <v>4652</v>
      </c>
      <c r="J3238" s="219" t="s"/>
      <c r="K3238" s="219" t="s"/>
      <c r="L3238" s="219" t="s">
        <v>4652</v>
      </c>
      <c r="M3238" s="220">
        <v>0</v>
      </c>
      <c r="N3238" s="219" t="s">
        <v>4659</v>
      </c>
      <c r="O3238" s="221">
        <v>45718</v>
      </c>
      <c r="P3238" s="222">
        <v>0.648425925926858</v>
      </c>
      <c r="Q3238" s="219">
        <v>51096</v>
      </c>
      <c r="R3238" s="220">
        <v>600</v>
      </c>
      <c r="S3238" s="220">
        <v>0</v>
      </c>
      <c r="T3238" s="220">
        <v>600</v>
      </c>
      <c r="U3238" s="219" t="s">
        <v>4491</v>
      </c>
    </row>
    <row r="3239" spans="1:21" ht="35.25" customHeight="1">
      <c r="A3239" s="215" t="s">
        <v>3888</v>
      </c>
      <c r="B3239" s="215" t="s">
        <v>8232</v>
      </c>
      <c r="C3239" s="215" t="s">
        <v>4656</v>
      </c>
      <c r="D3239" s="215" t="s">
        <v>4700</v>
      </c>
      <c r="E3239" s="215">
        <v>120</v>
      </c>
      <c r="F3239" s="215">
        <v>89</v>
      </c>
      <c r="G3239" s="215" t="s">
        <v>4652</v>
      </c>
      <c r="H3239" s="215" t="s">
        <v>4652</v>
      </c>
      <c r="I3239" s="215" t="s">
        <v>4652</v>
      </c>
      <c r="J3239" s="215" t="s"/>
      <c r="K3239" s="215" t="s"/>
      <c r="L3239" s="215" t="s">
        <v>4652</v>
      </c>
      <c r="M3239" s="216">
        <v>0</v>
      </c>
      <c r="N3239" s="215" t="s">
        <v>4659</v>
      </c>
      <c r="O3239" s="217">
        <v>45718</v>
      </c>
      <c r="P3239" s="218">
        <v>0.647627314814599</v>
      </c>
      <c r="Q3239" s="215">
        <v>51096</v>
      </c>
      <c r="R3239" s="216">
        <v>600</v>
      </c>
      <c r="S3239" s="216">
        <v>0</v>
      </c>
      <c r="T3239" s="216">
        <v>600</v>
      </c>
      <c r="U3239" s="215" t="s">
        <v>4491</v>
      </c>
    </row>
    <row r="3240" spans="1:21" ht="35.25" customHeight="1">
      <c r="A3240" s="219" t="s">
        <v>4648</v>
      </c>
      <c r="B3240" s="219" t="s">
        <v>8233</v>
      </c>
      <c r="C3240" s="219" t="s">
        <v>4650</v>
      </c>
      <c r="D3240" s="219" t="s">
        <v>4786</v>
      </c>
      <c r="E3240" s="219">
        <v>150</v>
      </c>
      <c r="F3240" s="219">
        <v>89</v>
      </c>
      <c r="G3240" s="219" t="s">
        <v>4659</v>
      </c>
      <c r="H3240" s="219" t="s">
        <v>4004</v>
      </c>
      <c r="I3240" s="219" t="s">
        <v>4004</v>
      </c>
      <c r="J3240" s="219" t="s"/>
      <c r="K3240" s="219" t="s">
        <v>4924</v>
      </c>
      <c r="L3240" s="219" t="s">
        <v>4652</v>
      </c>
      <c r="M3240" s="220">
        <v>0</v>
      </c>
      <c r="N3240" s="219" t="s">
        <v>4659</v>
      </c>
      <c r="O3240" s="221">
        <v>45718</v>
      </c>
      <c r="P3240" s="222">
        <v>0.576354166667443</v>
      </c>
      <c r="Q3240" s="219">
        <v>0</v>
      </c>
      <c r="R3240" s="220">
        <v>0</v>
      </c>
      <c r="S3240" s="220">
        <v>0</v>
      </c>
      <c r="T3240" s="220">
        <v>0</v>
      </c>
      <c r="U3240" s="219" t="s">
        <v>8191</v>
      </c>
    </row>
    <row r="3241" spans="1:21" ht="35.25" customHeight="1">
      <c r="A3241" s="215" t="s">
        <v>4648</v>
      </c>
      <c r="B3241" s="215" t="s">
        <v>8234</v>
      </c>
      <c r="C3241" s="215" t="s">
        <v>4650</v>
      </c>
      <c r="D3241" s="215" t="s">
        <v>4663</v>
      </c>
      <c r="E3241" s="215">
        <v>148</v>
      </c>
      <c r="F3241" s="215">
        <v>89</v>
      </c>
      <c r="G3241" s="215" t="s">
        <v>4004</v>
      </c>
      <c r="H3241" s="215" t="s">
        <v>4004</v>
      </c>
      <c r="I3241" s="215" t="s">
        <v>4004</v>
      </c>
      <c r="J3241" s="215" t="s"/>
      <c r="K3241" s="215" t="s"/>
      <c r="L3241" s="215" t="s">
        <v>4652</v>
      </c>
      <c r="M3241" s="216">
        <v>0</v>
      </c>
      <c r="N3241" s="215" t="s">
        <v>4004</v>
      </c>
      <c r="O3241" s="217">
        <v>45718</v>
      </c>
      <c r="P3241" s="218">
        <v>0.546643518518977</v>
      </c>
      <c r="Q3241" s="215">
        <v>51085</v>
      </c>
      <c r="R3241" s="216">
        <v>200</v>
      </c>
      <c r="S3241" s="216">
        <v>0</v>
      </c>
      <c r="T3241" s="216">
        <v>200</v>
      </c>
      <c r="U3241" s="215" t="s">
        <v>4491</v>
      </c>
    </row>
    <row r="3242" spans="1:21" ht="35.25" customHeight="1">
      <c r="A3242" s="219" t="s">
        <v>4648</v>
      </c>
      <c r="B3242" s="219" t="s">
        <v>8235</v>
      </c>
      <c r="C3242" s="219" t="s">
        <v>4656</v>
      </c>
      <c r="D3242" s="219" t="s">
        <v>4730</v>
      </c>
      <c r="E3242" s="219">
        <v>160</v>
      </c>
      <c r="F3242" s="219">
        <v>0</v>
      </c>
      <c r="G3242" s="219" t="s">
        <v>4652</v>
      </c>
      <c r="H3242" s="219" t="s">
        <v>4004</v>
      </c>
      <c r="I3242" s="219" t="s">
        <v>4004</v>
      </c>
      <c r="J3242" s="219" t="s"/>
      <c r="K3242" s="219" t="s"/>
      <c r="L3242" s="219" t="s">
        <v>4652</v>
      </c>
      <c r="M3242" s="220">
        <v>0</v>
      </c>
      <c r="N3242" s="219" t="s">
        <v>4659</v>
      </c>
      <c r="O3242" s="221">
        <v>45718</v>
      </c>
      <c r="P3242" s="222">
        <v>0.535925925927586</v>
      </c>
      <c r="Q3242" s="219">
        <v>51082</v>
      </c>
      <c r="R3242" s="220">
        <v>150</v>
      </c>
      <c r="S3242" s="220">
        <v>0</v>
      </c>
      <c r="T3242" s="220">
        <v>150</v>
      </c>
      <c r="U3242" s="219" t="s">
        <v>4491</v>
      </c>
    </row>
    <row r="3243" spans="1:21" ht="35.25" customHeight="1">
      <c r="A3243" s="215" t="s">
        <v>4648</v>
      </c>
      <c r="B3243" s="215" t="s">
        <v>8236</v>
      </c>
      <c r="C3243" s="215" t="s">
        <v>4656</v>
      </c>
      <c r="D3243" s="215" t="s">
        <v>4730</v>
      </c>
      <c r="E3243" s="215">
        <v>165</v>
      </c>
      <c r="F3243" s="215">
        <v>89</v>
      </c>
      <c r="G3243" s="215" t="s">
        <v>4004</v>
      </c>
      <c r="H3243" s="215" t="s">
        <v>4652</v>
      </c>
      <c r="I3243" s="215" t="s">
        <v>4652</v>
      </c>
      <c r="J3243" s="215" t="s"/>
      <c r="K3243" s="215" t="s"/>
      <c r="L3243" s="215" t="s">
        <v>4652</v>
      </c>
      <c r="M3243" s="216">
        <v>0</v>
      </c>
      <c r="N3243" s="215" t="s">
        <v>4004</v>
      </c>
      <c r="O3243" s="217">
        <v>45718</v>
      </c>
      <c r="P3243" s="218">
        <v>0.534988425926713</v>
      </c>
      <c r="Q3243" s="215">
        <v>51080</v>
      </c>
      <c r="R3243" s="216">
        <v>230</v>
      </c>
      <c r="S3243" s="216">
        <v>0</v>
      </c>
      <c r="T3243" s="216">
        <v>230</v>
      </c>
      <c r="U3243" s="215" t="s">
        <v>4491</v>
      </c>
    </row>
    <row r="3244" spans="1:25" s="684" ht="35.25" customHeight="1">
      <c r="A3244" s="228" t="s">
        <v>4648</v>
      </c>
      <c r="B3244" s="228" t="s">
        <v>8237</v>
      </c>
      <c r="C3244" s="228" t="s">
        <v>4650</v>
      </c>
      <c r="D3244" s="228" t="s">
        <v>4668</v>
      </c>
      <c r="E3244" s="228">
        <v>151</v>
      </c>
      <c r="F3244" s="228">
        <v>0</v>
      </c>
      <c r="G3244" s="228" t="s">
        <v>4652</v>
      </c>
      <c r="H3244" s="228" t="s">
        <v>4004</v>
      </c>
      <c r="I3244" s="228" t="s">
        <v>4004</v>
      </c>
      <c r="J3244" s="228" t="s">
        <v>4653</v>
      </c>
      <c r="K3244" s="228" t="s"/>
      <c r="L3244" s="228" t="s">
        <v>4004</v>
      </c>
      <c r="M3244" s="229">
        <v>100</v>
      </c>
      <c r="N3244" s="228" t="s">
        <v>4004</v>
      </c>
      <c r="O3244" s="230">
        <v>45718</v>
      </c>
      <c r="P3244" s="231">
        <v>0.513078703705105</v>
      </c>
      <c r="Q3244" s="228">
        <v>51070</v>
      </c>
      <c r="R3244" s="229">
        <v>250</v>
      </c>
      <c r="S3244" s="229">
        <v>0</v>
      </c>
      <c r="T3244" s="229">
        <v>250</v>
      </c>
      <c r="U3244" s="228" t="s">
        <v>4491</v>
      </c>
      <c r="V3244" s="232" t="s"/>
      <c r="W3244" s="232" t="s"/>
      <c r="X3244" s="232" t="s"/>
      <c r="Y3244" s="232" t="s"/>
    </row>
    <row r="3245" spans="1:21" ht="35.25" customHeight="1">
      <c r="A3245" s="215" t="s">
        <v>4648</v>
      </c>
      <c r="B3245" s="215" t="s">
        <v>8238</v>
      </c>
      <c r="C3245" s="215" t="s">
        <v>4650</v>
      </c>
      <c r="D3245" s="215" t="s">
        <v>4668</v>
      </c>
      <c r="E3245" s="215">
        <v>160</v>
      </c>
      <c r="F3245" s="215">
        <v>89</v>
      </c>
      <c r="G3245" s="215" t="s">
        <v>4004</v>
      </c>
      <c r="H3245" s="215" t="s">
        <v>4004</v>
      </c>
      <c r="I3245" s="215" t="s">
        <v>4004</v>
      </c>
      <c r="J3245" s="215" t="s"/>
      <c r="K3245" s="215" t="s"/>
      <c r="L3245" s="215" t="s">
        <v>4652</v>
      </c>
      <c r="M3245" s="216">
        <v>0</v>
      </c>
      <c r="N3245" s="215" t="s">
        <v>4659</v>
      </c>
      <c r="O3245" s="217">
        <v>45718</v>
      </c>
      <c r="P3245" s="218">
        <v>0.505648148147884</v>
      </c>
      <c r="Q3245" s="215">
        <v>51069</v>
      </c>
      <c r="R3245" s="216">
        <v>200</v>
      </c>
      <c r="S3245" s="216">
        <v>0</v>
      </c>
      <c r="T3245" s="216">
        <v>200</v>
      </c>
      <c r="U3245" s="215" t="s">
        <v>4491</v>
      </c>
    </row>
    <row r="3246" spans="1:21" ht="35.25" customHeight="1">
      <c r="A3246" s="219" t="s">
        <v>4569</v>
      </c>
      <c r="B3246" s="219" t="s">
        <v>8239</v>
      </c>
      <c r="C3246" s="219" t="s">
        <v>4656</v>
      </c>
      <c r="D3246" s="219" t="s">
        <v>4730</v>
      </c>
      <c r="E3246" s="219">
        <v>165</v>
      </c>
      <c r="F3246" s="219">
        <v>89</v>
      </c>
      <c r="G3246" s="219" t="s">
        <v>4630</v>
      </c>
      <c r="H3246" s="219" t="s">
        <v>4630</v>
      </c>
      <c r="I3246" s="219" t="s">
        <v>4630</v>
      </c>
      <c r="J3246" s="219" t="s"/>
      <c r="K3246" s="219" t="s"/>
      <c r="L3246" s="219" t="s">
        <v>4652</v>
      </c>
      <c r="M3246" s="220">
        <v>0</v>
      </c>
      <c r="N3246" s="219" t="s">
        <v>4004</v>
      </c>
      <c r="O3246" s="221">
        <v>45718</v>
      </c>
      <c r="P3246" s="222">
        <v>0.486631944444525</v>
      </c>
      <c r="Q3246" s="219">
        <v>51067</v>
      </c>
      <c r="R3246" s="220">
        <v>200</v>
      </c>
      <c r="S3246" s="220">
        <v>0</v>
      </c>
      <c r="T3246" s="220">
        <v>200</v>
      </c>
      <c r="U3246" s="219" t="s">
        <v>4491</v>
      </c>
    </row>
    <row r="3247" spans="1:21" ht="35.25" customHeight="1">
      <c r="A3247" s="215" t="s">
        <v>4648</v>
      </c>
      <c r="B3247" s="215" t="s">
        <v>8240</v>
      </c>
      <c r="C3247" s="215" t="s">
        <v>4656</v>
      </c>
      <c r="D3247" s="215" t="s">
        <v>4767</v>
      </c>
      <c r="E3247" s="215">
        <v>162</v>
      </c>
      <c r="F3247" s="215">
        <v>89</v>
      </c>
      <c r="G3247" s="215" t="s">
        <v>4004</v>
      </c>
      <c r="H3247" s="215" t="s">
        <v>4004</v>
      </c>
      <c r="I3247" s="215" t="s">
        <v>4004</v>
      </c>
      <c r="J3247" s="215" t="s"/>
      <c r="K3247" s="215" t="s"/>
      <c r="L3247" s="215" t="s">
        <v>4652</v>
      </c>
      <c r="M3247" s="216">
        <v>0</v>
      </c>
      <c r="N3247" s="215" t="s">
        <v>4004</v>
      </c>
      <c r="O3247" s="217">
        <v>45718</v>
      </c>
      <c r="P3247" s="218">
        <v>0.464097222222335</v>
      </c>
      <c r="Q3247" s="215">
        <v>51064</v>
      </c>
      <c r="R3247" s="216">
        <v>200</v>
      </c>
      <c r="S3247" s="216">
        <v>0</v>
      </c>
      <c r="T3247" s="216">
        <v>200</v>
      </c>
      <c r="U3247" s="215" t="s">
        <v>4491</v>
      </c>
    </row>
    <row r="3248" spans="1:25" s="684" ht="35.25" customHeight="1">
      <c r="A3248" s="228" t="s">
        <v>4648</v>
      </c>
      <c r="B3248" s="228" t="s">
        <v>8241</v>
      </c>
      <c r="C3248" s="228" t="s">
        <v>4650</v>
      </c>
      <c r="D3248" s="228" t="s">
        <v>4668</v>
      </c>
      <c r="E3248" s="228">
        <v>155</v>
      </c>
      <c r="F3248" s="228">
        <v>0</v>
      </c>
      <c r="G3248" s="228" t="s">
        <v>4652</v>
      </c>
      <c r="H3248" s="228" t="s">
        <v>4652</v>
      </c>
      <c r="I3248" s="228" t="s">
        <v>4652</v>
      </c>
      <c r="J3248" s="228" t="s">
        <v>4643</v>
      </c>
      <c r="K3248" s="228" t="s">
        <v>5454</v>
      </c>
      <c r="L3248" s="228" t="s">
        <v>4004</v>
      </c>
      <c r="M3248" s="229">
        <v>130</v>
      </c>
      <c r="N3248" s="228" t="s">
        <v>4004</v>
      </c>
      <c r="O3248" s="230">
        <v>45718</v>
      </c>
      <c r="P3248" s="231">
        <v>0.460798611111386</v>
      </c>
      <c r="Q3248" s="228">
        <v>51062</v>
      </c>
      <c r="R3248" s="229">
        <v>130</v>
      </c>
      <c r="S3248" s="229">
        <v>0</v>
      </c>
      <c r="T3248" s="229">
        <v>130</v>
      </c>
      <c r="U3248" s="228" t="s">
        <v>4491</v>
      </c>
      <c r="V3248" s="232" t="s"/>
      <c r="W3248" s="232" t="s"/>
      <c r="X3248" s="232" t="s"/>
      <c r="Y3248" s="232" t="s"/>
    </row>
    <row r="3249" spans="1:21" ht="35.25" customHeight="1">
      <c r="A3249" s="215" t="s">
        <v>4648</v>
      </c>
      <c r="B3249" s="215" t="s">
        <v>8242</v>
      </c>
      <c r="C3249" s="215" t="s">
        <v>4650</v>
      </c>
      <c r="D3249" s="215" t="s">
        <v>4668</v>
      </c>
      <c r="E3249" s="215">
        <v>150</v>
      </c>
      <c r="F3249" s="215">
        <v>89</v>
      </c>
      <c r="G3249" s="215" t="s">
        <v>4659</v>
      </c>
      <c r="H3249" s="215" t="s">
        <v>4659</v>
      </c>
      <c r="I3249" s="215" t="s">
        <v>4659</v>
      </c>
      <c r="J3249" s="215" t="s"/>
      <c r="K3249" s="215" t="s"/>
      <c r="L3249" s="215" t="s">
        <v>4652</v>
      </c>
      <c r="M3249" s="216">
        <v>0</v>
      </c>
      <c r="N3249" s="215" t="s">
        <v>4659</v>
      </c>
      <c r="O3249" s="217">
        <v>45718</v>
      </c>
      <c r="P3249" s="218">
        <v>0.457627314815909</v>
      </c>
      <c r="Q3249" s="215">
        <v>51059</v>
      </c>
      <c r="R3249" s="216">
        <v>200</v>
      </c>
      <c r="S3249" s="216">
        <v>0</v>
      </c>
      <c r="T3249" s="216">
        <v>200</v>
      </c>
      <c r="U3249" s="215" t="s">
        <v>4491</v>
      </c>
    </row>
    <row r="3250" spans="1:21" ht="35.25" customHeight="1">
      <c r="A3250" s="219" t="s">
        <v>4648</v>
      </c>
      <c r="B3250" s="219" t="s">
        <v>8243</v>
      </c>
      <c r="C3250" s="219" t="s">
        <v>4656</v>
      </c>
      <c r="D3250" s="219" t="s">
        <v>4703</v>
      </c>
      <c r="E3250" s="219">
        <v>170</v>
      </c>
      <c r="F3250" s="219">
        <v>88</v>
      </c>
      <c r="G3250" s="219" t="s">
        <v>4659</v>
      </c>
      <c r="H3250" s="219" t="s">
        <v>4659</v>
      </c>
      <c r="I3250" s="219" t="s">
        <v>4659</v>
      </c>
      <c r="J3250" s="219" t="s"/>
      <c r="K3250" s="219" t="s">
        <v>8203</v>
      </c>
      <c r="L3250" s="219" t="s">
        <v>4652</v>
      </c>
      <c r="M3250" s="220">
        <v>0</v>
      </c>
      <c r="N3250" s="219" t="s">
        <v>4659</v>
      </c>
      <c r="O3250" s="221">
        <v>45718</v>
      </c>
      <c r="P3250" s="222">
        <v>0.445856481481314</v>
      </c>
      <c r="Q3250" s="219">
        <v>0</v>
      </c>
      <c r="R3250" s="220">
        <v>0</v>
      </c>
      <c r="S3250" s="220">
        <v>0</v>
      </c>
      <c r="T3250" s="220">
        <v>0</v>
      </c>
      <c r="U3250" s="219" t="s">
        <v>8191</v>
      </c>
    </row>
    <row r="3251" spans="1:21" ht="35.25" customHeight="1">
      <c r="A3251" s="215" t="s">
        <v>4648</v>
      </c>
      <c r="B3251" s="215" t="s">
        <v>8244</v>
      </c>
      <c r="C3251" s="215" t="s">
        <v>4656</v>
      </c>
      <c r="D3251" s="215" t="s">
        <v>4734</v>
      </c>
      <c r="E3251" s="215">
        <v>160</v>
      </c>
      <c r="F3251" s="215">
        <v>88</v>
      </c>
      <c r="G3251" s="215" t="s">
        <v>4659</v>
      </c>
      <c r="H3251" s="215" t="s">
        <v>4659</v>
      </c>
      <c r="I3251" s="215" t="s">
        <v>4659</v>
      </c>
      <c r="J3251" s="215" t="s"/>
      <c r="K3251" s="215" t="s"/>
      <c r="L3251" s="215" t="s">
        <v>4652</v>
      </c>
      <c r="M3251" s="216">
        <v>0</v>
      </c>
      <c r="N3251" s="215" t="s">
        <v>4004</v>
      </c>
      <c r="O3251" s="217">
        <v>45718</v>
      </c>
      <c r="P3251" s="218">
        <v>0.424247685186856</v>
      </c>
      <c r="Q3251" s="215">
        <v>51052</v>
      </c>
      <c r="R3251" s="216">
        <v>230</v>
      </c>
      <c r="S3251" s="216">
        <v>0</v>
      </c>
      <c r="T3251" s="216">
        <v>230</v>
      </c>
      <c r="U3251" s="215" t="s">
        <v>4491</v>
      </c>
    </row>
    <row r="3252" spans="1:25" s="684" ht="35.25" customHeight="1">
      <c r="A3252" s="228" t="s">
        <v>4648</v>
      </c>
      <c r="B3252" s="228" t="s">
        <v>8245</v>
      </c>
      <c r="C3252" s="228" t="s">
        <v>4656</v>
      </c>
      <c r="D3252" s="228" t="s">
        <v>4694</v>
      </c>
      <c r="E3252" s="228">
        <v>165</v>
      </c>
      <c r="F3252" s="228">
        <v>0</v>
      </c>
      <c r="G3252" s="228" t="s">
        <v>4652</v>
      </c>
      <c r="H3252" s="228" t="s">
        <v>4652</v>
      </c>
      <c r="I3252" s="228" t="s">
        <v>4652</v>
      </c>
      <c r="J3252" s="228" t="s">
        <v>4643</v>
      </c>
      <c r="K3252" s="228" t="s">
        <v>6371</v>
      </c>
      <c r="L3252" s="228" t="s">
        <v>4004</v>
      </c>
      <c r="M3252" s="229">
        <v>50</v>
      </c>
      <c r="N3252" s="228" t="s">
        <v>4004</v>
      </c>
      <c r="O3252" s="230">
        <v>45718</v>
      </c>
      <c r="P3252" s="231">
        <v>0.41976851851723</v>
      </c>
      <c r="Q3252" s="228">
        <v>51049</v>
      </c>
      <c r="R3252" s="229">
        <v>50</v>
      </c>
      <c r="S3252" s="229">
        <v>0</v>
      </c>
      <c r="T3252" s="229">
        <v>50</v>
      </c>
      <c r="U3252" s="228" t="s">
        <v>4491</v>
      </c>
      <c r="V3252" s="232" t="s"/>
      <c r="W3252" s="232" t="s"/>
      <c r="X3252" s="232" t="s"/>
      <c r="Y3252" s="232" t="s"/>
    </row>
    <row r="3253" spans="1:21" ht="35.25" customHeight="1">
      <c r="A3253" s="215" t="s">
        <v>4648</v>
      </c>
      <c r="B3253" s="215" t="s">
        <v>8246</v>
      </c>
      <c r="C3253" s="215" t="s">
        <v>4650</v>
      </c>
      <c r="D3253" s="215" t="s">
        <v>4663</v>
      </c>
      <c r="E3253" s="215">
        <v>135</v>
      </c>
      <c r="F3253" s="215">
        <v>89</v>
      </c>
      <c r="G3253" s="215" t="s">
        <v>4659</v>
      </c>
      <c r="H3253" s="215" t="s">
        <v>4659</v>
      </c>
      <c r="I3253" s="215" t="s">
        <v>4659</v>
      </c>
      <c r="J3253" s="215" t="s"/>
      <c r="K3253" s="215" t="s"/>
      <c r="L3253" s="215" t="s">
        <v>4652</v>
      </c>
      <c r="M3253" s="216">
        <v>0</v>
      </c>
      <c r="N3253" s="215" t="s">
        <v>4659</v>
      </c>
      <c r="O3253" s="217">
        <v>45718</v>
      </c>
      <c r="P3253" s="218">
        <v>0.403356481481751</v>
      </c>
      <c r="Q3253" s="215">
        <v>51045</v>
      </c>
      <c r="R3253" s="216">
        <v>200</v>
      </c>
      <c r="S3253" s="216">
        <v>0</v>
      </c>
      <c r="T3253" s="216">
        <v>200</v>
      </c>
      <c r="U3253" s="215" t="s">
        <v>4491</v>
      </c>
    </row>
    <row r="3254" spans="1:21" ht="35.25" customHeight="1">
      <c r="A3254" s="219" t="s">
        <v>4648</v>
      </c>
      <c r="B3254" s="219" t="s">
        <v>8247</v>
      </c>
      <c r="C3254" s="219" t="s">
        <v>4656</v>
      </c>
      <c r="D3254" s="219" t="s">
        <v>4676</v>
      </c>
      <c r="E3254" s="219">
        <v>162</v>
      </c>
      <c r="F3254" s="219">
        <v>0</v>
      </c>
      <c r="G3254" s="219" t="s">
        <v>4652</v>
      </c>
      <c r="H3254" s="219" t="s">
        <v>4652</v>
      </c>
      <c r="I3254" s="219" t="s">
        <v>4652</v>
      </c>
      <c r="J3254" s="219" t="s">
        <v>4643</v>
      </c>
      <c r="K3254" s="219" t="s">
        <v>4891</v>
      </c>
      <c r="L3254" s="219" t="s">
        <v>4652</v>
      </c>
      <c r="M3254" s="220">
        <v>50</v>
      </c>
      <c r="N3254" s="219" t="s">
        <v>4004</v>
      </c>
      <c r="O3254" s="221">
        <v>45718</v>
      </c>
      <c r="P3254" s="222">
        <v>0.328032407407591</v>
      </c>
      <c r="Q3254" s="219">
        <v>51035</v>
      </c>
      <c r="R3254" s="220">
        <v>50</v>
      </c>
      <c r="S3254" s="220">
        <v>0</v>
      </c>
      <c r="T3254" s="220">
        <v>50</v>
      </c>
      <c r="U3254" s="219" t="s">
        <v>4491</v>
      </c>
    </row>
    <row r="3255" spans="1:21" ht="35.25" customHeight="1">
      <c r="A3255" s="219" t="s">
        <v>4648</v>
      </c>
      <c r="B3255" s="219" t="s">
        <v>8248</v>
      </c>
      <c r="C3255" s="219" t="s">
        <v>4656</v>
      </c>
      <c r="D3255" s="219" t="s">
        <v>4700</v>
      </c>
      <c r="E3255" s="219">
        <v>163</v>
      </c>
      <c r="F3255" s="219">
        <v>89</v>
      </c>
      <c r="G3255" s="219" t="s">
        <v>4659</v>
      </c>
      <c r="H3255" s="219" t="s">
        <v>4659</v>
      </c>
      <c r="I3255" s="219" t="s">
        <v>4659</v>
      </c>
      <c r="J3255" s="219" t="s"/>
      <c r="K3255" s="219" t="s"/>
      <c r="L3255" s="219" t="s">
        <v>4652</v>
      </c>
      <c r="M3255" s="220">
        <v>0</v>
      </c>
      <c r="N3255" s="219" t="s">
        <v>4659</v>
      </c>
      <c r="O3255" s="221">
        <v>45719</v>
      </c>
      <c r="P3255" s="222">
        <v>0.733715277776355</v>
      </c>
      <c r="Q3255" s="219">
        <v>51152</v>
      </c>
      <c r="R3255" s="220">
        <v>200</v>
      </c>
      <c r="S3255" s="220">
        <v>0</v>
      </c>
      <c r="T3255" s="220">
        <v>200</v>
      </c>
      <c r="U3255" s="219" t="s">
        <v>4491</v>
      </c>
    </row>
    <row r="3256" spans="1:21" ht="35.25" customHeight="1">
      <c r="A3256" s="215" t="s">
        <v>4648</v>
      </c>
      <c r="B3256" s="215" t="s">
        <v>8249</v>
      </c>
      <c r="C3256" s="215" t="s">
        <v>4650</v>
      </c>
      <c r="D3256" s="215" t="s">
        <v>4651</v>
      </c>
      <c r="E3256" s="215">
        <v>150</v>
      </c>
      <c r="F3256" s="215">
        <v>0</v>
      </c>
      <c r="G3256" s="215" t="s">
        <v>4652</v>
      </c>
      <c r="H3256" s="215" t="s">
        <v>4659</v>
      </c>
      <c r="I3256" s="215" t="s">
        <v>4659</v>
      </c>
      <c r="J3256" s="215" t="s"/>
      <c r="K3256" s="215" t="s"/>
      <c r="L3256" s="215" t="s">
        <v>4652</v>
      </c>
      <c r="M3256" s="216">
        <v>0</v>
      </c>
      <c r="N3256" s="215" t="s">
        <v>4659</v>
      </c>
      <c r="O3256" s="217">
        <v>45719</v>
      </c>
      <c r="P3256" s="218">
        <v>0.690289351852698</v>
      </c>
      <c r="Q3256" s="215">
        <v>51146</v>
      </c>
      <c r="R3256" s="216">
        <v>170</v>
      </c>
      <c r="S3256" s="216">
        <v>0</v>
      </c>
      <c r="T3256" s="216">
        <v>170</v>
      </c>
      <c r="U3256" s="215" t="s">
        <v>4491</v>
      </c>
    </row>
    <row r="3257" spans="1:21" ht="35.25" customHeight="1">
      <c r="A3257" s="219" t="s">
        <v>4648</v>
      </c>
      <c r="B3257" s="219" t="s">
        <v>8250</v>
      </c>
      <c r="C3257" s="219" t="s">
        <v>4650</v>
      </c>
      <c r="D3257" s="219" t="s">
        <v>4668</v>
      </c>
      <c r="E3257" s="219">
        <v>140</v>
      </c>
      <c r="F3257" s="219">
        <v>89</v>
      </c>
      <c r="G3257" s="219" t="s">
        <v>4659</v>
      </c>
      <c r="H3257" s="219" t="s">
        <v>4659</v>
      </c>
      <c r="I3257" s="219" t="s">
        <v>4659</v>
      </c>
      <c r="J3257" s="219" t="s"/>
      <c r="K3257" s="219" t="s"/>
      <c r="L3257" s="219" t="s">
        <v>4652</v>
      </c>
      <c r="M3257" s="220">
        <v>0</v>
      </c>
      <c r="N3257" s="219" t="s">
        <v>4659</v>
      </c>
      <c r="O3257" s="221">
        <v>45719</v>
      </c>
      <c r="P3257" s="222">
        <v>0.678923611110804</v>
      </c>
      <c r="Q3257" s="219">
        <v>51145</v>
      </c>
      <c r="R3257" s="220">
        <v>230</v>
      </c>
      <c r="S3257" s="220">
        <v>0</v>
      </c>
      <c r="T3257" s="220">
        <v>230</v>
      </c>
      <c r="U3257" s="219" t="s">
        <v>4491</v>
      </c>
    </row>
    <row r="3258" spans="1:21" ht="35.25" customHeight="1">
      <c r="A3258" s="215" t="s">
        <v>4648</v>
      </c>
      <c r="B3258" s="215" t="s">
        <v>8251</v>
      </c>
      <c r="C3258" s="215" t="s">
        <v>4650</v>
      </c>
      <c r="D3258" s="215" t="s">
        <v>4668</v>
      </c>
      <c r="E3258" s="215">
        <v>150</v>
      </c>
      <c r="F3258" s="215">
        <v>89</v>
      </c>
      <c r="G3258" s="215" t="s">
        <v>4659</v>
      </c>
      <c r="H3258" s="215" t="s">
        <v>4659</v>
      </c>
      <c r="I3258" s="215" t="s">
        <v>4659</v>
      </c>
      <c r="J3258" s="215" t="s"/>
      <c r="K3258" s="215" t="s"/>
      <c r="L3258" s="215" t="s">
        <v>4652</v>
      </c>
      <c r="M3258" s="216">
        <v>0</v>
      </c>
      <c r="N3258" s="215" t="s">
        <v>4659</v>
      </c>
      <c r="O3258" s="217">
        <v>45719</v>
      </c>
      <c r="P3258" s="218">
        <v>0.675879629630799</v>
      </c>
      <c r="Q3258" s="215">
        <v>51144</v>
      </c>
      <c r="R3258" s="216">
        <v>230</v>
      </c>
      <c r="S3258" s="216">
        <v>0</v>
      </c>
      <c r="T3258" s="216">
        <v>230</v>
      </c>
      <c r="U3258" s="215" t="s">
        <v>4491</v>
      </c>
    </row>
    <row r="3259" spans="1:21" ht="35.25" customHeight="1">
      <c r="A3259" s="219" t="s">
        <v>4648</v>
      </c>
      <c r="B3259" s="219" t="s">
        <v>8252</v>
      </c>
      <c r="C3259" s="219" t="s">
        <v>4656</v>
      </c>
      <c r="D3259" s="219" t="s">
        <v>4676</v>
      </c>
      <c r="E3259" s="219">
        <v>165</v>
      </c>
      <c r="F3259" s="219">
        <v>88</v>
      </c>
      <c r="G3259" s="219" t="s">
        <v>4659</v>
      </c>
      <c r="H3259" s="219" t="s">
        <v>4659</v>
      </c>
      <c r="I3259" s="219" t="s">
        <v>4659</v>
      </c>
      <c r="J3259" s="219" t="s"/>
      <c r="K3259" s="219" t="s"/>
      <c r="L3259" s="219" t="s">
        <v>4652</v>
      </c>
      <c r="M3259" s="220">
        <v>0</v>
      </c>
      <c r="N3259" s="219" t="s">
        <v>4659</v>
      </c>
      <c r="O3259" s="221">
        <v>45719</v>
      </c>
      <c r="P3259" s="222">
        <v>0.663240740741458</v>
      </c>
      <c r="Q3259" s="219">
        <v>51143</v>
      </c>
      <c r="R3259" s="220">
        <v>230</v>
      </c>
      <c r="S3259" s="220">
        <v>0</v>
      </c>
      <c r="T3259" s="220">
        <v>230</v>
      </c>
      <c r="U3259" s="219" t="s">
        <v>4491</v>
      </c>
    </row>
    <row r="3260" spans="1:21" ht="35.25" customHeight="1">
      <c r="A3260" s="215" t="s">
        <v>4648</v>
      </c>
      <c r="B3260" s="215" t="s">
        <v>8253</v>
      </c>
      <c r="C3260" s="215" t="s">
        <v>4656</v>
      </c>
      <c r="D3260" s="215" t="s">
        <v>4767</v>
      </c>
      <c r="E3260" s="215">
        <v>155</v>
      </c>
      <c r="F3260" s="215">
        <v>89</v>
      </c>
      <c r="G3260" s="215" t="s">
        <v>4659</v>
      </c>
      <c r="H3260" s="215" t="s">
        <v>4659</v>
      </c>
      <c r="I3260" s="215" t="s">
        <v>4659</v>
      </c>
      <c r="J3260" s="215" t="s"/>
      <c r="K3260" s="215" t="s"/>
      <c r="L3260" s="215" t="s">
        <v>4652</v>
      </c>
      <c r="M3260" s="216">
        <v>0</v>
      </c>
      <c r="N3260" s="215" t="s">
        <v>4659</v>
      </c>
      <c r="O3260" s="217">
        <v>45719</v>
      </c>
      <c r="P3260" s="218">
        <v>0.641157407408173</v>
      </c>
      <c r="Q3260" s="215">
        <v>51142</v>
      </c>
      <c r="R3260" s="216">
        <v>200</v>
      </c>
      <c r="S3260" s="216">
        <v>0</v>
      </c>
      <c r="T3260" s="216">
        <v>200</v>
      </c>
      <c r="U3260" s="215" t="s">
        <v>4491</v>
      </c>
    </row>
    <row r="3261" spans="1:21" ht="35.25" customHeight="1">
      <c r="A3261" s="219" t="s">
        <v>4648</v>
      </c>
      <c r="B3261" s="219" t="s">
        <v>8254</v>
      </c>
      <c r="C3261" s="219" t="s">
        <v>4650</v>
      </c>
      <c r="D3261" s="219" t="s">
        <v>4668</v>
      </c>
      <c r="E3261" s="219">
        <v>150</v>
      </c>
      <c r="F3261" s="219">
        <v>89</v>
      </c>
      <c r="G3261" s="219" t="s">
        <v>4659</v>
      </c>
      <c r="H3261" s="219" t="s">
        <v>4659</v>
      </c>
      <c r="I3261" s="219" t="s">
        <v>4659</v>
      </c>
      <c r="J3261" s="219" t="s"/>
      <c r="K3261" s="219" t="s">
        <v>8255</v>
      </c>
      <c r="L3261" s="219" t="s">
        <v>4652</v>
      </c>
      <c r="M3261" s="220">
        <v>0</v>
      </c>
      <c r="N3261" s="219" t="s">
        <v>4659</v>
      </c>
      <c r="O3261" s="221">
        <v>45719</v>
      </c>
      <c r="P3261" s="222">
        <v>0.62701388889036</v>
      </c>
      <c r="Q3261" s="219">
        <v>51141</v>
      </c>
      <c r="R3261" s="220">
        <v>230</v>
      </c>
      <c r="S3261" s="220">
        <v>0</v>
      </c>
      <c r="T3261" s="220">
        <v>230</v>
      </c>
      <c r="U3261" s="219" t="s">
        <v>4491</v>
      </c>
    </row>
    <row r="3262" spans="1:21" ht="35.25" customHeight="1">
      <c r="A3262" s="215" t="s">
        <v>4648</v>
      </c>
      <c r="B3262" s="215" t="s">
        <v>8256</v>
      </c>
      <c r="C3262" s="215" t="s">
        <v>4650</v>
      </c>
      <c r="D3262" s="215" t="s">
        <v>4880</v>
      </c>
      <c r="E3262" s="215">
        <v>157</v>
      </c>
      <c r="F3262" s="215">
        <v>89</v>
      </c>
      <c r="G3262" s="215" t="s">
        <v>4659</v>
      </c>
      <c r="H3262" s="215" t="s">
        <v>4659</v>
      </c>
      <c r="I3262" s="215" t="s">
        <v>4659</v>
      </c>
      <c r="J3262" s="215" t="s"/>
      <c r="K3262" s="215" t="s">
        <v>8127</v>
      </c>
      <c r="L3262" s="215" t="s">
        <v>4652</v>
      </c>
      <c r="M3262" s="216">
        <v>0</v>
      </c>
      <c r="N3262" s="215" t="s">
        <v>4659</v>
      </c>
      <c r="O3262" s="217">
        <v>45719</v>
      </c>
      <c r="P3262" s="218">
        <v>0.610150462962338</v>
      </c>
      <c r="Q3262" s="215">
        <v>0</v>
      </c>
      <c r="R3262" s="216">
        <v>0</v>
      </c>
      <c r="S3262" s="216">
        <v>0</v>
      </c>
      <c r="T3262" s="216">
        <v>0</v>
      </c>
      <c r="U3262" s="215" t="s">
        <v>8191</v>
      </c>
    </row>
    <row r="3263" spans="1:21" ht="35.25" customHeight="1">
      <c r="A3263" s="219" t="s">
        <v>4648</v>
      </c>
      <c r="B3263" s="219" t="s">
        <v>8257</v>
      </c>
      <c r="C3263" s="219" t="s">
        <v>4650</v>
      </c>
      <c r="D3263" s="219" t="s">
        <v>4668</v>
      </c>
      <c r="E3263" s="219">
        <v>150</v>
      </c>
      <c r="F3263" s="219">
        <v>89</v>
      </c>
      <c r="G3263" s="219" t="s">
        <v>4659</v>
      </c>
      <c r="H3263" s="219" t="s">
        <v>4659</v>
      </c>
      <c r="I3263" s="219" t="s">
        <v>4659</v>
      </c>
      <c r="J3263" s="219" t="s"/>
      <c r="K3263" s="219" t="s">
        <v>8127</v>
      </c>
      <c r="L3263" s="219" t="s">
        <v>4652</v>
      </c>
      <c r="M3263" s="220">
        <v>0</v>
      </c>
      <c r="N3263" s="219" t="s">
        <v>4659</v>
      </c>
      <c r="O3263" s="221">
        <v>45719</v>
      </c>
      <c r="P3263" s="222">
        <v>0.610150462962338</v>
      </c>
      <c r="Q3263" s="219">
        <v>0</v>
      </c>
      <c r="R3263" s="220">
        <v>0</v>
      </c>
      <c r="S3263" s="220">
        <v>0</v>
      </c>
      <c r="T3263" s="220">
        <v>0</v>
      </c>
      <c r="U3263" s="219" t="s">
        <v>8191</v>
      </c>
    </row>
    <row r="3264" spans="1:21" ht="35.25" customHeight="1">
      <c r="A3264" s="215" t="s">
        <v>4648</v>
      </c>
      <c r="B3264" s="215" t="s">
        <v>8258</v>
      </c>
      <c r="C3264" s="215" t="s">
        <v>4650</v>
      </c>
      <c r="D3264" s="215" t="s">
        <v>4668</v>
      </c>
      <c r="E3264" s="215">
        <v>140</v>
      </c>
      <c r="F3264" s="215">
        <v>0</v>
      </c>
      <c r="G3264" s="215" t="s">
        <v>4652</v>
      </c>
      <c r="H3264" s="215" t="s">
        <v>4659</v>
      </c>
      <c r="I3264" s="215" t="s">
        <v>4659</v>
      </c>
      <c r="J3264" s="215" t="s">
        <v>4669</v>
      </c>
      <c r="K3264" s="215" t="s">
        <v>4664</v>
      </c>
      <c r="L3264" s="215" t="s">
        <v>4659</v>
      </c>
      <c r="M3264" s="216">
        <v>100</v>
      </c>
      <c r="N3264" s="215" t="s">
        <v>4659</v>
      </c>
      <c r="O3264" s="217">
        <v>45719</v>
      </c>
      <c r="P3264" s="218">
        <v>0.598217592592846</v>
      </c>
      <c r="Q3264" s="215">
        <v>51140</v>
      </c>
      <c r="R3264" s="216">
        <v>250</v>
      </c>
      <c r="S3264" s="216">
        <v>0</v>
      </c>
      <c r="T3264" s="216">
        <v>250</v>
      </c>
      <c r="U3264" s="215" t="s">
        <v>4491</v>
      </c>
    </row>
    <row r="3265" spans="1:21" ht="35.25" customHeight="1">
      <c r="A3265" s="219" t="s">
        <v>4648</v>
      </c>
      <c r="B3265" s="219" t="s">
        <v>8259</v>
      </c>
      <c r="C3265" s="219" t="s">
        <v>4656</v>
      </c>
      <c r="D3265" s="219" t="s">
        <v>4694</v>
      </c>
      <c r="E3265" s="219">
        <v>165</v>
      </c>
      <c r="F3265" s="219">
        <v>89</v>
      </c>
      <c r="G3265" s="219" t="s">
        <v>4659</v>
      </c>
      <c r="H3265" s="219" t="s">
        <v>4652</v>
      </c>
      <c r="I3265" s="219" t="s">
        <v>4652</v>
      </c>
      <c r="J3265" s="219" t="s"/>
      <c r="K3265" s="219" t="s"/>
      <c r="L3265" s="219" t="s">
        <v>4652</v>
      </c>
      <c r="M3265" s="220">
        <v>0</v>
      </c>
      <c r="N3265" s="219" t="s">
        <v>4659</v>
      </c>
      <c r="O3265" s="221">
        <v>45719</v>
      </c>
      <c r="P3265" s="222">
        <v>0.581550925926422</v>
      </c>
      <c r="Q3265" s="219">
        <v>51137</v>
      </c>
      <c r="R3265" s="220">
        <v>150</v>
      </c>
      <c r="S3265" s="220">
        <v>0</v>
      </c>
      <c r="T3265" s="220">
        <v>150</v>
      </c>
      <c r="U3265" s="219" t="s">
        <v>4491</v>
      </c>
    </row>
    <row r="3266" spans="1:21" ht="35.25" customHeight="1">
      <c r="A3266" s="215" t="s">
        <v>4648</v>
      </c>
      <c r="B3266" s="215" t="s">
        <v>8260</v>
      </c>
      <c r="C3266" s="215" t="s">
        <v>4650</v>
      </c>
      <c r="D3266" s="215" t="s">
        <v>4663</v>
      </c>
      <c r="E3266" s="215" t="s">
        <v>8261</v>
      </c>
      <c r="F3266" s="215">
        <v>89</v>
      </c>
      <c r="G3266" s="215" t="s">
        <v>4659</v>
      </c>
      <c r="H3266" s="215" t="s">
        <v>4659</v>
      </c>
      <c r="I3266" s="215" t="s">
        <v>4659</v>
      </c>
      <c r="J3266" s="215" t="s"/>
      <c r="K3266" s="215" t="s">
        <v>8127</v>
      </c>
      <c r="L3266" s="215" t="s">
        <v>4652</v>
      </c>
      <c r="M3266" s="216">
        <v>0</v>
      </c>
      <c r="N3266" s="215" t="s">
        <v>4659</v>
      </c>
      <c r="O3266" s="217">
        <v>45719</v>
      </c>
      <c r="P3266" s="218">
        <v>0.565937499999564</v>
      </c>
      <c r="Q3266" s="215">
        <v>0</v>
      </c>
      <c r="R3266" s="216">
        <v>0</v>
      </c>
      <c r="S3266" s="216">
        <v>0</v>
      </c>
      <c r="T3266" s="216">
        <v>0</v>
      </c>
      <c r="U3266" s="215" t="s">
        <v>8191</v>
      </c>
    </row>
    <row r="3267" spans="1:21" ht="35.25" customHeight="1">
      <c r="A3267" s="219" t="s">
        <v>4648</v>
      </c>
      <c r="B3267" s="219" t="s">
        <v>8262</v>
      </c>
      <c r="C3267" s="219" t="s">
        <v>4650</v>
      </c>
      <c r="D3267" s="219" t="s">
        <v>4668</v>
      </c>
      <c r="E3267" s="219">
        <v>167</v>
      </c>
      <c r="F3267" s="219">
        <v>89</v>
      </c>
      <c r="G3267" s="219" t="s">
        <v>4652</v>
      </c>
      <c r="H3267" s="219" t="s">
        <v>4652</v>
      </c>
      <c r="I3267" s="219" t="s">
        <v>4652</v>
      </c>
      <c r="J3267" s="219" t="s"/>
      <c r="K3267" s="219" t="s">
        <v>5060</v>
      </c>
      <c r="L3267" s="219" t="s">
        <v>4652</v>
      </c>
      <c r="M3267" s="220">
        <v>100</v>
      </c>
      <c r="N3267" s="219" t="s">
        <v>4659</v>
      </c>
      <c r="O3267" s="221">
        <v>45719</v>
      </c>
      <c r="P3267" s="222">
        <v>0.512291666665988</v>
      </c>
      <c r="Q3267" s="219">
        <v>51132</v>
      </c>
      <c r="R3267" s="220">
        <v>330</v>
      </c>
      <c r="S3267" s="220">
        <v>0</v>
      </c>
      <c r="T3267" s="220">
        <v>330</v>
      </c>
      <c r="U3267" s="219" t="s">
        <v>4491</v>
      </c>
    </row>
    <row r="3268" spans="1:21" ht="35.25" customHeight="1">
      <c r="A3268" s="215" t="s">
        <v>4648</v>
      </c>
      <c r="B3268" s="215" t="s">
        <v>8263</v>
      </c>
      <c r="C3268" s="215" t="s">
        <v>4650</v>
      </c>
      <c r="D3268" s="215" t="s">
        <v>4668</v>
      </c>
      <c r="E3268" s="215">
        <v>150</v>
      </c>
      <c r="F3268" s="215">
        <v>0</v>
      </c>
      <c r="G3268" s="215" t="s">
        <v>4652</v>
      </c>
      <c r="H3268" s="215" t="s">
        <v>4659</v>
      </c>
      <c r="I3268" s="215" t="s">
        <v>4659</v>
      </c>
      <c r="J3268" s="215" t="s"/>
      <c r="K3268" s="215" t="s"/>
      <c r="L3268" s="215" t="s">
        <v>4652</v>
      </c>
      <c r="M3268" s="216">
        <v>0</v>
      </c>
      <c r="N3268" s="215" t="s">
        <v>4659</v>
      </c>
      <c r="O3268" s="217">
        <v>45719</v>
      </c>
      <c r="P3268" s="218">
        <v>0.510243055556202</v>
      </c>
      <c r="Q3268" s="215">
        <v>51131</v>
      </c>
      <c r="R3268" s="216">
        <v>170</v>
      </c>
      <c r="S3268" s="216">
        <v>0</v>
      </c>
      <c r="T3268" s="216">
        <v>170</v>
      </c>
      <c r="U3268" s="215" t="s">
        <v>4491</v>
      </c>
    </row>
    <row r="3269" spans="1:21" ht="35.25" customHeight="1">
      <c r="A3269" s="219" t="s">
        <v>4648</v>
      </c>
      <c r="B3269" s="219" t="s">
        <v>8264</v>
      </c>
      <c r="C3269" s="219" t="s">
        <v>4656</v>
      </c>
      <c r="D3269" s="219" t="s">
        <v>4700</v>
      </c>
      <c r="E3269" s="219">
        <v>163</v>
      </c>
      <c r="F3269" s="219">
        <v>88</v>
      </c>
      <c r="G3269" s="219" t="s">
        <v>4659</v>
      </c>
      <c r="H3269" s="219" t="s">
        <v>4652</v>
      </c>
      <c r="I3269" s="219" t="s">
        <v>4652</v>
      </c>
      <c r="J3269" s="219" t="s"/>
      <c r="K3269" s="219" t="s">
        <v>6302</v>
      </c>
      <c r="L3269" s="219" t="s">
        <v>4652</v>
      </c>
      <c r="M3269" s="220">
        <v>0</v>
      </c>
      <c r="N3269" s="219" t="s">
        <v>4659</v>
      </c>
      <c r="O3269" s="221">
        <v>45719</v>
      </c>
      <c r="P3269" s="222">
        <v>0.497071759258688</v>
      </c>
      <c r="Q3269" s="219">
        <v>51130</v>
      </c>
      <c r="R3269" s="220">
        <v>150</v>
      </c>
      <c r="S3269" s="220">
        <v>0</v>
      </c>
      <c r="T3269" s="220">
        <v>150</v>
      </c>
      <c r="U3269" s="219" t="s">
        <v>4491</v>
      </c>
    </row>
    <row r="3270" spans="1:21" ht="35.25" customHeight="1">
      <c r="A3270" s="215" t="s">
        <v>4648</v>
      </c>
      <c r="B3270" s="215" t="s">
        <v>8265</v>
      </c>
      <c r="C3270" s="215" t="s">
        <v>4656</v>
      </c>
      <c r="D3270" s="215" t="s">
        <v>4694</v>
      </c>
      <c r="E3270" s="215">
        <v>157</v>
      </c>
      <c r="F3270" s="215">
        <v>89</v>
      </c>
      <c r="G3270" s="215" t="s">
        <v>4659</v>
      </c>
      <c r="H3270" s="215" t="s">
        <v>4659</v>
      </c>
      <c r="I3270" s="215" t="s">
        <v>4659</v>
      </c>
      <c r="J3270" s="215" t="s"/>
      <c r="K3270" s="215" t="s">
        <v>8127</v>
      </c>
      <c r="L3270" s="215" t="s">
        <v>4652</v>
      </c>
      <c r="M3270" s="216">
        <v>0</v>
      </c>
      <c r="N3270" s="215" t="s">
        <v>4659</v>
      </c>
      <c r="O3270" s="217">
        <v>45719</v>
      </c>
      <c r="P3270" s="218">
        <v>0.471817129629926</v>
      </c>
      <c r="Q3270" s="215">
        <v>0</v>
      </c>
      <c r="R3270" s="216">
        <v>0</v>
      </c>
      <c r="S3270" s="216">
        <v>0</v>
      </c>
      <c r="T3270" s="216">
        <v>0</v>
      </c>
      <c r="U3270" s="215" t="s">
        <v>8191</v>
      </c>
    </row>
    <row r="3271" spans="1:21" ht="35.25" customHeight="1">
      <c r="A3271" s="219" t="s">
        <v>4648</v>
      </c>
      <c r="B3271" s="219" t="s">
        <v>8266</v>
      </c>
      <c r="C3271" s="219" t="s">
        <v>4656</v>
      </c>
      <c r="D3271" s="219" t="s">
        <v>4694</v>
      </c>
      <c r="E3271" s="219">
        <v>150</v>
      </c>
      <c r="F3271" s="219">
        <v>89</v>
      </c>
      <c r="G3271" s="219" t="s">
        <v>4659</v>
      </c>
      <c r="H3271" s="219" t="s">
        <v>4659</v>
      </c>
      <c r="I3271" s="219" t="s">
        <v>4659</v>
      </c>
      <c r="J3271" s="219" t="s"/>
      <c r="K3271" s="219" t="s">
        <v>8127</v>
      </c>
      <c r="L3271" s="219" t="s">
        <v>4652</v>
      </c>
      <c r="M3271" s="220">
        <v>0</v>
      </c>
      <c r="N3271" s="219" t="s">
        <v>4659</v>
      </c>
      <c r="O3271" s="221">
        <v>45719</v>
      </c>
      <c r="P3271" s="222">
        <v>0.471817129629926</v>
      </c>
      <c r="Q3271" s="219">
        <v>0</v>
      </c>
      <c r="R3271" s="220">
        <v>0</v>
      </c>
      <c r="S3271" s="220">
        <v>0</v>
      </c>
      <c r="T3271" s="220">
        <v>0</v>
      </c>
      <c r="U3271" s="219" t="s">
        <v>8191</v>
      </c>
    </row>
    <row r="3272" spans="1:21" ht="35.25" customHeight="1">
      <c r="A3272" s="215" t="s">
        <v>4648</v>
      </c>
      <c r="B3272" s="215" t="s">
        <v>8267</v>
      </c>
      <c r="C3272" s="215" t="s">
        <v>4650</v>
      </c>
      <c r="D3272" s="215" t="s">
        <v>4663</v>
      </c>
      <c r="E3272" s="215">
        <v>147</v>
      </c>
      <c r="F3272" s="215">
        <v>89</v>
      </c>
      <c r="G3272" s="215" t="s">
        <v>4659</v>
      </c>
      <c r="H3272" s="215" t="s">
        <v>4659</v>
      </c>
      <c r="I3272" s="215" t="s">
        <v>4659</v>
      </c>
      <c r="J3272" s="215" t="s"/>
      <c r="K3272" s="215" t="s">
        <v>8127</v>
      </c>
      <c r="L3272" s="215" t="s">
        <v>4652</v>
      </c>
      <c r="M3272" s="216">
        <v>0</v>
      </c>
      <c r="N3272" s="215" t="s">
        <v>4659</v>
      </c>
      <c r="O3272" s="217">
        <v>45719</v>
      </c>
      <c r="P3272" s="218">
        <v>0.46895833333474</v>
      </c>
      <c r="Q3272" s="215">
        <v>0</v>
      </c>
      <c r="R3272" s="216">
        <v>0</v>
      </c>
      <c r="S3272" s="216">
        <v>0</v>
      </c>
      <c r="T3272" s="216">
        <v>0</v>
      </c>
      <c r="U3272" s="215" t="s">
        <v>8191</v>
      </c>
    </row>
    <row r="3273" spans="1:21" ht="35.25" customHeight="1">
      <c r="A3273" s="219" t="s">
        <v>4648</v>
      </c>
      <c r="B3273" s="219" t="s">
        <v>8268</v>
      </c>
      <c r="C3273" s="219" t="s">
        <v>4650</v>
      </c>
      <c r="D3273" s="219" t="s">
        <v>4663</v>
      </c>
      <c r="E3273" s="219">
        <v>152</v>
      </c>
      <c r="F3273" s="219">
        <v>89</v>
      </c>
      <c r="G3273" s="219" t="s">
        <v>4659</v>
      </c>
      <c r="H3273" s="219" t="s">
        <v>4659</v>
      </c>
      <c r="I3273" s="219" t="s">
        <v>4659</v>
      </c>
      <c r="J3273" s="219" t="s"/>
      <c r="K3273" s="219" t="s">
        <v>8127</v>
      </c>
      <c r="L3273" s="219" t="s">
        <v>4652</v>
      </c>
      <c r="M3273" s="220">
        <v>0</v>
      </c>
      <c r="N3273" s="219" t="s">
        <v>4659</v>
      </c>
      <c r="O3273" s="221">
        <v>45719</v>
      </c>
      <c r="P3273" s="222">
        <v>0.468425925926567</v>
      </c>
      <c r="Q3273" s="219">
        <v>0</v>
      </c>
      <c r="R3273" s="220">
        <v>0</v>
      </c>
      <c r="S3273" s="220">
        <v>0</v>
      </c>
      <c r="T3273" s="220">
        <v>0</v>
      </c>
      <c r="U3273" s="219" t="s">
        <v>8191</v>
      </c>
    </row>
    <row r="3274" spans="1:21" ht="35.25" customHeight="1">
      <c r="A3274" s="215" t="s">
        <v>4648</v>
      </c>
      <c r="B3274" s="215" t="s">
        <v>8269</v>
      </c>
      <c r="C3274" s="215" t="s">
        <v>4656</v>
      </c>
      <c r="D3274" s="215" t="s">
        <v>4657</v>
      </c>
      <c r="E3274" s="215">
        <v>160</v>
      </c>
      <c r="F3274" s="215">
        <v>88</v>
      </c>
      <c r="G3274" s="215" t="s">
        <v>4659</v>
      </c>
      <c r="H3274" s="215" t="s">
        <v>4652</v>
      </c>
      <c r="I3274" s="215" t="s">
        <v>4652</v>
      </c>
      <c r="J3274" s="215" t="s"/>
      <c r="K3274" s="215" t="s"/>
      <c r="L3274" s="215" t="s">
        <v>4652</v>
      </c>
      <c r="M3274" s="216">
        <v>0</v>
      </c>
      <c r="N3274" s="215" t="s">
        <v>4659</v>
      </c>
      <c r="O3274" s="217">
        <v>45719</v>
      </c>
      <c r="P3274" s="218">
        <v>0.440358796295186</v>
      </c>
      <c r="Q3274" s="215">
        <v>51127</v>
      </c>
      <c r="R3274" s="216">
        <v>150</v>
      </c>
      <c r="S3274" s="216">
        <v>0</v>
      </c>
      <c r="T3274" s="216">
        <v>150</v>
      </c>
      <c r="U3274" s="215" t="s">
        <v>4491</v>
      </c>
    </row>
    <row r="3275" spans="1:21" ht="35.25" customHeight="1">
      <c r="A3275" s="219" t="s">
        <v>4648</v>
      </c>
      <c r="B3275" s="219" t="s">
        <v>8270</v>
      </c>
      <c r="C3275" s="219" t="s">
        <v>4650</v>
      </c>
      <c r="D3275" s="219" t="s">
        <v>4668</v>
      </c>
      <c r="E3275" s="219">
        <v>147</v>
      </c>
      <c r="F3275" s="219">
        <v>89</v>
      </c>
      <c r="G3275" s="219" t="s">
        <v>4659</v>
      </c>
      <c r="H3275" s="219" t="s">
        <v>4659</v>
      </c>
      <c r="I3275" s="219" t="s">
        <v>4659</v>
      </c>
      <c r="J3275" s="219" t="s"/>
      <c r="K3275" s="219" t="s">
        <v>8127</v>
      </c>
      <c r="L3275" s="219" t="s">
        <v>4652</v>
      </c>
      <c r="M3275" s="220">
        <v>0</v>
      </c>
      <c r="N3275" s="219" t="s">
        <v>4659</v>
      </c>
      <c r="O3275" s="221">
        <v>45719</v>
      </c>
      <c r="P3275" s="222">
        <v>0.397997685184237</v>
      </c>
      <c r="Q3275" s="219">
        <v>0</v>
      </c>
      <c r="R3275" s="220">
        <v>0</v>
      </c>
      <c r="S3275" s="220">
        <v>0</v>
      </c>
      <c r="T3275" s="220">
        <v>0</v>
      </c>
      <c r="U3275" s="219" t="s">
        <v>8191</v>
      </c>
    </row>
    <row r="3276" spans="1:21" ht="35.25" customHeight="1">
      <c r="A3276" s="215" t="s">
        <v>4648</v>
      </c>
      <c r="B3276" s="215" t="s">
        <v>8271</v>
      </c>
      <c r="C3276" s="215" t="s">
        <v>4650</v>
      </c>
      <c r="D3276" s="215" t="s">
        <v>4668</v>
      </c>
      <c r="E3276" s="215">
        <v>142</v>
      </c>
      <c r="F3276" s="215">
        <v>89</v>
      </c>
      <c r="G3276" s="215" t="s">
        <v>4659</v>
      </c>
      <c r="H3276" s="215" t="s">
        <v>4659</v>
      </c>
      <c r="I3276" s="215" t="s">
        <v>4659</v>
      </c>
      <c r="J3276" s="215" t="s"/>
      <c r="K3276" s="215" t="s">
        <v>8127</v>
      </c>
      <c r="L3276" s="215" t="s">
        <v>4652</v>
      </c>
      <c r="M3276" s="216">
        <v>0</v>
      </c>
      <c r="N3276" s="215" t="s">
        <v>4659</v>
      </c>
      <c r="O3276" s="217">
        <v>45719</v>
      </c>
      <c r="P3276" s="218">
        <v>0.397141203702631</v>
      </c>
      <c r="Q3276" s="215">
        <v>0</v>
      </c>
      <c r="R3276" s="216">
        <v>0</v>
      </c>
      <c r="S3276" s="216">
        <v>0</v>
      </c>
      <c r="T3276" s="216">
        <v>0</v>
      </c>
      <c r="U3276" s="215" t="s">
        <v>8191</v>
      </c>
    </row>
    <row r="3277" spans="1:21" ht="35.25" customHeight="1">
      <c r="A3277" s="219" t="s">
        <v>4648</v>
      </c>
      <c r="B3277" s="219" t="s">
        <v>8272</v>
      </c>
      <c r="C3277" s="219" t="s">
        <v>4656</v>
      </c>
      <c r="D3277" s="219" t="s">
        <v>4694</v>
      </c>
      <c r="E3277" s="219">
        <v>165</v>
      </c>
      <c r="F3277" s="219">
        <v>88</v>
      </c>
      <c r="G3277" s="219" t="s">
        <v>4659</v>
      </c>
      <c r="H3277" s="219" t="s">
        <v>4659</v>
      </c>
      <c r="I3277" s="219" t="s">
        <v>4659</v>
      </c>
      <c r="J3277" s="219" t="s">
        <v>4750</v>
      </c>
      <c r="K3277" s="219" t="s"/>
      <c r="L3277" s="219" t="s">
        <v>4659</v>
      </c>
      <c r="M3277" s="220">
        <v>100</v>
      </c>
      <c r="N3277" s="219" t="s">
        <v>4659</v>
      </c>
      <c r="O3277" s="221">
        <v>45719</v>
      </c>
      <c r="P3277" s="222">
        <v>0.360254629627889</v>
      </c>
      <c r="Q3277" s="219">
        <v>51121</v>
      </c>
      <c r="R3277" s="220">
        <v>330</v>
      </c>
      <c r="S3277" s="220">
        <v>0</v>
      </c>
      <c r="T3277" s="220">
        <v>330</v>
      </c>
      <c r="U3277" s="219" t="s">
        <v>4491</v>
      </c>
    </row>
    <row r="3278" spans="1:21" ht="35.25" customHeight="1">
      <c r="A3278" s="215" t="s">
        <v>4648</v>
      </c>
      <c r="B3278" s="215" t="s">
        <v>8273</v>
      </c>
      <c r="C3278" s="215" t="s">
        <v>4650</v>
      </c>
      <c r="D3278" s="215" t="s">
        <v>4668</v>
      </c>
      <c r="E3278" s="215">
        <v>150</v>
      </c>
      <c r="F3278" s="215">
        <v>0</v>
      </c>
      <c r="G3278" s="215" t="s">
        <v>4652</v>
      </c>
      <c r="H3278" s="215" t="s">
        <v>4659</v>
      </c>
      <c r="I3278" s="215" t="s">
        <v>4659</v>
      </c>
      <c r="J3278" s="215" t="s"/>
      <c r="K3278" s="215" t="s"/>
      <c r="L3278" s="215" t="s">
        <v>4652</v>
      </c>
      <c r="M3278" s="216">
        <v>0</v>
      </c>
      <c r="N3278" s="215" t="s">
        <v>4659</v>
      </c>
      <c r="O3278" s="217">
        <v>45719</v>
      </c>
      <c r="P3278" s="218">
        <v>0.340196759258106</v>
      </c>
      <c r="Q3278" s="215">
        <v>51118</v>
      </c>
      <c r="R3278" s="216">
        <v>170</v>
      </c>
      <c r="S3278" s="216">
        <v>0</v>
      </c>
      <c r="T3278" s="216">
        <v>170</v>
      </c>
      <c r="U3278" s="215" t="s">
        <v>4491</v>
      </c>
    </row>
    <row r="3279" spans="1:21" ht="35.25" customHeight="1">
      <c r="A3279" s="215" t="s">
        <v>4648</v>
      </c>
      <c r="B3279" s="215" t="s">
        <v>8274</v>
      </c>
      <c r="C3279" s="215" t="s">
        <v>4656</v>
      </c>
      <c r="D3279" s="215" t="s">
        <v>4668</v>
      </c>
      <c r="E3279" s="215">
        <v>172</v>
      </c>
      <c r="F3279" s="215">
        <v>89</v>
      </c>
      <c r="G3279" s="215" t="s">
        <v>4004</v>
      </c>
      <c r="H3279" s="215" t="s">
        <v>4004</v>
      </c>
      <c r="I3279" s="215" t="s">
        <v>4004</v>
      </c>
      <c r="J3279" s="215" t="s"/>
      <c r="K3279" s="215" t="s"/>
      <c r="L3279" s="215" t="s">
        <v>4652</v>
      </c>
      <c r="M3279" s="216">
        <v>0</v>
      </c>
      <c r="N3279" s="215" t="s">
        <v>4004</v>
      </c>
      <c r="O3279" s="217">
        <v>45720</v>
      </c>
      <c r="P3279" s="218">
        <v>0.66747685185328</v>
      </c>
      <c r="Q3279" s="215">
        <v>51166</v>
      </c>
      <c r="R3279" s="216">
        <v>230</v>
      </c>
      <c r="S3279" s="216">
        <v>0</v>
      </c>
      <c r="T3279" s="216">
        <v>230</v>
      </c>
      <c r="U3279" s="215" t="s">
        <v>4491</v>
      </c>
    </row>
    <row r="3280" spans="1:25" s="684" ht="35.25" customHeight="1">
      <c r="A3280" s="228" t="s">
        <v>4648</v>
      </c>
      <c r="B3280" s="228" t="s">
        <v>8275</v>
      </c>
      <c r="C3280" s="228" t="s">
        <v>4656</v>
      </c>
      <c r="D3280" s="228" t="s">
        <v>4676</v>
      </c>
      <c r="E3280" s="228">
        <v>158</v>
      </c>
      <c r="F3280" s="228">
        <v>88</v>
      </c>
      <c r="G3280" s="228" t="s">
        <v>4004</v>
      </c>
      <c r="H3280" s="228" t="s">
        <v>4652</v>
      </c>
      <c r="I3280" s="228" t="s">
        <v>4652</v>
      </c>
      <c r="J3280" s="228" t="s">
        <v>4685</v>
      </c>
      <c r="K3280" s="228" t="s"/>
      <c r="L3280" s="228" t="s">
        <v>4004</v>
      </c>
      <c r="M3280" s="229">
        <v>100</v>
      </c>
      <c r="N3280" s="228" t="s">
        <v>4004</v>
      </c>
      <c r="O3280" s="230">
        <v>45720</v>
      </c>
      <c r="P3280" s="231">
        <v>0.655902777776646</v>
      </c>
      <c r="Q3280" s="228">
        <v>51165</v>
      </c>
      <c r="R3280" s="229">
        <v>250</v>
      </c>
      <c r="S3280" s="229">
        <v>0</v>
      </c>
      <c r="T3280" s="229">
        <v>250</v>
      </c>
      <c r="U3280" s="228" t="s">
        <v>4491</v>
      </c>
      <c r="V3280" s="232" t="s"/>
      <c r="W3280" s="232" t="s"/>
      <c r="X3280" s="232" t="s"/>
      <c r="Y3280" s="232" t="s"/>
    </row>
    <row r="3281" spans="1:21" ht="35.25" customHeight="1">
      <c r="A3281" s="215" t="s">
        <v>4648</v>
      </c>
      <c r="B3281" s="215" t="s">
        <v>8276</v>
      </c>
      <c r="C3281" s="215" t="s">
        <v>4656</v>
      </c>
      <c r="D3281" s="215" t="s">
        <v>4734</v>
      </c>
      <c r="E3281" s="215">
        <v>165</v>
      </c>
      <c r="F3281" s="215">
        <v>89</v>
      </c>
      <c r="G3281" s="215" t="s">
        <v>4652</v>
      </c>
      <c r="H3281" s="215" t="s">
        <v>4652</v>
      </c>
      <c r="I3281" s="215" t="s">
        <v>4652</v>
      </c>
      <c r="J3281" s="215" t="s"/>
      <c r="K3281" s="215" t="s">
        <v>8127</v>
      </c>
      <c r="L3281" s="215" t="s">
        <v>4652</v>
      </c>
      <c r="M3281" s="216">
        <v>0</v>
      </c>
      <c r="N3281" s="215" t="s">
        <v>4004</v>
      </c>
      <c r="O3281" s="217">
        <v>45720</v>
      </c>
      <c r="P3281" s="218">
        <v>0.640254629630363</v>
      </c>
      <c r="Q3281" s="215">
        <v>0</v>
      </c>
      <c r="R3281" s="216">
        <v>0</v>
      </c>
      <c r="S3281" s="216">
        <v>0</v>
      </c>
      <c r="T3281" s="216">
        <v>0</v>
      </c>
      <c r="U3281" s="215" t="s">
        <v>8191</v>
      </c>
    </row>
    <row r="3282" spans="1:21" ht="35.25" customHeight="1">
      <c r="A3282" s="219" t="s">
        <v>4648</v>
      </c>
      <c r="B3282" s="219" t="s">
        <v>8277</v>
      </c>
      <c r="C3282" s="219" t="s">
        <v>4656</v>
      </c>
      <c r="D3282" s="219" t="s">
        <v>4730</v>
      </c>
      <c r="E3282" s="219">
        <v>160.323</v>
      </c>
      <c r="F3282" s="219">
        <v>89</v>
      </c>
      <c r="G3282" s="219" t="s">
        <v>4652</v>
      </c>
      <c r="H3282" s="219" t="s">
        <v>4652</v>
      </c>
      <c r="I3282" s="219" t="s">
        <v>4652</v>
      </c>
      <c r="J3282" s="219" t="s"/>
      <c r="K3282" s="219" t="s">
        <v>8127</v>
      </c>
      <c r="L3282" s="219" t="s">
        <v>4652</v>
      </c>
      <c r="M3282" s="220">
        <v>0</v>
      </c>
      <c r="N3282" s="219" t="s">
        <v>4004</v>
      </c>
      <c r="O3282" s="221">
        <v>45720</v>
      </c>
      <c r="P3282" s="222">
        <v>0.626620370370802</v>
      </c>
      <c r="Q3282" s="219">
        <v>0</v>
      </c>
      <c r="R3282" s="220">
        <v>0</v>
      </c>
      <c r="S3282" s="220">
        <v>0</v>
      </c>
      <c r="T3282" s="220">
        <v>0</v>
      </c>
      <c r="U3282" s="219" t="s">
        <v>8191</v>
      </c>
    </row>
    <row r="3283" spans="1:21" ht="35.25" customHeight="1">
      <c r="A3283" s="215" t="s">
        <v>4648</v>
      </c>
      <c r="B3283" s="215" t="s">
        <v>8278</v>
      </c>
      <c r="C3283" s="215" t="s">
        <v>4656</v>
      </c>
      <c r="D3283" s="215" t="s">
        <v>4700</v>
      </c>
      <c r="E3283" s="215">
        <v>160</v>
      </c>
      <c r="F3283" s="215">
        <v>88</v>
      </c>
      <c r="G3283" s="215" t="s">
        <v>4004</v>
      </c>
      <c r="H3283" s="215" t="s">
        <v>4004</v>
      </c>
      <c r="I3283" s="215" t="s">
        <v>4004</v>
      </c>
      <c r="J3283" s="215" t="s"/>
      <c r="K3283" s="215" t="s"/>
      <c r="L3283" s="215" t="s">
        <v>4652</v>
      </c>
      <c r="M3283" s="216">
        <v>0</v>
      </c>
      <c r="N3283" s="215" t="s">
        <v>4004</v>
      </c>
      <c r="O3283" s="217">
        <v>45720</v>
      </c>
      <c r="P3283" s="218">
        <v>0.622928240740294</v>
      </c>
      <c r="Q3283" s="215">
        <v>51164</v>
      </c>
      <c r="R3283" s="216">
        <v>200</v>
      </c>
      <c r="S3283" s="216">
        <v>0</v>
      </c>
      <c r="T3283" s="216">
        <v>200</v>
      </c>
      <c r="U3283" s="215" t="s">
        <v>4491</v>
      </c>
    </row>
    <row r="3284" spans="1:21" ht="35.25" customHeight="1">
      <c r="A3284" s="219" t="s">
        <v>4648</v>
      </c>
      <c r="B3284" s="219" t="s">
        <v>8279</v>
      </c>
      <c r="C3284" s="219" t="s">
        <v>4656</v>
      </c>
      <c r="D3284" s="219" t="s">
        <v>4730</v>
      </c>
      <c r="E3284" s="219">
        <v>159.165</v>
      </c>
      <c r="F3284" s="219">
        <v>89</v>
      </c>
      <c r="G3284" s="219" t="s">
        <v>4652</v>
      </c>
      <c r="H3284" s="219" t="s">
        <v>4652</v>
      </c>
      <c r="I3284" s="219" t="s">
        <v>4652</v>
      </c>
      <c r="J3284" s="219" t="s"/>
      <c r="K3284" s="219" t="s">
        <v>8127</v>
      </c>
      <c r="L3284" s="219" t="s">
        <v>4652</v>
      </c>
      <c r="M3284" s="220">
        <v>0</v>
      </c>
      <c r="N3284" s="219" t="s">
        <v>4004</v>
      </c>
      <c r="O3284" s="221">
        <v>45720</v>
      </c>
      <c r="P3284" s="222">
        <v>0.612754629630217</v>
      </c>
      <c r="Q3284" s="219">
        <v>0</v>
      </c>
      <c r="R3284" s="220">
        <v>0</v>
      </c>
      <c r="S3284" s="220">
        <v>0</v>
      </c>
      <c r="T3284" s="220">
        <v>0</v>
      </c>
      <c r="U3284" s="219" t="s">
        <v>8191</v>
      </c>
    </row>
    <row r="3285" spans="1:21" ht="35.25" customHeight="1">
      <c r="A3285" s="215" t="s">
        <v>4648</v>
      </c>
      <c r="B3285" s="215" t="s">
        <v>8280</v>
      </c>
      <c r="C3285" s="215" t="s">
        <v>4656</v>
      </c>
      <c r="D3285" s="215" t="s">
        <v>4700</v>
      </c>
      <c r="E3285" s="215">
        <v>165</v>
      </c>
      <c r="F3285" s="215">
        <v>88</v>
      </c>
      <c r="G3285" s="215" t="s">
        <v>4004</v>
      </c>
      <c r="H3285" s="215" t="s">
        <v>4004</v>
      </c>
      <c r="I3285" s="215" t="s">
        <v>4004</v>
      </c>
      <c r="J3285" s="215" t="s"/>
      <c r="K3285" s="215" t="s"/>
      <c r="L3285" s="215" t="s">
        <v>4652</v>
      </c>
      <c r="M3285" s="216">
        <v>0</v>
      </c>
      <c r="N3285" s="215" t="s">
        <v>4004</v>
      </c>
      <c r="O3285" s="217">
        <v>45720</v>
      </c>
      <c r="P3285" s="218">
        <v>0.593483796295914</v>
      </c>
      <c r="Q3285" s="215">
        <v>51163</v>
      </c>
      <c r="R3285" s="216">
        <v>200</v>
      </c>
      <c r="S3285" s="216">
        <v>0</v>
      </c>
      <c r="T3285" s="216">
        <v>200</v>
      </c>
      <c r="U3285" s="215" t="s">
        <v>4491</v>
      </c>
    </row>
    <row r="3286" spans="1:21" ht="35.25" customHeight="1">
      <c r="A3286" s="219" t="s">
        <v>4648</v>
      </c>
      <c r="B3286" s="219" t="s">
        <v>8281</v>
      </c>
      <c r="C3286" s="219" t="s">
        <v>4656</v>
      </c>
      <c r="D3286" s="219" t="s">
        <v>4700</v>
      </c>
      <c r="E3286" s="219">
        <v>165</v>
      </c>
      <c r="F3286" s="219">
        <v>89</v>
      </c>
      <c r="G3286" s="219" t="s">
        <v>4004</v>
      </c>
      <c r="H3286" s="219" t="s">
        <v>4652</v>
      </c>
      <c r="I3286" s="219" t="s">
        <v>4652</v>
      </c>
      <c r="J3286" s="219" t="s"/>
      <c r="K3286" s="219" t="s"/>
      <c r="L3286" s="219" t="s">
        <v>4652</v>
      </c>
      <c r="M3286" s="220">
        <v>0</v>
      </c>
      <c r="N3286" s="219" t="s">
        <v>4004</v>
      </c>
      <c r="O3286" s="221">
        <v>45720</v>
      </c>
      <c r="P3286" s="222">
        <v>0.438831018516794</v>
      </c>
      <c r="Q3286" s="219">
        <v>51160</v>
      </c>
      <c r="R3286" s="220">
        <v>170</v>
      </c>
      <c r="S3286" s="220">
        <v>0</v>
      </c>
      <c r="T3286" s="220">
        <v>170</v>
      </c>
      <c r="U3286" s="219" t="s">
        <v>4491</v>
      </c>
    </row>
    <row r="3287" spans="1:21" ht="35.25" customHeight="1">
      <c r="A3287" s="215" t="s">
        <v>4648</v>
      </c>
      <c r="B3287" s="215" t="s">
        <v>8282</v>
      </c>
      <c r="C3287" s="215" t="s">
        <v>4656</v>
      </c>
      <c r="D3287" s="215" t="s">
        <v>4730</v>
      </c>
      <c r="E3287" s="215">
        <v>165</v>
      </c>
      <c r="F3287" s="215">
        <v>89</v>
      </c>
      <c r="G3287" s="215" t="s">
        <v>4652</v>
      </c>
      <c r="H3287" s="215" t="s">
        <v>4652</v>
      </c>
      <c r="I3287" s="215" t="s">
        <v>4652</v>
      </c>
      <c r="J3287" s="215" t="s"/>
      <c r="K3287" s="215" t="s">
        <v>8127</v>
      </c>
      <c r="L3287" s="215" t="s">
        <v>4652</v>
      </c>
      <c r="M3287" s="216">
        <v>0</v>
      </c>
      <c r="N3287" s="215" t="s">
        <v>4004</v>
      </c>
      <c r="O3287" s="217">
        <v>45720</v>
      </c>
      <c r="P3287" s="218">
        <v>0.389907407407009</v>
      </c>
      <c r="Q3287" s="215">
        <v>0</v>
      </c>
      <c r="R3287" s="216">
        <v>0</v>
      </c>
      <c r="S3287" s="216">
        <v>0</v>
      </c>
      <c r="T3287" s="216">
        <v>0</v>
      </c>
      <c r="U3287" s="215" t="s">
        <v>8191</v>
      </c>
    </row>
    <row r="3288" spans="1:21" ht="35.25" customHeight="1">
      <c r="A3288" s="219" t="s">
        <v>4648</v>
      </c>
      <c r="B3288" s="219" t="s">
        <v>8283</v>
      </c>
      <c r="C3288" s="219" t="s">
        <v>4656</v>
      </c>
      <c r="D3288" s="219" t="s">
        <v>4730</v>
      </c>
      <c r="E3288" s="219">
        <v>165.173</v>
      </c>
      <c r="F3288" s="219">
        <v>89</v>
      </c>
      <c r="G3288" s="219" t="s">
        <v>4652</v>
      </c>
      <c r="H3288" s="219" t="s">
        <v>4652</v>
      </c>
      <c r="I3288" s="219" t="s">
        <v>4652</v>
      </c>
      <c r="J3288" s="219" t="s"/>
      <c r="K3288" s="219" t="s">
        <v>8127</v>
      </c>
      <c r="L3288" s="219" t="s">
        <v>4652</v>
      </c>
      <c r="M3288" s="220">
        <v>0</v>
      </c>
      <c r="N3288" s="219" t="s">
        <v>4004</v>
      </c>
      <c r="O3288" s="221">
        <v>45720</v>
      </c>
      <c r="P3288" s="222">
        <v>0.374976851850079</v>
      </c>
      <c r="Q3288" s="219">
        <v>0</v>
      </c>
      <c r="R3288" s="220">
        <v>0</v>
      </c>
      <c r="S3288" s="220">
        <v>0</v>
      </c>
      <c r="T3288" s="220">
        <v>0</v>
      </c>
      <c r="U3288" s="219" t="s">
        <v>8191</v>
      </c>
    </row>
    <row r="3289" spans="1:21" ht="35.25" customHeight="1">
      <c r="A3289" s="215" t="s">
        <v>4648</v>
      </c>
      <c r="B3289" s="215" t="s">
        <v>8284</v>
      </c>
      <c r="C3289" s="215" t="s">
        <v>4656</v>
      </c>
      <c r="D3289" s="215" t="s">
        <v>4676</v>
      </c>
      <c r="E3289" s="215">
        <v>162.165</v>
      </c>
      <c r="F3289" s="215">
        <v>89</v>
      </c>
      <c r="G3289" s="215" t="s">
        <v>4652</v>
      </c>
      <c r="H3289" s="215" t="s">
        <v>4652</v>
      </c>
      <c r="I3289" s="215" t="s">
        <v>4652</v>
      </c>
      <c r="J3289" s="215" t="s"/>
      <c r="K3289" s="215" t="s">
        <v>8127</v>
      </c>
      <c r="L3289" s="215" t="s">
        <v>4652</v>
      </c>
      <c r="M3289" s="216">
        <v>0</v>
      </c>
      <c r="N3289" s="215" t="s">
        <v>4004</v>
      </c>
      <c r="O3289" s="217">
        <v>45720</v>
      </c>
      <c r="P3289" s="218">
        <v>0.364861111109349</v>
      </c>
      <c r="Q3289" s="215">
        <v>0</v>
      </c>
      <c r="R3289" s="216">
        <v>0</v>
      </c>
      <c r="S3289" s="216">
        <v>0</v>
      </c>
      <c r="T3289" s="216">
        <v>0</v>
      </c>
      <c r="U3289" s="215" t="s">
        <v>8191</v>
      </c>
    </row>
    <row r="3290" spans="1:21" ht="35.25" customHeight="1">
      <c r="A3290" s="219" t="s">
        <v>4648</v>
      </c>
      <c r="B3290" s="219" t="s">
        <v>8285</v>
      </c>
      <c r="C3290" s="219" t="s">
        <v>4656</v>
      </c>
      <c r="D3290" s="219" t="s">
        <v>4694</v>
      </c>
      <c r="E3290" s="219">
        <v>155.167</v>
      </c>
      <c r="F3290" s="219">
        <v>89</v>
      </c>
      <c r="G3290" s="219" t="s">
        <v>4652</v>
      </c>
      <c r="H3290" s="219" t="s">
        <v>4652</v>
      </c>
      <c r="I3290" s="219" t="s">
        <v>4652</v>
      </c>
      <c r="J3290" s="219" t="s"/>
      <c r="K3290" s="219" t="s">
        <v>8127</v>
      </c>
      <c r="L3290" s="219" t="s">
        <v>4652</v>
      </c>
      <c r="M3290" s="220">
        <v>0</v>
      </c>
      <c r="N3290" s="219" t="s">
        <v>4004</v>
      </c>
      <c r="O3290" s="221">
        <v>45720</v>
      </c>
      <c r="P3290" s="222">
        <v>0.356354166666279</v>
      </c>
      <c r="Q3290" s="219">
        <v>0</v>
      </c>
      <c r="R3290" s="220">
        <v>0</v>
      </c>
      <c r="S3290" s="220">
        <v>0</v>
      </c>
      <c r="T3290" s="220">
        <v>0</v>
      </c>
      <c r="U3290" s="219" t="s">
        <v>8191</v>
      </c>
    </row>
    <row r="3291" spans="1:21" ht="35.25" customHeight="1">
      <c r="A3291" s="215" t="s">
        <v>4648</v>
      </c>
      <c r="B3291" s="215" t="s">
        <v>8286</v>
      </c>
      <c r="C3291" s="215" t="s">
        <v>4656</v>
      </c>
      <c r="D3291" s="215" t="s">
        <v>4694</v>
      </c>
      <c r="E3291" s="215">
        <v>155.157</v>
      </c>
      <c r="F3291" s="215">
        <v>89</v>
      </c>
      <c r="G3291" s="215" t="s">
        <v>4652</v>
      </c>
      <c r="H3291" s="215" t="s">
        <v>4652</v>
      </c>
      <c r="I3291" s="215" t="s">
        <v>4652</v>
      </c>
      <c r="J3291" s="215" t="s"/>
      <c r="K3291" s="215" t="s">
        <v>8127</v>
      </c>
      <c r="L3291" s="215" t="s">
        <v>4652</v>
      </c>
      <c r="M3291" s="216">
        <v>0</v>
      </c>
      <c r="N3291" s="215" t="s">
        <v>4004</v>
      </c>
      <c r="O3291" s="217">
        <v>45720</v>
      </c>
      <c r="P3291" s="218">
        <v>0.342696759260434</v>
      </c>
      <c r="Q3291" s="215">
        <v>0</v>
      </c>
      <c r="R3291" s="216">
        <v>0</v>
      </c>
      <c r="S3291" s="216">
        <v>0</v>
      </c>
      <c r="T3291" s="216">
        <v>0</v>
      </c>
      <c r="U3291" s="215" t="s">
        <v>8191</v>
      </c>
    </row>
    <row r="3292" spans="1:21" ht="35.25" customHeight="1">
      <c r="A3292" s="215" t="s">
        <v>4648</v>
      </c>
      <c r="B3292" s="215" t="s">
        <v>8287</v>
      </c>
      <c r="C3292" s="215" t="s">
        <v>4656</v>
      </c>
      <c r="D3292" s="215" t="s">
        <v>4676</v>
      </c>
      <c r="E3292" s="215">
        <v>165</v>
      </c>
      <c r="F3292" s="215">
        <v>0</v>
      </c>
      <c r="G3292" s="215" t="s">
        <v>4652</v>
      </c>
      <c r="H3292" s="215" t="s">
        <v>4004</v>
      </c>
      <c r="I3292" s="215" t="s">
        <v>4004</v>
      </c>
      <c r="J3292" s="215" t="s"/>
      <c r="K3292" s="215" t="s"/>
      <c r="L3292" s="215" t="s">
        <v>4652</v>
      </c>
      <c r="M3292" s="216">
        <v>0</v>
      </c>
      <c r="N3292" s="215" t="s">
        <v>4004</v>
      </c>
      <c r="O3292" s="217">
        <v>45721</v>
      </c>
      <c r="P3292" s="218">
        <v>0.747916666667152</v>
      </c>
      <c r="Q3292" s="215">
        <v>51185</v>
      </c>
      <c r="R3292" s="216">
        <v>150</v>
      </c>
      <c r="S3292" s="216">
        <v>0</v>
      </c>
      <c r="T3292" s="216">
        <v>150</v>
      </c>
      <c r="U3292" s="215" t="s">
        <v>4491</v>
      </c>
    </row>
    <row r="3293" spans="1:21" ht="35.25" customHeight="1">
      <c r="A3293" s="219" t="s">
        <v>4648</v>
      </c>
      <c r="B3293" s="219" t="s">
        <v>8288</v>
      </c>
      <c r="C3293" s="219" t="s">
        <v>4656</v>
      </c>
      <c r="D3293" s="219" t="s">
        <v>4700</v>
      </c>
      <c r="E3293" s="219">
        <v>165</v>
      </c>
      <c r="F3293" s="219">
        <v>0</v>
      </c>
      <c r="G3293" s="219" t="s">
        <v>4652</v>
      </c>
      <c r="H3293" s="219" t="s">
        <v>4004</v>
      </c>
      <c r="I3293" s="219" t="s">
        <v>4004</v>
      </c>
      <c r="J3293" s="219" t="s"/>
      <c r="K3293" s="219" t="s"/>
      <c r="L3293" s="219" t="s">
        <v>4652</v>
      </c>
      <c r="M3293" s="220">
        <v>0</v>
      </c>
      <c r="N3293" s="219" t="s">
        <v>4004</v>
      </c>
      <c r="O3293" s="221">
        <v>45721</v>
      </c>
      <c r="P3293" s="222">
        <v>0.734641203704087</v>
      </c>
      <c r="Q3293" s="219">
        <v>51184</v>
      </c>
      <c r="R3293" s="220">
        <v>170</v>
      </c>
      <c r="S3293" s="220">
        <v>0</v>
      </c>
      <c r="T3293" s="220">
        <v>170</v>
      </c>
      <c r="U3293" s="219" t="s">
        <v>4491</v>
      </c>
    </row>
    <row r="3294" spans="1:21" ht="35.25" customHeight="1">
      <c r="A3294" s="215" t="s">
        <v>4648</v>
      </c>
      <c r="B3294" s="215" t="s">
        <v>8289</v>
      </c>
      <c r="C3294" s="215" t="s">
        <v>4650</v>
      </c>
      <c r="D3294" s="215" t="s">
        <v>5073</v>
      </c>
      <c r="E3294" s="215">
        <v>151</v>
      </c>
      <c r="F3294" s="215">
        <v>0</v>
      </c>
      <c r="G3294" s="215" t="s">
        <v>4652</v>
      </c>
      <c r="H3294" s="215" t="s">
        <v>4661</v>
      </c>
      <c r="I3294" s="215" t="s">
        <v>4661</v>
      </c>
      <c r="J3294" s="215" t="s"/>
      <c r="K3294" s="215" t="s"/>
      <c r="L3294" s="215" t="s">
        <v>4652</v>
      </c>
      <c r="M3294" s="216">
        <v>0</v>
      </c>
      <c r="N3294" s="215" t="s">
        <v>4004</v>
      </c>
      <c r="O3294" s="217">
        <v>45721</v>
      </c>
      <c r="P3294" s="218">
        <v>0.68780092592715</v>
      </c>
      <c r="Q3294" s="215">
        <v>51183</v>
      </c>
      <c r="R3294" s="216">
        <v>170</v>
      </c>
      <c r="S3294" s="216">
        <v>0</v>
      </c>
      <c r="T3294" s="216">
        <v>170</v>
      </c>
      <c r="U3294" s="215" t="s">
        <v>4491</v>
      </c>
    </row>
    <row r="3295" spans="1:21" ht="35.25" customHeight="1">
      <c r="A3295" s="219" t="s">
        <v>4648</v>
      </c>
      <c r="B3295" s="219" t="s">
        <v>8290</v>
      </c>
      <c r="C3295" s="219" t="s">
        <v>4650</v>
      </c>
      <c r="D3295" s="219" t="s">
        <v>4668</v>
      </c>
      <c r="E3295" s="219">
        <v>155</v>
      </c>
      <c r="F3295" s="219">
        <v>0</v>
      </c>
      <c r="G3295" s="219" t="s">
        <v>4652</v>
      </c>
      <c r="H3295" s="219" t="s">
        <v>4652</v>
      </c>
      <c r="I3295" s="219" t="s">
        <v>4652</v>
      </c>
      <c r="J3295" s="219" t="s"/>
      <c r="K3295" s="219" t="s"/>
      <c r="L3295" s="219" t="s">
        <v>4652</v>
      </c>
      <c r="M3295" s="220">
        <v>0</v>
      </c>
      <c r="N3295" s="219" t="s">
        <v>4004</v>
      </c>
      <c r="O3295" s="221">
        <v>45721</v>
      </c>
      <c r="P3295" s="222">
        <v>0.682453703702777</v>
      </c>
      <c r="Q3295" s="219">
        <v>51182</v>
      </c>
      <c r="R3295" s="220">
        <v>170</v>
      </c>
      <c r="S3295" s="220">
        <v>0</v>
      </c>
      <c r="T3295" s="220">
        <v>170</v>
      </c>
      <c r="U3295" s="219" t="s">
        <v>4491</v>
      </c>
    </row>
    <row r="3296" spans="1:21" ht="35.25" customHeight="1">
      <c r="A3296" s="215" t="s">
        <v>4648</v>
      </c>
      <c r="B3296" s="215" t="s">
        <v>8291</v>
      </c>
      <c r="C3296" s="215" t="s">
        <v>4656</v>
      </c>
      <c r="D3296" s="215" t="s">
        <v>4694</v>
      </c>
      <c r="E3296" s="215">
        <v>165</v>
      </c>
      <c r="F3296" s="215">
        <v>89</v>
      </c>
      <c r="G3296" s="215" t="s">
        <v>4004</v>
      </c>
      <c r="H3296" s="215" t="s">
        <v>4004</v>
      </c>
      <c r="I3296" s="215" t="s">
        <v>4004</v>
      </c>
      <c r="J3296" s="215" t="s">
        <v>4643</v>
      </c>
      <c r="K3296" s="215" t="s">
        <v>5450</v>
      </c>
      <c r="L3296" s="215" t="s">
        <v>4004</v>
      </c>
      <c r="M3296" s="216">
        <v>400</v>
      </c>
      <c r="N3296" s="215" t="s">
        <v>4004</v>
      </c>
      <c r="O3296" s="217">
        <v>45721</v>
      </c>
      <c r="P3296" s="218">
        <v>0.681134259259125</v>
      </c>
      <c r="Q3296" s="215">
        <v>51181</v>
      </c>
      <c r="R3296" s="216">
        <v>630</v>
      </c>
      <c r="S3296" s="216">
        <v>0</v>
      </c>
      <c r="T3296" s="216">
        <v>630</v>
      </c>
      <c r="U3296" s="215" t="s">
        <v>4491</v>
      </c>
    </row>
    <row r="3297" spans="1:21" ht="35.25" customHeight="1">
      <c r="A3297" s="219" t="s">
        <v>4648</v>
      </c>
      <c r="B3297" s="219" t="s">
        <v>8292</v>
      </c>
      <c r="C3297" s="219" t="s">
        <v>4650</v>
      </c>
      <c r="D3297" s="219" t="s">
        <v>4668</v>
      </c>
      <c r="E3297" s="219">
        <v>160</v>
      </c>
      <c r="F3297" s="219">
        <v>0</v>
      </c>
      <c r="G3297" s="219" t="s">
        <v>4652</v>
      </c>
      <c r="H3297" s="219" t="s">
        <v>4659</v>
      </c>
      <c r="I3297" s="219" t="s">
        <v>4659</v>
      </c>
      <c r="J3297" s="219" t="s"/>
      <c r="K3297" s="219" t="s"/>
      <c r="L3297" s="219" t="s">
        <v>4652</v>
      </c>
      <c r="M3297" s="220">
        <v>0</v>
      </c>
      <c r="N3297" s="219" t="s">
        <v>4004</v>
      </c>
      <c r="O3297" s="221">
        <v>45721</v>
      </c>
      <c r="P3297" s="222">
        <v>0.669479166666861</v>
      </c>
      <c r="Q3297" s="219">
        <v>51180</v>
      </c>
      <c r="R3297" s="220">
        <v>150</v>
      </c>
      <c r="S3297" s="220">
        <v>0</v>
      </c>
      <c r="T3297" s="220">
        <v>150</v>
      </c>
      <c r="U3297" s="219" t="s">
        <v>4491</v>
      </c>
    </row>
    <row r="3298" spans="1:21" ht="35.25" customHeight="1">
      <c r="A3298" s="215" t="s">
        <v>4648</v>
      </c>
      <c r="B3298" s="215" t="s">
        <v>8293</v>
      </c>
      <c r="C3298" s="215" t="s">
        <v>4656</v>
      </c>
      <c r="D3298" s="215" t="s">
        <v>4767</v>
      </c>
      <c r="E3298" s="215">
        <v>164</v>
      </c>
      <c r="F3298" s="215">
        <v>89</v>
      </c>
      <c r="G3298" s="215" t="s">
        <v>4652</v>
      </c>
      <c r="H3298" s="215" t="s">
        <v>4652</v>
      </c>
      <c r="I3298" s="215" t="s">
        <v>4652</v>
      </c>
      <c r="J3298" s="215" t="s"/>
      <c r="K3298" s="215" t="s"/>
      <c r="L3298" s="215" t="s">
        <v>4652</v>
      </c>
      <c r="M3298" s="216">
        <v>0</v>
      </c>
      <c r="N3298" s="215" t="s">
        <v>4004</v>
      </c>
      <c r="O3298" s="217">
        <v>45721</v>
      </c>
      <c r="P3298" s="218">
        <v>0.637488425927586</v>
      </c>
      <c r="Q3298" s="215">
        <v>51178</v>
      </c>
      <c r="R3298" s="216">
        <v>200</v>
      </c>
      <c r="S3298" s="216">
        <v>0</v>
      </c>
      <c r="T3298" s="216">
        <v>200</v>
      </c>
      <c r="U3298" s="215" t="s">
        <v>4491</v>
      </c>
    </row>
    <row r="3299" spans="1:21" ht="35.25" customHeight="1">
      <c r="A3299" s="219" t="s">
        <v>4648</v>
      </c>
      <c r="B3299" s="219" t="s">
        <v>8294</v>
      </c>
      <c r="C3299" s="219" t="s">
        <v>4656</v>
      </c>
      <c r="D3299" s="219" t="s">
        <v>4767</v>
      </c>
      <c r="E3299" s="219">
        <v>162</v>
      </c>
      <c r="F3299" s="219">
        <v>89</v>
      </c>
      <c r="G3299" s="219" t="s">
        <v>4004</v>
      </c>
      <c r="H3299" s="219" t="s">
        <v>4004</v>
      </c>
      <c r="I3299" s="219" t="s">
        <v>4004</v>
      </c>
      <c r="J3299" s="219" t="s"/>
      <c r="K3299" s="219" t="s"/>
      <c r="L3299" s="219" t="s">
        <v>4652</v>
      </c>
      <c r="M3299" s="220">
        <v>0</v>
      </c>
      <c r="N3299" s="219" t="s">
        <v>4004</v>
      </c>
      <c r="O3299" s="221">
        <v>45721</v>
      </c>
      <c r="P3299" s="222">
        <v>0.627604166667879</v>
      </c>
      <c r="Q3299" s="219">
        <v>51177</v>
      </c>
      <c r="R3299" s="220">
        <v>230</v>
      </c>
      <c r="S3299" s="220">
        <v>0</v>
      </c>
      <c r="T3299" s="220">
        <v>230</v>
      </c>
      <c r="U3299" s="219" t="s">
        <v>4491</v>
      </c>
    </row>
    <row r="3300" spans="1:21" ht="35.25" customHeight="1">
      <c r="A3300" s="215" t="s">
        <v>4648</v>
      </c>
      <c r="B3300" s="215" t="s">
        <v>8295</v>
      </c>
      <c r="C3300" s="215" t="s">
        <v>4656</v>
      </c>
      <c r="D3300" s="215" t="s">
        <v>4700</v>
      </c>
      <c r="E3300" s="215">
        <v>170.16</v>
      </c>
      <c r="F3300" s="215">
        <v>89</v>
      </c>
      <c r="G3300" s="215" t="s">
        <v>4652</v>
      </c>
      <c r="H3300" s="215" t="s">
        <v>4652</v>
      </c>
      <c r="I3300" s="215" t="s">
        <v>4652</v>
      </c>
      <c r="J3300" s="215" t="s"/>
      <c r="K3300" s="215" t="s">
        <v>8127</v>
      </c>
      <c r="L3300" s="215" t="s">
        <v>4652</v>
      </c>
      <c r="M3300" s="216">
        <v>0</v>
      </c>
      <c r="N3300" s="215" t="s">
        <v>4004</v>
      </c>
      <c r="O3300" s="217">
        <v>45721</v>
      </c>
      <c r="P3300" s="218">
        <v>0.623055555555766</v>
      </c>
      <c r="Q3300" s="215">
        <v>0</v>
      </c>
      <c r="R3300" s="216">
        <v>0</v>
      </c>
      <c r="S3300" s="216">
        <v>0</v>
      </c>
      <c r="T3300" s="216">
        <v>0</v>
      </c>
      <c r="U3300" s="215" t="s">
        <v>8191</v>
      </c>
    </row>
    <row r="3301" spans="1:21" ht="35.25" customHeight="1">
      <c r="A3301" s="219" t="s">
        <v>4648</v>
      </c>
      <c r="B3301" s="219" t="s">
        <v>8296</v>
      </c>
      <c r="C3301" s="219" t="s">
        <v>4656</v>
      </c>
      <c r="D3301" s="219" t="s">
        <v>4700</v>
      </c>
      <c r="E3301" s="219">
        <v>165.165</v>
      </c>
      <c r="F3301" s="219">
        <v>89</v>
      </c>
      <c r="G3301" s="219" t="s">
        <v>4652</v>
      </c>
      <c r="H3301" s="219" t="s">
        <v>4652</v>
      </c>
      <c r="I3301" s="219" t="s">
        <v>4652</v>
      </c>
      <c r="J3301" s="219" t="s"/>
      <c r="K3301" s="219" t="s">
        <v>8127</v>
      </c>
      <c r="L3301" s="219" t="s">
        <v>4652</v>
      </c>
      <c r="M3301" s="220">
        <v>0</v>
      </c>
      <c r="N3301" s="219" t="s">
        <v>4004</v>
      </c>
      <c r="O3301" s="221">
        <v>45721</v>
      </c>
      <c r="P3301" s="222">
        <v>0.597476851853571</v>
      </c>
      <c r="Q3301" s="219">
        <v>0</v>
      </c>
      <c r="R3301" s="220">
        <v>0</v>
      </c>
      <c r="S3301" s="220">
        <v>0</v>
      </c>
      <c r="T3301" s="220">
        <v>0</v>
      </c>
      <c r="U3301" s="219" t="s">
        <v>8191</v>
      </c>
    </row>
    <row r="3302" spans="1:21" ht="35.25" customHeight="1">
      <c r="A3302" s="215" t="s">
        <v>4648</v>
      </c>
      <c r="B3302" s="215" t="s">
        <v>8297</v>
      </c>
      <c r="C3302" s="215" t="s">
        <v>4656</v>
      </c>
      <c r="D3302" s="215" t="s">
        <v>4700</v>
      </c>
      <c r="E3302" s="215">
        <v>160.17</v>
      </c>
      <c r="F3302" s="215">
        <v>89</v>
      </c>
      <c r="G3302" s="215" t="s">
        <v>4652</v>
      </c>
      <c r="H3302" s="215" t="s">
        <v>4652</v>
      </c>
      <c r="I3302" s="215" t="s">
        <v>4652</v>
      </c>
      <c r="J3302" s="215" t="s"/>
      <c r="K3302" s="215" t="s">
        <v>8127</v>
      </c>
      <c r="L3302" s="215" t="s">
        <v>4652</v>
      </c>
      <c r="M3302" s="216">
        <v>0</v>
      </c>
      <c r="N3302" s="215" t="s">
        <v>4004</v>
      </c>
      <c r="O3302" s="217">
        <v>45721</v>
      </c>
      <c r="P3302" s="218">
        <v>0.578275462961756</v>
      </c>
      <c r="Q3302" s="215">
        <v>0</v>
      </c>
      <c r="R3302" s="216">
        <v>0</v>
      </c>
      <c r="S3302" s="216">
        <v>0</v>
      </c>
      <c r="T3302" s="216">
        <v>0</v>
      </c>
      <c r="U3302" s="215" t="s">
        <v>8191</v>
      </c>
    </row>
    <row r="3303" spans="1:21" ht="35.25" customHeight="1">
      <c r="A3303" s="219" t="s">
        <v>4648</v>
      </c>
      <c r="B3303" s="219" t="s">
        <v>8298</v>
      </c>
      <c r="C3303" s="219" t="s">
        <v>4656</v>
      </c>
      <c r="D3303" s="219" t="s">
        <v>4700</v>
      </c>
      <c r="E3303" s="219">
        <v>158.146</v>
      </c>
      <c r="F3303" s="219">
        <v>89</v>
      </c>
      <c r="G3303" s="219" t="s">
        <v>4652</v>
      </c>
      <c r="H3303" s="219" t="s">
        <v>4652</v>
      </c>
      <c r="I3303" s="219" t="s">
        <v>4652</v>
      </c>
      <c r="J3303" s="219" t="s"/>
      <c r="K3303" s="219" t="s">
        <v>8127</v>
      </c>
      <c r="L3303" s="219" t="s">
        <v>4652</v>
      </c>
      <c r="M3303" s="220">
        <v>0</v>
      </c>
      <c r="N3303" s="219" t="s">
        <v>4004</v>
      </c>
      <c r="O3303" s="221">
        <v>45721</v>
      </c>
      <c r="P3303" s="222">
        <v>0.56410879629766</v>
      </c>
      <c r="Q3303" s="219">
        <v>0</v>
      </c>
      <c r="R3303" s="220">
        <v>0</v>
      </c>
      <c r="S3303" s="220">
        <v>0</v>
      </c>
      <c r="T3303" s="220">
        <v>0</v>
      </c>
      <c r="U3303" s="219" t="s">
        <v>8191</v>
      </c>
    </row>
    <row r="3304" spans="1:21" ht="35.25" customHeight="1">
      <c r="A3304" s="215" t="s">
        <v>4569</v>
      </c>
      <c r="B3304" s="215" t="s">
        <v>8299</v>
      </c>
      <c r="C3304" s="215" t="s">
        <v>4656</v>
      </c>
      <c r="D3304" s="215" t="s">
        <v>4730</v>
      </c>
      <c r="E3304" s="215">
        <v>152</v>
      </c>
      <c r="F3304" s="215">
        <v>0</v>
      </c>
      <c r="G3304" s="215" t="s">
        <v>4652</v>
      </c>
      <c r="H3304" s="215" t="s">
        <v>4572</v>
      </c>
      <c r="I3304" s="215" t="s">
        <v>4572</v>
      </c>
      <c r="J3304" s="215" t="s"/>
      <c r="K3304" s="215" t="s"/>
      <c r="L3304" s="215" t="s">
        <v>4652</v>
      </c>
      <c r="M3304" s="216">
        <v>0</v>
      </c>
      <c r="N3304" s="215" t="s">
        <v>4572</v>
      </c>
      <c r="O3304" s="217">
        <v>45721</v>
      </c>
      <c r="P3304" s="218">
        <v>0.545023148148175</v>
      </c>
      <c r="Q3304" s="215">
        <v>51176</v>
      </c>
      <c r="R3304" s="216">
        <v>100</v>
      </c>
      <c r="S3304" s="216">
        <v>0</v>
      </c>
      <c r="T3304" s="216">
        <v>100</v>
      </c>
      <c r="U3304" s="215" t="s">
        <v>4491</v>
      </c>
    </row>
    <row r="3305" spans="1:25" s="684" ht="35.25" customHeight="1">
      <c r="A3305" s="228" t="s">
        <v>4648</v>
      </c>
      <c r="B3305" s="228" t="s">
        <v>8300</v>
      </c>
      <c r="C3305" s="228" t="s">
        <v>4650</v>
      </c>
      <c r="D3305" s="228" t="s">
        <v>4663</v>
      </c>
      <c r="E3305" s="228">
        <v>155</v>
      </c>
      <c r="F3305" s="228">
        <v>0</v>
      </c>
      <c r="G3305" s="228" t="s">
        <v>4652</v>
      </c>
      <c r="H3305" s="228" t="s">
        <v>4652</v>
      </c>
      <c r="I3305" s="228" t="s">
        <v>4652</v>
      </c>
      <c r="J3305" s="228" t="s">
        <v>4643</v>
      </c>
      <c r="K3305" s="228" t="s">
        <v>5454</v>
      </c>
      <c r="L3305" s="228" t="s">
        <v>4004</v>
      </c>
      <c r="M3305" s="229">
        <v>130</v>
      </c>
      <c r="N3305" s="228" t="s">
        <v>4004</v>
      </c>
      <c r="O3305" s="230">
        <v>45721</v>
      </c>
      <c r="P3305" s="231">
        <v>0.506145833332994</v>
      </c>
      <c r="Q3305" s="228">
        <v>51174</v>
      </c>
      <c r="R3305" s="229">
        <v>130</v>
      </c>
      <c r="S3305" s="229">
        <v>0</v>
      </c>
      <c r="T3305" s="229">
        <v>130</v>
      </c>
      <c r="U3305" s="228" t="s">
        <v>4491</v>
      </c>
      <c r="V3305" s="232" t="s"/>
      <c r="W3305" s="232" t="s"/>
      <c r="X3305" s="232" t="s"/>
      <c r="Y3305" s="232" t="s"/>
    </row>
    <row r="3306" spans="1:21" ht="35.25" customHeight="1">
      <c r="A3306" s="215" t="s">
        <v>4648</v>
      </c>
      <c r="B3306" s="215" t="s">
        <v>8301</v>
      </c>
      <c r="C3306" s="215" t="s">
        <v>4650</v>
      </c>
      <c r="D3306" s="215" t="s">
        <v>4734</v>
      </c>
      <c r="E3306" s="215">
        <v>150</v>
      </c>
      <c r="F3306" s="215">
        <v>0</v>
      </c>
      <c r="G3306" s="215" t="s">
        <v>4652</v>
      </c>
      <c r="H3306" s="215" t="s">
        <v>4004</v>
      </c>
      <c r="I3306" s="215" t="s">
        <v>4004</v>
      </c>
      <c r="J3306" s="215" t="s"/>
      <c r="K3306" s="215" t="s"/>
      <c r="L3306" s="215" t="s">
        <v>4652</v>
      </c>
      <c r="M3306" s="216">
        <v>0</v>
      </c>
      <c r="N3306" s="215" t="s">
        <v>4004</v>
      </c>
      <c r="O3306" s="217">
        <v>45721</v>
      </c>
      <c r="P3306" s="218">
        <v>0.475775462964521</v>
      </c>
      <c r="Q3306" s="215">
        <v>51173</v>
      </c>
      <c r="R3306" s="216">
        <v>170</v>
      </c>
      <c r="S3306" s="216">
        <v>0</v>
      </c>
      <c r="T3306" s="216">
        <v>170</v>
      </c>
      <c r="U3306" s="215" t="s">
        <v>4491</v>
      </c>
    </row>
    <row r="3307" spans="1:21" ht="35.25" customHeight="1">
      <c r="A3307" s="219" t="s">
        <v>4648</v>
      </c>
      <c r="B3307" s="219" t="s">
        <v>8302</v>
      </c>
      <c r="C3307" s="219" t="s">
        <v>4656</v>
      </c>
      <c r="D3307" s="219" t="s">
        <v>4668</v>
      </c>
      <c r="E3307" s="219">
        <v>163</v>
      </c>
      <c r="F3307" s="219">
        <v>89</v>
      </c>
      <c r="G3307" s="219" t="s">
        <v>4652</v>
      </c>
      <c r="H3307" s="219" t="s">
        <v>4652</v>
      </c>
      <c r="I3307" s="219" t="s">
        <v>4652</v>
      </c>
      <c r="J3307" s="219" t="s"/>
      <c r="K3307" s="219" t="s"/>
      <c r="L3307" s="219" t="s">
        <v>4652</v>
      </c>
      <c r="M3307" s="220">
        <v>0</v>
      </c>
      <c r="N3307" s="219" t="s">
        <v>4004</v>
      </c>
      <c r="O3307" s="221">
        <v>45721</v>
      </c>
      <c r="P3307" s="222">
        <v>0.401793981480296</v>
      </c>
      <c r="Q3307" s="219">
        <v>51169</v>
      </c>
      <c r="R3307" s="220">
        <v>200</v>
      </c>
      <c r="S3307" s="220">
        <v>0</v>
      </c>
      <c r="T3307" s="220">
        <v>200</v>
      </c>
      <c r="U3307" s="219" t="s">
        <v>4491</v>
      </c>
    </row>
    <row r="3308" spans="1:21" ht="35.25" customHeight="1">
      <c r="A3308" s="215" t="s">
        <v>4648</v>
      </c>
      <c r="B3308" s="215" t="s">
        <v>8303</v>
      </c>
      <c r="C3308" s="215" t="s">
        <v>4656</v>
      </c>
      <c r="D3308" s="215" t="s">
        <v>4700</v>
      </c>
      <c r="E3308" s="215">
        <v>158.165</v>
      </c>
      <c r="F3308" s="215">
        <v>89</v>
      </c>
      <c r="G3308" s="215" t="s">
        <v>4652</v>
      </c>
      <c r="H3308" s="215" t="s">
        <v>4652</v>
      </c>
      <c r="I3308" s="215" t="s">
        <v>4652</v>
      </c>
      <c r="J3308" s="215" t="s"/>
      <c r="K3308" s="215" t="s">
        <v>8127</v>
      </c>
      <c r="L3308" s="215" t="s">
        <v>4652</v>
      </c>
      <c r="M3308" s="216">
        <v>0</v>
      </c>
      <c r="N3308" s="215" t="s">
        <v>4004</v>
      </c>
      <c r="O3308" s="217">
        <v>45721</v>
      </c>
      <c r="P3308" s="218">
        <v>0.396539351851971</v>
      </c>
      <c r="Q3308" s="215">
        <v>0</v>
      </c>
      <c r="R3308" s="216">
        <v>0</v>
      </c>
      <c r="S3308" s="216">
        <v>0</v>
      </c>
      <c r="T3308" s="216">
        <v>0</v>
      </c>
      <c r="U3308" s="215" t="s">
        <v>8191</v>
      </c>
    </row>
    <row r="3309" spans="1:21" ht="35.25" customHeight="1">
      <c r="A3309" s="219" t="s">
        <v>4648</v>
      </c>
      <c r="B3309" s="219" t="s">
        <v>8304</v>
      </c>
      <c r="C3309" s="219" t="s">
        <v>4656</v>
      </c>
      <c r="D3309" s="219" t="s">
        <v>4703</v>
      </c>
      <c r="E3309" s="219">
        <v>155.146</v>
      </c>
      <c r="F3309" s="219">
        <v>89</v>
      </c>
      <c r="G3309" s="219" t="s">
        <v>4652</v>
      </c>
      <c r="H3309" s="219" t="s">
        <v>4652</v>
      </c>
      <c r="I3309" s="219" t="s">
        <v>4652</v>
      </c>
      <c r="J3309" s="219" t="s"/>
      <c r="K3309" s="219" t="s">
        <v>8127</v>
      </c>
      <c r="L3309" s="219" t="s">
        <v>4652</v>
      </c>
      <c r="M3309" s="220">
        <v>0</v>
      </c>
      <c r="N3309" s="219" t="s">
        <v>4004</v>
      </c>
      <c r="O3309" s="221">
        <v>45721</v>
      </c>
      <c r="P3309" s="222">
        <v>0.384652777778683</v>
      </c>
      <c r="Q3309" s="219">
        <v>0</v>
      </c>
      <c r="R3309" s="220">
        <v>0</v>
      </c>
      <c r="S3309" s="220">
        <v>0</v>
      </c>
      <c r="T3309" s="220">
        <v>0</v>
      </c>
      <c r="U3309" s="219" t="s">
        <v>8191</v>
      </c>
    </row>
    <row r="3310" spans="1:21" ht="35.25" customHeight="1">
      <c r="A3310" s="215" t="s">
        <v>4648</v>
      </c>
      <c r="B3310" s="215" t="s">
        <v>8305</v>
      </c>
      <c r="C3310" s="215" t="s">
        <v>4656</v>
      </c>
      <c r="D3310" s="215" t="s">
        <v>4734</v>
      </c>
      <c r="E3310" s="215">
        <v>165.16</v>
      </c>
      <c r="F3310" s="215">
        <v>89</v>
      </c>
      <c r="G3310" s="215" t="s">
        <v>4652</v>
      </c>
      <c r="H3310" s="215" t="s">
        <v>4652</v>
      </c>
      <c r="I3310" s="215" t="s">
        <v>4652</v>
      </c>
      <c r="J3310" s="215" t="s"/>
      <c r="K3310" s="215" t="s">
        <v>8127</v>
      </c>
      <c r="L3310" s="215" t="s">
        <v>4652</v>
      </c>
      <c r="M3310" s="216">
        <v>0</v>
      </c>
      <c r="N3310" s="215" t="s">
        <v>4004</v>
      </c>
      <c r="O3310" s="217">
        <v>45721</v>
      </c>
      <c r="P3310" s="218">
        <v>0.345636574074888</v>
      </c>
      <c r="Q3310" s="215">
        <v>0</v>
      </c>
      <c r="R3310" s="216">
        <v>0</v>
      </c>
      <c r="S3310" s="216">
        <v>0</v>
      </c>
      <c r="T3310" s="216">
        <v>0</v>
      </c>
      <c r="U3310" s="215" t="s">
        <v>8191</v>
      </c>
    </row>
    <row r="3311" spans="1:21" ht="35.25" customHeight="1">
      <c r="A3311" s="219" t="s">
        <v>4648</v>
      </c>
      <c r="B3311" s="219" t="s">
        <v>8306</v>
      </c>
      <c r="C3311" s="219" t="s">
        <v>4656</v>
      </c>
      <c r="D3311" s="219" t="s">
        <v>4676</v>
      </c>
      <c r="E3311" s="219">
        <v>165.165</v>
      </c>
      <c r="F3311" s="219">
        <v>89</v>
      </c>
      <c r="G3311" s="219" t="s">
        <v>4652</v>
      </c>
      <c r="H3311" s="219" t="s">
        <v>4652</v>
      </c>
      <c r="I3311" s="219" t="s">
        <v>4652</v>
      </c>
      <c r="J3311" s="219" t="s"/>
      <c r="K3311" s="219" t="s">
        <v>8127</v>
      </c>
      <c r="L3311" s="219" t="s">
        <v>4652</v>
      </c>
      <c r="M3311" s="220">
        <v>0</v>
      </c>
      <c r="N3311" s="219" t="s">
        <v>4004</v>
      </c>
      <c r="O3311" s="221">
        <v>45721</v>
      </c>
      <c r="P3311" s="222">
        <v>0.331886574072996</v>
      </c>
      <c r="Q3311" s="219">
        <v>0</v>
      </c>
      <c r="R3311" s="220">
        <v>0</v>
      </c>
      <c r="S3311" s="220">
        <v>0</v>
      </c>
      <c r="T3311" s="220">
        <v>0</v>
      </c>
      <c r="U3311" s="219" t="s">
        <v>8191</v>
      </c>
    </row>
    <row r="3312" spans="1:25" s="192" ht="35.25" customHeight="1">
      <c r="A3312" s="223" t="s">
        <v>4648</v>
      </c>
      <c r="B3312" s="223" t="s">
        <v>8307</v>
      </c>
      <c r="C3312" s="223" t="s">
        <v>4656</v>
      </c>
      <c r="D3312" s="223" t="s">
        <v>4668</v>
      </c>
      <c r="E3312" s="223">
        <v>150</v>
      </c>
      <c r="F3312" s="223">
        <v>0</v>
      </c>
      <c r="G3312" s="223" t="s">
        <v>4652</v>
      </c>
      <c r="H3312" s="223" t="s">
        <v>4652</v>
      </c>
      <c r="I3312" s="223" t="s">
        <v>4652</v>
      </c>
      <c r="J3312" s="223" t="s">
        <v>4643</v>
      </c>
      <c r="K3312" s="223" t="s">
        <v>8308</v>
      </c>
      <c r="L3312" s="223" t="s">
        <v>4659</v>
      </c>
      <c r="M3312" s="224">
        <v>200</v>
      </c>
      <c r="N3312" s="223" t="s">
        <v>4659</v>
      </c>
      <c r="O3312" s="225">
        <v>45722</v>
      </c>
      <c r="P3312" s="226">
        <v>0.844594907408464</v>
      </c>
      <c r="Q3312" s="223">
        <v>51213</v>
      </c>
      <c r="R3312" s="224">
        <v>200</v>
      </c>
      <c r="S3312" s="224">
        <v>0</v>
      </c>
      <c r="T3312" s="224">
        <v>200</v>
      </c>
      <c r="U3312" s="223" t="s">
        <v>4491</v>
      </c>
      <c r="V3312" s="227" t="s"/>
      <c r="W3312" s="227" t="s"/>
      <c r="X3312" s="227" t="s"/>
      <c r="Y3312" s="227" t="s"/>
    </row>
    <row r="3313" spans="1:25" s="192" ht="35.25" customHeight="1">
      <c r="A3313" s="223" t="s">
        <v>4648</v>
      </c>
      <c r="B3313" s="223" t="s">
        <v>8309</v>
      </c>
      <c r="C3313" s="223" t="s">
        <v>4656</v>
      </c>
      <c r="D3313" s="223" t="s">
        <v>4694</v>
      </c>
      <c r="E3313" s="223">
        <v>171</v>
      </c>
      <c r="F3313" s="223">
        <v>0</v>
      </c>
      <c r="G3313" s="223" t="s">
        <v>4652</v>
      </c>
      <c r="H3313" s="223" t="s">
        <v>4652</v>
      </c>
      <c r="I3313" s="223" t="s">
        <v>4652</v>
      </c>
      <c r="J3313" s="223" t="s">
        <v>6031</v>
      </c>
      <c r="K3313" s="223" t="s"/>
      <c r="L3313" s="223" t="s">
        <v>4659</v>
      </c>
      <c r="M3313" s="224">
        <v>100</v>
      </c>
      <c r="N3313" s="223" t="s">
        <v>4659</v>
      </c>
      <c r="O3313" s="225">
        <v>45722</v>
      </c>
      <c r="P3313" s="226">
        <v>0.732615740740585</v>
      </c>
      <c r="Q3313" s="223">
        <v>51211</v>
      </c>
      <c r="R3313" s="224">
        <v>100</v>
      </c>
      <c r="S3313" s="224">
        <v>0</v>
      </c>
      <c r="T3313" s="224">
        <v>100</v>
      </c>
      <c r="U3313" s="223" t="s">
        <v>4491</v>
      </c>
      <c r="V3313" s="227" t="s"/>
      <c r="W3313" s="227" t="s"/>
      <c r="X3313" s="227" t="s"/>
      <c r="Y3313" s="227" t="s"/>
    </row>
    <row r="3314" spans="1:21" ht="35.25" customHeight="1">
      <c r="A3314" s="215" t="s">
        <v>4648</v>
      </c>
      <c r="B3314" s="215" t="s">
        <v>8310</v>
      </c>
      <c r="C3314" s="215" t="s">
        <v>4656</v>
      </c>
      <c r="D3314" s="215" t="s">
        <v>4657</v>
      </c>
      <c r="E3314" s="215">
        <v>165</v>
      </c>
      <c r="F3314" s="215">
        <v>87</v>
      </c>
      <c r="G3314" s="215" t="s">
        <v>4659</v>
      </c>
      <c r="H3314" s="215" t="s">
        <v>4659</v>
      </c>
      <c r="I3314" s="215" t="s">
        <v>4659</v>
      </c>
      <c r="J3314" s="215" t="s"/>
      <c r="K3314" s="215" t="s">
        <v>5090</v>
      </c>
      <c r="L3314" s="215" t="s">
        <v>4652</v>
      </c>
      <c r="M3314" s="216">
        <v>0</v>
      </c>
      <c r="N3314" s="215" t="s">
        <v>4659</v>
      </c>
      <c r="O3314" s="217">
        <v>45722</v>
      </c>
      <c r="P3314" s="218">
        <v>0.701562499998545</v>
      </c>
      <c r="Q3314" s="215">
        <v>0</v>
      </c>
      <c r="R3314" s="216">
        <v>0</v>
      </c>
      <c r="S3314" s="216">
        <v>0</v>
      </c>
      <c r="T3314" s="216">
        <v>0</v>
      </c>
      <c r="U3314" s="215" t="s">
        <v>8191</v>
      </c>
    </row>
    <row r="3315" spans="1:21" ht="35.25" customHeight="1">
      <c r="A3315" s="219" t="s">
        <v>4648</v>
      </c>
      <c r="B3315" s="219" t="s">
        <v>8311</v>
      </c>
      <c r="C3315" s="219" t="s">
        <v>4650</v>
      </c>
      <c r="D3315" s="219" t="s">
        <v>4681</v>
      </c>
      <c r="E3315" s="219">
        <v>150</v>
      </c>
      <c r="F3315" s="219">
        <v>89</v>
      </c>
      <c r="G3315" s="219" t="s">
        <v>4659</v>
      </c>
      <c r="H3315" s="219" t="s">
        <v>4659</v>
      </c>
      <c r="I3315" s="219" t="s">
        <v>4659</v>
      </c>
      <c r="J3315" s="219" t="s"/>
      <c r="K3315" s="219" t="s">
        <v>6302</v>
      </c>
      <c r="L3315" s="219" t="s">
        <v>4652</v>
      </c>
      <c r="M3315" s="220">
        <v>0</v>
      </c>
      <c r="N3315" s="219" t="s">
        <v>4659</v>
      </c>
      <c r="O3315" s="221">
        <v>45722</v>
      </c>
      <c r="P3315" s="222">
        <v>0.68018518518511</v>
      </c>
      <c r="Q3315" s="219">
        <v>51210</v>
      </c>
      <c r="R3315" s="220">
        <v>230</v>
      </c>
      <c r="S3315" s="220">
        <v>0</v>
      </c>
      <c r="T3315" s="220">
        <v>230</v>
      </c>
      <c r="U3315" s="219" t="s">
        <v>4491</v>
      </c>
    </row>
    <row r="3316" spans="1:21" ht="35.25" customHeight="1">
      <c r="A3316" s="215" t="s">
        <v>4648</v>
      </c>
      <c r="B3316" s="215" t="s">
        <v>8312</v>
      </c>
      <c r="C3316" s="215" t="s">
        <v>4656</v>
      </c>
      <c r="D3316" s="215" t="s">
        <v>4666</v>
      </c>
      <c r="E3316" s="215">
        <v>165</v>
      </c>
      <c r="F3316" s="215">
        <v>89</v>
      </c>
      <c r="G3316" s="215" t="s">
        <v>4659</v>
      </c>
      <c r="H3316" s="215" t="s">
        <v>4659</v>
      </c>
      <c r="I3316" s="215" t="s">
        <v>4659</v>
      </c>
      <c r="J3316" s="215" t="s"/>
      <c r="K3316" s="215" t="s"/>
      <c r="L3316" s="215" t="s">
        <v>4652</v>
      </c>
      <c r="M3316" s="216">
        <v>0</v>
      </c>
      <c r="N3316" s="215" t="s">
        <v>4659</v>
      </c>
      <c r="O3316" s="217">
        <v>45722</v>
      </c>
      <c r="P3316" s="218">
        <v>0.679085648149339</v>
      </c>
      <c r="Q3316" s="215">
        <v>51209</v>
      </c>
      <c r="R3316" s="216">
        <v>200</v>
      </c>
      <c r="S3316" s="216">
        <v>0</v>
      </c>
      <c r="T3316" s="216">
        <v>200</v>
      </c>
      <c r="U3316" s="215" t="s">
        <v>4491</v>
      </c>
    </row>
    <row r="3317" spans="1:21" ht="35.25" customHeight="1">
      <c r="A3317" s="219" t="s">
        <v>4648</v>
      </c>
      <c r="B3317" s="219" t="s">
        <v>8313</v>
      </c>
      <c r="C3317" s="219" t="s">
        <v>4656</v>
      </c>
      <c r="D3317" s="219" t="s">
        <v>4700</v>
      </c>
      <c r="E3317" s="219">
        <v>165</v>
      </c>
      <c r="F3317" s="219">
        <v>88</v>
      </c>
      <c r="G3317" s="219" t="s">
        <v>4659</v>
      </c>
      <c r="H3317" s="219" t="s">
        <v>4659</v>
      </c>
      <c r="I3317" s="219" t="s">
        <v>4659</v>
      </c>
      <c r="J3317" s="219" t="s"/>
      <c r="K3317" s="219" t="s">
        <v>8119</v>
      </c>
      <c r="L3317" s="219" t="s">
        <v>4652</v>
      </c>
      <c r="M3317" s="220">
        <v>0</v>
      </c>
      <c r="N3317" s="219" t="s">
        <v>4659</v>
      </c>
      <c r="O3317" s="221">
        <v>45722</v>
      </c>
      <c r="P3317" s="222">
        <v>0.635648148148903</v>
      </c>
      <c r="Q3317" s="219">
        <v>51207</v>
      </c>
      <c r="R3317" s="220">
        <v>200</v>
      </c>
      <c r="S3317" s="220">
        <v>0</v>
      </c>
      <c r="T3317" s="220">
        <v>200</v>
      </c>
      <c r="U3317" s="219" t="s">
        <v>8170</v>
      </c>
    </row>
    <row r="3318" spans="1:21" ht="35.25" customHeight="1">
      <c r="A3318" s="215" t="s">
        <v>4648</v>
      </c>
      <c r="B3318" s="215" t="s">
        <v>8314</v>
      </c>
      <c r="C3318" s="215" t="s">
        <v>4656</v>
      </c>
      <c r="D3318" s="215" t="s">
        <v>4700</v>
      </c>
      <c r="E3318" s="215">
        <v>165</v>
      </c>
      <c r="F3318" s="215">
        <v>0</v>
      </c>
      <c r="G3318" s="215" t="s">
        <v>4652</v>
      </c>
      <c r="H3318" s="215" t="s">
        <v>4659</v>
      </c>
      <c r="I3318" s="215" t="s">
        <v>4659</v>
      </c>
      <c r="J3318" s="215" t="s"/>
      <c r="K3318" s="215" t="s">
        <v>8119</v>
      </c>
      <c r="L3318" s="215" t="s">
        <v>4652</v>
      </c>
      <c r="M3318" s="216">
        <v>0</v>
      </c>
      <c r="N3318" s="215" t="s">
        <v>4659</v>
      </c>
      <c r="O3318" s="217">
        <v>45722</v>
      </c>
      <c r="P3318" s="218">
        <v>0.633854166666424</v>
      </c>
      <c r="Q3318" s="215">
        <v>51206</v>
      </c>
      <c r="R3318" s="216">
        <v>150</v>
      </c>
      <c r="S3318" s="216">
        <v>0</v>
      </c>
      <c r="T3318" s="216">
        <v>150</v>
      </c>
      <c r="U3318" s="215" t="s">
        <v>8170</v>
      </c>
    </row>
    <row r="3319" spans="1:25" s="192" ht="35.25" customHeight="1">
      <c r="A3319" s="223" t="s">
        <v>4648</v>
      </c>
      <c r="B3319" s="223" t="s">
        <v>8315</v>
      </c>
      <c r="C3319" s="223" t="s">
        <v>4650</v>
      </c>
      <c r="D3319" s="223" t="s">
        <v>4782</v>
      </c>
      <c r="E3319" s="223">
        <v>160</v>
      </c>
      <c r="F3319" s="223">
        <v>0</v>
      </c>
      <c r="G3319" s="223" t="s">
        <v>4652</v>
      </c>
      <c r="H3319" s="223" t="s">
        <v>4652</v>
      </c>
      <c r="I3319" s="223" t="s">
        <v>4652</v>
      </c>
      <c r="J3319" s="223" t="s">
        <v>4685</v>
      </c>
      <c r="K3319" s="223" t="s"/>
      <c r="L3319" s="223" t="s">
        <v>4659</v>
      </c>
      <c r="M3319" s="224">
        <v>100</v>
      </c>
      <c r="N3319" s="223" t="s">
        <v>4659</v>
      </c>
      <c r="O3319" s="225">
        <v>45722</v>
      </c>
      <c r="P3319" s="226">
        <v>0.628622685184382</v>
      </c>
      <c r="Q3319" s="223">
        <v>51205</v>
      </c>
      <c r="R3319" s="224">
        <v>100</v>
      </c>
      <c r="S3319" s="224">
        <v>0</v>
      </c>
      <c r="T3319" s="224">
        <v>100</v>
      </c>
      <c r="U3319" s="223" t="s">
        <v>4491</v>
      </c>
      <c r="V3319" s="227" t="s"/>
      <c r="W3319" s="227" t="s"/>
      <c r="X3319" s="227" t="s"/>
      <c r="Y3319" s="227" t="s"/>
    </row>
    <row r="3320" spans="1:21" ht="35.25" customHeight="1">
      <c r="A3320" s="215" t="s">
        <v>4648</v>
      </c>
      <c r="B3320" s="215" t="s">
        <v>8316</v>
      </c>
      <c r="C3320" s="215" t="s">
        <v>4656</v>
      </c>
      <c r="D3320" s="215" t="s">
        <v>4657</v>
      </c>
      <c r="E3320" s="215">
        <v>165</v>
      </c>
      <c r="F3320" s="215">
        <v>88</v>
      </c>
      <c r="G3320" s="215" t="s">
        <v>4659</v>
      </c>
      <c r="H3320" s="215" t="s">
        <v>4659</v>
      </c>
      <c r="I3320" s="215" t="s">
        <v>4659</v>
      </c>
      <c r="J3320" s="215" t="s"/>
      <c r="K3320" s="215" t="s">
        <v>5090</v>
      </c>
      <c r="L3320" s="215" t="s">
        <v>4652</v>
      </c>
      <c r="M3320" s="216">
        <v>0</v>
      </c>
      <c r="N3320" s="215" t="s">
        <v>4659</v>
      </c>
      <c r="O3320" s="217">
        <v>45722</v>
      </c>
      <c r="P3320" s="218">
        <v>0.625034722223063</v>
      </c>
      <c r="Q3320" s="215">
        <v>0</v>
      </c>
      <c r="R3320" s="216">
        <v>0</v>
      </c>
      <c r="S3320" s="216">
        <v>0</v>
      </c>
      <c r="T3320" s="216">
        <v>0</v>
      </c>
      <c r="U3320" s="215" t="s">
        <v>8191</v>
      </c>
    </row>
    <row r="3321" spans="1:21" ht="35.25" customHeight="1">
      <c r="A3321" s="219" t="s">
        <v>4648</v>
      </c>
      <c r="B3321" s="219" t="s">
        <v>8317</v>
      </c>
      <c r="C3321" s="219" t="s">
        <v>4650</v>
      </c>
      <c r="D3321" s="219" t="s">
        <v>4668</v>
      </c>
      <c r="E3321" s="219">
        <v>150</v>
      </c>
      <c r="F3321" s="219">
        <v>0</v>
      </c>
      <c r="G3321" s="219" t="s">
        <v>4652</v>
      </c>
      <c r="H3321" s="219" t="s">
        <v>4659</v>
      </c>
      <c r="I3321" s="219" t="s">
        <v>4659</v>
      </c>
      <c r="J3321" s="219" t="s"/>
      <c r="K3321" s="219" t="s"/>
      <c r="L3321" s="219" t="s">
        <v>4652</v>
      </c>
      <c r="M3321" s="220">
        <v>0</v>
      </c>
      <c r="N3321" s="219" t="s">
        <v>4659</v>
      </c>
      <c r="O3321" s="221">
        <v>45722</v>
      </c>
      <c r="P3321" s="222">
        <v>0.590567129631381</v>
      </c>
      <c r="Q3321" s="219">
        <v>51203</v>
      </c>
      <c r="R3321" s="220">
        <v>170</v>
      </c>
      <c r="S3321" s="220">
        <v>0</v>
      </c>
      <c r="T3321" s="220">
        <v>170</v>
      </c>
      <c r="U3321" s="219" t="s">
        <v>4491</v>
      </c>
    </row>
    <row r="3322" spans="1:21" ht="35.25" customHeight="1">
      <c r="A3322" s="215" t="s">
        <v>4648</v>
      </c>
      <c r="B3322" s="215" t="s">
        <v>8318</v>
      </c>
      <c r="C3322" s="215" t="s">
        <v>4656</v>
      </c>
      <c r="D3322" s="215" t="s">
        <v>4694</v>
      </c>
      <c r="E3322" s="215">
        <v>170</v>
      </c>
      <c r="F3322" s="215">
        <v>0</v>
      </c>
      <c r="G3322" s="215" t="s">
        <v>4652</v>
      </c>
      <c r="H3322" s="215" t="s">
        <v>4652</v>
      </c>
      <c r="I3322" s="215" t="s">
        <v>4652</v>
      </c>
      <c r="J3322" s="215" t="s">
        <v>4643</v>
      </c>
      <c r="K3322" s="215" t="s">
        <v>8319</v>
      </c>
      <c r="L3322" s="215" t="s">
        <v>4659</v>
      </c>
      <c r="M3322" s="216">
        <v>50</v>
      </c>
      <c r="N3322" s="215" t="s">
        <v>4659</v>
      </c>
      <c r="O3322" s="217">
        <v>45722</v>
      </c>
      <c r="P3322" s="218">
        <v>0.576365740740585</v>
      </c>
      <c r="Q3322" s="215">
        <v>51202</v>
      </c>
      <c r="R3322" s="216">
        <v>50</v>
      </c>
      <c r="S3322" s="216">
        <v>0</v>
      </c>
      <c r="T3322" s="216">
        <v>50</v>
      </c>
      <c r="U3322" s="215" t="s">
        <v>4491</v>
      </c>
    </row>
    <row r="3323" spans="1:21" ht="35.25" customHeight="1">
      <c r="A3323" s="219" t="s">
        <v>4648</v>
      </c>
      <c r="B3323" s="219" t="s">
        <v>8320</v>
      </c>
      <c r="C3323" s="219" t="s">
        <v>4656</v>
      </c>
      <c r="D3323" s="219" t="s">
        <v>4694</v>
      </c>
      <c r="E3323" s="219">
        <v>170</v>
      </c>
      <c r="F3323" s="219">
        <v>87</v>
      </c>
      <c r="G3323" s="219" t="s">
        <v>4659</v>
      </c>
      <c r="H3323" s="219" t="s">
        <v>4652</v>
      </c>
      <c r="I3323" s="219" t="s">
        <v>4652</v>
      </c>
      <c r="J3323" s="219" t="s"/>
      <c r="K3323" s="219" t="s">
        <v>6302</v>
      </c>
      <c r="L3323" s="219" t="s">
        <v>4652</v>
      </c>
      <c r="M3323" s="220">
        <v>0</v>
      </c>
      <c r="N3323" s="219" t="s">
        <v>4659</v>
      </c>
      <c r="O3323" s="221">
        <v>45722</v>
      </c>
      <c r="P3323" s="222">
        <v>0.575000000000728</v>
      </c>
      <c r="Q3323" s="219">
        <v>51201</v>
      </c>
      <c r="R3323" s="220">
        <v>150</v>
      </c>
      <c r="S3323" s="220">
        <v>0</v>
      </c>
      <c r="T3323" s="220">
        <v>150</v>
      </c>
      <c r="U3323" s="219" t="s">
        <v>4491</v>
      </c>
    </row>
    <row r="3324" spans="1:25" s="192" ht="35.25" customHeight="1">
      <c r="A3324" s="223" t="s">
        <v>4648</v>
      </c>
      <c r="B3324" s="223" t="s">
        <v>8321</v>
      </c>
      <c r="C3324" s="223" t="s">
        <v>4650</v>
      </c>
      <c r="D3324" s="223" t="s">
        <v>4668</v>
      </c>
      <c r="E3324" s="223">
        <v>150</v>
      </c>
      <c r="F3324" s="223">
        <v>0</v>
      </c>
      <c r="G3324" s="223" t="s">
        <v>4652</v>
      </c>
      <c r="H3324" s="223" t="s">
        <v>4652</v>
      </c>
      <c r="I3324" s="223" t="s">
        <v>4652</v>
      </c>
      <c r="J3324" s="223" t="s">
        <v>4643</v>
      </c>
      <c r="K3324" s="223" t="s">
        <v>4891</v>
      </c>
      <c r="L3324" s="223" t="s">
        <v>4659</v>
      </c>
      <c r="M3324" s="224">
        <v>50</v>
      </c>
      <c r="N3324" s="223" t="s">
        <v>4659</v>
      </c>
      <c r="O3324" s="225">
        <v>45722</v>
      </c>
      <c r="P3324" s="226">
        <v>0.55418981481489</v>
      </c>
      <c r="Q3324" s="223">
        <v>51200</v>
      </c>
      <c r="R3324" s="224">
        <v>50</v>
      </c>
      <c r="S3324" s="224">
        <v>0</v>
      </c>
      <c r="T3324" s="224">
        <v>50</v>
      </c>
      <c r="U3324" s="223" t="s">
        <v>4491</v>
      </c>
      <c r="V3324" s="227" t="s"/>
      <c r="W3324" s="227" t="s"/>
      <c r="X3324" s="227" t="s"/>
      <c r="Y3324" s="227" t="s"/>
    </row>
    <row r="3325" spans="1:21" ht="35.25" customHeight="1">
      <c r="A3325" s="219" t="s">
        <v>4648</v>
      </c>
      <c r="B3325" s="219" t="s">
        <v>8322</v>
      </c>
      <c r="C3325" s="219" t="s">
        <v>4656</v>
      </c>
      <c r="D3325" s="219" t="s">
        <v>4903</v>
      </c>
      <c r="E3325" s="219">
        <v>160</v>
      </c>
      <c r="F3325" s="219">
        <v>89</v>
      </c>
      <c r="G3325" s="219" t="s">
        <v>4659</v>
      </c>
      <c r="H3325" s="219" t="s">
        <v>4659</v>
      </c>
      <c r="I3325" s="219" t="s">
        <v>4659</v>
      </c>
      <c r="J3325" s="219" t="s"/>
      <c r="K3325" s="219" t="s"/>
      <c r="L3325" s="219" t="s">
        <v>4652</v>
      </c>
      <c r="M3325" s="220">
        <v>0</v>
      </c>
      <c r="N3325" s="219" t="s">
        <v>4659</v>
      </c>
      <c r="O3325" s="221">
        <v>45722</v>
      </c>
      <c r="P3325" s="222">
        <v>0.54207175926058</v>
      </c>
      <c r="Q3325" s="219">
        <v>51198</v>
      </c>
      <c r="R3325" s="220">
        <v>200</v>
      </c>
      <c r="S3325" s="220">
        <v>0</v>
      </c>
      <c r="T3325" s="220">
        <v>200</v>
      </c>
      <c r="U3325" s="219" t="s">
        <v>4491</v>
      </c>
    </row>
    <row r="3326" spans="1:21" ht="35.25" customHeight="1">
      <c r="A3326" s="215" t="s">
        <v>4648</v>
      </c>
      <c r="B3326" s="215" t="s">
        <v>8323</v>
      </c>
      <c r="C3326" s="215" t="s">
        <v>4650</v>
      </c>
      <c r="D3326" s="215" t="s">
        <v>4668</v>
      </c>
      <c r="E3326" s="215">
        <v>150</v>
      </c>
      <c r="F3326" s="215">
        <v>0</v>
      </c>
      <c r="G3326" s="215" t="s">
        <v>4652</v>
      </c>
      <c r="H3326" s="215" t="s">
        <v>4659</v>
      </c>
      <c r="I3326" s="215" t="s">
        <v>4659</v>
      </c>
      <c r="J3326" s="215" t="s"/>
      <c r="K3326" s="215" t="s"/>
      <c r="L3326" s="215" t="s">
        <v>4652</v>
      </c>
      <c r="M3326" s="216">
        <v>0</v>
      </c>
      <c r="N3326" s="215" t="s">
        <v>4659</v>
      </c>
      <c r="O3326" s="217">
        <v>45722</v>
      </c>
      <c r="P3326" s="218">
        <v>0.536388888889633</v>
      </c>
      <c r="Q3326" s="215">
        <v>51197</v>
      </c>
      <c r="R3326" s="216">
        <v>170</v>
      </c>
      <c r="S3326" s="216">
        <v>0</v>
      </c>
      <c r="T3326" s="216">
        <v>170</v>
      </c>
      <c r="U3326" s="215" t="s">
        <v>4491</v>
      </c>
    </row>
    <row r="3327" spans="1:21" ht="35.25" customHeight="1">
      <c r="A3327" s="219" t="s">
        <v>4648</v>
      </c>
      <c r="B3327" s="219" t="s">
        <v>8324</v>
      </c>
      <c r="C3327" s="219" t="s">
        <v>4656</v>
      </c>
      <c r="D3327" s="219" t="s">
        <v>4657</v>
      </c>
      <c r="E3327" s="219">
        <v>150</v>
      </c>
      <c r="F3327" s="219">
        <v>89</v>
      </c>
      <c r="G3327" s="219" t="s">
        <v>4659</v>
      </c>
      <c r="H3327" s="219" t="s">
        <v>4659</v>
      </c>
      <c r="I3327" s="219" t="s">
        <v>4659</v>
      </c>
      <c r="J3327" s="219" t="s"/>
      <c r="K3327" s="219" t="s">
        <v>6302</v>
      </c>
      <c r="L3327" s="219" t="s">
        <v>4652</v>
      </c>
      <c r="M3327" s="220">
        <v>0</v>
      </c>
      <c r="N3327" s="219" t="s">
        <v>4004</v>
      </c>
      <c r="O3327" s="221">
        <v>45722</v>
      </c>
      <c r="P3327" s="222">
        <v>0.491134259260434</v>
      </c>
      <c r="Q3327" s="219">
        <v>51194</v>
      </c>
      <c r="R3327" s="220">
        <v>200</v>
      </c>
      <c r="S3327" s="220">
        <v>0</v>
      </c>
      <c r="T3327" s="220">
        <v>200</v>
      </c>
      <c r="U3327" s="219" t="s">
        <v>4491</v>
      </c>
    </row>
    <row r="3328" spans="1:21" ht="35.25" customHeight="1">
      <c r="A3328" s="215" t="s">
        <v>4648</v>
      </c>
      <c r="B3328" s="215" t="s">
        <v>8325</v>
      </c>
      <c r="C3328" s="215" t="s">
        <v>4656</v>
      </c>
      <c r="D3328" s="215" t="s">
        <v>4730</v>
      </c>
      <c r="E3328" s="215">
        <v>165</v>
      </c>
      <c r="F3328" s="215">
        <v>89</v>
      </c>
      <c r="G3328" s="215" t="s">
        <v>4659</v>
      </c>
      <c r="H3328" s="215" t="s">
        <v>4652</v>
      </c>
      <c r="I3328" s="215" t="s">
        <v>4652</v>
      </c>
      <c r="J3328" s="215" t="s"/>
      <c r="K3328" s="215" t="s">
        <v>8127</v>
      </c>
      <c r="L3328" s="215" t="s">
        <v>4652</v>
      </c>
      <c r="M3328" s="216">
        <v>0</v>
      </c>
      <c r="N3328" s="215" t="s">
        <v>4659</v>
      </c>
      <c r="O3328" s="217">
        <v>45722</v>
      </c>
      <c r="P3328" s="218">
        <v>0.476898148146574</v>
      </c>
      <c r="Q3328" s="215">
        <v>0</v>
      </c>
      <c r="R3328" s="216">
        <v>0</v>
      </c>
      <c r="S3328" s="216">
        <v>0</v>
      </c>
      <c r="T3328" s="216">
        <v>0</v>
      </c>
      <c r="U3328" s="215" t="s">
        <v>8191</v>
      </c>
    </row>
    <row r="3329" spans="1:21" ht="35.25" customHeight="1">
      <c r="A3329" s="219" t="s">
        <v>4648</v>
      </c>
      <c r="B3329" s="219" t="s">
        <v>8326</v>
      </c>
      <c r="C3329" s="219" t="s">
        <v>4656</v>
      </c>
      <c r="D3329" s="219" t="s">
        <v>4694</v>
      </c>
      <c r="E3329" s="219">
        <v>150</v>
      </c>
      <c r="F3329" s="219">
        <v>89</v>
      </c>
      <c r="G3329" s="219" t="s">
        <v>4659</v>
      </c>
      <c r="H3329" s="219" t="s">
        <v>4652</v>
      </c>
      <c r="I3329" s="219" t="s">
        <v>4652</v>
      </c>
      <c r="J3329" s="219" t="s"/>
      <c r="K3329" s="219" t="s"/>
      <c r="L3329" s="219" t="s">
        <v>4652</v>
      </c>
      <c r="M3329" s="220">
        <v>0</v>
      </c>
      <c r="N3329" s="219" t="s">
        <v>4659</v>
      </c>
      <c r="O3329" s="221">
        <v>45722</v>
      </c>
      <c r="P3329" s="222">
        <v>0.476898148146574</v>
      </c>
      <c r="Q3329" s="219">
        <v>0</v>
      </c>
      <c r="R3329" s="220">
        <v>0</v>
      </c>
      <c r="S3329" s="220">
        <v>0</v>
      </c>
      <c r="T3329" s="220">
        <v>0</v>
      </c>
      <c r="U3329" s="219" t="s">
        <v>8191</v>
      </c>
    </row>
    <row r="3330" spans="1:21" ht="35.25" customHeight="1">
      <c r="A3330" s="215" t="s">
        <v>4648</v>
      </c>
      <c r="B3330" s="215" t="s">
        <v>8327</v>
      </c>
      <c r="C3330" s="215" t="s">
        <v>4656</v>
      </c>
      <c r="D3330" s="215" t="s">
        <v>4694</v>
      </c>
      <c r="E3330" s="215">
        <v>165</v>
      </c>
      <c r="F3330" s="215">
        <v>89</v>
      </c>
      <c r="G3330" s="215" t="s">
        <v>4659</v>
      </c>
      <c r="H3330" s="215" t="s">
        <v>4652</v>
      </c>
      <c r="I3330" s="215" t="s">
        <v>4652</v>
      </c>
      <c r="J3330" s="215" t="s"/>
      <c r="K3330" s="215" t="s">
        <v>8127</v>
      </c>
      <c r="L3330" s="215" t="s">
        <v>4652</v>
      </c>
      <c r="M3330" s="216">
        <v>0</v>
      </c>
      <c r="N3330" s="215" t="s">
        <v>4659</v>
      </c>
      <c r="O3330" s="217">
        <v>45722</v>
      </c>
      <c r="P3330" s="218">
        <v>0.476898148146574</v>
      </c>
      <c r="Q3330" s="215">
        <v>0</v>
      </c>
      <c r="R3330" s="216">
        <v>0</v>
      </c>
      <c r="S3330" s="216">
        <v>0</v>
      </c>
      <c r="T3330" s="216">
        <v>0</v>
      </c>
      <c r="U3330" s="215" t="s">
        <v>8191</v>
      </c>
    </row>
    <row r="3331" spans="1:21" ht="35.25" customHeight="1">
      <c r="A3331" s="219" t="s">
        <v>4648</v>
      </c>
      <c r="B3331" s="219" t="s">
        <v>8328</v>
      </c>
      <c r="C3331" s="219" t="s">
        <v>4656</v>
      </c>
      <c r="D3331" s="219" t="s">
        <v>4694</v>
      </c>
      <c r="E3331" s="219">
        <v>165</v>
      </c>
      <c r="F3331" s="219">
        <v>88</v>
      </c>
      <c r="G3331" s="219" t="s">
        <v>4659</v>
      </c>
      <c r="H3331" s="219" t="s">
        <v>4652</v>
      </c>
      <c r="I3331" s="219" t="s">
        <v>4652</v>
      </c>
      <c r="J3331" s="219" t="s"/>
      <c r="K3331" s="219" t="s">
        <v>8127</v>
      </c>
      <c r="L3331" s="219" t="s">
        <v>4652</v>
      </c>
      <c r="M3331" s="220">
        <v>0</v>
      </c>
      <c r="N3331" s="219" t="s">
        <v>4659</v>
      </c>
      <c r="O3331" s="221">
        <v>45722</v>
      </c>
      <c r="P3331" s="222">
        <v>0.476898148146574</v>
      </c>
      <c r="Q3331" s="219">
        <v>0</v>
      </c>
      <c r="R3331" s="220">
        <v>0</v>
      </c>
      <c r="S3331" s="220">
        <v>0</v>
      </c>
      <c r="T3331" s="220">
        <v>0</v>
      </c>
      <c r="U3331" s="219" t="s">
        <v>8191</v>
      </c>
    </row>
    <row r="3332" spans="1:21" ht="35.25" customHeight="1">
      <c r="A3332" s="215" t="s">
        <v>4648</v>
      </c>
      <c r="B3332" s="215" t="s">
        <v>8329</v>
      </c>
      <c r="C3332" s="215" t="s">
        <v>4656</v>
      </c>
      <c r="D3332" s="215" t="s">
        <v>4700</v>
      </c>
      <c r="E3332" s="215">
        <v>165</v>
      </c>
      <c r="F3332" s="215">
        <v>89</v>
      </c>
      <c r="G3332" s="215" t="s">
        <v>4659</v>
      </c>
      <c r="H3332" s="215" t="s">
        <v>4659</v>
      </c>
      <c r="I3332" s="215" t="s">
        <v>4659</v>
      </c>
      <c r="J3332" s="215" t="s"/>
      <c r="K3332" s="215" t="s">
        <v>8127</v>
      </c>
      <c r="L3332" s="215" t="s">
        <v>4652</v>
      </c>
      <c r="M3332" s="216">
        <v>0</v>
      </c>
      <c r="N3332" s="215" t="s">
        <v>4659</v>
      </c>
      <c r="O3332" s="217">
        <v>45722</v>
      </c>
      <c r="P3332" s="218">
        <v>0.442500000001019</v>
      </c>
      <c r="Q3332" s="215">
        <v>0</v>
      </c>
      <c r="R3332" s="216">
        <v>0</v>
      </c>
      <c r="S3332" s="216">
        <v>0</v>
      </c>
      <c r="T3332" s="216">
        <v>0</v>
      </c>
      <c r="U3332" s="215" t="s">
        <v>8191</v>
      </c>
    </row>
    <row r="3333" spans="1:21" ht="35.25" customHeight="1">
      <c r="A3333" s="219" t="s">
        <v>4648</v>
      </c>
      <c r="B3333" s="219" t="s">
        <v>8330</v>
      </c>
      <c r="C3333" s="219" t="s">
        <v>4656</v>
      </c>
      <c r="D3333" s="219" t="s">
        <v>4700</v>
      </c>
      <c r="E3333" s="219">
        <v>170</v>
      </c>
      <c r="F3333" s="219">
        <v>89</v>
      </c>
      <c r="G3333" s="219" t="s">
        <v>4659</v>
      </c>
      <c r="H3333" s="219" t="s">
        <v>4652</v>
      </c>
      <c r="I3333" s="219" t="s">
        <v>4652</v>
      </c>
      <c r="J3333" s="219" t="s"/>
      <c r="K3333" s="219" t="s">
        <v>8127</v>
      </c>
      <c r="L3333" s="219" t="s">
        <v>4652</v>
      </c>
      <c r="M3333" s="220">
        <v>0</v>
      </c>
      <c r="N3333" s="219" t="s">
        <v>4659</v>
      </c>
      <c r="O3333" s="221">
        <v>45722</v>
      </c>
      <c r="P3333" s="222">
        <v>0.442500000001019</v>
      </c>
      <c r="Q3333" s="219">
        <v>0</v>
      </c>
      <c r="R3333" s="220">
        <v>0</v>
      </c>
      <c r="S3333" s="220">
        <v>0</v>
      </c>
      <c r="T3333" s="220">
        <v>0</v>
      </c>
      <c r="U3333" s="219" t="s">
        <v>8191</v>
      </c>
    </row>
    <row r="3334" spans="1:21" ht="35.25" customHeight="1">
      <c r="A3334" s="215" t="s">
        <v>4648</v>
      </c>
      <c r="B3334" s="215" t="s">
        <v>8331</v>
      </c>
      <c r="C3334" s="215" t="s">
        <v>4656</v>
      </c>
      <c r="D3334" s="215" t="s">
        <v>4694</v>
      </c>
      <c r="E3334" s="215">
        <v>140</v>
      </c>
      <c r="F3334" s="215">
        <v>89</v>
      </c>
      <c r="G3334" s="215" t="s">
        <v>4659</v>
      </c>
      <c r="H3334" s="215" t="s">
        <v>4659</v>
      </c>
      <c r="I3334" s="215" t="s">
        <v>4659</v>
      </c>
      <c r="J3334" s="215" t="s"/>
      <c r="K3334" s="215" t="s">
        <v>8127</v>
      </c>
      <c r="L3334" s="215" t="s">
        <v>4652</v>
      </c>
      <c r="M3334" s="216">
        <v>0</v>
      </c>
      <c r="N3334" s="215" t="s">
        <v>4659</v>
      </c>
      <c r="O3334" s="217">
        <v>45722</v>
      </c>
      <c r="P3334" s="218">
        <v>0.442500000001019</v>
      </c>
      <c r="Q3334" s="215">
        <v>0</v>
      </c>
      <c r="R3334" s="216">
        <v>0</v>
      </c>
      <c r="S3334" s="216">
        <v>0</v>
      </c>
      <c r="T3334" s="216">
        <v>0</v>
      </c>
      <c r="U3334" s="215" t="s">
        <v>8191</v>
      </c>
    </row>
    <row r="3335" spans="1:21" ht="35.25" customHeight="1">
      <c r="A3335" s="219" t="s">
        <v>4648</v>
      </c>
      <c r="B3335" s="219" t="s">
        <v>8332</v>
      </c>
      <c r="C3335" s="219" t="s">
        <v>4656</v>
      </c>
      <c r="D3335" s="219" t="s">
        <v>4700</v>
      </c>
      <c r="E3335" s="219">
        <v>153</v>
      </c>
      <c r="F3335" s="219">
        <v>89</v>
      </c>
      <c r="G3335" s="219" t="s">
        <v>4659</v>
      </c>
      <c r="H3335" s="219" t="s">
        <v>4652</v>
      </c>
      <c r="I3335" s="219" t="s">
        <v>4652</v>
      </c>
      <c r="J3335" s="219" t="s"/>
      <c r="K3335" s="219" t="s">
        <v>8127</v>
      </c>
      <c r="L3335" s="219" t="s">
        <v>4652</v>
      </c>
      <c r="M3335" s="220">
        <v>0</v>
      </c>
      <c r="N3335" s="219" t="s">
        <v>4659</v>
      </c>
      <c r="O3335" s="221">
        <v>45722</v>
      </c>
      <c r="P3335" s="222">
        <v>0.442500000001019</v>
      </c>
      <c r="Q3335" s="219">
        <v>0</v>
      </c>
      <c r="R3335" s="220">
        <v>0</v>
      </c>
      <c r="S3335" s="220">
        <v>0</v>
      </c>
      <c r="T3335" s="220">
        <v>0</v>
      </c>
      <c r="U3335" s="219" t="s">
        <v>8191</v>
      </c>
    </row>
    <row r="3336" spans="1:21" ht="35.25" customHeight="1">
      <c r="A3336" s="215" t="s">
        <v>4648</v>
      </c>
      <c r="B3336" s="215" t="s">
        <v>8333</v>
      </c>
      <c r="C3336" s="215" t="s">
        <v>4656</v>
      </c>
      <c r="D3336" s="215" t="s">
        <v>4676</v>
      </c>
      <c r="E3336" s="215">
        <v>165</v>
      </c>
      <c r="F3336" s="215">
        <v>88</v>
      </c>
      <c r="G3336" s="215" t="s">
        <v>4004</v>
      </c>
      <c r="H3336" s="215" t="s">
        <v>4652</v>
      </c>
      <c r="I3336" s="215" t="s">
        <v>4652</v>
      </c>
      <c r="J3336" s="215" t="s"/>
      <c r="K3336" s="215" t="s"/>
      <c r="L3336" s="215" t="s">
        <v>4652</v>
      </c>
      <c r="M3336" s="216">
        <v>0</v>
      </c>
      <c r="N3336" s="215" t="s">
        <v>4004</v>
      </c>
      <c r="O3336" s="217">
        <v>45722</v>
      </c>
      <c r="P3336" s="218">
        <v>0.402129629630508</v>
      </c>
      <c r="Q3336" s="215">
        <v>51190</v>
      </c>
      <c r="R3336" s="216">
        <v>150</v>
      </c>
      <c r="S3336" s="216">
        <v>0</v>
      </c>
      <c r="T3336" s="216">
        <v>150</v>
      </c>
      <c r="U3336" s="215" t="s">
        <v>4491</v>
      </c>
    </row>
    <row r="3337" spans="1:21" ht="35.25" customHeight="1">
      <c r="A3337" s="219" t="s">
        <v>4648</v>
      </c>
      <c r="B3337" s="219" t="s">
        <v>8334</v>
      </c>
      <c r="C3337" s="219" t="s">
        <v>4656</v>
      </c>
      <c r="D3337" s="219" t="s">
        <v>4668</v>
      </c>
      <c r="E3337" s="219">
        <v>163</v>
      </c>
      <c r="F3337" s="219">
        <v>0</v>
      </c>
      <c r="G3337" s="219" t="s">
        <v>4652</v>
      </c>
      <c r="H3337" s="219" t="s">
        <v>4652</v>
      </c>
      <c r="I3337" s="219" t="s">
        <v>4652</v>
      </c>
      <c r="J3337" s="219" t="s">
        <v>4643</v>
      </c>
      <c r="K3337" s="219" t="s">
        <v>8335</v>
      </c>
      <c r="L3337" s="219" t="s">
        <v>4652</v>
      </c>
      <c r="M3337" s="220">
        <v>0</v>
      </c>
      <c r="N3337" s="219" t="s">
        <v>4004</v>
      </c>
      <c r="O3337" s="221">
        <v>45722</v>
      </c>
      <c r="P3337" s="222">
        <v>0.400185185186274</v>
      </c>
      <c r="Q3337" s="219">
        <v>0</v>
      </c>
      <c r="R3337" s="220">
        <v>0</v>
      </c>
      <c r="S3337" s="220">
        <v>0</v>
      </c>
      <c r="T3337" s="220">
        <v>0</v>
      </c>
      <c r="U3337" s="219" t="s">
        <v>8191</v>
      </c>
    </row>
    <row r="3338" spans="1:25" s="192" ht="35.25" customHeight="1">
      <c r="A3338" s="223" t="s">
        <v>4648</v>
      </c>
      <c r="B3338" s="223" t="s">
        <v>8336</v>
      </c>
      <c r="C3338" s="223" t="s">
        <v>4650</v>
      </c>
      <c r="D3338" s="223" t="s">
        <v>4681</v>
      </c>
      <c r="E3338" s="223">
        <v>154</v>
      </c>
      <c r="F3338" s="223">
        <v>0</v>
      </c>
      <c r="G3338" s="223" t="s">
        <v>4652</v>
      </c>
      <c r="H3338" s="223" t="s">
        <v>4652</v>
      </c>
      <c r="I3338" s="223" t="s">
        <v>4652</v>
      </c>
      <c r="J3338" s="223" t="s">
        <v>4732</v>
      </c>
      <c r="K3338" s="223" t="s"/>
      <c r="L3338" s="223" t="s">
        <v>4661</v>
      </c>
      <c r="M3338" s="224">
        <v>50</v>
      </c>
      <c r="N3338" s="223" t="s">
        <v>4661</v>
      </c>
      <c r="O3338" s="225">
        <v>45723</v>
      </c>
      <c r="P3338" s="226">
        <v>0.856238425927586</v>
      </c>
      <c r="Q3338" s="223">
        <v>51249</v>
      </c>
      <c r="R3338" s="224">
        <v>50</v>
      </c>
      <c r="S3338" s="224">
        <v>0</v>
      </c>
      <c r="T3338" s="224">
        <v>50</v>
      </c>
      <c r="U3338" s="223" t="s">
        <v>4491</v>
      </c>
      <c r="V3338" s="227" t="s"/>
      <c r="W3338" s="227" t="s"/>
      <c r="X3338" s="227" t="s"/>
      <c r="Y3338" s="227" t="s"/>
    </row>
    <row r="3339" spans="1:21" ht="35.25" customHeight="1">
      <c r="A3339" s="215" t="s">
        <v>4648</v>
      </c>
      <c r="B3339" s="215" t="s">
        <v>8337</v>
      </c>
      <c r="C3339" s="215" t="s">
        <v>4650</v>
      </c>
      <c r="D3339" s="215" t="s">
        <v>4668</v>
      </c>
      <c r="E3339" s="215">
        <v>140</v>
      </c>
      <c r="F3339" s="215">
        <v>89</v>
      </c>
      <c r="G3339" s="215" t="s">
        <v>4659</v>
      </c>
      <c r="H3339" s="215" t="s">
        <v>4659</v>
      </c>
      <c r="I3339" s="215" t="s">
        <v>4659</v>
      </c>
      <c r="J3339" s="215" t="s"/>
      <c r="K3339" s="215" t="s"/>
      <c r="L3339" s="215" t="s">
        <v>4652</v>
      </c>
      <c r="M3339" s="216">
        <v>0</v>
      </c>
      <c r="N3339" s="215" t="s">
        <v>4659</v>
      </c>
      <c r="O3339" s="217">
        <v>45723</v>
      </c>
      <c r="P3339" s="218">
        <v>0.822881944444817</v>
      </c>
      <c r="Q3339" s="215">
        <v>51248</v>
      </c>
      <c r="R3339" s="216">
        <v>230</v>
      </c>
      <c r="S3339" s="216">
        <v>0</v>
      </c>
      <c r="T3339" s="216">
        <v>230</v>
      </c>
      <c r="U3339" s="215" t="s">
        <v>4491</v>
      </c>
    </row>
    <row r="3340" spans="1:21" ht="35.25" customHeight="1">
      <c r="A3340" s="219" t="s">
        <v>4648</v>
      </c>
      <c r="B3340" s="219" t="s">
        <v>8338</v>
      </c>
      <c r="C3340" s="219" t="s">
        <v>4656</v>
      </c>
      <c r="D3340" s="219" t="s">
        <v>4694</v>
      </c>
      <c r="E3340" s="219">
        <v>165</v>
      </c>
      <c r="F3340" s="219">
        <v>89</v>
      </c>
      <c r="G3340" s="219" t="s">
        <v>4659</v>
      </c>
      <c r="H3340" s="219" t="s">
        <v>4652</v>
      </c>
      <c r="I3340" s="219" t="s">
        <v>4652</v>
      </c>
      <c r="J3340" s="219" t="s"/>
      <c r="K3340" s="219" t="s"/>
      <c r="L3340" s="219" t="s">
        <v>4652</v>
      </c>
      <c r="M3340" s="220">
        <v>0</v>
      </c>
      <c r="N3340" s="219" t="s">
        <v>4659</v>
      </c>
      <c r="O3340" s="221">
        <v>45723</v>
      </c>
      <c r="P3340" s="222">
        <v>0.740208333332703</v>
      </c>
      <c r="Q3340" s="219">
        <v>51246</v>
      </c>
      <c r="R3340" s="220">
        <v>170</v>
      </c>
      <c r="S3340" s="220">
        <v>0</v>
      </c>
      <c r="T3340" s="220">
        <v>170</v>
      </c>
      <c r="U3340" s="219" t="s">
        <v>4491</v>
      </c>
    </row>
    <row r="3341" spans="1:21" ht="35.25" customHeight="1">
      <c r="A3341" s="215" t="s">
        <v>4648</v>
      </c>
      <c r="B3341" s="215" t="s">
        <v>8339</v>
      </c>
      <c r="C3341" s="215" t="s">
        <v>4656</v>
      </c>
      <c r="D3341" s="215" t="s">
        <v>4730</v>
      </c>
      <c r="E3341" s="215">
        <v>165</v>
      </c>
      <c r="F3341" s="215">
        <v>88</v>
      </c>
      <c r="G3341" s="215" t="s">
        <v>4659</v>
      </c>
      <c r="H3341" s="215" t="s">
        <v>4659</v>
      </c>
      <c r="I3341" s="215" t="s">
        <v>4659</v>
      </c>
      <c r="J3341" s="215" t="s"/>
      <c r="K3341" s="215" t="s"/>
      <c r="L3341" s="215" t="s">
        <v>4652</v>
      </c>
      <c r="M3341" s="216">
        <v>0</v>
      </c>
      <c r="N3341" s="215" t="s">
        <v>4659</v>
      </c>
      <c r="O3341" s="217">
        <v>45723</v>
      </c>
      <c r="P3341" s="218">
        <v>0.728819444444525</v>
      </c>
      <c r="Q3341" s="215">
        <v>51244</v>
      </c>
      <c r="R3341" s="216">
        <v>200</v>
      </c>
      <c r="S3341" s="216">
        <v>0</v>
      </c>
      <c r="T3341" s="216">
        <v>200</v>
      </c>
      <c r="U3341" s="215" t="s">
        <v>4491</v>
      </c>
    </row>
    <row r="3342" spans="1:21" ht="35.25" customHeight="1">
      <c r="A3342" s="219" t="s">
        <v>4648</v>
      </c>
      <c r="B3342" s="219" t="s">
        <v>8340</v>
      </c>
      <c r="C3342" s="219" t="s">
        <v>4650</v>
      </c>
      <c r="D3342" s="219" t="s">
        <v>4668</v>
      </c>
      <c r="E3342" s="219">
        <v>150</v>
      </c>
      <c r="F3342" s="219">
        <v>0</v>
      </c>
      <c r="G3342" s="219" t="s">
        <v>4652</v>
      </c>
      <c r="H3342" s="219" t="s">
        <v>4659</v>
      </c>
      <c r="I3342" s="219" t="s">
        <v>4659</v>
      </c>
      <c r="J3342" s="219" t="s"/>
      <c r="K3342" s="219" t="s"/>
      <c r="L3342" s="219" t="s">
        <v>4652</v>
      </c>
      <c r="M3342" s="220">
        <v>0</v>
      </c>
      <c r="N3342" s="219" t="s">
        <v>4659</v>
      </c>
      <c r="O3342" s="221">
        <v>45723</v>
      </c>
      <c r="P3342" s="222">
        <v>0.699351851850224</v>
      </c>
      <c r="Q3342" s="219">
        <v>51237</v>
      </c>
      <c r="R3342" s="220">
        <v>150</v>
      </c>
      <c r="S3342" s="220">
        <v>0</v>
      </c>
      <c r="T3342" s="220">
        <v>150</v>
      </c>
      <c r="U3342" s="219" t="s">
        <v>4491</v>
      </c>
    </row>
    <row r="3343" spans="1:21" ht="35.25" customHeight="1">
      <c r="A3343" s="215" t="s">
        <v>4648</v>
      </c>
      <c r="B3343" s="215" t="s">
        <v>8341</v>
      </c>
      <c r="C3343" s="215" t="s">
        <v>4650</v>
      </c>
      <c r="D3343" s="215" t="s">
        <v>4668</v>
      </c>
      <c r="E3343" s="215">
        <v>150</v>
      </c>
      <c r="F3343" s="215">
        <v>89</v>
      </c>
      <c r="G3343" s="215" t="s">
        <v>4659</v>
      </c>
      <c r="H3343" s="215" t="s">
        <v>4659</v>
      </c>
      <c r="I3343" s="215" t="s">
        <v>4659</v>
      </c>
      <c r="J3343" s="215" t="s"/>
      <c r="K3343" s="215" t="s"/>
      <c r="L3343" s="215" t="s">
        <v>4652</v>
      </c>
      <c r="M3343" s="216">
        <v>0</v>
      </c>
      <c r="N3343" s="215" t="s">
        <v>4659</v>
      </c>
      <c r="O3343" s="217">
        <v>45723</v>
      </c>
      <c r="P3343" s="218">
        <v>0.674351851852407</v>
      </c>
      <c r="Q3343" s="215">
        <v>51236</v>
      </c>
      <c r="R3343" s="216">
        <v>230</v>
      </c>
      <c r="S3343" s="216">
        <v>0</v>
      </c>
      <c r="T3343" s="216">
        <v>230</v>
      </c>
      <c r="U3343" s="215" t="s">
        <v>4491</v>
      </c>
    </row>
    <row r="3344" spans="1:21" ht="35.25" customHeight="1">
      <c r="A3344" s="219" t="s">
        <v>4648</v>
      </c>
      <c r="B3344" s="219" t="s">
        <v>8342</v>
      </c>
      <c r="C3344" s="219" t="s">
        <v>4656</v>
      </c>
      <c r="D3344" s="219" t="s">
        <v>4676</v>
      </c>
      <c r="E3344" s="219">
        <v>170</v>
      </c>
      <c r="F3344" s="219">
        <v>89</v>
      </c>
      <c r="G3344" s="219" t="s">
        <v>4659</v>
      </c>
      <c r="H3344" s="219" t="s">
        <v>4659</v>
      </c>
      <c r="I3344" s="219" t="s">
        <v>4659</v>
      </c>
      <c r="J3344" s="219" t="s"/>
      <c r="K3344" s="219" t="s">
        <v>8127</v>
      </c>
      <c r="L3344" s="219" t="s">
        <v>4652</v>
      </c>
      <c r="M3344" s="220">
        <v>0</v>
      </c>
      <c r="N3344" s="219" t="s">
        <v>4659</v>
      </c>
      <c r="O3344" s="221">
        <v>45723</v>
      </c>
      <c r="P3344" s="222">
        <v>0.669097222220444</v>
      </c>
      <c r="Q3344" s="219">
        <v>0</v>
      </c>
      <c r="R3344" s="220">
        <v>0</v>
      </c>
      <c r="S3344" s="220">
        <v>0</v>
      </c>
      <c r="T3344" s="220">
        <v>0</v>
      </c>
      <c r="U3344" s="219" t="s">
        <v>8191</v>
      </c>
    </row>
    <row r="3345" spans="1:21" ht="35.25" customHeight="1">
      <c r="A3345" s="215" t="s">
        <v>4648</v>
      </c>
      <c r="B3345" s="215" t="s">
        <v>8343</v>
      </c>
      <c r="C3345" s="215" t="s">
        <v>4656</v>
      </c>
      <c r="D3345" s="215" t="s">
        <v>4694</v>
      </c>
      <c r="E3345" s="215">
        <v>165</v>
      </c>
      <c r="F3345" s="215">
        <v>89</v>
      </c>
      <c r="G3345" s="215" t="s">
        <v>4659</v>
      </c>
      <c r="H3345" s="215" t="s">
        <v>4659</v>
      </c>
      <c r="I3345" s="215" t="s">
        <v>4659</v>
      </c>
      <c r="J3345" s="215" t="s"/>
      <c r="K3345" s="215" t="s">
        <v>8127</v>
      </c>
      <c r="L3345" s="215" t="s">
        <v>4652</v>
      </c>
      <c r="M3345" s="216">
        <v>0</v>
      </c>
      <c r="N3345" s="215" t="s">
        <v>4659</v>
      </c>
      <c r="O3345" s="217">
        <v>45723</v>
      </c>
      <c r="P3345" s="218">
        <v>0.669097222220444</v>
      </c>
      <c r="Q3345" s="215">
        <v>0</v>
      </c>
      <c r="R3345" s="216">
        <v>0</v>
      </c>
      <c r="S3345" s="216">
        <v>0</v>
      </c>
      <c r="T3345" s="216">
        <v>0</v>
      </c>
      <c r="U3345" s="215" t="s">
        <v>8191</v>
      </c>
    </row>
    <row r="3346" spans="1:21" ht="35.25" customHeight="1">
      <c r="A3346" s="219" t="s">
        <v>4648</v>
      </c>
      <c r="B3346" s="219" t="s">
        <v>8344</v>
      </c>
      <c r="C3346" s="219" t="s">
        <v>4656</v>
      </c>
      <c r="D3346" s="219" t="s">
        <v>4657</v>
      </c>
      <c r="E3346" s="219">
        <v>165</v>
      </c>
      <c r="F3346" s="219">
        <v>88</v>
      </c>
      <c r="G3346" s="219" t="s">
        <v>4659</v>
      </c>
      <c r="H3346" s="219" t="s">
        <v>4652</v>
      </c>
      <c r="I3346" s="219" t="s">
        <v>4652</v>
      </c>
      <c r="J3346" s="219" t="s"/>
      <c r="K3346" s="219" t="s"/>
      <c r="L3346" s="219" t="s">
        <v>4652</v>
      </c>
      <c r="M3346" s="220">
        <v>0</v>
      </c>
      <c r="N3346" s="219" t="s">
        <v>4659</v>
      </c>
      <c r="O3346" s="221">
        <v>45723</v>
      </c>
      <c r="P3346" s="222">
        <v>0.650844907406281</v>
      </c>
      <c r="Q3346" s="219">
        <v>51234</v>
      </c>
      <c r="R3346" s="220">
        <v>150</v>
      </c>
      <c r="S3346" s="220">
        <v>0</v>
      </c>
      <c r="T3346" s="220">
        <v>150</v>
      </c>
      <c r="U3346" s="219" t="s">
        <v>4491</v>
      </c>
    </row>
    <row r="3347" spans="1:21" ht="35.25" customHeight="1">
      <c r="A3347" s="215" t="s">
        <v>4648</v>
      </c>
      <c r="B3347" s="215" t="s">
        <v>8345</v>
      </c>
      <c r="C3347" s="215" t="s">
        <v>4656</v>
      </c>
      <c r="D3347" s="215" t="s">
        <v>4690</v>
      </c>
      <c r="E3347" s="215">
        <v>165</v>
      </c>
      <c r="F3347" s="215">
        <v>89</v>
      </c>
      <c r="G3347" s="215" t="s">
        <v>4659</v>
      </c>
      <c r="H3347" s="215" t="s">
        <v>4659</v>
      </c>
      <c r="I3347" s="215" t="s">
        <v>4659</v>
      </c>
      <c r="J3347" s="215" t="s"/>
      <c r="K3347" s="215" t="s"/>
      <c r="L3347" s="215" t="s">
        <v>4652</v>
      </c>
      <c r="M3347" s="216">
        <v>0</v>
      </c>
      <c r="N3347" s="215" t="s">
        <v>4659</v>
      </c>
      <c r="O3347" s="217">
        <v>45723</v>
      </c>
      <c r="P3347" s="218">
        <v>0.633888888889487</v>
      </c>
      <c r="Q3347" s="215">
        <v>51233</v>
      </c>
      <c r="R3347" s="216">
        <v>230</v>
      </c>
      <c r="S3347" s="216">
        <v>0</v>
      </c>
      <c r="T3347" s="216">
        <v>230</v>
      </c>
      <c r="U3347" s="215" t="s">
        <v>4491</v>
      </c>
    </row>
    <row r="3348" spans="1:25" s="192" ht="35.25" customHeight="1">
      <c r="A3348" s="223" t="s">
        <v>4648</v>
      </c>
      <c r="B3348" s="223" t="s">
        <v>8346</v>
      </c>
      <c r="C3348" s="223" t="s">
        <v>4650</v>
      </c>
      <c r="D3348" s="223" t="s">
        <v>4668</v>
      </c>
      <c r="E3348" s="223">
        <v>150</v>
      </c>
      <c r="F3348" s="223">
        <v>0</v>
      </c>
      <c r="G3348" s="223" t="s">
        <v>4652</v>
      </c>
      <c r="H3348" s="223" t="s">
        <v>4652</v>
      </c>
      <c r="I3348" s="223" t="s">
        <v>4652</v>
      </c>
      <c r="J3348" s="223" t="s">
        <v>4732</v>
      </c>
      <c r="K3348" s="223" t="s"/>
      <c r="L3348" s="223" t="s">
        <v>4659</v>
      </c>
      <c r="M3348" s="224">
        <v>50</v>
      </c>
      <c r="N3348" s="223" t="s">
        <v>4659</v>
      </c>
      <c r="O3348" s="225">
        <v>45723</v>
      </c>
      <c r="P3348" s="226">
        <v>0.615393518517522</v>
      </c>
      <c r="Q3348" s="223">
        <v>51231</v>
      </c>
      <c r="R3348" s="224">
        <v>50</v>
      </c>
      <c r="S3348" s="224">
        <v>0</v>
      </c>
      <c r="T3348" s="224">
        <v>50</v>
      </c>
      <c r="U3348" s="223" t="s">
        <v>4491</v>
      </c>
      <c r="V3348" s="227" t="s"/>
      <c r="W3348" s="227" t="s"/>
      <c r="X3348" s="227" t="s"/>
      <c r="Y3348" s="227" t="s"/>
    </row>
    <row r="3349" spans="1:21" ht="35.25" customHeight="1">
      <c r="A3349" s="215" t="s">
        <v>4648</v>
      </c>
      <c r="B3349" s="215" t="s">
        <v>8347</v>
      </c>
      <c r="C3349" s="215" t="s">
        <v>4656</v>
      </c>
      <c r="D3349" s="215" t="s">
        <v>4767</v>
      </c>
      <c r="E3349" s="215">
        <v>160</v>
      </c>
      <c r="F3349" s="215">
        <v>89</v>
      </c>
      <c r="G3349" s="215" t="s">
        <v>4652</v>
      </c>
      <c r="H3349" s="215" t="s">
        <v>4652</v>
      </c>
      <c r="I3349" s="215" t="s">
        <v>4652</v>
      </c>
      <c r="J3349" s="215" t="s"/>
      <c r="K3349" s="215" t="s">
        <v>5060</v>
      </c>
      <c r="L3349" s="215" t="s">
        <v>4652</v>
      </c>
      <c r="M3349" s="216">
        <v>70</v>
      </c>
      <c r="N3349" s="215" t="s">
        <v>4659</v>
      </c>
      <c r="O3349" s="217">
        <v>45723</v>
      </c>
      <c r="P3349" s="218">
        <v>0.597314814815036</v>
      </c>
      <c r="Q3349" s="215">
        <v>51230</v>
      </c>
      <c r="R3349" s="216">
        <v>300</v>
      </c>
      <c r="S3349" s="216">
        <v>0</v>
      </c>
      <c r="T3349" s="216">
        <v>300</v>
      </c>
      <c r="U3349" s="215" t="s">
        <v>4491</v>
      </c>
    </row>
    <row r="3350" spans="1:21" ht="35.25" customHeight="1">
      <c r="A3350" s="219" t="s">
        <v>4648</v>
      </c>
      <c r="B3350" s="219" t="s">
        <v>8348</v>
      </c>
      <c r="C3350" s="219" t="s">
        <v>4650</v>
      </c>
      <c r="D3350" s="219" t="s">
        <v>4674</v>
      </c>
      <c r="E3350" s="219">
        <v>155</v>
      </c>
      <c r="F3350" s="219">
        <v>0</v>
      </c>
      <c r="G3350" s="219" t="s">
        <v>4652</v>
      </c>
      <c r="H3350" s="219" t="s">
        <v>4659</v>
      </c>
      <c r="I3350" s="219" t="s">
        <v>4659</v>
      </c>
      <c r="J3350" s="219" t="s"/>
      <c r="K3350" s="219" t="s"/>
      <c r="L3350" s="219" t="s">
        <v>4652</v>
      </c>
      <c r="M3350" s="220">
        <v>0</v>
      </c>
      <c r="N3350" s="219" t="s">
        <v>4659</v>
      </c>
      <c r="O3350" s="221">
        <v>45723</v>
      </c>
      <c r="P3350" s="222">
        <v>0.58162037036891</v>
      </c>
      <c r="Q3350" s="219">
        <v>51229</v>
      </c>
      <c r="R3350" s="220">
        <v>150</v>
      </c>
      <c r="S3350" s="220">
        <v>0</v>
      </c>
      <c r="T3350" s="220">
        <v>150</v>
      </c>
      <c r="U3350" s="219" t="s">
        <v>4491</v>
      </c>
    </row>
    <row r="3351" spans="1:21" ht="35.25" customHeight="1">
      <c r="A3351" s="215" t="s">
        <v>4648</v>
      </c>
      <c r="B3351" s="215" t="s">
        <v>8349</v>
      </c>
      <c r="C3351" s="215" t="s">
        <v>4656</v>
      </c>
      <c r="D3351" s="215" t="s">
        <v>4694</v>
      </c>
      <c r="E3351" s="215">
        <v>165</v>
      </c>
      <c r="F3351" s="215">
        <v>0</v>
      </c>
      <c r="G3351" s="215" t="s">
        <v>4652</v>
      </c>
      <c r="H3351" s="215" t="s">
        <v>4659</v>
      </c>
      <c r="I3351" s="215" t="s">
        <v>4659</v>
      </c>
      <c r="J3351" s="215" t="s"/>
      <c r="K3351" s="215" t="s"/>
      <c r="L3351" s="215" t="s">
        <v>4652</v>
      </c>
      <c r="M3351" s="216">
        <v>0</v>
      </c>
      <c r="N3351" s="215" t="s">
        <v>4659</v>
      </c>
      <c r="O3351" s="217">
        <v>45723</v>
      </c>
      <c r="P3351" s="218">
        <v>0.545497685187002</v>
      </c>
      <c r="Q3351" s="215">
        <v>51227</v>
      </c>
      <c r="R3351" s="216">
        <v>150</v>
      </c>
      <c r="S3351" s="216">
        <v>0</v>
      </c>
      <c r="T3351" s="216">
        <v>150</v>
      </c>
      <c r="U3351" s="215" t="s">
        <v>4491</v>
      </c>
    </row>
    <row r="3352" spans="1:21" ht="35.25" customHeight="1">
      <c r="A3352" s="219" t="s">
        <v>4648</v>
      </c>
      <c r="B3352" s="219" t="s">
        <v>8350</v>
      </c>
      <c r="C3352" s="219" t="s">
        <v>4656</v>
      </c>
      <c r="D3352" s="219" t="s">
        <v>4676</v>
      </c>
      <c r="E3352" s="219">
        <v>165</v>
      </c>
      <c r="F3352" s="219">
        <v>88</v>
      </c>
      <c r="G3352" s="219" t="s">
        <v>4659</v>
      </c>
      <c r="H3352" s="219" t="s">
        <v>4652</v>
      </c>
      <c r="I3352" s="219" t="s">
        <v>4652</v>
      </c>
      <c r="J3352" s="219" t="s"/>
      <c r="K3352" s="219" t="s"/>
      <c r="L3352" s="219" t="s">
        <v>4652</v>
      </c>
      <c r="M3352" s="220">
        <v>0</v>
      </c>
      <c r="N3352" s="219" t="s">
        <v>4659</v>
      </c>
      <c r="O3352" s="221">
        <v>45723</v>
      </c>
      <c r="P3352" s="222">
        <v>0.509351851851534</v>
      </c>
      <c r="Q3352" s="219">
        <v>51225</v>
      </c>
      <c r="R3352" s="220">
        <v>170</v>
      </c>
      <c r="S3352" s="220">
        <v>0</v>
      </c>
      <c r="T3352" s="220">
        <v>170</v>
      </c>
      <c r="U3352" s="219" t="s">
        <v>4491</v>
      </c>
    </row>
    <row r="3353" spans="1:21" ht="35.25" customHeight="1">
      <c r="A3353" s="215" t="s">
        <v>4648</v>
      </c>
      <c r="B3353" s="215" t="s">
        <v>8351</v>
      </c>
      <c r="C3353" s="215" t="s">
        <v>4656</v>
      </c>
      <c r="D3353" s="215" t="s">
        <v>4700</v>
      </c>
      <c r="E3353" s="215">
        <v>165</v>
      </c>
      <c r="F3353" s="215">
        <v>8</v>
      </c>
      <c r="G3353" s="215" t="s">
        <v>4659</v>
      </c>
      <c r="H3353" s="215" t="s">
        <v>4659</v>
      </c>
      <c r="I3353" s="215" t="s">
        <v>4659</v>
      </c>
      <c r="J3353" s="215" t="s"/>
      <c r="K3353" s="215" t="s"/>
      <c r="L3353" s="215" t="s">
        <v>4652</v>
      </c>
      <c r="M3353" s="216">
        <v>0</v>
      </c>
      <c r="N3353" s="215" t="s">
        <v>4659</v>
      </c>
      <c r="O3353" s="217">
        <v>45723</v>
      </c>
      <c r="P3353" s="218">
        <v>0.488171296296059</v>
      </c>
      <c r="Q3353" s="215">
        <v>51224</v>
      </c>
      <c r="R3353" s="216">
        <v>230</v>
      </c>
      <c r="S3353" s="216">
        <v>0</v>
      </c>
      <c r="T3353" s="216">
        <v>230</v>
      </c>
      <c r="U3353" s="215" t="s">
        <v>4491</v>
      </c>
    </row>
    <row r="3354" spans="1:21" ht="35.25" customHeight="1">
      <c r="A3354" s="219" t="s">
        <v>4648</v>
      </c>
      <c r="B3354" s="219" t="s">
        <v>8352</v>
      </c>
      <c r="C3354" s="219" t="s">
        <v>4656</v>
      </c>
      <c r="D3354" s="219" t="s">
        <v>4756</v>
      </c>
      <c r="E3354" s="219">
        <v>165</v>
      </c>
      <c r="F3354" s="219">
        <v>88</v>
      </c>
      <c r="G3354" s="219" t="s">
        <v>4659</v>
      </c>
      <c r="H3354" s="219" t="s">
        <v>4659</v>
      </c>
      <c r="I3354" s="219" t="s">
        <v>4659</v>
      </c>
      <c r="J3354" s="219" t="s"/>
      <c r="K3354" s="219" t="s"/>
      <c r="L3354" s="219" t="s">
        <v>4652</v>
      </c>
      <c r="M3354" s="220">
        <v>0</v>
      </c>
      <c r="N3354" s="219" t="s">
        <v>4659</v>
      </c>
      <c r="O3354" s="221">
        <v>45723</v>
      </c>
      <c r="P3354" s="222">
        <v>0.477025462962047</v>
      </c>
      <c r="Q3354" s="219">
        <v>51223</v>
      </c>
      <c r="R3354" s="220">
        <v>200</v>
      </c>
      <c r="S3354" s="220">
        <v>0</v>
      </c>
      <c r="T3354" s="220">
        <v>200</v>
      </c>
      <c r="U3354" s="219" t="s">
        <v>4491</v>
      </c>
    </row>
    <row r="3355" spans="1:21" ht="35.25" customHeight="1">
      <c r="A3355" s="215" t="s">
        <v>4648</v>
      </c>
      <c r="B3355" s="215" t="s">
        <v>8353</v>
      </c>
      <c r="C3355" s="215" t="s">
        <v>4656</v>
      </c>
      <c r="D3355" s="215" t="s">
        <v>4676</v>
      </c>
      <c r="E3355" s="215">
        <v>157</v>
      </c>
      <c r="F3355" s="215">
        <v>88</v>
      </c>
      <c r="G3355" s="215" t="s">
        <v>4661</v>
      </c>
      <c r="H3355" s="215" t="s">
        <v>4661</v>
      </c>
      <c r="I3355" s="215" t="s">
        <v>4661</v>
      </c>
      <c r="J3355" s="215" t="s"/>
      <c r="K3355" s="215" t="s">
        <v>5090</v>
      </c>
      <c r="L3355" s="215" t="s">
        <v>4652</v>
      </c>
      <c r="M3355" s="216">
        <v>0</v>
      </c>
      <c r="N3355" s="215" t="s">
        <v>4661</v>
      </c>
      <c r="O3355" s="217">
        <v>45723</v>
      </c>
      <c r="P3355" s="218">
        <v>0.452314814814599</v>
      </c>
      <c r="Q3355" s="215">
        <v>0</v>
      </c>
      <c r="R3355" s="216">
        <v>0</v>
      </c>
      <c r="S3355" s="216">
        <v>0</v>
      </c>
      <c r="T3355" s="216">
        <v>0</v>
      </c>
      <c r="U3355" s="215" t="s">
        <v>8191</v>
      </c>
    </row>
    <row r="3356" spans="1:21" ht="35.25" customHeight="1">
      <c r="A3356" s="219" t="s">
        <v>4648</v>
      </c>
      <c r="B3356" s="219" t="s">
        <v>8354</v>
      </c>
      <c r="C3356" s="219" t="s">
        <v>4656</v>
      </c>
      <c r="D3356" s="219" t="s">
        <v>4700</v>
      </c>
      <c r="E3356" s="219">
        <v>170</v>
      </c>
      <c r="F3356" s="219">
        <v>88</v>
      </c>
      <c r="G3356" s="219" t="s">
        <v>4652</v>
      </c>
      <c r="H3356" s="219" t="s">
        <v>4652</v>
      </c>
      <c r="I3356" s="219" t="s">
        <v>4652</v>
      </c>
      <c r="J3356" s="219" t="s"/>
      <c r="K3356" s="219" t="s">
        <v>8127</v>
      </c>
      <c r="L3356" s="219" t="s">
        <v>4652</v>
      </c>
      <c r="M3356" s="220">
        <v>0</v>
      </c>
      <c r="N3356" s="219" t="s">
        <v>4659</v>
      </c>
      <c r="O3356" s="221">
        <v>45723</v>
      </c>
      <c r="P3356" s="222">
        <v>0.423125000001164</v>
      </c>
      <c r="Q3356" s="219">
        <v>0</v>
      </c>
      <c r="R3356" s="220">
        <v>0</v>
      </c>
      <c r="S3356" s="220">
        <v>0</v>
      </c>
      <c r="T3356" s="220">
        <v>0</v>
      </c>
      <c r="U3356" s="219" t="s">
        <v>8191</v>
      </c>
    </row>
    <row r="3357" spans="1:21" ht="35.25" customHeight="1">
      <c r="A3357" s="215" t="s">
        <v>4648</v>
      </c>
      <c r="B3357" s="215" t="s">
        <v>8355</v>
      </c>
      <c r="C3357" s="215" t="s">
        <v>4656</v>
      </c>
      <c r="D3357" s="215" t="s">
        <v>4676</v>
      </c>
      <c r="E3357" s="215">
        <v>157</v>
      </c>
      <c r="F3357" s="215">
        <v>88</v>
      </c>
      <c r="G3357" s="215" t="s">
        <v>4652</v>
      </c>
      <c r="H3357" s="215" t="s">
        <v>4652</v>
      </c>
      <c r="I3357" s="215" t="s">
        <v>4652</v>
      </c>
      <c r="J3357" s="215" t="s">
        <v>4711</v>
      </c>
      <c r="K3357" s="215" t="s">
        <v>8127</v>
      </c>
      <c r="L3357" s="215" t="s">
        <v>4652</v>
      </c>
      <c r="M3357" s="216">
        <v>0</v>
      </c>
      <c r="N3357" s="215" t="s">
        <v>4659</v>
      </c>
      <c r="O3357" s="217">
        <v>45723</v>
      </c>
      <c r="P3357" s="218">
        <v>0.423125000001164</v>
      </c>
      <c r="Q3357" s="215">
        <v>0</v>
      </c>
      <c r="R3357" s="216">
        <v>0</v>
      </c>
      <c r="S3357" s="216">
        <v>0</v>
      </c>
      <c r="T3357" s="216">
        <v>0</v>
      </c>
      <c r="U3357" s="215" t="s">
        <v>8191</v>
      </c>
    </row>
    <row r="3358" spans="1:21" ht="35.25" customHeight="1">
      <c r="A3358" s="219" t="s">
        <v>4648</v>
      </c>
      <c r="B3358" s="219" t="s">
        <v>8356</v>
      </c>
      <c r="C3358" s="219" t="s">
        <v>4656</v>
      </c>
      <c r="D3358" s="219" t="s">
        <v>4694</v>
      </c>
      <c r="E3358" s="219">
        <v>150</v>
      </c>
      <c r="F3358" s="219">
        <v>88</v>
      </c>
      <c r="G3358" s="219" t="s">
        <v>4652</v>
      </c>
      <c r="H3358" s="219" t="s">
        <v>4652</v>
      </c>
      <c r="I3358" s="219" t="s">
        <v>4652</v>
      </c>
      <c r="J3358" s="219" t="s"/>
      <c r="K3358" s="219" t="s">
        <v>8127</v>
      </c>
      <c r="L3358" s="219" t="s">
        <v>4652</v>
      </c>
      <c r="M3358" s="220">
        <v>0</v>
      </c>
      <c r="N3358" s="219" t="s">
        <v>4659</v>
      </c>
      <c r="O3358" s="221">
        <v>45723</v>
      </c>
      <c r="P3358" s="222">
        <v>0.423125000001164</v>
      </c>
      <c r="Q3358" s="219">
        <v>0</v>
      </c>
      <c r="R3358" s="220">
        <v>0</v>
      </c>
      <c r="S3358" s="220">
        <v>0</v>
      </c>
      <c r="T3358" s="220">
        <v>0</v>
      </c>
      <c r="U3358" s="219" t="s">
        <v>8191</v>
      </c>
    </row>
    <row r="3359" spans="1:21" ht="35.25" customHeight="1">
      <c r="A3359" s="215" t="s">
        <v>4648</v>
      </c>
      <c r="B3359" s="215" t="s">
        <v>8357</v>
      </c>
      <c r="C3359" s="215" t="s">
        <v>4656</v>
      </c>
      <c r="D3359" s="215" t="s">
        <v>4700</v>
      </c>
      <c r="E3359" s="215">
        <v>152</v>
      </c>
      <c r="F3359" s="215">
        <v>88</v>
      </c>
      <c r="G3359" s="215" t="s">
        <v>4659</v>
      </c>
      <c r="H3359" s="215" t="s">
        <v>4652</v>
      </c>
      <c r="I3359" s="215" t="s">
        <v>4652</v>
      </c>
      <c r="J3359" s="215" t="s"/>
      <c r="K3359" s="215" t="s">
        <v>8127</v>
      </c>
      <c r="L3359" s="215" t="s">
        <v>4652</v>
      </c>
      <c r="M3359" s="216">
        <v>0</v>
      </c>
      <c r="N3359" s="215" t="s">
        <v>4659</v>
      </c>
      <c r="O3359" s="217">
        <v>45723</v>
      </c>
      <c r="P3359" s="218">
        <v>0.423125000001164</v>
      </c>
      <c r="Q3359" s="215">
        <v>0</v>
      </c>
      <c r="R3359" s="216">
        <v>0</v>
      </c>
      <c r="S3359" s="216">
        <v>0</v>
      </c>
      <c r="T3359" s="216">
        <v>0</v>
      </c>
      <c r="U3359" s="215" t="s">
        <v>8191</v>
      </c>
    </row>
    <row r="3360" spans="1:21" ht="35.25" customHeight="1">
      <c r="A3360" s="219" t="s">
        <v>4648</v>
      </c>
      <c r="B3360" s="219" t="s">
        <v>8358</v>
      </c>
      <c r="C3360" s="219" t="s">
        <v>4650</v>
      </c>
      <c r="D3360" s="219" t="s">
        <v>4668</v>
      </c>
      <c r="E3360" s="219">
        <v>150</v>
      </c>
      <c r="F3360" s="219">
        <v>89</v>
      </c>
      <c r="G3360" s="219" t="s">
        <v>4659</v>
      </c>
      <c r="H3360" s="219" t="s">
        <v>4652</v>
      </c>
      <c r="I3360" s="219" t="s">
        <v>4652</v>
      </c>
      <c r="J3360" s="219" t="s"/>
      <c r="K3360" s="219" t="s"/>
      <c r="L3360" s="219" t="s">
        <v>4652</v>
      </c>
      <c r="M3360" s="220">
        <v>0</v>
      </c>
      <c r="N3360" s="219" t="s">
        <v>4659</v>
      </c>
      <c r="O3360" s="221">
        <v>45723</v>
      </c>
      <c r="P3360" s="222">
        <v>0.385381944444816</v>
      </c>
      <c r="Q3360" s="219">
        <v>51219</v>
      </c>
      <c r="R3360" s="220">
        <v>170</v>
      </c>
      <c r="S3360" s="220">
        <v>0</v>
      </c>
      <c r="T3360" s="220">
        <v>170</v>
      </c>
      <c r="U3360" s="219" t="s">
        <v>4491</v>
      </c>
    </row>
    <row r="3361" spans="1:21" ht="35.25" customHeight="1">
      <c r="A3361" s="215" t="s">
        <v>4648</v>
      </c>
      <c r="B3361" s="215" t="s">
        <v>8359</v>
      </c>
      <c r="C3361" s="215" t="s">
        <v>4656</v>
      </c>
      <c r="D3361" s="215" t="s">
        <v>4694</v>
      </c>
      <c r="E3361" s="215">
        <v>160</v>
      </c>
      <c r="F3361" s="215">
        <v>88</v>
      </c>
      <c r="G3361" s="215" t="s">
        <v>4652</v>
      </c>
      <c r="H3361" s="215" t="s">
        <v>4652</v>
      </c>
      <c r="I3361" s="215" t="s">
        <v>4652</v>
      </c>
      <c r="J3361" s="215" t="s"/>
      <c r="K3361" s="215" t="s">
        <v>8127</v>
      </c>
      <c r="L3361" s="215" t="s">
        <v>4652</v>
      </c>
      <c r="M3361" s="216">
        <v>0</v>
      </c>
      <c r="N3361" s="215" t="s">
        <v>4659</v>
      </c>
      <c r="O3361" s="217">
        <v>45723</v>
      </c>
      <c r="P3361" s="218">
        <v>0.350196759260143</v>
      </c>
      <c r="Q3361" s="215">
        <v>0</v>
      </c>
      <c r="R3361" s="216">
        <v>0</v>
      </c>
      <c r="S3361" s="216">
        <v>0</v>
      </c>
      <c r="T3361" s="216">
        <v>0</v>
      </c>
      <c r="U3361" s="215" t="s">
        <v>8191</v>
      </c>
    </row>
    <row r="3362" spans="1:21" ht="35.25" customHeight="1">
      <c r="A3362" s="219" t="s">
        <v>4648</v>
      </c>
      <c r="B3362" s="219" t="s">
        <v>8360</v>
      </c>
      <c r="C3362" s="219" t="s">
        <v>4656</v>
      </c>
      <c r="D3362" s="219" t="s">
        <v>4694</v>
      </c>
      <c r="E3362" s="219">
        <v>165</v>
      </c>
      <c r="F3362" s="219">
        <v>88</v>
      </c>
      <c r="G3362" s="219" t="s">
        <v>4652</v>
      </c>
      <c r="H3362" s="219" t="s">
        <v>4652</v>
      </c>
      <c r="I3362" s="219" t="s">
        <v>4652</v>
      </c>
      <c r="J3362" s="219" t="s"/>
      <c r="K3362" s="219" t="s">
        <v>8127</v>
      </c>
      <c r="L3362" s="219" t="s">
        <v>4652</v>
      </c>
      <c r="M3362" s="220">
        <v>0</v>
      </c>
      <c r="N3362" s="219" t="s">
        <v>4659</v>
      </c>
      <c r="O3362" s="221">
        <v>45723</v>
      </c>
      <c r="P3362" s="222">
        <v>0.350196759260143</v>
      </c>
      <c r="Q3362" s="219">
        <v>0</v>
      </c>
      <c r="R3362" s="220">
        <v>0</v>
      </c>
      <c r="S3362" s="220">
        <v>0</v>
      </c>
      <c r="T3362" s="220">
        <v>0</v>
      </c>
      <c r="U3362" s="219" t="s">
        <v>8191</v>
      </c>
    </row>
    <row r="3363" spans="1:21" ht="35.25" customHeight="1">
      <c r="A3363" s="215" t="s">
        <v>4648</v>
      </c>
      <c r="B3363" s="215" t="s">
        <v>8361</v>
      </c>
      <c r="C3363" s="215" t="s">
        <v>4656</v>
      </c>
      <c r="D3363" s="215" t="s">
        <v>4734</v>
      </c>
      <c r="E3363" s="215">
        <v>165</v>
      </c>
      <c r="F3363" s="215">
        <v>88</v>
      </c>
      <c r="G3363" s="215" t="s">
        <v>4652</v>
      </c>
      <c r="H3363" s="215" t="s">
        <v>4652</v>
      </c>
      <c r="I3363" s="215" t="s">
        <v>4652</v>
      </c>
      <c r="J3363" s="215" t="s"/>
      <c r="K3363" s="215" t="s">
        <v>8127</v>
      </c>
      <c r="L3363" s="215" t="s">
        <v>4652</v>
      </c>
      <c r="M3363" s="216">
        <v>0</v>
      </c>
      <c r="N3363" s="215" t="s">
        <v>4659</v>
      </c>
      <c r="O3363" s="217">
        <v>45723</v>
      </c>
      <c r="P3363" s="218">
        <v>0.350196759260143</v>
      </c>
      <c r="Q3363" s="215">
        <v>0</v>
      </c>
      <c r="R3363" s="216">
        <v>0</v>
      </c>
      <c r="S3363" s="216">
        <v>0</v>
      </c>
      <c r="T3363" s="216">
        <v>0</v>
      </c>
      <c r="U3363" s="215" t="s">
        <v>8191</v>
      </c>
    </row>
    <row r="3364" spans="1:21" ht="35.25" customHeight="1">
      <c r="A3364" s="219" t="s">
        <v>4648</v>
      </c>
      <c r="B3364" s="219" t="s">
        <v>8362</v>
      </c>
      <c r="C3364" s="219" t="s">
        <v>4656</v>
      </c>
      <c r="D3364" s="219" t="s">
        <v>4694</v>
      </c>
      <c r="E3364" s="219">
        <v>165</v>
      </c>
      <c r="F3364" s="219">
        <v>88</v>
      </c>
      <c r="G3364" s="219" t="s">
        <v>4652</v>
      </c>
      <c r="H3364" s="219" t="s">
        <v>4652</v>
      </c>
      <c r="I3364" s="219" t="s">
        <v>4652</v>
      </c>
      <c r="J3364" s="219" t="s"/>
      <c r="K3364" s="219" t="s">
        <v>8127</v>
      </c>
      <c r="L3364" s="219" t="s">
        <v>4652</v>
      </c>
      <c r="M3364" s="220">
        <v>0</v>
      </c>
      <c r="N3364" s="219" t="s">
        <v>4659</v>
      </c>
      <c r="O3364" s="221">
        <v>45723</v>
      </c>
      <c r="P3364" s="222">
        <v>0.350196759260143</v>
      </c>
      <c r="Q3364" s="219">
        <v>0</v>
      </c>
      <c r="R3364" s="220">
        <v>0</v>
      </c>
      <c r="S3364" s="220">
        <v>0</v>
      </c>
      <c r="T3364" s="220">
        <v>0</v>
      </c>
      <c r="U3364" s="219" t="s">
        <v>8191</v>
      </c>
    </row>
    <row r="3365" spans="1:25" s="192" ht="35.25" customHeight="1">
      <c r="A3365" s="223" t="s">
        <v>4648</v>
      </c>
      <c r="B3365" s="223" t="s">
        <v>8363</v>
      </c>
      <c r="C3365" s="223" t="s">
        <v>4650</v>
      </c>
      <c r="D3365" s="223" t="s">
        <v>4668</v>
      </c>
      <c r="E3365" s="223">
        <v>150</v>
      </c>
      <c r="F3365" s="223">
        <v>89</v>
      </c>
      <c r="G3365" s="223" t="s">
        <v>4659</v>
      </c>
      <c r="H3365" s="223" t="s">
        <v>4659</v>
      </c>
      <c r="I3365" s="223" t="s">
        <v>4659</v>
      </c>
      <c r="J3365" s="223" t="s">
        <v>4669</v>
      </c>
      <c r="K3365" s="223" t="s"/>
      <c r="L3365" s="223" t="s">
        <v>4659</v>
      </c>
      <c r="M3365" s="224">
        <v>100</v>
      </c>
      <c r="N3365" s="223" t="s">
        <v>4659</v>
      </c>
      <c r="O3365" s="225">
        <v>45724</v>
      </c>
      <c r="P3365" s="226">
        <v>0.912812499998836</v>
      </c>
      <c r="Q3365" s="223">
        <v>51362</v>
      </c>
      <c r="R3365" s="224">
        <v>300</v>
      </c>
      <c r="S3365" s="224">
        <v>0</v>
      </c>
      <c r="T3365" s="224">
        <v>300</v>
      </c>
      <c r="U3365" s="223" t="s">
        <v>4491</v>
      </c>
      <c r="V3365" s="227" t="s"/>
      <c r="W3365" s="227" t="s"/>
      <c r="X3365" s="227" t="s"/>
      <c r="Y3365" s="227" t="s"/>
    </row>
    <row r="3366" spans="1:21" ht="35.25" customHeight="1">
      <c r="A3366" s="215" t="s">
        <v>4648</v>
      </c>
      <c r="B3366" s="215" t="s">
        <v>8364</v>
      </c>
      <c r="C3366" s="215" t="s">
        <v>4650</v>
      </c>
      <c r="D3366" s="215" t="s">
        <v>4681</v>
      </c>
      <c r="E3366" s="215">
        <v>150</v>
      </c>
      <c r="F3366" s="215">
        <v>0</v>
      </c>
      <c r="G3366" s="215" t="s">
        <v>4652</v>
      </c>
      <c r="H3366" s="215" t="s">
        <v>4004</v>
      </c>
      <c r="I3366" s="215" t="s">
        <v>4004</v>
      </c>
      <c r="J3366" s="215" t="s"/>
      <c r="K3366" s="215" t="s"/>
      <c r="L3366" s="215" t="s">
        <v>4652</v>
      </c>
      <c r="M3366" s="216">
        <v>0</v>
      </c>
      <c r="N3366" s="215" t="s">
        <v>4659</v>
      </c>
      <c r="O3366" s="217">
        <v>45724</v>
      </c>
      <c r="P3366" s="218">
        <v>0.895011574073578</v>
      </c>
      <c r="Q3366" s="215">
        <v>51361</v>
      </c>
      <c r="R3366" s="216">
        <v>170</v>
      </c>
      <c r="S3366" s="216">
        <v>0</v>
      </c>
      <c r="T3366" s="216">
        <v>170</v>
      </c>
      <c r="U3366" s="215" t="s">
        <v>4491</v>
      </c>
    </row>
    <row r="3367" spans="1:21" ht="35.25" customHeight="1">
      <c r="A3367" s="219" t="s">
        <v>4648</v>
      </c>
      <c r="B3367" s="219" t="s">
        <v>8365</v>
      </c>
      <c r="C3367" s="219" t="s">
        <v>4656</v>
      </c>
      <c r="D3367" s="219" t="s">
        <v>4730</v>
      </c>
      <c r="E3367" s="219">
        <v>155</v>
      </c>
      <c r="F3367" s="219">
        <v>89</v>
      </c>
      <c r="G3367" s="219" t="s">
        <v>4652</v>
      </c>
      <c r="H3367" s="219" t="s">
        <v>4652</v>
      </c>
      <c r="I3367" s="219" t="s">
        <v>4652</v>
      </c>
      <c r="J3367" s="219" t="s">
        <v>4643</v>
      </c>
      <c r="K3367" s="219" t="s">
        <v>8366</v>
      </c>
      <c r="L3367" s="219" t="s">
        <v>4652</v>
      </c>
      <c r="M3367" s="220">
        <v>130</v>
      </c>
      <c r="N3367" s="219" t="s">
        <v>4659</v>
      </c>
      <c r="O3367" s="221">
        <v>45724</v>
      </c>
      <c r="P3367" s="222">
        <v>0.889652777776064</v>
      </c>
      <c r="Q3367" s="219">
        <v>51360</v>
      </c>
      <c r="R3367" s="220">
        <v>300</v>
      </c>
      <c r="S3367" s="220">
        <v>0</v>
      </c>
      <c r="T3367" s="220">
        <v>300</v>
      </c>
      <c r="U3367" s="219" t="s">
        <v>4491</v>
      </c>
    </row>
    <row r="3368" spans="1:21" ht="35.25" customHeight="1">
      <c r="A3368" s="215" t="s">
        <v>4648</v>
      </c>
      <c r="B3368" s="215" t="s">
        <v>8367</v>
      </c>
      <c r="C3368" s="215" t="s">
        <v>4656</v>
      </c>
      <c r="D3368" s="215" t="s">
        <v>4694</v>
      </c>
      <c r="E3368" s="215">
        <v>165</v>
      </c>
      <c r="F3368" s="215">
        <v>89</v>
      </c>
      <c r="G3368" s="215" t="s">
        <v>4659</v>
      </c>
      <c r="H3368" s="215" t="s">
        <v>4652</v>
      </c>
      <c r="I3368" s="215" t="s">
        <v>4652</v>
      </c>
      <c r="J3368" s="215" t="s"/>
      <c r="K3368" s="215" t="s">
        <v>7988</v>
      </c>
      <c r="L3368" s="215" t="s">
        <v>4652</v>
      </c>
      <c r="M3368" s="216">
        <v>0</v>
      </c>
      <c r="N3368" s="215" t="s">
        <v>4659</v>
      </c>
      <c r="O3368" s="217">
        <v>45724</v>
      </c>
      <c r="P3368" s="218">
        <v>0.888935185186711</v>
      </c>
      <c r="Q3368" s="215">
        <v>51359</v>
      </c>
      <c r="R3368" s="216">
        <v>170</v>
      </c>
      <c r="S3368" s="216">
        <v>0</v>
      </c>
      <c r="T3368" s="216">
        <v>170</v>
      </c>
      <c r="U3368" s="215" t="s">
        <v>8170</v>
      </c>
    </row>
    <row r="3369" spans="1:21" ht="35.25" customHeight="1">
      <c r="A3369" s="219" t="s">
        <v>4648</v>
      </c>
      <c r="B3369" s="219" t="s">
        <v>8368</v>
      </c>
      <c r="C3369" s="219" t="s">
        <v>4656</v>
      </c>
      <c r="D3369" s="219" t="s">
        <v>4694</v>
      </c>
      <c r="E3369" s="219">
        <v>165</v>
      </c>
      <c r="F3369" s="219">
        <v>88</v>
      </c>
      <c r="G3369" s="219" t="s">
        <v>4659</v>
      </c>
      <c r="H3369" s="219" t="s">
        <v>4652</v>
      </c>
      <c r="I3369" s="219" t="s">
        <v>4652</v>
      </c>
      <c r="J3369" s="219" t="s"/>
      <c r="K3369" s="219" t="s"/>
      <c r="L3369" s="219" t="s">
        <v>4652</v>
      </c>
      <c r="M3369" s="220">
        <v>0</v>
      </c>
      <c r="N3369" s="219" t="s">
        <v>4659</v>
      </c>
      <c r="O3369" s="221">
        <v>45724</v>
      </c>
      <c r="P3369" s="222">
        <v>0.883657407408464</v>
      </c>
      <c r="Q3369" s="219">
        <v>51358</v>
      </c>
      <c r="R3369" s="220">
        <v>150</v>
      </c>
      <c r="S3369" s="220">
        <v>0</v>
      </c>
      <c r="T3369" s="220">
        <v>150</v>
      </c>
      <c r="U3369" s="219" t="s">
        <v>4491</v>
      </c>
    </row>
    <row r="3370" spans="1:21" ht="35.25" customHeight="1">
      <c r="A3370" s="215" t="s">
        <v>4648</v>
      </c>
      <c r="B3370" s="215" t="s">
        <v>8369</v>
      </c>
      <c r="C3370" s="215" t="s">
        <v>4656</v>
      </c>
      <c r="D3370" s="215" t="s">
        <v>4700</v>
      </c>
      <c r="E3370" s="215">
        <v>165</v>
      </c>
      <c r="F3370" s="215">
        <v>87</v>
      </c>
      <c r="G3370" s="215" t="s">
        <v>4004</v>
      </c>
      <c r="H3370" s="215" t="s">
        <v>4004</v>
      </c>
      <c r="I3370" s="215" t="s">
        <v>4004</v>
      </c>
      <c r="J3370" s="215" t="s"/>
      <c r="K3370" s="215" t="s"/>
      <c r="L3370" s="215" t="s">
        <v>4652</v>
      </c>
      <c r="M3370" s="216">
        <v>0</v>
      </c>
      <c r="N3370" s="215" t="s">
        <v>4004</v>
      </c>
      <c r="O3370" s="217">
        <v>45724</v>
      </c>
      <c r="P3370" s="218">
        <v>0.880428240740003</v>
      </c>
      <c r="Q3370" s="215">
        <v>51357</v>
      </c>
      <c r="R3370" s="216">
        <v>200</v>
      </c>
      <c r="S3370" s="216">
        <v>0</v>
      </c>
      <c r="T3370" s="216">
        <v>200</v>
      </c>
      <c r="U3370" s="215" t="s">
        <v>4491</v>
      </c>
    </row>
    <row r="3371" spans="1:21" ht="35.25" customHeight="1">
      <c r="A3371" s="219" t="s">
        <v>4648</v>
      </c>
      <c r="B3371" s="219" t="s">
        <v>8370</v>
      </c>
      <c r="C3371" s="219" t="s">
        <v>4650</v>
      </c>
      <c r="D3371" s="219" t="s">
        <v>4668</v>
      </c>
      <c r="E3371" s="219">
        <v>150</v>
      </c>
      <c r="F3371" s="219">
        <v>0</v>
      </c>
      <c r="G3371" s="219" t="s">
        <v>4652</v>
      </c>
      <c r="H3371" s="219" t="s">
        <v>4004</v>
      </c>
      <c r="I3371" s="219" t="s">
        <v>4004</v>
      </c>
      <c r="J3371" s="219" t="s"/>
      <c r="K3371" s="219" t="s"/>
      <c r="L3371" s="219" t="s">
        <v>4652</v>
      </c>
      <c r="M3371" s="220">
        <v>0</v>
      </c>
      <c r="N3371" s="219" t="s">
        <v>4659</v>
      </c>
      <c r="O3371" s="221">
        <v>45724</v>
      </c>
      <c r="P3371" s="222">
        <v>0.850428240741167</v>
      </c>
      <c r="Q3371" s="219">
        <v>51356</v>
      </c>
      <c r="R3371" s="220">
        <v>170</v>
      </c>
      <c r="S3371" s="220">
        <v>0</v>
      </c>
      <c r="T3371" s="220">
        <v>170</v>
      </c>
      <c r="U3371" s="219" t="s">
        <v>4491</v>
      </c>
    </row>
    <row r="3372" spans="1:21" ht="35.25" customHeight="1">
      <c r="A3372" s="215" t="s">
        <v>4648</v>
      </c>
      <c r="B3372" s="215" t="s">
        <v>8371</v>
      </c>
      <c r="C3372" s="215" t="s">
        <v>4650</v>
      </c>
      <c r="D3372" s="215" t="s">
        <v>4668</v>
      </c>
      <c r="E3372" s="215">
        <v>141</v>
      </c>
      <c r="F3372" s="215">
        <v>0</v>
      </c>
      <c r="G3372" s="215" t="s">
        <v>4652</v>
      </c>
      <c r="H3372" s="215" t="s">
        <v>4652</v>
      </c>
      <c r="I3372" s="215" t="s">
        <v>4652</v>
      </c>
      <c r="J3372" s="215" t="s">
        <v>8372</v>
      </c>
      <c r="K3372" s="215" t="s"/>
      <c r="L3372" s="215" t="s">
        <v>4004</v>
      </c>
      <c r="M3372" s="216">
        <v>300</v>
      </c>
      <c r="N3372" s="215" t="s">
        <v>4004</v>
      </c>
      <c r="O3372" s="217">
        <v>45724</v>
      </c>
      <c r="P3372" s="218">
        <v>0.824618055554311</v>
      </c>
      <c r="Q3372" s="215">
        <v>51354</v>
      </c>
      <c r="R3372" s="216">
        <v>300</v>
      </c>
      <c r="S3372" s="216">
        <v>0</v>
      </c>
      <c r="T3372" s="216">
        <v>300</v>
      </c>
      <c r="U3372" s="215" t="s">
        <v>4491</v>
      </c>
    </row>
    <row r="3373" spans="1:21" ht="35.25" customHeight="1">
      <c r="A3373" s="219" t="s">
        <v>4648</v>
      </c>
      <c r="B3373" s="219" t="s">
        <v>8373</v>
      </c>
      <c r="C3373" s="219" t="s">
        <v>4650</v>
      </c>
      <c r="D3373" s="219" t="s">
        <v>4668</v>
      </c>
      <c r="E3373" s="219">
        <v>150</v>
      </c>
      <c r="F3373" s="219">
        <v>89</v>
      </c>
      <c r="G3373" s="219" t="s">
        <v>4659</v>
      </c>
      <c r="H3373" s="219" t="s">
        <v>4652</v>
      </c>
      <c r="I3373" s="219" t="s">
        <v>4652</v>
      </c>
      <c r="J3373" s="219" t="s"/>
      <c r="K3373" s="219" t="s"/>
      <c r="L3373" s="219" t="s">
        <v>4652</v>
      </c>
      <c r="M3373" s="220">
        <v>0</v>
      </c>
      <c r="N3373" s="219" t="s">
        <v>4659</v>
      </c>
      <c r="O3373" s="221">
        <v>45724</v>
      </c>
      <c r="P3373" s="222">
        <v>0.824490740742476</v>
      </c>
      <c r="Q3373" s="219">
        <v>51353</v>
      </c>
      <c r="R3373" s="220">
        <v>170</v>
      </c>
      <c r="S3373" s="220">
        <v>0</v>
      </c>
      <c r="T3373" s="220">
        <v>170</v>
      </c>
      <c r="U3373" s="219" t="s">
        <v>4491</v>
      </c>
    </row>
    <row r="3374" spans="1:21" ht="35.25" customHeight="1">
      <c r="A3374" s="215" t="s">
        <v>4648</v>
      </c>
      <c r="B3374" s="215" t="s">
        <v>8374</v>
      </c>
      <c r="C3374" s="215" t="s">
        <v>4650</v>
      </c>
      <c r="D3374" s="215" t="s">
        <v>4668</v>
      </c>
      <c r="E3374" s="215">
        <v>150</v>
      </c>
      <c r="F3374" s="215">
        <v>89</v>
      </c>
      <c r="G3374" s="215" t="s">
        <v>4659</v>
      </c>
      <c r="H3374" s="215" t="s">
        <v>4659</v>
      </c>
      <c r="I3374" s="215" t="s">
        <v>4659</v>
      </c>
      <c r="J3374" s="215" t="s"/>
      <c r="K3374" s="215" t="s"/>
      <c r="L3374" s="215" t="s">
        <v>4652</v>
      </c>
      <c r="M3374" s="216">
        <v>0</v>
      </c>
      <c r="N3374" s="215" t="s">
        <v>4659</v>
      </c>
      <c r="O3374" s="217">
        <v>45724</v>
      </c>
      <c r="P3374" s="218">
        <v>0.802245370370656</v>
      </c>
      <c r="Q3374" s="215">
        <v>51352</v>
      </c>
      <c r="R3374" s="216">
        <v>200</v>
      </c>
      <c r="S3374" s="216">
        <v>0</v>
      </c>
      <c r="T3374" s="216">
        <v>200</v>
      </c>
      <c r="U3374" s="215" t="s">
        <v>4491</v>
      </c>
    </row>
    <row r="3375" spans="1:21" ht="35.25" customHeight="1">
      <c r="A3375" s="219" t="s">
        <v>4648</v>
      </c>
      <c r="B3375" s="219" t="s">
        <v>8375</v>
      </c>
      <c r="C3375" s="219" t="s">
        <v>4656</v>
      </c>
      <c r="D3375" s="219" t="s">
        <v>4703</v>
      </c>
      <c r="E3375" s="219">
        <v>160</v>
      </c>
      <c r="F3375" s="219">
        <v>0</v>
      </c>
      <c r="G3375" s="219" t="s">
        <v>4652</v>
      </c>
      <c r="H3375" s="219" t="s">
        <v>4004</v>
      </c>
      <c r="I3375" s="219" t="s">
        <v>4004</v>
      </c>
      <c r="J3375" s="219" t="s"/>
      <c r="K3375" s="219" t="s"/>
      <c r="L3375" s="219" t="s">
        <v>4652</v>
      </c>
      <c r="M3375" s="220">
        <v>0</v>
      </c>
      <c r="N3375" s="219" t="s">
        <v>4659</v>
      </c>
      <c r="O3375" s="221">
        <v>45724</v>
      </c>
      <c r="P3375" s="222">
        <v>0.760069444444525</v>
      </c>
      <c r="Q3375" s="219">
        <v>51351</v>
      </c>
      <c r="R3375" s="220">
        <v>170</v>
      </c>
      <c r="S3375" s="220">
        <v>0</v>
      </c>
      <c r="T3375" s="220">
        <v>170</v>
      </c>
      <c r="U3375" s="219" t="s">
        <v>4491</v>
      </c>
    </row>
    <row r="3376" spans="1:21" ht="35.25" customHeight="1">
      <c r="A3376" s="215" t="s">
        <v>4648</v>
      </c>
      <c r="B3376" s="215" t="s">
        <v>8376</v>
      </c>
      <c r="C3376" s="215" t="s">
        <v>4656</v>
      </c>
      <c r="D3376" s="215" t="s">
        <v>4767</v>
      </c>
      <c r="E3376" s="215">
        <v>146</v>
      </c>
      <c r="F3376" s="215">
        <v>89</v>
      </c>
      <c r="G3376" s="215" t="s">
        <v>4004</v>
      </c>
      <c r="H3376" s="215" t="s">
        <v>4652</v>
      </c>
      <c r="I3376" s="215" t="s">
        <v>4652</v>
      </c>
      <c r="J3376" s="215" t="s"/>
      <c r="K3376" s="215" t="s"/>
      <c r="L3376" s="215" t="s">
        <v>4652</v>
      </c>
      <c r="M3376" s="216">
        <v>0</v>
      </c>
      <c r="N3376" s="215" t="s">
        <v>4659</v>
      </c>
      <c r="O3376" s="217">
        <v>45724</v>
      </c>
      <c r="P3376" s="218">
        <v>0.756851851852844</v>
      </c>
      <c r="Q3376" s="215">
        <v>51349</v>
      </c>
      <c r="R3376" s="216">
        <v>150</v>
      </c>
      <c r="S3376" s="216">
        <v>0</v>
      </c>
      <c r="T3376" s="216">
        <v>150</v>
      </c>
      <c r="U3376" s="215" t="s">
        <v>4491</v>
      </c>
    </row>
    <row r="3377" spans="1:21" ht="35.25" customHeight="1">
      <c r="A3377" s="219" t="s">
        <v>4648</v>
      </c>
      <c r="B3377" s="219" t="s">
        <v>8377</v>
      </c>
      <c r="C3377" s="219" t="s">
        <v>4650</v>
      </c>
      <c r="D3377" s="219" t="s">
        <v>4668</v>
      </c>
      <c r="E3377" s="219">
        <v>150</v>
      </c>
      <c r="F3377" s="219">
        <v>89</v>
      </c>
      <c r="G3377" s="219" t="s">
        <v>4659</v>
      </c>
      <c r="H3377" s="219" t="s">
        <v>4659</v>
      </c>
      <c r="I3377" s="219" t="s">
        <v>4659</v>
      </c>
      <c r="J3377" s="219" t="s"/>
      <c r="K3377" s="219" t="s"/>
      <c r="L3377" s="219" t="s">
        <v>4652</v>
      </c>
      <c r="M3377" s="220">
        <v>0</v>
      </c>
      <c r="N3377" s="219" t="s">
        <v>4659</v>
      </c>
      <c r="O3377" s="221">
        <v>45724</v>
      </c>
      <c r="P3377" s="222">
        <v>0.724803240740585</v>
      </c>
      <c r="Q3377" s="219">
        <v>51345</v>
      </c>
      <c r="R3377" s="220">
        <v>230</v>
      </c>
      <c r="S3377" s="220">
        <v>0</v>
      </c>
      <c r="T3377" s="220">
        <v>230</v>
      </c>
      <c r="U3377" s="219" t="s">
        <v>4491</v>
      </c>
    </row>
    <row r="3378" spans="1:25" s="192" ht="35.25" customHeight="1">
      <c r="A3378" s="223" t="s">
        <v>4648</v>
      </c>
      <c r="B3378" s="223" t="s">
        <v>8378</v>
      </c>
      <c r="C3378" s="223" t="s">
        <v>4650</v>
      </c>
      <c r="D3378" s="223" t="s">
        <v>4867</v>
      </c>
      <c r="E3378" s="223">
        <v>156</v>
      </c>
      <c r="F3378" s="223">
        <v>0</v>
      </c>
      <c r="G3378" s="223" t="s">
        <v>4652</v>
      </c>
      <c r="H3378" s="223" t="s">
        <v>4652</v>
      </c>
      <c r="I3378" s="223" t="s">
        <v>4652</v>
      </c>
      <c r="J3378" s="223" t="s">
        <v>4669</v>
      </c>
      <c r="K3378" s="223" t="s"/>
      <c r="L3378" s="223" t="s">
        <v>4659</v>
      </c>
      <c r="M3378" s="224">
        <v>100</v>
      </c>
      <c r="N3378" s="223" t="s">
        <v>4659</v>
      </c>
      <c r="O3378" s="225">
        <v>45724</v>
      </c>
      <c r="P3378" s="226">
        <v>0.710682870369055</v>
      </c>
      <c r="Q3378" s="223">
        <v>51342</v>
      </c>
      <c r="R3378" s="224">
        <v>100</v>
      </c>
      <c r="S3378" s="224">
        <v>0</v>
      </c>
      <c r="T3378" s="224">
        <v>100</v>
      </c>
      <c r="U3378" s="223" t="s">
        <v>4491</v>
      </c>
      <c r="V3378" s="227" t="s"/>
      <c r="W3378" s="227" t="s"/>
      <c r="X3378" s="227" t="s"/>
      <c r="Y3378" s="227" t="s"/>
    </row>
    <row r="3379" spans="1:21" ht="35.25" customHeight="1">
      <c r="A3379" s="219" t="s">
        <v>4648</v>
      </c>
      <c r="B3379" s="219" t="s">
        <v>8379</v>
      </c>
      <c r="C3379" s="219" t="s">
        <v>4656</v>
      </c>
      <c r="D3379" s="219" t="s">
        <v>4730</v>
      </c>
      <c r="E3379" s="219">
        <v>157</v>
      </c>
      <c r="F3379" s="219">
        <v>0</v>
      </c>
      <c r="G3379" s="219" t="s">
        <v>4652</v>
      </c>
      <c r="H3379" s="219" t="s">
        <v>4659</v>
      </c>
      <c r="I3379" s="219" t="s">
        <v>4659</v>
      </c>
      <c r="J3379" s="219" t="s"/>
      <c r="K3379" s="219" t="s"/>
      <c r="L3379" s="219" t="s">
        <v>4652</v>
      </c>
      <c r="M3379" s="220">
        <v>0</v>
      </c>
      <c r="N3379" s="219" t="s">
        <v>4004</v>
      </c>
      <c r="O3379" s="221">
        <v>45724</v>
      </c>
      <c r="P3379" s="222">
        <v>0.703240740742331</v>
      </c>
      <c r="Q3379" s="219">
        <v>51341</v>
      </c>
      <c r="R3379" s="220">
        <v>150</v>
      </c>
      <c r="S3379" s="220">
        <v>0</v>
      </c>
      <c r="T3379" s="220">
        <v>150</v>
      </c>
      <c r="U3379" s="219" t="s">
        <v>8170</v>
      </c>
    </row>
    <row r="3380" spans="1:21" ht="35.25" customHeight="1">
      <c r="A3380" s="215" t="s">
        <v>4648</v>
      </c>
      <c r="B3380" s="215" t="s">
        <v>8380</v>
      </c>
      <c r="C3380" s="215" t="s">
        <v>4656</v>
      </c>
      <c r="D3380" s="215" t="s">
        <v>5073</v>
      </c>
      <c r="E3380" s="215">
        <v>163</v>
      </c>
      <c r="F3380" s="215">
        <v>89</v>
      </c>
      <c r="G3380" s="215" t="s">
        <v>4004</v>
      </c>
      <c r="H3380" s="215" t="s">
        <v>4004</v>
      </c>
      <c r="I3380" s="215" t="s">
        <v>4004</v>
      </c>
      <c r="J3380" s="215" t="s"/>
      <c r="K3380" s="215" t="s"/>
      <c r="L3380" s="215" t="s">
        <v>4652</v>
      </c>
      <c r="M3380" s="216">
        <v>0</v>
      </c>
      <c r="N3380" s="215" t="s">
        <v>5523</v>
      </c>
      <c r="O3380" s="217">
        <v>45724</v>
      </c>
      <c r="P3380" s="218">
        <v>0.702731481480441</v>
      </c>
      <c r="Q3380" s="215">
        <v>51340</v>
      </c>
      <c r="R3380" s="216">
        <v>200</v>
      </c>
      <c r="S3380" s="216">
        <v>0</v>
      </c>
      <c r="T3380" s="216">
        <v>200</v>
      </c>
      <c r="U3380" s="215" t="s">
        <v>4491</v>
      </c>
    </row>
    <row r="3381" spans="1:25" s="684" ht="35.25" customHeight="1">
      <c r="A3381" s="228" t="s">
        <v>4648</v>
      </c>
      <c r="B3381" s="228" t="s">
        <v>8381</v>
      </c>
      <c r="C3381" s="228" t="s">
        <v>4656</v>
      </c>
      <c r="D3381" s="228" t="s">
        <v>4694</v>
      </c>
      <c r="E3381" s="228">
        <v>171</v>
      </c>
      <c r="F3381" s="228">
        <v>0</v>
      </c>
      <c r="G3381" s="228" t="s">
        <v>4652</v>
      </c>
      <c r="H3381" s="228" t="s">
        <v>4652</v>
      </c>
      <c r="I3381" s="228" t="s">
        <v>4652</v>
      </c>
      <c r="J3381" s="228" t="s">
        <v>4653</v>
      </c>
      <c r="K3381" s="228" t="s"/>
      <c r="L3381" s="228" t="s">
        <v>4004</v>
      </c>
      <c r="M3381" s="229">
        <v>200</v>
      </c>
      <c r="N3381" s="228" t="s">
        <v>4004</v>
      </c>
      <c r="O3381" s="230">
        <v>45724</v>
      </c>
      <c r="P3381" s="231">
        <v>0.701793981483206</v>
      </c>
      <c r="Q3381" s="228">
        <v>51338</v>
      </c>
      <c r="R3381" s="229">
        <v>200</v>
      </c>
      <c r="S3381" s="229">
        <v>0</v>
      </c>
      <c r="T3381" s="229">
        <v>200</v>
      </c>
      <c r="U3381" s="228" t="s">
        <v>4491</v>
      </c>
      <c r="V3381" s="232" t="s"/>
      <c r="W3381" s="232" t="s"/>
      <c r="X3381" s="232" t="s"/>
      <c r="Y3381" s="232" t="s"/>
    </row>
    <row r="3382" spans="1:21" ht="35.25" customHeight="1">
      <c r="A3382" s="215" t="s">
        <v>4648</v>
      </c>
      <c r="B3382" s="215" t="s">
        <v>8382</v>
      </c>
      <c r="C3382" s="215" t="s">
        <v>4650</v>
      </c>
      <c r="D3382" s="215" t="s">
        <v>4663</v>
      </c>
      <c r="E3382" s="215">
        <v>155</v>
      </c>
      <c r="F3382" s="215">
        <v>89</v>
      </c>
      <c r="G3382" s="215" t="s">
        <v>4659</v>
      </c>
      <c r="H3382" s="215" t="s">
        <v>4659</v>
      </c>
      <c r="I3382" s="215" t="s">
        <v>4659</v>
      </c>
      <c r="J3382" s="215" t="s"/>
      <c r="K3382" s="215" t="s"/>
      <c r="L3382" s="215" t="s">
        <v>4652</v>
      </c>
      <c r="M3382" s="216">
        <v>0</v>
      </c>
      <c r="N3382" s="215" t="s">
        <v>4004</v>
      </c>
      <c r="O3382" s="217">
        <v>45724</v>
      </c>
      <c r="P3382" s="218">
        <v>0.700520833332121</v>
      </c>
      <c r="Q3382" s="215">
        <v>51337</v>
      </c>
      <c r="R3382" s="216">
        <v>200</v>
      </c>
      <c r="S3382" s="216">
        <v>0</v>
      </c>
      <c r="T3382" s="216">
        <v>200</v>
      </c>
      <c r="U3382" s="215" t="s">
        <v>4491</v>
      </c>
    </row>
    <row r="3383" spans="1:21" ht="35.25" customHeight="1">
      <c r="A3383" s="219" t="s">
        <v>4648</v>
      </c>
      <c r="B3383" s="219" t="s">
        <v>8383</v>
      </c>
      <c r="C3383" s="219" t="s">
        <v>4656</v>
      </c>
      <c r="D3383" s="219" t="s">
        <v>4668</v>
      </c>
      <c r="E3383" s="219">
        <v>145</v>
      </c>
      <c r="F3383" s="219">
        <v>0</v>
      </c>
      <c r="G3383" s="219" t="s">
        <v>4652</v>
      </c>
      <c r="H3383" s="219" t="s">
        <v>4004</v>
      </c>
      <c r="I3383" s="219" t="s">
        <v>4004</v>
      </c>
      <c r="J3383" s="219" t="s"/>
      <c r="K3383" s="219" t="s"/>
      <c r="L3383" s="219" t="s">
        <v>4652</v>
      </c>
      <c r="M3383" s="220">
        <v>0</v>
      </c>
      <c r="N3383" s="219" t="s">
        <v>5523</v>
      </c>
      <c r="O3383" s="221">
        <v>45724</v>
      </c>
      <c r="P3383" s="222">
        <v>0.700219907408609</v>
      </c>
      <c r="Q3383" s="219">
        <v>51336</v>
      </c>
      <c r="R3383" s="220">
        <v>150</v>
      </c>
      <c r="S3383" s="220">
        <v>0</v>
      </c>
      <c r="T3383" s="220">
        <v>150</v>
      </c>
      <c r="U3383" s="219" t="s">
        <v>4491</v>
      </c>
    </row>
    <row r="3384" spans="1:21" ht="35.25" customHeight="1">
      <c r="A3384" s="215" t="s">
        <v>4648</v>
      </c>
      <c r="B3384" s="215" t="s">
        <v>8384</v>
      </c>
      <c r="C3384" s="215" t="s">
        <v>4656</v>
      </c>
      <c r="D3384" s="215" t="s">
        <v>4730</v>
      </c>
      <c r="E3384" s="215">
        <v>131</v>
      </c>
      <c r="F3384" s="215">
        <v>89</v>
      </c>
      <c r="G3384" s="215" t="s">
        <v>4004</v>
      </c>
      <c r="H3384" s="215" t="s">
        <v>4652</v>
      </c>
      <c r="I3384" s="215" t="s">
        <v>4652</v>
      </c>
      <c r="J3384" s="215" t="s"/>
      <c r="K3384" s="215" t="s"/>
      <c r="L3384" s="215" t="s">
        <v>4652</v>
      </c>
      <c r="M3384" s="216">
        <v>0</v>
      </c>
      <c r="N3384" s="215" t="s">
        <v>4004</v>
      </c>
      <c r="O3384" s="217">
        <v>45724</v>
      </c>
      <c r="P3384" s="218">
        <v>0.699293981480878</v>
      </c>
      <c r="Q3384" s="215">
        <v>51335</v>
      </c>
      <c r="R3384" s="216">
        <v>170</v>
      </c>
      <c r="S3384" s="216">
        <v>0</v>
      </c>
      <c r="T3384" s="216">
        <v>170</v>
      </c>
      <c r="U3384" s="215" t="s">
        <v>4491</v>
      </c>
    </row>
    <row r="3385" spans="1:25" s="684" ht="35.25" customHeight="1">
      <c r="A3385" s="228" t="s">
        <v>4648</v>
      </c>
      <c r="B3385" s="228" t="s">
        <v>8385</v>
      </c>
      <c r="C3385" s="228" t="s">
        <v>4656</v>
      </c>
      <c r="D3385" s="228" t="s">
        <v>4903</v>
      </c>
      <c r="E3385" s="228">
        <v>165</v>
      </c>
      <c r="F3385" s="228">
        <v>88</v>
      </c>
      <c r="G3385" s="228" t="s">
        <v>4004</v>
      </c>
      <c r="H3385" s="228" t="s">
        <v>4004</v>
      </c>
      <c r="I3385" s="228" t="s">
        <v>4004</v>
      </c>
      <c r="J3385" s="228" t="s">
        <v>4669</v>
      </c>
      <c r="K3385" s="228" t="s"/>
      <c r="L3385" s="228" t="s">
        <v>4004</v>
      </c>
      <c r="M3385" s="229">
        <v>100</v>
      </c>
      <c r="N3385" s="228" t="s">
        <v>4659</v>
      </c>
      <c r="O3385" s="230">
        <v>45724</v>
      </c>
      <c r="P3385" s="231">
        <v>0.698171296295186</v>
      </c>
      <c r="Q3385" s="228">
        <v>51333</v>
      </c>
      <c r="R3385" s="229">
        <v>300</v>
      </c>
      <c r="S3385" s="229">
        <v>0</v>
      </c>
      <c r="T3385" s="229">
        <v>300</v>
      </c>
      <c r="U3385" s="228" t="s">
        <v>4491</v>
      </c>
      <c r="V3385" s="232" t="s"/>
      <c r="W3385" s="232" t="s"/>
      <c r="X3385" s="232" t="s"/>
      <c r="Y3385" s="232" t="s"/>
    </row>
    <row r="3386" spans="1:21" ht="35.25" customHeight="1">
      <c r="A3386" s="215" t="s">
        <v>4648</v>
      </c>
      <c r="B3386" s="215" t="s">
        <v>8386</v>
      </c>
      <c r="C3386" s="215" t="s">
        <v>4650</v>
      </c>
      <c r="D3386" s="215" t="s">
        <v>4668</v>
      </c>
      <c r="E3386" s="215">
        <v>150</v>
      </c>
      <c r="F3386" s="215">
        <v>0</v>
      </c>
      <c r="G3386" s="215" t="s">
        <v>4652</v>
      </c>
      <c r="H3386" s="215" t="s">
        <v>4004</v>
      </c>
      <c r="I3386" s="215" t="s">
        <v>4004</v>
      </c>
      <c r="J3386" s="215" t="s"/>
      <c r="K3386" s="215" t="s"/>
      <c r="L3386" s="215" t="s">
        <v>4652</v>
      </c>
      <c r="M3386" s="216">
        <v>0</v>
      </c>
      <c r="N3386" s="215" t="s">
        <v>5523</v>
      </c>
      <c r="O3386" s="217">
        <v>45724</v>
      </c>
      <c r="P3386" s="218">
        <v>0.697928240741021</v>
      </c>
      <c r="Q3386" s="215">
        <v>51334</v>
      </c>
      <c r="R3386" s="216">
        <v>150</v>
      </c>
      <c r="S3386" s="216">
        <v>0</v>
      </c>
      <c r="T3386" s="216">
        <v>150</v>
      </c>
      <c r="U3386" s="215" t="s">
        <v>4491</v>
      </c>
    </row>
    <row r="3387" spans="1:21" ht="35.25" customHeight="1">
      <c r="A3387" s="219" t="s">
        <v>4648</v>
      </c>
      <c r="B3387" s="219" t="s">
        <v>8387</v>
      </c>
      <c r="C3387" s="219" t="s">
        <v>4650</v>
      </c>
      <c r="D3387" s="219" t="s">
        <v>4663</v>
      </c>
      <c r="E3387" s="219">
        <v>150</v>
      </c>
      <c r="F3387" s="219">
        <v>0</v>
      </c>
      <c r="G3387" s="219" t="s">
        <v>4652</v>
      </c>
      <c r="H3387" s="219" t="s">
        <v>4004</v>
      </c>
      <c r="I3387" s="219" t="s">
        <v>4004</v>
      </c>
      <c r="J3387" s="219" t="s"/>
      <c r="K3387" s="219" t="s">
        <v>6302</v>
      </c>
      <c r="L3387" s="219" t="s">
        <v>4652</v>
      </c>
      <c r="M3387" s="220">
        <v>0</v>
      </c>
      <c r="N3387" s="219" t="s">
        <v>4659</v>
      </c>
      <c r="O3387" s="221">
        <v>45724</v>
      </c>
      <c r="P3387" s="222">
        <v>0.689236111109494</v>
      </c>
      <c r="Q3387" s="219">
        <v>51331</v>
      </c>
      <c r="R3387" s="220">
        <v>170</v>
      </c>
      <c r="S3387" s="220">
        <v>0</v>
      </c>
      <c r="T3387" s="220">
        <v>170</v>
      </c>
      <c r="U3387" s="219" t="s">
        <v>4491</v>
      </c>
    </row>
    <row r="3388" spans="1:21" ht="35.25" customHeight="1">
      <c r="A3388" s="215" t="s">
        <v>4648</v>
      </c>
      <c r="B3388" s="215" t="s">
        <v>8388</v>
      </c>
      <c r="C3388" s="215" t="s">
        <v>4650</v>
      </c>
      <c r="D3388" s="215" t="s">
        <v>4668</v>
      </c>
      <c r="E3388" s="215">
        <v>155</v>
      </c>
      <c r="F3388" s="215">
        <v>89</v>
      </c>
      <c r="G3388" s="215" t="s">
        <v>4659</v>
      </c>
      <c r="H3388" s="215" t="s">
        <v>4659</v>
      </c>
      <c r="I3388" s="215" t="s">
        <v>4659</v>
      </c>
      <c r="J3388" s="215" t="s"/>
      <c r="K3388" s="215" t="s"/>
      <c r="L3388" s="215" t="s">
        <v>4652</v>
      </c>
      <c r="M3388" s="216">
        <v>0</v>
      </c>
      <c r="N3388" s="215" t="s">
        <v>4004</v>
      </c>
      <c r="O3388" s="217">
        <v>45724</v>
      </c>
      <c r="P3388" s="218">
        <v>0.688622685185692</v>
      </c>
      <c r="Q3388" s="215">
        <v>51330</v>
      </c>
      <c r="R3388" s="216">
        <v>230</v>
      </c>
      <c r="S3388" s="216">
        <v>0</v>
      </c>
      <c r="T3388" s="216">
        <v>230</v>
      </c>
      <c r="U3388" s="215" t="s">
        <v>4491</v>
      </c>
    </row>
    <row r="3389" spans="1:21" ht="35.25" customHeight="1">
      <c r="A3389" s="219" t="s">
        <v>4648</v>
      </c>
      <c r="B3389" s="219" t="s">
        <v>8389</v>
      </c>
      <c r="C3389" s="219" t="s">
        <v>4656</v>
      </c>
      <c r="D3389" s="219" t="s">
        <v>4730</v>
      </c>
      <c r="E3389" s="219">
        <v>147</v>
      </c>
      <c r="F3389" s="219">
        <v>89</v>
      </c>
      <c r="G3389" s="219" t="s">
        <v>4004</v>
      </c>
      <c r="H3389" s="219" t="s">
        <v>4004</v>
      </c>
      <c r="I3389" s="219" t="s">
        <v>4004</v>
      </c>
      <c r="J3389" s="219" t="s"/>
      <c r="K3389" s="219" t="s"/>
      <c r="L3389" s="219" t="s">
        <v>4652</v>
      </c>
      <c r="M3389" s="220">
        <v>0</v>
      </c>
      <c r="N3389" s="219" t="s">
        <v>4004</v>
      </c>
      <c r="O3389" s="221">
        <v>45724</v>
      </c>
      <c r="P3389" s="222">
        <v>0.685590277778829</v>
      </c>
      <c r="Q3389" s="219">
        <v>51329</v>
      </c>
      <c r="R3389" s="220">
        <v>200</v>
      </c>
      <c r="S3389" s="220">
        <v>0</v>
      </c>
      <c r="T3389" s="220">
        <v>200</v>
      </c>
      <c r="U3389" s="219" t="s">
        <v>4491</v>
      </c>
    </row>
    <row r="3390" spans="1:21" ht="35.25" customHeight="1">
      <c r="A3390" s="215" t="s">
        <v>4648</v>
      </c>
      <c r="B3390" s="215" t="s">
        <v>8390</v>
      </c>
      <c r="C3390" s="215" t="s">
        <v>4650</v>
      </c>
      <c r="D3390" s="215" t="s">
        <v>4668</v>
      </c>
      <c r="E3390" s="215">
        <v>150</v>
      </c>
      <c r="F3390" s="215">
        <v>0</v>
      </c>
      <c r="G3390" s="215" t="s">
        <v>4652</v>
      </c>
      <c r="H3390" s="215" t="s">
        <v>4659</v>
      </c>
      <c r="I3390" s="215" t="s">
        <v>4659</v>
      </c>
      <c r="J3390" s="215" t="s"/>
      <c r="K3390" s="215" t="s">
        <v>4869</v>
      </c>
      <c r="L3390" s="215" t="s">
        <v>4652</v>
      </c>
      <c r="M3390" s="216">
        <v>0</v>
      </c>
      <c r="N3390" s="215" t="s">
        <v>4659</v>
      </c>
      <c r="O3390" s="217">
        <v>45724</v>
      </c>
      <c r="P3390" s="218">
        <v>0.685219907409192</v>
      </c>
      <c r="Q3390" s="215">
        <v>0</v>
      </c>
      <c r="R3390" s="216">
        <v>0</v>
      </c>
      <c r="S3390" s="216">
        <v>0</v>
      </c>
      <c r="T3390" s="216">
        <v>0</v>
      </c>
      <c r="U3390" s="215" t="s">
        <v>8191</v>
      </c>
    </row>
    <row r="3391" spans="1:21" ht="35.25" customHeight="1">
      <c r="A3391" s="219" t="s">
        <v>4648</v>
      </c>
      <c r="B3391" s="219" t="s">
        <v>8391</v>
      </c>
      <c r="C3391" s="219" t="s">
        <v>4656</v>
      </c>
      <c r="D3391" s="219" t="s">
        <v>4694</v>
      </c>
      <c r="E3391" s="219">
        <v>165</v>
      </c>
      <c r="F3391" s="219">
        <v>89</v>
      </c>
      <c r="G3391" s="219" t="s">
        <v>4004</v>
      </c>
      <c r="H3391" s="219" t="s">
        <v>4004</v>
      </c>
      <c r="I3391" s="219" t="s">
        <v>4004</v>
      </c>
      <c r="J3391" s="219" t="s"/>
      <c r="K3391" s="219" t="s"/>
      <c r="L3391" s="219" t="s">
        <v>4652</v>
      </c>
      <c r="M3391" s="220">
        <v>0</v>
      </c>
      <c r="N3391" s="219" t="s">
        <v>4659</v>
      </c>
      <c r="O3391" s="221">
        <v>45724</v>
      </c>
      <c r="P3391" s="222">
        <v>0.683090277776501</v>
      </c>
      <c r="Q3391" s="219">
        <v>51328</v>
      </c>
      <c r="R3391" s="220">
        <v>200</v>
      </c>
      <c r="S3391" s="220">
        <v>0</v>
      </c>
      <c r="T3391" s="220">
        <v>200</v>
      </c>
      <c r="U3391" s="219" t="s">
        <v>4491</v>
      </c>
    </row>
    <row r="3392" spans="1:21" ht="35.25" customHeight="1">
      <c r="A3392" s="215" t="s">
        <v>4648</v>
      </c>
      <c r="B3392" s="215" t="s">
        <v>8392</v>
      </c>
      <c r="C3392" s="215" t="s">
        <v>4656</v>
      </c>
      <c r="D3392" s="215" t="s">
        <v>4694</v>
      </c>
      <c r="E3392" s="215">
        <v>165</v>
      </c>
      <c r="F3392" s="215">
        <v>89</v>
      </c>
      <c r="G3392" s="215" t="s">
        <v>4004</v>
      </c>
      <c r="H3392" s="215" t="s">
        <v>4004</v>
      </c>
      <c r="I3392" s="215" t="s">
        <v>4004</v>
      </c>
      <c r="J3392" s="215" t="s"/>
      <c r="K3392" s="215" t="s"/>
      <c r="L3392" s="215" t="s">
        <v>4652</v>
      </c>
      <c r="M3392" s="216">
        <v>0</v>
      </c>
      <c r="N3392" s="215" t="s">
        <v>4659</v>
      </c>
      <c r="O3392" s="217">
        <v>45724</v>
      </c>
      <c r="P3392" s="218">
        <v>0.67939814814963</v>
      </c>
      <c r="Q3392" s="215">
        <v>51327</v>
      </c>
      <c r="R3392" s="216">
        <v>230</v>
      </c>
      <c r="S3392" s="216">
        <v>0</v>
      </c>
      <c r="T3392" s="216">
        <v>230</v>
      </c>
      <c r="U3392" s="215" t="s">
        <v>4491</v>
      </c>
    </row>
    <row r="3393" spans="1:21" ht="35.25" customHeight="1">
      <c r="A3393" s="219" t="s">
        <v>4648</v>
      </c>
      <c r="B3393" s="219" t="s">
        <v>8393</v>
      </c>
      <c r="C3393" s="219" t="s">
        <v>4656</v>
      </c>
      <c r="D3393" s="219" t="s">
        <v>4700</v>
      </c>
      <c r="E3393" s="219">
        <v>165</v>
      </c>
      <c r="F3393" s="219">
        <v>0</v>
      </c>
      <c r="G3393" s="219" t="s">
        <v>4652</v>
      </c>
      <c r="H3393" s="219" t="s">
        <v>4004</v>
      </c>
      <c r="I3393" s="219" t="s">
        <v>4004</v>
      </c>
      <c r="J3393" s="219" t="s"/>
      <c r="K3393" s="219" t="s"/>
      <c r="L3393" s="219" t="s">
        <v>4652</v>
      </c>
      <c r="M3393" s="220">
        <v>0</v>
      </c>
      <c r="N3393" s="219" t="s">
        <v>4004</v>
      </c>
      <c r="O3393" s="221">
        <v>45724</v>
      </c>
      <c r="P3393" s="222">
        <v>0.67899305555693</v>
      </c>
      <c r="Q3393" s="219">
        <v>51326</v>
      </c>
      <c r="R3393" s="220">
        <v>150</v>
      </c>
      <c r="S3393" s="220">
        <v>0</v>
      </c>
      <c r="T3393" s="220">
        <v>150</v>
      </c>
      <c r="U3393" s="219" t="s">
        <v>4491</v>
      </c>
    </row>
    <row r="3394" spans="1:21" ht="35.25" customHeight="1">
      <c r="A3394" s="215" t="s">
        <v>4648</v>
      </c>
      <c r="B3394" s="215" t="s">
        <v>8394</v>
      </c>
      <c r="C3394" s="215" t="s">
        <v>4656</v>
      </c>
      <c r="D3394" s="215" t="s">
        <v>4730</v>
      </c>
      <c r="E3394" s="215">
        <v>165</v>
      </c>
      <c r="F3394" s="215">
        <v>89</v>
      </c>
      <c r="G3394" s="215" t="s">
        <v>4659</v>
      </c>
      <c r="H3394" s="215" t="s">
        <v>4659</v>
      </c>
      <c r="I3394" s="215" t="s">
        <v>4659</v>
      </c>
      <c r="J3394" s="215" t="s"/>
      <c r="K3394" s="215" t="s"/>
      <c r="L3394" s="215" t="s">
        <v>4652</v>
      </c>
      <c r="M3394" s="216">
        <v>0</v>
      </c>
      <c r="N3394" s="215" t="s">
        <v>4659</v>
      </c>
      <c r="O3394" s="217">
        <v>45724</v>
      </c>
      <c r="P3394" s="218">
        <v>0.672418981481315</v>
      </c>
      <c r="Q3394" s="215">
        <v>51325</v>
      </c>
      <c r="R3394" s="216">
        <v>400</v>
      </c>
      <c r="S3394" s="216">
        <v>0</v>
      </c>
      <c r="T3394" s="216">
        <v>400</v>
      </c>
      <c r="U3394" s="215" t="s">
        <v>4491</v>
      </c>
    </row>
    <row r="3395" spans="1:21" ht="35.25" customHeight="1">
      <c r="A3395" s="219" t="s">
        <v>4648</v>
      </c>
      <c r="B3395" s="219" t="s">
        <v>8395</v>
      </c>
      <c r="C3395" s="219" t="s">
        <v>4656</v>
      </c>
      <c r="D3395" s="219" t="s">
        <v>4694</v>
      </c>
      <c r="E3395" s="219">
        <v>160</v>
      </c>
      <c r="F3395" s="219">
        <v>89</v>
      </c>
      <c r="G3395" s="219" t="s">
        <v>4659</v>
      </c>
      <c r="H3395" s="219" t="s">
        <v>4659</v>
      </c>
      <c r="I3395" s="219" t="s">
        <v>4659</v>
      </c>
      <c r="J3395" s="219" t="s"/>
      <c r="K3395" s="219" t="s"/>
      <c r="L3395" s="219" t="s">
        <v>4652</v>
      </c>
      <c r="M3395" s="220">
        <v>0</v>
      </c>
      <c r="N3395" s="219" t="s">
        <v>4659</v>
      </c>
      <c r="O3395" s="221">
        <v>45724</v>
      </c>
      <c r="P3395" s="222">
        <v>0.672418981481315</v>
      </c>
      <c r="Q3395" s="219">
        <v>51325</v>
      </c>
      <c r="R3395" s="220">
        <v>400</v>
      </c>
      <c r="S3395" s="220">
        <v>0</v>
      </c>
      <c r="T3395" s="220">
        <v>400</v>
      </c>
      <c r="U3395" s="219" t="s">
        <v>4491</v>
      </c>
    </row>
    <row r="3396" spans="1:21" ht="35.25" customHeight="1">
      <c r="A3396" s="215" t="s">
        <v>4648</v>
      </c>
      <c r="B3396" s="215" t="s">
        <v>8396</v>
      </c>
      <c r="C3396" s="215" t="s">
        <v>4656</v>
      </c>
      <c r="D3396" s="215" t="s">
        <v>4730</v>
      </c>
      <c r="E3396" s="215">
        <v>149</v>
      </c>
      <c r="F3396" s="215">
        <v>89</v>
      </c>
      <c r="G3396" s="215" t="s">
        <v>4004</v>
      </c>
      <c r="H3396" s="215" t="s">
        <v>4004</v>
      </c>
      <c r="I3396" s="215" t="s">
        <v>4004</v>
      </c>
      <c r="J3396" s="215" t="s"/>
      <c r="K3396" s="215" t="s"/>
      <c r="L3396" s="215" t="s">
        <v>4652</v>
      </c>
      <c r="M3396" s="216">
        <v>0</v>
      </c>
      <c r="N3396" s="215" t="s">
        <v>4004</v>
      </c>
      <c r="O3396" s="217">
        <v>45724</v>
      </c>
      <c r="P3396" s="218">
        <v>0.661898148147884</v>
      </c>
      <c r="Q3396" s="215">
        <v>51324</v>
      </c>
      <c r="R3396" s="216">
        <v>200</v>
      </c>
      <c r="S3396" s="216">
        <v>0</v>
      </c>
      <c r="T3396" s="216">
        <v>200</v>
      </c>
      <c r="U3396" s="215" t="s">
        <v>4491</v>
      </c>
    </row>
    <row r="3397" spans="1:21" ht="35.25" customHeight="1">
      <c r="A3397" s="219" t="s">
        <v>4648</v>
      </c>
      <c r="B3397" s="219" t="s">
        <v>8397</v>
      </c>
      <c r="C3397" s="219" t="s">
        <v>4650</v>
      </c>
      <c r="D3397" s="219" t="s">
        <v>4668</v>
      </c>
      <c r="E3397" s="219">
        <v>150</v>
      </c>
      <c r="F3397" s="219">
        <v>0</v>
      </c>
      <c r="G3397" s="219" t="s">
        <v>4652</v>
      </c>
      <c r="H3397" s="219" t="s">
        <v>4004</v>
      </c>
      <c r="I3397" s="219" t="s">
        <v>4004</v>
      </c>
      <c r="J3397" s="219" t="s"/>
      <c r="K3397" s="219" t="s"/>
      <c r="L3397" s="219" t="s">
        <v>4652</v>
      </c>
      <c r="M3397" s="220">
        <v>0</v>
      </c>
      <c r="N3397" s="219" t="s">
        <v>4004</v>
      </c>
      <c r="O3397" s="221">
        <v>45724</v>
      </c>
      <c r="P3397" s="222">
        <v>0.661157407408609</v>
      </c>
      <c r="Q3397" s="219">
        <v>51323</v>
      </c>
      <c r="R3397" s="220">
        <v>170</v>
      </c>
      <c r="S3397" s="220">
        <v>0</v>
      </c>
      <c r="T3397" s="220">
        <v>170</v>
      </c>
      <c r="U3397" s="219" t="s">
        <v>4491</v>
      </c>
    </row>
    <row r="3398" spans="1:21" ht="35.25" customHeight="1">
      <c r="A3398" s="215" t="s">
        <v>4648</v>
      </c>
      <c r="B3398" s="215" t="s">
        <v>8398</v>
      </c>
      <c r="C3398" s="215" t="s">
        <v>4656</v>
      </c>
      <c r="D3398" s="215" t="s">
        <v>4676</v>
      </c>
      <c r="E3398" s="215">
        <v>165</v>
      </c>
      <c r="F3398" s="215">
        <v>88</v>
      </c>
      <c r="G3398" s="215" t="s">
        <v>4004</v>
      </c>
      <c r="H3398" s="215" t="s">
        <v>4004</v>
      </c>
      <c r="I3398" s="215" t="s">
        <v>4004</v>
      </c>
      <c r="J3398" s="215" t="s"/>
      <c r="K3398" s="215" t="s"/>
      <c r="L3398" s="215" t="s">
        <v>4652</v>
      </c>
      <c r="M3398" s="216">
        <v>0</v>
      </c>
      <c r="N3398" s="215" t="s">
        <v>4659</v>
      </c>
      <c r="O3398" s="217">
        <v>45724</v>
      </c>
      <c r="P3398" s="218">
        <v>0.660381944442634</v>
      </c>
      <c r="Q3398" s="215">
        <v>51322</v>
      </c>
      <c r="R3398" s="216">
        <v>430</v>
      </c>
      <c r="S3398" s="216">
        <v>0</v>
      </c>
      <c r="T3398" s="216">
        <v>430</v>
      </c>
      <c r="U3398" s="215" t="s">
        <v>4491</v>
      </c>
    </row>
    <row r="3399" spans="1:21" ht="35.25" customHeight="1">
      <c r="A3399" s="219" t="s">
        <v>4648</v>
      </c>
      <c r="B3399" s="219" t="s">
        <v>8399</v>
      </c>
      <c r="C3399" s="219" t="s">
        <v>4656</v>
      </c>
      <c r="D3399" s="219" t="s">
        <v>4703</v>
      </c>
      <c r="E3399" s="219">
        <v>160</v>
      </c>
      <c r="F3399" s="219">
        <v>88</v>
      </c>
      <c r="G3399" s="219" t="s">
        <v>4004</v>
      </c>
      <c r="H3399" s="219" t="s">
        <v>4004</v>
      </c>
      <c r="I3399" s="219" t="s">
        <v>4004</v>
      </c>
      <c r="J3399" s="219" t="s"/>
      <c r="K3399" s="219" t="s"/>
      <c r="L3399" s="219" t="s">
        <v>4652</v>
      </c>
      <c r="M3399" s="220">
        <v>0</v>
      </c>
      <c r="N3399" s="219" t="s">
        <v>4659</v>
      </c>
      <c r="O3399" s="221">
        <v>45724</v>
      </c>
      <c r="P3399" s="222">
        <v>0.660381944442634</v>
      </c>
      <c r="Q3399" s="219">
        <v>51322</v>
      </c>
      <c r="R3399" s="220">
        <v>430</v>
      </c>
      <c r="S3399" s="220">
        <v>0</v>
      </c>
      <c r="T3399" s="220">
        <v>430</v>
      </c>
      <c r="U3399" s="219" t="s">
        <v>4491</v>
      </c>
    </row>
    <row r="3400" spans="1:21" ht="35.25" customHeight="1">
      <c r="A3400" s="215" t="s">
        <v>4648</v>
      </c>
      <c r="B3400" s="215" t="s">
        <v>8400</v>
      </c>
      <c r="C3400" s="215" t="s">
        <v>4656</v>
      </c>
      <c r="D3400" s="215" t="s">
        <v>4657</v>
      </c>
      <c r="E3400" s="215">
        <v>165</v>
      </c>
      <c r="F3400" s="215">
        <v>88</v>
      </c>
      <c r="G3400" s="215" t="s">
        <v>4004</v>
      </c>
      <c r="H3400" s="215" t="s">
        <v>4004</v>
      </c>
      <c r="I3400" s="215" t="s">
        <v>4004</v>
      </c>
      <c r="J3400" s="215" t="s"/>
      <c r="K3400" s="215" t="s"/>
      <c r="L3400" s="215" t="s">
        <v>4652</v>
      </c>
      <c r="M3400" s="216">
        <v>0</v>
      </c>
      <c r="N3400" s="215" t="s">
        <v>4004</v>
      </c>
      <c r="O3400" s="217">
        <v>45724</v>
      </c>
      <c r="P3400" s="218">
        <v>0.659143518518249</v>
      </c>
      <c r="Q3400" s="215">
        <v>51321</v>
      </c>
      <c r="R3400" s="216">
        <v>200</v>
      </c>
      <c r="S3400" s="216">
        <v>0</v>
      </c>
      <c r="T3400" s="216">
        <v>200</v>
      </c>
      <c r="U3400" s="215" t="s">
        <v>4491</v>
      </c>
    </row>
    <row r="3401" spans="1:21" ht="35.25" customHeight="1">
      <c r="A3401" s="219" t="s">
        <v>4648</v>
      </c>
      <c r="B3401" s="219" t="s">
        <v>8401</v>
      </c>
      <c r="C3401" s="219" t="s">
        <v>4650</v>
      </c>
      <c r="D3401" s="219" t="s">
        <v>4663</v>
      </c>
      <c r="E3401" s="219">
        <v>158</v>
      </c>
      <c r="F3401" s="219">
        <v>89</v>
      </c>
      <c r="G3401" s="219" t="s">
        <v>4659</v>
      </c>
      <c r="H3401" s="219" t="s">
        <v>4659</v>
      </c>
      <c r="I3401" s="219" t="s">
        <v>4659</v>
      </c>
      <c r="J3401" s="219" t="s"/>
      <c r="K3401" s="219" t="s"/>
      <c r="L3401" s="219" t="s">
        <v>4652</v>
      </c>
      <c r="M3401" s="220">
        <v>0</v>
      </c>
      <c r="N3401" s="219" t="s">
        <v>4004</v>
      </c>
      <c r="O3401" s="221">
        <v>45724</v>
      </c>
      <c r="P3401" s="222">
        <v>0.657384259258834</v>
      </c>
      <c r="Q3401" s="219">
        <v>51320</v>
      </c>
      <c r="R3401" s="220">
        <v>200</v>
      </c>
      <c r="S3401" s="220">
        <v>0</v>
      </c>
      <c r="T3401" s="220">
        <v>200</v>
      </c>
      <c r="U3401" s="219" t="s">
        <v>4491</v>
      </c>
    </row>
    <row r="3402" spans="1:21" ht="35.25" customHeight="1">
      <c r="A3402" s="215" t="s">
        <v>4648</v>
      </c>
      <c r="B3402" s="215" t="s">
        <v>8402</v>
      </c>
      <c r="C3402" s="215" t="s">
        <v>4656</v>
      </c>
      <c r="D3402" s="215" t="s">
        <v>4694</v>
      </c>
      <c r="E3402" s="215">
        <v>165</v>
      </c>
      <c r="F3402" s="215">
        <v>88</v>
      </c>
      <c r="G3402" s="215" t="s">
        <v>4659</v>
      </c>
      <c r="H3402" s="215" t="s">
        <v>4659</v>
      </c>
      <c r="I3402" s="215" t="s">
        <v>4659</v>
      </c>
      <c r="J3402" s="215" t="s"/>
      <c r="K3402" s="215" t="s"/>
      <c r="L3402" s="215" t="s">
        <v>4652</v>
      </c>
      <c r="M3402" s="216">
        <v>0</v>
      </c>
      <c r="N3402" s="215" t="s">
        <v>4004</v>
      </c>
      <c r="O3402" s="217">
        <v>45724</v>
      </c>
      <c r="P3402" s="218">
        <v>0.656516203704087</v>
      </c>
      <c r="Q3402" s="215">
        <v>51318</v>
      </c>
      <c r="R3402" s="216">
        <v>230</v>
      </c>
      <c r="S3402" s="216">
        <v>0</v>
      </c>
      <c r="T3402" s="216">
        <v>230</v>
      </c>
      <c r="U3402" s="215" t="s">
        <v>8170</v>
      </c>
    </row>
    <row r="3403" spans="1:21" ht="35.25" customHeight="1">
      <c r="A3403" s="219" t="s">
        <v>4648</v>
      </c>
      <c r="B3403" s="219" t="s">
        <v>8403</v>
      </c>
      <c r="C3403" s="219" t="s">
        <v>4650</v>
      </c>
      <c r="D3403" s="219" t="s">
        <v>4668</v>
      </c>
      <c r="E3403" s="219">
        <v>158</v>
      </c>
      <c r="F3403" s="219">
        <v>0</v>
      </c>
      <c r="G3403" s="219" t="s">
        <v>4652</v>
      </c>
      <c r="H3403" s="219" t="s">
        <v>4659</v>
      </c>
      <c r="I3403" s="219" t="s">
        <v>4659</v>
      </c>
      <c r="J3403" s="219" t="s"/>
      <c r="K3403" s="219" t="s"/>
      <c r="L3403" s="219" t="s">
        <v>4652</v>
      </c>
      <c r="M3403" s="220">
        <v>0</v>
      </c>
      <c r="N3403" s="219" t="s">
        <v>4659</v>
      </c>
      <c r="O3403" s="221">
        <v>45724</v>
      </c>
      <c r="P3403" s="222">
        <v>0.656446759257961</v>
      </c>
      <c r="Q3403" s="219">
        <v>51319</v>
      </c>
      <c r="R3403" s="220">
        <v>150</v>
      </c>
      <c r="S3403" s="220">
        <v>0</v>
      </c>
      <c r="T3403" s="220">
        <v>150</v>
      </c>
      <c r="U3403" s="219" t="s">
        <v>4491</v>
      </c>
    </row>
    <row r="3404" spans="1:21" ht="35.25" customHeight="1">
      <c r="A3404" s="215" t="s">
        <v>4648</v>
      </c>
      <c r="B3404" s="215" t="s">
        <v>8404</v>
      </c>
      <c r="C3404" s="215" t="s">
        <v>4656</v>
      </c>
      <c r="D3404" s="215" t="s">
        <v>4700</v>
      </c>
      <c r="E3404" s="215">
        <v>165</v>
      </c>
      <c r="F3404" s="215">
        <v>88</v>
      </c>
      <c r="G3404" s="215" t="s">
        <v>4004</v>
      </c>
      <c r="H3404" s="215" t="s">
        <v>4004</v>
      </c>
      <c r="I3404" s="215" t="s">
        <v>4004</v>
      </c>
      <c r="J3404" s="215" t="s"/>
      <c r="K3404" s="215" t="s">
        <v>5090</v>
      </c>
      <c r="L3404" s="215" t="s">
        <v>4652</v>
      </c>
      <c r="M3404" s="216">
        <v>0</v>
      </c>
      <c r="N3404" s="215" t="s">
        <v>4659</v>
      </c>
      <c r="O3404" s="217">
        <v>45724</v>
      </c>
      <c r="P3404" s="218">
        <v>0.649756944443652</v>
      </c>
      <c r="Q3404" s="215">
        <v>0</v>
      </c>
      <c r="R3404" s="216">
        <v>0</v>
      </c>
      <c r="S3404" s="216">
        <v>0</v>
      </c>
      <c r="T3404" s="216">
        <v>0</v>
      </c>
      <c r="U3404" s="215" t="s">
        <v>8191</v>
      </c>
    </row>
    <row r="3405" spans="1:21" ht="35.25" customHeight="1">
      <c r="A3405" s="219" t="s">
        <v>4648</v>
      </c>
      <c r="B3405" s="219" t="s">
        <v>8405</v>
      </c>
      <c r="C3405" s="219" t="s">
        <v>4650</v>
      </c>
      <c r="D3405" s="219" t="s">
        <v>4668</v>
      </c>
      <c r="E3405" s="219">
        <v>155</v>
      </c>
      <c r="F3405" s="219">
        <v>0</v>
      </c>
      <c r="G3405" s="219" t="s">
        <v>4652</v>
      </c>
      <c r="H3405" s="219" t="s">
        <v>4652</v>
      </c>
      <c r="I3405" s="219" t="s">
        <v>4652</v>
      </c>
      <c r="J3405" s="219" t="s">
        <v>4653</v>
      </c>
      <c r="K3405" s="219" t="s"/>
      <c r="L3405" s="219" t="s">
        <v>4652</v>
      </c>
      <c r="M3405" s="220">
        <v>200</v>
      </c>
      <c r="N3405" s="219" t="s">
        <v>4004</v>
      </c>
      <c r="O3405" s="221">
        <v>45724</v>
      </c>
      <c r="P3405" s="222">
        <v>0.623668981483206</v>
      </c>
      <c r="Q3405" s="219">
        <v>51317</v>
      </c>
      <c r="R3405" s="220">
        <v>200</v>
      </c>
      <c r="S3405" s="220">
        <v>0</v>
      </c>
      <c r="T3405" s="220">
        <v>200</v>
      </c>
      <c r="U3405" s="219" t="s">
        <v>4491</v>
      </c>
    </row>
    <row r="3406" spans="1:21" ht="35.25" customHeight="1">
      <c r="A3406" s="215" t="s">
        <v>4648</v>
      </c>
      <c r="B3406" s="215" t="s">
        <v>8406</v>
      </c>
      <c r="C3406" s="215" t="s">
        <v>4650</v>
      </c>
      <c r="D3406" s="215" t="s">
        <v>4663</v>
      </c>
      <c r="E3406" s="215">
        <v>150</v>
      </c>
      <c r="F3406" s="215">
        <v>0</v>
      </c>
      <c r="G3406" s="215" t="s">
        <v>4652</v>
      </c>
      <c r="H3406" s="215" t="s">
        <v>4004</v>
      </c>
      <c r="I3406" s="215" t="s">
        <v>4004</v>
      </c>
      <c r="J3406" s="215" t="s"/>
      <c r="K3406" s="215" t="s"/>
      <c r="L3406" s="215" t="s">
        <v>4652</v>
      </c>
      <c r="M3406" s="216">
        <v>0</v>
      </c>
      <c r="N3406" s="215" t="s">
        <v>4004</v>
      </c>
      <c r="O3406" s="217">
        <v>45724</v>
      </c>
      <c r="P3406" s="218">
        <v>0.609120370369055</v>
      </c>
      <c r="Q3406" s="215">
        <v>51316</v>
      </c>
      <c r="R3406" s="216">
        <v>150</v>
      </c>
      <c r="S3406" s="216">
        <v>0</v>
      </c>
      <c r="T3406" s="216">
        <v>150</v>
      </c>
      <c r="U3406" s="215" t="s">
        <v>4491</v>
      </c>
    </row>
    <row r="3407" spans="1:21" ht="35.25" customHeight="1">
      <c r="A3407" s="219" t="s">
        <v>4648</v>
      </c>
      <c r="B3407" s="219" t="s">
        <v>8407</v>
      </c>
      <c r="C3407" s="219" t="s">
        <v>4650</v>
      </c>
      <c r="D3407" s="219" t="s">
        <v>4668</v>
      </c>
      <c r="E3407" s="219">
        <v>140</v>
      </c>
      <c r="F3407" s="219">
        <v>89</v>
      </c>
      <c r="G3407" s="219" t="s">
        <v>4659</v>
      </c>
      <c r="H3407" s="219" t="s">
        <v>4659</v>
      </c>
      <c r="I3407" s="219" t="s">
        <v>4659</v>
      </c>
      <c r="J3407" s="219" t="s"/>
      <c r="K3407" s="219" t="s"/>
      <c r="L3407" s="219" t="s">
        <v>4652</v>
      </c>
      <c r="M3407" s="220">
        <v>0</v>
      </c>
      <c r="N3407" s="219" t="s">
        <v>4659</v>
      </c>
      <c r="O3407" s="221">
        <v>45724</v>
      </c>
      <c r="P3407" s="222">
        <v>0.597812500000146</v>
      </c>
      <c r="Q3407" s="219">
        <v>51314</v>
      </c>
      <c r="R3407" s="220">
        <v>230</v>
      </c>
      <c r="S3407" s="220">
        <v>0</v>
      </c>
      <c r="T3407" s="220">
        <v>230</v>
      </c>
      <c r="U3407" s="219" t="s">
        <v>4491</v>
      </c>
    </row>
    <row r="3408" spans="1:21" ht="35.25" customHeight="1">
      <c r="A3408" s="215" t="s">
        <v>4648</v>
      </c>
      <c r="B3408" s="215" t="s">
        <v>8408</v>
      </c>
      <c r="C3408" s="215" t="s">
        <v>4656</v>
      </c>
      <c r="D3408" s="215" t="s">
        <v>4694</v>
      </c>
      <c r="E3408" s="215">
        <v>165</v>
      </c>
      <c r="F3408" s="215">
        <v>89</v>
      </c>
      <c r="G3408" s="215" t="s">
        <v>4659</v>
      </c>
      <c r="H3408" s="215" t="s">
        <v>4659</v>
      </c>
      <c r="I3408" s="215" t="s">
        <v>4659</v>
      </c>
      <c r="J3408" s="215" t="s"/>
      <c r="K3408" s="215" t="s"/>
      <c r="L3408" s="215" t="s">
        <v>4652</v>
      </c>
      <c r="M3408" s="216">
        <v>0</v>
      </c>
      <c r="N3408" s="215" t="s">
        <v>4004</v>
      </c>
      <c r="O3408" s="217">
        <v>45724</v>
      </c>
      <c r="P3408" s="218">
        <v>0.59255787037182</v>
      </c>
      <c r="Q3408" s="215">
        <v>51313</v>
      </c>
      <c r="R3408" s="216">
        <v>200</v>
      </c>
      <c r="S3408" s="216">
        <v>0</v>
      </c>
      <c r="T3408" s="216">
        <v>200</v>
      </c>
      <c r="U3408" s="215" t="s">
        <v>4491</v>
      </c>
    </row>
    <row r="3409" spans="1:21" ht="35.25" customHeight="1">
      <c r="A3409" s="219" t="s">
        <v>4648</v>
      </c>
      <c r="B3409" s="219" t="s">
        <v>8409</v>
      </c>
      <c r="C3409" s="219" t="s">
        <v>4650</v>
      </c>
      <c r="D3409" s="219" t="s">
        <v>4668</v>
      </c>
      <c r="E3409" s="219">
        <v>155</v>
      </c>
      <c r="F3409" s="219">
        <v>0</v>
      </c>
      <c r="G3409" s="219" t="s">
        <v>4652</v>
      </c>
      <c r="H3409" s="219" t="s">
        <v>4004</v>
      </c>
      <c r="I3409" s="219" t="s">
        <v>4004</v>
      </c>
      <c r="J3409" s="219" t="s"/>
      <c r="K3409" s="219" t="s"/>
      <c r="L3409" s="219" t="s">
        <v>4652</v>
      </c>
      <c r="M3409" s="220">
        <v>0</v>
      </c>
      <c r="N3409" s="219" t="s">
        <v>4004</v>
      </c>
      <c r="O3409" s="221">
        <v>45724</v>
      </c>
      <c r="P3409" s="222">
        <v>0.591990740740585</v>
      </c>
      <c r="Q3409" s="219">
        <v>51312</v>
      </c>
      <c r="R3409" s="220">
        <v>170</v>
      </c>
      <c r="S3409" s="220">
        <v>0</v>
      </c>
      <c r="T3409" s="220">
        <v>170</v>
      </c>
      <c r="U3409" s="219" t="s">
        <v>4491</v>
      </c>
    </row>
    <row r="3410" spans="1:21" ht="35.25" customHeight="1">
      <c r="A3410" s="215" t="s">
        <v>4648</v>
      </c>
      <c r="B3410" s="215" t="s">
        <v>8410</v>
      </c>
      <c r="C3410" s="215" t="s">
        <v>4656</v>
      </c>
      <c r="D3410" s="215" t="s">
        <v>5073</v>
      </c>
      <c r="E3410" s="215">
        <v>171</v>
      </c>
      <c r="F3410" s="215">
        <v>89</v>
      </c>
      <c r="G3410" s="215" t="s">
        <v>4659</v>
      </c>
      <c r="H3410" s="215" t="s">
        <v>4659</v>
      </c>
      <c r="I3410" s="215" t="s">
        <v>4659</v>
      </c>
      <c r="J3410" s="215" t="s"/>
      <c r="K3410" s="215" t="s"/>
      <c r="L3410" s="215" t="s">
        <v>4652</v>
      </c>
      <c r="M3410" s="216">
        <v>0</v>
      </c>
      <c r="N3410" s="215" t="s">
        <v>4004</v>
      </c>
      <c r="O3410" s="217">
        <v>45724</v>
      </c>
      <c r="P3410" s="218">
        <v>0.571793981482188</v>
      </c>
      <c r="Q3410" s="215">
        <v>51309</v>
      </c>
      <c r="R3410" s="216">
        <v>200</v>
      </c>
      <c r="S3410" s="216">
        <v>0</v>
      </c>
      <c r="T3410" s="216">
        <v>200</v>
      </c>
      <c r="U3410" s="215" t="s">
        <v>4491</v>
      </c>
    </row>
    <row r="3411" spans="1:21" ht="35.25" customHeight="1">
      <c r="A3411" s="219" t="s">
        <v>4648</v>
      </c>
      <c r="B3411" s="219" t="s">
        <v>8411</v>
      </c>
      <c r="C3411" s="219" t="s">
        <v>4656</v>
      </c>
      <c r="D3411" s="219" t="s">
        <v>4700</v>
      </c>
      <c r="E3411" s="219">
        <v>165</v>
      </c>
      <c r="F3411" s="219">
        <v>0</v>
      </c>
      <c r="G3411" s="219" t="s">
        <v>4652</v>
      </c>
      <c r="H3411" s="219" t="s">
        <v>4004</v>
      </c>
      <c r="I3411" s="219" t="s">
        <v>4004</v>
      </c>
      <c r="J3411" s="219" t="s"/>
      <c r="K3411" s="219" t="s"/>
      <c r="L3411" s="219" t="s">
        <v>4652</v>
      </c>
      <c r="M3411" s="220">
        <v>0</v>
      </c>
      <c r="N3411" s="219" t="s">
        <v>4004</v>
      </c>
      <c r="O3411" s="221">
        <v>45724</v>
      </c>
      <c r="P3411" s="222">
        <v>0.554745370369346</v>
      </c>
      <c r="Q3411" s="219">
        <v>51307</v>
      </c>
      <c r="R3411" s="220">
        <v>150</v>
      </c>
      <c r="S3411" s="220">
        <v>0</v>
      </c>
      <c r="T3411" s="220">
        <v>150</v>
      </c>
      <c r="U3411" s="219" t="s">
        <v>4491</v>
      </c>
    </row>
    <row r="3412" spans="1:21" ht="35.25" customHeight="1">
      <c r="A3412" s="215" t="s">
        <v>4648</v>
      </c>
      <c r="B3412" s="215" t="s">
        <v>8412</v>
      </c>
      <c r="C3412" s="215" t="s">
        <v>4650</v>
      </c>
      <c r="D3412" s="215" t="s">
        <v>4668</v>
      </c>
      <c r="E3412" s="215">
        <v>156</v>
      </c>
      <c r="F3412" s="215">
        <v>89</v>
      </c>
      <c r="G3412" s="215" t="s">
        <v>4659</v>
      </c>
      <c r="H3412" s="215" t="s">
        <v>4659</v>
      </c>
      <c r="I3412" s="215" t="s">
        <v>4659</v>
      </c>
      <c r="J3412" s="215" t="s"/>
      <c r="K3412" s="215" t="s"/>
      <c r="L3412" s="215" t="s">
        <v>4652</v>
      </c>
      <c r="M3412" s="216">
        <v>0</v>
      </c>
      <c r="N3412" s="215" t="s">
        <v>4659</v>
      </c>
      <c r="O3412" s="217">
        <v>45724</v>
      </c>
      <c r="P3412" s="218">
        <v>0.550335648149485</v>
      </c>
      <c r="Q3412" s="215">
        <v>51305</v>
      </c>
      <c r="R3412" s="216">
        <v>200</v>
      </c>
      <c r="S3412" s="216">
        <v>0</v>
      </c>
      <c r="T3412" s="216">
        <v>200</v>
      </c>
      <c r="U3412" s="215" t="s">
        <v>4491</v>
      </c>
    </row>
    <row r="3413" spans="1:21" ht="35.25" customHeight="1">
      <c r="A3413" s="219" t="s">
        <v>4648</v>
      </c>
      <c r="B3413" s="219" t="s">
        <v>8413</v>
      </c>
      <c r="C3413" s="219" t="s">
        <v>4656</v>
      </c>
      <c r="D3413" s="219" t="s">
        <v>4730</v>
      </c>
      <c r="E3413" s="219">
        <v>160</v>
      </c>
      <c r="F3413" s="219">
        <v>88</v>
      </c>
      <c r="G3413" s="219" t="s">
        <v>4659</v>
      </c>
      <c r="H3413" s="219" t="s">
        <v>4659</v>
      </c>
      <c r="I3413" s="219" t="s">
        <v>4659</v>
      </c>
      <c r="J3413" s="219" t="s"/>
      <c r="K3413" s="219" t="s"/>
      <c r="L3413" s="219" t="s">
        <v>4652</v>
      </c>
      <c r="M3413" s="220">
        <v>0</v>
      </c>
      <c r="N3413" s="219" t="s">
        <v>4661</v>
      </c>
      <c r="O3413" s="221">
        <v>45724</v>
      </c>
      <c r="P3413" s="222">
        <v>0.547129629630945</v>
      </c>
      <c r="Q3413" s="219">
        <v>51304</v>
      </c>
      <c r="R3413" s="220">
        <v>200</v>
      </c>
      <c r="S3413" s="220">
        <v>0</v>
      </c>
      <c r="T3413" s="220">
        <v>200</v>
      </c>
      <c r="U3413" s="219" t="s">
        <v>4491</v>
      </c>
    </row>
    <row r="3414" spans="1:25" s="684" ht="35.25" customHeight="1">
      <c r="A3414" s="228" t="s">
        <v>4648</v>
      </c>
      <c r="B3414" s="228" t="s">
        <v>8414</v>
      </c>
      <c r="C3414" s="228" t="s">
        <v>4650</v>
      </c>
      <c r="D3414" s="228" t="s">
        <v>4668</v>
      </c>
      <c r="E3414" s="228">
        <v>155</v>
      </c>
      <c r="F3414" s="228">
        <v>0</v>
      </c>
      <c r="G3414" s="228" t="s">
        <v>4652</v>
      </c>
      <c r="H3414" s="228" t="s">
        <v>4652</v>
      </c>
      <c r="I3414" s="228" t="s">
        <v>4652</v>
      </c>
      <c r="J3414" s="228" t="s">
        <v>4643</v>
      </c>
      <c r="K3414" s="228" t="s">
        <v>5284</v>
      </c>
      <c r="L3414" s="228" t="s">
        <v>4004</v>
      </c>
      <c r="M3414" s="229">
        <v>130</v>
      </c>
      <c r="N3414" s="228" t="s">
        <v>4004</v>
      </c>
      <c r="O3414" s="230">
        <v>45724</v>
      </c>
      <c r="P3414" s="231">
        <v>0.526956018518831</v>
      </c>
      <c r="Q3414" s="228">
        <v>51302</v>
      </c>
      <c r="R3414" s="229">
        <v>130</v>
      </c>
      <c r="S3414" s="229">
        <v>0</v>
      </c>
      <c r="T3414" s="229">
        <v>130</v>
      </c>
      <c r="U3414" s="228" t="s">
        <v>4491</v>
      </c>
      <c r="V3414" s="232" t="s"/>
      <c r="W3414" s="232" t="s"/>
      <c r="X3414" s="232" t="s"/>
      <c r="Y3414" s="232" t="s"/>
    </row>
    <row r="3415" spans="1:21" ht="35.25" customHeight="1">
      <c r="A3415" s="219" t="s">
        <v>4648</v>
      </c>
      <c r="B3415" s="219" t="s">
        <v>8415</v>
      </c>
      <c r="C3415" s="219" t="s">
        <v>4656</v>
      </c>
      <c r="D3415" s="219" t="s">
        <v>4730</v>
      </c>
      <c r="E3415" s="219">
        <v>157</v>
      </c>
      <c r="F3415" s="219">
        <v>89</v>
      </c>
      <c r="G3415" s="219" t="s">
        <v>4004</v>
      </c>
      <c r="H3415" s="219" t="s">
        <v>4004</v>
      </c>
      <c r="I3415" s="219" t="s">
        <v>4004</v>
      </c>
      <c r="J3415" s="219" t="s"/>
      <c r="K3415" s="219" t="s"/>
      <c r="L3415" s="219" t="s">
        <v>4652</v>
      </c>
      <c r="M3415" s="220">
        <v>0</v>
      </c>
      <c r="N3415" s="219" t="s">
        <v>4004</v>
      </c>
      <c r="O3415" s="221">
        <v>45724</v>
      </c>
      <c r="P3415" s="222">
        <v>0.522465277776064</v>
      </c>
      <c r="Q3415" s="219">
        <v>51301</v>
      </c>
      <c r="R3415" s="220">
        <v>200</v>
      </c>
      <c r="S3415" s="220">
        <v>0</v>
      </c>
      <c r="T3415" s="220">
        <v>200</v>
      </c>
      <c r="U3415" s="219" t="s">
        <v>4491</v>
      </c>
    </row>
    <row r="3416" spans="1:21" ht="35.25" customHeight="1">
      <c r="A3416" s="215" t="s">
        <v>4648</v>
      </c>
      <c r="B3416" s="215" t="s">
        <v>8416</v>
      </c>
      <c r="C3416" s="215" t="s">
        <v>4650</v>
      </c>
      <c r="D3416" s="215" t="s">
        <v>4668</v>
      </c>
      <c r="E3416" s="215">
        <v>150</v>
      </c>
      <c r="F3416" s="215">
        <v>0</v>
      </c>
      <c r="G3416" s="215" t="s">
        <v>4652</v>
      </c>
      <c r="H3416" s="215" t="s">
        <v>4004</v>
      </c>
      <c r="I3416" s="215" t="s">
        <v>4004</v>
      </c>
      <c r="J3416" s="215" t="s"/>
      <c r="K3416" s="215" t="s"/>
      <c r="L3416" s="215" t="s">
        <v>4652</v>
      </c>
      <c r="M3416" s="216">
        <v>0</v>
      </c>
      <c r="N3416" s="215" t="s">
        <v>4004</v>
      </c>
      <c r="O3416" s="217">
        <v>45724</v>
      </c>
      <c r="P3416" s="218">
        <v>0.515787037038535</v>
      </c>
      <c r="Q3416" s="215">
        <v>51299</v>
      </c>
      <c r="R3416" s="216">
        <v>140</v>
      </c>
      <c r="S3416" s="216">
        <v>0</v>
      </c>
      <c r="T3416" s="216">
        <v>140</v>
      </c>
      <c r="U3416" s="215" t="s">
        <v>4491</v>
      </c>
    </row>
    <row r="3417" spans="1:21" ht="35.25" customHeight="1">
      <c r="A3417" s="219" t="s">
        <v>4648</v>
      </c>
      <c r="B3417" s="219" t="s">
        <v>8417</v>
      </c>
      <c r="C3417" s="219" t="s">
        <v>4650</v>
      </c>
      <c r="D3417" s="219" t="s">
        <v>4651</v>
      </c>
      <c r="E3417" s="219">
        <v>150</v>
      </c>
      <c r="F3417" s="219">
        <v>0</v>
      </c>
      <c r="G3417" s="219" t="s">
        <v>4652</v>
      </c>
      <c r="H3417" s="219" t="s">
        <v>4659</v>
      </c>
      <c r="I3417" s="219" t="s">
        <v>4659</v>
      </c>
      <c r="J3417" s="219" t="s"/>
      <c r="K3417" s="219" t="s">
        <v>5007</v>
      </c>
      <c r="L3417" s="219" t="s">
        <v>4652</v>
      </c>
      <c r="M3417" s="220">
        <v>0</v>
      </c>
      <c r="N3417" s="219" t="s">
        <v>4659</v>
      </c>
      <c r="O3417" s="221">
        <v>45724</v>
      </c>
      <c r="P3417" s="222">
        <v>0.491215277776064</v>
      </c>
      <c r="Q3417" s="219">
        <v>0</v>
      </c>
      <c r="R3417" s="220">
        <v>0</v>
      </c>
      <c r="S3417" s="220">
        <v>0</v>
      </c>
      <c r="T3417" s="220">
        <v>0</v>
      </c>
      <c r="U3417" s="219" t="s">
        <v>8191</v>
      </c>
    </row>
    <row r="3418" spans="1:21" ht="35.25" customHeight="1">
      <c r="A3418" s="215" t="s">
        <v>4648</v>
      </c>
      <c r="B3418" s="215" t="s">
        <v>8418</v>
      </c>
      <c r="C3418" s="215" t="s">
        <v>4656</v>
      </c>
      <c r="D3418" s="215" t="s">
        <v>4700</v>
      </c>
      <c r="E3418" s="215">
        <v>165</v>
      </c>
      <c r="F3418" s="215">
        <v>88</v>
      </c>
      <c r="G3418" s="215" t="s">
        <v>4659</v>
      </c>
      <c r="H3418" s="215" t="s">
        <v>4659</v>
      </c>
      <c r="I3418" s="215" t="s">
        <v>4659</v>
      </c>
      <c r="J3418" s="215" t="s"/>
      <c r="K3418" s="215" t="s">
        <v>5090</v>
      </c>
      <c r="L3418" s="215" t="s">
        <v>4652</v>
      </c>
      <c r="M3418" s="216">
        <v>0</v>
      </c>
      <c r="N3418" s="215" t="s">
        <v>4659</v>
      </c>
      <c r="O3418" s="217">
        <v>45724</v>
      </c>
      <c r="P3418" s="218">
        <v>0.482025462963065</v>
      </c>
      <c r="Q3418" s="215">
        <v>0</v>
      </c>
      <c r="R3418" s="216">
        <v>0</v>
      </c>
      <c r="S3418" s="216">
        <v>0</v>
      </c>
      <c r="T3418" s="216">
        <v>0</v>
      </c>
      <c r="U3418" s="215" t="s">
        <v>8191</v>
      </c>
    </row>
    <row r="3419" spans="1:21" ht="35.25" customHeight="1">
      <c r="A3419" s="219" t="s">
        <v>4648</v>
      </c>
      <c r="B3419" s="219" t="s">
        <v>8419</v>
      </c>
      <c r="C3419" s="219" t="s">
        <v>4656</v>
      </c>
      <c r="D3419" s="219" t="s">
        <v>4730</v>
      </c>
      <c r="E3419" s="219">
        <v>165</v>
      </c>
      <c r="F3419" s="219">
        <v>87</v>
      </c>
      <c r="G3419" s="219" t="s">
        <v>4004</v>
      </c>
      <c r="H3419" s="219" t="s">
        <v>4004</v>
      </c>
      <c r="I3419" s="219" t="s">
        <v>4004</v>
      </c>
      <c r="J3419" s="219" t="s"/>
      <c r="K3419" s="219" t="s"/>
      <c r="L3419" s="219" t="s">
        <v>4652</v>
      </c>
      <c r="M3419" s="220">
        <v>0</v>
      </c>
      <c r="N3419" s="219" t="s">
        <v>4004</v>
      </c>
      <c r="O3419" s="221">
        <v>45724</v>
      </c>
      <c r="P3419" s="222">
        <v>0.474837962963648</v>
      </c>
      <c r="Q3419" s="219">
        <v>51295</v>
      </c>
      <c r="R3419" s="220">
        <v>200</v>
      </c>
      <c r="S3419" s="220">
        <v>0</v>
      </c>
      <c r="T3419" s="220">
        <v>200</v>
      </c>
      <c r="U3419" s="219" t="s">
        <v>4491</v>
      </c>
    </row>
    <row r="3420" spans="1:21" ht="35.25" customHeight="1">
      <c r="A3420" s="215" t="s">
        <v>4648</v>
      </c>
      <c r="B3420" s="215" t="s">
        <v>8420</v>
      </c>
      <c r="C3420" s="215" t="s">
        <v>4656</v>
      </c>
      <c r="D3420" s="215" t="s">
        <v>4734</v>
      </c>
      <c r="E3420" s="215">
        <v>165</v>
      </c>
      <c r="F3420" s="215">
        <v>89</v>
      </c>
      <c r="G3420" s="215" t="s">
        <v>4652</v>
      </c>
      <c r="H3420" s="215" t="s">
        <v>4652</v>
      </c>
      <c r="I3420" s="215" t="s">
        <v>4652</v>
      </c>
      <c r="J3420" s="215" t="s"/>
      <c r="K3420" s="215" t="s">
        <v>5060</v>
      </c>
      <c r="L3420" s="215" t="s">
        <v>4652</v>
      </c>
      <c r="M3420" s="216">
        <v>100</v>
      </c>
      <c r="N3420" s="215" t="s">
        <v>4659</v>
      </c>
      <c r="O3420" s="217">
        <v>45724</v>
      </c>
      <c r="P3420" s="218">
        <v>0.469097222223354</v>
      </c>
      <c r="Q3420" s="215">
        <v>51294</v>
      </c>
      <c r="R3420" s="216">
        <v>330</v>
      </c>
      <c r="S3420" s="216">
        <v>0</v>
      </c>
      <c r="T3420" s="216">
        <v>330</v>
      </c>
      <c r="U3420" s="215" t="s">
        <v>4491</v>
      </c>
    </row>
    <row r="3421" spans="1:25" s="684" ht="35.25" customHeight="1">
      <c r="A3421" s="228" t="s">
        <v>4648</v>
      </c>
      <c r="B3421" s="228" t="s">
        <v>8421</v>
      </c>
      <c r="C3421" s="228" t="s">
        <v>4650</v>
      </c>
      <c r="D3421" s="228" t="s">
        <v>4668</v>
      </c>
      <c r="E3421" s="228">
        <v>150</v>
      </c>
      <c r="F3421" s="228">
        <v>0</v>
      </c>
      <c r="G3421" s="228" t="s">
        <v>4652</v>
      </c>
      <c r="H3421" s="228" t="s">
        <v>4652</v>
      </c>
      <c r="I3421" s="228" t="s">
        <v>4652</v>
      </c>
      <c r="J3421" s="228" t="s">
        <v>4643</v>
      </c>
      <c r="K3421" s="228" t="s">
        <v>4891</v>
      </c>
      <c r="L3421" s="228" t="s">
        <v>4004</v>
      </c>
      <c r="M3421" s="229">
        <v>50</v>
      </c>
      <c r="N3421" s="228" t="s">
        <v>4004</v>
      </c>
      <c r="O3421" s="230">
        <v>45724</v>
      </c>
      <c r="P3421" s="231">
        <v>0.446655092593574</v>
      </c>
      <c r="Q3421" s="228">
        <v>51288</v>
      </c>
      <c r="R3421" s="229">
        <v>50</v>
      </c>
      <c r="S3421" s="229">
        <v>0</v>
      </c>
      <c r="T3421" s="229">
        <v>50</v>
      </c>
      <c r="U3421" s="228" t="s">
        <v>4491</v>
      </c>
      <c r="V3421" s="232" t="s"/>
      <c r="W3421" s="232" t="s"/>
      <c r="X3421" s="232" t="s"/>
      <c r="Y3421" s="232" t="s"/>
    </row>
    <row r="3422" spans="1:25" s="192" ht="35.25" customHeight="1">
      <c r="A3422" s="223" t="s">
        <v>4648</v>
      </c>
      <c r="B3422" s="223" t="s">
        <v>8422</v>
      </c>
      <c r="C3422" s="223" t="s">
        <v>4656</v>
      </c>
      <c r="D3422" s="223" t="s">
        <v>4730</v>
      </c>
      <c r="E3422" s="223">
        <v>165</v>
      </c>
      <c r="F3422" s="223">
        <v>0</v>
      </c>
      <c r="G3422" s="223" t="s">
        <v>4652</v>
      </c>
      <c r="H3422" s="223" t="s">
        <v>4652</v>
      </c>
      <c r="I3422" s="223" t="s">
        <v>4652</v>
      </c>
      <c r="J3422" s="223" t="s">
        <v>5639</v>
      </c>
      <c r="K3422" s="223" t="s"/>
      <c r="L3422" s="223" t="s">
        <v>4659</v>
      </c>
      <c r="M3422" s="224">
        <v>50</v>
      </c>
      <c r="N3422" s="223" t="s">
        <v>4659</v>
      </c>
      <c r="O3422" s="225">
        <v>45724</v>
      </c>
      <c r="P3422" s="226">
        <v>0.445532407407882</v>
      </c>
      <c r="Q3422" s="223">
        <v>51287</v>
      </c>
      <c r="R3422" s="224">
        <v>50</v>
      </c>
      <c r="S3422" s="224">
        <v>0</v>
      </c>
      <c r="T3422" s="224">
        <v>50</v>
      </c>
      <c r="U3422" s="223" t="s">
        <v>4491</v>
      </c>
      <c r="V3422" s="227" t="s"/>
      <c r="W3422" s="227" t="s"/>
      <c r="X3422" s="227" t="s"/>
      <c r="Y3422" s="227" t="s"/>
    </row>
    <row r="3423" spans="1:25" s="684" ht="35.25" customHeight="1">
      <c r="A3423" s="228" t="s">
        <v>4648</v>
      </c>
      <c r="B3423" s="228" t="s">
        <v>8423</v>
      </c>
      <c r="C3423" s="228" t="s">
        <v>4656</v>
      </c>
      <c r="D3423" s="228" t="s">
        <v>4694</v>
      </c>
      <c r="E3423" s="228">
        <v>150</v>
      </c>
      <c r="F3423" s="228">
        <v>0</v>
      </c>
      <c r="G3423" s="228" t="s">
        <v>4652</v>
      </c>
      <c r="H3423" s="228" t="s">
        <v>4652</v>
      </c>
      <c r="I3423" s="228" t="s">
        <v>4652</v>
      </c>
      <c r="J3423" s="228" t="s">
        <v>4643</v>
      </c>
      <c r="K3423" s="228" t="s">
        <v>8424</v>
      </c>
      <c r="L3423" s="228" t="s">
        <v>4004</v>
      </c>
      <c r="M3423" s="229">
        <v>200</v>
      </c>
      <c r="N3423" s="228" t="s">
        <v>4004</v>
      </c>
      <c r="O3423" s="230">
        <v>45724</v>
      </c>
      <c r="P3423" s="231">
        <v>0.441249999999855</v>
      </c>
      <c r="Q3423" s="228">
        <v>51286</v>
      </c>
      <c r="R3423" s="229">
        <v>200</v>
      </c>
      <c r="S3423" s="229">
        <v>0</v>
      </c>
      <c r="T3423" s="229">
        <v>200</v>
      </c>
      <c r="U3423" s="228" t="s">
        <v>4491</v>
      </c>
      <c r="V3423" s="232" t="s"/>
      <c r="W3423" s="232" t="s"/>
      <c r="X3423" s="232" t="s"/>
      <c r="Y3423" s="232" t="s"/>
    </row>
    <row r="3424" spans="1:21" ht="35.25" customHeight="1">
      <c r="A3424" s="215" t="s">
        <v>4648</v>
      </c>
      <c r="B3424" s="215" t="s">
        <v>8425</v>
      </c>
      <c r="C3424" s="215" t="s">
        <v>4656</v>
      </c>
      <c r="D3424" s="215" t="s">
        <v>5070</v>
      </c>
      <c r="E3424" s="215">
        <v>170</v>
      </c>
      <c r="F3424" s="215">
        <v>88</v>
      </c>
      <c r="G3424" s="215" t="s">
        <v>4659</v>
      </c>
      <c r="H3424" s="215" t="s">
        <v>4652</v>
      </c>
      <c r="I3424" s="215" t="s">
        <v>4652</v>
      </c>
      <c r="J3424" s="215" t="s"/>
      <c r="K3424" s="215" t="s">
        <v>7988</v>
      </c>
      <c r="L3424" s="215" t="s">
        <v>4652</v>
      </c>
      <c r="M3424" s="216">
        <v>0</v>
      </c>
      <c r="N3424" s="215" t="s">
        <v>4659</v>
      </c>
      <c r="O3424" s="217">
        <v>45724</v>
      </c>
      <c r="P3424" s="218">
        <v>0.419884259259561</v>
      </c>
      <c r="Q3424" s="215">
        <v>51281</v>
      </c>
      <c r="R3424" s="216">
        <v>150</v>
      </c>
      <c r="S3424" s="216">
        <v>0</v>
      </c>
      <c r="T3424" s="216">
        <v>150</v>
      </c>
      <c r="U3424" s="215" t="s">
        <v>4491</v>
      </c>
    </row>
    <row r="3425" spans="1:21" ht="35.25" customHeight="1">
      <c r="A3425" s="219" t="s">
        <v>4648</v>
      </c>
      <c r="B3425" s="219" t="s">
        <v>8426</v>
      </c>
      <c r="C3425" s="219" t="s">
        <v>4650</v>
      </c>
      <c r="D3425" s="219" t="s">
        <v>4668</v>
      </c>
      <c r="E3425" s="219">
        <v>155</v>
      </c>
      <c r="F3425" s="219">
        <v>0</v>
      </c>
      <c r="G3425" s="219" t="s">
        <v>4652</v>
      </c>
      <c r="H3425" s="219" t="s">
        <v>4004</v>
      </c>
      <c r="I3425" s="219" t="s">
        <v>4004</v>
      </c>
      <c r="J3425" s="219" t="s">
        <v>4643</v>
      </c>
      <c r="K3425" s="219" t="s">
        <v>8427</v>
      </c>
      <c r="L3425" s="219" t="s">
        <v>4004</v>
      </c>
      <c r="M3425" s="220">
        <v>600</v>
      </c>
      <c r="N3425" s="219" t="s">
        <v>4004</v>
      </c>
      <c r="O3425" s="221">
        <v>45725</v>
      </c>
      <c r="P3425" s="222">
        <v>0.731307870370074</v>
      </c>
      <c r="Q3425" s="219">
        <v>51438</v>
      </c>
      <c r="R3425" s="220">
        <v>750</v>
      </c>
      <c r="S3425" s="220">
        <v>0</v>
      </c>
      <c r="T3425" s="220">
        <v>750</v>
      </c>
      <c r="U3425" s="219" t="s">
        <v>4491</v>
      </c>
    </row>
    <row r="3426" spans="1:21" ht="35.25" customHeight="1">
      <c r="A3426" s="215" t="s">
        <v>4648</v>
      </c>
      <c r="B3426" s="215" t="s">
        <v>8428</v>
      </c>
      <c r="C3426" s="215" t="s">
        <v>4650</v>
      </c>
      <c r="D3426" s="215" t="s">
        <v>4668</v>
      </c>
      <c r="E3426" s="215">
        <v>155</v>
      </c>
      <c r="F3426" s="215">
        <v>0</v>
      </c>
      <c r="G3426" s="215" t="s">
        <v>4652</v>
      </c>
      <c r="H3426" s="215" t="s">
        <v>4004</v>
      </c>
      <c r="I3426" s="215" t="s">
        <v>4004</v>
      </c>
      <c r="J3426" s="215" t="s">
        <v>4643</v>
      </c>
      <c r="K3426" s="215" t="s">
        <v>4664</v>
      </c>
      <c r="L3426" s="215" t="s">
        <v>4004</v>
      </c>
      <c r="M3426" s="216">
        <v>150</v>
      </c>
      <c r="N3426" s="215" t="s">
        <v>4004</v>
      </c>
      <c r="O3426" s="217">
        <v>45725</v>
      </c>
      <c r="P3426" s="218">
        <v>0.725289351852553</v>
      </c>
      <c r="Q3426" s="215">
        <v>51435</v>
      </c>
      <c r="R3426" s="216">
        <v>320</v>
      </c>
      <c r="S3426" s="216">
        <v>0</v>
      </c>
      <c r="T3426" s="216">
        <v>320</v>
      </c>
      <c r="U3426" s="215" t="s">
        <v>4491</v>
      </c>
    </row>
    <row r="3427" spans="1:21" ht="35.25" customHeight="1">
      <c r="A3427" s="219" t="s">
        <v>4648</v>
      </c>
      <c r="B3427" s="219" t="s">
        <v>8429</v>
      </c>
      <c r="C3427" s="219" t="s">
        <v>4650</v>
      </c>
      <c r="D3427" s="219" t="s">
        <v>4734</v>
      </c>
      <c r="E3427" s="219">
        <v>155</v>
      </c>
      <c r="F3427" s="219">
        <v>0</v>
      </c>
      <c r="G3427" s="219" t="s">
        <v>4652</v>
      </c>
      <c r="H3427" s="219" t="s">
        <v>4004</v>
      </c>
      <c r="I3427" s="219" t="s">
        <v>4004</v>
      </c>
      <c r="J3427" s="219" t="s"/>
      <c r="K3427" s="219" t="s"/>
      <c r="L3427" s="219" t="s">
        <v>4652</v>
      </c>
      <c r="M3427" s="220">
        <v>0</v>
      </c>
      <c r="N3427" s="219" t="s">
        <v>4004</v>
      </c>
      <c r="O3427" s="221">
        <v>45725</v>
      </c>
      <c r="P3427" s="222">
        <v>0.7217476851838</v>
      </c>
      <c r="Q3427" s="219">
        <v>51434</v>
      </c>
      <c r="R3427" s="220">
        <v>150</v>
      </c>
      <c r="S3427" s="220">
        <v>0</v>
      </c>
      <c r="T3427" s="220">
        <v>150</v>
      </c>
      <c r="U3427" s="219" t="s">
        <v>4491</v>
      </c>
    </row>
    <row r="3428" spans="1:21" ht="35.25" customHeight="1">
      <c r="A3428" s="215" t="s">
        <v>4648</v>
      </c>
      <c r="B3428" s="215" t="s">
        <v>8430</v>
      </c>
      <c r="C3428" s="215" t="s">
        <v>4650</v>
      </c>
      <c r="D3428" s="215" t="s">
        <v>4663</v>
      </c>
      <c r="E3428" s="215">
        <v>150</v>
      </c>
      <c r="F3428" s="215">
        <v>0</v>
      </c>
      <c r="G3428" s="215" t="s">
        <v>4652</v>
      </c>
      <c r="H3428" s="215" t="s">
        <v>4652</v>
      </c>
      <c r="I3428" s="215" t="s">
        <v>4652</v>
      </c>
      <c r="J3428" s="215" t="s"/>
      <c r="K3428" s="215" t="s"/>
      <c r="L3428" s="215" t="s">
        <v>4652</v>
      </c>
      <c r="M3428" s="216">
        <v>0</v>
      </c>
      <c r="N3428" s="215" t="s">
        <v>4004</v>
      </c>
      <c r="O3428" s="217">
        <v>45725</v>
      </c>
      <c r="P3428" s="218">
        <v>0.714548611111241</v>
      </c>
      <c r="Q3428" s="215">
        <v>51433</v>
      </c>
      <c r="R3428" s="216">
        <v>150</v>
      </c>
      <c r="S3428" s="216">
        <v>0</v>
      </c>
      <c r="T3428" s="216">
        <v>150</v>
      </c>
      <c r="U3428" s="215" t="s">
        <v>4491</v>
      </c>
    </row>
    <row r="3429" spans="1:21" ht="35.25" customHeight="1">
      <c r="A3429" s="219" t="s">
        <v>4648</v>
      </c>
      <c r="B3429" s="219" t="s">
        <v>8431</v>
      </c>
      <c r="C3429" s="219" t="s">
        <v>4656</v>
      </c>
      <c r="D3429" s="219" t="s">
        <v>4730</v>
      </c>
      <c r="E3429" s="219">
        <v>151</v>
      </c>
      <c r="F3429" s="219">
        <v>0</v>
      </c>
      <c r="G3429" s="219" t="s">
        <v>4652</v>
      </c>
      <c r="H3429" s="219" t="s">
        <v>4004</v>
      </c>
      <c r="I3429" s="219" t="s">
        <v>4004</v>
      </c>
      <c r="J3429" s="219" t="s"/>
      <c r="K3429" s="219" t="s"/>
      <c r="L3429" s="219" t="s">
        <v>4652</v>
      </c>
      <c r="M3429" s="220">
        <v>0</v>
      </c>
      <c r="N3429" s="219" t="s">
        <v>4004</v>
      </c>
      <c r="O3429" s="221">
        <v>45725</v>
      </c>
      <c r="P3429" s="222">
        <v>0.709699074075616</v>
      </c>
      <c r="Q3429" s="219">
        <v>51432</v>
      </c>
      <c r="R3429" s="220">
        <v>170</v>
      </c>
      <c r="S3429" s="220">
        <v>0</v>
      </c>
      <c r="T3429" s="220">
        <v>170</v>
      </c>
      <c r="U3429" s="219" t="s">
        <v>4491</v>
      </c>
    </row>
    <row r="3430" spans="1:21" ht="35.25" customHeight="1">
      <c r="A3430" s="215" t="s">
        <v>4648</v>
      </c>
      <c r="B3430" s="215" t="s">
        <v>8432</v>
      </c>
      <c r="C3430" s="215" t="s">
        <v>4650</v>
      </c>
      <c r="D3430" s="215" t="s">
        <v>4668</v>
      </c>
      <c r="E3430" s="215">
        <v>150</v>
      </c>
      <c r="F3430" s="215">
        <v>0</v>
      </c>
      <c r="G3430" s="215" t="s">
        <v>4652</v>
      </c>
      <c r="H3430" s="215" t="s">
        <v>4659</v>
      </c>
      <c r="I3430" s="215" t="s">
        <v>4659</v>
      </c>
      <c r="J3430" s="215" t="s"/>
      <c r="K3430" s="215" t="s">
        <v>7988</v>
      </c>
      <c r="L3430" s="215" t="s">
        <v>4652</v>
      </c>
      <c r="M3430" s="216">
        <v>0</v>
      </c>
      <c r="N3430" s="215" t="s">
        <v>4659</v>
      </c>
      <c r="O3430" s="217">
        <v>45725</v>
      </c>
      <c r="P3430" s="218">
        <v>0.703032407407591</v>
      </c>
      <c r="Q3430" s="215">
        <v>51431</v>
      </c>
      <c r="R3430" s="216">
        <v>170</v>
      </c>
      <c r="S3430" s="216">
        <v>0</v>
      </c>
      <c r="T3430" s="216">
        <v>170</v>
      </c>
      <c r="U3430" s="215" t="s">
        <v>4491</v>
      </c>
    </row>
    <row r="3431" spans="1:21" ht="35.25" customHeight="1">
      <c r="A3431" s="219" t="s">
        <v>4648</v>
      </c>
      <c r="B3431" s="219" t="s">
        <v>8433</v>
      </c>
      <c r="C3431" s="219" t="s">
        <v>4656</v>
      </c>
      <c r="D3431" s="219" t="s">
        <v>4730</v>
      </c>
      <c r="E3431" s="219">
        <v>160</v>
      </c>
      <c r="F3431" s="219">
        <v>88</v>
      </c>
      <c r="G3431" s="219" t="s">
        <v>4659</v>
      </c>
      <c r="H3431" s="219" t="s">
        <v>4004</v>
      </c>
      <c r="I3431" s="219" t="s">
        <v>4004</v>
      </c>
      <c r="J3431" s="219" t="s"/>
      <c r="K3431" s="219" t="s"/>
      <c r="L3431" s="219" t="s">
        <v>4652</v>
      </c>
      <c r="M3431" s="220">
        <v>0</v>
      </c>
      <c r="N3431" s="219" t="s">
        <v>4659</v>
      </c>
      <c r="O3431" s="221">
        <v>45725</v>
      </c>
      <c r="P3431" s="222">
        <v>0.66155092592453</v>
      </c>
      <c r="Q3431" s="219">
        <v>51427</v>
      </c>
      <c r="R3431" s="220">
        <v>200</v>
      </c>
      <c r="S3431" s="220">
        <v>0</v>
      </c>
      <c r="T3431" s="220">
        <v>200</v>
      </c>
      <c r="U3431" s="219" t="s">
        <v>4491</v>
      </c>
    </row>
    <row r="3432" spans="1:21" ht="35.25" customHeight="1">
      <c r="A3432" s="215" t="s">
        <v>4648</v>
      </c>
      <c r="B3432" s="215" t="s">
        <v>8434</v>
      </c>
      <c r="C3432" s="215" t="s">
        <v>4656</v>
      </c>
      <c r="D3432" s="215" t="s">
        <v>4657</v>
      </c>
      <c r="E3432" s="215">
        <v>165</v>
      </c>
      <c r="F3432" s="215">
        <v>89</v>
      </c>
      <c r="G3432" s="215" t="s">
        <v>4659</v>
      </c>
      <c r="H3432" s="215" t="s">
        <v>4659</v>
      </c>
      <c r="I3432" s="215" t="s">
        <v>4659</v>
      </c>
      <c r="J3432" s="215" t="s"/>
      <c r="K3432" s="215" t="s"/>
      <c r="L3432" s="215" t="s">
        <v>4652</v>
      </c>
      <c r="M3432" s="216">
        <v>0</v>
      </c>
      <c r="N3432" s="215" t="s">
        <v>4004</v>
      </c>
      <c r="O3432" s="217">
        <v>45725</v>
      </c>
      <c r="P3432" s="218">
        <v>0.661435185185838</v>
      </c>
      <c r="Q3432" s="215">
        <v>51428</v>
      </c>
      <c r="R3432" s="216">
        <v>200</v>
      </c>
      <c r="S3432" s="216">
        <v>0</v>
      </c>
      <c r="T3432" s="216">
        <v>200</v>
      </c>
      <c r="U3432" s="215" t="s">
        <v>4491</v>
      </c>
    </row>
    <row r="3433" spans="1:21" ht="35.25" customHeight="1">
      <c r="A3433" s="219" t="s">
        <v>4648</v>
      </c>
      <c r="B3433" s="219" t="s">
        <v>8435</v>
      </c>
      <c r="C3433" s="219" t="s">
        <v>4656</v>
      </c>
      <c r="D3433" s="219" t="s">
        <v>4730</v>
      </c>
      <c r="E3433" s="219">
        <v>154</v>
      </c>
      <c r="F3433" s="219">
        <v>0</v>
      </c>
      <c r="G3433" s="219" t="s">
        <v>4652</v>
      </c>
      <c r="H3433" s="219" t="s">
        <v>4004</v>
      </c>
      <c r="I3433" s="219" t="s">
        <v>4004</v>
      </c>
      <c r="J3433" s="219" t="s"/>
      <c r="K3433" s="219" t="s"/>
      <c r="L3433" s="219" t="s">
        <v>4652</v>
      </c>
      <c r="M3433" s="220">
        <v>0</v>
      </c>
      <c r="N3433" s="219" t="s">
        <v>4004</v>
      </c>
      <c r="O3433" s="221">
        <v>45725</v>
      </c>
      <c r="P3433" s="222">
        <v>0.649398148147157</v>
      </c>
      <c r="Q3433" s="219">
        <v>51426</v>
      </c>
      <c r="R3433" s="220">
        <v>170</v>
      </c>
      <c r="S3433" s="220">
        <v>0</v>
      </c>
      <c r="T3433" s="220">
        <v>170</v>
      </c>
      <c r="U3433" s="219" t="s">
        <v>4491</v>
      </c>
    </row>
    <row r="3434" spans="1:21" ht="35.25" customHeight="1">
      <c r="A3434" s="215" t="s">
        <v>4648</v>
      </c>
      <c r="B3434" s="215" t="s">
        <v>8436</v>
      </c>
      <c r="C3434" s="215" t="s">
        <v>4656</v>
      </c>
      <c r="D3434" s="215" t="s">
        <v>4700</v>
      </c>
      <c r="E3434" s="215">
        <v>165</v>
      </c>
      <c r="F3434" s="215">
        <v>88</v>
      </c>
      <c r="G3434" s="215" t="s">
        <v>4659</v>
      </c>
      <c r="H3434" s="215" t="s">
        <v>4659</v>
      </c>
      <c r="I3434" s="215" t="s">
        <v>4659</v>
      </c>
      <c r="J3434" s="215" t="s"/>
      <c r="K3434" s="215" t="s"/>
      <c r="L3434" s="215" t="s">
        <v>4652</v>
      </c>
      <c r="M3434" s="216">
        <v>0</v>
      </c>
      <c r="N3434" s="215" t="s">
        <v>4659</v>
      </c>
      <c r="O3434" s="217">
        <v>45725</v>
      </c>
      <c r="P3434" s="218">
        <v>0.642106481482188</v>
      </c>
      <c r="Q3434" s="215">
        <v>51424</v>
      </c>
      <c r="R3434" s="216">
        <v>230</v>
      </c>
      <c r="S3434" s="216">
        <v>0</v>
      </c>
      <c r="T3434" s="216">
        <v>230</v>
      </c>
      <c r="U3434" s="215" t="s">
        <v>4491</v>
      </c>
    </row>
    <row r="3435" spans="1:21" ht="35.25" customHeight="1">
      <c r="A3435" s="219" t="s">
        <v>4648</v>
      </c>
      <c r="B3435" s="219" t="s">
        <v>8437</v>
      </c>
      <c r="C3435" s="219" t="s">
        <v>4656</v>
      </c>
      <c r="D3435" s="219" t="s">
        <v>4734</v>
      </c>
      <c r="E3435" s="219">
        <v>131</v>
      </c>
      <c r="F3435" s="219">
        <v>88</v>
      </c>
      <c r="G3435" s="219" t="s">
        <v>4004</v>
      </c>
      <c r="H3435" s="219" t="s">
        <v>4004</v>
      </c>
      <c r="I3435" s="219" t="s">
        <v>4004</v>
      </c>
      <c r="J3435" s="219" t="s"/>
      <c r="K3435" s="219" t="s"/>
      <c r="L3435" s="219" t="s">
        <v>4652</v>
      </c>
      <c r="M3435" s="220">
        <v>0</v>
      </c>
      <c r="N3435" s="219" t="s">
        <v>4004</v>
      </c>
      <c r="O3435" s="221">
        <v>45725</v>
      </c>
      <c r="P3435" s="222">
        <v>0.635555555556494</v>
      </c>
      <c r="Q3435" s="219">
        <v>51422</v>
      </c>
      <c r="R3435" s="220">
        <v>230</v>
      </c>
      <c r="S3435" s="220">
        <v>0</v>
      </c>
      <c r="T3435" s="220">
        <v>230</v>
      </c>
      <c r="U3435" s="219" t="s">
        <v>4491</v>
      </c>
    </row>
    <row r="3436" spans="1:25" s="192" ht="35.25" customHeight="1">
      <c r="A3436" s="223" t="s">
        <v>4648</v>
      </c>
      <c r="B3436" s="223" t="s">
        <v>8438</v>
      </c>
      <c r="C3436" s="223" t="s">
        <v>4656</v>
      </c>
      <c r="D3436" s="223" t="s">
        <v>4700</v>
      </c>
      <c r="E3436" s="223">
        <v>160</v>
      </c>
      <c r="F3436" s="223">
        <v>89</v>
      </c>
      <c r="G3436" s="223" t="s">
        <v>4659</v>
      </c>
      <c r="H3436" s="223" t="s">
        <v>4659</v>
      </c>
      <c r="I3436" s="223" t="s">
        <v>4659</v>
      </c>
      <c r="J3436" s="223" t="s">
        <v>4750</v>
      </c>
      <c r="K3436" s="223" t="s"/>
      <c r="L3436" s="223" t="s">
        <v>4659</v>
      </c>
      <c r="M3436" s="224">
        <v>100</v>
      </c>
      <c r="N3436" s="223" t="s">
        <v>4659</v>
      </c>
      <c r="O3436" s="225">
        <v>45725</v>
      </c>
      <c r="P3436" s="226">
        <v>0.609884259258252</v>
      </c>
      <c r="Q3436" s="223">
        <v>0</v>
      </c>
      <c r="R3436" s="224">
        <v>0</v>
      </c>
      <c r="S3436" s="224">
        <v>0</v>
      </c>
      <c r="T3436" s="224">
        <v>0</v>
      </c>
      <c r="U3436" s="223" t="s">
        <v>8191</v>
      </c>
      <c r="V3436" s="227" t="s"/>
      <c r="W3436" s="227" t="s"/>
      <c r="X3436" s="227" t="s"/>
      <c r="Y3436" s="227" t="s"/>
    </row>
    <row r="3437" spans="1:25" s="192" ht="35.25" customHeight="1">
      <c r="A3437" s="223" t="s">
        <v>4648</v>
      </c>
      <c r="B3437" s="223" t="s">
        <v>8439</v>
      </c>
      <c r="C3437" s="223" t="s">
        <v>4656</v>
      </c>
      <c r="D3437" s="223" t="s">
        <v>4700</v>
      </c>
      <c r="E3437" s="223">
        <v>160</v>
      </c>
      <c r="F3437" s="223">
        <v>0</v>
      </c>
      <c r="G3437" s="223" t="s">
        <v>4652</v>
      </c>
      <c r="H3437" s="223" t="s">
        <v>4659</v>
      </c>
      <c r="I3437" s="223" t="s">
        <v>4659</v>
      </c>
      <c r="J3437" s="223" t="s">
        <v>4750</v>
      </c>
      <c r="K3437" s="223" t="s">
        <v>8440</v>
      </c>
      <c r="L3437" s="223" t="s">
        <v>4659</v>
      </c>
      <c r="M3437" s="224">
        <v>0</v>
      </c>
      <c r="N3437" s="223" t="s">
        <v>4659</v>
      </c>
      <c r="O3437" s="225">
        <v>45725</v>
      </c>
      <c r="P3437" s="226">
        <v>0.603796296294604</v>
      </c>
      <c r="Q3437" s="223">
        <v>0</v>
      </c>
      <c r="R3437" s="224">
        <v>0</v>
      </c>
      <c r="S3437" s="224">
        <v>0</v>
      </c>
      <c r="T3437" s="224">
        <v>0</v>
      </c>
      <c r="U3437" s="223" t="s">
        <v>8191</v>
      </c>
      <c r="V3437" s="227" t="s"/>
      <c r="W3437" s="227" t="s"/>
      <c r="X3437" s="227" t="s"/>
      <c r="Y3437" s="227" t="s"/>
    </row>
    <row r="3438" spans="1:21" ht="35.25" customHeight="1">
      <c r="A3438" s="215" t="s">
        <v>4648</v>
      </c>
      <c r="B3438" s="215" t="s">
        <v>8441</v>
      </c>
      <c r="C3438" s="215" t="s">
        <v>4650</v>
      </c>
      <c r="D3438" s="215" t="s">
        <v>4668</v>
      </c>
      <c r="E3438" s="215">
        <v>144</v>
      </c>
      <c r="F3438" s="215">
        <v>0</v>
      </c>
      <c r="G3438" s="215" t="s">
        <v>4652</v>
      </c>
      <c r="H3438" s="215" t="s">
        <v>4659</v>
      </c>
      <c r="I3438" s="215" t="s">
        <v>4659</v>
      </c>
      <c r="J3438" s="215" t="s"/>
      <c r="K3438" s="215" t="s"/>
      <c r="L3438" s="215" t="s">
        <v>4652</v>
      </c>
      <c r="M3438" s="216">
        <v>0</v>
      </c>
      <c r="N3438" s="215" t="s">
        <v>4659</v>
      </c>
      <c r="O3438" s="217">
        <v>45725</v>
      </c>
      <c r="P3438" s="218">
        <v>0.596122685186856</v>
      </c>
      <c r="Q3438" s="215">
        <v>51415</v>
      </c>
      <c r="R3438" s="216">
        <v>150</v>
      </c>
      <c r="S3438" s="216">
        <v>0</v>
      </c>
      <c r="T3438" s="216">
        <v>150</v>
      </c>
      <c r="U3438" s="215" t="s">
        <v>4491</v>
      </c>
    </row>
    <row r="3439" spans="1:21" ht="35.25" customHeight="1">
      <c r="A3439" s="219" t="s">
        <v>4648</v>
      </c>
      <c r="B3439" s="219" t="s">
        <v>8442</v>
      </c>
      <c r="C3439" s="219" t="s">
        <v>4656</v>
      </c>
      <c r="D3439" s="219" t="s">
        <v>4730</v>
      </c>
      <c r="E3439" s="219">
        <v>170</v>
      </c>
      <c r="F3439" s="219">
        <v>88</v>
      </c>
      <c r="G3439" s="219" t="s">
        <v>4652</v>
      </c>
      <c r="H3439" s="219" t="s">
        <v>4652</v>
      </c>
      <c r="I3439" s="219" t="s">
        <v>4652</v>
      </c>
      <c r="J3439" s="219" t="s"/>
      <c r="K3439" s="219" t="s">
        <v>5060</v>
      </c>
      <c r="L3439" s="219" t="s">
        <v>4652</v>
      </c>
      <c r="M3439" s="220">
        <v>100</v>
      </c>
      <c r="N3439" s="219" t="s">
        <v>4659</v>
      </c>
      <c r="O3439" s="221">
        <v>45725</v>
      </c>
      <c r="P3439" s="222">
        <v>0.565277777779557</v>
      </c>
      <c r="Q3439" s="219">
        <v>51410</v>
      </c>
      <c r="R3439" s="220">
        <v>330</v>
      </c>
      <c r="S3439" s="220">
        <v>0</v>
      </c>
      <c r="T3439" s="220">
        <v>330</v>
      </c>
      <c r="U3439" s="219" t="s">
        <v>4491</v>
      </c>
    </row>
    <row r="3440" spans="1:21" ht="35.25" customHeight="1">
      <c r="A3440" s="215" t="s">
        <v>4648</v>
      </c>
      <c r="B3440" s="215" t="s">
        <v>8443</v>
      </c>
      <c r="C3440" s="215" t="s">
        <v>4656</v>
      </c>
      <c r="D3440" s="215" t="s">
        <v>4730</v>
      </c>
      <c r="E3440" s="215">
        <v>147</v>
      </c>
      <c r="F3440" s="215">
        <v>89</v>
      </c>
      <c r="G3440" s="215" t="s">
        <v>4004</v>
      </c>
      <c r="H3440" s="215" t="s">
        <v>4004</v>
      </c>
      <c r="I3440" s="215" t="s">
        <v>4004</v>
      </c>
      <c r="J3440" s="215" t="s">
        <v>4643</v>
      </c>
      <c r="K3440" s="215" t="s">
        <v>8444</v>
      </c>
      <c r="L3440" s="215" t="s">
        <v>4004</v>
      </c>
      <c r="M3440" s="216">
        <v>200</v>
      </c>
      <c r="N3440" s="215" t="s">
        <v>4004</v>
      </c>
      <c r="O3440" s="217">
        <v>45725</v>
      </c>
      <c r="P3440" s="218">
        <v>0.565208333333431</v>
      </c>
      <c r="Q3440" s="215">
        <v>51409</v>
      </c>
      <c r="R3440" s="216">
        <v>400</v>
      </c>
      <c r="S3440" s="216">
        <v>0</v>
      </c>
      <c r="T3440" s="216">
        <v>400</v>
      </c>
      <c r="U3440" s="215" t="s">
        <v>4491</v>
      </c>
    </row>
    <row r="3441" spans="1:21" ht="35.25" customHeight="1">
      <c r="A3441" s="219" t="s">
        <v>4648</v>
      </c>
      <c r="B3441" s="219" t="s">
        <v>8445</v>
      </c>
      <c r="C3441" s="219" t="s">
        <v>4656</v>
      </c>
      <c r="D3441" s="219" t="s">
        <v>4700</v>
      </c>
      <c r="E3441" s="219">
        <v>165</v>
      </c>
      <c r="F3441" s="219">
        <v>88</v>
      </c>
      <c r="G3441" s="219" t="s">
        <v>4659</v>
      </c>
      <c r="H3441" s="219" t="s">
        <v>4659</v>
      </c>
      <c r="I3441" s="219" t="s">
        <v>4659</v>
      </c>
      <c r="J3441" s="219" t="s"/>
      <c r="K3441" s="219" t="s">
        <v>8119</v>
      </c>
      <c r="L3441" s="219" t="s">
        <v>4652</v>
      </c>
      <c r="M3441" s="220">
        <v>0</v>
      </c>
      <c r="N3441" s="219" t="s">
        <v>4659</v>
      </c>
      <c r="O3441" s="221">
        <v>45725</v>
      </c>
      <c r="P3441" s="222">
        <v>0.546655092592118</v>
      </c>
      <c r="Q3441" s="219">
        <v>51406</v>
      </c>
      <c r="R3441" s="220">
        <v>200</v>
      </c>
      <c r="S3441" s="220">
        <v>0</v>
      </c>
      <c r="T3441" s="220">
        <v>200</v>
      </c>
      <c r="U3441" s="219" t="s">
        <v>8170</v>
      </c>
    </row>
    <row r="3442" spans="1:21" ht="35.25" customHeight="1">
      <c r="A3442" s="215" t="s">
        <v>4648</v>
      </c>
      <c r="B3442" s="215" t="s">
        <v>8446</v>
      </c>
      <c r="C3442" s="215" t="s">
        <v>4650</v>
      </c>
      <c r="D3442" s="215" t="s">
        <v>4668</v>
      </c>
      <c r="E3442" s="215">
        <v>160</v>
      </c>
      <c r="F3442" s="215">
        <v>0</v>
      </c>
      <c r="G3442" s="215" t="s">
        <v>4652</v>
      </c>
      <c r="H3442" s="215" t="s">
        <v>4004</v>
      </c>
      <c r="I3442" s="215" t="s">
        <v>4004</v>
      </c>
      <c r="J3442" s="215" t="s"/>
      <c r="K3442" s="215" t="s"/>
      <c r="L3442" s="215" t="s">
        <v>4652</v>
      </c>
      <c r="M3442" s="216">
        <v>0</v>
      </c>
      <c r="N3442" s="215" t="s">
        <v>4004</v>
      </c>
      <c r="O3442" s="217">
        <v>45725</v>
      </c>
      <c r="P3442" s="218">
        <v>0.542210648149194</v>
      </c>
      <c r="Q3442" s="215">
        <v>51405</v>
      </c>
      <c r="R3442" s="216">
        <v>170</v>
      </c>
      <c r="S3442" s="216">
        <v>0</v>
      </c>
      <c r="T3442" s="216">
        <v>170</v>
      </c>
      <c r="U3442" s="215" t="s">
        <v>4491</v>
      </c>
    </row>
    <row r="3443" spans="1:21" ht="35.25" customHeight="1">
      <c r="A3443" s="219" t="s">
        <v>4648</v>
      </c>
      <c r="B3443" s="219" t="s">
        <v>8447</v>
      </c>
      <c r="C3443" s="219" t="s">
        <v>4656</v>
      </c>
      <c r="D3443" s="219" t="s">
        <v>4730</v>
      </c>
      <c r="E3443" s="219">
        <v>155</v>
      </c>
      <c r="F3443" s="219">
        <v>89</v>
      </c>
      <c r="G3443" s="219" t="s">
        <v>4004</v>
      </c>
      <c r="H3443" s="219" t="s">
        <v>4004</v>
      </c>
      <c r="I3443" s="219" t="s">
        <v>4004</v>
      </c>
      <c r="J3443" s="219" t="s"/>
      <c r="K3443" s="219" t="s"/>
      <c r="L3443" s="219" t="s">
        <v>4652</v>
      </c>
      <c r="M3443" s="220">
        <v>0</v>
      </c>
      <c r="N3443" s="219" t="s">
        <v>4004</v>
      </c>
      <c r="O3443" s="221">
        <v>45725</v>
      </c>
      <c r="P3443" s="222">
        <v>0.538113425925985</v>
      </c>
      <c r="Q3443" s="219">
        <v>51404</v>
      </c>
      <c r="R3443" s="220">
        <v>200</v>
      </c>
      <c r="S3443" s="220">
        <v>0</v>
      </c>
      <c r="T3443" s="220">
        <v>200</v>
      </c>
      <c r="U3443" s="219" t="s">
        <v>4491</v>
      </c>
    </row>
    <row r="3444" spans="1:21" ht="35.25" customHeight="1">
      <c r="A3444" s="215" t="s">
        <v>4648</v>
      </c>
      <c r="B3444" s="215" t="s">
        <v>8448</v>
      </c>
      <c r="C3444" s="215" t="s">
        <v>4650</v>
      </c>
      <c r="D3444" s="215" t="s">
        <v>4668</v>
      </c>
      <c r="E3444" s="215">
        <v>150</v>
      </c>
      <c r="F3444" s="215">
        <v>0</v>
      </c>
      <c r="G3444" s="215" t="s">
        <v>4652</v>
      </c>
      <c r="H3444" s="215" t="s">
        <v>4659</v>
      </c>
      <c r="I3444" s="215" t="s">
        <v>4659</v>
      </c>
      <c r="J3444" s="215" t="s"/>
      <c r="K3444" s="215" t="s"/>
      <c r="L3444" s="215" t="s">
        <v>4652</v>
      </c>
      <c r="M3444" s="216">
        <v>0</v>
      </c>
      <c r="N3444" s="215" t="s">
        <v>4659</v>
      </c>
      <c r="O3444" s="217">
        <v>45725</v>
      </c>
      <c r="P3444" s="218">
        <v>0.531724537038827</v>
      </c>
      <c r="Q3444" s="215">
        <v>51403</v>
      </c>
      <c r="R3444" s="216">
        <v>170</v>
      </c>
      <c r="S3444" s="216">
        <v>0</v>
      </c>
      <c r="T3444" s="216">
        <v>170</v>
      </c>
      <c r="U3444" s="215" t="s">
        <v>4491</v>
      </c>
    </row>
    <row r="3445" spans="1:21" ht="35.25" customHeight="1">
      <c r="A3445" s="219" t="s">
        <v>4648</v>
      </c>
      <c r="B3445" s="219" t="s">
        <v>8449</v>
      </c>
      <c r="C3445" s="219" t="s">
        <v>4650</v>
      </c>
      <c r="D3445" s="219" t="s">
        <v>4663</v>
      </c>
      <c r="E3445" s="219">
        <v>150</v>
      </c>
      <c r="F3445" s="219">
        <v>89</v>
      </c>
      <c r="G3445" s="219" t="s">
        <v>4659</v>
      </c>
      <c r="H3445" s="219" t="s">
        <v>4659</v>
      </c>
      <c r="I3445" s="219" t="s">
        <v>4659</v>
      </c>
      <c r="J3445" s="219" t="s"/>
      <c r="K3445" s="219" t="s"/>
      <c r="L3445" s="219" t="s">
        <v>4652</v>
      </c>
      <c r="M3445" s="220">
        <v>0</v>
      </c>
      <c r="N3445" s="219" t="s">
        <v>4004</v>
      </c>
      <c r="O3445" s="221">
        <v>45725</v>
      </c>
      <c r="P3445" s="222">
        <v>0.483749999999418</v>
      </c>
      <c r="Q3445" s="219">
        <v>51399</v>
      </c>
      <c r="R3445" s="220">
        <v>200</v>
      </c>
      <c r="S3445" s="220">
        <v>0</v>
      </c>
      <c r="T3445" s="220">
        <v>200</v>
      </c>
      <c r="U3445" s="219" t="s">
        <v>4491</v>
      </c>
    </row>
    <row r="3446" spans="1:21" ht="35.25" customHeight="1">
      <c r="A3446" s="215" t="s">
        <v>4648</v>
      </c>
      <c r="B3446" s="215" t="s">
        <v>8450</v>
      </c>
      <c r="C3446" s="215" t="s">
        <v>4656</v>
      </c>
      <c r="D3446" s="215" t="s">
        <v>4700</v>
      </c>
      <c r="E3446" s="215">
        <v>165</v>
      </c>
      <c r="F3446" s="215">
        <v>88</v>
      </c>
      <c r="G3446" s="215" t="s">
        <v>4659</v>
      </c>
      <c r="H3446" s="215" t="s">
        <v>4659</v>
      </c>
      <c r="I3446" s="215" t="s">
        <v>4659</v>
      </c>
      <c r="J3446" s="215" t="s"/>
      <c r="K3446" s="215" t="s"/>
      <c r="L3446" s="215" t="s">
        <v>4652</v>
      </c>
      <c r="M3446" s="216">
        <v>0</v>
      </c>
      <c r="N3446" s="215" t="s">
        <v>4659</v>
      </c>
      <c r="O3446" s="217">
        <v>45725</v>
      </c>
      <c r="P3446" s="218">
        <v>0.47755787037022</v>
      </c>
      <c r="Q3446" s="215">
        <v>51398</v>
      </c>
      <c r="R3446" s="216">
        <v>230</v>
      </c>
      <c r="S3446" s="216">
        <v>0</v>
      </c>
      <c r="T3446" s="216">
        <v>230</v>
      </c>
      <c r="U3446" s="215" t="s">
        <v>4491</v>
      </c>
    </row>
    <row r="3447" spans="1:21" ht="35.25" customHeight="1">
      <c r="A3447" s="219" t="s">
        <v>4648</v>
      </c>
      <c r="B3447" s="219" t="s">
        <v>8451</v>
      </c>
      <c r="C3447" s="219" t="s">
        <v>4656</v>
      </c>
      <c r="D3447" s="219" t="s">
        <v>4676</v>
      </c>
      <c r="E3447" s="219">
        <v>165</v>
      </c>
      <c r="F3447" s="219">
        <v>89</v>
      </c>
      <c r="G3447" s="219" t="s">
        <v>4659</v>
      </c>
      <c r="H3447" s="219" t="s">
        <v>4659</v>
      </c>
      <c r="I3447" s="219" t="s">
        <v>4659</v>
      </c>
      <c r="J3447" s="219" t="s"/>
      <c r="K3447" s="219" t="s"/>
      <c r="L3447" s="219" t="s">
        <v>4652</v>
      </c>
      <c r="M3447" s="220">
        <v>0</v>
      </c>
      <c r="N3447" s="219" t="s">
        <v>4661</v>
      </c>
      <c r="O3447" s="221">
        <v>45725</v>
      </c>
      <c r="P3447" s="222">
        <v>0.430648148147157</v>
      </c>
      <c r="Q3447" s="219">
        <v>51391</v>
      </c>
      <c r="R3447" s="220">
        <v>200</v>
      </c>
      <c r="S3447" s="220">
        <v>0</v>
      </c>
      <c r="T3447" s="220">
        <v>200</v>
      </c>
      <c r="U3447" s="219" t="s">
        <v>4491</v>
      </c>
    </row>
    <row r="3448" spans="1:21" ht="35.25" customHeight="1">
      <c r="A3448" s="215" t="s">
        <v>4648</v>
      </c>
      <c r="B3448" s="215" t="s">
        <v>8452</v>
      </c>
      <c r="C3448" s="215" t="s">
        <v>4650</v>
      </c>
      <c r="D3448" s="215" t="s">
        <v>4663</v>
      </c>
      <c r="E3448" s="215">
        <v>150</v>
      </c>
      <c r="F3448" s="215">
        <v>0</v>
      </c>
      <c r="G3448" s="215" t="s">
        <v>4652</v>
      </c>
      <c r="H3448" s="215" t="s">
        <v>4004</v>
      </c>
      <c r="I3448" s="215" t="s">
        <v>4004</v>
      </c>
      <c r="J3448" s="215" t="s"/>
      <c r="K3448" s="215" t="s"/>
      <c r="L3448" s="215" t="s">
        <v>4652</v>
      </c>
      <c r="M3448" s="216">
        <v>0</v>
      </c>
      <c r="N3448" s="215" t="s">
        <v>4004</v>
      </c>
      <c r="O3448" s="217">
        <v>45725</v>
      </c>
      <c r="P3448" s="218">
        <v>0.429872685184819</v>
      </c>
      <c r="Q3448" s="215">
        <v>51389</v>
      </c>
      <c r="R3448" s="216">
        <v>170</v>
      </c>
      <c r="S3448" s="216">
        <v>0</v>
      </c>
      <c r="T3448" s="216">
        <v>170</v>
      </c>
      <c r="U3448" s="215" t="s">
        <v>4491</v>
      </c>
    </row>
    <row r="3449" spans="1:21" ht="35.25" customHeight="1">
      <c r="A3449" s="219" t="s">
        <v>4648</v>
      </c>
      <c r="B3449" s="219" t="s">
        <v>8453</v>
      </c>
      <c r="C3449" s="219" t="s">
        <v>4656</v>
      </c>
      <c r="D3449" s="219" t="s">
        <v>4666</v>
      </c>
      <c r="E3449" s="219">
        <v>165</v>
      </c>
      <c r="F3449" s="219">
        <v>89</v>
      </c>
      <c r="G3449" s="219" t="s">
        <v>4659</v>
      </c>
      <c r="H3449" s="219" t="s">
        <v>4652</v>
      </c>
      <c r="I3449" s="219" t="s">
        <v>4652</v>
      </c>
      <c r="J3449" s="219" t="s"/>
      <c r="K3449" s="219" t="s">
        <v>4664</v>
      </c>
      <c r="L3449" s="219" t="s">
        <v>4652</v>
      </c>
      <c r="M3449" s="220">
        <v>130</v>
      </c>
      <c r="N3449" s="219" t="s">
        <v>4659</v>
      </c>
      <c r="O3449" s="221">
        <v>45725</v>
      </c>
      <c r="P3449" s="222">
        <v>0.336655092592992</v>
      </c>
      <c r="Q3449" s="219">
        <v>51365</v>
      </c>
      <c r="R3449" s="220">
        <v>300</v>
      </c>
      <c r="S3449" s="220">
        <v>0</v>
      </c>
      <c r="T3449" s="220">
        <v>300</v>
      </c>
      <c r="U3449" s="219" t="s">
        <v>4491</v>
      </c>
    </row>
    <row r="3450" spans="1:21" ht="35.25" customHeight="1">
      <c r="A3450" s="215" t="s">
        <v>4648</v>
      </c>
      <c r="B3450" s="215" t="s">
        <v>8454</v>
      </c>
      <c r="C3450" s="215" t="s">
        <v>4650</v>
      </c>
      <c r="D3450" s="215" t="s">
        <v>4681</v>
      </c>
      <c r="E3450" s="215">
        <v>155</v>
      </c>
      <c r="F3450" s="215">
        <v>0</v>
      </c>
      <c r="G3450" s="215" t="s">
        <v>4652</v>
      </c>
      <c r="H3450" s="215" t="s">
        <v>4004</v>
      </c>
      <c r="I3450" s="215" t="s">
        <v>4004</v>
      </c>
      <c r="J3450" s="215" t="s"/>
      <c r="K3450" s="215" t="s"/>
      <c r="L3450" s="215" t="s">
        <v>4652</v>
      </c>
      <c r="M3450" s="216">
        <v>0</v>
      </c>
      <c r="N3450" s="215" t="s">
        <v>4004</v>
      </c>
      <c r="O3450" s="217">
        <v>45725</v>
      </c>
      <c r="P3450" s="218">
        <v>0.323182870371966</v>
      </c>
      <c r="Q3450" s="215">
        <v>51363</v>
      </c>
      <c r="R3450" s="216">
        <v>170</v>
      </c>
      <c r="S3450" s="216">
        <v>0</v>
      </c>
      <c r="T3450" s="216">
        <v>170</v>
      </c>
      <c r="U3450" s="215" t="s">
        <v>4491</v>
      </c>
    </row>
    <row r="3451" spans="1:21" ht="35.25" customHeight="1">
      <c r="A3451" s="219" t="s">
        <v>4648</v>
      </c>
      <c r="B3451" s="219" t="s">
        <v>8455</v>
      </c>
      <c r="C3451" s="219" t="s">
        <v>4650</v>
      </c>
      <c r="D3451" s="219" t="s">
        <v>4668</v>
      </c>
      <c r="E3451" s="219">
        <v>155</v>
      </c>
      <c r="F3451" s="219">
        <v>0</v>
      </c>
      <c r="G3451" s="219" t="s">
        <v>4652</v>
      </c>
      <c r="H3451" s="219" t="s">
        <v>4004</v>
      </c>
      <c r="I3451" s="219" t="s">
        <v>4004</v>
      </c>
      <c r="J3451" s="219" t="s"/>
      <c r="K3451" s="219" t="s"/>
      <c r="L3451" s="219" t="s">
        <v>4652</v>
      </c>
      <c r="M3451" s="220">
        <v>0</v>
      </c>
      <c r="N3451" s="219" t="s">
        <v>4004</v>
      </c>
      <c r="O3451" s="221">
        <v>45726</v>
      </c>
      <c r="P3451" s="222">
        <v>0.75671296296423</v>
      </c>
      <c r="Q3451" s="219">
        <v>51463</v>
      </c>
      <c r="R3451" s="220">
        <v>150</v>
      </c>
      <c r="S3451" s="220">
        <v>0</v>
      </c>
      <c r="T3451" s="220">
        <v>150</v>
      </c>
      <c r="U3451" s="219" t="s">
        <v>4491</v>
      </c>
    </row>
    <row r="3452" spans="1:21" ht="35.25" customHeight="1">
      <c r="A3452" s="215" t="s">
        <v>4648</v>
      </c>
      <c r="B3452" s="215" t="s">
        <v>8456</v>
      </c>
      <c r="C3452" s="215" t="s">
        <v>4656</v>
      </c>
      <c r="D3452" s="215" t="s">
        <v>4767</v>
      </c>
      <c r="E3452" s="215">
        <v>155</v>
      </c>
      <c r="F3452" s="215">
        <v>89</v>
      </c>
      <c r="G3452" s="215" t="s">
        <v>4004</v>
      </c>
      <c r="H3452" s="215" t="s">
        <v>4004</v>
      </c>
      <c r="I3452" s="215" t="s">
        <v>4004</v>
      </c>
      <c r="J3452" s="215" t="s"/>
      <c r="K3452" s="215" t="s"/>
      <c r="L3452" s="215" t="s">
        <v>4652</v>
      </c>
      <c r="M3452" s="216">
        <v>0</v>
      </c>
      <c r="N3452" s="215" t="s">
        <v>4004</v>
      </c>
      <c r="O3452" s="217">
        <v>45726</v>
      </c>
      <c r="P3452" s="218">
        <v>0.746157407407736</v>
      </c>
      <c r="Q3452" s="215">
        <v>51462</v>
      </c>
      <c r="R3452" s="216">
        <v>230</v>
      </c>
      <c r="S3452" s="216">
        <v>0</v>
      </c>
      <c r="T3452" s="216">
        <v>230</v>
      </c>
      <c r="U3452" s="215" t="s">
        <v>4491</v>
      </c>
    </row>
    <row r="3453" spans="1:21" ht="35.25" customHeight="1">
      <c r="A3453" s="219" t="s">
        <v>4648</v>
      </c>
      <c r="B3453" s="219" t="s">
        <v>8457</v>
      </c>
      <c r="C3453" s="219" t="s">
        <v>4656</v>
      </c>
      <c r="D3453" s="219" t="s">
        <v>4730</v>
      </c>
      <c r="E3453" s="219">
        <v>155</v>
      </c>
      <c r="F3453" s="219">
        <v>0</v>
      </c>
      <c r="G3453" s="219" t="s">
        <v>4652</v>
      </c>
      <c r="H3453" s="219" t="s">
        <v>4004</v>
      </c>
      <c r="I3453" s="219" t="s">
        <v>4004</v>
      </c>
      <c r="J3453" s="219" t="s"/>
      <c r="K3453" s="219" t="s"/>
      <c r="L3453" s="219" t="s">
        <v>4652</v>
      </c>
      <c r="M3453" s="220">
        <v>0</v>
      </c>
      <c r="N3453" s="219" t="s">
        <v>4004</v>
      </c>
      <c r="O3453" s="221">
        <v>45726</v>
      </c>
      <c r="P3453" s="222">
        <v>0.696539351851243</v>
      </c>
      <c r="Q3453" s="219">
        <v>51461</v>
      </c>
      <c r="R3453" s="220">
        <v>150</v>
      </c>
      <c r="S3453" s="220">
        <v>0</v>
      </c>
      <c r="T3453" s="220">
        <v>150</v>
      </c>
      <c r="U3453" s="219" t="s">
        <v>4491</v>
      </c>
    </row>
    <row r="3454" spans="1:21" ht="35.25" customHeight="1">
      <c r="A3454" s="215" t="s">
        <v>4648</v>
      </c>
      <c r="B3454" s="215" t="s">
        <v>8458</v>
      </c>
      <c r="C3454" s="215" t="s">
        <v>4656</v>
      </c>
      <c r="D3454" s="215" t="s">
        <v>4700</v>
      </c>
      <c r="E3454" s="215">
        <v>165</v>
      </c>
      <c r="F3454" s="215">
        <v>89</v>
      </c>
      <c r="G3454" s="215" t="s">
        <v>4659</v>
      </c>
      <c r="H3454" s="215" t="s">
        <v>4659</v>
      </c>
      <c r="I3454" s="215" t="s">
        <v>4659</v>
      </c>
      <c r="J3454" s="215" t="s"/>
      <c r="K3454" s="215" t="s"/>
      <c r="L3454" s="215" t="s">
        <v>4652</v>
      </c>
      <c r="M3454" s="216">
        <v>0</v>
      </c>
      <c r="N3454" s="215" t="s">
        <v>4004</v>
      </c>
      <c r="O3454" s="217">
        <v>45726</v>
      </c>
      <c r="P3454" s="218">
        <v>0.666793981479714</v>
      </c>
      <c r="Q3454" s="215">
        <v>51460</v>
      </c>
      <c r="R3454" s="216">
        <v>200</v>
      </c>
      <c r="S3454" s="216">
        <v>0</v>
      </c>
      <c r="T3454" s="216">
        <v>200</v>
      </c>
      <c r="U3454" s="215" t="s">
        <v>4491</v>
      </c>
    </row>
    <row r="3455" spans="1:21" ht="35.25" customHeight="1">
      <c r="A3455" s="219" t="s">
        <v>4648</v>
      </c>
      <c r="B3455" s="219" t="s">
        <v>8459</v>
      </c>
      <c r="C3455" s="219" t="s">
        <v>4650</v>
      </c>
      <c r="D3455" s="219" t="s">
        <v>4663</v>
      </c>
      <c r="E3455" s="219">
        <v>155</v>
      </c>
      <c r="F3455" s="219">
        <v>0</v>
      </c>
      <c r="G3455" s="219" t="s">
        <v>4652</v>
      </c>
      <c r="H3455" s="219" t="s">
        <v>4004</v>
      </c>
      <c r="I3455" s="219" t="s">
        <v>4004</v>
      </c>
      <c r="J3455" s="219" t="s"/>
      <c r="K3455" s="219" t="s"/>
      <c r="L3455" s="219" t="s">
        <v>4652</v>
      </c>
      <c r="M3455" s="220">
        <v>0</v>
      </c>
      <c r="N3455" s="219" t="s">
        <v>4004</v>
      </c>
      <c r="O3455" s="221">
        <v>45726</v>
      </c>
      <c r="P3455" s="222">
        <v>0.64133101851985</v>
      </c>
      <c r="Q3455" s="219">
        <v>51459</v>
      </c>
      <c r="R3455" s="220">
        <v>170</v>
      </c>
      <c r="S3455" s="220">
        <v>0</v>
      </c>
      <c r="T3455" s="220">
        <v>170</v>
      </c>
      <c r="U3455" s="219" t="s">
        <v>4491</v>
      </c>
    </row>
    <row r="3456" spans="1:21" ht="35.25" customHeight="1">
      <c r="A3456" s="215" t="s">
        <v>4648</v>
      </c>
      <c r="B3456" s="215" t="s">
        <v>8460</v>
      </c>
      <c r="C3456" s="215" t="s">
        <v>4656</v>
      </c>
      <c r="D3456" s="215" t="s">
        <v>4694</v>
      </c>
      <c r="E3456" s="215">
        <v>160</v>
      </c>
      <c r="F3456" s="215">
        <v>89</v>
      </c>
      <c r="G3456" s="215" t="s">
        <v>4004</v>
      </c>
      <c r="H3456" s="215" t="s">
        <v>4004</v>
      </c>
      <c r="I3456" s="215" t="s">
        <v>4004</v>
      </c>
      <c r="J3456" s="215" t="s">
        <v>4643</v>
      </c>
      <c r="K3456" s="215" t="s">
        <v>4664</v>
      </c>
      <c r="L3456" s="215" t="s">
        <v>4004</v>
      </c>
      <c r="M3456" s="216">
        <v>200</v>
      </c>
      <c r="N3456" s="215" t="s">
        <v>4004</v>
      </c>
      <c r="O3456" s="217">
        <v>45726</v>
      </c>
      <c r="P3456" s="218">
        <v>0.633622685185401</v>
      </c>
      <c r="Q3456" s="215">
        <v>51458</v>
      </c>
      <c r="R3456" s="216">
        <v>400</v>
      </c>
      <c r="S3456" s="216">
        <v>0</v>
      </c>
      <c r="T3456" s="216">
        <v>400</v>
      </c>
      <c r="U3456" s="215" t="s">
        <v>4491</v>
      </c>
    </row>
    <row r="3457" spans="1:25" s="684" ht="35.25" customHeight="1">
      <c r="A3457" s="228" t="s">
        <v>4648</v>
      </c>
      <c r="B3457" s="228" t="s">
        <v>8461</v>
      </c>
      <c r="C3457" s="228" t="s">
        <v>4656</v>
      </c>
      <c r="D3457" s="228" t="s">
        <v>4703</v>
      </c>
      <c r="E3457" s="228">
        <v>172</v>
      </c>
      <c r="F3457" s="228">
        <v>89</v>
      </c>
      <c r="G3457" s="228" t="s">
        <v>4004</v>
      </c>
      <c r="H3457" s="228" t="s">
        <v>4004</v>
      </c>
      <c r="I3457" s="228" t="s">
        <v>4004</v>
      </c>
      <c r="J3457" s="228" t="s">
        <v>4750</v>
      </c>
      <c r="K3457" s="228" t="s"/>
      <c r="L3457" s="228" t="s">
        <v>4004</v>
      </c>
      <c r="M3457" s="229">
        <v>100</v>
      </c>
      <c r="N3457" s="228" t="s">
        <v>4004</v>
      </c>
      <c r="O3457" s="230">
        <v>45726</v>
      </c>
      <c r="P3457" s="231">
        <v>0.628043981480005</v>
      </c>
      <c r="Q3457" s="228">
        <v>51457</v>
      </c>
      <c r="R3457" s="229">
        <v>300</v>
      </c>
      <c r="S3457" s="229">
        <v>0</v>
      </c>
      <c r="T3457" s="229">
        <v>300</v>
      </c>
      <c r="U3457" s="228" t="s">
        <v>4491</v>
      </c>
      <c r="V3457" s="232" t="s"/>
      <c r="W3457" s="232" t="s"/>
      <c r="X3457" s="232" t="s"/>
      <c r="Y3457" s="232" t="s"/>
    </row>
    <row r="3458" spans="1:21" ht="35.25" customHeight="1">
      <c r="A3458" s="215" t="s">
        <v>4648</v>
      </c>
      <c r="B3458" s="215" t="s">
        <v>8462</v>
      </c>
      <c r="C3458" s="215" t="s">
        <v>4656</v>
      </c>
      <c r="D3458" s="215" t="s">
        <v>4767</v>
      </c>
      <c r="E3458" s="215">
        <v>165</v>
      </c>
      <c r="F3458" s="215">
        <v>89</v>
      </c>
      <c r="G3458" s="215" t="s">
        <v>4004</v>
      </c>
      <c r="H3458" s="215" t="s">
        <v>4004</v>
      </c>
      <c r="I3458" s="215" t="s">
        <v>4004</v>
      </c>
      <c r="J3458" s="215" t="s"/>
      <c r="K3458" s="215" t="s"/>
      <c r="L3458" s="215" t="s">
        <v>4652</v>
      </c>
      <c r="M3458" s="216">
        <v>0</v>
      </c>
      <c r="N3458" s="215" t="s">
        <v>4004</v>
      </c>
      <c r="O3458" s="217">
        <v>45726</v>
      </c>
      <c r="P3458" s="218">
        <v>0.594421296296787</v>
      </c>
      <c r="Q3458" s="215">
        <v>51453</v>
      </c>
      <c r="R3458" s="216">
        <v>230</v>
      </c>
      <c r="S3458" s="216">
        <v>0</v>
      </c>
      <c r="T3458" s="216">
        <v>230</v>
      </c>
      <c r="U3458" s="215" t="s">
        <v>4491</v>
      </c>
    </row>
    <row r="3459" spans="1:21" ht="35.25" customHeight="1">
      <c r="A3459" s="219" t="s">
        <v>4648</v>
      </c>
      <c r="B3459" s="219" t="s">
        <v>8463</v>
      </c>
      <c r="C3459" s="219" t="s">
        <v>4656</v>
      </c>
      <c r="D3459" s="219" t="s">
        <v>4730</v>
      </c>
      <c r="E3459" s="219">
        <v>155</v>
      </c>
      <c r="F3459" s="219">
        <v>0</v>
      </c>
      <c r="G3459" s="219" t="s">
        <v>4652</v>
      </c>
      <c r="H3459" s="219" t="s">
        <v>4004</v>
      </c>
      <c r="I3459" s="219" t="s">
        <v>4004</v>
      </c>
      <c r="J3459" s="219" t="s"/>
      <c r="K3459" s="219" t="s"/>
      <c r="L3459" s="219" t="s">
        <v>4652</v>
      </c>
      <c r="M3459" s="220">
        <v>0</v>
      </c>
      <c r="N3459" s="219" t="s">
        <v>4004</v>
      </c>
      <c r="O3459" s="221">
        <v>45726</v>
      </c>
      <c r="P3459" s="222">
        <v>0.515057870368764</v>
      </c>
      <c r="Q3459" s="219">
        <v>51452</v>
      </c>
      <c r="R3459" s="220">
        <v>150</v>
      </c>
      <c r="S3459" s="220">
        <v>0</v>
      </c>
      <c r="T3459" s="220">
        <v>150</v>
      </c>
      <c r="U3459" s="219" t="s">
        <v>8170</v>
      </c>
    </row>
    <row r="3460" spans="1:21" ht="35.25" customHeight="1">
      <c r="A3460" s="215" t="s">
        <v>4648</v>
      </c>
      <c r="B3460" s="215" t="s">
        <v>8464</v>
      </c>
      <c r="C3460" s="215" t="s">
        <v>4656</v>
      </c>
      <c r="D3460" s="215" t="s">
        <v>4694</v>
      </c>
      <c r="E3460" s="215">
        <v>164</v>
      </c>
      <c r="F3460" s="215">
        <v>89</v>
      </c>
      <c r="G3460" s="215" t="s">
        <v>4004</v>
      </c>
      <c r="H3460" s="215" t="s">
        <v>4004</v>
      </c>
      <c r="I3460" s="215" t="s">
        <v>4004</v>
      </c>
      <c r="J3460" s="215" t="s"/>
      <c r="K3460" s="215" t="s"/>
      <c r="L3460" s="215" t="s">
        <v>4652</v>
      </c>
      <c r="M3460" s="216">
        <v>0</v>
      </c>
      <c r="N3460" s="215" t="s">
        <v>4004</v>
      </c>
      <c r="O3460" s="217">
        <v>45726</v>
      </c>
      <c r="P3460" s="218">
        <v>0.479699074072414</v>
      </c>
      <c r="Q3460" s="215">
        <v>51450</v>
      </c>
      <c r="R3460" s="216">
        <v>200</v>
      </c>
      <c r="S3460" s="216">
        <v>0</v>
      </c>
      <c r="T3460" s="216">
        <v>200</v>
      </c>
      <c r="U3460" s="215" t="s">
        <v>4491</v>
      </c>
    </row>
    <row r="3461" spans="1:21" ht="35.25" customHeight="1">
      <c r="A3461" s="219" t="s">
        <v>4648</v>
      </c>
      <c r="B3461" s="219" t="s">
        <v>8465</v>
      </c>
      <c r="C3461" s="219" t="s">
        <v>4656</v>
      </c>
      <c r="D3461" s="219" t="s">
        <v>4700</v>
      </c>
      <c r="E3461" s="219">
        <v>160.17</v>
      </c>
      <c r="F3461" s="219">
        <v>89</v>
      </c>
      <c r="G3461" s="219" t="s">
        <v>4652</v>
      </c>
      <c r="H3461" s="219" t="s">
        <v>4652</v>
      </c>
      <c r="I3461" s="219" t="s">
        <v>4652</v>
      </c>
      <c r="J3461" s="219" t="s"/>
      <c r="K3461" s="219" t="s">
        <v>8127</v>
      </c>
      <c r="L3461" s="219" t="s">
        <v>4652</v>
      </c>
      <c r="M3461" s="220">
        <v>0</v>
      </c>
      <c r="N3461" s="219" t="s">
        <v>4004</v>
      </c>
      <c r="O3461" s="221">
        <v>45726</v>
      </c>
      <c r="P3461" s="222">
        <v>0.454537037036062</v>
      </c>
      <c r="Q3461" s="219">
        <v>0</v>
      </c>
      <c r="R3461" s="220">
        <v>0</v>
      </c>
      <c r="S3461" s="220">
        <v>0</v>
      </c>
      <c r="T3461" s="220">
        <v>0</v>
      </c>
      <c r="U3461" s="219" t="s">
        <v>8191</v>
      </c>
    </row>
    <row r="3462" spans="1:21" ht="35.25" customHeight="1">
      <c r="A3462" s="215" t="s">
        <v>4648</v>
      </c>
      <c r="B3462" s="215" t="s">
        <v>8466</v>
      </c>
      <c r="C3462" s="215" t="s">
        <v>4656</v>
      </c>
      <c r="D3462" s="215" t="s">
        <v>4694</v>
      </c>
      <c r="E3462" s="233">
        <v>140150</v>
      </c>
      <c r="F3462" s="215">
        <v>89</v>
      </c>
      <c r="G3462" s="215" t="s">
        <v>4652</v>
      </c>
      <c r="H3462" s="215" t="s">
        <v>4652</v>
      </c>
      <c r="I3462" s="215" t="s">
        <v>4652</v>
      </c>
      <c r="J3462" s="215" t="s"/>
      <c r="K3462" s="215" t="s">
        <v>8127</v>
      </c>
      <c r="L3462" s="215" t="s">
        <v>4652</v>
      </c>
      <c r="M3462" s="216">
        <v>0</v>
      </c>
      <c r="N3462" s="215" t="s">
        <v>4004</v>
      </c>
      <c r="O3462" s="217">
        <v>45726</v>
      </c>
      <c r="P3462" s="218">
        <v>0.42488425926058</v>
      </c>
      <c r="Q3462" s="215">
        <v>0</v>
      </c>
      <c r="R3462" s="216">
        <v>0</v>
      </c>
      <c r="S3462" s="216">
        <v>0</v>
      </c>
      <c r="T3462" s="216">
        <v>0</v>
      </c>
      <c r="U3462" s="215" t="s">
        <v>8191</v>
      </c>
    </row>
    <row r="3463" spans="1:21" ht="35.25" customHeight="1">
      <c r="A3463" s="219" t="s">
        <v>4648</v>
      </c>
      <c r="B3463" s="219" t="s">
        <v>8467</v>
      </c>
      <c r="C3463" s="219" t="s">
        <v>4650</v>
      </c>
      <c r="D3463" s="219" t="s">
        <v>4668</v>
      </c>
      <c r="E3463" s="219">
        <v>150</v>
      </c>
      <c r="F3463" s="219">
        <v>89</v>
      </c>
      <c r="G3463" s="219" t="s">
        <v>4659</v>
      </c>
      <c r="H3463" s="219" t="s">
        <v>4661</v>
      </c>
      <c r="I3463" s="219" t="s">
        <v>4661</v>
      </c>
      <c r="J3463" s="219" t="s"/>
      <c r="K3463" s="219" t="s">
        <v>5415</v>
      </c>
      <c r="L3463" s="219" t="s">
        <v>4652</v>
      </c>
      <c r="M3463" s="220">
        <v>0</v>
      </c>
      <c r="N3463" s="219" t="s">
        <v>4659</v>
      </c>
      <c r="O3463" s="221">
        <v>45727</v>
      </c>
      <c r="P3463" s="222">
        <v>0.729618055556785</v>
      </c>
      <c r="Q3463" s="219">
        <v>51506</v>
      </c>
      <c r="R3463" s="220">
        <v>100</v>
      </c>
      <c r="S3463" s="220">
        <v>0</v>
      </c>
      <c r="T3463" s="220">
        <v>100</v>
      </c>
      <c r="U3463" s="219" t="s">
        <v>4491</v>
      </c>
    </row>
    <row r="3464" spans="1:21" ht="35.25" customHeight="1">
      <c r="A3464" s="215" t="s">
        <v>4648</v>
      </c>
      <c r="B3464" s="215" t="s">
        <v>8468</v>
      </c>
      <c r="C3464" s="215" t="s">
        <v>4650</v>
      </c>
      <c r="D3464" s="215" t="s">
        <v>4734</v>
      </c>
      <c r="E3464" s="215">
        <v>143</v>
      </c>
      <c r="F3464" s="215">
        <v>0</v>
      </c>
      <c r="G3464" s="215" t="s">
        <v>4652</v>
      </c>
      <c r="H3464" s="215" t="s">
        <v>4659</v>
      </c>
      <c r="I3464" s="215" t="s">
        <v>4659</v>
      </c>
      <c r="J3464" s="215" t="s"/>
      <c r="K3464" s="215" t="s"/>
      <c r="L3464" s="215" t="s">
        <v>4652</v>
      </c>
      <c r="M3464" s="216">
        <v>0</v>
      </c>
      <c r="N3464" s="215" t="s">
        <v>4661</v>
      </c>
      <c r="O3464" s="217">
        <v>45727</v>
      </c>
      <c r="P3464" s="218">
        <v>0.701099537036498</v>
      </c>
      <c r="Q3464" s="215">
        <v>51504</v>
      </c>
      <c r="R3464" s="216">
        <v>340</v>
      </c>
      <c r="S3464" s="216">
        <v>0</v>
      </c>
      <c r="T3464" s="216">
        <v>340</v>
      </c>
      <c r="U3464" s="215" t="s">
        <v>4491</v>
      </c>
    </row>
    <row r="3465" spans="1:21" ht="35.25" customHeight="1">
      <c r="A3465" s="219" t="s">
        <v>4648</v>
      </c>
      <c r="B3465" s="219" t="s">
        <v>8469</v>
      </c>
      <c r="C3465" s="219" t="s">
        <v>4650</v>
      </c>
      <c r="D3465" s="219" t="s">
        <v>4668</v>
      </c>
      <c r="E3465" s="219">
        <v>159</v>
      </c>
      <c r="F3465" s="219">
        <v>0</v>
      </c>
      <c r="G3465" s="219" t="s">
        <v>4652</v>
      </c>
      <c r="H3465" s="219" t="s">
        <v>4659</v>
      </c>
      <c r="I3465" s="219" t="s">
        <v>4659</v>
      </c>
      <c r="J3465" s="219" t="s"/>
      <c r="K3465" s="219" t="s"/>
      <c r="L3465" s="219" t="s">
        <v>4652</v>
      </c>
      <c r="M3465" s="220">
        <v>0</v>
      </c>
      <c r="N3465" s="219" t="s">
        <v>4661</v>
      </c>
      <c r="O3465" s="221">
        <v>45727</v>
      </c>
      <c r="P3465" s="222">
        <v>0.701099537036498</v>
      </c>
      <c r="Q3465" s="219">
        <v>51504</v>
      </c>
      <c r="R3465" s="220">
        <v>340</v>
      </c>
      <c r="S3465" s="220">
        <v>0</v>
      </c>
      <c r="T3465" s="220">
        <v>340</v>
      </c>
      <c r="U3465" s="219" t="s">
        <v>4491</v>
      </c>
    </row>
    <row r="3466" spans="1:21" ht="35.25" customHeight="1">
      <c r="A3466" s="215" t="s">
        <v>4648</v>
      </c>
      <c r="B3466" s="215" t="s">
        <v>8470</v>
      </c>
      <c r="C3466" s="215" t="s">
        <v>4656</v>
      </c>
      <c r="D3466" s="215" t="s">
        <v>4730</v>
      </c>
      <c r="E3466" s="215">
        <v>155</v>
      </c>
      <c r="F3466" s="215">
        <v>89</v>
      </c>
      <c r="G3466" s="215" t="s">
        <v>4659</v>
      </c>
      <c r="H3466" s="215" t="s">
        <v>4659</v>
      </c>
      <c r="I3466" s="215" t="s">
        <v>4659</v>
      </c>
      <c r="J3466" s="215" t="s"/>
      <c r="K3466" s="215" t="s"/>
      <c r="L3466" s="215" t="s">
        <v>4652</v>
      </c>
      <c r="M3466" s="216">
        <v>0</v>
      </c>
      <c r="N3466" s="215" t="s">
        <v>4661</v>
      </c>
      <c r="O3466" s="217">
        <v>45727</v>
      </c>
      <c r="P3466" s="218">
        <v>0.696932870370802</v>
      </c>
      <c r="Q3466" s="215">
        <v>51503</v>
      </c>
      <c r="R3466" s="216">
        <v>230</v>
      </c>
      <c r="S3466" s="216">
        <v>0</v>
      </c>
      <c r="T3466" s="216">
        <v>230</v>
      </c>
      <c r="U3466" s="215" t="s">
        <v>4491</v>
      </c>
    </row>
    <row r="3467" spans="1:21" ht="35.25" customHeight="1">
      <c r="A3467" s="219" t="s">
        <v>4648</v>
      </c>
      <c r="B3467" s="219" t="s">
        <v>8471</v>
      </c>
      <c r="C3467" s="219" t="s">
        <v>4656</v>
      </c>
      <c r="D3467" s="219" t="s">
        <v>4700</v>
      </c>
      <c r="E3467" s="219">
        <v>163</v>
      </c>
      <c r="F3467" s="219">
        <v>0</v>
      </c>
      <c r="G3467" s="219" t="s">
        <v>4652</v>
      </c>
      <c r="H3467" s="219" t="s">
        <v>4659</v>
      </c>
      <c r="I3467" s="219" t="s">
        <v>4659</v>
      </c>
      <c r="J3467" s="219" t="s"/>
      <c r="K3467" s="219" t="s"/>
      <c r="L3467" s="219" t="s">
        <v>4652</v>
      </c>
      <c r="M3467" s="220">
        <v>0</v>
      </c>
      <c r="N3467" s="219" t="s">
        <v>4661</v>
      </c>
      <c r="O3467" s="221">
        <v>45727</v>
      </c>
      <c r="P3467" s="222">
        <v>0.692662037035916</v>
      </c>
      <c r="Q3467" s="219">
        <v>51502</v>
      </c>
      <c r="R3467" s="220">
        <v>150</v>
      </c>
      <c r="S3467" s="220">
        <v>0</v>
      </c>
      <c r="T3467" s="220">
        <v>150</v>
      </c>
      <c r="U3467" s="219" t="s">
        <v>4491</v>
      </c>
    </row>
    <row r="3468" spans="1:21" ht="35.25" customHeight="1">
      <c r="A3468" s="215" t="s">
        <v>4648</v>
      </c>
      <c r="B3468" s="215" t="s">
        <v>8472</v>
      </c>
      <c r="C3468" s="215" t="s">
        <v>4656</v>
      </c>
      <c r="D3468" s="215" t="s">
        <v>4700</v>
      </c>
      <c r="E3468" s="215">
        <v>165</v>
      </c>
      <c r="F3468" s="215">
        <v>0</v>
      </c>
      <c r="G3468" s="215" t="s">
        <v>4652</v>
      </c>
      <c r="H3468" s="215" t="s">
        <v>4661</v>
      </c>
      <c r="I3468" s="215" t="s">
        <v>4661</v>
      </c>
      <c r="J3468" s="215" t="s"/>
      <c r="K3468" s="215" t="s"/>
      <c r="L3468" s="215" t="s">
        <v>4652</v>
      </c>
      <c r="M3468" s="216">
        <v>0</v>
      </c>
      <c r="N3468" s="215" t="s">
        <v>4661</v>
      </c>
      <c r="O3468" s="217">
        <v>45727</v>
      </c>
      <c r="P3468" s="218">
        <v>0.67166666666526</v>
      </c>
      <c r="Q3468" s="215">
        <v>51501</v>
      </c>
      <c r="R3468" s="216">
        <v>150</v>
      </c>
      <c r="S3468" s="216">
        <v>0</v>
      </c>
      <c r="T3468" s="216">
        <v>150</v>
      </c>
      <c r="U3468" s="215" t="s">
        <v>4491</v>
      </c>
    </row>
    <row r="3469" spans="1:21" ht="35.25" customHeight="1">
      <c r="A3469" s="219" t="s">
        <v>4648</v>
      </c>
      <c r="B3469" s="219" t="s">
        <v>8473</v>
      </c>
      <c r="C3469" s="219" t="s">
        <v>4650</v>
      </c>
      <c r="D3469" s="219" t="s">
        <v>4700</v>
      </c>
      <c r="E3469" s="219">
        <v>142</v>
      </c>
      <c r="F3469" s="219">
        <v>0</v>
      </c>
      <c r="G3469" s="219" t="s">
        <v>4652</v>
      </c>
      <c r="H3469" s="219" t="s">
        <v>4661</v>
      </c>
      <c r="I3469" s="219" t="s">
        <v>4661</v>
      </c>
      <c r="J3469" s="219" t="s"/>
      <c r="K3469" s="219" t="s"/>
      <c r="L3469" s="219" t="s">
        <v>4652</v>
      </c>
      <c r="M3469" s="220">
        <v>0</v>
      </c>
      <c r="N3469" s="219" t="s">
        <v>4661</v>
      </c>
      <c r="O3469" s="221">
        <v>45727</v>
      </c>
      <c r="P3469" s="222">
        <v>0.642453703701904</v>
      </c>
      <c r="Q3469" s="219">
        <v>51500</v>
      </c>
      <c r="R3469" s="220">
        <v>170</v>
      </c>
      <c r="S3469" s="220">
        <v>0</v>
      </c>
      <c r="T3469" s="220">
        <v>170</v>
      </c>
      <c r="U3469" s="219" t="s">
        <v>4491</v>
      </c>
    </row>
    <row r="3470" spans="1:21" ht="35.25" customHeight="1">
      <c r="A3470" s="215" t="s">
        <v>4648</v>
      </c>
      <c r="B3470" s="215" t="s">
        <v>8474</v>
      </c>
      <c r="C3470" s="215" t="s">
        <v>4656</v>
      </c>
      <c r="D3470" s="215" t="s">
        <v>4700</v>
      </c>
      <c r="E3470" s="215">
        <v>160</v>
      </c>
      <c r="F3470" s="215">
        <v>89</v>
      </c>
      <c r="G3470" s="215" t="s">
        <v>4659</v>
      </c>
      <c r="H3470" s="215" t="s">
        <v>4652</v>
      </c>
      <c r="I3470" s="215" t="s">
        <v>4652</v>
      </c>
      <c r="J3470" s="215" t="s"/>
      <c r="K3470" s="215" t="s"/>
      <c r="L3470" s="215" t="s">
        <v>4652</v>
      </c>
      <c r="M3470" s="216">
        <v>0</v>
      </c>
      <c r="N3470" s="215" t="s">
        <v>4661</v>
      </c>
      <c r="O3470" s="217">
        <v>45727</v>
      </c>
      <c r="P3470" s="218">
        <v>0.631574074075616</v>
      </c>
      <c r="Q3470" s="215">
        <v>51499</v>
      </c>
      <c r="R3470" s="216">
        <v>170</v>
      </c>
      <c r="S3470" s="216">
        <v>0</v>
      </c>
      <c r="T3470" s="216">
        <v>170</v>
      </c>
      <c r="U3470" s="215" t="s">
        <v>4491</v>
      </c>
    </row>
    <row r="3471" spans="1:21" ht="35.25" customHeight="1">
      <c r="A3471" s="219" t="s">
        <v>4648</v>
      </c>
      <c r="B3471" s="219" t="s">
        <v>8475</v>
      </c>
      <c r="C3471" s="219" t="s">
        <v>4656</v>
      </c>
      <c r="D3471" s="219" t="s">
        <v>4703</v>
      </c>
      <c r="E3471" s="219">
        <v>165</v>
      </c>
      <c r="F3471" s="219">
        <v>89</v>
      </c>
      <c r="G3471" s="219" t="s">
        <v>4661</v>
      </c>
      <c r="H3471" s="219" t="s">
        <v>4652</v>
      </c>
      <c r="I3471" s="219" t="s">
        <v>4652</v>
      </c>
      <c r="J3471" s="219" t="s"/>
      <c r="K3471" s="219" t="s"/>
      <c r="L3471" s="219" t="s">
        <v>4652</v>
      </c>
      <c r="M3471" s="220">
        <v>0</v>
      </c>
      <c r="N3471" s="219" t="s">
        <v>4661</v>
      </c>
      <c r="O3471" s="221">
        <v>45727</v>
      </c>
      <c r="P3471" s="222">
        <v>0.535578703704232</v>
      </c>
      <c r="Q3471" s="219">
        <v>51495</v>
      </c>
      <c r="R3471" s="220">
        <v>150</v>
      </c>
      <c r="S3471" s="220">
        <v>0</v>
      </c>
      <c r="T3471" s="220">
        <v>150</v>
      </c>
      <c r="U3471" s="219" t="s">
        <v>4491</v>
      </c>
    </row>
    <row r="3472" spans="1:21" ht="35.25" customHeight="1">
      <c r="A3472" s="215" t="s">
        <v>4648</v>
      </c>
      <c r="B3472" s="215" t="s">
        <v>8476</v>
      </c>
      <c r="C3472" s="215" t="s">
        <v>4656</v>
      </c>
      <c r="D3472" s="215" t="s">
        <v>4676</v>
      </c>
      <c r="E3472" s="215">
        <v>157</v>
      </c>
      <c r="F3472" s="215">
        <v>89</v>
      </c>
      <c r="G3472" s="215" t="s">
        <v>4659</v>
      </c>
      <c r="H3472" s="215" t="s">
        <v>4659</v>
      </c>
      <c r="I3472" s="215" t="s">
        <v>4659</v>
      </c>
      <c r="J3472" s="215" t="s"/>
      <c r="K3472" s="215" t="s">
        <v>6379</v>
      </c>
      <c r="L3472" s="215" t="s">
        <v>4652</v>
      </c>
      <c r="M3472" s="216">
        <v>0</v>
      </c>
      <c r="N3472" s="215" t="s">
        <v>4004</v>
      </c>
      <c r="O3472" s="217">
        <v>45727</v>
      </c>
      <c r="P3472" s="218">
        <v>0.525277777778683</v>
      </c>
      <c r="Q3472" s="215">
        <v>0</v>
      </c>
      <c r="R3472" s="216">
        <v>0</v>
      </c>
      <c r="S3472" s="216">
        <v>0</v>
      </c>
      <c r="T3472" s="216">
        <v>0</v>
      </c>
      <c r="U3472" s="215" t="s">
        <v>8191</v>
      </c>
    </row>
    <row r="3473" spans="1:25" s="684" ht="35.25" customHeight="1">
      <c r="A3473" s="228" t="s">
        <v>4648</v>
      </c>
      <c r="B3473" s="228" t="s">
        <v>8477</v>
      </c>
      <c r="C3473" s="228" t="s">
        <v>4650</v>
      </c>
      <c r="D3473" s="228" t="s">
        <v>4663</v>
      </c>
      <c r="E3473" s="228">
        <v>151</v>
      </c>
      <c r="F3473" s="228">
        <v>0</v>
      </c>
      <c r="G3473" s="228" t="s">
        <v>4652</v>
      </c>
      <c r="H3473" s="228" t="s">
        <v>4652</v>
      </c>
      <c r="I3473" s="228" t="s">
        <v>4652</v>
      </c>
      <c r="J3473" s="228" t="s">
        <v>4643</v>
      </c>
      <c r="K3473" s="228" t="s">
        <v>4891</v>
      </c>
      <c r="L3473" s="228" t="s">
        <v>4004</v>
      </c>
      <c r="M3473" s="229">
        <v>50</v>
      </c>
      <c r="N3473" s="228" t="s">
        <v>4004</v>
      </c>
      <c r="O3473" s="230">
        <v>45727</v>
      </c>
      <c r="P3473" s="231">
        <v>0.488194444445981</v>
      </c>
      <c r="Q3473" s="228">
        <v>51493</v>
      </c>
      <c r="R3473" s="229">
        <v>50</v>
      </c>
      <c r="S3473" s="229">
        <v>0</v>
      </c>
      <c r="T3473" s="229">
        <v>50</v>
      </c>
      <c r="U3473" s="228" t="s">
        <v>4491</v>
      </c>
      <c r="V3473" s="232" t="s"/>
      <c r="W3473" s="232" t="s"/>
      <c r="X3473" s="232" t="s"/>
      <c r="Y3473" s="232" t="s"/>
    </row>
    <row r="3474" spans="1:21" ht="35.25" customHeight="1">
      <c r="A3474" s="215" t="s">
        <v>4648</v>
      </c>
      <c r="B3474" s="215" t="s">
        <v>8478</v>
      </c>
      <c r="C3474" s="215" t="s">
        <v>4656</v>
      </c>
      <c r="D3474" s="215" t="s">
        <v>4700</v>
      </c>
      <c r="E3474" s="215">
        <v>155</v>
      </c>
      <c r="F3474" s="215">
        <v>88</v>
      </c>
      <c r="G3474" s="215" t="s">
        <v>4659</v>
      </c>
      <c r="H3474" s="215" t="s">
        <v>4652</v>
      </c>
      <c r="I3474" s="215" t="s">
        <v>4652</v>
      </c>
      <c r="J3474" s="215" t="s"/>
      <c r="K3474" s="215" t="s"/>
      <c r="L3474" s="215" t="s">
        <v>4652</v>
      </c>
      <c r="M3474" s="216">
        <v>0</v>
      </c>
      <c r="N3474" s="215" t="s">
        <v>4004</v>
      </c>
      <c r="O3474" s="217">
        <v>45727</v>
      </c>
      <c r="P3474" s="218">
        <v>0.483252314814308</v>
      </c>
      <c r="Q3474" s="215">
        <v>51492</v>
      </c>
      <c r="R3474" s="216">
        <v>170</v>
      </c>
      <c r="S3474" s="216">
        <v>0</v>
      </c>
      <c r="T3474" s="216">
        <v>170</v>
      </c>
      <c r="U3474" s="215" t="s">
        <v>4491</v>
      </c>
    </row>
    <row r="3475" spans="1:21" ht="35.25" customHeight="1">
      <c r="A3475" s="219" t="s">
        <v>4648</v>
      </c>
      <c r="B3475" s="219" t="s">
        <v>8479</v>
      </c>
      <c r="C3475" s="219" t="s">
        <v>4656</v>
      </c>
      <c r="D3475" s="219" t="s">
        <v>4694</v>
      </c>
      <c r="E3475" s="219">
        <v>165</v>
      </c>
      <c r="F3475" s="219">
        <v>88</v>
      </c>
      <c r="G3475" s="219" t="s">
        <v>4659</v>
      </c>
      <c r="H3475" s="219" t="s">
        <v>4659</v>
      </c>
      <c r="I3475" s="219" t="s">
        <v>4659</v>
      </c>
      <c r="J3475" s="219" t="s"/>
      <c r="K3475" s="219" t="s">
        <v>8127</v>
      </c>
      <c r="L3475" s="219" t="s">
        <v>4652</v>
      </c>
      <c r="M3475" s="220">
        <v>0</v>
      </c>
      <c r="N3475" s="219" t="s">
        <v>4659</v>
      </c>
      <c r="O3475" s="221">
        <v>45727</v>
      </c>
      <c r="P3475" s="222">
        <v>0.476331018518977</v>
      </c>
      <c r="Q3475" s="219">
        <v>0</v>
      </c>
      <c r="R3475" s="220">
        <v>0</v>
      </c>
      <c r="S3475" s="220">
        <v>0</v>
      </c>
      <c r="T3475" s="220">
        <v>0</v>
      </c>
      <c r="U3475" s="219" t="s">
        <v>8191</v>
      </c>
    </row>
    <row r="3476" spans="1:21" ht="35.25" customHeight="1">
      <c r="A3476" s="215" t="s">
        <v>4648</v>
      </c>
      <c r="B3476" s="215" t="s">
        <v>8480</v>
      </c>
      <c r="C3476" s="215" t="s">
        <v>4656</v>
      </c>
      <c r="D3476" s="215" t="s">
        <v>4694</v>
      </c>
      <c r="E3476" s="215">
        <v>155</v>
      </c>
      <c r="F3476" s="215">
        <v>88</v>
      </c>
      <c r="G3476" s="215" t="s">
        <v>4659</v>
      </c>
      <c r="H3476" s="215" t="s">
        <v>4659</v>
      </c>
      <c r="I3476" s="215" t="s">
        <v>4659</v>
      </c>
      <c r="J3476" s="215" t="s"/>
      <c r="K3476" s="215" t="s">
        <v>8127</v>
      </c>
      <c r="L3476" s="215" t="s">
        <v>4652</v>
      </c>
      <c r="M3476" s="216">
        <v>0</v>
      </c>
      <c r="N3476" s="215" t="s">
        <v>4659</v>
      </c>
      <c r="O3476" s="217">
        <v>45727</v>
      </c>
      <c r="P3476" s="218">
        <v>0.476331018518977</v>
      </c>
      <c r="Q3476" s="215">
        <v>0</v>
      </c>
      <c r="R3476" s="216">
        <v>0</v>
      </c>
      <c r="S3476" s="216">
        <v>0</v>
      </c>
      <c r="T3476" s="216">
        <v>0</v>
      </c>
      <c r="U3476" s="215" t="s">
        <v>8191</v>
      </c>
    </row>
    <row r="3477" spans="1:21" ht="35.25" customHeight="1">
      <c r="A3477" s="219" t="s">
        <v>4648</v>
      </c>
      <c r="B3477" s="219" t="s">
        <v>8481</v>
      </c>
      <c r="C3477" s="219" t="s">
        <v>4656</v>
      </c>
      <c r="D3477" s="219" t="s">
        <v>4734</v>
      </c>
      <c r="E3477" s="219">
        <v>165</v>
      </c>
      <c r="F3477" s="219">
        <v>0</v>
      </c>
      <c r="G3477" s="219" t="s">
        <v>4652</v>
      </c>
      <c r="H3477" s="219" t="s">
        <v>4659</v>
      </c>
      <c r="I3477" s="219" t="s">
        <v>4659</v>
      </c>
      <c r="J3477" s="219" t="s"/>
      <c r="K3477" s="219" t="s"/>
      <c r="L3477" s="219" t="s">
        <v>4652</v>
      </c>
      <c r="M3477" s="220">
        <v>0</v>
      </c>
      <c r="N3477" s="219" t="s">
        <v>4659</v>
      </c>
      <c r="O3477" s="221">
        <v>45727</v>
      </c>
      <c r="P3477" s="222">
        <v>0.46604166666657</v>
      </c>
      <c r="Q3477" s="219">
        <v>51491</v>
      </c>
      <c r="R3477" s="220">
        <v>150</v>
      </c>
      <c r="S3477" s="220">
        <v>0</v>
      </c>
      <c r="T3477" s="220">
        <v>150</v>
      </c>
      <c r="U3477" s="219" t="s">
        <v>4491</v>
      </c>
    </row>
    <row r="3478" spans="1:25" s="192" ht="35.25" customHeight="1">
      <c r="A3478" s="223" t="s">
        <v>4648</v>
      </c>
      <c r="B3478" s="223" t="s">
        <v>8482</v>
      </c>
      <c r="C3478" s="223" t="s">
        <v>4656</v>
      </c>
      <c r="D3478" s="223" t="s">
        <v>4666</v>
      </c>
      <c r="E3478" s="223">
        <v>165</v>
      </c>
      <c r="F3478" s="223">
        <v>0</v>
      </c>
      <c r="G3478" s="223" t="s">
        <v>4652</v>
      </c>
      <c r="H3478" s="223" t="s">
        <v>4652</v>
      </c>
      <c r="I3478" s="223" t="s">
        <v>4652</v>
      </c>
      <c r="J3478" s="223" t="s">
        <v>5639</v>
      </c>
      <c r="K3478" s="223" t="s"/>
      <c r="L3478" s="223" t="s">
        <v>4659</v>
      </c>
      <c r="M3478" s="224">
        <v>200</v>
      </c>
      <c r="N3478" s="223" t="s">
        <v>4659</v>
      </c>
      <c r="O3478" s="225">
        <v>45727</v>
      </c>
      <c r="P3478" s="226">
        <v>0.383379629631236</v>
      </c>
      <c r="Q3478" s="223">
        <v>51486</v>
      </c>
      <c r="R3478" s="224">
        <v>200</v>
      </c>
      <c r="S3478" s="224">
        <v>0</v>
      </c>
      <c r="T3478" s="224">
        <v>200</v>
      </c>
      <c r="U3478" s="223" t="s">
        <v>4491</v>
      </c>
      <c r="V3478" s="227" t="s"/>
      <c r="W3478" s="227" t="s"/>
      <c r="X3478" s="227" t="s"/>
      <c r="Y3478" s="227" t="s"/>
    </row>
    <row r="3479" spans="1:21" ht="35.25" customHeight="1">
      <c r="A3479" s="219" t="s">
        <v>4648</v>
      </c>
      <c r="B3479" s="219" t="s">
        <v>8483</v>
      </c>
      <c r="C3479" s="219" t="s">
        <v>4656</v>
      </c>
      <c r="D3479" s="219" t="s">
        <v>4694</v>
      </c>
      <c r="E3479" s="219">
        <v>165</v>
      </c>
      <c r="F3479" s="219">
        <v>88</v>
      </c>
      <c r="G3479" s="219" t="s">
        <v>4659</v>
      </c>
      <c r="H3479" s="219" t="s">
        <v>4652</v>
      </c>
      <c r="I3479" s="219" t="s">
        <v>4652</v>
      </c>
      <c r="J3479" s="219" t="s"/>
      <c r="K3479" s="219" t="s">
        <v>8127</v>
      </c>
      <c r="L3479" s="219" t="s">
        <v>4652</v>
      </c>
      <c r="M3479" s="220">
        <v>0</v>
      </c>
      <c r="N3479" s="219" t="s">
        <v>4659</v>
      </c>
      <c r="O3479" s="221">
        <v>45727</v>
      </c>
      <c r="P3479" s="222">
        <v>0.358437499999127</v>
      </c>
      <c r="Q3479" s="219">
        <v>0</v>
      </c>
      <c r="R3479" s="220">
        <v>0</v>
      </c>
      <c r="S3479" s="220">
        <v>0</v>
      </c>
      <c r="T3479" s="220">
        <v>0</v>
      </c>
      <c r="U3479" s="219" t="s">
        <v>8191</v>
      </c>
    </row>
    <row r="3480" spans="1:21" ht="35.25" customHeight="1">
      <c r="A3480" s="215" t="s">
        <v>4648</v>
      </c>
      <c r="B3480" s="215" t="s">
        <v>8484</v>
      </c>
      <c r="C3480" s="215" t="s">
        <v>4656</v>
      </c>
      <c r="D3480" s="215" t="s">
        <v>4694</v>
      </c>
      <c r="E3480" s="215">
        <v>165</v>
      </c>
      <c r="F3480" s="215">
        <v>88</v>
      </c>
      <c r="G3480" s="215" t="s">
        <v>4659</v>
      </c>
      <c r="H3480" s="215" t="s">
        <v>4652</v>
      </c>
      <c r="I3480" s="215" t="s">
        <v>4652</v>
      </c>
      <c r="J3480" s="215" t="s"/>
      <c r="K3480" s="215" t="s">
        <v>8127</v>
      </c>
      <c r="L3480" s="215" t="s">
        <v>4652</v>
      </c>
      <c r="M3480" s="216">
        <v>0</v>
      </c>
      <c r="N3480" s="215" t="s">
        <v>4659</v>
      </c>
      <c r="O3480" s="217">
        <v>45727</v>
      </c>
      <c r="P3480" s="218">
        <v>0.358437499999127</v>
      </c>
      <c r="Q3480" s="215">
        <v>0</v>
      </c>
      <c r="R3480" s="216">
        <v>0</v>
      </c>
      <c r="S3480" s="216">
        <v>0</v>
      </c>
      <c r="T3480" s="216">
        <v>0</v>
      </c>
      <c r="U3480" s="215" t="s">
        <v>8191</v>
      </c>
    </row>
    <row r="3481" spans="1:21" ht="35.25" customHeight="1">
      <c r="A3481" s="219" t="s">
        <v>4648</v>
      </c>
      <c r="B3481" s="219" t="s">
        <v>8485</v>
      </c>
      <c r="C3481" s="219" t="s">
        <v>4656</v>
      </c>
      <c r="D3481" s="219" t="s">
        <v>4694</v>
      </c>
      <c r="E3481" s="219">
        <v>178</v>
      </c>
      <c r="F3481" s="219">
        <v>88</v>
      </c>
      <c r="G3481" s="219" t="s">
        <v>4652</v>
      </c>
      <c r="H3481" s="219" t="s">
        <v>4652</v>
      </c>
      <c r="I3481" s="219" t="s">
        <v>4652</v>
      </c>
      <c r="J3481" s="219" t="s"/>
      <c r="K3481" s="219" t="s">
        <v>8127</v>
      </c>
      <c r="L3481" s="219" t="s">
        <v>4652</v>
      </c>
      <c r="M3481" s="220">
        <v>0</v>
      </c>
      <c r="N3481" s="219" t="s">
        <v>4659</v>
      </c>
      <c r="O3481" s="221">
        <v>45727</v>
      </c>
      <c r="P3481" s="222">
        <v>0.356817129628325</v>
      </c>
      <c r="Q3481" s="219">
        <v>0</v>
      </c>
      <c r="R3481" s="220">
        <v>0</v>
      </c>
      <c r="S3481" s="220">
        <v>0</v>
      </c>
      <c r="T3481" s="220">
        <v>0</v>
      </c>
      <c r="U3481" s="219" t="s">
        <v>8191</v>
      </c>
    </row>
    <row r="3482" spans="1:21" ht="35.25" customHeight="1">
      <c r="A3482" s="215" t="s">
        <v>4648</v>
      </c>
      <c r="B3482" s="215" t="s">
        <v>8486</v>
      </c>
      <c r="C3482" s="215" t="s">
        <v>4656</v>
      </c>
      <c r="D3482" s="215" t="s">
        <v>4694</v>
      </c>
      <c r="E3482" s="215">
        <v>155</v>
      </c>
      <c r="F3482" s="215">
        <v>88</v>
      </c>
      <c r="G3482" s="215" t="s">
        <v>4659</v>
      </c>
      <c r="H3482" s="215" t="s">
        <v>4652</v>
      </c>
      <c r="I3482" s="215" t="s">
        <v>4652</v>
      </c>
      <c r="J3482" s="215" t="s"/>
      <c r="K3482" s="215" t="s">
        <v>8127</v>
      </c>
      <c r="L3482" s="215" t="s">
        <v>4652</v>
      </c>
      <c r="M3482" s="216">
        <v>0</v>
      </c>
      <c r="N3482" s="215" t="s">
        <v>4659</v>
      </c>
      <c r="O3482" s="217">
        <v>45727</v>
      </c>
      <c r="P3482" s="218">
        <v>0.356817129628325</v>
      </c>
      <c r="Q3482" s="215">
        <v>0</v>
      </c>
      <c r="R3482" s="216">
        <v>0</v>
      </c>
      <c r="S3482" s="216">
        <v>0</v>
      </c>
      <c r="T3482" s="216">
        <v>0</v>
      </c>
      <c r="U3482" s="215" t="s">
        <v>8191</v>
      </c>
    </row>
    <row r="3483" spans="1:21" ht="35.25" customHeight="1">
      <c r="A3483" s="219" t="s">
        <v>4648</v>
      </c>
      <c r="B3483" s="219" t="s">
        <v>8487</v>
      </c>
      <c r="C3483" s="219" t="s">
        <v>4656</v>
      </c>
      <c r="D3483" s="219" t="s">
        <v>4666</v>
      </c>
      <c r="E3483" s="219">
        <v>168</v>
      </c>
      <c r="F3483" s="219">
        <v>88</v>
      </c>
      <c r="G3483" s="219" t="s">
        <v>4004</v>
      </c>
      <c r="H3483" s="219" t="s">
        <v>4652</v>
      </c>
      <c r="I3483" s="219" t="s">
        <v>4652</v>
      </c>
      <c r="J3483" s="219" t="s"/>
      <c r="K3483" s="219" t="s"/>
      <c r="L3483" s="219" t="s">
        <v>4652</v>
      </c>
      <c r="M3483" s="220">
        <v>0</v>
      </c>
      <c r="N3483" s="219" t="s">
        <v>4004</v>
      </c>
      <c r="O3483" s="221">
        <v>45728</v>
      </c>
      <c r="P3483" s="222">
        <v>0.628402777776501</v>
      </c>
      <c r="Q3483" s="219">
        <v>51534</v>
      </c>
      <c r="R3483" s="220">
        <v>170</v>
      </c>
      <c r="S3483" s="220">
        <v>0</v>
      </c>
      <c r="T3483" s="220">
        <v>170</v>
      </c>
      <c r="U3483" s="219" t="s">
        <v>4491</v>
      </c>
    </row>
    <row r="3484" spans="1:21" ht="35.25" customHeight="1">
      <c r="A3484" s="215" t="s">
        <v>4648</v>
      </c>
      <c r="B3484" s="215" t="s">
        <v>8488</v>
      </c>
      <c r="C3484" s="215" t="s">
        <v>4656</v>
      </c>
      <c r="D3484" s="215" t="s">
        <v>4734</v>
      </c>
      <c r="E3484" s="215">
        <v>165</v>
      </c>
      <c r="F3484" s="215">
        <v>88</v>
      </c>
      <c r="G3484" s="215" t="s">
        <v>4652</v>
      </c>
      <c r="H3484" s="215" t="s">
        <v>4652</v>
      </c>
      <c r="I3484" s="215" t="s">
        <v>4652</v>
      </c>
      <c r="J3484" s="215" t="s"/>
      <c r="K3484" s="215" t="s">
        <v>5060</v>
      </c>
      <c r="L3484" s="215" t="s">
        <v>4652</v>
      </c>
      <c r="M3484" s="216">
        <v>100</v>
      </c>
      <c r="N3484" s="215" t="s">
        <v>4659</v>
      </c>
      <c r="O3484" s="217">
        <v>45728</v>
      </c>
      <c r="P3484" s="218">
        <v>0.576620370371529</v>
      </c>
      <c r="Q3484" s="215">
        <v>51531</v>
      </c>
      <c r="R3484" s="216">
        <v>330</v>
      </c>
      <c r="S3484" s="216">
        <v>0</v>
      </c>
      <c r="T3484" s="216">
        <v>330</v>
      </c>
      <c r="U3484" s="215" t="s">
        <v>4491</v>
      </c>
    </row>
    <row r="3485" spans="1:21" ht="35.25" customHeight="1">
      <c r="A3485" s="219" t="s">
        <v>4648</v>
      </c>
      <c r="B3485" s="219" t="s">
        <v>8489</v>
      </c>
      <c r="C3485" s="219" t="s">
        <v>4650</v>
      </c>
      <c r="D3485" s="219" t="s">
        <v>4668</v>
      </c>
      <c r="E3485" s="219">
        <v>150</v>
      </c>
      <c r="F3485" s="219">
        <v>0</v>
      </c>
      <c r="G3485" s="219" t="s">
        <v>4652</v>
      </c>
      <c r="H3485" s="219" t="s">
        <v>4004</v>
      </c>
      <c r="I3485" s="219" t="s">
        <v>4004</v>
      </c>
      <c r="J3485" s="219" t="s"/>
      <c r="K3485" s="219" t="s"/>
      <c r="L3485" s="219" t="s">
        <v>4652</v>
      </c>
      <c r="M3485" s="220">
        <v>0</v>
      </c>
      <c r="N3485" s="219" t="s">
        <v>4659</v>
      </c>
      <c r="O3485" s="221">
        <v>45728</v>
      </c>
      <c r="P3485" s="222">
        <v>0.567939814813144</v>
      </c>
      <c r="Q3485" s="219">
        <v>51528</v>
      </c>
      <c r="R3485" s="220">
        <v>170</v>
      </c>
      <c r="S3485" s="220">
        <v>0</v>
      </c>
      <c r="T3485" s="220">
        <v>170</v>
      </c>
      <c r="U3485" s="219" t="s">
        <v>4491</v>
      </c>
    </row>
    <row r="3486" spans="1:21" ht="35.25" customHeight="1">
      <c r="A3486" s="215" t="s">
        <v>4648</v>
      </c>
      <c r="B3486" s="215" t="s">
        <v>8490</v>
      </c>
      <c r="C3486" s="215" t="s">
        <v>4656</v>
      </c>
      <c r="D3486" s="215" t="s">
        <v>4666</v>
      </c>
      <c r="E3486" s="215">
        <v>165</v>
      </c>
      <c r="F3486" s="215">
        <v>89</v>
      </c>
      <c r="G3486" s="215" t="s">
        <v>4652</v>
      </c>
      <c r="H3486" s="215" t="s">
        <v>4652</v>
      </c>
      <c r="I3486" s="215" t="s">
        <v>4652</v>
      </c>
      <c r="J3486" s="215" t="s"/>
      <c r="K3486" s="215" t="s">
        <v>8491</v>
      </c>
      <c r="L3486" s="215" t="s">
        <v>4652</v>
      </c>
      <c r="M3486" s="216">
        <v>0</v>
      </c>
      <c r="N3486" s="215" t="s">
        <v>4004</v>
      </c>
      <c r="O3486" s="217">
        <v>45728</v>
      </c>
      <c r="P3486" s="218">
        <v>0.561747685183946</v>
      </c>
      <c r="Q3486" s="215">
        <v>0</v>
      </c>
      <c r="R3486" s="216">
        <v>0</v>
      </c>
      <c r="S3486" s="216">
        <v>0</v>
      </c>
      <c r="T3486" s="216">
        <v>0</v>
      </c>
      <c r="U3486" s="215" t="s">
        <v>8191</v>
      </c>
    </row>
    <row r="3487" spans="1:21" ht="35.25" customHeight="1">
      <c r="A3487" s="219" t="s">
        <v>5055</v>
      </c>
      <c r="B3487" s="219" t="s">
        <v>8492</v>
      </c>
      <c r="C3487" s="219" t="s">
        <v>4656</v>
      </c>
      <c r="D3487" s="219" t="s">
        <v>4694</v>
      </c>
      <c r="E3487" s="219">
        <v>165</v>
      </c>
      <c r="F3487" s="219">
        <v>88</v>
      </c>
      <c r="G3487" s="219" t="s">
        <v>5873</v>
      </c>
      <c r="H3487" s="219" t="s">
        <v>5873</v>
      </c>
      <c r="I3487" s="219" t="s">
        <v>5873</v>
      </c>
      <c r="J3487" s="219" t="s"/>
      <c r="K3487" s="219" t="s"/>
      <c r="L3487" s="219" t="s">
        <v>4652</v>
      </c>
      <c r="M3487" s="220">
        <v>0</v>
      </c>
      <c r="N3487" s="219" t="s">
        <v>5873</v>
      </c>
      <c r="O3487" s="221">
        <v>45728</v>
      </c>
      <c r="P3487" s="222">
        <v>0.557511574075761</v>
      </c>
      <c r="Q3487" s="219">
        <v>0</v>
      </c>
      <c r="R3487" s="220">
        <v>0</v>
      </c>
      <c r="S3487" s="220">
        <v>0</v>
      </c>
      <c r="T3487" s="220">
        <v>0</v>
      </c>
      <c r="U3487" s="219" t="s">
        <v>8191</v>
      </c>
    </row>
    <row r="3488" spans="1:21" ht="35.25" customHeight="1">
      <c r="A3488" s="215" t="s">
        <v>4648</v>
      </c>
      <c r="B3488" s="215" t="s">
        <v>8493</v>
      </c>
      <c r="C3488" s="215" t="s">
        <v>4656</v>
      </c>
      <c r="D3488" s="215" t="s">
        <v>4734</v>
      </c>
      <c r="E3488" s="215">
        <v>165</v>
      </c>
      <c r="F3488" s="215">
        <v>88</v>
      </c>
      <c r="G3488" s="215" t="s">
        <v>4659</v>
      </c>
      <c r="H3488" s="215" t="s">
        <v>4652</v>
      </c>
      <c r="I3488" s="215" t="s">
        <v>4652</v>
      </c>
      <c r="J3488" s="215" t="s"/>
      <c r="K3488" s="215" t="s"/>
      <c r="L3488" s="215" t="s">
        <v>4652</v>
      </c>
      <c r="M3488" s="216">
        <v>0</v>
      </c>
      <c r="N3488" s="215" t="s">
        <v>4659</v>
      </c>
      <c r="O3488" s="217">
        <v>45728</v>
      </c>
      <c r="P3488" s="218">
        <v>0.500254629630945</v>
      </c>
      <c r="Q3488" s="215">
        <v>51523</v>
      </c>
      <c r="R3488" s="216">
        <v>320</v>
      </c>
      <c r="S3488" s="216">
        <v>0</v>
      </c>
      <c r="T3488" s="216">
        <v>320</v>
      </c>
      <c r="U3488" s="215" t="s">
        <v>4491</v>
      </c>
    </row>
    <row r="3489" spans="1:21" ht="35.25" customHeight="1">
      <c r="A3489" s="219" t="s">
        <v>4648</v>
      </c>
      <c r="B3489" s="219" t="s">
        <v>8494</v>
      </c>
      <c r="C3489" s="219" t="s">
        <v>4656</v>
      </c>
      <c r="D3489" s="219" t="s">
        <v>4730</v>
      </c>
      <c r="E3489" s="219">
        <v>160</v>
      </c>
      <c r="F3489" s="219">
        <v>89</v>
      </c>
      <c r="G3489" s="219" t="s">
        <v>4659</v>
      </c>
      <c r="H3489" s="219" t="s">
        <v>4652</v>
      </c>
      <c r="I3489" s="219" t="s">
        <v>4652</v>
      </c>
      <c r="J3489" s="219" t="s"/>
      <c r="K3489" s="219" t="s"/>
      <c r="L3489" s="219" t="s">
        <v>4652</v>
      </c>
      <c r="M3489" s="220">
        <v>0</v>
      </c>
      <c r="N3489" s="219" t="s">
        <v>4659</v>
      </c>
      <c r="O3489" s="221">
        <v>45728</v>
      </c>
      <c r="P3489" s="222">
        <v>0.500254629630945</v>
      </c>
      <c r="Q3489" s="219">
        <v>51523</v>
      </c>
      <c r="R3489" s="220">
        <v>320</v>
      </c>
      <c r="S3489" s="220">
        <v>0</v>
      </c>
      <c r="T3489" s="220">
        <v>320</v>
      </c>
      <c r="U3489" s="219" t="s">
        <v>4491</v>
      </c>
    </row>
    <row r="3490" spans="1:21" ht="35.25" customHeight="1">
      <c r="A3490" s="215" t="s">
        <v>4648</v>
      </c>
      <c r="B3490" s="215" t="s">
        <v>8495</v>
      </c>
      <c r="C3490" s="215" t="s">
        <v>4650</v>
      </c>
      <c r="D3490" s="215" t="s">
        <v>4786</v>
      </c>
      <c r="E3490" s="215">
        <v>150</v>
      </c>
      <c r="F3490" s="215">
        <v>0</v>
      </c>
      <c r="G3490" s="215" t="s">
        <v>4652</v>
      </c>
      <c r="H3490" s="215" t="s">
        <v>4659</v>
      </c>
      <c r="I3490" s="215" t="s">
        <v>4659</v>
      </c>
      <c r="J3490" s="215" t="s"/>
      <c r="K3490" s="215" t="s"/>
      <c r="L3490" s="215" t="s">
        <v>4652</v>
      </c>
      <c r="M3490" s="216">
        <v>0</v>
      </c>
      <c r="N3490" s="215" t="s">
        <v>4659</v>
      </c>
      <c r="O3490" s="217">
        <v>45728</v>
      </c>
      <c r="P3490" s="218">
        <v>0.495231481480005</v>
      </c>
      <c r="Q3490" s="215">
        <v>51522</v>
      </c>
      <c r="R3490" s="216">
        <v>170</v>
      </c>
      <c r="S3490" s="216">
        <v>0</v>
      </c>
      <c r="T3490" s="216">
        <v>170</v>
      </c>
      <c r="U3490" s="215" t="s">
        <v>4491</v>
      </c>
    </row>
    <row r="3491" spans="1:21" ht="35.25" customHeight="1">
      <c r="A3491" s="219" t="s">
        <v>4648</v>
      </c>
      <c r="B3491" s="219" t="s">
        <v>8496</v>
      </c>
      <c r="C3491" s="219" t="s">
        <v>4656</v>
      </c>
      <c r="D3491" s="219" t="s">
        <v>4676</v>
      </c>
      <c r="E3491" s="219">
        <v>160</v>
      </c>
      <c r="F3491" s="219">
        <v>89</v>
      </c>
      <c r="G3491" s="219" t="s">
        <v>4659</v>
      </c>
      <c r="H3491" s="219" t="s">
        <v>4652</v>
      </c>
      <c r="I3491" s="219" t="s">
        <v>4652</v>
      </c>
      <c r="J3491" s="219" t="s"/>
      <c r="K3491" s="219" t="s"/>
      <c r="L3491" s="219" t="s">
        <v>4652</v>
      </c>
      <c r="M3491" s="220">
        <v>0</v>
      </c>
      <c r="N3491" s="219" t="s">
        <v>4004</v>
      </c>
      <c r="O3491" s="221">
        <v>45728</v>
      </c>
      <c r="P3491" s="222">
        <v>0.456481481480296</v>
      </c>
      <c r="Q3491" s="219">
        <v>51520</v>
      </c>
      <c r="R3491" s="220">
        <v>150</v>
      </c>
      <c r="S3491" s="220">
        <v>0</v>
      </c>
      <c r="T3491" s="220">
        <v>150</v>
      </c>
      <c r="U3491" s="219" t="s">
        <v>4491</v>
      </c>
    </row>
    <row r="3492" spans="1:21" ht="35.25" customHeight="1">
      <c r="A3492" s="215" t="s">
        <v>4648</v>
      </c>
      <c r="B3492" s="215" t="s">
        <v>8497</v>
      </c>
      <c r="C3492" s="215" t="s">
        <v>4656</v>
      </c>
      <c r="D3492" s="215" t="s">
        <v>4703</v>
      </c>
      <c r="E3492" s="215">
        <v>165</v>
      </c>
      <c r="F3492" s="215">
        <v>88</v>
      </c>
      <c r="G3492" s="215" t="s">
        <v>4659</v>
      </c>
      <c r="H3492" s="215" t="s">
        <v>4652</v>
      </c>
      <c r="I3492" s="215" t="s">
        <v>4652</v>
      </c>
      <c r="J3492" s="215" t="s"/>
      <c r="K3492" s="215" t="s"/>
      <c r="L3492" s="215" t="s">
        <v>4652</v>
      </c>
      <c r="M3492" s="216">
        <v>0</v>
      </c>
      <c r="N3492" s="215" t="s">
        <v>4659</v>
      </c>
      <c r="O3492" s="217">
        <v>45728</v>
      </c>
      <c r="P3492" s="218">
        <v>0.354224537037226</v>
      </c>
      <c r="Q3492" s="215">
        <v>51513</v>
      </c>
      <c r="R3492" s="216">
        <v>150</v>
      </c>
      <c r="S3492" s="216">
        <v>0</v>
      </c>
      <c r="T3492" s="216">
        <v>150</v>
      </c>
      <c r="U3492" s="215" t="s">
        <v>4491</v>
      </c>
    </row>
    <row r="3493" spans="1:21" ht="35.25" customHeight="1">
      <c r="A3493" s="219" t="s">
        <v>4648</v>
      </c>
      <c r="B3493" s="219" t="s">
        <v>8498</v>
      </c>
      <c r="C3493" s="219" t="s">
        <v>4656</v>
      </c>
      <c r="D3493" s="219" t="s">
        <v>4700</v>
      </c>
      <c r="E3493" s="219">
        <v>160</v>
      </c>
      <c r="F3493" s="219">
        <v>89</v>
      </c>
      <c r="G3493" s="219" t="s">
        <v>4004</v>
      </c>
      <c r="H3493" s="219" t="s">
        <v>4004</v>
      </c>
      <c r="I3493" s="219" t="s">
        <v>4004</v>
      </c>
      <c r="J3493" s="219" t="s"/>
      <c r="K3493" s="219" t="s">
        <v>8499</v>
      </c>
      <c r="L3493" s="219" t="s">
        <v>4652</v>
      </c>
      <c r="M3493" s="220">
        <v>100</v>
      </c>
      <c r="N3493" s="219" t="s">
        <v>4659</v>
      </c>
      <c r="O3493" s="221">
        <v>45729</v>
      </c>
      <c r="P3493" s="222">
        <v>0.700335648147302</v>
      </c>
      <c r="Q3493" s="219">
        <v>51556</v>
      </c>
      <c r="R3493" s="220">
        <v>330</v>
      </c>
      <c r="S3493" s="220">
        <v>0</v>
      </c>
      <c r="T3493" s="220">
        <v>330</v>
      </c>
      <c r="U3493" s="219" t="s">
        <v>4491</v>
      </c>
    </row>
    <row r="3494" spans="1:21" ht="35.25" customHeight="1">
      <c r="A3494" s="215" t="s">
        <v>4648</v>
      </c>
      <c r="B3494" s="215" t="s">
        <v>8500</v>
      </c>
      <c r="C3494" s="215" t="s">
        <v>4650</v>
      </c>
      <c r="D3494" s="215" t="s">
        <v>4668</v>
      </c>
      <c r="E3494" s="215">
        <v>160</v>
      </c>
      <c r="F3494" s="215">
        <v>0</v>
      </c>
      <c r="G3494" s="215" t="s">
        <v>4652</v>
      </c>
      <c r="H3494" s="215" t="s">
        <v>4659</v>
      </c>
      <c r="I3494" s="215" t="s">
        <v>4659</v>
      </c>
      <c r="J3494" s="215" t="s"/>
      <c r="K3494" s="215" t="s"/>
      <c r="L3494" s="215" t="s">
        <v>4652</v>
      </c>
      <c r="M3494" s="216">
        <v>0</v>
      </c>
      <c r="N3494" s="215" t="s">
        <v>4659</v>
      </c>
      <c r="O3494" s="217">
        <v>45729</v>
      </c>
      <c r="P3494" s="218">
        <v>0.697696759259998</v>
      </c>
      <c r="Q3494" s="215">
        <v>51555</v>
      </c>
      <c r="R3494" s="216">
        <v>170</v>
      </c>
      <c r="S3494" s="216">
        <v>0</v>
      </c>
      <c r="T3494" s="216">
        <v>170</v>
      </c>
      <c r="U3494" s="215" t="s">
        <v>4491</v>
      </c>
    </row>
    <row r="3495" spans="1:25" s="192" ht="35.25" customHeight="1">
      <c r="A3495" s="223" t="s">
        <v>4648</v>
      </c>
      <c r="B3495" s="223" t="s">
        <v>8501</v>
      </c>
      <c r="C3495" s="223" t="s">
        <v>4656</v>
      </c>
      <c r="D3495" s="223" t="s">
        <v>4700</v>
      </c>
      <c r="E3495" s="223">
        <v>165</v>
      </c>
      <c r="F3495" s="223">
        <v>0</v>
      </c>
      <c r="G3495" s="223" t="s">
        <v>4652</v>
      </c>
      <c r="H3495" s="223" t="s">
        <v>4652</v>
      </c>
      <c r="I3495" s="223" t="s">
        <v>4652</v>
      </c>
      <c r="J3495" s="223" t="s">
        <v>4711</v>
      </c>
      <c r="K3495" s="223" t="s"/>
      <c r="L3495" s="223" t="s">
        <v>4659</v>
      </c>
      <c r="M3495" s="224">
        <v>200</v>
      </c>
      <c r="N3495" s="223" t="s">
        <v>4659</v>
      </c>
      <c r="O3495" s="225">
        <v>45729</v>
      </c>
      <c r="P3495" s="226">
        <v>0.695578703704087</v>
      </c>
      <c r="Q3495" s="223">
        <v>51554</v>
      </c>
      <c r="R3495" s="224">
        <v>200</v>
      </c>
      <c r="S3495" s="224">
        <v>0</v>
      </c>
      <c r="T3495" s="224">
        <v>200</v>
      </c>
      <c r="U3495" s="223" t="s">
        <v>4491</v>
      </c>
      <c r="V3495" s="227" t="s"/>
      <c r="W3495" s="227" t="s"/>
      <c r="X3495" s="227" t="s"/>
      <c r="Y3495" s="227" t="s"/>
    </row>
    <row r="3496" spans="1:21" ht="35.25" customHeight="1">
      <c r="A3496" s="215" t="s">
        <v>4648</v>
      </c>
      <c r="B3496" s="215" t="s">
        <v>8502</v>
      </c>
      <c r="C3496" s="215" t="s">
        <v>4656</v>
      </c>
      <c r="D3496" s="215" t="s">
        <v>4684</v>
      </c>
      <c r="E3496" s="215">
        <v>163</v>
      </c>
      <c r="F3496" s="215">
        <v>89</v>
      </c>
      <c r="G3496" s="215" t="s">
        <v>4659</v>
      </c>
      <c r="H3496" s="215" t="s">
        <v>4659</v>
      </c>
      <c r="I3496" s="215" t="s">
        <v>4659</v>
      </c>
      <c r="J3496" s="215" t="s"/>
      <c r="K3496" s="215" t="s"/>
      <c r="L3496" s="215" t="s">
        <v>4652</v>
      </c>
      <c r="M3496" s="216">
        <v>0</v>
      </c>
      <c r="N3496" s="215" t="s">
        <v>4659</v>
      </c>
      <c r="O3496" s="217">
        <v>45729</v>
      </c>
      <c r="P3496" s="218">
        <v>0.688622685185692</v>
      </c>
      <c r="Q3496" s="215">
        <v>0</v>
      </c>
      <c r="R3496" s="216">
        <v>0</v>
      </c>
      <c r="S3496" s="216">
        <v>0</v>
      </c>
      <c r="T3496" s="216">
        <v>0</v>
      </c>
      <c r="U3496" s="215" t="s">
        <v>8191</v>
      </c>
    </row>
    <row r="3497" spans="1:21" ht="35.25" customHeight="1">
      <c r="A3497" s="219" t="s">
        <v>4878</v>
      </c>
      <c r="B3497" s="219" t="s">
        <v>8503</v>
      </c>
      <c r="C3497" s="219" t="s">
        <v>4650</v>
      </c>
      <c r="D3497" s="219" t="s">
        <v>4880</v>
      </c>
      <c r="E3497" s="219">
        <v>160</v>
      </c>
      <c r="F3497" s="219">
        <v>0</v>
      </c>
      <c r="G3497" s="219" t="s">
        <v>4652</v>
      </c>
      <c r="H3497" s="219" t="s">
        <v>4652</v>
      </c>
      <c r="I3497" s="219" t="s">
        <v>4652</v>
      </c>
      <c r="J3497" s="219" t="s">
        <v>4643</v>
      </c>
      <c r="K3497" s="219" t="s"/>
      <c r="L3497" s="219" t="s">
        <v>4652</v>
      </c>
      <c r="M3497" s="220">
        <v>0.01</v>
      </c>
      <c r="N3497" s="219" t="s">
        <v>4881</v>
      </c>
      <c r="O3497" s="221">
        <v>45729</v>
      </c>
      <c r="P3497" s="222">
        <v>0.662499999998545</v>
      </c>
      <c r="Q3497" s="219">
        <v>51553</v>
      </c>
      <c r="R3497" s="220">
        <v>0.01</v>
      </c>
      <c r="S3497" s="220">
        <v>0</v>
      </c>
      <c r="T3497" s="220">
        <v>0.01</v>
      </c>
      <c r="U3497" s="219" t="s">
        <v>4491</v>
      </c>
    </row>
    <row r="3498" spans="1:25" s="684" ht="35.25" customHeight="1">
      <c r="A3498" s="228" t="s">
        <v>4648</v>
      </c>
      <c r="B3498" s="228" t="s">
        <v>8504</v>
      </c>
      <c r="C3498" s="228" t="s">
        <v>4650</v>
      </c>
      <c r="D3498" s="228" t="s">
        <v>4668</v>
      </c>
      <c r="E3498" s="228">
        <v>155</v>
      </c>
      <c r="F3498" s="228">
        <v>0</v>
      </c>
      <c r="G3498" s="228" t="s">
        <v>4652</v>
      </c>
      <c r="H3498" s="228" t="s">
        <v>4652</v>
      </c>
      <c r="I3498" s="228" t="s">
        <v>4652</v>
      </c>
      <c r="J3498" s="228" t="s">
        <v>4669</v>
      </c>
      <c r="K3498" s="228" t="s"/>
      <c r="L3498" s="228" t="s">
        <v>4004</v>
      </c>
      <c r="M3498" s="229">
        <v>100</v>
      </c>
      <c r="N3498" s="228" t="s">
        <v>4659</v>
      </c>
      <c r="O3498" s="230">
        <v>45729</v>
      </c>
      <c r="P3498" s="231">
        <v>0.659687499999564</v>
      </c>
      <c r="Q3498" s="228">
        <v>51552</v>
      </c>
      <c r="R3498" s="229">
        <v>100</v>
      </c>
      <c r="S3498" s="229">
        <v>0</v>
      </c>
      <c r="T3498" s="229">
        <v>100</v>
      </c>
      <c r="U3498" s="228" t="s">
        <v>4491</v>
      </c>
      <c r="V3498" s="232" t="s"/>
      <c r="W3498" s="232" t="s"/>
      <c r="X3498" s="232" t="s"/>
      <c r="Y3498" s="232" t="s"/>
    </row>
    <row r="3499" spans="1:21" ht="35.25" customHeight="1">
      <c r="A3499" s="219" t="s">
        <v>4648</v>
      </c>
      <c r="B3499" s="219" t="s">
        <v>8505</v>
      </c>
      <c r="C3499" s="219" t="s">
        <v>4650</v>
      </c>
      <c r="D3499" s="219" t="s">
        <v>4681</v>
      </c>
      <c r="E3499" s="219">
        <v>162</v>
      </c>
      <c r="F3499" s="219">
        <v>89</v>
      </c>
      <c r="G3499" s="219" t="s">
        <v>4004</v>
      </c>
      <c r="H3499" s="219" t="s">
        <v>4004</v>
      </c>
      <c r="I3499" s="219" t="s">
        <v>4004</v>
      </c>
      <c r="J3499" s="219" t="s"/>
      <c r="K3499" s="219" t="s"/>
      <c r="L3499" s="219" t="s">
        <v>4652</v>
      </c>
      <c r="M3499" s="220">
        <v>0</v>
      </c>
      <c r="N3499" s="219" t="s">
        <v>4659</v>
      </c>
      <c r="O3499" s="221">
        <v>45729</v>
      </c>
      <c r="P3499" s="222">
        <v>0.530717592591827</v>
      </c>
      <c r="Q3499" s="219">
        <v>51550</v>
      </c>
      <c r="R3499" s="220">
        <v>200</v>
      </c>
      <c r="S3499" s="220">
        <v>0</v>
      </c>
      <c r="T3499" s="220">
        <v>200</v>
      </c>
      <c r="U3499" s="219" t="s">
        <v>4491</v>
      </c>
    </row>
    <row r="3500" spans="1:21" ht="35.25" customHeight="1">
      <c r="A3500" s="215" t="s">
        <v>4648</v>
      </c>
      <c r="B3500" s="215" t="s">
        <v>8506</v>
      </c>
      <c r="C3500" s="215" t="s">
        <v>4656</v>
      </c>
      <c r="D3500" s="215" t="s">
        <v>4767</v>
      </c>
      <c r="E3500" s="215">
        <v>160</v>
      </c>
      <c r="F3500" s="215">
        <v>89</v>
      </c>
      <c r="G3500" s="215" t="s">
        <v>4659</v>
      </c>
      <c r="H3500" s="215" t="s">
        <v>4659</v>
      </c>
      <c r="I3500" s="215" t="s">
        <v>4659</v>
      </c>
      <c r="J3500" s="215" t="s"/>
      <c r="K3500" s="215" t="s"/>
      <c r="L3500" s="215" t="s">
        <v>4652</v>
      </c>
      <c r="M3500" s="216">
        <v>0</v>
      </c>
      <c r="N3500" s="215" t="s">
        <v>4659</v>
      </c>
      <c r="O3500" s="217">
        <v>45729</v>
      </c>
      <c r="P3500" s="218">
        <v>0.519849537038681</v>
      </c>
      <c r="Q3500" s="215">
        <v>51549</v>
      </c>
      <c r="R3500" s="216">
        <v>200</v>
      </c>
      <c r="S3500" s="216">
        <v>0</v>
      </c>
      <c r="T3500" s="216">
        <v>200</v>
      </c>
      <c r="U3500" s="215" t="s">
        <v>4491</v>
      </c>
    </row>
    <row r="3501" spans="1:21" ht="35.25" customHeight="1">
      <c r="A3501" s="219" t="s">
        <v>4878</v>
      </c>
      <c r="B3501" s="219" t="s">
        <v>8507</v>
      </c>
      <c r="C3501" s="219" t="s">
        <v>4650</v>
      </c>
      <c r="D3501" s="219" t="s">
        <v>4880</v>
      </c>
      <c r="E3501" s="219">
        <v>160</v>
      </c>
      <c r="F3501" s="219">
        <v>0</v>
      </c>
      <c r="G3501" s="219" t="s">
        <v>4652</v>
      </c>
      <c r="H3501" s="219" t="s">
        <v>4652</v>
      </c>
      <c r="I3501" s="219" t="s">
        <v>4652</v>
      </c>
      <c r="J3501" s="219" t="s">
        <v>4643</v>
      </c>
      <c r="K3501" s="219" t="s"/>
      <c r="L3501" s="219" t="s">
        <v>4652</v>
      </c>
      <c r="M3501" s="220">
        <v>0.01</v>
      </c>
      <c r="N3501" s="219" t="s">
        <v>4881</v>
      </c>
      <c r="O3501" s="221">
        <v>45729</v>
      </c>
      <c r="P3501" s="222">
        <v>0.504074074073287</v>
      </c>
      <c r="Q3501" s="219">
        <v>51547</v>
      </c>
      <c r="R3501" s="220">
        <v>0.01</v>
      </c>
      <c r="S3501" s="220">
        <v>0</v>
      </c>
      <c r="T3501" s="220">
        <v>0.01</v>
      </c>
      <c r="U3501" s="219" t="s">
        <v>4491</v>
      </c>
    </row>
    <row r="3502" spans="1:21" ht="35.25" customHeight="1">
      <c r="A3502" s="215" t="s">
        <v>4648</v>
      </c>
      <c r="B3502" s="215" t="s">
        <v>8508</v>
      </c>
      <c r="C3502" s="215" t="s">
        <v>4656</v>
      </c>
      <c r="D3502" s="215" t="s">
        <v>4730</v>
      </c>
      <c r="E3502" s="215">
        <v>165</v>
      </c>
      <c r="F3502" s="215">
        <v>88</v>
      </c>
      <c r="G3502" s="215" t="s">
        <v>4659</v>
      </c>
      <c r="H3502" s="215" t="s">
        <v>4659</v>
      </c>
      <c r="I3502" s="215" t="s">
        <v>4659</v>
      </c>
      <c r="J3502" s="215" t="s"/>
      <c r="K3502" s="215" t="s"/>
      <c r="L3502" s="215" t="s">
        <v>4652</v>
      </c>
      <c r="M3502" s="216">
        <v>0</v>
      </c>
      <c r="N3502" s="215" t="s">
        <v>4659</v>
      </c>
      <c r="O3502" s="217">
        <v>45729</v>
      </c>
      <c r="P3502" s="218">
        <v>0.503657407407445</v>
      </c>
      <c r="Q3502" s="215">
        <v>51546</v>
      </c>
      <c r="R3502" s="216">
        <v>230</v>
      </c>
      <c r="S3502" s="216">
        <v>0</v>
      </c>
      <c r="T3502" s="216">
        <v>230</v>
      </c>
      <c r="U3502" s="215" t="s">
        <v>4491</v>
      </c>
    </row>
    <row r="3503" spans="1:21" ht="35.25" customHeight="1">
      <c r="A3503" s="219" t="s">
        <v>4648</v>
      </c>
      <c r="B3503" s="219" t="s">
        <v>8509</v>
      </c>
      <c r="C3503" s="219" t="s">
        <v>4656</v>
      </c>
      <c r="D3503" s="219" t="s">
        <v>4694</v>
      </c>
      <c r="E3503" s="219">
        <v>165</v>
      </c>
      <c r="F3503" s="219">
        <v>89</v>
      </c>
      <c r="G3503" s="219" t="s">
        <v>4659</v>
      </c>
      <c r="H3503" s="219" t="s">
        <v>4652</v>
      </c>
      <c r="I3503" s="219" t="s">
        <v>4652</v>
      </c>
      <c r="J3503" s="219" t="s"/>
      <c r="K3503" s="219" t="s"/>
      <c r="L3503" s="219" t="s">
        <v>4652</v>
      </c>
      <c r="M3503" s="220">
        <v>0</v>
      </c>
      <c r="N3503" s="219" t="s">
        <v>4659</v>
      </c>
      <c r="O3503" s="221">
        <v>45729</v>
      </c>
      <c r="P3503" s="222">
        <v>0.493125000000873</v>
      </c>
      <c r="Q3503" s="219">
        <v>51545</v>
      </c>
      <c r="R3503" s="220">
        <v>150</v>
      </c>
      <c r="S3503" s="220">
        <v>0</v>
      </c>
      <c r="T3503" s="220">
        <v>150</v>
      </c>
      <c r="U3503" s="219" t="s">
        <v>4491</v>
      </c>
    </row>
    <row r="3504" spans="1:25" s="192" ht="35.25" customHeight="1">
      <c r="A3504" s="223" t="s">
        <v>4648</v>
      </c>
      <c r="B3504" s="223" t="s">
        <v>8510</v>
      </c>
      <c r="C3504" s="223" t="s">
        <v>4650</v>
      </c>
      <c r="D3504" s="223" t="s">
        <v>4674</v>
      </c>
      <c r="E3504" s="223">
        <v>146</v>
      </c>
      <c r="F3504" s="223">
        <v>0</v>
      </c>
      <c r="G3504" s="223" t="s">
        <v>4652</v>
      </c>
      <c r="H3504" s="223" t="s">
        <v>4652</v>
      </c>
      <c r="I3504" s="223" t="s">
        <v>4652</v>
      </c>
      <c r="J3504" s="223" t="s">
        <v>4643</v>
      </c>
      <c r="K3504" s="223" t="s">
        <v>4891</v>
      </c>
      <c r="L3504" s="223" t="s">
        <v>4659</v>
      </c>
      <c r="M3504" s="224">
        <v>50</v>
      </c>
      <c r="N3504" s="223" t="s">
        <v>4659</v>
      </c>
      <c r="O3504" s="225">
        <v>45729</v>
      </c>
      <c r="P3504" s="226">
        <v>0.43819444444307</v>
      </c>
      <c r="Q3504" s="223">
        <v>51540</v>
      </c>
      <c r="R3504" s="224">
        <v>50</v>
      </c>
      <c r="S3504" s="224">
        <v>0</v>
      </c>
      <c r="T3504" s="224">
        <v>50</v>
      </c>
      <c r="U3504" s="223" t="s">
        <v>4491</v>
      </c>
      <c r="V3504" s="227" t="s"/>
      <c r="W3504" s="227" t="s"/>
      <c r="X3504" s="227" t="s"/>
      <c r="Y3504" s="227" t="s"/>
    </row>
    <row r="3505" spans="1:21" ht="35.25" customHeight="1">
      <c r="A3505" s="219" t="s">
        <v>4648</v>
      </c>
      <c r="B3505" s="219" t="s">
        <v>8511</v>
      </c>
      <c r="C3505" s="219" t="s">
        <v>4650</v>
      </c>
      <c r="D3505" s="219" t="s">
        <v>4663</v>
      </c>
      <c r="E3505" s="219">
        <v>151</v>
      </c>
      <c r="F3505" s="219">
        <v>0</v>
      </c>
      <c r="G3505" s="219" t="s">
        <v>4652</v>
      </c>
      <c r="H3505" s="219" t="s">
        <v>4004</v>
      </c>
      <c r="I3505" s="219" t="s">
        <v>4004</v>
      </c>
      <c r="J3505" s="219" t="s"/>
      <c r="K3505" s="219" t="s"/>
      <c r="L3505" s="219" t="s">
        <v>4652</v>
      </c>
      <c r="M3505" s="220">
        <v>0</v>
      </c>
      <c r="N3505" s="219" t="s">
        <v>4004</v>
      </c>
      <c r="O3505" s="221">
        <v>45730</v>
      </c>
      <c r="P3505" s="222">
        <v>0.87290509259401</v>
      </c>
      <c r="Q3505" s="219">
        <v>52452</v>
      </c>
      <c r="R3505" s="220">
        <v>170</v>
      </c>
      <c r="S3505" s="220">
        <v>0</v>
      </c>
      <c r="T3505" s="220">
        <v>170</v>
      </c>
      <c r="U3505" s="219" t="s">
        <v>4491</v>
      </c>
    </row>
    <row r="3506" spans="1:21" ht="35.25" customHeight="1">
      <c r="A3506" s="215" t="s">
        <v>4648</v>
      </c>
      <c r="B3506" s="215" t="s">
        <v>8512</v>
      </c>
      <c r="C3506" s="215" t="s">
        <v>4656</v>
      </c>
      <c r="D3506" s="215" t="s">
        <v>4756</v>
      </c>
      <c r="E3506" s="215">
        <v>157</v>
      </c>
      <c r="F3506" s="215">
        <v>0</v>
      </c>
      <c r="G3506" s="215" t="s">
        <v>4652</v>
      </c>
      <c r="H3506" s="215" t="s">
        <v>4004</v>
      </c>
      <c r="I3506" s="215" t="s">
        <v>4004</v>
      </c>
      <c r="J3506" s="215" t="s"/>
      <c r="K3506" s="215" t="s"/>
      <c r="L3506" s="215" t="s">
        <v>4652</v>
      </c>
      <c r="M3506" s="216">
        <v>0</v>
      </c>
      <c r="N3506" s="215" t="s">
        <v>4004</v>
      </c>
      <c r="O3506" s="217">
        <v>45730</v>
      </c>
      <c r="P3506" s="218">
        <v>0.724328703705396</v>
      </c>
      <c r="Q3506" s="215">
        <v>51593</v>
      </c>
      <c r="R3506" s="216">
        <v>150</v>
      </c>
      <c r="S3506" s="216">
        <v>0</v>
      </c>
      <c r="T3506" s="216">
        <v>150</v>
      </c>
      <c r="U3506" s="215" t="s">
        <v>4491</v>
      </c>
    </row>
    <row r="3507" spans="1:25" s="684" ht="35.25" customHeight="1">
      <c r="A3507" s="228" t="s">
        <v>4648</v>
      </c>
      <c r="B3507" s="228" t="s">
        <v>8513</v>
      </c>
      <c r="C3507" s="228" t="s">
        <v>4656</v>
      </c>
      <c r="D3507" s="228" t="s">
        <v>4700</v>
      </c>
      <c r="E3507" s="228">
        <v>170</v>
      </c>
      <c r="F3507" s="228">
        <v>0</v>
      </c>
      <c r="G3507" s="228" t="s">
        <v>4652</v>
      </c>
      <c r="H3507" s="228" t="s">
        <v>4004</v>
      </c>
      <c r="I3507" s="228" t="s">
        <v>4004</v>
      </c>
      <c r="J3507" s="228" t="s">
        <v>4643</v>
      </c>
      <c r="K3507" s="228" t="s">
        <v>4837</v>
      </c>
      <c r="L3507" s="228" t="s">
        <v>4004</v>
      </c>
      <c r="M3507" s="229">
        <v>300</v>
      </c>
      <c r="N3507" s="228" t="s">
        <v>4004</v>
      </c>
      <c r="O3507" s="230">
        <v>45730</v>
      </c>
      <c r="P3507" s="231">
        <v>0.680150462962047</v>
      </c>
      <c r="Q3507" s="228">
        <v>51590</v>
      </c>
      <c r="R3507" s="229">
        <v>450</v>
      </c>
      <c r="S3507" s="229">
        <v>0</v>
      </c>
      <c r="T3507" s="229">
        <v>450</v>
      </c>
      <c r="U3507" s="228" t="s">
        <v>4491</v>
      </c>
      <c r="V3507" s="232" t="s"/>
      <c r="W3507" s="232" t="s"/>
      <c r="X3507" s="232" t="s"/>
      <c r="Y3507" s="232" t="s"/>
    </row>
    <row r="3508" spans="1:21" ht="35.25" customHeight="1">
      <c r="A3508" s="215" t="s">
        <v>4648</v>
      </c>
      <c r="B3508" s="215" t="s">
        <v>8514</v>
      </c>
      <c r="C3508" s="215" t="s">
        <v>4650</v>
      </c>
      <c r="D3508" s="215" t="s">
        <v>4786</v>
      </c>
      <c r="E3508" s="215">
        <v>155</v>
      </c>
      <c r="F3508" s="215">
        <v>0</v>
      </c>
      <c r="G3508" s="215" t="s">
        <v>4652</v>
      </c>
      <c r="H3508" s="215" t="s">
        <v>4004</v>
      </c>
      <c r="I3508" s="215" t="s">
        <v>4004</v>
      </c>
      <c r="J3508" s="215" t="s"/>
      <c r="K3508" s="215" t="s"/>
      <c r="L3508" s="215" t="s">
        <v>4652</v>
      </c>
      <c r="M3508" s="216">
        <v>0</v>
      </c>
      <c r="N3508" s="215" t="s">
        <v>4004</v>
      </c>
      <c r="O3508" s="217">
        <v>45730</v>
      </c>
      <c r="P3508" s="218">
        <v>0.67388888889036</v>
      </c>
      <c r="Q3508" s="215">
        <v>51589</v>
      </c>
      <c r="R3508" s="216">
        <v>150</v>
      </c>
      <c r="S3508" s="216">
        <v>0</v>
      </c>
      <c r="T3508" s="216">
        <v>150</v>
      </c>
      <c r="U3508" s="215" t="s">
        <v>4491</v>
      </c>
    </row>
    <row r="3509" spans="1:21" ht="35.25" customHeight="1">
      <c r="A3509" s="219" t="s">
        <v>4648</v>
      </c>
      <c r="B3509" s="219" t="s">
        <v>8515</v>
      </c>
      <c r="C3509" s="219" t="s">
        <v>4650</v>
      </c>
      <c r="D3509" s="219" t="s">
        <v>4786</v>
      </c>
      <c r="E3509" s="219">
        <v>155</v>
      </c>
      <c r="F3509" s="219">
        <v>0</v>
      </c>
      <c r="G3509" s="219" t="s">
        <v>4652</v>
      </c>
      <c r="H3509" s="219" t="s">
        <v>4004</v>
      </c>
      <c r="I3509" s="219" t="s">
        <v>4004</v>
      </c>
      <c r="J3509" s="219" t="s"/>
      <c r="K3509" s="219" t="s"/>
      <c r="L3509" s="219" t="s">
        <v>4652</v>
      </c>
      <c r="M3509" s="220">
        <v>0</v>
      </c>
      <c r="N3509" s="219" t="s">
        <v>4004</v>
      </c>
      <c r="O3509" s="221">
        <v>45730</v>
      </c>
      <c r="P3509" s="222">
        <v>0.671226851853135</v>
      </c>
      <c r="Q3509" s="219">
        <v>51588</v>
      </c>
      <c r="R3509" s="220">
        <v>150</v>
      </c>
      <c r="S3509" s="220">
        <v>0</v>
      </c>
      <c r="T3509" s="220">
        <v>150</v>
      </c>
      <c r="U3509" s="219" t="s">
        <v>4491</v>
      </c>
    </row>
    <row r="3510" spans="1:25" s="684" ht="35.25" customHeight="1">
      <c r="A3510" s="228" t="s">
        <v>4648</v>
      </c>
      <c r="B3510" s="228" t="s">
        <v>8516</v>
      </c>
      <c r="C3510" s="228" t="s">
        <v>4656</v>
      </c>
      <c r="D3510" s="228" t="s">
        <v>4684</v>
      </c>
      <c r="E3510" s="228">
        <v>170</v>
      </c>
      <c r="F3510" s="228">
        <v>89</v>
      </c>
      <c r="G3510" s="228" t="s">
        <v>4004</v>
      </c>
      <c r="H3510" s="228" t="s">
        <v>4004</v>
      </c>
      <c r="I3510" s="228" t="s">
        <v>4004</v>
      </c>
      <c r="J3510" s="228" t="s">
        <v>4750</v>
      </c>
      <c r="K3510" s="228" t="s">
        <v>5060</v>
      </c>
      <c r="L3510" s="228" t="s">
        <v>4004</v>
      </c>
      <c r="M3510" s="229">
        <v>430</v>
      </c>
      <c r="N3510" s="228" t="s">
        <v>8517</v>
      </c>
      <c r="O3510" s="230">
        <v>45730</v>
      </c>
      <c r="P3510" s="231">
        <v>0.664340277777228</v>
      </c>
      <c r="Q3510" s="228">
        <v>51587</v>
      </c>
      <c r="R3510" s="229">
        <v>430</v>
      </c>
      <c r="S3510" s="229">
        <v>0</v>
      </c>
      <c r="T3510" s="229">
        <v>430</v>
      </c>
      <c r="U3510" s="228" t="s">
        <v>4491</v>
      </c>
      <c r="V3510" s="232" t="s"/>
      <c r="W3510" s="232" t="s"/>
      <c r="X3510" s="232" t="s"/>
      <c r="Y3510" s="232" t="s"/>
    </row>
    <row r="3511" spans="1:21" ht="35.25" customHeight="1">
      <c r="A3511" s="219" t="s">
        <v>4648</v>
      </c>
      <c r="B3511" s="219" t="s">
        <v>8518</v>
      </c>
      <c r="C3511" s="219" t="s">
        <v>4656</v>
      </c>
      <c r="D3511" s="219" t="s">
        <v>4703</v>
      </c>
      <c r="E3511" s="219">
        <v>172</v>
      </c>
      <c r="F3511" s="219">
        <v>0</v>
      </c>
      <c r="G3511" s="219" t="s">
        <v>4652</v>
      </c>
      <c r="H3511" s="219" t="s">
        <v>4004</v>
      </c>
      <c r="I3511" s="219" t="s">
        <v>4004</v>
      </c>
      <c r="J3511" s="219" t="s"/>
      <c r="K3511" s="219" t="s"/>
      <c r="L3511" s="219" t="s">
        <v>4652</v>
      </c>
      <c r="M3511" s="220">
        <v>0</v>
      </c>
      <c r="N3511" s="219" t="s">
        <v>4004</v>
      </c>
      <c r="O3511" s="221">
        <v>45730</v>
      </c>
      <c r="P3511" s="222">
        <v>0.654409722221317</v>
      </c>
      <c r="Q3511" s="219">
        <v>51586</v>
      </c>
      <c r="R3511" s="220">
        <v>170</v>
      </c>
      <c r="S3511" s="220">
        <v>0</v>
      </c>
      <c r="T3511" s="220">
        <v>170</v>
      </c>
      <c r="U3511" s="219" t="s">
        <v>4491</v>
      </c>
    </row>
    <row r="3512" spans="1:21" ht="35.25" customHeight="1">
      <c r="A3512" s="215" t="s">
        <v>4648</v>
      </c>
      <c r="B3512" s="215" t="s">
        <v>8519</v>
      </c>
      <c r="C3512" s="215" t="s">
        <v>4656</v>
      </c>
      <c r="D3512" s="215" t="s">
        <v>4730</v>
      </c>
      <c r="E3512" s="215">
        <v>165</v>
      </c>
      <c r="F3512" s="215">
        <v>88</v>
      </c>
      <c r="G3512" s="215" t="s">
        <v>4004</v>
      </c>
      <c r="H3512" s="215" t="s">
        <v>4004</v>
      </c>
      <c r="I3512" s="215" t="s">
        <v>4004</v>
      </c>
      <c r="J3512" s="215" t="s"/>
      <c r="K3512" s="215" t="s"/>
      <c r="L3512" s="215" t="s">
        <v>4652</v>
      </c>
      <c r="M3512" s="216">
        <v>0</v>
      </c>
      <c r="N3512" s="215" t="s">
        <v>4004</v>
      </c>
      <c r="O3512" s="217">
        <v>45730</v>
      </c>
      <c r="P3512" s="218">
        <v>0.640682870369347</v>
      </c>
      <c r="Q3512" s="215">
        <v>51585</v>
      </c>
      <c r="R3512" s="216">
        <v>200</v>
      </c>
      <c r="S3512" s="216">
        <v>0</v>
      </c>
      <c r="T3512" s="216">
        <v>200</v>
      </c>
      <c r="U3512" s="215" t="s">
        <v>4491</v>
      </c>
    </row>
    <row r="3513" spans="1:21" ht="35.25" customHeight="1">
      <c r="A3513" s="219" t="s">
        <v>4648</v>
      </c>
      <c r="B3513" s="219" t="s">
        <v>8520</v>
      </c>
      <c r="C3513" s="219" t="s">
        <v>4650</v>
      </c>
      <c r="D3513" s="219" t="s">
        <v>4663</v>
      </c>
      <c r="E3513" s="219">
        <v>155</v>
      </c>
      <c r="F3513" s="219">
        <v>0</v>
      </c>
      <c r="G3513" s="219" t="s">
        <v>4652</v>
      </c>
      <c r="H3513" s="219" t="s">
        <v>4004</v>
      </c>
      <c r="I3513" s="219" t="s">
        <v>4004</v>
      </c>
      <c r="J3513" s="219" t="s">
        <v>4643</v>
      </c>
      <c r="K3513" s="219" t="s">
        <v>4664</v>
      </c>
      <c r="L3513" s="219" t="s">
        <v>4004</v>
      </c>
      <c r="M3513" s="220">
        <v>150</v>
      </c>
      <c r="N3513" s="219" t="s">
        <v>4004</v>
      </c>
      <c r="O3513" s="221">
        <v>45730</v>
      </c>
      <c r="P3513" s="222">
        <v>0.638472222221026</v>
      </c>
      <c r="Q3513" s="219">
        <v>51584</v>
      </c>
      <c r="R3513" s="220">
        <v>320</v>
      </c>
      <c r="S3513" s="220">
        <v>0</v>
      </c>
      <c r="T3513" s="220">
        <v>320</v>
      </c>
      <c r="U3513" s="219" t="s">
        <v>4491</v>
      </c>
    </row>
    <row r="3514" spans="1:21" ht="35.25" customHeight="1">
      <c r="A3514" s="215" t="s">
        <v>4648</v>
      </c>
      <c r="B3514" s="215" t="s">
        <v>8521</v>
      </c>
      <c r="C3514" s="215" t="s">
        <v>4656</v>
      </c>
      <c r="D3514" s="215" t="s">
        <v>4730</v>
      </c>
      <c r="E3514" s="215">
        <v>155</v>
      </c>
      <c r="F3514" s="215">
        <v>0</v>
      </c>
      <c r="G3514" s="215" t="s">
        <v>4652</v>
      </c>
      <c r="H3514" s="215" t="s">
        <v>4004</v>
      </c>
      <c r="I3514" s="215" t="s">
        <v>4004</v>
      </c>
      <c r="J3514" s="215" t="s"/>
      <c r="K3514" s="215" t="s"/>
      <c r="L3514" s="215" t="s">
        <v>4652</v>
      </c>
      <c r="M3514" s="216">
        <v>0</v>
      </c>
      <c r="N3514" s="215" t="s">
        <v>4004</v>
      </c>
      <c r="O3514" s="217">
        <v>45730</v>
      </c>
      <c r="P3514" s="218">
        <v>0.634953703702195</v>
      </c>
      <c r="Q3514" s="215">
        <v>51583</v>
      </c>
      <c r="R3514" s="216">
        <v>170</v>
      </c>
      <c r="S3514" s="216">
        <v>0</v>
      </c>
      <c r="T3514" s="216">
        <v>170</v>
      </c>
      <c r="U3514" s="215" t="s">
        <v>4491</v>
      </c>
    </row>
    <row r="3515" spans="1:25" s="684" ht="35.25" customHeight="1">
      <c r="A3515" s="228" t="s">
        <v>4648</v>
      </c>
      <c r="B3515" s="228" t="s">
        <v>8522</v>
      </c>
      <c r="C3515" s="228" t="s">
        <v>4656</v>
      </c>
      <c r="D3515" s="228" t="s">
        <v>5073</v>
      </c>
      <c r="E3515" s="228">
        <v>170</v>
      </c>
      <c r="F3515" s="228">
        <v>0</v>
      </c>
      <c r="G3515" s="228" t="s">
        <v>4652</v>
      </c>
      <c r="H3515" s="228" t="s">
        <v>4652</v>
      </c>
      <c r="I3515" s="228" t="s">
        <v>4652</v>
      </c>
      <c r="J3515" s="228" t="s">
        <v>4643</v>
      </c>
      <c r="K3515" s="228" t="s">
        <v>6371</v>
      </c>
      <c r="L3515" s="228" t="s">
        <v>4004</v>
      </c>
      <c r="M3515" s="229">
        <v>50</v>
      </c>
      <c r="N3515" s="228" t="s">
        <v>4004</v>
      </c>
      <c r="O3515" s="230">
        <v>45730</v>
      </c>
      <c r="P3515" s="231">
        <v>0.591712962963357</v>
      </c>
      <c r="Q3515" s="228">
        <v>51581</v>
      </c>
      <c r="R3515" s="229">
        <v>50</v>
      </c>
      <c r="S3515" s="229">
        <v>0</v>
      </c>
      <c r="T3515" s="229">
        <v>50</v>
      </c>
      <c r="U3515" s="228" t="s">
        <v>4491</v>
      </c>
      <c r="V3515" s="232" t="s"/>
      <c r="W3515" s="232" t="s"/>
      <c r="X3515" s="232" t="s"/>
      <c r="Y3515" s="232" t="s"/>
    </row>
    <row r="3516" spans="1:21" ht="35.25" customHeight="1">
      <c r="A3516" s="215" t="s">
        <v>4648</v>
      </c>
      <c r="B3516" s="215" t="s">
        <v>8523</v>
      </c>
      <c r="C3516" s="215" t="s">
        <v>4656</v>
      </c>
      <c r="D3516" s="215" t="s">
        <v>4676</v>
      </c>
      <c r="E3516" s="215">
        <v>172</v>
      </c>
      <c r="F3516" s="215">
        <v>88</v>
      </c>
      <c r="G3516" s="215" t="s">
        <v>4004</v>
      </c>
      <c r="H3516" s="215" t="s">
        <v>4004</v>
      </c>
      <c r="I3516" s="215" t="s">
        <v>4004</v>
      </c>
      <c r="J3516" s="215" t="s"/>
      <c r="K3516" s="215" t="s"/>
      <c r="L3516" s="215" t="s">
        <v>4652</v>
      </c>
      <c r="M3516" s="216">
        <v>0</v>
      </c>
      <c r="N3516" s="215" t="s">
        <v>4004</v>
      </c>
      <c r="O3516" s="217">
        <v>45730</v>
      </c>
      <c r="P3516" s="218">
        <v>0.556770833332848</v>
      </c>
      <c r="Q3516" s="215">
        <v>51579</v>
      </c>
      <c r="R3516" s="216">
        <v>200</v>
      </c>
      <c r="S3516" s="216">
        <v>0</v>
      </c>
      <c r="T3516" s="216">
        <v>200</v>
      </c>
      <c r="U3516" s="215" t="s">
        <v>4491</v>
      </c>
    </row>
    <row r="3517" spans="1:21" ht="35.25" customHeight="1">
      <c r="A3517" s="219" t="s">
        <v>4648</v>
      </c>
      <c r="B3517" s="219" t="s">
        <v>8524</v>
      </c>
      <c r="C3517" s="219" t="s">
        <v>4656</v>
      </c>
      <c r="D3517" s="219" t="s">
        <v>4730</v>
      </c>
      <c r="E3517" s="219">
        <v>165</v>
      </c>
      <c r="F3517" s="219">
        <v>87</v>
      </c>
      <c r="G3517" s="219" t="s">
        <v>4004</v>
      </c>
      <c r="H3517" s="219" t="s">
        <v>4004</v>
      </c>
      <c r="I3517" s="219" t="s">
        <v>4004</v>
      </c>
      <c r="J3517" s="219" t="s"/>
      <c r="K3517" s="219" t="s"/>
      <c r="L3517" s="219" t="s">
        <v>4652</v>
      </c>
      <c r="M3517" s="220">
        <v>0</v>
      </c>
      <c r="N3517" s="219" t="s">
        <v>4004</v>
      </c>
      <c r="O3517" s="221">
        <v>45730</v>
      </c>
      <c r="P3517" s="222">
        <v>0.520219907408318</v>
      </c>
      <c r="Q3517" s="219">
        <v>51576</v>
      </c>
      <c r="R3517" s="220">
        <v>230</v>
      </c>
      <c r="S3517" s="220">
        <v>0</v>
      </c>
      <c r="T3517" s="220">
        <v>230</v>
      </c>
      <c r="U3517" s="219" t="s">
        <v>8170</v>
      </c>
    </row>
    <row r="3518" spans="1:21" ht="35.25" customHeight="1">
      <c r="A3518" s="215" t="s">
        <v>4648</v>
      </c>
      <c r="B3518" s="215" t="s">
        <v>8525</v>
      </c>
      <c r="C3518" s="215" t="s">
        <v>4656</v>
      </c>
      <c r="D3518" s="215" t="s">
        <v>4703</v>
      </c>
      <c r="E3518" s="215">
        <v>180</v>
      </c>
      <c r="F3518" s="215">
        <v>88</v>
      </c>
      <c r="G3518" s="215" t="s">
        <v>4004</v>
      </c>
      <c r="H3518" s="215" t="s">
        <v>4004</v>
      </c>
      <c r="I3518" s="215" t="s">
        <v>4004</v>
      </c>
      <c r="J3518" s="215" t="s">
        <v>4643</v>
      </c>
      <c r="K3518" s="215" t="s">
        <v>4664</v>
      </c>
      <c r="L3518" s="215" t="s">
        <v>4004</v>
      </c>
      <c r="M3518" s="216">
        <v>200</v>
      </c>
      <c r="N3518" s="215" t="s">
        <v>4004</v>
      </c>
      <c r="O3518" s="217">
        <v>45730</v>
      </c>
      <c r="P3518" s="218">
        <v>0.516921296297369</v>
      </c>
      <c r="Q3518" s="215">
        <v>51575</v>
      </c>
      <c r="R3518" s="216">
        <v>400</v>
      </c>
      <c r="S3518" s="216">
        <v>0</v>
      </c>
      <c r="T3518" s="216">
        <v>400</v>
      </c>
      <c r="U3518" s="215" t="s">
        <v>4491</v>
      </c>
    </row>
    <row r="3519" spans="1:21" ht="35.25" customHeight="1">
      <c r="A3519" s="219" t="s">
        <v>4648</v>
      </c>
      <c r="B3519" s="219" t="s">
        <v>8526</v>
      </c>
      <c r="C3519" s="219" t="s">
        <v>4656</v>
      </c>
      <c r="D3519" s="219" t="s">
        <v>4730</v>
      </c>
      <c r="E3519" s="219">
        <v>159</v>
      </c>
      <c r="F3519" s="219">
        <v>89</v>
      </c>
      <c r="G3519" s="219" t="s">
        <v>4004</v>
      </c>
      <c r="H3519" s="219" t="s">
        <v>4004</v>
      </c>
      <c r="I3519" s="219" t="s">
        <v>4004</v>
      </c>
      <c r="J3519" s="219" t="s"/>
      <c r="K3519" s="219" t="s"/>
      <c r="L3519" s="219" t="s">
        <v>4652</v>
      </c>
      <c r="M3519" s="220">
        <v>0</v>
      </c>
      <c r="N3519" s="219" t="s">
        <v>4004</v>
      </c>
      <c r="O3519" s="221">
        <v>45730</v>
      </c>
      <c r="P3519" s="222">
        <v>0.50090277777781</v>
      </c>
      <c r="Q3519" s="219">
        <v>51574</v>
      </c>
      <c r="R3519" s="220">
        <v>200</v>
      </c>
      <c r="S3519" s="220">
        <v>0</v>
      </c>
      <c r="T3519" s="220">
        <v>200</v>
      </c>
      <c r="U3519" s="219" t="s">
        <v>4491</v>
      </c>
    </row>
    <row r="3520" spans="1:21" ht="35.25" customHeight="1">
      <c r="A3520" s="215" t="s">
        <v>4648</v>
      </c>
      <c r="B3520" s="215" t="s">
        <v>8527</v>
      </c>
      <c r="C3520" s="215" t="s">
        <v>4650</v>
      </c>
      <c r="D3520" s="215" t="s">
        <v>4663</v>
      </c>
      <c r="E3520" s="215">
        <v>160</v>
      </c>
      <c r="F3520" s="215">
        <v>89</v>
      </c>
      <c r="G3520" s="215" t="s">
        <v>4004</v>
      </c>
      <c r="H3520" s="215" t="s">
        <v>4004</v>
      </c>
      <c r="I3520" s="215" t="s">
        <v>4004</v>
      </c>
      <c r="J3520" s="215" t="s"/>
      <c r="K3520" s="215" t="s"/>
      <c r="L3520" s="215" t="s">
        <v>4652</v>
      </c>
      <c r="M3520" s="216">
        <v>0</v>
      </c>
      <c r="N3520" s="215" t="s">
        <v>4004</v>
      </c>
      <c r="O3520" s="217">
        <v>45730</v>
      </c>
      <c r="P3520" s="218">
        <v>0.465266203704232</v>
      </c>
      <c r="Q3520" s="215">
        <v>51572</v>
      </c>
      <c r="R3520" s="216">
        <v>200</v>
      </c>
      <c r="S3520" s="216">
        <v>0</v>
      </c>
      <c r="T3520" s="216">
        <v>200</v>
      </c>
      <c r="U3520" s="215" t="s">
        <v>4491</v>
      </c>
    </row>
    <row r="3521" spans="1:25" s="684" ht="35.25" customHeight="1">
      <c r="A3521" s="228" t="s">
        <v>4648</v>
      </c>
      <c r="B3521" s="228" t="s">
        <v>8528</v>
      </c>
      <c r="C3521" s="228" t="s">
        <v>4650</v>
      </c>
      <c r="D3521" s="228" t="s">
        <v>4668</v>
      </c>
      <c r="E3521" s="228">
        <v>155</v>
      </c>
      <c r="F3521" s="228">
        <v>0</v>
      </c>
      <c r="G3521" s="228" t="s">
        <v>4652</v>
      </c>
      <c r="H3521" s="228" t="s">
        <v>4652</v>
      </c>
      <c r="I3521" s="228" t="s">
        <v>4652</v>
      </c>
      <c r="J3521" s="228" t="s">
        <v>4715</v>
      </c>
      <c r="K3521" s="228" t="s"/>
      <c r="L3521" s="228" t="s">
        <v>4004</v>
      </c>
      <c r="M3521" s="229">
        <v>80</v>
      </c>
      <c r="N3521" s="228" t="s">
        <v>4004</v>
      </c>
      <c r="O3521" s="230">
        <v>45730</v>
      </c>
      <c r="P3521" s="231">
        <v>0.446296296297078</v>
      </c>
      <c r="Q3521" s="228">
        <v>51571</v>
      </c>
      <c r="R3521" s="229">
        <v>80</v>
      </c>
      <c r="S3521" s="229">
        <v>0</v>
      </c>
      <c r="T3521" s="229">
        <v>80</v>
      </c>
      <c r="U3521" s="228" t="s">
        <v>4491</v>
      </c>
      <c r="V3521" s="232" t="s"/>
      <c r="W3521" s="232" t="s"/>
      <c r="X3521" s="232" t="s"/>
      <c r="Y3521" s="232" t="s"/>
    </row>
    <row r="3522" spans="1:21" ht="35.25" customHeight="1">
      <c r="A3522" s="215" t="s">
        <v>4648</v>
      </c>
      <c r="B3522" s="215" t="s">
        <v>8529</v>
      </c>
      <c r="C3522" s="215" t="s">
        <v>4656</v>
      </c>
      <c r="D3522" s="215" t="s">
        <v>4676</v>
      </c>
      <c r="E3522" s="215">
        <v>135</v>
      </c>
      <c r="F3522" s="215">
        <v>89</v>
      </c>
      <c r="G3522" s="215" t="s">
        <v>4004</v>
      </c>
      <c r="H3522" s="215" t="s">
        <v>4004</v>
      </c>
      <c r="I3522" s="215" t="s">
        <v>4004</v>
      </c>
      <c r="J3522" s="215" t="s"/>
      <c r="K3522" s="215" t="s"/>
      <c r="L3522" s="215" t="s">
        <v>4652</v>
      </c>
      <c r="M3522" s="216">
        <v>0</v>
      </c>
      <c r="N3522" s="215" t="s">
        <v>4004</v>
      </c>
      <c r="O3522" s="217">
        <v>45730</v>
      </c>
      <c r="P3522" s="218">
        <v>0.433877314815618</v>
      </c>
      <c r="Q3522" s="215">
        <v>51570</v>
      </c>
      <c r="R3522" s="216">
        <v>200</v>
      </c>
      <c r="S3522" s="216">
        <v>0</v>
      </c>
      <c r="T3522" s="216">
        <v>200</v>
      </c>
      <c r="U3522" s="215" t="s">
        <v>4491</v>
      </c>
    </row>
    <row r="3523" spans="1:21" ht="35.25" customHeight="1">
      <c r="A3523" s="219" t="s">
        <v>4648</v>
      </c>
      <c r="B3523" s="219" t="s">
        <v>8530</v>
      </c>
      <c r="C3523" s="219" t="s">
        <v>4650</v>
      </c>
      <c r="D3523" s="219" t="s">
        <v>4663</v>
      </c>
      <c r="E3523" s="219">
        <v>148</v>
      </c>
      <c r="F3523" s="219">
        <v>89</v>
      </c>
      <c r="G3523" s="219" t="s">
        <v>4652</v>
      </c>
      <c r="H3523" s="219" t="s">
        <v>4004</v>
      </c>
      <c r="I3523" s="219" t="s">
        <v>4004</v>
      </c>
      <c r="J3523" s="219" t="s"/>
      <c r="K3523" s="219" t="s"/>
      <c r="L3523" s="219" t="s">
        <v>4652</v>
      </c>
      <c r="M3523" s="220">
        <v>0</v>
      </c>
      <c r="N3523" s="219" t="s">
        <v>4004</v>
      </c>
      <c r="O3523" s="221">
        <v>45730</v>
      </c>
      <c r="P3523" s="222">
        <v>0.420752314814308</v>
      </c>
      <c r="Q3523" s="219">
        <v>51566</v>
      </c>
      <c r="R3523" s="220">
        <v>170</v>
      </c>
      <c r="S3523" s="220">
        <v>0</v>
      </c>
      <c r="T3523" s="220">
        <v>170</v>
      </c>
      <c r="U3523" s="219" t="s">
        <v>4491</v>
      </c>
    </row>
    <row r="3524" spans="1:21" ht="35.25" customHeight="1">
      <c r="A3524" s="215" t="s">
        <v>4648</v>
      </c>
      <c r="B3524" s="215" t="s">
        <v>8531</v>
      </c>
      <c r="C3524" s="215" t="s">
        <v>4650</v>
      </c>
      <c r="D3524" s="215" t="s">
        <v>4734</v>
      </c>
      <c r="E3524" s="215">
        <v>160</v>
      </c>
      <c r="F3524" s="215">
        <v>0</v>
      </c>
      <c r="G3524" s="215" t="s">
        <v>4652</v>
      </c>
      <c r="H3524" s="215" t="s">
        <v>4004</v>
      </c>
      <c r="I3524" s="215" t="s">
        <v>4004</v>
      </c>
      <c r="J3524" s="215" t="s"/>
      <c r="K3524" s="215" t="s"/>
      <c r="L3524" s="215" t="s">
        <v>4652</v>
      </c>
      <c r="M3524" s="216">
        <v>0</v>
      </c>
      <c r="N3524" s="215" t="s">
        <v>4004</v>
      </c>
      <c r="O3524" s="217">
        <v>45730</v>
      </c>
      <c r="P3524" s="218">
        <v>0.371805555554602</v>
      </c>
      <c r="Q3524" s="215">
        <v>51561</v>
      </c>
      <c r="R3524" s="216">
        <v>170</v>
      </c>
      <c r="S3524" s="216">
        <v>0</v>
      </c>
      <c r="T3524" s="216">
        <v>170</v>
      </c>
      <c r="U3524" s="215" t="s">
        <v>4491</v>
      </c>
    </row>
    <row r="3525" spans="1:25" s="192" ht="35.25" customHeight="1">
      <c r="A3525" s="223" t="s">
        <v>4648</v>
      </c>
      <c r="B3525" s="223" t="s">
        <v>8532</v>
      </c>
      <c r="C3525" s="223" t="s">
        <v>4650</v>
      </c>
      <c r="D3525" s="223" t="s">
        <v>4668</v>
      </c>
      <c r="E3525" s="223">
        <v>150</v>
      </c>
      <c r="F3525" s="223">
        <v>0</v>
      </c>
      <c r="G3525" s="223" t="s">
        <v>4652</v>
      </c>
      <c r="H3525" s="223" t="s">
        <v>4652</v>
      </c>
      <c r="I3525" s="223" t="s">
        <v>4652</v>
      </c>
      <c r="J3525" s="223" t="s">
        <v>4732</v>
      </c>
      <c r="K3525" s="223" t="s"/>
      <c r="L3525" s="223" t="s">
        <v>4659</v>
      </c>
      <c r="M3525" s="224">
        <v>50</v>
      </c>
      <c r="N3525" s="223" t="s">
        <v>4659</v>
      </c>
      <c r="O3525" s="225">
        <v>45731</v>
      </c>
      <c r="P3525" s="226">
        <v>0.851319444445835</v>
      </c>
      <c r="Q3525" s="223">
        <v>52666</v>
      </c>
      <c r="R3525" s="224">
        <v>50</v>
      </c>
      <c r="S3525" s="224">
        <v>0</v>
      </c>
      <c r="T3525" s="224">
        <v>50</v>
      </c>
      <c r="U3525" s="223" t="s">
        <v>4491</v>
      </c>
      <c r="V3525" s="227" t="s"/>
      <c r="W3525" s="227" t="s"/>
      <c r="X3525" s="227" t="s"/>
      <c r="Y3525" s="227" t="s"/>
    </row>
    <row r="3526" spans="1:21" ht="35.25" customHeight="1">
      <c r="A3526" s="215" t="s">
        <v>4648</v>
      </c>
      <c r="B3526" s="215" t="s">
        <v>8533</v>
      </c>
      <c r="C3526" s="215" t="s">
        <v>4656</v>
      </c>
      <c r="D3526" s="215" t="s">
        <v>4700</v>
      </c>
      <c r="E3526" s="215">
        <v>160</v>
      </c>
      <c r="F3526" s="215">
        <v>89</v>
      </c>
      <c r="G3526" s="215" t="s">
        <v>4652</v>
      </c>
      <c r="H3526" s="215" t="s">
        <v>4652</v>
      </c>
      <c r="I3526" s="215" t="s">
        <v>4652</v>
      </c>
      <c r="J3526" s="215" t="s"/>
      <c r="K3526" s="215" t="s"/>
      <c r="L3526" s="215" t="s">
        <v>4652</v>
      </c>
      <c r="M3526" s="216">
        <v>0</v>
      </c>
      <c r="N3526" s="215" t="s">
        <v>4659</v>
      </c>
      <c r="O3526" s="217">
        <v>45731</v>
      </c>
      <c r="P3526" s="218">
        <v>0.845821759259707</v>
      </c>
      <c r="Q3526" s="215">
        <v>52665</v>
      </c>
      <c r="R3526" s="216">
        <v>230</v>
      </c>
      <c r="S3526" s="216">
        <v>0</v>
      </c>
      <c r="T3526" s="216">
        <v>230</v>
      </c>
      <c r="U3526" s="215" t="s">
        <v>4491</v>
      </c>
    </row>
    <row r="3527" spans="1:25" s="684" ht="35.25" customHeight="1">
      <c r="A3527" s="228" t="s">
        <v>4648</v>
      </c>
      <c r="B3527" s="228" t="s">
        <v>8534</v>
      </c>
      <c r="C3527" s="228" t="s">
        <v>4650</v>
      </c>
      <c r="D3527" s="228" t="s">
        <v>4681</v>
      </c>
      <c r="E3527" s="228">
        <v>154</v>
      </c>
      <c r="F3527" s="228">
        <v>0</v>
      </c>
      <c r="G3527" s="228" t="s">
        <v>4652</v>
      </c>
      <c r="H3527" s="228" t="s">
        <v>4652</v>
      </c>
      <c r="I3527" s="228" t="s">
        <v>4652</v>
      </c>
      <c r="J3527" s="228" t="s">
        <v>4715</v>
      </c>
      <c r="K3527" s="228" t="s"/>
      <c r="L3527" s="228" t="s">
        <v>4004</v>
      </c>
      <c r="M3527" s="229">
        <v>50</v>
      </c>
      <c r="N3527" s="228" t="s">
        <v>4004</v>
      </c>
      <c r="O3527" s="230">
        <v>45731</v>
      </c>
      <c r="P3527" s="231">
        <v>0.83393518518642</v>
      </c>
      <c r="Q3527" s="228">
        <v>52664</v>
      </c>
      <c r="R3527" s="229">
        <v>50</v>
      </c>
      <c r="S3527" s="229">
        <v>0</v>
      </c>
      <c r="T3527" s="229">
        <v>50</v>
      </c>
      <c r="U3527" s="228" t="s">
        <v>4491</v>
      </c>
      <c r="V3527" s="232" t="s"/>
      <c r="W3527" s="232" t="s"/>
      <c r="X3527" s="232" t="s"/>
      <c r="Y3527" s="232" t="s"/>
    </row>
    <row r="3528" spans="1:25" s="192" ht="35.25" customHeight="1">
      <c r="A3528" s="223" t="s">
        <v>4648</v>
      </c>
      <c r="B3528" s="223" t="s">
        <v>8535</v>
      </c>
      <c r="C3528" s="223" t="s">
        <v>4650</v>
      </c>
      <c r="D3528" s="223" t="s">
        <v>4668</v>
      </c>
      <c r="E3528" s="223">
        <v>150</v>
      </c>
      <c r="F3528" s="223">
        <v>0</v>
      </c>
      <c r="G3528" s="223" t="s">
        <v>4652</v>
      </c>
      <c r="H3528" s="223" t="s">
        <v>4652</v>
      </c>
      <c r="I3528" s="223" t="s">
        <v>4652</v>
      </c>
      <c r="J3528" s="223" t="s">
        <v>4692</v>
      </c>
      <c r="K3528" s="223" t="s"/>
      <c r="L3528" s="223" t="s">
        <v>4659</v>
      </c>
      <c r="M3528" s="224">
        <v>50</v>
      </c>
      <c r="N3528" s="223" t="s">
        <v>4659</v>
      </c>
      <c r="O3528" s="225">
        <v>45731</v>
      </c>
      <c r="P3528" s="226">
        <v>0.803043981482915</v>
      </c>
      <c r="Q3528" s="223">
        <v>52663</v>
      </c>
      <c r="R3528" s="224">
        <v>50</v>
      </c>
      <c r="S3528" s="224">
        <v>0</v>
      </c>
      <c r="T3528" s="224">
        <v>50</v>
      </c>
      <c r="U3528" s="223" t="s">
        <v>4491</v>
      </c>
      <c r="V3528" s="227" t="s"/>
      <c r="W3528" s="227" t="s"/>
      <c r="X3528" s="227" t="s"/>
      <c r="Y3528" s="227" t="s"/>
    </row>
    <row r="3529" spans="1:25" s="192" ht="35.25" customHeight="1">
      <c r="A3529" s="223" t="s">
        <v>4648</v>
      </c>
      <c r="B3529" s="223" t="s">
        <v>8536</v>
      </c>
      <c r="C3529" s="223" t="s">
        <v>4650</v>
      </c>
      <c r="D3529" s="223" t="s">
        <v>4668</v>
      </c>
      <c r="E3529" s="223">
        <v>150</v>
      </c>
      <c r="F3529" s="223">
        <v>0</v>
      </c>
      <c r="G3529" s="223" t="s">
        <v>4652</v>
      </c>
      <c r="H3529" s="223" t="s">
        <v>4652</v>
      </c>
      <c r="I3529" s="223" t="s">
        <v>4652</v>
      </c>
      <c r="J3529" s="223" t="s">
        <v>4692</v>
      </c>
      <c r="K3529" s="223" t="s"/>
      <c r="L3529" s="223" t="s">
        <v>4659</v>
      </c>
      <c r="M3529" s="224">
        <v>50</v>
      </c>
      <c r="N3529" s="223" t="s">
        <v>4659</v>
      </c>
      <c r="O3529" s="225">
        <v>45731</v>
      </c>
      <c r="P3529" s="226">
        <v>0.781377314815473</v>
      </c>
      <c r="Q3529" s="223">
        <v>52655</v>
      </c>
      <c r="R3529" s="224">
        <v>50</v>
      </c>
      <c r="S3529" s="224">
        <v>0</v>
      </c>
      <c r="T3529" s="224">
        <v>50</v>
      </c>
      <c r="U3529" s="223" t="s">
        <v>4491</v>
      </c>
      <c r="V3529" s="227" t="s"/>
      <c r="W3529" s="227" t="s"/>
      <c r="X3529" s="227" t="s"/>
      <c r="Y3529" s="227" t="s"/>
    </row>
    <row r="3530" spans="1:25" s="192" ht="35.25" customHeight="1">
      <c r="A3530" s="223" t="s">
        <v>4648</v>
      </c>
      <c r="B3530" s="223" t="s">
        <v>8537</v>
      </c>
      <c r="C3530" s="223" t="s">
        <v>4650</v>
      </c>
      <c r="D3530" s="223" t="s">
        <v>4867</v>
      </c>
      <c r="E3530" s="223">
        <v>154</v>
      </c>
      <c r="F3530" s="223">
        <v>0</v>
      </c>
      <c r="G3530" s="223" t="s">
        <v>4652</v>
      </c>
      <c r="H3530" s="223" t="s">
        <v>4652</v>
      </c>
      <c r="I3530" s="223" t="s">
        <v>4652</v>
      </c>
      <c r="J3530" s="223" t="s">
        <v>4750</v>
      </c>
      <c r="K3530" s="223" t="s"/>
      <c r="L3530" s="223" t="s">
        <v>4659</v>
      </c>
      <c r="M3530" s="224">
        <v>100</v>
      </c>
      <c r="N3530" s="223" t="s">
        <v>4659</v>
      </c>
      <c r="O3530" s="225">
        <v>45731</v>
      </c>
      <c r="P3530" s="226">
        <v>0.741747685184237</v>
      </c>
      <c r="Q3530" s="223">
        <v>52648</v>
      </c>
      <c r="R3530" s="224">
        <v>100</v>
      </c>
      <c r="S3530" s="224">
        <v>0</v>
      </c>
      <c r="T3530" s="224">
        <v>100</v>
      </c>
      <c r="U3530" s="223" t="s">
        <v>4491</v>
      </c>
      <c r="V3530" s="227" t="s"/>
      <c r="W3530" s="227" t="s"/>
      <c r="X3530" s="227" t="s"/>
      <c r="Y3530" s="227" t="s"/>
    </row>
    <row r="3531" spans="1:21" ht="35.25" customHeight="1">
      <c r="A3531" s="219" t="s">
        <v>4648</v>
      </c>
      <c r="B3531" s="219" t="s">
        <v>8538</v>
      </c>
      <c r="C3531" s="219" t="s">
        <v>4656</v>
      </c>
      <c r="D3531" s="219" t="s">
        <v>4676</v>
      </c>
      <c r="E3531" s="219">
        <v>167</v>
      </c>
      <c r="F3531" s="219">
        <v>88</v>
      </c>
      <c r="G3531" s="219" t="s">
        <v>4659</v>
      </c>
      <c r="H3531" s="219" t="s">
        <v>4659</v>
      </c>
      <c r="I3531" s="219" t="s">
        <v>4659</v>
      </c>
      <c r="J3531" s="219" t="s"/>
      <c r="K3531" s="219" t="s"/>
      <c r="L3531" s="219" t="s">
        <v>4652</v>
      </c>
      <c r="M3531" s="220">
        <v>0</v>
      </c>
      <c r="N3531" s="219" t="s">
        <v>4659</v>
      </c>
      <c r="O3531" s="221">
        <v>45731</v>
      </c>
      <c r="P3531" s="222">
        <v>0.717858796295332</v>
      </c>
      <c r="Q3531" s="219">
        <v>52647</v>
      </c>
      <c r="R3531" s="220">
        <v>200</v>
      </c>
      <c r="S3531" s="220">
        <v>0</v>
      </c>
      <c r="T3531" s="220">
        <v>200</v>
      </c>
      <c r="U3531" s="219" t="s">
        <v>4491</v>
      </c>
    </row>
    <row r="3532" spans="1:21" ht="35.25" customHeight="1">
      <c r="A3532" s="215" t="s">
        <v>4648</v>
      </c>
      <c r="B3532" s="215" t="s">
        <v>8539</v>
      </c>
      <c r="C3532" s="215" t="s">
        <v>4656</v>
      </c>
      <c r="D3532" s="215" t="s">
        <v>4668</v>
      </c>
      <c r="E3532" s="215">
        <v>171</v>
      </c>
      <c r="F3532" s="215">
        <v>0</v>
      </c>
      <c r="G3532" s="215" t="s">
        <v>4652</v>
      </c>
      <c r="H3532" s="215" t="s">
        <v>4004</v>
      </c>
      <c r="I3532" s="215" t="s">
        <v>4004</v>
      </c>
      <c r="J3532" s="215" t="s"/>
      <c r="K3532" s="215" t="s"/>
      <c r="L3532" s="215" t="s">
        <v>4652</v>
      </c>
      <c r="M3532" s="216">
        <v>0</v>
      </c>
      <c r="N3532" s="215" t="s">
        <v>4004</v>
      </c>
      <c r="O3532" s="217">
        <v>45731</v>
      </c>
      <c r="P3532" s="218">
        <v>0.71714120370234</v>
      </c>
      <c r="Q3532" s="215">
        <v>52645</v>
      </c>
      <c r="R3532" s="216">
        <v>170</v>
      </c>
      <c r="S3532" s="216">
        <v>0</v>
      </c>
      <c r="T3532" s="216">
        <v>170</v>
      </c>
      <c r="U3532" s="215" t="s">
        <v>4491</v>
      </c>
    </row>
    <row r="3533" spans="1:21" ht="35.25" customHeight="1">
      <c r="A3533" s="219" t="s">
        <v>4648</v>
      </c>
      <c r="B3533" s="219" t="s">
        <v>8540</v>
      </c>
      <c r="C3533" s="219" t="s">
        <v>4650</v>
      </c>
      <c r="D3533" s="219" t="s">
        <v>4663</v>
      </c>
      <c r="E3533" s="219">
        <v>150</v>
      </c>
      <c r="F3533" s="219">
        <v>89</v>
      </c>
      <c r="G3533" s="219" t="s">
        <v>4659</v>
      </c>
      <c r="H3533" s="219" t="s">
        <v>4659</v>
      </c>
      <c r="I3533" s="219" t="s">
        <v>4659</v>
      </c>
      <c r="J3533" s="219" t="s"/>
      <c r="K3533" s="219" t="s"/>
      <c r="L3533" s="219" t="s">
        <v>4652</v>
      </c>
      <c r="M3533" s="220">
        <v>0</v>
      </c>
      <c r="N3533" s="219" t="s">
        <v>4004</v>
      </c>
      <c r="O3533" s="221">
        <v>45731</v>
      </c>
      <c r="P3533" s="222">
        <v>0.71604166666657</v>
      </c>
      <c r="Q3533" s="219">
        <v>52644</v>
      </c>
      <c r="R3533" s="220">
        <v>230</v>
      </c>
      <c r="S3533" s="220">
        <v>0</v>
      </c>
      <c r="T3533" s="220">
        <v>230</v>
      </c>
      <c r="U3533" s="219" t="s">
        <v>4491</v>
      </c>
    </row>
    <row r="3534" spans="1:21" ht="35.25" customHeight="1">
      <c r="A3534" s="215" t="s">
        <v>4648</v>
      </c>
      <c r="B3534" s="215" t="s">
        <v>8541</v>
      </c>
      <c r="C3534" s="215" t="s">
        <v>4656</v>
      </c>
      <c r="D3534" s="215" t="s">
        <v>4700</v>
      </c>
      <c r="E3534" s="215">
        <v>160</v>
      </c>
      <c r="F3534" s="215">
        <v>89</v>
      </c>
      <c r="G3534" s="215" t="s">
        <v>4004</v>
      </c>
      <c r="H3534" s="215" t="s">
        <v>4004</v>
      </c>
      <c r="I3534" s="215" t="s">
        <v>4004</v>
      </c>
      <c r="J3534" s="215" t="s"/>
      <c r="K3534" s="215" t="s"/>
      <c r="L3534" s="215" t="s">
        <v>4652</v>
      </c>
      <c r="M3534" s="216">
        <v>0</v>
      </c>
      <c r="N3534" s="215" t="s">
        <v>4659</v>
      </c>
      <c r="O3534" s="217">
        <v>45731</v>
      </c>
      <c r="P3534" s="218">
        <v>0.711886574074015</v>
      </c>
      <c r="Q3534" s="215">
        <v>52643</v>
      </c>
      <c r="R3534" s="216">
        <v>230</v>
      </c>
      <c r="S3534" s="216">
        <v>0</v>
      </c>
      <c r="T3534" s="216">
        <v>230</v>
      </c>
      <c r="U3534" s="215" t="s">
        <v>4491</v>
      </c>
    </row>
    <row r="3535" spans="1:21" ht="35.25" customHeight="1">
      <c r="A3535" s="219" t="s">
        <v>4648</v>
      </c>
      <c r="B3535" s="219" t="s">
        <v>8542</v>
      </c>
      <c r="C3535" s="219" t="s">
        <v>4656</v>
      </c>
      <c r="D3535" s="219" t="s">
        <v>4676</v>
      </c>
      <c r="E3535" s="219">
        <v>153</v>
      </c>
      <c r="F3535" s="219">
        <v>89</v>
      </c>
      <c r="G3535" s="219" t="s">
        <v>4659</v>
      </c>
      <c r="H3535" s="219" t="s">
        <v>4659</v>
      </c>
      <c r="I3535" s="219" t="s">
        <v>4659</v>
      </c>
      <c r="J3535" s="219" t="s"/>
      <c r="K3535" s="219" t="s"/>
      <c r="L3535" s="219" t="s">
        <v>4652</v>
      </c>
      <c r="M3535" s="220">
        <v>0</v>
      </c>
      <c r="N3535" s="219" t="s">
        <v>4659</v>
      </c>
      <c r="O3535" s="221">
        <v>45731</v>
      </c>
      <c r="P3535" s="222">
        <v>0.705092592594156</v>
      </c>
      <c r="Q3535" s="219">
        <v>52642</v>
      </c>
      <c r="R3535" s="220">
        <v>200</v>
      </c>
      <c r="S3535" s="220">
        <v>0</v>
      </c>
      <c r="T3535" s="220">
        <v>200</v>
      </c>
      <c r="U3535" s="219" t="s">
        <v>4491</v>
      </c>
    </row>
    <row r="3536" spans="1:21" ht="35.25" customHeight="1">
      <c r="A3536" s="215" t="s">
        <v>4648</v>
      </c>
      <c r="B3536" s="215" t="s">
        <v>8543</v>
      </c>
      <c r="C3536" s="215" t="s">
        <v>4656</v>
      </c>
      <c r="D3536" s="215" t="s">
        <v>4734</v>
      </c>
      <c r="E3536" s="215">
        <v>160</v>
      </c>
      <c r="F3536" s="215">
        <v>88</v>
      </c>
      <c r="G3536" s="215" t="s">
        <v>4652</v>
      </c>
      <c r="H3536" s="215" t="s">
        <v>4652</v>
      </c>
      <c r="I3536" s="215" t="s">
        <v>4652</v>
      </c>
      <c r="J3536" s="215" t="s"/>
      <c r="K3536" s="215" t="s"/>
      <c r="L3536" s="215" t="s">
        <v>4652</v>
      </c>
      <c r="M3536" s="216">
        <v>0</v>
      </c>
      <c r="N3536" s="215" t="s">
        <v>4659</v>
      </c>
      <c r="O3536" s="217">
        <v>45731</v>
      </c>
      <c r="P3536" s="218">
        <v>0.704143518520141</v>
      </c>
      <c r="Q3536" s="215">
        <v>52641</v>
      </c>
      <c r="R3536" s="216">
        <v>120</v>
      </c>
      <c r="S3536" s="216">
        <v>0</v>
      </c>
      <c r="T3536" s="216">
        <v>120</v>
      </c>
      <c r="U3536" s="215" t="s">
        <v>8170</v>
      </c>
    </row>
    <row r="3537" spans="1:21" ht="35.25" customHeight="1">
      <c r="A3537" s="219" t="s">
        <v>4648</v>
      </c>
      <c r="B3537" s="219" t="s">
        <v>8544</v>
      </c>
      <c r="C3537" s="219" t="s">
        <v>4656</v>
      </c>
      <c r="D3537" s="219" t="s">
        <v>4676</v>
      </c>
      <c r="E3537" s="219">
        <v>162</v>
      </c>
      <c r="F3537" s="219">
        <v>88</v>
      </c>
      <c r="G3537" s="219" t="s">
        <v>4659</v>
      </c>
      <c r="H3537" s="219" t="s">
        <v>4659</v>
      </c>
      <c r="I3537" s="219" t="s">
        <v>4659</v>
      </c>
      <c r="J3537" s="219" t="s"/>
      <c r="K3537" s="219" t="s"/>
      <c r="L3537" s="219" t="s">
        <v>4652</v>
      </c>
      <c r="M3537" s="220">
        <v>0</v>
      </c>
      <c r="N3537" s="219" t="s">
        <v>4659</v>
      </c>
      <c r="O3537" s="221">
        <v>45731</v>
      </c>
      <c r="P3537" s="222">
        <v>0.702175925925985</v>
      </c>
      <c r="Q3537" s="219">
        <v>52639</v>
      </c>
      <c r="R3537" s="220">
        <v>200</v>
      </c>
      <c r="S3537" s="220">
        <v>0</v>
      </c>
      <c r="T3537" s="220">
        <v>200</v>
      </c>
      <c r="U3537" s="219" t="s">
        <v>4491</v>
      </c>
    </row>
    <row r="3538" spans="1:21" ht="35.25" customHeight="1">
      <c r="A3538" s="215" t="s">
        <v>4648</v>
      </c>
      <c r="B3538" s="215" t="s">
        <v>8545</v>
      </c>
      <c r="C3538" s="215" t="s">
        <v>4656</v>
      </c>
      <c r="D3538" s="215" t="s">
        <v>4676</v>
      </c>
      <c r="E3538" s="215">
        <v>160</v>
      </c>
      <c r="F3538" s="215">
        <v>89</v>
      </c>
      <c r="G3538" s="215" t="s">
        <v>4004</v>
      </c>
      <c r="H3538" s="215" t="s">
        <v>4004</v>
      </c>
      <c r="I3538" s="215" t="s">
        <v>4004</v>
      </c>
      <c r="J3538" s="215" t="s"/>
      <c r="K3538" s="215" t="s"/>
      <c r="L3538" s="215" t="s">
        <v>4652</v>
      </c>
      <c r="M3538" s="216">
        <v>0</v>
      </c>
      <c r="N3538" s="215" t="s">
        <v>4659</v>
      </c>
      <c r="O3538" s="217">
        <v>45731</v>
      </c>
      <c r="P3538" s="218">
        <v>0.699502314815618</v>
      </c>
      <c r="Q3538" s="215">
        <v>52638</v>
      </c>
      <c r="R3538" s="216">
        <v>230</v>
      </c>
      <c r="S3538" s="216">
        <v>0</v>
      </c>
      <c r="T3538" s="216">
        <v>230</v>
      </c>
      <c r="U3538" s="215" t="s">
        <v>4491</v>
      </c>
    </row>
    <row r="3539" spans="1:21" ht="35.25" customHeight="1">
      <c r="A3539" s="219" t="s">
        <v>4648</v>
      </c>
      <c r="B3539" s="219" t="s">
        <v>8546</v>
      </c>
      <c r="C3539" s="219" t="s">
        <v>4650</v>
      </c>
      <c r="D3539" s="219" t="s">
        <v>4668</v>
      </c>
      <c r="E3539" s="219">
        <v>150</v>
      </c>
      <c r="F3539" s="219">
        <v>0</v>
      </c>
      <c r="G3539" s="219" t="s">
        <v>4652</v>
      </c>
      <c r="H3539" s="219" t="s">
        <v>4004</v>
      </c>
      <c r="I3539" s="219" t="s">
        <v>4004</v>
      </c>
      <c r="J3539" s="219" t="s"/>
      <c r="K3539" s="219" t="s"/>
      <c r="L3539" s="219" t="s">
        <v>4652</v>
      </c>
      <c r="M3539" s="220">
        <v>0</v>
      </c>
      <c r="N3539" s="219" t="s">
        <v>4659</v>
      </c>
      <c r="O3539" s="221">
        <v>45731</v>
      </c>
      <c r="P3539" s="222">
        <v>0.698495370368619</v>
      </c>
      <c r="Q3539" s="219">
        <v>52637</v>
      </c>
      <c r="R3539" s="220">
        <v>170</v>
      </c>
      <c r="S3539" s="220">
        <v>0</v>
      </c>
      <c r="T3539" s="220">
        <v>170</v>
      </c>
      <c r="U3539" s="219" t="s">
        <v>4491</v>
      </c>
    </row>
    <row r="3540" spans="1:21" ht="35.25" customHeight="1">
      <c r="A3540" s="215" t="s">
        <v>4648</v>
      </c>
      <c r="B3540" s="215" t="s">
        <v>8547</v>
      </c>
      <c r="C3540" s="215" t="s">
        <v>4656</v>
      </c>
      <c r="D3540" s="215" t="s">
        <v>4700</v>
      </c>
      <c r="E3540" s="215">
        <v>165</v>
      </c>
      <c r="F3540" s="215">
        <v>0</v>
      </c>
      <c r="G3540" s="215" t="s">
        <v>4652</v>
      </c>
      <c r="H3540" s="215" t="s">
        <v>4004</v>
      </c>
      <c r="I3540" s="215" t="s">
        <v>4004</v>
      </c>
      <c r="J3540" s="215" t="s"/>
      <c r="K3540" s="215" t="s"/>
      <c r="L3540" s="215" t="s">
        <v>4652</v>
      </c>
      <c r="M3540" s="216">
        <v>0</v>
      </c>
      <c r="N3540" s="215" t="s">
        <v>4659</v>
      </c>
      <c r="O3540" s="217">
        <v>45731</v>
      </c>
      <c r="P3540" s="218">
        <v>0.697384259259707</v>
      </c>
      <c r="Q3540" s="215">
        <v>52636</v>
      </c>
      <c r="R3540" s="216">
        <v>170</v>
      </c>
      <c r="S3540" s="216">
        <v>0</v>
      </c>
      <c r="T3540" s="216">
        <v>170</v>
      </c>
      <c r="U3540" s="215" t="s">
        <v>4491</v>
      </c>
    </row>
    <row r="3541" spans="1:21" ht="35.25" customHeight="1">
      <c r="A3541" s="219" t="s">
        <v>4648</v>
      </c>
      <c r="B3541" s="219" t="s">
        <v>8548</v>
      </c>
      <c r="C3541" s="219" t="s">
        <v>4650</v>
      </c>
      <c r="D3541" s="219" t="s">
        <v>4668</v>
      </c>
      <c r="E3541" s="219">
        <v>1</v>
      </c>
      <c r="F3541" s="219">
        <v>0</v>
      </c>
      <c r="G3541" s="219" t="s">
        <v>4652</v>
      </c>
      <c r="H3541" s="219" t="s">
        <v>4004</v>
      </c>
      <c r="I3541" s="219" t="s">
        <v>4004</v>
      </c>
      <c r="J3541" s="219" t="s"/>
      <c r="K3541" s="219" t="s"/>
      <c r="L3541" s="219" t="s">
        <v>4652</v>
      </c>
      <c r="M3541" s="220">
        <v>0</v>
      </c>
      <c r="N3541" s="219" t="s">
        <v>4659</v>
      </c>
      <c r="O3541" s="221">
        <v>45731</v>
      </c>
      <c r="P3541" s="222">
        <v>0.695740740738984</v>
      </c>
      <c r="Q3541" s="219">
        <v>52635</v>
      </c>
      <c r="R3541" s="220">
        <v>170</v>
      </c>
      <c r="S3541" s="220">
        <v>0</v>
      </c>
      <c r="T3541" s="220">
        <v>170</v>
      </c>
      <c r="U3541" s="219" t="s">
        <v>4491</v>
      </c>
    </row>
    <row r="3542" spans="1:21" ht="35.25" customHeight="1">
      <c r="A3542" s="215" t="s">
        <v>4648</v>
      </c>
      <c r="B3542" s="215" t="s">
        <v>8549</v>
      </c>
      <c r="C3542" s="215" t="s">
        <v>4650</v>
      </c>
      <c r="D3542" s="215" t="s">
        <v>4668</v>
      </c>
      <c r="E3542" s="215">
        <v>150</v>
      </c>
      <c r="F3542" s="215">
        <v>89</v>
      </c>
      <c r="G3542" s="215" t="s">
        <v>4659</v>
      </c>
      <c r="H3542" s="215" t="s">
        <v>4659</v>
      </c>
      <c r="I3542" s="215" t="s">
        <v>4659</v>
      </c>
      <c r="J3542" s="215" t="s"/>
      <c r="K3542" s="215" t="s"/>
      <c r="L3542" s="215" t="s">
        <v>4652</v>
      </c>
      <c r="M3542" s="216">
        <v>0</v>
      </c>
      <c r="N3542" s="215" t="s">
        <v>4659</v>
      </c>
      <c r="O3542" s="217">
        <v>45731</v>
      </c>
      <c r="P3542" s="218">
        <v>0.695243055553874</v>
      </c>
      <c r="Q3542" s="215">
        <v>52634</v>
      </c>
      <c r="R3542" s="216">
        <v>230</v>
      </c>
      <c r="S3542" s="216">
        <v>0</v>
      </c>
      <c r="T3542" s="216">
        <v>230</v>
      </c>
      <c r="U3542" s="215" t="s">
        <v>4491</v>
      </c>
    </row>
    <row r="3543" spans="1:21" ht="35.25" customHeight="1">
      <c r="A3543" s="219" t="s">
        <v>4648</v>
      </c>
      <c r="B3543" s="219" t="s">
        <v>8550</v>
      </c>
      <c r="C3543" s="219" t="s">
        <v>4656</v>
      </c>
      <c r="D3543" s="219" t="s">
        <v>4684</v>
      </c>
      <c r="E3543" s="219">
        <v>160</v>
      </c>
      <c r="F3543" s="219">
        <v>0</v>
      </c>
      <c r="G3543" s="219" t="s">
        <v>4652</v>
      </c>
      <c r="H3543" s="219" t="s">
        <v>4659</v>
      </c>
      <c r="I3543" s="219" t="s">
        <v>4659</v>
      </c>
      <c r="J3543" s="219" t="s"/>
      <c r="K3543" s="219" t="s"/>
      <c r="L3543" s="219" t="s">
        <v>4652</v>
      </c>
      <c r="M3543" s="220">
        <v>0</v>
      </c>
      <c r="N3543" s="219" t="s">
        <v>4659</v>
      </c>
      <c r="O3543" s="221">
        <v>45731</v>
      </c>
      <c r="P3543" s="222">
        <v>0.694166666668025</v>
      </c>
      <c r="Q3543" s="219">
        <v>52633</v>
      </c>
      <c r="R3543" s="220">
        <v>150</v>
      </c>
      <c r="S3543" s="220">
        <v>0</v>
      </c>
      <c r="T3543" s="220">
        <v>150</v>
      </c>
      <c r="U3543" s="219" t="s">
        <v>4491</v>
      </c>
    </row>
    <row r="3544" spans="1:21" ht="35.25" customHeight="1">
      <c r="A3544" s="215" t="s">
        <v>4648</v>
      </c>
      <c r="B3544" s="215" t="s">
        <v>8551</v>
      </c>
      <c r="C3544" s="215" t="s">
        <v>4656</v>
      </c>
      <c r="D3544" s="215" t="s">
        <v>4730</v>
      </c>
      <c r="E3544" s="215">
        <v>160</v>
      </c>
      <c r="F3544" s="215">
        <v>0</v>
      </c>
      <c r="G3544" s="215" t="s">
        <v>4652</v>
      </c>
      <c r="H3544" s="215" t="s">
        <v>4004</v>
      </c>
      <c r="I3544" s="215" t="s">
        <v>4004</v>
      </c>
      <c r="J3544" s="215" t="s"/>
      <c r="K3544" s="215" t="s"/>
      <c r="L3544" s="215" t="s">
        <v>4652</v>
      </c>
      <c r="M3544" s="216">
        <v>0</v>
      </c>
      <c r="N3544" s="215" t="s">
        <v>4659</v>
      </c>
      <c r="O3544" s="217">
        <v>45731</v>
      </c>
      <c r="P3544" s="218">
        <v>0.69310185185168</v>
      </c>
      <c r="Q3544" s="215">
        <v>52631</v>
      </c>
      <c r="R3544" s="216">
        <v>350</v>
      </c>
      <c r="S3544" s="216">
        <v>0</v>
      </c>
      <c r="T3544" s="216">
        <v>350</v>
      </c>
      <c r="U3544" s="215" t="s">
        <v>4491</v>
      </c>
    </row>
    <row r="3545" spans="1:21" ht="35.25" customHeight="1">
      <c r="A3545" s="219" t="s">
        <v>4648</v>
      </c>
      <c r="B3545" s="219" t="s">
        <v>8552</v>
      </c>
      <c r="C3545" s="219" t="s">
        <v>4656</v>
      </c>
      <c r="D3545" s="219" t="s">
        <v>4730</v>
      </c>
      <c r="E3545" s="219">
        <v>165</v>
      </c>
      <c r="F3545" s="219">
        <v>89</v>
      </c>
      <c r="G3545" s="219" t="s">
        <v>4659</v>
      </c>
      <c r="H3545" s="219" t="s">
        <v>4659</v>
      </c>
      <c r="I3545" s="219" t="s">
        <v>4659</v>
      </c>
      <c r="J3545" s="219" t="s"/>
      <c r="K3545" s="219" t="s"/>
      <c r="L3545" s="219" t="s">
        <v>4652</v>
      </c>
      <c r="M3545" s="220">
        <v>0</v>
      </c>
      <c r="N3545" s="219" t="s">
        <v>4659</v>
      </c>
      <c r="O3545" s="221">
        <v>45731</v>
      </c>
      <c r="P3545" s="222">
        <v>0.692743055555184</v>
      </c>
      <c r="Q3545" s="219">
        <v>52631</v>
      </c>
      <c r="R3545" s="220">
        <v>350</v>
      </c>
      <c r="S3545" s="220">
        <v>0</v>
      </c>
      <c r="T3545" s="220">
        <v>350</v>
      </c>
      <c r="U3545" s="219" t="s">
        <v>4491</v>
      </c>
    </row>
    <row r="3546" spans="1:21" ht="35.25" customHeight="1">
      <c r="A3546" s="215" t="s">
        <v>4648</v>
      </c>
      <c r="B3546" s="215" t="s">
        <v>8553</v>
      </c>
      <c r="C3546" s="215" t="s">
        <v>4650</v>
      </c>
      <c r="D3546" s="215" t="s">
        <v>4668</v>
      </c>
      <c r="E3546" s="215" t="s">
        <v>8554</v>
      </c>
      <c r="F3546" s="215">
        <v>0</v>
      </c>
      <c r="G3546" s="215" t="s">
        <v>4652</v>
      </c>
      <c r="H3546" s="215" t="s">
        <v>4004</v>
      </c>
      <c r="I3546" s="215" t="s">
        <v>4004</v>
      </c>
      <c r="J3546" s="215" t="s"/>
      <c r="K3546" s="215" t="s"/>
      <c r="L3546" s="215" t="s">
        <v>4652</v>
      </c>
      <c r="M3546" s="216">
        <v>0</v>
      </c>
      <c r="N3546" s="215" t="s">
        <v>4004</v>
      </c>
      <c r="O3546" s="217">
        <v>45731</v>
      </c>
      <c r="P3546" s="218">
        <v>0.690856481480296</v>
      </c>
      <c r="Q3546" s="215">
        <v>52630</v>
      </c>
      <c r="R3546" s="216">
        <v>170</v>
      </c>
      <c r="S3546" s="216">
        <v>0</v>
      </c>
      <c r="T3546" s="216">
        <v>170</v>
      </c>
      <c r="U3546" s="215" t="s">
        <v>4491</v>
      </c>
    </row>
    <row r="3547" spans="1:21" ht="35.25" customHeight="1">
      <c r="A3547" s="219" t="s">
        <v>4648</v>
      </c>
      <c r="B3547" s="219" t="s">
        <v>8555</v>
      </c>
      <c r="C3547" s="219" t="s">
        <v>4656</v>
      </c>
      <c r="D3547" s="219" t="s">
        <v>4700</v>
      </c>
      <c r="E3547" s="219">
        <v>165</v>
      </c>
      <c r="F3547" s="219">
        <v>89</v>
      </c>
      <c r="G3547" s="219" t="s">
        <v>4004</v>
      </c>
      <c r="H3547" s="219" t="s">
        <v>4004</v>
      </c>
      <c r="I3547" s="219" t="s">
        <v>4004</v>
      </c>
      <c r="J3547" s="219" t="s"/>
      <c r="K3547" s="219" t="s"/>
      <c r="L3547" s="219" t="s">
        <v>4652</v>
      </c>
      <c r="M3547" s="220">
        <v>0</v>
      </c>
      <c r="N3547" s="219" t="s">
        <v>4004</v>
      </c>
      <c r="O3547" s="221">
        <v>45731</v>
      </c>
      <c r="P3547" s="222">
        <v>0.690324074075761</v>
      </c>
      <c r="Q3547" s="219">
        <v>52629</v>
      </c>
      <c r="R3547" s="220">
        <v>200</v>
      </c>
      <c r="S3547" s="220">
        <v>0</v>
      </c>
      <c r="T3547" s="220">
        <v>200</v>
      </c>
      <c r="U3547" s="219" t="s">
        <v>4491</v>
      </c>
    </row>
    <row r="3548" spans="1:21" ht="35.25" customHeight="1">
      <c r="A3548" s="215" t="s">
        <v>4648</v>
      </c>
      <c r="B3548" s="215" t="s">
        <v>8556</v>
      </c>
      <c r="C3548" s="215" t="s">
        <v>4650</v>
      </c>
      <c r="D3548" s="215" t="s">
        <v>4668</v>
      </c>
      <c r="E3548" s="215">
        <v>150</v>
      </c>
      <c r="F3548" s="215">
        <v>89</v>
      </c>
      <c r="G3548" s="215" t="s">
        <v>4659</v>
      </c>
      <c r="H3548" s="215" t="s">
        <v>4659</v>
      </c>
      <c r="I3548" s="215" t="s">
        <v>4659</v>
      </c>
      <c r="J3548" s="215" t="s"/>
      <c r="K3548" s="215" t="s"/>
      <c r="L3548" s="215" t="s">
        <v>4652</v>
      </c>
      <c r="M3548" s="216">
        <v>0</v>
      </c>
      <c r="N3548" s="215" t="s">
        <v>4004</v>
      </c>
      <c r="O3548" s="217">
        <v>45731</v>
      </c>
      <c r="P3548" s="218">
        <v>0.689479166667297</v>
      </c>
      <c r="Q3548" s="215">
        <v>52628</v>
      </c>
      <c r="R3548" s="216">
        <v>200</v>
      </c>
      <c r="S3548" s="216">
        <v>0</v>
      </c>
      <c r="T3548" s="216">
        <v>200</v>
      </c>
      <c r="U3548" s="215" t="s">
        <v>4491</v>
      </c>
    </row>
    <row r="3549" spans="1:21" ht="35.25" customHeight="1">
      <c r="A3549" s="219" t="s">
        <v>4648</v>
      </c>
      <c r="B3549" s="219" t="s">
        <v>8557</v>
      </c>
      <c r="C3549" s="219" t="s">
        <v>4650</v>
      </c>
      <c r="D3549" s="219" t="s">
        <v>4786</v>
      </c>
      <c r="E3549" s="219">
        <v>156</v>
      </c>
      <c r="F3549" s="219">
        <v>0</v>
      </c>
      <c r="G3549" s="219" t="s">
        <v>4652</v>
      </c>
      <c r="H3549" s="219" t="s">
        <v>4659</v>
      </c>
      <c r="I3549" s="219" t="s">
        <v>4659</v>
      </c>
      <c r="J3549" s="219" t="s"/>
      <c r="K3549" s="219" t="s"/>
      <c r="L3549" s="219" t="s">
        <v>4652</v>
      </c>
      <c r="M3549" s="220">
        <v>0</v>
      </c>
      <c r="N3549" s="219" t="s">
        <v>4659</v>
      </c>
      <c r="O3549" s="221">
        <v>45731</v>
      </c>
      <c r="P3549" s="222">
        <v>0.68869212962818</v>
      </c>
      <c r="Q3549" s="219">
        <v>52627</v>
      </c>
      <c r="R3549" s="220">
        <v>170</v>
      </c>
      <c r="S3549" s="220">
        <v>0</v>
      </c>
      <c r="T3549" s="220">
        <v>170</v>
      </c>
      <c r="U3549" s="219" t="s">
        <v>4491</v>
      </c>
    </row>
    <row r="3550" spans="1:21" ht="35.25" customHeight="1">
      <c r="A3550" s="215" t="s">
        <v>4648</v>
      </c>
      <c r="B3550" s="215" t="s">
        <v>8558</v>
      </c>
      <c r="C3550" s="215" t="s">
        <v>4650</v>
      </c>
      <c r="D3550" s="215" t="s">
        <v>4668</v>
      </c>
      <c r="E3550" s="215">
        <v>150</v>
      </c>
      <c r="F3550" s="215">
        <v>89</v>
      </c>
      <c r="G3550" s="215" t="s">
        <v>4004</v>
      </c>
      <c r="H3550" s="215" t="s">
        <v>4004</v>
      </c>
      <c r="I3550" s="215" t="s">
        <v>4004</v>
      </c>
      <c r="J3550" s="215" t="s"/>
      <c r="K3550" s="215" t="s"/>
      <c r="L3550" s="215" t="s">
        <v>4652</v>
      </c>
      <c r="M3550" s="216">
        <v>0</v>
      </c>
      <c r="N3550" s="215" t="s">
        <v>4659</v>
      </c>
      <c r="O3550" s="217">
        <v>45731</v>
      </c>
      <c r="P3550" s="218">
        <v>0.688541666666424</v>
      </c>
      <c r="Q3550" s="215">
        <v>52626</v>
      </c>
      <c r="R3550" s="216">
        <v>200</v>
      </c>
      <c r="S3550" s="216">
        <v>0</v>
      </c>
      <c r="T3550" s="216">
        <v>200</v>
      </c>
      <c r="U3550" s="215" t="s">
        <v>4491</v>
      </c>
    </row>
    <row r="3551" spans="1:21" ht="35.25" customHeight="1">
      <c r="A3551" s="219" t="s">
        <v>4648</v>
      </c>
      <c r="B3551" s="219" t="s">
        <v>8559</v>
      </c>
      <c r="C3551" s="219" t="s">
        <v>4656</v>
      </c>
      <c r="D3551" s="219" t="s">
        <v>4676</v>
      </c>
      <c r="E3551" s="219">
        <v>172</v>
      </c>
      <c r="F3551" s="219">
        <v>0</v>
      </c>
      <c r="G3551" s="219" t="s">
        <v>4652</v>
      </c>
      <c r="H3551" s="219" t="s">
        <v>4004</v>
      </c>
      <c r="I3551" s="219" t="s">
        <v>4004</v>
      </c>
      <c r="J3551" s="219" t="s"/>
      <c r="K3551" s="219" t="s"/>
      <c r="L3551" s="219" t="s">
        <v>4652</v>
      </c>
      <c r="M3551" s="220">
        <v>0</v>
      </c>
      <c r="N3551" s="219" t="s">
        <v>4004</v>
      </c>
      <c r="O3551" s="221">
        <v>45731</v>
      </c>
      <c r="P3551" s="222">
        <v>0.684236111112114</v>
      </c>
      <c r="Q3551" s="219">
        <v>52625</v>
      </c>
      <c r="R3551" s="220">
        <v>170</v>
      </c>
      <c r="S3551" s="220">
        <v>0</v>
      </c>
      <c r="T3551" s="220">
        <v>170</v>
      </c>
      <c r="U3551" s="219" t="s">
        <v>4491</v>
      </c>
    </row>
    <row r="3552" spans="1:21" ht="35.25" customHeight="1">
      <c r="A3552" s="215" t="s">
        <v>4648</v>
      </c>
      <c r="B3552" s="215" t="s">
        <v>8560</v>
      </c>
      <c r="C3552" s="215" t="s">
        <v>4656</v>
      </c>
      <c r="D3552" s="215" t="s">
        <v>4676</v>
      </c>
      <c r="E3552" s="215">
        <v>165</v>
      </c>
      <c r="F3552" s="215">
        <v>88</v>
      </c>
      <c r="G3552" s="215" t="s">
        <v>4659</v>
      </c>
      <c r="H3552" s="215" t="s">
        <v>4652</v>
      </c>
      <c r="I3552" s="215" t="s">
        <v>4652</v>
      </c>
      <c r="J3552" s="215" t="s"/>
      <c r="K3552" s="215" t="s"/>
      <c r="L3552" s="215" t="s">
        <v>4652</v>
      </c>
      <c r="M3552" s="216">
        <v>0</v>
      </c>
      <c r="N3552" s="215" t="s">
        <v>4659</v>
      </c>
      <c r="O3552" s="217">
        <v>45731</v>
      </c>
      <c r="P3552" s="218">
        <v>0.679907407407882</v>
      </c>
      <c r="Q3552" s="215">
        <v>52624</v>
      </c>
      <c r="R3552" s="216">
        <v>170</v>
      </c>
      <c r="S3552" s="216">
        <v>0</v>
      </c>
      <c r="T3552" s="216">
        <v>170</v>
      </c>
      <c r="U3552" s="215" t="s">
        <v>4491</v>
      </c>
    </row>
    <row r="3553" spans="1:21" ht="35.25" customHeight="1">
      <c r="A3553" s="219" t="s">
        <v>4648</v>
      </c>
      <c r="B3553" s="219" t="s">
        <v>8561</v>
      </c>
      <c r="C3553" s="219" t="s">
        <v>4650</v>
      </c>
      <c r="D3553" s="219" t="s">
        <v>4668</v>
      </c>
      <c r="E3553" s="219">
        <v>150</v>
      </c>
      <c r="F3553" s="219">
        <v>0</v>
      </c>
      <c r="G3553" s="219" t="s">
        <v>4652</v>
      </c>
      <c r="H3553" s="219" t="s">
        <v>4659</v>
      </c>
      <c r="I3553" s="219" t="s">
        <v>4659</v>
      </c>
      <c r="J3553" s="219" t="s"/>
      <c r="K3553" s="219" t="s"/>
      <c r="L3553" s="219" t="s">
        <v>4652</v>
      </c>
      <c r="M3553" s="220">
        <v>0</v>
      </c>
      <c r="N3553" s="219" t="s">
        <v>4659</v>
      </c>
      <c r="O3553" s="221">
        <v>45731</v>
      </c>
      <c r="P3553" s="222">
        <v>0.67767361110964</v>
      </c>
      <c r="Q3553" s="219">
        <v>52623</v>
      </c>
      <c r="R3553" s="220">
        <v>170</v>
      </c>
      <c r="S3553" s="220">
        <v>0</v>
      </c>
      <c r="T3553" s="220">
        <v>170</v>
      </c>
      <c r="U3553" s="219" t="s">
        <v>4491</v>
      </c>
    </row>
    <row r="3554" spans="1:21" ht="35.25" customHeight="1">
      <c r="A3554" s="215" t="s">
        <v>4648</v>
      </c>
      <c r="B3554" s="215" t="s">
        <v>8562</v>
      </c>
      <c r="C3554" s="215" t="s">
        <v>4650</v>
      </c>
      <c r="D3554" s="215" t="s">
        <v>4668</v>
      </c>
      <c r="E3554" s="215">
        <v>150</v>
      </c>
      <c r="F3554" s="215">
        <v>0</v>
      </c>
      <c r="G3554" s="215" t="s">
        <v>4652</v>
      </c>
      <c r="H3554" s="215" t="s">
        <v>4652</v>
      </c>
      <c r="I3554" s="215" t="s">
        <v>4652</v>
      </c>
      <c r="J3554" s="215" t="s"/>
      <c r="K3554" s="215" t="s"/>
      <c r="L3554" s="215" t="s">
        <v>4652</v>
      </c>
      <c r="M3554" s="216">
        <v>0</v>
      </c>
      <c r="N3554" s="215" t="s">
        <v>4659</v>
      </c>
      <c r="O3554" s="217">
        <v>45731</v>
      </c>
      <c r="P3554" s="218">
        <v>0.675856481480878</v>
      </c>
      <c r="Q3554" s="215">
        <v>52622</v>
      </c>
      <c r="R3554" s="216">
        <v>170</v>
      </c>
      <c r="S3554" s="216">
        <v>0</v>
      </c>
      <c r="T3554" s="216">
        <v>170</v>
      </c>
      <c r="U3554" s="215" t="s">
        <v>4491</v>
      </c>
    </row>
    <row r="3555" spans="1:21" ht="35.25" customHeight="1">
      <c r="A3555" s="219" t="s">
        <v>4648</v>
      </c>
      <c r="B3555" s="219" t="s">
        <v>8563</v>
      </c>
      <c r="C3555" s="219" t="s">
        <v>4650</v>
      </c>
      <c r="D3555" s="219" t="s">
        <v>4663</v>
      </c>
      <c r="E3555" s="219">
        <v>150</v>
      </c>
      <c r="F3555" s="219">
        <v>0</v>
      </c>
      <c r="G3555" s="219" t="s">
        <v>4652</v>
      </c>
      <c r="H3555" s="219" t="s">
        <v>4004</v>
      </c>
      <c r="I3555" s="219" t="s">
        <v>4004</v>
      </c>
      <c r="J3555" s="219" t="s"/>
      <c r="K3555" s="219" t="s"/>
      <c r="L3555" s="219" t="s">
        <v>4652</v>
      </c>
      <c r="M3555" s="220">
        <v>0</v>
      </c>
      <c r="N3555" s="219" t="s">
        <v>4004</v>
      </c>
      <c r="O3555" s="221">
        <v>45731</v>
      </c>
      <c r="P3555" s="222">
        <v>0.672106481481024</v>
      </c>
      <c r="Q3555" s="219">
        <v>52621</v>
      </c>
      <c r="R3555" s="220">
        <v>170</v>
      </c>
      <c r="S3555" s="220">
        <v>0</v>
      </c>
      <c r="T3555" s="220">
        <v>170</v>
      </c>
      <c r="U3555" s="219" t="s">
        <v>4491</v>
      </c>
    </row>
    <row r="3556" spans="1:21" ht="35.25" customHeight="1">
      <c r="A3556" s="215" t="s">
        <v>4648</v>
      </c>
      <c r="B3556" s="215" t="s">
        <v>8564</v>
      </c>
      <c r="C3556" s="215" t="s">
        <v>4656</v>
      </c>
      <c r="D3556" s="215" t="s">
        <v>4756</v>
      </c>
      <c r="E3556" s="215">
        <v>172</v>
      </c>
      <c r="F3556" s="215">
        <v>89</v>
      </c>
      <c r="G3556" s="215" t="s">
        <v>4004</v>
      </c>
      <c r="H3556" s="215" t="s">
        <v>4004</v>
      </c>
      <c r="I3556" s="215" t="s">
        <v>4004</v>
      </c>
      <c r="J3556" s="215" t="s"/>
      <c r="K3556" s="215" t="s"/>
      <c r="L3556" s="215" t="s">
        <v>4652</v>
      </c>
      <c r="M3556" s="216">
        <v>0</v>
      </c>
      <c r="N3556" s="215" t="s">
        <v>4004</v>
      </c>
      <c r="O3556" s="217">
        <v>45731</v>
      </c>
      <c r="P3556" s="218">
        <v>0.669733796297806</v>
      </c>
      <c r="Q3556" s="215">
        <v>52620</v>
      </c>
      <c r="R3556" s="216">
        <v>200</v>
      </c>
      <c r="S3556" s="216">
        <v>0</v>
      </c>
      <c r="T3556" s="216">
        <v>200</v>
      </c>
      <c r="U3556" s="215" t="s">
        <v>4491</v>
      </c>
    </row>
    <row r="3557" spans="1:25" s="684" ht="35.25" customHeight="1">
      <c r="A3557" s="228" t="s">
        <v>4648</v>
      </c>
      <c r="B3557" s="228" t="s">
        <v>8565</v>
      </c>
      <c r="C3557" s="228" t="s">
        <v>4656</v>
      </c>
      <c r="D3557" s="228" t="s">
        <v>4730</v>
      </c>
      <c r="E3557" s="228">
        <v>159</v>
      </c>
      <c r="F3557" s="228">
        <v>0</v>
      </c>
      <c r="G3557" s="228" t="s">
        <v>4652</v>
      </c>
      <c r="H3557" s="228" t="s">
        <v>4652</v>
      </c>
      <c r="I3557" s="228" t="s">
        <v>4652</v>
      </c>
      <c r="J3557" s="228" t="s">
        <v>4685</v>
      </c>
      <c r="K3557" s="228" t="s"/>
      <c r="L3557" s="228" t="s">
        <v>4004</v>
      </c>
      <c r="M3557" s="229">
        <v>100</v>
      </c>
      <c r="N3557" s="228" t="s">
        <v>4004</v>
      </c>
      <c r="O3557" s="230">
        <v>45731</v>
      </c>
      <c r="P3557" s="231">
        <v>0.665439814812999</v>
      </c>
      <c r="Q3557" s="228">
        <v>52619</v>
      </c>
      <c r="R3557" s="229">
        <v>100</v>
      </c>
      <c r="S3557" s="229">
        <v>0</v>
      </c>
      <c r="T3557" s="229">
        <v>100</v>
      </c>
      <c r="U3557" s="228" t="s">
        <v>4491</v>
      </c>
      <c r="V3557" s="232" t="s"/>
      <c r="W3557" s="232" t="s"/>
      <c r="X3557" s="232" t="s"/>
      <c r="Y3557" s="232" t="s"/>
    </row>
    <row r="3558" spans="1:25" s="192" ht="35.25" customHeight="1">
      <c r="A3558" s="223" t="s">
        <v>4648</v>
      </c>
      <c r="B3558" s="223" t="s">
        <v>8566</v>
      </c>
      <c r="C3558" s="223" t="s">
        <v>4656</v>
      </c>
      <c r="D3558" s="223" t="s">
        <v>4676</v>
      </c>
      <c r="E3558" s="223">
        <v>157</v>
      </c>
      <c r="F3558" s="223">
        <v>0</v>
      </c>
      <c r="G3558" s="223" t="s">
        <v>4652</v>
      </c>
      <c r="H3558" s="223" t="s">
        <v>4652</v>
      </c>
      <c r="I3558" s="223" t="s">
        <v>4652</v>
      </c>
      <c r="J3558" s="223" t="s">
        <v>4653</v>
      </c>
      <c r="K3558" s="223" t="s"/>
      <c r="L3558" s="223" t="s">
        <v>4659</v>
      </c>
      <c r="M3558" s="224">
        <v>100</v>
      </c>
      <c r="N3558" s="223" t="s">
        <v>4004</v>
      </c>
      <c r="O3558" s="225">
        <v>45731</v>
      </c>
      <c r="P3558" s="226">
        <v>0.661168981481751</v>
      </c>
      <c r="Q3558" s="223">
        <v>52618</v>
      </c>
      <c r="R3558" s="224">
        <v>100</v>
      </c>
      <c r="S3558" s="224">
        <v>0</v>
      </c>
      <c r="T3558" s="224">
        <v>100</v>
      </c>
      <c r="U3558" s="223" t="s">
        <v>4491</v>
      </c>
      <c r="V3558" s="227" t="s"/>
      <c r="W3558" s="227" t="s"/>
      <c r="X3558" s="227" t="s"/>
      <c r="Y3558" s="227" t="s"/>
    </row>
    <row r="3559" spans="1:21" ht="35.25" customHeight="1">
      <c r="A3559" s="219" t="s">
        <v>4648</v>
      </c>
      <c r="B3559" s="219" t="s">
        <v>8567</v>
      </c>
      <c r="C3559" s="219" t="s">
        <v>4650</v>
      </c>
      <c r="D3559" s="219" t="s">
        <v>4668</v>
      </c>
      <c r="E3559" s="219">
        <v>155</v>
      </c>
      <c r="F3559" s="219">
        <v>0</v>
      </c>
      <c r="G3559" s="219" t="s">
        <v>4652</v>
      </c>
      <c r="H3559" s="219" t="s">
        <v>4659</v>
      </c>
      <c r="I3559" s="219" t="s">
        <v>4659</v>
      </c>
      <c r="J3559" s="219" t="s"/>
      <c r="K3559" s="219" t="s"/>
      <c r="L3559" s="219" t="s">
        <v>4652</v>
      </c>
      <c r="M3559" s="220">
        <v>0</v>
      </c>
      <c r="N3559" s="219" t="s">
        <v>4004</v>
      </c>
      <c r="O3559" s="221">
        <v>45731</v>
      </c>
      <c r="P3559" s="222">
        <v>0.659918981480587</v>
      </c>
      <c r="Q3559" s="219">
        <v>52617</v>
      </c>
      <c r="R3559" s="220">
        <v>150</v>
      </c>
      <c r="S3559" s="220">
        <v>0</v>
      </c>
      <c r="T3559" s="220">
        <v>150</v>
      </c>
      <c r="U3559" s="219" t="s">
        <v>4491</v>
      </c>
    </row>
    <row r="3560" spans="1:21" ht="35.25" customHeight="1">
      <c r="A3560" s="215" t="s">
        <v>4648</v>
      </c>
      <c r="B3560" s="215" t="s">
        <v>8568</v>
      </c>
      <c r="C3560" s="215" t="s">
        <v>4656</v>
      </c>
      <c r="D3560" s="215" t="s">
        <v>4666</v>
      </c>
      <c r="E3560" s="215">
        <v>160.155</v>
      </c>
      <c r="F3560" s="215">
        <v>0</v>
      </c>
      <c r="G3560" s="215" t="s">
        <v>4652</v>
      </c>
      <c r="H3560" s="215" t="s">
        <v>4652</v>
      </c>
      <c r="I3560" s="215" t="s">
        <v>4652</v>
      </c>
      <c r="J3560" s="215" t="s">
        <v>4643</v>
      </c>
      <c r="K3560" s="215" t="s">
        <v>8569</v>
      </c>
      <c r="L3560" s="215" t="s">
        <v>4652</v>
      </c>
      <c r="M3560" s="216">
        <v>660</v>
      </c>
      <c r="N3560" s="215" t="s">
        <v>4004</v>
      </c>
      <c r="O3560" s="217">
        <v>45731</v>
      </c>
      <c r="P3560" s="218">
        <v>0.659155092591391</v>
      </c>
      <c r="Q3560" s="215">
        <v>52616</v>
      </c>
      <c r="R3560" s="216">
        <v>660</v>
      </c>
      <c r="S3560" s="216">
        <v>0</v>
      </c>
      <c r="T3560" s="216">
        <v>660</v>
      </c>
      <c r="U3560" s="215" t="s">
        <v>4491</v>
      </c>
    </row>
    <row r="3561" spans="1:21" ht="35.25" customHeight="1">
      <c r="A3561" s="219" t="s">
        <v>4648</v>
      </c>
      <c r="B3561" s="219" t="s">
        <v>8570</v>
      </c>
      <c r="C3561" s="219" t="s">
        <v>4656</v>
      </c>
      <c r="D3561" s="219" t="s">
        <v>4676</v>
      </c>
      <c r="E3561" s="219">
        <v>165</v>
      </c>
      <c r="F3561" s="219">
        <v>0</v>
      </c>
      <c r="G3561" s="219" t="s">
        <v>4652</v>
      </c>
      <c r="H3561" s="219" t="s">
        <v>4652</v>
      </c>
      <c r="I3561" s="219" t="s">
        <v>4652</v>
      </c>
      <c r="J3561" s="219" t="s">
        <v>4643</v>
      </c>
      <c r="K3561" s="219" t="s">
        <v>5060</v>
      </c>
      <c r="L3561" s="219" t="s">
        <v>4652</v>
      </c>
      <c r="M3561" s="220">
        <v>330</v>
      </c>
      <c r="N3561" s="219" t="s">
        <v>4004</v>
      </c>
      <c r="O3561" s="221">
        <v>45731</v>
      </c>
      <c r="P3561" s="222">
        <v>0.657719907409046</v>
      </c>
      <c r="Q3561" s="219">
        <v>52614</v>
      </c>
      <c r="R3561" s="220">
        <v>330</v>
      </c>
      <c r="S3561" s="220">
        <v>0</v>
      </c>
      <c r="T3561" s="220">
        <v>330</v>
      </c>
      <c r="U3561" s="219" t="s">
        <v>4491</v>
      </c>
    </row>
    <row r="3562" spans="1:21" ht="35.25" customHeight="1">
      <c r="A3562" s="215" t="s">
        <v>4648</v>
      </c>
      <c r="B3562" s="215" t="s">
        <v>8571</v>
      </c>
      <c r="C3562" s="215" t="s">
        <v>4650</v>
      </c>
      <c r="D3562" s="215" t="s">
        <v>4674</v>
      </c>
      <c r="E3562" s="215">
        <v>155</v>
      </c>
      <c r="F3562" s="215">
        <v>0</v>
      </c>
      <c r="G3562" s="215" t="s">
        <v>4652</v>
      </c>
      <c r="H3562" s="215" t="s">
        <v>4004</v>
      </c>
      <c r="I3562" s="215" t="s">
        <v>4004</v>
      </c>
      <c r="J3562" s="215" t="s"/>
      <c r="K3562" s="215" t="s"/>
      <c r="L3562" s="215" t="s">
        <v>4652</v>
      </c>
      <c r="M3562" s="216">
        <v>0</v>
      </c>
      <c r="N3562" s="215" t="s">
        <v>4004</v>
      </c>
      <c r="O3562" s="217">
        <v>45731</v>
      </c>
      <c r="P3562" s="218">
        <v>0.64954861111255</v>
      </c>
      <c r="Q3562" s="215">
        <v>52596</v>
      </c>
      <c r="R3562" s="216">
        <v>150</v>
      </c>
      <c r="S3562" s="216">
        <v>0</v>
      </c>
      <c r="T3562" s="216">
        <v>150</v>
      </c>
      <c r="U3562" s="215" t="s">
        <v>4491</v>
      </c>
    </row>
    <row r="3563" spans="1:21" ht="35.25" customHeight="1">
      <c r="A3563" s="219" t="s">
        <v>4648</v>
      </c>
      <c r="B3563" s="219" t="s">
        <v>8572</v>
      </c>
      <c r="C3563" s="219" t="s">
        <v>4656</v>
      </c>
      <c r="D3563" s="219" t="s">
        <v>5073</v>
      </c>
      <c r="E3563" s="219">
        <v>163</v>
      </c>
      <c r="F3563" s="219">
        <v>0</v>
      </c>
      <c r="G3563" s="219" t="s">
        <v>4652</v>
      </c>
      <c r="H3563" s="219" t="s">
        <v>4004</v>
      </c>
      <c r="I3563" s="219" t="s">
        <v>4004</v>
      </c>
      <c r="J3563" s="219" t="s"/>
      <c r="K3563" s="219" t="s"/>
      <c r="L3563" s="219" t="s">
        <v>4652</v>
      </c>
      <c r="M3563" s="220">
        <v>0</v>
      </c>
      <c r="N3563" s="219" t="s">
        <v>4004</v>
      </c>
      <c r="O3563" s="221">
        <v>45731</v>
      </c>
      <c r="P3563" s="222">
        <v>0.644178240741894</v>
      </c>
      <c r="Q3563" s="219">
        <v>52595</v>
      </c>
      <c r="R3563" s="220">
        <v>170</v>
      </c>
      <c r="S3563" s="220">
        <v>0</v>
      </c>
      <c r="T3563" s="220">
        <v>170</v>
      </c>
      <c r="U3563" s="219" t="s">
        <v>4491</v>
      </c>
    </row>
    <row r="3564" spans="1:21" ht="35.25" customHeight="1">
      <c r="A3564" s="215" t="s">
        <v>4648</v>
      </c>
      <c r="B3564" s="215" t="s">
        <v>8573</v>
      </c>
      <c r="C3564" s="215" t="s">
        <v>4656</v>
      </c>
      <c r="D3564" s="215" t="s">
        <v>4730</v>
      </c>
      <c r="E3564" s="215">
        <v>169</v>
      </c>
      <c r="F3564" s="215">
        <v>89</v>
      </c>
      <c r="G3564" s="215" t="s">
        <v>4652</v>
      </c>
      <c r="H3564" s="215" t="s">
        <v>4652</v>
      </c>
      <c r="I3564" s="215" t="s">
        <v>4652</v>
      </c>
      <c r="J3564" s="215" t="s">
        <v>4643</v>
      </c>
      <c r="K3564" s="215" t="s">
        <v>8574</v>
      </c>
      <c r="L3564" s="215" t="s">
        <v>4652</v>
      </c>
      <c r="M3564" s="216">
        <v>990</v>
      </c>
      <c r="N3564" s="215" t="s">
        <v>4004</v>
      </c>
      <c r="O3564" s="217">
        <v>45731</v>
      </c>
      <c r="P3564" s="218">
        <v>0.639351851852553</v>
      </c>
      <c r="Q3564" s="215">
        <v>52594</v>
      </c>
      <c r="R3564" s="216">
        <v>990</v>
      </c>
      <c r="S3564" s="216">
        <v>0</v>
      </c>
      <c r="T3564" s="216">
        <v>990</v>
      </c>
      <c r="U3564" s="215" t="s">
        <v>4491</v>
      </c>
    </row>
    <row r="3565" spans="1:21" ht="35.25" customHeight="1">
      <c r="A3565" s="219" t="s">
        <v>4648</v>
      </c>
      <c r="B3565" s="219" t="s">
        <v>8575</v>
      </c>
      <c r="C3565" s="219" t="s">
        <v>4650</v>
      </c>
      <c r="D3565" s="219" t="s">
        <v>4668</v>
      </c>
      <c r="E3565" s="219">
        <v>155</v>
      </c>
      <c r="F3565" s="219">
        <v>89</v>
      </c>
      <c r="G3565" s="219" t="s">
        <v>4004</v>
      </c>
      <c r="H3565" s="219" t="s">
        <v>4652</v>
      </c>
      <c r="I3565" s="219" t="s">
        <v>4652</v>
      </c>
      <c r="J3565" s="219" t="s"/>
      <c r="K3565" s="219" t="s"/>
      <c r="L3565" s="219" t="s">
        <v>4652</v>
      </c>
      <c r="M3565" s="220">
        <v>0</v>
      </c>
      <c r="N3565" s="219" t="s">
        <v>4004</v>
      </c>
      <c r="O3565" s="221">
        <v>45731</v>
      </c>
      <c r="P3565" s="222">
        <v>0.638495370370947</v>
      </c>
      <c r="Q3565" s="219">
        <v>52593</v>
      </c>
      <c r="R3565" s="220">
        <v>170</v>
      </c>
      <c r="S3565" s="220">
        <v>0</v>
      </c>
      <c r="T3565" s="220">
        <v>170</v>
      </c>
      <c r="U3565" s="219" t="s">
        <v>4491</v>
      </c>
    </row>
    <row r="3566" spans="1:21" ht="35.25" customHeight="1">
      <c r="A3566" s="215" t="s">
        <v>4648</v>
      </c>
      <c r="B3566" s="215" t="s">
        <v>8576</v>
      </c>
      <c r="C3566" s="215" t="s">
        <v>4656</v>
      </c>
      <c r="D3566" s="215" t="s">
        <v>4730</v>
      </c>
      <c r="E3566" s="215">
        <v>165</v>
      </c>
      <c r="F3566" s="215">
        <v>89</v>
      </c>
      <c r="G3566" s="215" t="s">
        <v>4659</v>
      </c>
      <c r="H3566" s="215" t="s">
        <v>4659</v>
      </c>
      <c r="I3566" s="215" t="s">
        <v>4659</v>
      </c>
      <c r="J3566" s="215" t="s"/>
      <c r="K3566" s="215" t="s"/>
      <c r="L3566" s="215" t="s">
        <v>4652</v>
      </c>
      <c r="M3566" s="216">
        <v>0</v>
      </c>
      <c r="N3566" s="215" t="s">
        <v>4659</v>
      </c>
      <c r="O3566" s="217">
        <v>45731</v>
      </c>
      <c r="P3566" s="218">
        <v>0.634490740740148</v>
      </c>
      <c r="Q3566" s="215">
        <v>0</v>
      </c>
      <c r="R3566" s="216">
        <v>0</v>
      </c>
      <c r="S3566" s="216">
        <v>0</v>
      </c>
      <c r="T3566" s="216">
        <v>0</v>
      </c>
      <c r="U3566" s="215" t="s">
        <v>8191</v>
      </c>
    </row>
    <row r="3567" spans="1:21" ht="35.25" customHeight="1">
      <c r="A3567" s="219" t="s">
        <v>4648</v>
      </c>
      <c r="B3567" s="219" t="s">
        <v>8577</v>
      </c>
      <c r="C3567" s="219" t="s">
        <v>4656</v>
      </c>
      <c r="D3567" s="219" t="s">
        <v>5779</v>
      </c>
      <c r="E3567" s="219">
        <v>163</v>
      </c>
      <c r="F3567" s="219">
        <v>88</v>
      </c>
      <c r="G3567" s="219" t="s">
        <v>4659</v>
      </c>
      <c r="H3567" s="219" t="s">
        <v>4659</v>
      </c>
      <c r="I3567" s="219" t="s">
        <v>4659</v>
      </c>
      <c r="J3567" s="219" t="s"/>
      <c r="K3567" s="219" t="s"/>
      <c r="L3567" s="219" t="s">
        <v>4652</v>
      </c>
      <c r="M3567" s="220">
        <v>0</v>
      </c>
      <c r="N3567" s="219" t="s">
        <v>4659</v>
      </c>
      <c r="O3567" s="221">
        <v>45731</v>
      </c>
      <c r="P3567" s="222">
        <v>0.634490740740148</v>
      </c>
      <c r="Q3567" s="219">
        <v>0</v>
      </c>
      <c r="R3567" s="220">
        <v>0</v>
      </c>
      <c r="S3567" s="220">
        <v>0</v>
      </c>
      <c r="T3567" s="220">
        <v>0</v>
      </c>
      <c r="U3567" s="219" t="s">
        <v>8191</v>
      </c>
    </row>
    <row r="3568" spans="1:21" ht="35.25" customHeight="1">
      <c r="A3568" s="215" t="s">
        <v>4648</v>
      </c>
      <c r="B3568" s="215" t="s">
        <v>8578</v>
      </c>
      <c r="C3568" s="215" t="s">
        <v>4650</v>
      </c>
      <c r="D3568" s="215" t="s">
        <v>4668</v>
      </c>
      <c r="E3568" s="215">
        <v>160</v>
      </c>
      <c r="F3568" s="215">
        <v>89</v>
      </c>
      <c r="G3568" s="215" t="s">
        <v>4659</v>
      </c>
      <c r="H3568" s="215" t="s">
        <v>4652</v>
      </c>
      <c r="I3568" s="215" t="s">
        <v>4652</v>
      </c>
      <c r="J3568" s="215" t="s"/>
      <c r="K3568" s="215" t="s"/>
      <c r="L3568" s="215" t="s">
        <v>4652</v>
      </c>
      <c r="M3568" s="216">
        <v>0</v>
      </c>
      <c r="N3568" s="215" t="s">
        <v>4004</v>
      </c>
      <c r="O3568" s="217">
        <v>45731</v>
      </c>
      <c r="P3568" s="218">
        <v>0.634155092593574</v>
      </c>
      <c r="Q3568" s="215">
        <v>52590</v>
      </c>
      <c r="R3568" s="216">
        <v>150</v>
      </c>
      <c r="S3568" s="216">
        <v>0</v>
      </c>
      <c r="T3568" s="216">
        <v>150</v>
      </c>
      <c r="U3568" s="215" t="s">
        <v>4491</v>
      </c>
    </row>
    <row r="3569" spans="1:25" s="684" ht="35.25" customHeight="1">
      <c r="A3569" s="228" t="s">
        <v>4648</v>
      </c>
      <c r="B3569" s="228" t="s">
        <v>8579</v>
      </c>
      <c r="C3569" s="228" t="s">
        <v>4656</v>
      </c>
      <c r="D3569" s="228" t="s">
        <v>4694</v>
      </c>
      <c r="E3569" s="228">
        <v>165</v>
      </c>
      <c r="F3569" s="228">
        <v>0</v>
      </c>
      <c r="G3569" s="228" t="s">
        <v>4652</v>
      </c>
      <c r="H3569" s="228" t="s">
        <v>4652</v>
      </c>
      <c r="I3569" s="228" t="s">
        <v>4652</v>
      </c>
      <c r="J3569" s="228" t="s">
        <v>4750</v>
      </c>
      <c r="K3569" s="228" t="s"/>
      <c r="L3569" s="228" t="s">
        <v>4004</v>
      </c>
      <c r="M3569" s="229">
        <v>100</v>
      </c>
      <c r="N3569" s="228" t="s">
        <v>4659</v>
      </c>
      <c r="O3569" s="230">
        <v>45731</v>
      </c>
      <c r="P3569" s="231">
        <v>0.616006944444962</v>
      </c>
      <c r="Q3569" s="228">
        <v>52585</v>
      </c>
      <c r="R3569" s="229">
        <v>100</v>
      </c>
      <c r="S3569" s="229">
        <v>0</v>
      </c>
      <c r="T3569" s="229">
        <v>100</v>
      </c>
      <c r="U3569" s="228" t="s">
        <v>8170</v>
      </c>
      <c r="V3569" s="232" t="s"/>
      <c r="W3569" s="232" t="s"/>
      <c r="X3569" s="232" t="s"/>
      <c r="Y3569" s="232" t="s"/>
    </row>
    <row r="3570" spans="1:21" ht="35.25" customHeight="1">
      <c r="A3570" s="215" t="s">
        <v>4648</v>
      </c>
      <c r="B3570" s="215" t="s">
        <v>8580</v>
      </c>
      <c r="C3570" s="215" t="s">
        <v>4656</v>
      </c>
      <c r="D3570" s="215" t="s">
        <v>4700</v>
      </c>
      <c r="E3570" s="215">
        <v>165</v>
      </c>
      <c r="F3570" s="215">
        <v>89</v>
      </c>
      <c r="G3570" s="215" t="s">
        <v>4004</v>
      </c>
      <c r="H3570" s="215" t="s">
        <v>4004</v>
      </c>
      <c r="I3570" s="215" t="s">
        <v>4004</v>
      </c>
      <c r="J3570" s="215" t="s"/>
      <c r="K3570" s="215" t="s"/>
      <c r="L3570" s="215" t="s">
        <v>4652</v>
      </c>
      <c r="M3570" s="216">
        <v>0</v>
      </c>
      <c r="N3570" s="215" t="s">
        <v>4004</v>
      </c>
      <c r="O3570" s="217">
        <v>45731</v>
      </c>
      <c r="P3570" s="218">
        <v>0.611666666667588</v>
      </c>
      <c r="Q3570" s="215">
        <v>52581</v>
      </c>
      <c r="R3570" s="216">
        <v>200</v>
      </c>
      <c r="S3570" s="216">
        <v>0</v>
      </c>
      <c r="T3570" s="216">
        <v>200</v>
      </c>
      <c r="U3570" s="215" t="s">
        <v>4491</v>
      </c>
    </row>
    <row r="3571" spans="1:21" ht="35.25" customHeight="1">
      <c r="A3571" s="219" t="s">
        <v>4648</v>
      </c>
      <c r="B3571" s="219" t="s">
        <v>8581</v>
      </c>
      <c r="C3571" s="219" t="s">
        <v>4656</v>
      </c>
      <c r="D3571" s="219" t="s">
        <v>4703</v>
      </c>
      <c r="E3571" s="219">
        <v>165</v>
      </c>
      <c r="F3571" s="219">
        <v>0</v>
      </c>
      <c r="G3571" s="219" t="s">
        <v>4652</v>
      </c>
      <c r="H3571" s="219" t="s">
        <v>4004</v>
      </c>
      <c r="I3571" s="219" t="s">
        <v>4004</v>
      </c>
      <c r="J3571" s="219" t="s"/>
      <c r="K3571" s="219" t="s"/>
      <c r="L3571" s="219" t="s">
        <v>4652</v>
      </c>
      <c r="M3571" s="220">
        <v>0</v>
      </c>
      <c r="N3571" s="219" t="s">
        <v>4004</v>
      </c>
      <c r="O3571" s="221">
        <v>45731</v>
      </c>
      <c r="P3571" s="222">
        <v>0.609282407407591</v>
      </c>
      <c r="Q3571" s="219">
        <v>52580</v>
      </c>
      <c r="R3571" s="220">
        <v>150</v>
      </c>
      <c r="S3571" s="220">
        <v>0</v>
      </c>
      <c r="T3571" s="220">
        <v>150</v>
      </c>
      <c r="U3571" s="219" t="s">
        <v>4491</v>
      </c>
    </row>
    <row r="3572" spans="1:21" ht="35.25" customHeight="1">
      <c r="A3572" s="215" t="s">
        <v>4648</v>
      </c>
      <c r="B3572" s="215" t="s">
        <v>8582</v>
      </c>
      <c r="C3572" s="215" t="s">
        <v>4656</v>
      </c>
      <c r="D3572" s="215" t="s">
        <v>4903</v>
      </c>
      <c r="E3572" s="215">
        <v>165</v>
      </c>
      <c r="F3572" s="215">
        <v>88</v>
      </c>
      <c r="G3572" s="215" t="s">
        <v>4659</v>
      </c>
      <c r="H3572" s="215" t="s">
        <v>4652</v>
      </c>
      <c r="I3572" s="215" t="s">
        <v>4652</v>
      </c>
      <c r="J3572" s="215" t="s"/>
      <c r="K3572" s="215" t="s"/>
      <c r="L3572" s="215" t="s">
        <v>4652</v>
      </c>
      <c r="M3572" s="216">
        <v>0</v>
      </c>
      <c r="N3572" s="215" t="s">
        <v>4659</v>
      </c>
      <c r="O3572" s="217">
        <v>45731</v>
      </c>
      <c r="P3572" s="218">
        <v>0.576562499998545</v>
      </c>
      <c r="Q3572" s="215">
        <v>52577</v>
      </c>
      <c r="R3572" s="216">
        <v>150</v>
      </c>
      <c r="S3572" s="216">
        <v>0</v>
      </c>
      <c r="T3572" s="216">
        <v>150</v>
      </c>
      <c r="U3572" s="215" t="s">
        <v>4491</v>
      </c>
    </row>
    <row r="3573" spans="1:21" ht="35.25" customHeight="1">
      <c r="A3573" s="219" t="s">
        <v>4648</v>
      </c>
      <c r="B3573" s="219" t="s">
        <v>8583</v>
      </c>
      <c r="C3573" s="219" t="s">
        <v>4656</v>
      </c>
      <c r="D3573" s="219" t="s">
        <v>4676</v>
      </c>
      <c r="E3573" s="219">
        <v>165</v>
      </c>
      <c r="F3573" s="219">
        <v>88</v>
      </c>
      <c r="G3573" s="219" t="s">
        <v>4004</v>
      </c>
      <c r="H3573" s="219" t="s">
        <v>4004</v>
      </c>
      <c r="I3573" s="219" t="s">
        <v>4004</v>
      </c>
      <c r="J3573" s="219" t="s"/>
      <c r="K3573" s="219" t="s"/>
      <c r="L3573" s="219" t="s">
        <v>4652</v>
      </c>
      <c r="M3573" s="220">
        <v>0</v>
      </c>
      <c r="N3573" s="219" t="s">
        <v>4004</v>
      </c>
      <c r="O3573" s="221">
        <v>45731</v>
      </c>
      <c r="P3573" s="222">
        <v>0.576377314813726</v>
      </c>
      <c r="Q3573" s="219">
        <v>52576</v>
      </c>
      <c r="R3573" s="220">
        <v>200</v>
      </c>
      <c r="S3573" s="220">
        <v>0</v>
      </c>
      <c r="T3573" s="220">
        <v>200</v>
      </c>
      <c r="U3573" s="219" t="s">
        <v>4491</v>
      </c>
    </row>
    <row r="3574" spans="1:21" ht="35.25" customHeight="1">
      <c r="A3574" s="215" t="s">
        <v>4648</v>
      </c>
      <c r="B3574" s="215" t="s">
        <v>8584</v>
      </c>
      <c r="C3574" s="215" t="s">
        <v>4656</v>
      </c>
      <c r="D3574" s="215" t="s">
        <v>4700</v>
      </c>
      <c r="E3574" s="215">
        <v>166</v>
      </c>
      <c r="F3574" s="215">
        <v>89</v>
      </c>
      <c r="G3574" s="215" t="s">
        <v>4004</v>
      </c>
      <c r="H3574" s="215" t="s">
        <v>4004</v>
      </c>
      <c r="I3574" s="215" t="s">
        <v>4004</v>
      </c>
      <c r="J3574" s="215" t="s"/>
      <c r="K3574" s="215" t="s"/>
      <c r="L3574" s="215" t="s">
        <v>4652</v>
      </c>
      <c r="M3574" s="216">
        <v>0</v>
      </c>
      <c r="N3574" s="215" t="s">
        <v>4004</v>
      </c>
      <c r="O3574" s="217">
        <v>45731</v>
      </c>
      <c r="P3574" s="218">
        <v>0.572719907406281</v>
      </c>
      <c r="Q3574" s="215">
        <v>52574</v>
      </c>
      <c r="R3574" s="216">
        <v>200</v>
      </c>
      <c r="S3574" s="216">
        <v>0</v>
      </c>
      <c r="T3574" s="216">
        <v>200</v>
      </c>
      <c r="U3574" s="215" t="s">
        <v>4491</v>
      </c>
    </row>
    <row r="3575" spans="1:21" ht="35.25" customHeight="1">
      <c r="A3575" s="219" t="s">
        <v>4648</v>
      </c>
      <c r="B3575" s="219" t="s">
        <v>8585</v>
      </c>
      <c r="C3575" s="219" t="s">
        <v>4650</v>
      </c>
      <c r="D3575" s="219" t="s">
        <v>4668</v>
      </c>
      <c r="E3575" s="219">
        <v>154</v>
      </c>
      <c r="F3575" s="219">
        <v>0</v>
      </c>
      <c r="G3575" s="219" t="s">
        <v>4652</v>
      </c>
      <c r="H3575" s="219" t="s">
        <v>4004</v>
      </c>
      <c r="I3575" s="219" t="s">
        <v>4004</v>
      </c>
      <c r="J3575" s="219" t="s"/>
      <c r="K3575" s="219" t="s"/>
      <c r="L3575" s="219" t="s">
        <v>4652</v>
      </c>
      <c r="M3575" s="220">
        <v>0</v>
      </c>
      <c r="N3575" s="219" t="s">
        <v>4004</v>
      </c>
      <c r="O3575" s="221">
        <v>45731</v>
      </c>
      <c r="P3575" s="222">
        <v>0.55358796296423</v>
      </c>
      <c r="Q3575" s="219">
        <v>52570</v>
      </c>
      <c r="R3575" s="220">
        <v>150</v>
      </c>
      <c r="S3575" s="220">
        <v>0</v>
      </c>
      <c r="T3575" s="220">
        <v>150</v>
      </c>
      <c r="U3575" s="219" t="s">
        <v>4491</v>
      </c>
    </row>
    <row r="3576" spans="1:25" s="192" ht="35.25" customHeight="1">
      <c r="A3576" s="223" t="s">
        <v>4648</v>
      </c>
      <c r="B3576" s="223" t="s">
        <v>8586</v>
      </c>
      <c r="C3576" s="223" t="s">
        <v>4656</v>
      </c>
      <c r="D3576" s="223" t="s">
        <v>4700</v>
      </c>
      <c r="E3576" s="223">
        <v>165</v>
      </c>
      <c r="F3576" s="223">
        <v>88</v>
      </c>
      <c r="G3576" s="223" t="s">
        <v>4659</v>
      </c>
      <c r="H3576" s="223" t="s">
        <v>4659</v>
      </c>
      <c r="I3576" s="223" t="s">
        <v>4659</v>
      </c>
      <c r="J3576" s="223" t="s">
        <v>6823</v>
      </c>
      <c r="K3576" s="223" t="s"/>
      <c r="L3576" s="223" t="s">
        <v>4659</v>
      </c>
      <c r="M3576" s="224">
        <v>0</v>
      </c>
      <c r="N3576" s="223" t="s">
        <v>4659</v>
      </c>
      <c r="O3576" s="225">
        <v>45731</v>
      </c>
      <c r="P3576" s="226">
        <v>0.549074074075179</v>
      </c>
      <c r="Q3576" s="223">
        <v>52568</v>
      </c>
      <c r="R3576" s="224">
        <v>200</v>
      </c>
      <c r="S3576" s="224">
        <v>0</v>
      </c>
      <c r="T3576" s="224">
        <v>200</v>
      </c>
      <c r="U3576" s="223" t="s">
        <v>4491</v>
      </c>
      <c r="V3576" s="227" t="s"/>
      <c r="W3576" s="227" t="s"/>
      <c r="X3576" s="227" t="s"/>
      <c r="Y3576" s="227" t="s"/>
    </row>
    <row r="3577" spans="1:21" ht="35.25" customHeight="1">
      <c r="A3577" s="219" t="s">
        <v>4648</v>
      </c>
      <c r="B3577" s="219" t="s">
        <v>8587</v>
      </c>
      <c r="C3577" s="219" t="s">
        <v>4650</v>
      </c>
      <c r="D3577" s="219" t="s">
        <v>4668</v>
      </c>
      <c r="E3577" s="219">
        <v>150</v>
      </c>
      <c r="F3577" s="219">
        <v>0</v>
      </c>
      <c r="G3577" s="219" t="s">
        <v>4652</v>
      </c>
      <c r="H3577" s="219" t="s">
        <v>4659</v>
      </c>
      <c r="I3577" s="219" t="s">
        <v>4659</v>
      </c>
      <c r="J3577" s="219" t="s"/>
      <c r="K3577" s="219" t="s"/>
      <c r="L3577" s="219" t="s">
        <v>4652</v>
      </c>
      <c r="M3577" s="220">
        <v>0</v>
      </c>
      <c r="N3577" s="219" t="s">
        <v>4659</v>
      </c>
      <c r="O3577" s="221">
        <v>45731</v>
      </c>
      <c r="P3577" s="222">
        <v>0.545914351852844</v>
      </c>
      <c r="Q3577" s="219">
        <v>52564</v>
      </c>
      <c r="R3577" s="220">
        <v>170</v>
      </c>
      <c r="S3577" s="220">
        <v>0</v>
      </c>
      <c r="T3577" s="220">
        <v>170</v>
      </c>
      <c r="U3577" s="219" t="s">
        <v>4491</v>
      </c>
    </row>
    <row r="3578" spans="1:25" s="684" ht="35.25" customHeight="1">
      <c r="A3578" s="228" t="s">
        <v>4648</v>
      </c>
      <c r="B3578" s="228" t="s">
        <v>8588</v>
      </c>
      <c r="C3578" s="228" t="s">
        <v>4650</v>
      </c>
      <c r="D3578" s="228" t="s">
        <v>4668</v>
      </c>
      <c r="E3578" s="228">
        <v>110</v>
      </c>
      <c r="F3578" s="228">
        <v>0</v>
      </c>
      <c r="G3578" s="228" t="s">
        <v>4652</v>
      </c>
      <c r="H3578" s="228" t="s">
        <v>4652</v>
      </c>
      <c r="I3578" s="228" t="s">
        <v>4652</v>
      </c>
      <c r="J3578" s="228" t="s">
        <v>4715</v>
      </c>
      <c r="K3578" s="228" t="s"/>
      <c r="L3578" s="228" t="s">
        <v>4004</v>
      </c>
      <c r="M3578" s="229">
        <v>50</v>
      </c>
      <c r="N3578" s="228" t="s">
        <v>4004</v>
      </c>
      <c r="O3578" s="230">
        <v>45731</v>
      </c>
      <c r="P3578" s="231">
        <v>0.540324074074306</v>
      </c>
      <c r="Q3578" s="228">
        <v>52563</v>
      </c>
      <c r="R3578" s="229">
        <v>50</v>
      </c>
      <c r="S3578" s="229">
        <v>0</v>
      </c>
      <c r="T3578" s="229">
        <v>50</v>
      </c>
      <c r="U3578" s="228" t="s">
        <v>4491</v>
      </c>
      <c r="V3578" s="232" t="s"/>
      <c r="W3578" s="232" t="s"/>
      <c r="X3578" s="232" t="s"/>
      <c r="Y3578" s="232" t="s"/>
    </row>
    <row r="3579" spans="1:21" ht="35.25" customHeight="1">
      <c r="A3579" s="219" t="s">
        <v>4648</v>
      </c>
      <c r="B3579" s="219" t="s">
        <v>8589</v>
      </c>
      <c r="C3579" s="219" t="s">
        <v>4656</v>
      </c>
      <c r="D3579" s="219" t="s">
        <v>5073</v>
      </c>
      <c r="E3579" s="219">
        <v>170</v>
      </c>
      <c r="F3579" s="219">
        <v>89</v>
      </c>
      <c r="G3579" s="219" t="s">
        <v>4004</v>
      </c>
      <c r="H3579" s="219" t="s">
        <v>4652</v>
      </c>
      <c r="I3579" s="219" t="s">
        <v>4652</v>
      </c>
      <c r="J3579" s="219" t="s"/>
      <c r="K3579" s="219" t="s"/>
      <c r="L3579" s="219" t="s">
        <v>4652</v>
      </c>
      <c r="M3579" s="220">
        <v>0</v>
      </c>
      <c r="N3579" s="219" t="s">
        <v>4004</v>
      </c>
      <c r="O3579" s="221">
        <v>45731</v>
      </c>
      <c r="P3579" s="222">
        <v>0.533819444444816</v>
      </c>
      <c r="Q3579" s="219">
        <v>52561</v>
      </c>
      <c r="R3579" s="220">
        <v>170</v>
      </c>
      <c r="S3579" s="220">
        <v>0</v>
      </c>
      <c r="T3579" s="220">
        <v>170</v>
      </c>
      <c r="U3579" s="219" t="s">
        <v>4491</v>
      </c>
    </row>
    <row r="3580" spans="1:21" ht="35.25" customHeight="1">
      <c r="A3580" s="215" t="s">
        <v>4648</v>
      </c>
      <c r="B3580" s="215" t="s">
        <v>8590</v>
      </c>
      <c r="C3580" s="215" t="s">
        <v>4650</v>
      </c>
      <c r="D3580" s="215" t="s">
        <v>4668</v>
      </c>
      <c r="E3580" s="215">
        <v>150</v>
      </c>
      <c r="F3580" s="215">
        <v>89</v>
      </c>
      <c r="G3580" s="215" t="s">
        <v>4659</v>
      </c>
      <c r="H3580" s="215" t="s">
        <v>4659</v>
      </c>
      <c r="I3580" s="215" t="s">
        <v>4659</v>
      </c>
      <c r="J3580" s="215" t="s"/>
      <c r="K3580" s="215" t="s"/>
      <c r="L3580" s="215" t="s">
        <v>4652</v>
      </c>
      <c r="M3580" s="216">
        <v>0</v>
      </c>
      <c r="N3580" s="215" t="s">
        <v>4659</v>
      </c>
      <c r="O3580" s="217">
        <v>45731</v>
      </c>
      <c r="P3580" s="218">
        <v>0.533402777778974</v>
      </c>
      <c r="Q3580" s="215">
        <v>52560</v>
      </c>
      <c r="R3580" s="216">
        <v>230</v>
      </c>
      <c r="S3580" s="216">
        <v>0</v>
      </c>
      <c r="T3580" s="216">
        <v>230</v>
      </c>
      <c r="U3580" s="215" t="s">
        <v>4491</v>
      </c>
    </row>
    <row r="3581" spans="1:21" ht="35.25" customHeight="1">
      <c r="A3581" s="219" t="s">
        <v>4648</v>
      </c>
      <c r="B3581" s="219" t="s">
        <v>8591</v>
      </c>
      <c r="C3581" s="219" t="s">
        <v>4650</v>
      </c>
      <c r="D3581" s="219" t="s">
        <v>4668</v>
      </c>
      <c r="E3581" s="219">
        <v>150</v>
      </c>
      <c r="F3581" s="219">
        <v>0</v>
      </c>
      <c r="G3581" s="219" t="s">
        <v>4652</v>
      </c>
      <c r="H3581" s="219" t="s">
        <v>4659</v>
      </c>
      <c r="I3581" s="219" t="s">
        <v>4659</v>
      </c>
      <c r="J3581" s="219" t="s"/>
      <c r="K3581" s="219" t="s"/>
      <c r="L3581" s="219" t="s">
        <v>4652</v>
      </c>
      <c r="M3581" s="220">
        <v>0</v>
      </c>
      <c r="N3581" s="219" t="s">
        <v>4659</v>
      </c>
      <c r="O3581" s="221">
        <v>45731</v>
      </c>
      <c r="P3581" s="222">
        <v>0.513784722221317</v>
      </c>
      <c r="Q3581" s="219">
        <v>52556</v>
      </c>
      <c r="R3581" s="220">
        <v>170</v>
      </c>
      <c r="S3581" s="220">
        <v>0</v>
      </c>
      <c r="T3581" s="220">
        <v>170</v>
      </c>
      <c r="U3581" s="219" t="s">
        <v>4491</v>
      </c>
    </row>
    <row r="3582" spans="1:21" ht="35.25" customHeight="1">
      <c r="A3582" s="215" t="s">
        <v>4648</v>
      </c>
      <c r="B3582" s="215" t="s">
        <v>8592</v>
      </c>
      <c r="C3582" s="215" t="s">
        <v>4656</v>
      </c>
      <c r="D3582" s="215" t="s">
        <v>4730</v>
      </c>
      <c r="E3582" s="215">
        <v>165</v>
      </c>
      <c r="F3582" s="215">
        <v>0</v>
      </c>
      <c r="G3582" s="215" t="s">
        <v>4652</v>
      </c>
      <c r="H3582" s="215" t="s">
        <v>4004</v>
      </c>
      <c r="I3582" s="215" t="s">
        <v>4004</v>
      </c>
      <c r="J3582" s="215" t="s"/>
      <c r="K3582" s="215" t="s"/>
      <c r="L3582" s="215" t="s">
        <v>4652</v>
      </c>
      <c r="M3582" s="216">
        <v>0</v>
      </c>
      <c r="N3582" s="215" t="s">
        <v>4004</v>
      </c>
      <c r="O3582" s="217">
        <v>45731</v>
      </c>
      <c r="P3582" s="218">
        <v>0.513715277778829</v>
      </c>
      <c r="Q3582" s="215">
        <v>52557</v>
      </c>
      <c r="R3582" s="216">
        <v>150</v>
      </c>
      <c r="S3582" s="216">
        <v>0</v>
      </c>
      <c r="T3582" s="216">
        <v>150</v>
      </c>
      <c r="U3582" s="215" t="s">
        <v>4491</v>
      </c>
    </row>
    <row r="3583" spans="1:25" s="192" ht="35.25" customHeight="1">
      <c r="A3583" s="223" t="s">
        <v>4648</v>
      </c>
      <c r="B3583" s="223" t="s">
        <v>8593</v>
      </c>
      <c r="C3583" s="223" t="s">
        <v>4650</v>
      </c>
      <c r="D3583" s="223" t="s">
        <v>4987</v>
      </c>
      <c r="E3583" s="223">
        <v>150</v>
      </c>
      <c r="F3583" s="223">
        <v>0</v>
      </c>
      <c r="G3583" s="223" t="s">
        <v>4652</v>
      </c>
      <c r="H3583" s="223" t="s">
        <v>4659</v>
      </c>
      <c r="I3583" s="223" t="s">
        <v>4659</v>
      </c>
      <c r="J3583" s="223" t="s">
        <v>4750</v>
      </c>
      <c r="K3583" s="223" t="s"/>
      <c r="L3583" s="223" t="s">
        <v>4659</v>
      </c>
      <c r="M3583" s="224">
        <v>100</v>
      </c>
      <c r="N3583" s="223" t="s">
        <v>4659</v>
      </c>
      <c r="O3583" s="225">
        <v>45731</v>
      </c>
      <c r="P3583" s="226">
        <v>0.495115740741312</v>
      </c>
      <c r="Q3583" s="223">
        <v>52554</v>
      </c>
      <c r="R3583" s="224">
        <v>250</v>
      </c>
      <c r="S3583" s="224">
        <v>0</v>
      </c>
      <c r="T3583" s="224">
        <v>250</v>
      </c>
      <c r="U3583" s="223" t="s">
        <v>4491</v>
      </c>
      <c r="V3583" s="227" t="s"/>
      <c r="W3583" s="227" t="s"/>
      <c r="X3583" s="227" t="s"/>
      <c r="Y3583" s="227" t="s"/>
    </row>
    <row r="3584" spans="1:21" ht="35.25" customHeight="1">
      <c r="A3584" s="215" t="s">
        <v>4648</v>
      </c>
      <c r="B3584" s="215" t="s">
        <v>8594</v>
      </c>
      <c r="C3584" s="215" t="s">
        <v>4656</v>
      </c>
      <c r="D3584" s="215" t="s">
        <v>4694</v>
      </c>
      <c r="E3584" s="215">
        <v>155</v>
      </c>
      <c r="F3584" s="215">
        <v>89</v>
      </c>
      <c r="G3584" s="215" t="s">
        <v>4004</v>
      </c>
      <c r="H3584" s="215" t="s">
        <v>4004</v>
      </c>
      <c r="I3584" s="215" t="s">
        <v>4004</v>
      </c>
      <c r="J3584" s="215" t="s"/>
      <c r="K3584" s="215" t="s"/>
      <c r="L3584" s="215" t="s">
        <v>4652</v>
      </c>
      <c r="M3584" s="216">
        <v>0</v>
      </c>
      <c r="N3584" s="215" t="s">
        <v>4004</v>
      </c>
      <c r="O3584" s="217">
        <v>45731</v>
      </c>
      <c r="P3584" s="218">
        <v>0.47865740740599</v>
      </c>
      <c r="Q3584" s="215">
        <v>52551</v>
      </c>
      <c r="R3584" s="216">
        <v>230</v>
      </c>
      <c r="S3584" s="216">
        <v>0</v>
      </c>
      <c r="T3584" s="216">
        <v>230</v>
      </c>
      <c r="U3584" s="215" t="s">
        <v>8170</v>
      </c>
    </row>
    <row r="3585" spans="1:21" ht="35.25" customHeight="1">
      <c r="A3585" s="219" t="s">
        <v>4648</v>
      </c>
      <c r="B3585" s="219" t="s">
        <v>8595</v>
      </c>
      <c r="C3585" s="219" t="s">
        <v>4656</v>
      </c>
      <c r="D3585" s="219" t="s">
        <v>4703</v>
      </c>
      <c r="E3585" s="219">
        <v>165</v>
      </c>
      <c r="F3585" s="219">
        <v>89</v>
      </c>
      <c r="G3585" s="219" t="s">
        <v>4004</v>
      </c>
      <c r="H3585" s="219" t="s">
        <v>4004</v>
      </c>
      <c r="I3585" s="219" t="s">
        <v>4004</v>
      </c>
      <c r="J3585" s="219" t="s"/>
      <c r="K3585" s="219" t="s"/>
      <c r="L3585" s="219" t="s">
        <v>4652</v>
      </c>
      <c r="M3585" s="220">
        <v>0</v>
      </c>
      <c r="N3585" s="219" t="s">
        <v>4004</v>
      </c>
      <c r="O3585" s="221">
        <v>45731</v>
      </c>
      <c r="P3585" s="222">
        <v>0.46895833333474</v>
      </c>
      <c r="Q3585" s="219">
        <v>52550</v>
      </c>
      <c r="R3585" s="220">
        <v>200</v>
      </c>
      <c r="S3585" s="220">
        <v>0</v>
      </c>
      <c r="T3585" s="220">
        <v>200</v>
      </c>
      <c r="U3585" s="219" t="s">
        <v>4491</v>
      </c>
    </row>
    <row r="3586" spans="1:21" ht="35.25" customHeight="1">
      <c r="A3586" s="215" t="s">
        <v>4648</v>
      </c>
      <c r="B3586" s="215" t="s">
        <v>8596</v>
      </c>
      <c r="C3586" s="215" t="s">
        <v>4656</v>
      </c>
      <c r="D3586" s="215" t="s">
        <v>4700</v>
      </c>
      <c r="E3586" s="215">
        <v>163</v>
      </c>
      <c r="F3586" s="215">
        <v>88</v>
      </c>
      <c r="G3586" s="215" t="s">
        <v>4004</v>
      </c>
      <c r="H3586" s="215" t="s">
        <v>4004</v>
      </c>
      <c r="I3586" s="215" t="s">
        <v>4004</v>
      </c>
      <c r="J3586" s="215" t="s"/>
      <c r="K3586" s="215" t="s"/>
      <c r="L3586" s="215" t="s">
        <v>4652</v>
      </c>
      <c r="M3586" s="216">
        <v>0</v>
      </c>
      <c r="N3586" s="215" t="s">
        <v>4004</v>
      </c>
      <c r="O3586" s="217">
        <v>45731</v>
      </c>
      <c r="P3586" s="218">
        <v>0.468171296295623</v>
      </c>
      <c r="Q3586" s="215">
        <v>52549</v>
      </c>
      <c r="R3586" s="216">
        <v>200</v>
      </c>
      <c r="S3586" s="216">
        <v>0</v>
      </c>
      <c r="T3586" s="216">
        <v>200</v>
      </c>
      <c r="U3586" s="215" t="s">
        <v>4491</v>
      </c>
    </row>
    <row r="3587" spans="1:21" ht="35.25" customHeight="1">
      <c r="A3587" s="219" t="s">
        <v>4648</v>
      </c>
      <c r="B3587" s="219" t="s">
        <v>8597</v>
      </c>
      <c r="C3587" s="219" t="s">
        <v>4656</v>
      </c>
      <c r="D3587" s="219" t="s">
        <v>4694</v>
      </c>
      <c r="E3587" s="219">
        <v>165</v>
      </c>
      <c r="F3587" s="219">
        <v>89</v>
      </c>
      <c r="G3587" s="219" t="s">
        <v>4652</v>
      </c>
      <c r="H3587" s="219" t="s">
        <v>4652</v>
      </c>
      <c r="I3587" s="219" t="s">
        <v>4652</v>
      </c>
      <c r="J3587" s="219" t="s"/>
      <c r="K3587" s="219" t="s">
        <v>5060</v>
      </c>
      <c r="L3587" s="219" t="s">
        <v>4652</v>
      </c>
      <c r="M3587" s="220">
        <v>100</v>
      </c>
      <c r="N3587" s="219" t="s">
        <v>4659</v>
      </c>
      <c r="O3587" s="221">
        <v>45731</v>
      </c>
      <c r="P3587" s="222">
        <v>0.43179398148277</v>
      </c>
      <c r="Q3587" s="219">
        <v>52535</v>
      </c>
      <c r="R3587" s="220">
        <v>330</v>
      </c>
      <c r="S3587" s="220">
        <v>0</v>
      </c>
      <c r="T3587" s="220">
        <v>330</v>
      </c>
      <c r="U3587" s="219" t="s">
        <v>4491</v>
      </c>
    </row>
    <row r="3588" spans="1:25" s="192" ht="35.25" customHeight="1">
      <c r="A3588" s="223" t="s">
        <v>4648</v>
      </c>
      <c r="B3588" s="223" t="s">
        <v>8598</v>
      </c>
      <c r="C3588" s="223" t="s">
        <v>4656</v>
      </c>
      <c r="D3588" s="223" t="s">
        <v>4694</v>
      </c>
      <c r="E3588" s="223">
        <v>165</v>
      </c>
      <c r="F3588" s="223">
        <v>0</v>
      </c>
      <c r="G3588" s="223" t="s">
        <v>4652</v>
      </c>
      <c r="H3588" s="223" t="s">
        <v>4652</v>
      </c>
      <c r="I3588" s="223" t="s">
        <v>4652</v>
      </c>
      <c r="J3588" s="223" t="s">
        <v>6031</v>
      </c>
      <c r="K3588" s="223" t="s"/>
      <c r="L3588" s="223" t="s">
        <v>4659</v>
      </c>
      <c r="M3588" s="224">
        <v>100</v>
      </c>
      <c r="N3588" s="223" t="s">
        <v>4659</v>
      </c>
      <c r="O3588" s="225">
        <v>45731</v>
      </c>
      <c r="P3588" s="226">
        <v>0.394675925927004</v>
      </c>
      <c r="Q3588" s="223">
        <v>52509</v>
      </c>
      <c r="R3588" s="224">
        <v>100</v>
      </c>
      <c r="S3588" s="224">
        <v>0</v>
      </c>
      <c r="T3588" s="224">
        <v>100</v>
      </c>
      <c r="U3588" s="223" t="s">
        <v>4491</v>
      </c>
      <c r="V3588" s="227" t="s"/>
      <c r="W3588" s="227" t="s"/>
      <c r="X3588" s="227" t="s"/>
      <c r="Y3588" s="227" t="s"/>
    </row>
    <row r="3589" spans="1:25" s="192" ht="35.25" customHeight="1">
      <c r="A3589" s="223" t="s">
        <v>4648</v>
      </c>
      <c r="B3589" s="223" t="s">
        <v>8599</v>
      </c>
      <c r="C3589" s="223" t="s">
        <v>4650</v>
      </c>
      <c r="D3589" s="223" t="s">
        <v>4668</v>
      </c>
      <c r="E3589" s="223">
        <v>155</v>
      </c>
      <c r="F3589" s="223">
        <v>0</v>
      </c>
      <c r="G3589" s="223" t="s">
        <v>4652</v>
      </c>
      <c r="H3589" s="223" t="s">
        <v>4652</v>
      </c>
      <c r="I3589" s="223" t="s">
        <v>4652</v>
      </c>
      <c r="J3589" s="223" t="s">
        <v>4643</v>
      </c>
      <c r="K3589" s="223" t="s">
        <v>8600</v>
      </c>
      <c r="L3589" s="223" t="s">
        <v>4659</v>
      </c>
      <c r="M3589" s="224">
        <v>50</v>
      </c>
      <c r="N3589" s="223" t="s">
        <v>4659</v>
      </c>
      <c r="O3589" s="225">
        <v>45731</v>
      </c>
      <c r="P3589" s="226">
        <v>0.392245370370802</v>
      </c>
      <c r="Q3589" s="223">
        <v>52508</v>
      </c>
      <c r="R3589" s="224">
        <v>50</v>
      </c>
      <c r="S3589" s="224">
        <v>0</v>
      </c>
      <c r="T3589" s="224">
        <v>50</v>
      </c>
      <c r="U3589" s="223" t="s">
        <v>4491</v>
      </c>
      <c r="V3589" s="227" t="s"/>
      <c r="W3589" s="227" t="s"/>
      <c r="X3589" s="227" t="s"/>
      <c r="Y3589" s="227" t="s"/>
    </row>
    <row r="3590" spans="1:21" ht="35.25" customHeight="1">
      <c r="A3590" s="215" t="s">
        <v>4648</v>
      </c>
      <c r="B3590" s="215" t="s">
        <v>8601</v>
      </c>
      <c r="C3590" s="215" t="s">
        <v>4650</v>
      </c>
      <c r="D3590" s="215" t="s">
        <v>4668</v>
      </c>
      <c r="E3590" s="215">
        <v>152</v>
      </c>
      <c r="F3590" s="215">
        <v>89</v>
      </c>
      <c r="G3590" s="215" t="s">
        <v>4004</v>
      </c>
      <c r="H3590" s="215" t="s">
        <v>4004</v>
      </c>
      <c r="I3590" s="215" t="s">
        <v>4004</v>
      </c>
      <c r="J3590" s="215" t="s"/>
      <c r="K3590" s="215" t="s"/>
      <c r="L3590" s="215" t="s">
        <v>4652</v>
      </c>
      <c r="M3590" s="216">
        <v>0</v>
      </c>
      <c r="N3590" s="215" t="s">
        <v>4004</v>
      </c>
      <c r="O3590" s="217">
        <v>45731</v>
      </c>
      <c r="P3590" s="218">
        <v>0.365706018517813</v>
      </c>
      <c r="Q3590" s="215">
        <v>52494</v>
      </c>
      <c r="R3590" s="216">
        <v>200</v>
      </c>
      <c r="S3590" s="216">
        <v>0</v>
      </c>
      <c r="T3590" s="216">
        <v>200</v>
      </c>
      <c r="U3590" s="215" t="s">
        <v>4491</v>
      </c>
    </row>
    <row r="3591" spans="1:21" ht="35.25" customHeight="1">
      <c r="A3591" s="219" t="s">
        <v>4648</v>
      </c>
      <c r="B3591" s="219" t="s">
        <v>8602</v>
      </c>
      <c r="C3591" s="219" t="s">
        <v>4650</v>
      </c>
      <c r="D3591" s="219" t="s">
        <v>4663</v>
      </c>
      <c r="E3591" s="219">
        <v>148</v>
      </c>
      <c r="F3591" s="219">
        <v>0</v>
      </c>
      <c r="G3591" s="219" t="s">
        <v>4652</v>
      </c>
      <c r="H3591" s="219" t="s">
        <v>4004</v>
      </c>
      <c r="I3591" s="219" t="s">
        <v>4004</v>
      </c>
      <c r="J3591" s="219" t="s"/>
      <c r="K3591" s="219" t="s"/>
      <c r="L3591" s="219" t="s">
        <v>4652</v>
      </c>
      <c r="M3591" s="220">
        <v>0</v>
      </c>
      <c r="N3591" s="219" t="s">
        <v>4004</v>
      </c>
      <c r="O3591" s="221">
        <v>45731</v>
      </c>
      <c r="P3591" s="222">
        <v>0.361655092590809</v>
      </c>
      <c r="Q3591" s="219">
        <v>52486</v>
      </c>
      <c r="R3591" s="220">
        <v>170</v>
      </c>
      <c r="S3591" s="220">
        <v>0</v>
      </c>
      <c r="T3591" s="220">
        <v>170</v>
      </c>
      <c r="U3591" s="219" t="s">
        <v>4491</v>
      </c>
    </row>
    <row r="3592" spans="1:21" ht="35.25" customHeight="1">
      <c r="A3592" s="215" t="s">
        <v>4648</v>
      </c>
      <c r="B3592" s="215" t="s">
        <v>8603</v>
      </c>
      <c r="C3592" s="215" t="s">
        <v>4656</v>
      </c>
      <c r="D3592" s="215" t="s">
        <v>4700</v>
      </c>
      <c r="E3592" s="215">
        <v>155</v>
      </c>
      <c r="F3592" s="215">
        <v>88</v>
      </c>
      <c r="G3592" s="215" t="s">
        <v>4004</v>
      </c>
      <c r="H3592" s="215" t="s">
        <v>4652</v>
      </c>
      <c r="I3592" s="215" t="s">
        <v>4652</v>
      </c>
      <c r="J3592" s="215" t="s">
        <v>4643</v>
      </c>
      <c r="K3592" s="215" t="s">
        <v>4664</v>
      </c>
      <c r="L3592" s="215" t="s">
        <v>4004</v>
      </c>
      <c r="M3592" s="216">
        <v>150</v>
      </c>
      <c r="N3592" s="215" t="s">
        <v>4004</v>
      </c>
      <c r="O3592" s="217">
        <v>45731</v>
      </c>
      <c r="P3592" s="218">
        <v>0.360046296296787</v>
      </c>
      <c r="Q3592" s="215">
        <v>52485</v>
      </c>
      <c r="R3592" s="216">
        <v>320</v>
      </c>
      <c r="S3592" s="216">
        <v>0</v>
      </c>
      <c r="T3592" s="216">
        <v>320</v>
      </c>
      <c r="U3592" s="215" t="s">
        <v>4491</v>
      </c>
    </row>
    <row r="3593" spans="1:21" ht="35.25" customHeight="1">
      <c r="A3593" s="215" t="s">
        <v>4648</v>
      </c>
      <c r="B3593" s="215" t="s">
        <v>8604</v>
      </c>
      <c r="C3593" s="215" t="s">
        <v>4656</v>
      </c>
      <c r="D3593" s="215" t="s">
        <v>4730</v>
      </c>
      <c r="E3593" s="215" t="s">
        <v>8605</v>
      </c>
      <c r="F3593" s="215">
        <v>0</v>
      </c>
      <c r="G3593" s="215" t="s">
        <v>4652</v>
      </c>
      <c r="H3593" s="215" t="s">
        <v>4652</v>
      </c>
      <c r="I3593" s="215" t="s">
        <v>4652</v>
      </c>
      <c r="J3593" s="215" t="s">
        <v>4643</v>
      </c>
      <c r="K3593" s="215" t="s">
        <v>8606</v>
      </c>
      <c r="L3593" s="215" t="s">
        <v>4652</v>
      </c>
      <c r="M3593" s="216">
        <v>660</v>
      </c>
      <c r="N3593" s="215" t="s">
        <v>4004</v>
      </c>
      <c r="O3593" s="217">
        <v>45732</v>
      </c>
      <c r="P3593" s="218">
        <v>0.816967592592846</v>
      </c>
      <c r="Q3593" s="215">
        <v>53490</v>
      </c>
      <c r="R3593" s="216">
        <v>660</v>
      </c>
      <c r="S3593" s="216">
        <v>0</v>
      </c>
      <c r="T3593" s="216">
        <v>660</v>
      </c>
      <c r="U3593" s="215" t="s">
        <v>4491</v>
      </c>
    </row>
    <row r="3594" spans="1:21" ht="35.25" customHeight="1">
      <c r="A3594" s="219" t="s">
        <v>4648</v>
      </c>
      <c r="B3594" s="219" t="s">
        <v>8607</v>
      </c>
      <c r="C3594" s="219" t="s">
        <v>4656</v>
      </c>
      <c r="D3594" s="219" t="s">
        <v>4694</v>
      </c>
      <c r="E3594" s="219">
        <v>155</v>
      </c>
      <c r="F3594" s="219">
        <v>0</v>
      </c>
      <c r="G3594" s="219" t="s">
        <v>4652</v>
      </c>
      <c r="H3594" s="219" t="s">
        <v>4652</v>
      </c>
      <c r="I3594" s="219" t="s">
        <v>4652</v>
      </c>
      <c r="J3594" s="219" t="s">
        <v>4643</v>
      </c>
      <c r="K3594" s="219" t="s">
        <v>5060</v>
      </c>
      <c r="L3594" s="219" t="s">
        <v>4652</v>
      </c>
      <c r="M3594" s="220">
        <v>330</v>
      </c>
      <c r="N3594" s="219" t="s">
        <v>4004</v>
      </c>
      <c r="O3594" s="221">
        <v>45732</v>
      </c>
      <c r="P3594" s="222">
        <v>0.787349537036789</v>
      </c>
      <c r="Q3594" s="219">
        <v>53489</v>
      </c>
      <c r="R3594" s="220">
        <v>330</v>
      </c>
      <c r="S3594" s="220">
        <v>0</v>
      </c>
      <c r="T3594" s="220">
        <v>330</v>
      </c>
      <c r="U3594" s="219" t="s">
        <v>4491</v>
      </c>
    </row>
    <row r="3595" spans="1:21" ht="35.25" customHeight="1">
      <c r="A3595" s="215" t="s">
        <v>4648</v>
      </c>
      <c r="B3595" s="215" t="s">
        <v>8608</v>
      </c>
      <c r="C3595" s="215" t="s">
        <v>4650</v>
      </c>
      <c r="D3595" s="215" t="s">
        <v>4668</v>
      </c>
      <c r="E3595" s="215">
        <v>155</v>
      </c>
      <c r="F3595" s="215">
        <v>89</v>
      </c>
      <c r="G3595" s="215" t="s">
        <v>4004</v>
      </c>
      <c r="H3595" s="215" t="s">
        <v>4004</v>
      </c>
      <c r="I3595" s="215" t="s">
        <v>4004</v>
      </c>
      <c r="J3595" s="215" t="s"/>
      <c r="K3595" s="215" t="s"/>
      <c r="L3595" s="215" t="s">
        <v>4652</v>
      </c>
      <c r="M3595" s="216">
        <v>0</v>
      </c>
      <c r="N3595" s="215" t="s">
        <v>4004</v>
      </c>
      <c r="O3595" s="217">
        <v>45732</v>
      </c>
      <c r="P3595" s="218">
        <v>0.727569444443361</v>
      </c>
      <c r="Q3595" s="215">
        <v>53478</v>
      </c>
      <c r="R3595" s="216">
        <v>230</v>
      </c>
      <c r="S3595" s="216">
        <v>0</v>
      </c>
      <c r="T3595" s="216">
        <v>230</v>
      </c>
      <c r="U3595" s="215" t="s">
        <v>4491</v>
      </c>
    </row>
    <row r="3596" spans="1:21" ht="35.25" customHeight="1">
      <c r="A3596" s="219" t="s">
        <v>4648</v>
      </c>
      <c r="B3596" s="219" t="s">
        <v>8609</v>
      </c>
      <c r="C3596" s="219" t="s">
        <v>4650</v>
      </c>
      <c r="D3596" s="219" t="s">
        <v>4674</v>
      </c>
      <c r="E3596" s="219">
        <v>151</v>
      </c>
      <c r="F3596" s="219">
        <v>0</v>
      </c>
      <c r="G3596" s="219" t="s">
        <v>4652</v>
      </c>
      <c r="H3596" s="219" t="s">
        <v>4004</v>
      </c>
      <c r="I3596" s="219" t="s">
        <v>4004</v>
      </c>
      <c r="J3596" s="219" t="s"/>
      <c r="K3596" s="219" t="s"/>
      <c r="L3596" s="219" t="s">
        <v>4652</v>
      </c>
      <c r="M3596" s="220">
        <v>0</v>
      </c>
      <c r="N3596" s="219" t="s">
        <v>4004</v>
      </c>
      <c r="O3596" s="221">
        <v>45732</v>
      </c>
      <c r="P3596" s="222">
        <v>0.698391203703068</v>
      </c>
      <c r="Q3596" s="219">
        <v>53477</v>
      </c>
      <c r="R3596" s="220">
        <v>150</v>
      </c>
      <c r="S3596" s="220">
        <v>0</v>
      </c>
      <c r="T3596" s="220">
        <v>150</v>
      </c>
      <c r="U3596" s="219" t="s">
        <v>4491</v>
      </c>
    </row>
    <row r="3597" spans="1:21" ht="35.25" customHeight="1">
      <c r="A3597" s="215" t="s">
        <v>4648</v>
      </c>
      <c r="B3597" s="215" t="s">
        <v>8610</v>
      </c>
      <c r="C3597" s="215" t="s">
        <v>4656</v>
      </c>
      <c r="D3597" s="215" t="s">
        <v>4700</v>
      </c>
      <c r="E3597" s="215" t="s">
        <v>5469</v>
      </c>
      <c r="F3597" s="215">
        <v>89</v>
      </c>
      <c r="G3597" s="215" t="s">
        <v>4004</v>
      </c>
      <c r="H3597" s="215" t="s">
        <v>4004</v>
      </c>
      <c r="I3597" s="215" t="s">
        <v>4004</v>
      </c>
      <c r="J3597" s="215" t="s"/>
      <c r="K3597" s="215" t="s"/>
      <c r="L3597" s="215" t="s">
        <v>4652</v>
      </c>
      <c r="M3597" s="216">
        <v>0</v>
      </c>
      <c r="N3597" s="215" t="s">
        <v>4004</v>
      </c>
      <c r="O3597" s="217">
        <v>45732</v>
      </c>
      <c r="P3597" s="218">
        <v>0.695347222223063</v>
      </c>
      <c r="Q3597" s="215">
        <v>53476</v>
      </c>
      <c r="R3597" s="216">
        <v>230</v>
      </c>
      <c r="S3597" s="216">
        <v>0</v>
      </c>
      <c r="T3597" s="216">
        <v>230</v>
      </c>
      <c r="U3597" s="215" t="s">
        <v>4491</v>
      </c>
    </row>
    <row r="3598" spans="1:21" ht="35.25" customHeight="1">
      <c r="A3598" s="219" t="s">
        <v>4648</v>
      </c>
      <c r="B3598" s="219" t="s">
        <v>8611</v>
      </c>
      <c r="C3598" s="219" t="s">
        <v>4656</v>
      </c>
      <c r="D3598" s="219" t="s">
        <v>4657</v>
      </c>
      <c r="E3598" s="219">
        <v>165</v>
      </c>
      <c r="F3598" s="219">
        <v>88</v>
      </c>
      <c r="G3598" s="219" t="s">
        <v>4004</v>
      </c>
      <c r="H3598" s="219" t="s">
        <v>4004</v>
      </c>
      <c r="I3598" s="219" t="s">
        <v>4004</v>
      </c>
      <c r="J3598" s="219" t="s"/>
      <c r="K3598" s="219" t="s"/>
      <c r="L3598" s="219" t="s">
        <v>4652</v>
      </c>
      <c r="M3598" s="220">
        <v>0</v>
      </c>
      <c r="N3598" s="219" t="s">
        <v>4659</v>
      </c>
      <c r="O3598" s="221">
        <v>45732</v>
      </c>
      <c r="P3598" s="222">
        <v>0.688888888889778</v>
      </c>
      <c r="Q3598" s="219">
        <v>53475</v>
      </c>
      <c r="R3598" s="220">
        <v>200</v>
      </c>
      <c r="S3598" s="220">
        <v>0</v>
      </c>
      <c r="T3598" s="220">
        <v>200</v>
      </c>
      <c r="U3598" s="219" t="s">
        <v>4491</v>
      </c>
    </row>
    <row r="3599" spans="1:21" ht="35.25" customHeight="1">
      <c r="A3599" s="215" t="s">
        <v>4648</v>
      </c>
      <c r="B3599" s="215" t="s">
        <v>8612</v>
      </c>
      <c r="C3599" s="215" t="s">
        <v>4656</v>
      </c>
      <c r="D3599" s="215" t="s">
        <v>4700</v>
      </c>
      <c r="E3599" s="215">
        <v>170</v>
      </c>
      <c r="F3599" s="215">
        <v>0</v>
      </c>
      <c r="G3599" s="215" t="s">
        <v>4652</v>
      </c>
      <c r="H3599" s="215" t="s">
        <v>4004</v>
      </c>
      <c r="I3599" s="215" t="s">
        <v>4004</v>
      </c>
      <c r="J3599" s="215" t="s"/>
      <c r="K3599" s="215" t="s"/>
      <c r="L3599" s="215" t="s">
        <v>4652</v>
      </c>
      <c r="M3599" s="216">
        <v>0</v>
      </c>
      <c r="N3599" s="215" t="s">
        <v>4004</v>
      </c>
      <c r="O3599" s="217">
        <v>45732</v>
      </c>
      <c r="P3599" s="218">
        <v>0.679525462961465</v>
      </c>
      <c r="Q3599" s="215">
        <v>53474</v>
      </c>
      <c r="R3599" s="216">
        <v>150</v>
      </c>
      <c r="S3599" s="216">
        <v>0</v>
      </c>
      <c r="T3599" s="216">
        <v>150</v>
      </c>
      <c r="U3599" s="215" t="s">
        <v>4491</v>
      </c>
    </row>
    <row r="3600" spans="1:21" ht="35.25" customHeight="1">
      <c r="A3600" s="219" t="s">
        <v>4648</v>
      </c>
      <c r="B3600" s="219" t="s">
        <v>8613</v>
      </c>
      <c r="C3600" s="219" t="s">
        <v>4650</v>
      </c>
      <c r="D3600" s="219" t="s">
        <v>4663</v>
      </c>
      <c r="E3600" s="219">
        <v>141</v>
      </c>
      <c r="F3600" s="219">
        <v>0</v>
      </c>
      <c r="G3600" s="219" t="s">
        <v>4652</v>
      </c>
      <c r="H3600" s="219" t="s">
        <v>4004</v>
      </c>
      <c r="I3600" s="219" t="s">
        <v>4004</v>
      </c>
      <c r="J3600" s="219" t="s"/>
      <c r="K3600" s="219" t="s"/>
      <c r="L3600" s="219" t="s">
        <v>4652</v>
      </c>
      <c r="M3600" s="220">
        <v>0</v>
      </c>
      <c r="N3600" s="219" t="s">
        <v>4004</v>
      </c>
      <c r="O3600" s="221">
        <v>45732</v>
      </c>
      <c r="P3600" s="222">
        <v>0.62179398148146</v>
      </c>
      <c r="Q3600" s="219">
        <v>53471</v>
      </c>
      <c r="R3600" s="220">
        <v>150</v>
      </c>
      <c r="S3600" s="220">
        <v>0</v>
      </c>
      <c r="T3600" s="220">
        <v>150</v>
      </c>
      <c r="U3600" s="219" t="s">
        <v>4491</v>
      </c>
    </row>
    <row r="3601" spans="1:21" ht="35.25" customHeight="1">
      <c r="A3601" s="215" t="s">
        <v>4648</v>
      </c>
      <c r="B3601" s="215" t="s">
        <v>8614</v>
      </c>
      <c r="C3601" s="215" t="s">
        <v>4656</v>
      </c>
      <c r="D3601" s="215" t="s">
        <v>4676</v>
      </c>
      <c r="E3601" s="215">
        <v>165</v>
      </c>
      <c r="F3601" s="215">
        <v>89</v>
      </c>
      <c r="G3601" s="215" t="s">
        <v>4004</v>
      </c>
      <c r="H3601" s="215" t="s">
        <v>4004</v>
      </c>
      <c r="I3601" s="215" t="s">
        <v>4004</v>
      </c>
      <c r="J3601" s="215" t="s"/>
      <c r="K3601" s="215" t="s"/>
      <c r="L3601" s="215" t="s">
        <v>4652</v>
      </c>
      <c r="M3601" s="216">
        <v>0</v>
      </c>
      <c r="N3601" s="215" t="s">
        <v>4004</v>
      </c>
      <c r="O3601" s="217">
        <v>45732</v>
      </c>
      <c r="P3601" s="218">
        <v>0.621712962962192</v>
      </c>
      <c r="Q3601" s="215">
        <v>53470</v>
      </c>
      <c r="R3601" s="216">
        <v>200</v>
      </c>
      <c r="S3601" s="216">
        <v>0</v>
      </c>
      <c r="T3601" s="216">
        <v>200</v>
      </c>
      <c r="U3601" s="215" t="s">
        <v>4491</v>
      </c>
    </row>
    <row r="3602" spans="1:21" ht="35.25" customHeight="1">
      <c r="A3602" s="219" t="s">
        <v>4648</v>
      </c>
      <c r="B3602" s="219" t="s">
        <v>8615</v>
      </c>
      <c r="C3602" s="219" t="s">
        <v>4656</v>
      </c>
      <c r="D3602" s="219" t="s">
        <v>4668</v>
      </c>
      <c r="E3602" s="219">
        <v>170</v>
      </c>
      <c r="F3602" s="219">
        <v>87</v>
      </c>
      <c r="G3602" s="219" t="s">
        <v>4659</v>
      </c>
      <c r="H3602" s="219" t="s">
        <v>4652</v>
      </c>
      <c r="I3602" s="219" t="s">
        <v>4652</v>
      </c>
      <c r="J3602" s="219" t="s"/>
      <c r="K3602" s="219" t="s"/>
      <c r="L3602" s="219" t="s">
        <v>4652</v>
      </c>
      <c r="M3602" s="220">
        <v>0</v>
      </c>
      <c r="N3602" s="219" t="s">
        <v>4659</v>
      </c>
      <c r="O3602" s="221">
        <v>45732</v>
      </c>
      <c r="P3602" s="222">
        <v>0.611018518517085</v>
      </c>
      <c r="Q3602" s="219">
        <v>53468</v>
      </c>
      <c r="R3602" s="220">
        <v>400</v>
      </c>
      <c r="S3602" s="220">
        <v>0</v>
      </c>
      <c r="T3602" s="220">
        <v>400</v>
      </c>
      <c r="U3602" s="219" t="s">
        <v>4491</v>
      </c>
    </row>
    <row r="3603" spans="1:21" ht="35.25" customHeight="1">
      <c r="A3603" s="215" t="s">
        <v>4648</v>
      </c>
      <c r="B3603" s="215" t="s">
        <v>8616</v>
      </c>
      <c r="C3603" s="215" t="s">
        <v>4656</v>
      </c>
      <c r="D3603" s="215" t="s">
        <v>4903</v>
      </c>
      <c r="E3603" s="215">
        <v>165</v>
      </c>
      <c r="F3603" s="215">
        <v>89</v>
      </c>
      <c r="G3603" s="215" t="s">
        <v>4659</v>
      </c>
      <c r="H3603" s="215" t="s">
        <v>4652</v>
      </c>
      <c r="I3603" s="215" t="s">
        <v>4652</v>
      </c>
      <c r="J3603" s="215" t="s"/>
      <c r="K3603" s="215" t="s"/>
      <c r="L3603" s="215" t="s">
        <v>4652</v>
      </c>
      <c r="M3603" s="216">
        <v>0</v>
      </c>
      <c r="N3603" s="215" t="s">
        <v>4659</v>
      </c>
      <c r="O3603" s="217">
        <v>45732</v>
      </c>
      <c r="P3603" s="218">
        <v>0.611018518517085</v>
      </c>
      <c r="Q3603" s="215">
        <v>53468</v>
      </c>
      <c r="R3603" s="216">
        <v>400</v>
      </c>
      <c r="S3603" s="216">
        <v>0</v>
      </c>
      <c r="T3603" s="216">
        <v>400</v>
      </c>
      <c r="U3603" s="215" t="s">
        <v>4491</v>
      </c>
    </row>
    <row r="3604" spans="1:21" ht="35.25" customHeight="1">
      <c r="A3604" s="219" t="s">
        <v>4648</v>
      </c>
      <c r="B3604" s="219" t="s">
        <v>8617</v>
      </c>
      <c r="C3604" s="219" t="s">
        <v>4656</v>
      </c>
      <c r="D3604" s="219" t="s">
        <v>4668</v>
      </c>
      <c r="E3604" s="219">
        <v>171</v>
      </c>
      <c r="F3604" s="219">
        <v>0</v>
      </c>
      <c r="G3604" s="219" t="s">
        <v>4652</v>
      </c>
      <c r="H3604" s="219" t="s">
        <v>4659</v>
      </c>
      <c r="I3604" s="219" t="s">
        <v>4659</v>
      </c>
      <c r="J3604" s="219" t="s"/>
      <c r="K3604" s="219" t="s"/>
      <c r="L3604" s="219" t="s">
        <v>4652</v>
      </c>
      <c r="M3604" s="220">
        <v>0</v>
      </c>
      <c r="N3604" s="219" t="s">
        <v>4004</v>
      </c>
      <c r="O3604" s="221">
        <v>45732</v>
      </c>
      <c r="P3604" s="222">
        <v>0.605532407407736</v>
      </c>
      <c r="Q3604" s="219">
        <v>53465</v>
      </c>
      <c r="R3604" s="220">
        <v>150</v>
      </c>
      <c r="S3604" s="220">
        <v>0</v>
      </c>
      <c r="T3604" s="220">
        <v>150</v>
      </c>
      <c r="U3604" s="219" t="s">
        <v>4491</v>
      </c>
    </row>
    <row r="3605" spans="1:25" s="684" ht="35.25" customHeight="1">
      <c r="A3605" s="228" t="s">
        <v>4648</v>
      </c>
      <c r="B3605" s="228" t="s">
        <v>8618</v>
      </c>
      <c r="C3605" s="228" t="s">
        <v>4650</v>
      </c>
      <c r="D3605" s="228" t="s">
        <v>4668</v>
      </c>
      <c r="E3605" s="228">
        <v>150</v>
      </c>
      <c r="F3605" s="228">
        <v>0</v>
      </c>
      <c r="G3605" s="228" t="s">
        <v>4652</v>
      </c>
      <c r="H3605" s="228" t="s">
        <v>4652</v>
      </c>
      <c r="I3605" s="228" t="s">
        <v>4652</v>
      </c>
      <c r="J3605" s="228" t="s">
        <v>4669</v>
      </c>
      <c r="K3605" s="228" t="s"/>
      <c r="L3605" s="228" t="s">
        <v>4004</v>
      </c>
      <c r="M3605" s="229">
        <v>100</v>
      </c>
      <c r="N3605" s="228" t="s">
        <v>4659</v>
      </c>
      <c r="O3605" s="230">
        <v>45732</v>
      </c>
      <c r="P3605" s="231">
        <v>0.599710648148175</v>
      </c>
      <c r="Q3605" s="228">
        <v>53464</v>
      </c>
      <c r="R3605" s="229">
        <v>100</v>
      </c>
      <c r="S3605" s="229">
        <v>0</v>
      </c>
      <c r="T3605" s="229">
        <v>100</v>
      </c>
      <c r="U3605" s="228" t="s">
        <v>4491</v>
      </c>
      <c r="V3605" s="232" t="s"/>
      <c r="W3605" s="232" t="s"/>
      <c r="X3605" s="232" t="s"/>
      <c r="Y3605" s="232" t="s"/>
    </row>
    <row r="3606" spans="1:21" ht="35.25" customHeight="1">
      <c r="A3606" s="219" t="s">
        <v>4648</v>
      </c>
      <c r="B3606" s="219" t="s">
        <v>8619</v>
      </c>
      <c r="C3606" s="219" t="s">
        <v>4650</v>
      </c>
      <c r="D3606" s="219" t="s">
        <v>4668</v>
      </c>
      <c r="E3606" s="219">
        <v>155</v>
      </c>
      <c r="F3606" s="219">
        <v>0</v>
      </c>
      <c r="G3606" s="219" t="s">
        <v>4652</v>
      </c>
      <c r="H3606" s="219" t="s">
        <v>4004</v>
      </c>
      <c r="I3606" s="219" t="s">
        <v>4004</v>
      </c>
      <c r="J3606" s="219" t="s"/>
      <c r="K3606" s="219" t="s"/>
      <c r="L3606" s="219" t="s">
        <v>4652</v>
      </c>
      <c r="M3606" s="220">
        <v>0</v>
      </c>
      <c r="N3606" s="219" t="s">
        <v>4004</v>
      </c>
      <c r="O3606" s="221">
        <v>45732</v>
      </c>
      <c r="P3606" s="222">
        <v>0.585868055553874</v>
      </c>
      <c r="Q3606" s="219">
        <v>53462</v>
      </c>
      <c r="R3606" s="220">
        <v>150</v>
      </c>
      <c r="S3606" s="220">
        <v>0</v>
      </c>
      <c r="T3606" s="220">
        <v>150</v>
      </c>
      <c r="U3606" s="219" t="s">
        <v>4491</v>
      </c>
    </row>
    <row r="3607" spans="1:21" ht="35.25" customHeight="1">
      <c r="A3607" s="215" t="s">
        <v>4648</v>
      </c>
      <c r="B3607" s="215" t="s">
        <v>8620</v>
      </c>
      <c r="C3607" s="215" t="s">
        <v>4656</v>
      </c>
      <c r="D3607" s="215" t="s">
        <v>4734</v>
      </c>
      <c r="E3607" s="215">
        <v>165</v>
      </c>
      <c r="F3607" s="215">
        <v>0</v>
      </c>
      <c r="G3607" s="215" t="s">
        <v>4652</v>
      </c>
      <c r="H3607" s="215" t="s">
        <v>4652</v>
      </c>
      <c r="I3607" s="215" t="s">
        <v>4652</v>
      </c>
      <c r="J3607" s="215" t="s">
        <v>4643</v>
      </c>
      <c r="K3607" s="215" t="s">
        <v>5060</v>
      </c>
      <c r="L3607" s="215" t="s">
        <v>4652</v>
      </c>
      <c r="M3607" s="216">
        <v>330</v>
      </c>
      <c r="N3607" s="215" t="s">
        <v>4004</v>
      </c>
      <c r="O3607" s="217">
        <v>45732</v>
      </c>
      <c r="P3607" s="218">
        <v>0.578356481481024</v>
      </c>
      <c r="Q3607" s="215">
        <v>53460</v>
      </c>
      <c r="R3607" s="216">
        <v>330</v>
      </c>
      <c r="S3607" s="216">
        <v>0</v>
      </c>
      <c r="T3607" s="216">
        <v>330</v>
      </c>
      <c r="U3607" s="215" t="s">
        <v>4491</v>
      </c>
    </row>
    <row r="3608" spans="1:21" ht="35.25" customHeight="1">
      <c r="A3608" s="219" t="s">
        <v>4648</v>
      </c>
      <c r="B3608" s="219" t="s">
        <v>8621</v>
      </c>
      <c r="C3608" s="219" t="s">
        <v>4656</v>
      </c>
      <c r="D3608" s="219" t="s">
        <v>4657</v>
      </c>
      <c r="E3608" s="219">
        <v>165</v>
      </c>
      <c r="F3608" s="219">
        <v>89</v>
      </c>
      <c r="G3608" s="219" t="s">
        <v>4659</v>
      </c>
      <c r="H3608" s="219" t="s">
        <v>4659</v>
      </c>
      <c r="I3608" s="219" t="s">
        <v>4659</v>
      </c>
      <c r="J3608" s="219" t="s"/>
      <c r="K3608" s="219" t="s">
        <v>6379</v>
      </c>
      <c r="L3608" s="219" t="s">
        <v>4652</v>
      </c>
      <c r="M3608" s="220">
        <v>0</v>
      </c>
      <c r="N3608" s="219" t="s">
        <v>4004</v>
      </c>
      <c r="O3608" s="221">
        <v>45732</v>
      </c>
      <c r="P3608" s="222">
        <v>0.574953703704523</v>
      </c>
      <c r="Q3608" s="219">
        <v>0</v>
      </c>
      <c r="R3608" s="220">
        <v>0</v>
      </c>
      <c r="S3608" s="220">
        <v>0</v>
      </c>
      <c r="T3608" s="220">
        <v>0</v>
      </c>
      <c r="U3608" s="219" t="s">
        <v>8191</v>
      </c>
    </row>
    <row r="3609" spans="1:21" ht="35.25" customHeight="1">
      <c r="A3609" s="215" t="s">
        <v>4648</v>
      </c>
      <c r="B3609" s="215" t="s">
        <v>8622</v>
      </c>
      <c r="C3609" s="215" t="s">
        <v>4656</v>
      </c>
      <c r="D3609" s="215" t="s">
        <v>4730</v>
      </c>
      <c r="E3609" s="215">
        <v>160</v>
      </c>
      <c r="F3609" s="215">
        <v>88</v>
      </c>
      <c r="G3609" s="215" t="s">
        <v>4659</v>
      </c>
      <c r="H3609" s="215" t="s">
        <v>4659</v>
      </c>
      <c r="I3609" s="215" t="s">
        <v>4659</v>
      </c>
      <c r="J3609" s="215" t="s"/>
      <c r="K3609" s="215" t="s"/>
      <c r="L3609" s="215" t="s">
        <v>4652</v>
      </c>
      <c r="M3609" s="216">
        <v>0</v>
      </c>
      <c r="N3609" s="215" t="s">
        <v>4659</v>
      </c>
      <c r="O3609" s="217">
        <v>45732</v>
      </c>
      <c r="P3609" s="218">
        <v>0.573414351852989</v>
      </c>
      <c r="Q3609" s="215">
        <v>53459</v>
      </c>
      <c r="R3609" s="216">
        <v>400</v>
      </c>
      <c r="S3609" s="216">
        <v>0</v>
      </c>
      <c r="T3609" s="216">
        <v>400</v>
      </c>
      <c r="U3609" s="215" t="s">
        <v>4491</v>
      </c>
    </row>
    <row r="3610" spans="1:21" ht="35.25" customHeight="1">
      <c r="A3610" s="219" t="s">
        <v>4648</v>
      </c>
      <c r="B3610" s="219" t="s">
        <v>8623</v>
      </c>
      <c r="C3610" s="219" t="s">
        <v>4656</v>
      </c>
      <c r="D3610" s="219" t="s">
        <v>4903</v>
      </c>
      <c r="E3610" s="219">
        <v>155</v>
      </c>
      <c r="F3610" s="219">
        <v>88</v>
      </c>
      <c r="G3610" s="219" t="s">
        <v>4659</v>
      </c>
      <c r="H3610" s="219" t="s">
        <v>4659</v>
      </c>
      <c r="I3610" s="219" t="s">
        <v>4659</v>
      </c>
      <c r="J3610" s="219" t="s"/>
      <c r="K3610" s="219" t="s"/>
      <c r="L3610" s="219" t="s">
        <v>4652</v>
      </c>
      <c r="M3610" s="220">
        <v>0</v>
      </c>
      <c r="N3610" s="219" t="s">
        <v>4659</v>
      </c>
      <c r="O3610" s="221">
        <v>45732</v>
      </c>
      <c r="P3610" s="222">
        <v>0.573414351852989</v>
      </c>
      <c r="Q3610" s="219">
        <v>53459</v>
      </c>
      <c r="R3610" s="220">
        <v>400</v>
      </c>
      <c r="S3610" s="220">
        <v>0</v>
      </c>
      <c r="T3610" s="220">
        <v>400</v>
      </c>
      <c r="U3610" s="219" t="s">
        <v>4491</v>
      </c>
    </row>
    <row r="3611" spans="1:21" ht="35.25" customHeight="1">
      <c r="A3611" s="215" t="s">
        <v>4648</v>
      </c>
      <c r="B3611" s="215" t="s">
        <v>8624</v>
      </c>
      <c r="C3611" s="215" t="s">
        <v>4656</v>
      </c>
      <c r="D3611" s="215" t="s">
        <v>4730</v>
      </c>
      <c r="E3611" s="215">
        <v>165</v>
      </c>
      <c r="F3611" s="215">
        <v>0</v>
      </c>
      <c r="G3611" s="215" t="s">
        <v>4652</v>
      </c>
      <c r="H3611" s="215" t="s">
        <v>4652</v>
      </c>
      <c r="I3611" s="215" t="s">
        <v>4652</v>
      </c>
      <c r="J3611" s="215" t="s">
        <v>4643</v>
      </c>
      <c r="K3611" s="215" t="s">
        <v>5060</v>
      </c>
      <c r="L3611" s="215" t="s">
        <v>4652</v>
      </c>
      <c r="M3611" s="216">
        <v>330</v>
      </c>
      <c r="N3611" s="215" t="s">
        <v>4004</v>
      </c>
      <c r="O3611" s="217">
        <v>45732</v>
      </c>
      <c r="P3611" s="218">
        <v>0.551134259258106</v>
      </c>
      <c r="Q3611" s="215">
        <v>52757</v>
      </c>
      <c r="R3611" s="216">
        <v>330</v>
      </c>
      <c r="S3611" s="216">
        <v>0</v>
      </c>
      <c r="T3611" s="216">
        <v>330</v>
      </c>
      <c r="U3611" s="215" t="s">
        <v>4491</v>
      </c>
    </row>
    <row r="3612" spans="1:21" ht="35.25" customHeight="1">
      <c r="A3612" s="219" t="s">
        <v>4648</v>
      </c>
      <c r="B3612" s="219" t="s">
        <v>8625</v>
      </c>
      <c r="C3612" s="219" t="s">
        <v>4656</v>
      </c>
      <c r="D3612" s="219" t="s">
        <v>4730</v>
      </c>
      <c r="E3612" s="219">
        <v>165</v>
      </c>
      <c r="F3612" s="219">
        <v>0</v>
      </c>
      <c r="G3612" s="219" t="s">
        <v>4652</v>
      </c>
      <c r="H3612" s="219" t="s">
        <v>4652</v>
      </c>
      <c r="I3612" s="219" t="s">
        <v>4652</v>
      </c>
      <c r="J3612" s="219" t="s">
        <v>4643</v>
      </c>
      <c r="K3612" s="219" t="s">
        <v>5060</v>
      </c>
      <c r="L3612" s="219" t="s">
        <v>4652</v>
      </c>
      <c r="M3612" s="220">
        <v>330</v>
      </c>
      <c r="N3612" s="219" t="s">
        <v>4004</v>
      </c>
      <c r="O3612" s="221">
        <v>45732</v>
      </c>
      <c r="P3612" s="222">
        <v>0.550428240741894</v>
      </c>
      <c r="Q3612" s="219">
        <v>52756</v>
      </c>
      <c r="R3612" s="220">
        <v>330</v>
      </c>
      <c r="S3612" s="220">
        <v>0</v>
      </c>
      <c r="T3612" s="220">
        <v>330</v>
      </c>
      <c r="U3612" s="219" t="s">
        <v>4491</v>
      </c>
    </row>
    <row r="3613" spans="1:21" ht="35.25" customHeight="1">
      <c r="A3613" s="215" t="s">
        <v>4648</v>
      </c>
      <c r="B3613" s="215" t="s">
        <v>8626</v>
      </c>
      <c r="C3613" s="215" t="s">
        <v>4656</v>
      </c>
      <c r="D3613" s="215" t="s">
        <v>4668</v>
      </c>
      <c r="E3613" s="215">
        <v>171</v>
      </c>
      <c r="F3613" s="215">
        <v>89</v>
      </c>
      <c r="G3613" s="215" t="s">
        <v>4004</v>
      </c>
      <c r="H3613" s="215" t="s">
        <v>4004</v>
      </c>
      <c r="I3613" s="215" t="s">
        <v>4004</v>
      </c>
      <c r="J3613" s="215" t="s"/>
      <c r="K3613" s="215" t="s"/>
      <c r="L3613" s="215" t="s">
        <v>4652</v>
      </c>
      <c r="M3613" s="216">
        <v>0</v>
      </c>
      <c r="N3613" s="215" t="s">
        <v>4004</v>
      </c>
      <c r="O3613" s="217">
        <v>45732</v>
      </c>
      <c r="P3613" s="218">
        <v>0.549131944444525</v>
      </c>
      <c r="Q3613" s="215">
        <v>52755</v>
      </c>
      <c r="R3613" s="216">
        <v>230</v>
      </c>
      <c r="S3613" s="216">
        <v>0</v>
      </c>
      <c r="T3613" s="216">
        <v>230</v>
      </c>
      <c r="U3613" s="215" t="s">
        <v>8170</v>
      </c>
    </row>
    <row r="3614" spans="1:21" ht="35.25" customHeight="1">
      <c r="A3614" s="219" t="s">
        <v>4648</v>
      </c>
      <c r="B3614" s="219" t="s">
        <v>8627</v>
      </c>
      <c r="C3614" s="219" t="s">
        <v>4656</v>
      </c>
      <c r="D3614" s="219" t="s">
        <v>4668</v>
      </c>
      <c r="E3614" s="219">
        <v>171</v>
      </c>
      <c r="F3614" s="219">
        <v>89</v>
      </c>
      <c r="G3614" s="219" t="s">
        <v>4652</v>
      </c>
      <c r="H3614" s="219" t="s">
        <v>4652</v>
      </c>
      <c r="I3614" s="219" t="s">
        <v>4652</v>
      </c>
      <c r="J3614" s="219" t="s"/>
      <c r="K3614" s="219" t="s"/>
      <c r="L3614" s="219" t="s">
        <v>4652</v>
      </c>
      <c r="M3614" s="220">
        <v>0</v>
      </c>
      <c r="N3614" s="219" t="s">
        <v>4004</v>
      </c>
      <c r="O3614" s="221">
        <v>45732</v>
      </c>
      <c r="P3614" s="222">
        <v>0.546608796295914</v>
      </c>
      <c r="Q3614" s="219">
        <v>52754</v>
      </c>
      <c r="R3614" s="220">
        <v>200</v>
      </c>
      <c r="S3614" s="220">
        <v>200</v>
      </c>
      <c r="T3614" s="220">
        <v>0</v>
      </c>
      <c r="U3614" s="219" t="s">
        <v>4491</v>
      </c>
    </row>
    <row r="3615" spans="1:21" ht="35.25" customHeight="1">
      <c r="A3615" s="215" t="s">
        <v>4648</v>
      </c>
      <c r="B3615" s="215" t="s">
        <v>8628</v>
      </c>
      <c r="C3615" s="215" t="s">
        <v>4656</v>
      </c>
      <c r="D3615" s="215" t="s">
        <v>4684</v>
      </c>
      <c r="E3615" s="215">
        <v>165</v>
      </c>
      <c r="F3615" s="215">
        <v>0</v>
      </c>
      <c r="G3615" s="215" t="s">
        <v>4652</v>
      </c>
      <c r="H3615" s="215" t="s">
        <v>4659</v>
      </c>
      <c r="I3615" s="215" t="s">
        <v>4659</v>
      </c>
      <c r="J3615" s="215" t="s"/>
      <c r="K3615" s="215" t="s"/>
      <c r="L3615" s="215" t="s">
        <v>4652</v>
      </c>
      <c r="M3615" s="216">
        <v>0</v>
      </c>
      <c r="N3615" s="215" t="s">
        <v>4659</v>
      </c>
      <c r="O3615" s="217">
        <v>45732</v>
      </c>
      <c r="P3615" s="218">
        <v>0.545636574075616</v>
      </c>
      <c r="Q3615" s="215">
        <v>0</v>
      </c>
      <c r="R3615" s="216">
        <v>0</v>
      </c>
      <c r="S3615" s="216">
        <v>0</v>
      </c>
      <c r="T3615" s="216">
        <v>0</v>
      </c>
      <c r="U3615" s="215" t="s">
        <v>8191</v>
      </c>
    </row>
    <row r="3616" spans="1:21" ht="35.25" customHeight="1">
      <c r="A3616" s="219" t="s">
        <v>4648</v>
      </c>
      <c r="B3616" s="219" t="s">
        <v>8629</v>
      </c>
      <c r="C3616" s="219" t="s">
        <v>4650</v>
      </c>
      <c r="D3616" s="219" t="s">
        <v>4668</v>
      </c>
      <c r="E3616" s="219">
        <v>150</v>
      </c>
      <c r="F3616" s="219">
        <v>89</v>
      </c>
      <c r="G3616" s="219" t="s">
        <v>4659</v>
      </c>
      <c r="H3616" s="219" t="s">
        <v>4659</v>
      </c>
      <c r="I3616" s="219" t="s">
        <v>4659</v>
      </c>
      <c r="J3616" s="219" t="s"/>
      <c r="K3616" s="219" t="s"/>
      <c r="L3616" s="219" t="s">
        <v>4652</v>
      </c>
      <c r="M3616" s="220">
        <v>0</v>
      </c>
      <c r="N3616" s="219" t="s">
        <v>4659</v>
      </c>
      <c r="O3616" s="221">
        <v>45732</v>
      </c>
      <c r="P3616" s="222">
        <v>0.531076388888323</v>
      </c>
      <c r="Q3616" s="219">
        <v>52751</v>
      </c>
      <c r="R3616" s="220">
        <v>230</v>
      </c>
      <c r="S3616" s="220">
        <v>0</v>
      </c>
      <c r="T3616" s="220">
        <v>230</v>
      </c>
      <c r="U3616" s="219" t="s">
        <v>4491</v>
      </c>
    </row>
    <row r="3617" spans="1:21" ht="35.25" customHeight="1">
      <c r="A3617" s="215" t="s">
        <v>4648</v>
      </c>
      <c r="B3617" s="215" t="s">
        <v>8630</v>
      </c>
      <c r="C3617" s="215" t="s">
        <v>4656</v>
      </c>
      <c r="D3617" s="215" t="s">
        <v>4767</v>
      </c>
      <c r="E3617" s="215">
        <v>168</v>
      </c>
      <c r="F3617" s="215">
        <v>88</v>
      </c>
      <c r="G3617" s="215" t="s">
        <v>4659</v>
      </c>
      <c r="H3617" s="215" t="s">
        <v>4652</v>
      </c>
      <c r="I3617" s="215" t="s">
        <v>4652</v>
      </c>
      <c r="J3617" s="215" t="s"/>
      <c r="K3617" s="215" t="s"/>
      <c r="L3617" s="215" t="s">
        <v>4652</v>
      </c>
      <c r="M3617" s="216">
        <v>0</v>
      </c>
      <c r="N3617" s="215" t="s">
        <v>4659</v>
      </c>
      <c r="O3617" s="217">
        <v>45732</v>
      </c>
      <c r="P3617" s="218">
        <v>0.528171296296932</v>
      </c>
      <c r="Q3617" s="215">
        <v>52747</v>
      </c>
      <c r="R3617" s="216">
        <v>150</v>
      </c>
      <c r="S3617" s="216">
        <v>0</v>
      </c>
      <c r="T3617" s="216">
        <v>150</v>
      </c>
      <c r="U3617" s="215" t="s">
        <v>4491</v>
      </c>
    </row>
    <row r="3618" spans="1:21" ht="35.25" customHeight="1">
      <c r="A3618" s="219" t="s">
        <v>4648</v>
      </c>
      <c r="B3618" s="219" t="s">
        <v>8631</v>
      </c>
      <c r="C3618" s="219" t="s">
        <v>4656</v>
      </c>
      <c r="D3618" s="219" t="s">
        <v>4684</v>
      </c>
      <c r="E3618" s="219">
        <v>165</v>
      </c>
      <c r="F3618" s="219">
        <v>89</v>
      </c>
      <c r="G3618" s="219" t="s">
        <v>4659</v>
      </c>
      <c r="H3618" s="219" t="s">
        <v>4659</v>
      </c>
      <c r="I3618" s="219" t="s">
        <v>4659</v>
      </c>
      <c r="J3618" s="219" t="s"/>
      <c r="K3618" s="219" t="s"/>
      <c r="L3618" s="219" t="s">
        <v>4652</v>
      </c>
      <c r="M3618" s="220">
        <v>0</v>
      </c>
      <c r="N3618" s="219" t="s">
        <v>4659</v>
      </c>
      <c r="O3618" s="221">
        <v>45732</v>
      </c>
      <c r="P3618" s="222">
        <v>0.527326388888469</v>
      </c>
      <c r="Q3618" s="219">
        <v>52745</v>
      </c>
      <c r="R3618" s="220">
        <v>200</v>
      </c>
      <c r="S3618" s="220">
        <v>0</v>
      </c>
      <c r="T3618" s="220">
        <v>200</v>
      </c>
      <c r="U3618" s="219" t="s">
        <v>8170</v>
      </c>
    </row>
    <row r="3619" spans="1:21" ht="35.25" customHeight="1">
      <c r="A3619" s="215" t="s">
        <v>4648</v>
      </c>
      <c r="B3619" s="215" t="s">
        <v>8632</v>
      </c>
      <c r="C3619" s="215" t="s">
        <v>4656</v>
      </c>
      <c r="D3619" s="215" t="s">
        <v>4700</v>
      </c>
      <c r="E3619" s="215">
        <v>163</v>
      </c>
      <c r="F3619" s="215">
        <v>89</v>
      </c>
      <c r="G3619" s="215" t="s">
        <v>4004</v>
      </c>
      <c r="H3619" s="215" t="s">
        <v>4004</v>
      </c>
      <c r="I3619" s="215" t="s">
        <v>4004</v>
      </c>
      <c r="J3619" s="215" t="s"/>
      <c r="K3619" s="215" t="s"/>
      <c r="L3619" s="215" t="s">
        <v>4652</v>
      </c>
      <c r="M3619" s="216">
        <v>0</v>
      </c>
      <c r="N3619" s="215" t="s">
        <v>4004</v>
      </c>
      <c r="O3619" s="217">
        <v>45732</v>
      </c>
      <c r="P3619" s="218">
        <v>0.522511574072269</v>
      </c>
      <c r="Q3619" s="215">
        <v>52742</v>
      </c>
      <c r="R3619" s="216">
        <v>200</v>
      </c>
      <c r="S3619" s="216">
        <v>0</v>
      </c>
      <c r="T3619" s="216">
        <v>200</v>
      </c>
      <c r="U3619" s="215" t="s">
        <v>4491</v>
      </c>
    </row>
    <row r="3620" spans="1:21" ht="35.25" customHeight="1">
      <c r="A3620" s="219" t="s">
        <v>4648</v>
      </c>
      <c r="B3620" s="219" t="s">
        <v>8633</v>
      </c>
      <c r="C3620" s="219" t="s">
        <v>4650</v>
      </c>
      <c r="D3620" s="219" t="s">
        <v>4668</v>
      </c>
      <c r="E3620" s="219">
        <v>150</v>
      </c>
      <c r="F3620" s="219">
        <v>0</v>
      </c>
      <c r="G3620" s="219" t="s">
        <v>4652</v>
      </c>
      <c r="H3620" s="219" t="s">
        <v>4659</v>
      </c>
      <c r="I3620" s="219" t="s">
        <v>4659</v>
      </c>
      <c r="J3620" s="219" t="s"/>
      <c r="K3620" s="219" t="s"/>
      <c r="L3620" s="219" t="s">
        <v>4652</v>
      </c>
      <c r="M3620" s="220">
        <v>0</v>
      </c>
      <c r="N3620" s="219" t="s">
        <v>4659</v>
      </c>
      <c r="O3620" s="221">
        <v>45732</v>
      </c>
      <c r="P3620" s="222">
        <v>0.508194444442779</v>
      </c>
      <c r="Q3620" s="219">
        <v>52740</v>
      </c>
      <c r="R3620" s="220">
        <v>150</v>
      </c>
      <c r="S3620" s="220">
        <v>0</v>
      </c>
      <c r="T3620" s="220">
        <v>150</v>
      </c>
      <c r="U3620" s="219" t="s">
        <v>4491</v>
      </c>
    </row>
    <row r="3621" spans="1:21" ht="35.25" customHeight="1">
      <c r="A3621" s="215" t="s">
        <v>4648</v>
      </c>
      <c r="B3621" s="215" t="s">
        <v>8634</v>
      </c>
      <c r="C3621" s="215" t="s">
        <v>4656</v>
      </c>
      <c r="D3621" s="215" t="s">
        <v>4730</v>
      </c>
      <c r="E3621" s="215">
        <v>160</v>
      </c>
      <c r="F3621" s="215">
        <v>0</v>
      </c>
      <c r="G3621" s="215" t="s">
        <v>4652</v>
      </c>
      <c r="H3621" s="215" t="s">
        <v>4652</v>
      </c>
      <c r="I3621" s="215" t="s">
        <v>4652</v>
      </c>
      <c r="J3621" s="215" t="s">
        <v>4643</v>
      </c>
      <c r="K3621" s="215" t="s">
        <v>5060</v>
      </c>
      <c r="L3621" s="215" t="s">
        <v>4652</v>
      </c>
      <c r="M3621" s="216">
        <v>330</v>
      </c>
      <c r="N3621" s="215" t="s">
        <v>4004</v>
      </c>
      <c r="O3621" s="217">
        <v>45732</v>
      </c>
      <c r="P3621" s="218">
        <v>0.48738425926058</v>
      </c>
      <c r="Q3621" s="215">
        <v>52733</v>
      </c>
      <c r="R3621" s="216">
        <v>330</v>
      </c>
      <c r="S3621" s="216">
        <v>0</v>
      </c>
      <c r="T3621" s="216">
        <v>330</v>
      </c>
      <c r="U3621" s="215" t="s">
        <v>4491</v>
      </c>
    </row>
    <row r="3622" spans="1:25" s="684" ht="35.25" customHeight="1">
      <c r="A3622" s="228" t="s">
        <v>4648</v>
      </c>
      <c r="B3622" s="228" t="s">
        <v>8635</v>
      </c>
      <c r="C3622" s="228" t="s">
        <v>4650</v>
      </c>
      <c r="D3622" s="228" t="s">
        <v>4663</v>
      </c>
      <c r="E3622" s="228">
        <v>155</v>
      </c>
      <c r="F3622" s="228">
        <v>0</v>
      </c>
      <c r="G3622" s="228" t="s">
        <v>4652</v>
      </c>
      <c r="H3622" s="228" t="s">
        <v>4652</v>
      </c>
      <c r="I3622" s="228" t="s">
        <v>4652</v>
      </c>
      <c r="J3622" s="228" t="s">
        <v>4715</v>
      </c>
      <c r="K3622" s="228" t="s"/>
      <c r="L3622" s="228" t="s">
        <v>4004</v>
      </c>
      <c r="M3622" s="229">
        <v>50</v>
      </c>
      <c r="N3622" s="228" t="s">
        <v>4004</v>
      </c>
      <c r="O3622" s="230">
        <v>45732</v>
      </c>
      <c r="P3622" s="231">
        <v>0.478680555555911</v>
      </c>
      <c r="Q3622" s="228">
        <v>52730</v>
      </c>
      <c r="R3622" s="229">
        <v>50</v>
      </c>
      <c r="S3622" s="229">
        <v>0</v>
      </c>
      <c r="T3622" s="229">
        <v>50</v>
      </c>
      <c r="U3622" s="228" t="s">
        <v>4491</v>
      </c>
      <c r="V3622" s="232" t="s"/>
      <c r="W3622" s="232" t="s"/>
      <c r="X3622" s="232" t="s"/>
      <c r="Y3622" s="232" t="s"/>
    </row>
    <row r="3623" spans="1:21" ht="35.25" customHeight="1">
      <c r="A3623" s="215" t="s">
        <v>4648</v>
      </c>
      <c r="B3623" s="215" t="s">
        <v>8636</v>
      </c>
      <c r="C3623" s="215" t="s">
        <v>4656</v>
      </c>
      <c r="D3623" s="215" t="s">
        <v>4676</v>
      </c>
      <c r="E3623" s="215">
        <v>160</v>
      </c>
      <c r="F3623" s="215">
        <v>0</v>
      </c>
      <c r="G3623" s="215" t="s">
        <v>4652</v>
      </c>
      <c r="H3623" s="215" t="s">
        <v>4659</v>
      </c>
      <c r="I3623" s="215" t="s">
        <v>4659</v>
      </c>
      <c r="J3623" s="215" t="s"/>
      <c r="K3623" s="215" t="s"/>
      <c r="L3623" s="215" t="s">
        <v>4652</v>
      </c>
      <c r="M3623" s="216">
        <v>0</v>
      </c>
      <c r="N3623" s="215" t="s">
        <v>4659</v>
      </c>
      <c r="O3623" s="217">
        <v>45732</v>
      </c>
      <c r="P3623" s="218">
        <v>0.471006944444525</v>
      </c>
      <c r="Q3623" s="215">
        <v>0</v>
      </c>
      <c r="R3623" s="216">
        <v>0</v>
      </c>
      <c r="S3623" s="216">
        <v>0</v>
      </c>
      <c r="T3623" s="216">
        <v>0</v>
      </c>
      <c r="U3623" s="215" t="s">
        <v>8191</v>
      </c>
    </row>
    <row r="3624" spans="1:21" ht="35.25" customHeight="1">
      <c r="A3624" s="219" t="s">
        <v>4648</v>
      </c>
      <c r="B3624" s="219" t="s">
        <v>8637</v>
      </c>
      <c r="C3624" s="219" t="s">
        <v>4650</v>
      </c>
      <c r="D3624" s="219" t="s">
        <v>4668</v>
      </c>
      <c r="E3624" s="219">
        <v>160</v>
      </c>
      <c r="F3624" s="219">
        <v>0</v>
      </c>
      <c r="G3624" s="219" t="s">
        <v>4652</v>
      </c>
      <c r="H3624" s="219" t="s">
        <v>4659</v>
      </c>
      <c r="I3624" s="219" t="s">
        <v>4659</v>
      </c>
      <c r="J3624" s="219" t="s"/>
      <c r="K3624" s="219" t="s"/>
      <c r="L3624" s="219" t="s">
        <v>4652</v>
      </c>
      <c r="M3624" s="220">
        <v>0</v>
      </c>
      <c r="N3624" s="219" t="s">
        <v>4659</v>
      </c>
      <c r="O3624" s="221">
        <v>45732</v>
      </c>
      <c r="P3624" s="222">
        <v>0.471006944444525</v>
      </c>
      <c r="Q3624" s="219">
        <v>0</v>
      </c>
      <c r="R3624" s="220">
        <v>0</v>
      </c>
      <c r="S3624" s="220">
        <v>0</v>
      </c>
      <c r="T3624" s="220">
        <v>0</v>
      </c>
      <c r="U3624" s="219" t="s">
        <v>8191</v>
      </c>
    </row>
    <row r="3625" spans="1:21" ht="35.25" customHeight="1">
      <c r="A3625" s="215" t="s">
        <v>4648</v>
      </c>
      <c r="B3625" s="215" t="s">
        <v>8638</v>
      </c>
      <c r="C3625" s="215" t="s">
        <v>4656</v>
      </c>
      <c r="D3625" s="215" t="s">
        <v>4700</v>
      </c>
      <c r="E3625" s="215">
        <v>148</v>
      </c>
      <c r="F3625" s="215">
        <v>89</v>
      </c>
      <c r="G3625" s="215" t="s">
        <v>4004</v>
      </c>
      <c r="H3625" s="215" t="s">
        <v>4004</v>
      </c>
      <c r="I3625" s="215" t="s">
        <v>4004</v>
      </c>
      <c r="J3625" s="215" t="s"/>
      <c r="K3625" s="215" t="s"/>
      <c r="L3625" s="215" t="s">
        <v>4652</v>
      </c>
      <c r="M3625" s="216">
        <v>0</v>
      </c>
      <c r="N3625" s="215" t="s">
        <v>4004</v>
      </c>
      <c r="O3625" s="217">
        <v>45732</v>
      </c>
      <c r="P3625" s="218">
        <v>0.464340277776501</v>
      </c>
      <c r="Q3625" s="215">
        <v>52724</v>
      </c>
      <c r="R3625" s="216">
        <v>200</v>
      </c>
      <c r="S3625" s="216">
        <v>0</v>
      </c>
      <c r="T3625" s="216">
        <v>200</v>
      </c>
      <c r="U3625" s="215" t="s">
        <v>4491</v>
      </c>
    </row>
    <row r="3626" spans="1:21" ht="35.25" customHeight="1">
      <c r="A3626" s="219" t="s">
        <v>4648</v>
      </c>
      <c r="B3626" s="219" t="s">
        <v>8639</v>
      </c>
      <c r="C3626" s="219" t="s">
        <v>4650</v>
      </c>
      <c r="D3626" s="219" t="s">
        <v>4668</v>
      </c>
      <c r="E3626" s="219">
        <v>100</v>
      </c>
      <c r="F3626" s="219">
        <v>0</v>
      </c>
      <c r="G3626" s="219" t="s">
        <v>4652</v>
      </c>
      <c r="H3626" s="219" t="s">
        <v>4004</v>
      </c>
      <c r="I3626" s="219" t="s">
        <v>4004</v>
      </c>
      <c r="J3626" s="219" t="s"/>
      <c r="K3626" s="219" t="s"/>
      <c r="L3626" s="219" t="s">
        <v>4652</v>
      </c>
      <c r="M3626" s="220">
        <v>0</v>
      </c>
      <c r="N3626" s="219" t="s">
        <v>4004</v>
      </c>
      <c r="O3626" s="221">
        <v>45732</v>
      </c>
      <c r="P3626" s="222">
        <v>0.445254629630654</v>
      </c>
      <c r="Q3626" s="219">
        <v>52720</v>
      </c>
      <c r="R3626" s="220">
        <v>100</v>
      </c>
      <c r="S3626" s="220">
        <v>0</v>
      </c>
      <c r="T3626" s="220">
        <v>100</v>
      </c>
      <c r="U3626" s="219" t="s">
        <v>4491</v>
      </c>
    </row>
    <row r="3627" spans="1:21" ht="35.25" customHeight="1">
      <c r="A3627" s="215" t="s">
        <v>4648</v>
      </c>
      <c r="B3627" s="215" t="s">
        <v>8640</v>
      </c>
      <c r="C3627" s="215" t="s">
        <v>4650</v>
      </c>
      <c r="D3627" s="215" t="s">
        <v>4734</v>
      </c>
      <c r="E3627" s="215">
        <v>155</v>
      </c>
      <c r="F3627" s="215">
        <v>0</v>
      </c>
      <c r="G3627" s="215" t="s">
        <v>4652</v>
      </c>
      <c r="H3627" s="215" t="s">
        <v>4652</v>
      </c>
      <c r="I3627" s="215" t="s">
        <v>4652</v>
      </c>
      <c r="J3627" s="215" t="s">
        <v>4653</v>
      </c>
      <c r="K3627" s="215" t="s"/>
      <c r="L3627" s="215" t="s">
        <v>4652</v>
      </c>
      <c r="M3627" s="216">
        <v>200</v>
      </c>
      <c r="N3627" s="215" t="s">
        <v>4004</v>
      </c>
      <c r="O3627" s="217">
        <v>45732</v>
      </c>
      <c r="P3627" s="218">
        <v>0.440601851852989</v>
      </c>
      <c r="Q3627" s="215">
        <v>52717</v>
      </c>
      <c r="R3627" s="216">
        <v>200</v>
      </c>
      <c r="S3627" s="216">
        <v>0</v>
      </c>
      <c r="T3627" s="216">
        <v>200</v>
      </c>
      <c r="U3627" s="215" t="s">
        <v>4491</v>
      </c>
    </row>
    <row r="3628" spans="1:21" ht="35.25" customHeight="1">
      <c r="A3628" s="219" t="s">
        <v>4648</v>
      </c>
      <c r="B3628" s="219" t="s">
        <v>8641</v>
      </c>
      <c r="C3628" s="219" t="s">
        <v>4656</v>
      </c>
      <c r="D3628" s="219" t="s">
        <v>4700</v>
      </c>
      <c r="E3628" s="219">
        <v>160</v>
      </c>
      <c r="F3628" s="219">
        <v>89</v>
      </c>
      <c r="G3628" s="219" t="s">
        <v>4004</v>
      </c>
      <c r="H3628" s="219" t="s">
        <v>4004</v>
      </c>
      <c r="I3628" s="219" t="s">
        <v>4004</v>
      </c>
      <c r="J3628" s="219" t="s"/>
      <c r="K3628" s="219" t="s"/>
      <c r="L3628" s="219" t="s">
        <v>4652</v>
      </c>
      <c r="M3628" s="220">
        <v>0</v>
      </c>
      <c r="N3628" s="219" t="s">
        <v>4004</v>
      </c>
      <c r="O3628" s="221">
        <v>45732</v>
      </c>
      <c r="P3628" s="222">
        <v>0.427557870370947</v>
      </c>
      <c r="Q3628" s="219">
        <v>52715</v>
      </c>
      <c r="R3628" s="220">
        <v>200</v>
      </c>
      <c r="S3628" s="220">
        <v>0</v>
      </c>
      <c r="T3628" s="220">
        <v>200</v>
      </c>
      <c r="U3628" s="219" t="s">
        <v>4491</v>
      </c>
    </row>
    <row r="3629" spans="1:21" ht="35.25" customHeight="1">
      <c r="A3629" s="215" t="s">
        <v>4648</v>
      </c>
      <c r="B3629" s="215" t="s">
        <v>8642</v>
      </c>
      <c r="C3629" s="215" t="s">
        <v>4656</v>
      </c>
      <c r="D3629" s="215" t="s">
        <v>4730</v>
      </c>
      <c r="E3629" s="215">
        <v>130</v>
      </c>
      <c r="F3629" s="215">
        <v>0</v>
      </c>
      <c r="G3629" s="215" t="s">
        <v>4652</v>
      </c>
      <c r="H3629" s="215" t="s">
        <v>4004</v>
      </c>
      <c r="I3629" s="215" t="s">
        <v>4004</v>
      </c>
      <c r="J3629" s="215" t="s">
        <v>4643</v>
      </c>
      <c r="K3629" s="215" t="s">
        <v>4664</v>
      </c>
      <c r="L3629" s="215" t="s">
        <v>4004</v>
      </c>
      <c r="M3629" s="216">
        <v>200</v>
      </c>
      <c r="N3629" s="215" t="s">
        <v>4004</v>
      </c>
      <c r="O3629" s="217">
        <v>45732</v>
      </c>
      <c r="P3629" s="218">
        <v>0.424050925925258</v>
      </c>
      <c r="Q3629" s="215">
        <v>52714</v>
      </c>
      <c r="R3629" s="216">
        <v>350</v>
      </c>
      <c r="S3629" s="216">
        <v>0</v>
      </c>
      <c r="T3629" s="216">
        <v>350</v>
      </c>
      <c r="U3629" s="215" t="s">
        <v>4491</v>
      </c>
    </row>
    <row r="3630" spans="1:21" ht="35.25" customHeight="1">
      <c r="A3630" s="219" t="s">
        <v>4648</v>
      </c>
      <c r="B3630" s="219" t="s">
        <v>8643</v>
      </c>
      <c r="C3630" s="219" t="s">
        <v>4650</v>
      </c>
      <c r="D3630" s="219" t="s">
        <v>4663</v>
      </c>
      <c r="E3630" s="219">
        <v>155</v>
      </c>
      <c r="F3630" s="219">
        <v>0</v>
      </c>
      <c r="G3630" s="219" t="s">
        <v>4652</v>
      </c>
      <c r="H3630" s="219" t="s">
        <v>4659</v>
      </c>
      <c r="I3630" s="219" t="s">
        <v>4659</v>
      </c>
      <c r="J3630" s="219" t="s"/>
      <c r="K3630" s="219" t="s"/>
      <c r="L3630" s="219" t="s">
        <v>4652</v>
      </c>
      <c r="M3630" s="220">
        <v>0</v>
      </c>
      <c r="N3630" s="219" t="s">
        <v>4004</v>
      </c>
      <c r="O3630" s="221">
        <v>45732</v>
      </c>
      <c r="P3630" s="222">
        <v>0.418657407408318</v>
      </c>
      <c r="Q3630" s="219">
        <v>52711</v>
      </c>
      <c r="R3630" s="220">
        <v>170</v>
      </c>
      <c r="S3630" s="220">
        <v>0</v>
      </c>
      <c r="T3630" s="220">
        <v>170</v>
      </c>
      <c r="U3630" s="219" t="s">
        <v>4491</v>
      </c>
    </row>
    <row r="3631" spans="1:21" ht="35.25" customHeight="1">
      <c r="A3631" s="215" t="s">
        <v>4648</v>
      </c>
      <c r="B3631" s="215" t="s">
        <v>8644</v>
      </c>
      <c r="C3631" s="215" t="s">
        <v>4650</v>
      </c>
      <c r="D3631" s="215" t="s">
        <v>4674</v>
      </c>
      <c r="E3631" s="215">
        <v>155</v>
      </c>
      <c r="F3631" s="215">
        <v>89</v>
      </c>
      <c r="G3631" s="215" t="s">
        <v>4659</v>
      </c>
      <c r="H3631" s="215" t="s">
        <v>4652</v>
      </c>
      <c r="I3631" s="215" t="s">
        <v>4652</v>
      </c>
      <c r="J3631" s="215" t="s"/>
      <c r="K3631" s="215" t="s"/>
      <c r="L3631" s="215" t="s">
        <v>4652</v>
      </c>
      <c r="M3631" s="216">
        <v>0</v>
      </c>
      <c r="N3631" s="215" t="s">
        <v>4004</v>
      </c>
      <c r="O3631" s="217">
        <v>45732</v>
      </c>
      <c r="P3631" s="218">
        <v>0.404699074075325</v>
      </c>
      <c r="Q3631" s="215">
        <v>52706</v>
      </c>
      <c r="R3631" s="216">
        <v>170</v>
      </c>
      <c r="S3631" s="216">
        <v>0</v>
      </c>
      <c r="T3631" s="216">
        <v>170</v>
      </c>
      <c r="U3631" s="215" t="s">
        <v>4491</v>
      </c>
    </row>
    <row r="3632" spans="1:21" ht="35.25" customHeight="1">
      <c r="A3632" s="219" t="s">
        <v>4648</v>
      </c>
      <c r="B3632" s="219" t="s">
        <v>8645</v>
      </c>
      <c r="C3632" s="219" t="s">
        <v>4650</v>
      </c>
      <c r="D3632" s="219" t="s">
        <v>4668</v>
      </c>
      <c r="E3632" s="219">
        <v>150</v>
      </c>
      <c r="F3632" s="219">
        <v>89</v>
      </c>
      <c r="G3632" s="219" t="s">
        <v>4659</v>
      </c>
      <c r="H3632" s="219" t="s">
        <v>4652</v>
      </c>
      <c r="I3632" s="219" t="s">
        <v>4652</v>
      </c>
      <c r="J3632" s="219" t="s"/>
      <c r="K3632" s="219" t="s"/>
      <c r="L3632" s="219" t="s">
        <v>4652</v>
      </c>
      <c r="M3632" s="220">
        <v>0</v>
      </c>
      <c r="N3632" s="219" t="s">
        <v>4659</v>
      </c>
      <c r="O3632" s="221">
        <v>45732</v>
      </c>
      <c r="P3632" s="222">
        <v>0.387025462961901</v>
      </c>
      <c r="Q3632" s="219">
        <v>52697</v>
      </c>
      <c r="R3632" s="220">
        <v>170</v>
      </c>
      <c r="S3632" s="220">
        <v>0</v>
      </c>
      <c r="T3632" s="220">
        <v>170</v>
      </c>
      <c r="U3632" s="219" t="s">
        <v>4491</v>
      </c>
    </row>
    <row r="3633" spans="1:21" ht="35.25" customHeight="1">
      <c r="A3633" s="215" t="s">
        <v>4648</v>
      </c>
      <c r="B3633" s="215" t="s">
        <v>8646</v>
      </c>
      <c r="C3633" s="215" t="s">
        <v>4656</v>
      </c>
      <c r="D3633" s="215" t="s">
        <v>4700</v>
      </c>
      <c r="E3633" s="215">
        <v>165</v>
      </c>
      <c r="F3633" s="215">
        <v>0</v>
      </c>
      <c r="G3633" s="215" t="s">
        <v>4652</v>
      </c>
      <c r="H3633" s="215" t="s">
        <v>4004</v>
      </c>
      <c r="I3633" s="215" t="s">
        <v>4004</v>
      </c>
      <c r="J3633" s="215" t="s"/>
      <c r="K3633" s="215" t="s"/>
      <c r="L3633" s="215" t="s">
        <v>4652</v>
      </c>
      <c r="M3633" s="216">
        <v>0</v>
      </c>
      <c r="N3633" s="215" t="s">
        <v>4004</v>
      </c>
      <c r="O3633" s="217">
        <v>45732</v>
      </c>
      <c r="P3633" s="218">
        <v>0.371770833331539</v>
      </c>
      <c r="Q3633" s="215">
        <v>52693</v>
      </c>
      <c r="R3633" s="216">
        <v>170</v>
      </c>
      <c r="S3633" s="216">
        <v>0</v>
      </c>
      <c r="T3633" s="216">
        <v>170</v>
      </c>
      <c r="U3633" s="215" t="s">
        <v>4491</v>
      </c>
    </row>
    <row r="3634" spans="1:21" ht="35.25" customHeight="1">
      <c r="A3634" s="219" t="s">
        <v>4648</v>
      </c>
      <c r="B3634" s="219" t="s">
        <v>8647</v>
      </c>
      <c r="C3634" s="219" t="s">
        <v>4656</v>
      </c>
      <c r="D3634" s="219" t="s">
        <v>4756</v>
      </c>
      <c r="E3634" s="219">
        <v>165</v>
      </c>
      <c r="F3634" s="219">
        <v>89</v>
      </c>
      <c r="G3634" s="219" t="s">
        <v>4652</v>
      </c>
      <c r="H3634" s="219" t="s">
        <v>4652</v>
      </c>
      <c r="I3634" s="219" t="s">
        <v>4652</v>
      </c>
      <c r="J3634" s="219" t="s"/>
      <c r="K3634" s="219" t="s">
        <v>5060</v>
      </c>
      <c r="L3634" s="219" t="s">
        <v>4652</v>
      </c>
      <c r="M3634" s="220">
        <v>100</v>
      </c>
      <c r="N3634" s="219" t="s">
        <v>4659</v>
      </c>
      <c r="O3634" s="221">
        <v>45732</v>
      </c>
      <c r="P3634" s="222">
        <v>0.353796296294604</v>
      </c>
      <c r="Q3634" s="219">
        <v>52682</v>
      </c>
      <c r="R3634" s="220">
        <v>330</v>
      </c>
      <c r="S3634" s="220">
        <v>0</v>
      </c>
      <c r="T3634" s="220">
        <v>330</v>
      </c>
      <c r="U3634" s="219" t="s">
        <v>4491</v>
      </c>
    </row>
    <row r="3635" spans="1:25" s="684" ht="35.25" customHeight="1">
      <c r="A3635" s="228" t="s">
        <v>4648</v>
      </c>
      <c r="B3635" s="228" t="s">
        <v>8648</v>
      </c>
      <c r="C3635" s="228" t="s">
        <v>4650</v>
      </c>
      <c r="D3635" s="228" t="s">
        <v>4663</v>
      </c>
      <c r="E3635" s="228">
        <v>151</v>
      </c>
      <c r="F3635" s="228">
        <v>0</v>
      </c>
      <c r="G3635" s="228" t="s">
        <v>4652</v>
      </c>
      <c r="H3635" s="228" t="s">
        <v>4652</v>
      </c>
      <c r="I3635" s="228" t="s">
        <v>4652</v>
      </c>
      <c r="J3635" s="228" t="s">
        <v>4715</v>
      </c>
      <c r="K3635" s="228" t="s"/>
      <c r="L3635" s="228" t="s">
        <v>4004</v>
      </c>
      <c r="M3635" s="229">
        <v>50</v>
      </c>
      <c r="N3635" s="228" t="s">
        <v>4004</v>
      </c>
      <c r="O3635" s="230">
        <v>45732</v>
      </c>
      <c r="P3635" s="231">
        <v>0.348460648147011</v>
      </c>
      <c r="Q3635" s="228">
        <v>52678</v>
      </c>
      <c r="R3635" s="229">
        <v>50</v>
      </c>
      <c r="S3635" s="229">
        <v>0</v>
      </c>
      <c r="T3635" s="229">
        <v>50</v>
      </c>
      <c r="U3635" s="228" t="s">
        <v>4491</v>
      </c>
      <c r="V3635" s="232" t="s"/>
      <c r="W3635" s="232" t="s"/>
      <c r="X3635" s="232" t="s"/>
      <c r="Y3635" s="232" t="s"/>
    </row>
    <row r="3636" spans="1:25" s="192" ht="35.25" customHeight="1">
      <c r="A3636" s="223" t="s">
        <v>4648</v>
      </c>
      <c r="B3636" s="223" t="s">
        <v>8649</v>
      </c>
      <c r="C3636" s="223" t="s">
        <v>4650</v>
      </c>
      <c r="D3636" s="223" t="s">
        <v>4663</v>
      </c>
      <c r="E3636" s="223">
        <v>150</v>
      </c>
      <c r="F3636" s="223">
        <v>0</v>
      </c>
      <c r="G3636" s="223" t="s">
        <v>4652</v>
      </c>
      <c r="H3636" s="223" t="s">
        <v>4652</v>
      </c>
      <c r="I3636" s="223" t="s">
        <v>4652</v>
      </c>
      <c r="J3636" s="223" t="s">
        <v>4717</v>
      </c>
      <c r="K3636" s="223" t="s">
        <v>8650</v>
      </c>
      <c r="L3636" s="223" t="s">
        <v>4659</v>
      </c>
      <c r="M3636" s="224">
        <v>260</v>
      </c>
      <c r="N3636" s="223" t="s">
        <v>4659</v>
      </c>
      <c r="O3636" s="225">
        <v>45733</v>
      </c>
      <c r="P3636" s="226">
        <v>0.834548611110222</v>
      </c>
      <c r="Q3636" s="223">
        <v>53539</v>
      </c>
      <c r="R3636" s="224">
        <v>260</v>
      </c>
      <c r="S3636" s="224">
        <v>0</v>
      </c>
      <c r="T3636" s="224">
        <v>260</v>
      </c>
      <c r="U3636" s="223" t="s">
        <v>4491</v>
      </c>
      <c r="V3636" s="227" t="s"/>
      <c r="W3636" s="227" t="s"/>
      <c r="X3636" s="227" t="s"/>
      <c r="Y3636" s="227" t="s"/>
    </row>
    <row r="3637" spans="1:21" ht="35.25" customHeight="1">
      <c r="A3637" s="219" t="s">
        <v>4648</v>
      </c>
      <c r="B3637" s="219" t="s">
        <v>8651</v>
      </c>
      <c r="C3637" s="219" t="s">
        <v>4656</v>
      </c>
      <c r="D3637" s="219" t="s">
        <v>4756</v>
      </c>
      <c r="E3637" s="219">
        <v>150</v>
      </c>
      <c r="F3637" s="219">
        <v>89</v>
      </c>
      <c r="G3637" s="219" t="s">
        <v>4004</v>
      </c>
      <c r="H3637" s="219" t="s">
        <v>4652</v>
      </c>
      <c r="I3637" s="219" t="s">
        <v>4652</v>
      </c>
      <c r="J3637" s="219" t="s"/>
      <c r="K3637" s="219" t="s">
        <v>7988</v>
      </c>
      <c r="L3637" s="219" t="s">
        <v>4652</v>
      </c>
      <c r="M3637" s="220">
        <v>0</v>
      </c>
      <c r="N3637" s="219" t="s">
        <v>4004</v>
      </c>
      <c r="O3637" s="221">
        <v>45733</v>
      </c>
      <c r="P3637" s="222">
        <v>0.707812500000728</v>
      </c>
      <c r="Q3637" s="219">
        <v>53532</v>
      </c>
      <c r="R3637" s="220">
        <v>150</v>
      </c>
      <c r="S3637" s="220">
        <v>0</v>
      </c>
      <c r="T3637" s="220">
        <v>150</v>
      </c>
      <c r="U3637" s="219" t="s">
        <v>4491</v>
      </c>
    </row>
    <row r="3638" spans="1:21" ht="35.25" customHeight="1">
      <c r="A3638" s="215" t="s">
        <v>4648</v>
      </c>
      <c r="B3638" s="215" t="s">
        <v>8652</v>
      </c>
      <c r="C3638" s="215" t="s">
        <v>4656</v>
      </c>
      <c r="D3638" s="215" t="s">
        <v>4668</v>
      </c>
      <c r="E3638" s="215">
        <v>171</v>
      </c>
      <c r="F3638" s="215">
        <v>89</v>
      </c>
      <c r="G3638" s="215" t="s">
        <v>4659</v>
      </c>
      <c r="H3638" s="215" t="s">
        <v>4659</v>
      </c>
      <c r="I3638" s="215" t="s">
        <v>4659</v>
      </c>
      <c r="J3638" s="215" t="s"/>
      <c r="K3638" s="215" t="s">
        <v>6302</v>
      </c>
      <c r="L3638" s="215" t="s">
        <v>4652</v>
      </c>
      <c r="M3638" s="216">
        <v>0</v>
      </c>
      <c r="N3638" s="215" t="s">
        <v>4004</v>
      </c>
      <c r="O3638" s="217">
        <v>45733</v>
      </c>
      <c r="P3638" s="218">
        <v>0.701238425925112</v>
      </c>
      <c r="Q3638" s="215">
        <v>53531</v>
      </c>
      <c r="R3638" s="216">
        <v>200</v>
      </c>
      <c r="S3638" s="216">
        <v>0</v>
      </c>
      <c r="T3638" s="216">
        <v>200</v>
      </c>
      <c r="U3638" s="215" t="s">
        <v>4491</v>
      </c>
    </row>
    <row r="3639" spans="1:21" ht="35.25" customHeight="1">
      <c r="A3639" s="219" t="s">
        <v>4648</v>
      </c>
      <c r="B3639" s="219" t="s">
        <v>8653</v>
      </c>
      <c r="C3639" s="219" t="s">
        <v>4650</v>
      </c>
      <c r="D3639" s="219" t="s">
        <v>4663</v>
      </c>
      <c r="E3639" s="219">
        <v>155</v>
      </c>
      <c r="F3639" s="219">
        <v>0</v>
      </c>
      <c r="G3639" s="219" t="s">
        <v>4652</v>
      </c>
      <c r="H3639" s="219" t="s">
        <v>4004</v>
      </c>
      <c r="I3639" s="219" t="s">
        <v>4004</v>
      </c>
      <c r="J3639" s="219" t="s"/>
      <c r="K3639" s="219" t="s"/>
      <c r="L3639" s="219" t="s">
        <v>4652</v>
      </c>
      <c r="M3639" s="220">
        <v>0</v>
      </c>
      <c r="N3639" s="219" t="s">
        <v>4004</v>
      </c>
      <c r="O3639" s="221">
        <v>45733</v>
      </c>
      <c r="P3639" s="222">
        <v>0.658993055556494</v>
      </c>
      <c r="Q3639" s="219">
        <v>53528</v>
      </c>
      <c r="R3639" s="220">
        <v>150</v>
      </c>
      <c r="S3639" s="220">
        <v>0</v>
      </c>
      <c r="T3639" s="220">
        <v>150</v>
      </c>
      <c r="U3639" s="219" t="s">
        <v>4491</v>
      </c>
    </row>
    <row r="3640" spans="1:21" ht="35.25" customHeight="1">
      <c r="A3640" s="215" t="s">
        <v>4648</v>
      </c>
      <c r="B3640" s="215" t="s">
        <v>8654</v>
      </c>
      <c r="C3640" s="215" t="s">
        <v>4656</v>
      </c>
      <c r="D3640" s="215" t="s">
        <v>4730</v>
      </c>
      <c r="E3640" s="215">
        <v>177</v>
      </c>
      <c r="F3640" s="215">
        <v>88</v>
      </c>
      <c r="G3640" s="215" t="s">
        <v>4004</v>
      </c>
      <c r="H3640" s="215" t="s">
        <v>4652</v>
      </c>
      <c r="I3640" s="215" t="s">
        <v>4652</v>
      </c>
      <c r="J3640" s="215" t="s"/>
      <c r="K3640" s="215" t="s"/>
      <c r="L3640" s="215" t="s">
        <v>4652</v>
      </c>
      <c r="M3640" s="216">
        <v>0</v>
      </c>
      <c r="N3640" s="215" t="s">
        <v>4004</v>
      </c>
      <c r="O3640" s="217">
        <v>45733</v>
      </c>
      <c r="P3640" s="218">
        <v>0.633634259258543</v>
      </c>
      <c r="Q3640" s="215">
        <v>53524</v>
      </c>
      <c r="R3640" s="216">
        <v>150</v>
      </c>
      <c r="S3640" s="216">
        <v>0</v>
      </c>
      <c r="T3640" s="216">
        <v>150</v>
      </c>
      <c r="U3640" s="215" t="s">
        <v>4491</v>
      </c>
    </row>
    <row r="3641" spans="1:21" ht="35.25" customHeight="1">
      <c r="A3641" s="219" t="s">
        <v>4648</v>
      </c>
      <c r="B3641" s="219" t="s">
        <v>8655</v>
      </c>
      <c r="C3641" s="219" t="s">
        <v>4650</v>
      </c>
      <c r="D3641" s="219" t="s">
        <v>4668</v>
      </c>
      <c r="E3641" s="219">
        <v>141</v>
      </c>
      <c r="F3641" s="219">
        <v>0</v>
      </c>
      <c r="G3641" s="219" t="s">
        <v>4652</v>
      </c>
      <c r="H3641" s="219" t="s">
        <v>4004</v>
      </c>
      <c r="I3641" s="219" t="s">
        <v>4004</v>
      </c>
      <c r="J3641" s="219" t="s"/>
      <c r="K3641" s="219" t="s"/>
      <c r="L3641" s="219" t="s">
        <v>4652</v>
      </c>
      <c r="M3641" s="220">
        <v>0</v>
      </c>
      <c r="N3641" s="219" t="s">
        <v>4004</v>
      </c>
      <c r="O3641" s="221">
        <v>45733</v>
      </c>
      <c r="P3641" s="222">
        <v>0.565231481479714</v>
      </c>
      <c r="Q3641" s="219">
        <v>53521</v>
      </c>
      <c r="R3641" s="220">
        <v>170</v>
      </c>
      <c r="S3641" s="220">
        <v>0</v>
      </c>
      <c r="T3641" s="220">
        <v>170</v>
      </c>
      <c r="U3641" s="219" t="s">
        <v>4491</v>
      </c>
    </row>
    <row r="3642" spans="1:21" ht="35.25" customHeight="1">
      <c r="A3642" s="215" t="s">
        <v>4648</v>
      </c>
      <c r="B3642" s="215" t="s">
        <v>8656</v>
      </c>
      <c r="C3642" s="215" t="s">
        <v>4656</v>
      </c>
      <c r="D3642" s="215" t="s">
        <v>4734</v>
      </c>
      <c r="E3642" s="215">
        <v>165</v>
      </c>
      <c r="F3642" s="215">
        <v>89</v>
      </c>
      <c r="G3642" s="215" t="s">
        <v>4652</v>
      </c>
      <c r="H3642" s="215" t="s">
        <v>4652</v>
      </c>
      <c r="I3642" s="215" t="s">
        <v>4652</v>
      </c>
      <c r="J3642" s="215" t="s"/>
      <c r="K3642" s="215" t="s">
        <v>8657</v>
      </c>
      <c r="L3642" s="215" t="s">
        <v>4652</v>
      </c>
      <c r="M3642" s="216">
        <v>0</v>
      </c>
      <c r="N3642" s="215" t="s">
        <v>4004</v>
      </c>
      <c r="O3642" s="217">
        <v>45733</v>
      </c>
      <c r="P3642" s="218">
        <v>0.559513888889342</v>
      </c>
      <c r="Q3642" s="215">
        <v>53520</v>
      </c>
      <c r="R3642" s="216">
        <v>100</v>
      </c>
      <c r="S3642" s="216">
        <v>0</v>
      </c>
      <c r="T3642" s="216">
        <v>100</v>
      </c>
      <c r="U3642" s="215" t="s">
        <v>4491</v>
      </c>
    </row>
    <row r="3643" spans="1:21" ht="35.25" customHeight="1">
      <c r="A3643" s="219" t="s">
        <v>4648</v>
      </c>
      <c r="B3643" s="219" t="s">
        <v>8658</v>
      </c>
      <c r="C3643" s="219" t="s">
        <v>4656</v>
      </c>
      <c r="D3643" s="219" t="s">
        <v>4734</v>
      </c>
      <c r="E3643" s="219">
        <v>165</v>
      </c>
      <c r="F3643" s="219">
        <v>89</v>
      </c>
      <c r="G3643" s="219" t="s">
        <v>4004</v>
      </c>
      <c r="H3643" s="219" t="s">
        <v>4004</v>
      </c>
      <c r="I3643" s="219" t="s">
        <v>4004</v>
      </c>
      <c r="J3643" s="219" t="s"/>
      <c r="K3643" s="219" t="s"/>
      <c r="L3643" s="219" t="s">
        <v>4652</v>
      </c>
      <c r="M3643" s="220">
        <v>0</v>
      </c>
      <c r="N3643" s="219" t="s">
        <v>4004</v>
      </c>
      <c r="O3643" s="221">
        <v>45733</v>
      </c>
      <c r="P3643" s="222">
        <v>0.523460648149921</v>
      </c>
      <c r="Q3643" s="219">
        <v>53519</v>
      </c>
      <c r="R3643" s="220">
        <v>230</v>
      </c>
      <c r="S3643" s="220">
        <v>0</v>
      </c>
      <c r="T3643" s="220">
        <v>230</v>
      </c>
      <c r="U3643" s="219" t="s">
        <v>4491</v>
      </c>
    </row>
    <row r="3644" spans="1:21" ht="35.25" customHeight="1">
      <c r="A3644" s="215" t="s">
        <v>4648</v>
      </c>
      <c r="B3644" s="215" t="s">
        <v>8659</v>
      </c>
      <c r="C3644" s="215" t="s">
        <v>4656</v>
      </c>
      <c r="D3644" s="215" t="s">
        <v>4700</v>
      </c>
      <c r="E3644" s="215">
        <v>165</v>
      </c>
      <c r="F3644" s="215">
        <v>0</v>
      </c>
      <c r="G3644" s="215" t="s">
        <v>4652</v>
      </c>
      <c r="H3644" s="215" t="s">
        <v>4004</v>
      </c>
      <c r="I3644" s="215" t="s">
        <v>4004</v>
      </c>
      <c r="J3644" s="215" t="s"/>
      <c r="K3644" s="215" t="s"/>
      <c r="L3644" s="215" t="s">
        <v>4652</v>
      </c>
      <c r="M3644" s="216">
        <v>0</v>
      </c>
      <c r="N3644" s="215" t="s">
        <v>4004</v>
      </c>
      <c r="O3644" s="217">
        <v>45733</v>
      </c>
      <c r="P3644" s="218">
        <v>0.492118055553874</v>
      </c>
      <c r="Q3644" s="215">
        <v>53517</v>
      </c>
      <c r="R3644" s="216">
        <v>170</v>
      </c>
      <c r="S3644" s="216">
        <v>0</v>
      </c>
      <c r="T3644" s="216">
        <v>170</v>
      </c>
      <c r="U3644" s="215" t="s">
        <v>4491</v>
      </c>
    </row>
    <row r="3645" spans="1:21" ht="35.25" customHeight="1">
      <c r="A3645" s="219" t="s">
        <v>4648</v>
      </c>
      <c r="B3645" s="219" t="s">
        <v>8660</v>
      </c>
      <c r="C3645" s="219" t="s">
        <v>4656</v>
      </c>
      <c r="D3645" s="219" t="s">
        <v>4700</v>
      </c>
      <c r="E3645" s="219">
        <v>155</v>
      </c>
      <c r="F3645" s="219">
        <v>89</v>
      </c>
      <c r="G3645" s="219" t="s">
        <v>4004</v>
      </c>
      <c r="H3645" s="219" t="s">
        <v>4652</v>
      </c>
      <c r="I3645" s="219" t="s">
        <v>4652</v>
      </c>
      <c r="J3645" s="219" t="s"/>
      <c r="K3645" s="219" t="s"/>
      <c r="L3645" s="219" t="s">
        <v>4652</v>
      </c>
      <c r="M3645" s="220">
        <v>0</v>
      </c>
      <c r="N3645" s="219" t="s">
        <v>4004</v>
      </c>
      <c r="O3645" s="221">
        <v>45733</v>
      </c>
      <c r="P3645" s="222">
        <v>0.423611111109494</v>
      </c>
      <c r="Q3645" s="219">
        <v>53513</v>
      </c>
      <c r="R3645" s="220">
        <v>170</v>
      </c>
      <c r="S3645" s="220">
        <v>0</v>
      </c>
      <c r="T3645" s="220">
        <v>170</v>
      </c>
      <c r="U3645" s="219" t="s">
        <v>4491</v>
      </c>
    </row>
    <row r="3646" spans="1:21" ht="35.25" customHeight="1">
      <c r="A3646" s="215" t="s">
        <v>4648</v>
      </c>
      <c r="B3646" s="215" t="s">
        <v>8661</v>
      </c>
      <c r="C3646" s="215" t="s">
        <v>4650</v>
      </c>
      <c r="D3646" s="215" t="s">
        <v>4668</v>
      </c>
      <c r="E3646" s="215">
        <v>155</v>
      </c>
      <c r="F3646" s="215">
        <v>0</v>
      </c>
      <c r="G3646" s="215" t="s">
        <v>4652</v>
      </c>
      <c r="H3646" s="215" t="s">
        <v>4004</v>
      </c>
      <c r="I3646" s="215" t="s">
        <v>4004</v>
      </c>
      <c r="J3646" s="215" t="s"/>
      <c r="K3646" s="215" t="s"/>
      <c r="L3646" s="215" t="s">
        <v>4652</v>
      </c>
      <c r="M3646" s="216">
        <v>0</v>
      </c>
      <c r="N3646" s="215" t="s">
        <v>4004</v>
      </c>
      <c r="O3646" s="217">
        <v>45733</v>
      </c>
      <c r="P3646" s="218">
        <v>0.358298611110513</v>
      </c>
      <c r="Q3646" s="215">
        <v>53508</v>
      </c>
      <c r="R3646" s="216">
        <v>150</v>
      </c>
      <c r="S3646" s="216">
        <v>0</v>
      </c>
      <c r="T3646" s="216">
        <v>150</v>
      </c>
      <c r="U3646" s="215" t="s">
        <v>8170</v>
      </c>
    </row>
    <row r="3647" spans="1:21" ht="35.25" customHeight="1">
      <c r="A3647" s="219" t="s">
        <v>4648</v>
      </c>
      <c r="B3647" s="219" t="s">
        <v>8662</v>
      </c>
      <c r="C3647" s="219" t="s">
        <v>4650</v>
      </c>
      <c r="D3647" s="219" t="s">
        <v>4674</v>
      </c>
      <c r="E3647" s="219">
        <v>155</v>
      </c>
      <c r="F3647" s="219">
        <v>89</v>
      </c>
      <c r="G3647" s="219" t="s">
        <v>4004</v>
      </c>
      <c r="H3647" s="219" t="s">
        <v>4652</v>
      </c>
      <c r="I3647" s="219" t="s">
        <v>4652</v>
      </c>
      <c r="J3647" s="219" t="s"/>
      <c r="K3647" s="219" t="s">
        <v>8663</v>
      </c>
      <c r="L3647" s="219" t="s">
        <v>4652</v>
      </c>
      <c r="M3647" s="220">
        <v>0</v>
      </c>
      <c r="N3647" s="219" t="s">
        <v>4004</v>
      </c>
      <c r="O3647" s="221">
        <v>45733</v>
      </c>
      <c r="P3647" s="222">
        <v>0.354027777779265</v>
      </c>
      <c r="Q3647" s="219">
        <v>0</v>
      </c>
      <c r="R3647" s="220">
        <v>0</v>
      </c>
      <c r="S3647" s="220">
        <v>0</v>
      </c>
      <c r="T3647" s="220">
        <v>0</v>
      </c>
      <c r="U3647" s="219" t="s">
        <v>8191</v>
      </c>
    </row>
    <row r="3648" spans="1:21" ht="35.25" customHeight="1">
      <c r="A3648" s="215" t="s">
        <v>4648</v>
      </c>
      <c r="B3648" s="215" t="s">
        <v>8664</v>
      </c>
      <c r="C3648" s="215" t="s">
        <v>4656</v>
      </c>
      <c r="D3648" s="215" t="s">
        <v>4700</v>
      </c>
      <c r="E3648" s="215">
        <v>165</v>
      </c>
      <c r="F3648" s="215">
        <v>89</v>
      </c>
      <c r="G3648" s="215" t="s">
        <v>4004</v>
      </c>
      <c r="H3648" s="215" t="s">
        <v>4652</v>
      </c>
      <c r="I3648" s="215" t="s">
        <v>4652</v>
      </c>
      <c r="J3648" s="215" t="s"/>
      <c r="K3648" s="215" t="s"/>
      <c r="L3648" s="215" t="s">
        <v>4652</v>
      </c>
      <c r="M3648" s="216">
        <v>0</v>
      </c>
      <c r="N3648" s="215" t="s">
        <v>4004</v>
      </c>
      <c r="O3648" s="217">
        <v>45734</v>
      </c>
      <c r="P3648" s="218">
        <v>0.789212962961756</v>
      </c>
      <c r="Q3648" s="215">
        <v>53570</v>
      </c>
      <c r="R3648" s="216">
        <v>170</v>
      </c>
      <c r="S3648" s="216">
        <v>0</v>
      </c>
      <c r="T3648" s="216">
        <v>170</v>
      </c>
      <c r="U3648" s="215" t="s">
        <v>4491</v>
      </c>
    </row>
    <row r="3649" spans="1:21" ht="35.25" customHeight="1">
      <c r="A3649" s="219" t="s">
        <v>4648</v>
      </c>
      <c r="B3649" s="219" t="s">
        <v>8665</v>
      </c>
      <c r="C3649" s="219" t="s">
        <v>4656</v>
      </c>
      <c r="D3649" s="219" t="s">
        <v>4730</v>
      </c>
      <c r="E3649" s="219">
        <v>165</v>
      </c>
      <c r="F3649" s="219">
        <v>88</v>
      </c>
      <c r="G3649" s="219" t="s">
        <v>4004</v>
      </c>
      <c r="H3649" s="219" t="s">
        <v>4652</v>
      </c>
      <c r="I3649" s="219" t="s">
        <v>4652</v>
      </c>
      <c r="J3649" s="219" t="s"/>
      <c r="K3649" s="219" t="s"/>
      <c r="L3649" s="219" t="s">
        <v>4652</v>
      </c>
      <c r="M3649" s="220">
        <v>0</v>
      </c>
      <c r="N3649" s="219" t="s">
        <v>4004</v>
      </c>
      <c r="O3649" s="221">
        <v>45734</v>
      </c>
      <c r="P3649" s="222">
        <v>0.709618055556348</v>
      </c>
      <c r="Q3649" s="219">
        <v>53568</v>
      </c>
      <c r="R3649" s="220">
        <v>170</v>
      </c>
      <c r="S3649" s="220">
        <v>0</v>
      </c>
      <c r="T3649" s="220">
        <v>170</v>
      </c>
      <c r="U3649" s="219" t="s">
        <v>4491</v>
      </c>
    </row>
    <row r="3650" spans="1:21" ht="35.25" customHeight="1">
      <c r="A3650" s="215" t="s">
        <v>4648</v>
      </c>
      <c r="B3650" s="215" t="s">
        <v>8666</v>
      </c>
      <c r="C3650" s="215" t="s">
        <v>4656</v>
      </c>
      <c r="D3650" s="215" t="s">
        <v>4690</v>
      </c>
      <c r="E3650" s="215">
        <v>155</v>
      </c>
      <c r="F3650" s="215">
        <v>89</v>
      </c>
      <c r="G3650" s="215" t="s">
        <v>4004</v>
      </c>
      <c r="H3650" s="215" t="s">
        <v>4004</v>
      </c>
      <c r="I3650" s="215" t="s">
        <v>4004</v>
      </c>
      <c r="J3650" s="215" t="s"/>
      <c r="K3650" s="215" t="s"/>
      <c r="L3650" s="215" t="s">
        <v>4652</v>
      </c>
      <c r="M3650" s="216">
        <v>0</v>
      </c>
      <c r="N3650" s="215" t="s">
        <v>4659</v>
      </c>
      <c r="O3650" s="217">
        <v>45734</v>
      </c>
      <c r="P3650" s="218">
        <v>0.691631944442634</v>
      </c>
      <c r="Q3650" s="215">
        <v>53567</v>
      </c>
      <c r="R3650" s="216">
        <v>230</v>
      </c>
      <c r="S3650" s="216">
        <v>0</v>
      </c>
      <c r="T3650" s="216">
        <v>230</v>
      </c>
      <c r="U3650" s="215" t="s">
        <v>4491</v>
      </c>
    </row>
    <row r="3651" spans="1:21" ht="35.25" customHeight="1">
      <c r="A3651" s="219" t="s">
        <v>4648</v>
      </c>
      <c r="B3651" s="219" t="s">
        <v>8667</v>
      </c>
      <c r="C3651" s="219" t="s">
        <v>4656</v>
      </c>
      <c r="D3651" s="219" t="s">
        <v>4700</v>
      </c>
      <c r="E3651" s="219">
        <v>165</v>
      </c>
      <c r="F3651" s="219">
        <v>88</v>
      </c>
      <c r="G3651" s="219" t="s">
        <v>4652</v>
      </c>
      <c r="H3651" s="219" t="s">
        <v>4652</v>
      </c>
      <c r="I3651" s="219" t="s">
        <v>4652</v>
      </c>
      <c r="J3651" s="219" t="s"/>
      <c r="K3651" s="219" t="s">
        <v>5060</v>
      </c>
      <c r="L3651" s="219" t="s">
        <v>4652</v>
      </c>
      <c r="M3651" s="220">
        <v>100</v>
      </c>
      <c r="N3651" s="219" t="s">
        <v>4659</v>
      </c>
      <c r="O3651" s="221">
        <v>45734</v>
      </c>
      <c r="P3651" s="222">
        <v>0.643298611110368</v>
      </c>
      <c r="Q3651" s="219">
        <v>53566</v>
      </c>
      <c r="R3651" s="220">
        <v>330</v>
      </c>
      <c r="S3651" s="220">
        <v>0</v>
      </c>
      <c r="T3651" s="220">
        <v>330</v>
      </c>
      <c r="U3651" s="219" t="s">
        <v>4491</v>
      </c>
    </row>
    <row r="3652" spans="1:21" ht="35.25" customHeight="1">
      <c r="A3652" s="215" t="s">
        <v>4648</v>
      </c>
      <c r="B3652" s="215" t="s">
        <v>8668</v>
      </c>
      <c r="C3652" s="215" t="s">
        <v>4656</v>
      </c>
      <c r="D3652" s="215" t="s">
        <v>4668</v>
      </c>
      <c r="E3652" s="215">
        <v>171</v>
      </c>
      <c r="F3652" s="215">
        <v>87</v>
      </c>
      <c r="G3652" s="215" t="s">
        <v>4659</v>
      </c>
      <c r="H3652" s="215" t="s">
        <v>4652</v>
      </c>
      <c r="I3652" s="215" t="s">
        <v>4652</v>
      </c>
      <c r="J3652" s="215" t="s"/>
      <c r="K3652" s="215" t="s"/>
      <c r="L3652" s="215" t="s">
        <v>4652</v>
      </c>
      <c r="M3652" s="216">
        <v>0</v>
      </c>
      <c r="N3652" s="215" t="s">
        <v>4004</v>
      </c>
      <c r="O3652" s="217">
        <v>45734</v>
      </c>
      <c r="P3652" s="218">
        <v>0.613194444445981</v>
      </c>
      <c r="Q3652" s="215">
        <v>53565</v>
      </c>
      <c r="R3652" s="216">
        <v>170</v>
      </c>
      <c r="S3652" s="216">
        <v>0</v>
      </c>
      <c r="T3652" s="216">
        <v>170</v>
      </c>
      <c r="U3652" s="215" t="s">
        <v>4491</v>
      </c>
    </row>
    <row r="3653" spans="1:25" s="192" ht="35.25" customHeight="1">
      <c r="A3653" s="223" t="s">
        <v>4648</v>
      </c>
      <c r="B3653" s="223" t="s">
        <v>8669</v>
      </c>
      <c r="C3653" s="223" t="s">
        <v>4656</v>
      </c>
      <c r="D3653" s="223" t="s">
        <v>4700</v>
      </c>
      <c r="E3653" s="223">
        <v>160</v>
      </c>
      <c r="F3653" s="223">
        <v>0</v>
      </c>
      <c r="G3653" s="223" t="s">
        <v>4652</v>
      </c>
      <c r="H3653" s="223" t="s">
        <v>4652</v>
      </c>
      <c r="I3653" s="223" t="s">
        <v>4652</v>
      </c>
      <c r="J3653" s="223" t="s">
        <v>4643</v>
      </c>
      <c r="K3653" s="223" t="s">
        <v>8670</v>
      </c>
      <c r="L3653" s="223" t="s">
        <v>4659</v>
      </c>
      <c r="M3653" s="224">
        <v>300</v>
      </c>
      <c r="N3653" s="223" t="s">
        <v>4659</v>
      </c>
      <c r="O3653" s="225">
        <v>45734</v>
      </c>
      <c r="P3653" s="226">
        <v>0.552870370371238</v>
      </c>
      <c r="Q3653" s="223">
        <v>53561</v>
      </c>
      <c r="R3653" s="224">
        <v>300</v>
      </c>
      <c r="S3653" s="224">
        <v>0</v>
      </c>
      <c r="T3653" s="224">
        <v>300</v>
      </c>
      <c r="U3653" s="223" t="s">
        <v>4491</v>
      </c>
      <c r="V3653" s="227" t="s"/>
      <c r="W3653" s="227" t="s"/>
      <c r="X3653" s="227" t="s"/>
      <c r="Y3653" s="227" t="s"/>
    </row>
    <row r="3654" spans="1:21" ht="35.25" customHeight="1">
      <c r="A3654" s="215" t="s">
        <v>4648</v>
      </c>
      <c r="B3654" s="215" t="s">
        <v>8671</v>
      </c>
      <c r="C3654" s="215" t="s">
        <v>4656</v>
      </c>
      <c r="D3654" s="215" t="s">
        <v>4700</v>
      </c>
      <c r="E3654" s="215">
        <v>165</v>
      </c>
      <c r="F3654" s="215">
        <v>88</v>
      </c>
      <c r="G3654" s="215" t="s">
        <v>4659</v>
      </c>
      <c r="H3654" s="215" t="s">
        <v>4659</v>
      </c>
      <c r="I3654" s="215" t="s">
        <v>4659</v>
      </c>
      <c r="J3654" s="215" t="s"/>
      <c r="K3654" s="215" t="s"/>
      <c r="L3654" s="215" t="s">
        <v>4652</v>
      </c>
      <c r="M3654" s="216">
        <v>0</v>
      </c>
      <c r="N3654" s="215" t="s">
        <v>4659</v>
      </c>
      <c r="O3654" s="217">
        <v>45734</v>
      </c>
      <c r="P3654" s="218">
        <v>0.516030092592701</v>
      </c>
      <c r="Q3654" s="215">
        <v>53560</v>
      </c>
      <c r="R3654" s="216">
        <v>200</v>
      </c>
      <c r="S3654" s="216">
        <v>0</v>
      </c>
      <c r="T3654" s="216">
        <v>200</v>
      </c>
      <c r="U3654" s="215" t="s">
        <v>8170</v>
      </c>
    </row>
    <row r="3655" spans="1:21" ht="35.25" customHeight="1">
      <c r="A3655" s="219" t="s">
        <v>4648</v>
      </c>
      <c r="B3655" s="219" t="s">
        <v>8672</v>
      </c>
      <c r="C3655" s="219" t="s">
        <v>4656</v>
      </c>
      <c r="D3655" s="219" t="s">
        <v>4666</v>
      </c>
      <c r="E3655" s="219">
        <v>170</v>
      </c>
      <c r="F3655" s="219">
        <v>88</v>
      </c>
      <c r="G3655" s="219" t="s">
        <v>4659</v>
      </c>
      <c r="H3655" s="219" t="s">
        <v>4652</v>
      </c>
      <c r="I3655" s="219" t="s">
        <v>4652</v>
      </c>
      <c r="J3655" s="219" t="s"/>
      <c r="K3655" s="219" t="s"/>
      <c r="L3655" s="219" t="s">
        <v>4652</v>
      </c>
      <c r="M3655" s="220">
        <v>0</v>
      </c>
      <c r="N3655" s="219" t="s">
        <v>4659</v>
      </c>
      <c r="O3655" s="221">
        <v>45734</v>
      </c>
      <c r="P3655" s="222">
        <v>0.513842592594301</v>
      </c>
      <c r="Q3655" s="219">
        <v>53559</v>
      </c>
      <c r="R3655" s="220">
        <v>150</v>
      </c>
      <c r="S3655" s="220">
        <v>0</v>
      </c>
      <c r="T3655" s="220">
        <v>150</v>
      </c>
      <c r="U3655" s="219" t="s">
        <v>4491</v>
      </c>
    </row>
    <row r="3656" spans="1:21" ht="35.25" customHeight="1">
      <c r="A3656" s="215" t="s">
        <v>4648</v>
      </c>
      <c r="B3656" s="215" t="s">
        <v>8673</v>
      </c>
      <c r="C3656" s="215" t="s">
        <v>4650</v>
      </c>
      <c r="D3656" s="215" t="s">
        <v>4674</v>
      </c>
      <c r="E3656" s="215">
        <v>150</v>
      </c>
      <c r="F3656" s="215">
        <v>0</v>
      </c>
      <c r="G3656" s="215" t="s">
        <v>4652</v>
      </c>
      <c r="H3656" s="215" t="s">
        <v>4659</v>
      </c>
      <c r="I3656" s="215" t="s">
        <v>4659</v>
      </c>
      <c r="J3656" s="215" t="s"/>
      <c r="K3656" s="215" t="s"/>
      <c r="L3656" s="215" t="s">
        <v>4652</v>
      </c>
      <c r="M3656" s="216">
        <v>0</v>
      </c>
      <c r="N3656" s="215" t="s">
        <v>4659</v>
      </c>
      <c r="O3656" s="217">
        <v>45734</v>
      </c>
      <c r="P3656" s="218">
        <v>0.508877314816346</v>
      </c>
      <c r="Q3656" s="215">
        <v>53558</v>
      </c>
      <c r="R3656" s="216">
        <v>170</v>
      </c>
      <c r="S3656" s="216">
        <v>0</v>
      </c>
      <c r="T3656" s="216">
        <v>170</v>
      </c>
      <c r="U3656" s="215" t="s">
        <v>4491</v>
      </c>
    </row>
    <row r="3657" spans="1:21" ht="35.25" customHeight="1">
      <c r="A3657" s="219" t="s">
        <v>4648</v>
      </c>
      <c r="B3657" s="219" t="s">
        <v>8674</v>
      </c>
      <c r="C3657" s="219" t="s">
        <v>4656</v>
      </c>
      <c r="D3657" s="219" t="s">
        <v>4694</v>
      </c>
      <c r="E3657" s="219">
        <v>155</v>
      </c>
      <c r="F3657" s="219">
        <v>89</v>
      </c>
      <c r="G3657" s="219" t="s">
        <v>4659</v>
      </c>
      <c r="H3657" s="219" t="s">
        <v>4659</v>
      </c>
      <c r="I3657" s="219" t="s">
        <v>4659</v>
      </c>
      <c r="J3657" s="219" t="s"/>
      <c r="K3657" s="219" t="s"/>
      <c r="L3657" s="219" t="s">
        <v>4652</v>
      </c>
      <c r="M3657" s="220">
        <v>0</v>
      </c>
      <c r="N3657" s="219" t="s">
        <v>4659</v>
      </c>
      <c r="O3657" s="221">
        <v>45734</v>
      </c>
      <c r="P3657" s="222">
        <v>0.50711805555693</v>
      </c>
      <c r="Q3657" s="219">
        <v>53557</v>
      </c>
      <c r="R3657" s="220">
        <v>230</v>
      </c>
      <c r="S3657" s="220">
        <v>0</v>
      </c>
      <c r="T3657" s="220">
        <v>230</v>
      </c>
      <c r="U3657" s="219" t="s">
        <v>4491</v>
      </c>
    </row>
    <row r="3658" spans="1:21" ht="35.25" customHeight="1">
      <c r="A3658" s="215" t="s">
        <v>4648</v>
      </c>
      <c r="B3658" s="215" t="s">
        <v>8675</v>
      </c>
      <c r="C3658" s="215" t="s">
        <v>4656</v>
      </c>
      <c r="D3658" s="215" t="s">
        <v>4684</v>
      </c>
      <c r="E3658" s="215">
        <v>170</v>
      </c>
      <c r="F3658" s="215">
        <v>89</v>
      </c>
      <c r="G3658" s="215" t="s">
        <v>4659</v>
      </c>
      <c r="H3658" s="215" t="s">
        <v>4659</v>
      </c>
      <c r="I3658" s="215" t="s">
        <v>4659</v>
      </c>
      <c r="J3658" s="215" t="s"/>
      <c r="K3658" s="215" t="s">
        <v>5090</v>
      </c>
      <c r="L3658" s="215" t="s">
        <v>4652</v>
      </c>
      <c r="M3658" s="216">
        <v>0</v>
      </c>
      <c r="N3658" s="215" t="s">
        <v>4659</v>
      </c>
      <c r="O3658" s="217">
        <v>45734</v>
      </c>
      <c r="P3658" s="218">
        <v>0.500671296296787</v>
      </c>
      <c r="Q3658" s="215">
        <v>0</v>
      </c>
      <c r="R3658" s="216">
        <v>0</v>
      </c>
      <c r="S3658" s="216">
        <v>0</v>
      </c>
      <c r="T3658" s="216">
        <v>0</v>
      </c>
      <c r="U3658" s="215" t="s">
        <v>8191</v>
      </c>
    </row>
    <row r="3659" spans="1:21" ht="35.25" customHeight="1">
      <c r="A3659" s="219" t="s">
        <v>4648</v>
      </c>
      <c r="B3659" s="219" t="s">
        <v>8676</v>
      </c>
      <c r="C3659" s="219" t="s">
        <v>4650</v>
      </c>
      <c r="D3659" s="219" t="s">
        <v>4668</v>
      </c>
      <c r="E3659" s="219">
        <v>150</v>
      </c>
      <c r="F3659" s="219">
        <v>89</v>
      </c>
      <c r="G3659" s="219" t="s">
        <v>4659</v>
      </c>
      <c r="H3659" s="219" t="s">
        <v>4659</v>
      </c>
      <c r="I3659" s="219" t="s">
        <v>4659</v>
      </c>
      <c r="J3659" s="219" t="s"/>
      <c r="K3659" s="219" t="s"/>
      <c r="L3659" s="219" t="s">
        <v>4652</v>
      </c>
      <c r="M3659" s="220">
        <v>0</v>
      </c>
      <c r="N3659" s="219" t="s">
        <v>4659</v>
      </c>
      <c r="O3659" s="221">
        <v>45734</v>
      </c>
      <c r="P3659" s="222">
        <v>0.401701388887887</v>
      </c>
      <c r="Q3659" s="219">
        <v>53551</v>
      </c>
      <c r="R3659" s="220">
        <v>230</v>
      </c>
      <c r="S3659" s="220">
        <v>0</v>
      </c>
      <c r="T3659" s="220">
        <v>230</v>
      </c>
      <c r="U3659" s="219" t="s">
        <v>4491</v>
      </c>
    </row>
    <row r="3660" spans="1:21" ht="35.25" customHeight="1">
      <c r="A3660" s="215" t="s">
        <v>4648</v>
      </c>
      <c r="B3660" s="215" t="s">
        <v>8677</v>
      </c>
      <c r="C3660" s="215" t="s">
        <v>4656</v>
      </c>
      <c r="D3660" s="215" t="s">
        <v>5070</v>
      </c>
      <c r="E3660" s="215">
        <v>166</v>
      </c>
      <c r="F3660" s="215">
        <v>89</v>
      </c>
      <c r="G3660" s="215" t="s">
        <v>4659</v>
      </c>
      <c r="H3660" s="215" t="s">
        <v>4659</v>
      </c>
      <c r="I3660" s="215" t="s">
        <v>4659</v>
      </c>
      <c r="J3660" s="215" t="s"/>
      <c r="K3660" s="215" t="s"/>
      <c r="L3660" s="215" t="s">
        <v>4652</v>
      </c>
      <c r="M3660" s="216">
        <v>0</v>
      </c>
      <c r="N3660" s="215" t="s">
        <v>4659</v>
      </c>
      <c r="O3660" s="217">
        <v>45734</v>
      </c>
      <c r="P3660" s="218">
        <v>0.369814814814163</v>
      </c>
      <c r="Q3660" s="215">
        <v>53549</v>
      </c>
      <c r="R3660" s="216">
        <v>200</v>
      </c>
      <c r="S3660" s="216">
        <v>0</v>
      </c>
      <c r="T3660" s="216">
        <v>200</v>
      </c>
      <c r="U3660" s="215" t="s">
        <v>4491</v>
      </c>
    </row>
    <row r="3661" spans="1:25" s="192" ht="35.25" customHeight="1">
      <c r="A3661" s="223" t="s">
        <v>4648</v>
      </c>
      <c r="B3661" s="223" t="s">
        <v>8678</v>
      </c>
      <c r="C3661" s="223" t="s">
        <v>4650</v>
      </c>
      <c r="D3661" s="223" t="s">
        <v>4734</v>
      </c>
      <c r="E3661" s="223">
        <v>150</v>
      </c>
      <c r="F3661" s="223">
        <v>0</v>
      </c>
      <c r="G3661" s="223" t="s">
        <v>4652</v>
      </c>
      <c r="H3661" s="223" t="s">
        <v>4652</v>
      </c>
      <c r="I3661" s="223" t="s">
        <v>4652</v>
      </c>
      <c r="J3661" s="223" t="s">
        <v>4643</v>
      </c>
      <c r="K3661" s="223" t="s">
        <v>4784</v>
      </c>
      <c r="L3661" s="223" t="s">
        <v>4659</v>
      </c>
      <c r="M3661" s="224">
        <v>130</v>
      </c>
      <c r="N3661" s="223" t="s">
        <v>4659</v>
      </c>
      <c r="O3661" s="225">
        <v>45734</v>
      </c>
      <c r="P3661" s="226">
        <v>0.35657407407416</v>
      </c>
      <c r="Q3661" s="223">
        <v>53547</v>
      </c>
      <c r="R3661" s="224">
        <v>130</v>
      </c>
      <c r="S3661" s="224">
        <v>0</v>
      </c>
      <c r="T3661" s="224">
        <v>130</v>
      </c>
      <c r="U3661" s="223" t="s">
        <v>4491</v>
      </c>
      <c r="V3661" s="227" t="s"/>
      <c r="W3661" s="227" t="s"/>
      <c r="X3661" s="227" t="s"/>
      <c r="Y3661" s="227" t="s"/>
    </row>
    <row r="3662" spans="1:21" ht="35.25" customHeight="1">
      <c r="A3662" s="215" t="s">
        <v>4648</v>
      </c>
      <c r="B3662" s="215" t="s">
        <v>8679</v>
      </c>
      <c r="C3662" s="215" t="s">
        <v>4656</v>
      </c>
      <c r="D3662" s="215" t="s">
        <v>4666</v>
      </c>
      <c r="E3662" s="215">
        <v>165</v>
      </c>
      <c r="F3662" s="215">
        <v>88</v>
      </c>
      <c r="G3662" s="215" t="s">
        <v>4004</v>
      </c>
      <c r="H3662" s="215" t="s">
        <v>4652</v>
      </c>
      <c r="I3662" s="215" t="s">
        <v>4652</v>
      </c>
      <c r="J3662" s="215" t="s"/>
      <c r="K3662" s="215" t="s"/>
      <c r="L3662" s="215" t="s">
        <v>4652</v>
      </c>
      <c r="M3662" s="216">
        <v>0</v>
      </c>
      <c r="N3662" s="215" t="s">
        <v>4004</v>
      </c>
      <c r="O3662" s="217">
        <v>45735</v>
      </c>
      <c r="P3662" s="218">
        <v>0.812476851850079</v>
      </c>
      <c r="Q3662" s="215">
        <v>53613</v>
      </c>
      <c r="R3662" s="216">
        <v>150</v>
      </c>
      <c r="S3662" s="216">
        <v>0</v>
      </c>
      <c r="T3662" s="216">
        <v>150</v>
      </c>
      <c r="U3662" s="215" t="s">
        <v>4491</v>
      </c>
    </row>
    <row r="3663" spans="1:21" ht="35.25" customHeight="1">
      <c r="A3663" s="219" t="s">
        <v>4648</v>
      </c>
      <c r="B3663" s="219" t="s">
        <v>8680</v>
      </c>
      <c r="C3663" s="219" t="s">
        <v>4656</v>
      </c>
      <c r="D3663" s="219" t="s">
        <v>4668</v>
      </c>
      <c r="E3663" s="219">
        <v>170</v>
      </c>
      <c r="F3663" s="219">
        <v>88</v>
      </c>
      <c r="G3663" s="219" t="s">
        <v>4004</v>
      </c>
      <c r="H3663" s="219" t="s">
        <v>4652</v>
      </c>
      <c r="I3663" s="219" t="s">
        <v>4652</v>
      </c>
      <c r="J3663" s="219" t="s"/>
      <c r="K3663" s="219" t="s"/>
      <c r="L3663" s="219" t="s">
        <v>4652</v>
      </c>
      <c r="M3663" s="220">
        <v>0</v>
      </c>
      <c r="N3663" s="219" t="s">
        <v>4004</v>
      </c>
      <c r="O3663" s="221">
        <v>45735</v>
      </c>
      <c r="P3663" s="222">
        <v>0.704907407405699</v>
      </c>
      <c r="Q3663" s="219">
        <v>53604</v>
      </c>
      <c r="R3663" s="220">
        <v>170</v>
      </c>
      <c r="S3663" s="220">
        <v>0</v>
      </c>
      <c r="T3663" s="220">
        <v>170</v>
      </c>
      <c r="U3663" s="219" t="s">
        <v>4491</v>
      </c>
    </row>
    <row r="3664" spans="1:21" ht="35.25" customHeight="1">
      <c r="A3664" s="215" t="s">
        <v>4648</v>
      </c>
      <c r="B3664" s="215" t="s">
        <v>8681</v>
      </c>
      <c r="C3664" s="215" t="s">
        <v>4650</v>
      </c>
      <c r="D3664" s="215" t="s">
        <v>4663</v>
      </c>
      <c r="E3664" s="215">
        <v>155</v>
      </c>
      <c r="F3664" s="215">
        <v>0</v>
      </c>
      <c r="G3664" s="215" t="s">
        <v>4652</v>
      </c>
      <c r="H3664" s="215" t="s">
        <v>4004</v>
      </c>
      <c r="I3664" s="215" t="s">
        <v>4004</v>
      </c>
      <c r="J3664" s="215" t="s"/>
      <c r="K3664" s="215" t="s"/>
      <c r="L3664" s="215" t="s">
        <v>4652</v>
      </c>
      <c r="M3664" s="216">
        <v>0</v>
      </c>
      <c r="N3664" s="215" t="s">
        <v>4004</v>
      </c>
      <c r="O3664" s="217">
        <v>45735</v>
      </c>
      <c r="P3664" s="218">
        <v>0.694594907407009</v>
      </c>
      <c r="Q3664" s="215">
        <v>53603</v>
      </c>
      <c r="R3664" s="216">
        <v>170</v>
      </c>
      <c r="S3664" s="216">
        <v>0</v>
      </c>
      <c r="T3664" s="216">
        <v>170</v>
      </c>
      <c r="U3664" s="215" t="s">
        <v>4491</v>
      </c>
    </row>
    <row r="3665" spans="1:21" ht="35.25" customHeight="1">
      <c r="A3665" s="219" t="s">
        <v>4648</v>
      </c>
      <c r="B3665" s="219" t="s">
        <v>8682</v>
      </c>
      <c r="C3665" s="219" t="s">
        <v>4650</v>
      </c>
      <c r="D3665" s="219" t="s">
        <v>4668</v>
      </c>
      <c r="E3665" s="219">
        <v>155</v>
      </c>
      <c r="F3665" s="219">
        <v>0</v>
      </c>
      <c r="G3665" s="219" t="s">
        <v>4652</v>
      </c>
      <c r="H3665" s="219" t="s">
        <v>4004</v>
      </c>
      <c r="I3665" s="219" t="s">
        <v>4004</v>
      </c>
      <c r="J3665" s="219" t="s"/>
      <c r="K3665" s="219" t="s"/>
      <c r="L3665" s="219" t="s">
        <v>4652</v>
      </c>
      <c r="M3665" s="220">
        <v>0</v>
      </c>
      <c r="N3665" s="219" t="s">
        <v>4004</v>
      </c>
      <c r="O3665" s="221">
        <v>45735</v>
      </c>
      <c r="P3665" s="222">
        <v>0.69350694444438</v>
      </c>
      <c r="Q3665" s="219">
        <v>53602</v>
      </c>
      <c r="R3665" s="220">
        <v>150</v>
      </c>
      <c r="S3665" s="220">
        <v>0</v>
      </c>
      <c r="T3665" s="220">
        <v>150</v>
      </c>
      <c r="U3665" s="219" t="s">
        <v>4491</v>
      </c>
    </row>
    <row r="3666" spans="1:21" ht="35.25" customHeight="1">
      <c r="A3666" s="215" t="s">
        <v>4648</v>
      </c>
      <c r="B3666" s="215" t="s">
        <v>8683</v>
      </c>
      <c r="C3666" s="215" t="s">
        <v>4656</v>
      </c>
      <c r="D3666" s="215" t="s">
        <v>4734</v>
      </c>
      <c r="E3666" s="215">
        <v>165</v>
      </c>
      <c r="F3666" s="215">
        <v>0</v>
      </c>
      <c r="G3666" s="215" t="s">
        <v>4652</v>
      </c>
      <c r="H3666" s="215" t="s">
        <v>4659</v>
      </c>
      <c r="I3666" s="215" t="s">
        <v>4659</v>
      </c>
      <c r="J3666" s="215" t="s"/>
      <c r="K3666" s="215" t="s"/>
      <c r="L3666" s="215" t="s">
        <v>4652</v>
      </c>
      <c r="M3666" s="216">
        <v>0</v>
      </c>
      <c r="N3666" s="215" t="s">
        <v>4659</v>
      </c>
      <c r="O3666" s="217">
        <v>45735</v>
      </c>
      <c r="P3666" s="218">
        <v>0.682604166668171</v>
      </c>
      <c r="Q3666" s="215">
        <v>53601</v>
      </c>
      <c r="R3666" s="216">
        <v>150</v>
      </c>
      <c r="S3666" s="216">
        <v>0</v>
      </c>
      <c r="T3666" s="216">
        <v>150</v>
      </c>
      <c r="U3666" s="215" t="s">
        <v>8170</v>
      </c>
    </row>
    <row r="3667" spans="1:21" ht="35.25" customHeight="1">
      <c r="A3667" s="219" t="s">
        <v>4648</v>
      </c>
      <c r="B3667" s="219" t="s">
        <v>8684</v>
      </c>
      <c r="C3667" s="219" t="s">
        <v>4656</v>
      </c>
      <c r="D3667" s="219" t="s">
        <v>4700</v>
      </c>
      <c r="E3667" s="219">
        <v>163</v>
      </c>
      <c r="F3667" s="219">
        <v>89</v>
      </c>
      <c r="G3667" s="219" t="s">
        <v>4004</v>
      </c>
      <c r="H3667" s="219" t="s">
        <v>4004</v>
      </c>
      <c r="I3667" s="219" t="s">
        <v>4004</v>
      </c>
      <c r="J3667" s="219" t="s"/>
      <c r="K3667" s="219" t="s"/>
      <c r="L3667" s="219" t="s">
        <v>4652</v>
      </c>
      <c r="M3667" s="220">
        <v>0</v>
      </c>
      <c r="N3667" s="219" t="s">
        <v>4004</v>
      </c>
      <c r="O3667" s="221">
        <v>45735</v>
      </c>
      <c r="P3667" s="222">
        <v>0.676620370370074</v>
      </c>
      <c r="Q3667" s="219">
        <v>53600</v>
      </c>
      <c r="R3667" s="220">
        <v>200</v>
      </c>
      <c r="S3667" s="220">
        <v>0</v>
      </c>
      <c r="T3667" s="220">
        <v>200</v>
      </c>
      <c r="U3667" s="219" t="s">
        <v>4491</v>
      </c>
    </row>
    <row r="3668" spans="1:21" ht="35.25" customHeight="1">
      <c r="A3668" s="215" t="s">
        <v>4648</v>
      </c>
      <c r="B3668" s="215" t="s">
        <v>8685</v>
      </c>
      <c r="C3668" s="215" t="s">
        <v>4656</v>
      </c>
      <c r="D3668" s="215" t="s">
        <v>4700</v>
      </c>
      <c r="E3668" s="215">
        <v>150</v>
      </c>
      <c r="F3668" s="215">
        <v>0</v>
      </c>
      <c r="G3668" s="215" t="s">
        <v>4652</v>
      </c>
      <c r="H3668" s="215" t="s">
        <v>4004</v>
      </c>
      <c r="I3668" s="215" t="s">
        <v>4004</v>
      </c>
      <c r="J3668" s="215" t="s"/>
      <c r="K3668" s="215" t="s"/>
      <c r="L3668" s="215" t="s">
        <v>4652</v>
      </c>
      <c r="M3668" s="216">
        <v>0</v>
      </c>
      <c r="N3668" s="215" t="s">
        <v>4004</v>
      </c>
      <c r="O3668" s="217">
        <v>45735</v>
      </c>
      <c r="P3668" s="218">
        <v>0.652037037038099</v>
      </c>
      <c r="Q3668" s="215">
        <v>53599</v>
      </c>
      <c r="R3668" s="216">
        <v>150</v>
      </c>
      <c r="S3668" s="216">
        <v>0</v>
      </c>
      <c r="T3668" s="216">
        <v>150</v>
      </c>
      <c r="U3668" s="215" t="s">
        <v>4491</v>
      </c>
    </row>
    <row r="3669" spans="1:21" ht="35.25" customHeight="1">
      <c r="A3669" s="219" t="s">
        <v>4648</v>
      </c>
      <c r="B3669" s="219" t="s">
        <v>8686</v>
      </c>
      <c r="C3669" s="219" t="s">
        <v>4656</v>
      </c>
      <c r="D3669" s="219" t="s">
        <v>4694</v>
      </c>
      <c r="E3669" s="219">
        <v>155</v>
      </c>
      <c r="F3669" s="219">
        <v>0</v>
      </c>
      <c r="G3669" s="219" t="s">
        <v>4652</v>
      </c>
      <c r="H3669" s="219" t="s">
        <v>4659</v>
      </c>
      <c r="I3669" s="219" t="s">
        <v>4659</v>
      </c>
      <c r="J3669" s="219" t="s"/>
      <c r="K3669" s="219" t="s">
        <v>8127</v>
      </c>
      <c r="L3669" s="219" t="s">
        <v>4652</v>
      </c>
      <c r="M3669" s="220">
        <v>0</v>
      </c>
      <c r="N3669" s="219" t="s">
        <v>4659</v>
      </c>
      <c r="O3669" s="221">
        <v>45735</v>
      </c>
      <c r="P3669" s="222">
        <v>0.636134259260871</v>
      </c>
      <c r="Q3669" s="219">
        <v>0</v>
      </c>
      <c r="R3669" s="220">
        <v>0</v>
      </c>
      <c r="S3669" s="220">
        <v>0</v>
      </c>
      <c r="T3669" s="220">
        <v>0</v>
      </c>
      <c r="U3669" s="219" t="s">
        <v>8191</v>
      </c>
    </row>
    <row r="3670" spans="1:21" ht="35.25" customHeight="1">
      <c r="A3670" s="215" t="s">
        <v>4648</v>
      </c>
      <c r="B3670" s="215" t="s">
        <v>8687</v>
      </c>
      <c r="C3670" s="215" t="s">
        <v>4656</v>
      </c>
      <c r="D3670" s="215" t="s">
        <v>4694</v>
      </c>
      <c r="E3670" s="215">
        <v>155</v>
      </c>
      <c r="F3670" s="215">
        <v>0</v>
      </c>
      <c r="G3670" s="215" t="s">
        <v>4652</v>
      </c>
      <c r="H3670" s="215" t="s">
        <v>4659</v>
      </c>
      <c r="I3670" s="215" t="s">
        <v>4659</v>
      </c>
      <c r="J3670" s="215" t="s"/>
      <c r="K3670" s="215" t="s">
        <v>8127</v>
      </c>
      <c r="L3670" s="215" t="s">
        <v>4652</v>
      </c>
      <c r="M3670" s="216">
        <v>0</v>
      </c>
      <c r="N3670" s="215" t="s">
        <v>4659</v>
      </c>
      <c r="O3670" s="217">
        <v>45735</v>
      </c>
      <c r="P3670" s="218">
        <v>0.636134259260871</v>
      </c>
      <c r="Q3670" s="215">
        <v>0</v>
      </c>
      <c r="R3670" s="216">
        <v>0</v>
      </c>
      <c r="S3670" s="216">
        <v>0</v>
      </c>
      <c r="T3670" s="216">
        <v>0</v>
      </c>
      <c r="U3670" s="215" t="s">
        <v>8191</v>
      </c>
    </row>
    <row r="3671" spans="1:21" ht="35.25" customHeight="1">
      <c r="A3671" s="219" t="s">
        <v>4648</v>
      </c>
      <c r="B3671" s="219" t="s">
        <v>8688</v>
      </c>
      <c r="C3671" s="219" t="s">
        <v>4656</v>
      </c>
      <c r="D3671" s="219" t="s">
        <v>4694</v>
      </c>
      <c r="E3671" s="219">
        <v>155</v>
      </c>
      <c r="F3671" s="219">
        <v>0</v>
      </c>
      <c r="G3671" s="219" t="s">
        <v>4652</v>
      </c>
      <c r="H3671" s="219" t="s">
        <v>4659</v>
      </c>
      <c r="I3671" s="219" t="s">
        <v>4659</v>
      </c>
      <c r="J3671" s="219" t="s"/>
      <c r="K3671" s="219" t="s">
        <v>8127</v>
      </c>
      <c r="L3671" s="219" t="s">
        <v>4652</v>
      </c>
      <c r="M3671" s="220">
        <v>0</v>
      </c>
      <c r="N3671" s="219" t="s">
        <v>4659</v>
      </c>
      <c r="O3671" s="221">
        <v>45735</v>
      </c>
      <c r="P3671" s="222">
        <v>0.636134259260871</v>
      </c>
      <c r="Q3671" s="219">
        <v>0</v>
      </c>
      <c r="R3671" s="220">
        <v>0</v>
      </c>
      <c r="S3671" s="220">
        <v>0</v>
      </c>
      <c r="T3671" s="220">
        <v>0</v>
      </c>
      <c r="U3671" s="219" t="s">
        <v>8191</v>
      </c>
    </row>
    <row r="3672" spans="1:21" ht="35.25" customHeight="1">
      <c r="A3672" s="215" t="s">
        <v>4648</v>
      </c>
      <c r="B3672" s="215" t="s">
        <v>8689</v>
      </c>
      <c r="C3672" s="215" t="s">
        <v>4656</v>
      </c>
      <c r="D3672" s="215" t="s">
        <v>4694</v>
      </c>
      <c r="E3672" s="215">
        <v>160</v>
      </c>
      <c r="F3672" s="215">
        <v>0</v>
      </c>
      <c r="G3672" s="215" t="s">
        <v>4652</v>
      </c>
      <c r="H3672" s="215" t="s">
        <v>4004</v>
      </c>
      <c r="I3672" s="215" t="s">
        <v>4004</v>
      </c>
      <c r="J3672" s="215" t="s"/>
      <c r="K3672" s="215" t="s"/>
      <c r="L3672" s="215" t="s">
        <v>4652</v>
      </c>
      <c r="M3672" s="216">
        <v>0</v>
      </c>
      <c r="N3672" s="215" t="s">
        <v>4004</v>
      </c>
      <c r="O3672" s="217">
        <v>45735</v>
      </c>
      <c r="P3672" s="218">
        <v>0.617314814815473</v>
      </c>
      <c r="Q3672" s="215">
        <v>53598</v>
      </c>
      <c r="R3672" s="216">
        <v>150</v>
      </c>
      <c r="S3672" s="216">
        <v>0</v>
      </c>
      <c r="T3672" s="216">
        <v>150</v>
      </c>
      <c r="U3672" s="215" t="s">
        <v>4491</v>
      </c>
    </row>
    <row r="3673" spans="1:21" ht="35.25" customHeight="1">
      <c r="A3673" s="219" t="s">
        <v>4648</v>
      </c>
      <c r="B3673" s="219" t="s">
        <v>8690</v>
      </c>
      <c r="C3673" s="219" t="s">
        <v>4656</v>
      </c>
      <c r="D3673" s="219" t="s">
        <v>4676</v>
      </c>
      <c r="E3673" s="219">
        <v>170</v>
      </c>
      <c r="F3673" s="219">
        <v>88</v>
      </c>
      <c r="G3673" s="219" t="s">
        <v>4659</v>
      </c>
      <c r="H3673" s="219" t="s">
        <v>4659</v>
      </c>
      <c r="I3673" s="219" t="s">
        <v>4659</v>
      </c>
      <c r="J3673" s="219" t="s"/>
      <c r="K3673" s="219" t="s"/>
      <c r="L3673" s="219" t="s">
        <v>4652</v>
      </c>
      <c r="M3673" s="220">
        <v>0</v>
      </c>
      <c r="N3673" s="219" t="s">
        <v>4659</v>
      </c>
      <c r="O3673" s="221">
        <v>45735</v>
      </c>
      <c r="P3673" s="222">
        <v>0.616018518518104</v>
      </c>
      <c r="Q3673" s="219">
        <v>53597</v>
      </c>
      <c r="R3673" s="220">
        <v>400</v>
      </c>
      <c r="S3673" s="220">
        <v>0</v>
      </c>
      <c r="T3673" s="220">
        <v>400</v>
      </c>
      <c r="U3673" s="219" t="s">
        <v>4491</v>
      </c>
    </row>
    <row r="3674" spans="1:21" ht="35.25" customHeight="1">
      <c r="A3674" s="215" t="s">
        <v>4648</v>
      </c>
      <c r="B3674" s="215" t="s">
        <v>8691</v>
      </c>
      <c r="C3674" s="215" t="s">
        <v>4656</v>
      </c>
      <c r="D3674" s="215" t="s">
        <v>4700</v>
      </c>
      <c r="E3674" s="215">
        <v>157</v>
      </c>
      <c r="F3674" s="215">
        <v>88</v>
      </c>
      <c r="G3674" s="215" t="s">
        <v>4659</v>
      </c>
      <c r="H3674" s="215" t="s">
        <v>4659</v>
      </c>
      <c r="I3674" s="215" t="s">
        <v>4659</v>
      </c>
      <c r="J3674" s="215" t="s"/>
      <c r="K3674" s="215" t="s"/>
      <c r="L3674" s="215" t="s">
        <v>4652</v>
      </c>
      <c r="M3674" s="216">
        <v>0</v>
      </c>
      <c r="N3674" s="215" t="s">
        <v>4659</v>
      </c>
      <c r="O3674" s="217">
        <v>45735</v>
      </c>
      <c r="P3674" s="218">
        <v>0.615347222221317</v>
      </c>
      <c r="Q3674" s="215">
        <v>53597</v>
      </c>
      <c r="R3674" s="216">
        <v>400</v>
      </c>
      <c r="S3674" s="216">
        <v>0</v>
      </c>
      <c r="T3674" s="216">
        <v>400</v>
      </c>
      <c r="U3674" s="215" t="s">
        <v>4491</v>
      </c>
    </row>
    <row r="3675" spans="1:21" ht="35.25" customHeight="1">
      <c r="A3675" s="219" t="s">
        <v>4648</v>
      </c>
      <c r="B3675" s="219" t="s">
        <v>8692</v>
      </c>
      <c r="C3675" s="219" t="s">
        <v>4656</v>
      </c>
      <c r="D3675" s="219" t="s">
        <v>4700</v>
      </c>
      <c r="E3675" s="219">
        <v>160</v>
      </c>
      <c r="F3675" s="219">
        <v>88</v>
      </c>
      <c r="G3675" s="219" t="s">
        <v>4004</v>
      </c>
      <c r="H3675" s="219" t="s">
        <v>4652</v>
      </c>
      <c r="I3675" s="219" t="s">
        <v>4652</v>
      </c>
      <c r="J3675" s="219" t="s"/>
      <c r="K3675" s="219" t="s"/>
      <c r="L3675" s="219" t="s">
        <v>4652</v>
      </c>
      <c r="M3675" s="220">
        <v>0</v>
      </c>
      <c r="N3675" s="219" t="s">
        <v>4004</v>
      </c>
      <c r="O3675" s="221">
        <v>45735</v>
      </c>
      <c r="P3675" s="222">
        <v>0.597766203703941</v>
      </c>
      <c r="Q3675" s="219">
        <v>53596</v>
      </c>
      <c r="R3675" s="220">
        <v>150</v>
      </c>
      <c r="S3675" s="220">
        <v>0</v>
      </c>
      <c r="T3675" s="220">
        <v>150</v>
      </c>
      <c r="U3675" s="219" t="s">
        <v>4491</v>
      </c>
    </row>
    <row r="3676" spans="1:21" ht="35.25" customHeight="1">
      <c r="A3676" s="215" t="s">
        <v>4648</v>
      </c>
      <c r="B3676" s="215" t="s">
        <v>8693</v>
      </c>
      <c r="C3676" s="215" t="s">
        <v>4650</v>
      </c>
      <c r="D3676" s="215" t="s">
        <v>4663</v>
      </c>
      <c r="E3676" s="215">
        <v>150</v>
      </c>
      <c r="F3676" s="215">
        <v>0</v>
      </c>
      <c r="G3676" s="215" t="s">
        <v>4652</v>
      </c>
      <c r="H3676" s="215" t="s">
        <v>4004</v>
      </c>
      <c r="I3676" s="215" t="s">
        <v>4004</v>
      </c>
      <c r="J3676" s="215" t="s"/>
      <c r="K3676" s="215" t="s"/>
      <c r="L3676" s="215" t="s">
        <v>4652</v>
      </c>
      <c r="M3676" s="216">
        <v>0</v>
      </c>
      <c r="N3676" s="215" t="s">
        <v>4004</v>
      </c>
      <c r="O3676" s="217">
        <v>45735</v>
      </c>
      <c r="P3676" s="218">
        <v>0.571469907408755</v>
      </c>
      <c r="Q3676" s="215">
        <v>53594</v>
      </c>
      <c r="R3676" s="216">
        <v>150</v>
      </c>
      <c r="S3676" s="216">
        <v>0</v>
      </c>
      <c r="T3676" s="216">
        <v>150</v>
      </c>
      <c r="U3676" s="215" t="s">
        <v>4491</v>
      </c>
    </row>
    <row r="3677" spans="1:21" ht="35.25" customHeight="1">
      <c r="A3677" s="219" t="s">
        <v>4648</v>
      </c>
      <c r="B3677" s="219" t="s">
        <v>8694</v>
      </c>
      <c r="C3677" s="219" t="s">
        <v>4656</v>
      </c>
      <c r="D3677" s="219" t="s">
        <v>4657</v>
      </c>
      <c r="E3677" s="219">
        <v>165</v>
      </c>
      <c r="F3677" s="219">
        <v>88</v>
      </c>
      <c r="G3677" s="219" t="s">
        <v>4004</v>
      </c>
      <c r="H3677" s="219" t="s">
        <v>4004</v>
      </c>
      <c r="I3677" s="219" t="s">
        <v>4004</v>
      </c>
      <c r="J3677" s="219" t="s"/>
      <c r="K3677" s="219" t="s"/>
      <c r="L3677" s="219" t="s">
        <v>4652</v>
      </c>
      <c r="M3677" s="220">
        <v>0</v>
      </c>
      <c r="N3677" s="219" t="s">
        <v>4004</v>
      </c>
      <c r="O3677" s="221">
        <v>45735</v>
      </c>
      <c r="P3677" s="222">
        <v>0.560034722220735</v>
      </c>
      <c r="Q3677" s="219">
        <v>53593</v>
      </c>
      <c r="R3677" s="220">
        <v>200</v>
      </c>
      <c r="S3677" s="220">
        <v>0</v>
      </c>
      <c r="T3677" s="220">
        <v>200</v>
      </c>
      <c r="U3677" s="219" t="s">
        <v>4491</v>
      </c>
    </row>
    <row r="3678" spans="1:21" ht="35.25" customHeight="1">
      <c r="A3678" s="215" t="s">
        <v>4648</v>
      </c>
      <c r="B3678" s="215" t="s">
        <v>8695</v>
      </c>
      <c r="C3678" s="215" t="s">
        <v>4656</v>
      </c>
      <c r="D3678" s="215" t="s">
        <v>4700</v>
      </c>
      <c r="E3678" s="215">
        <v>160</v>
      </c>
      <c r="F3678" s="215">
        <v>0</v>
      </c>
      <c r="G3678" s="215" t="s">
        <v>4652</v>
      </c>
      <c r="H3678" s="215" t="s">
        <v>4659</v>
      </c>
      <c r="I3678" s="215" t="s">
        <v>4659</v>
      </c>
      <c r="J3678" s="215" t="s"/>
      <c r="K3678" s="215" t="s"/>
      <c r="L3678" s="215" t="s">
        <v>4652</v>
      </c>
      <c r="M3678" s="216">
        <v>0</v>
      </c>
      <c r="N3678" s="215" t="s">
        <v>4659</v>
      </c>
      <c r="O3678" s="217">
        <v>45735</v>
      </c>
      <c r="P3678" s="218">
        <v>0.547916666666424</v>
      </c>
      <c r="Q3678" s="215">
        <v>53590</v>
      </c>
      <c r="R3678" s="216">
        <v>150</v>
      </c>
      <c r="S3678" s="216">
        <v>0</v>
      </c>
      <c r="T3678" s="216">
        <v>150</v>
      </c>
      <c r="U3678" s="215" t="s">
        <v>4491</v>
      </c>
    </row>
    <row r="3679" spans="1:21" ht="35.25" customHeight="1">
      <c r="A3679" s="219" t="s">
        <v>4648</v>
      </c>
      <c r="B3679" s="219" t="s">
        <v>8696</v>
      </c>
      <c r="C3679" s="219" t="s">
        <v>4656</v>
      </c>
      <c r="D3679" s="219" t="s">
        <v>4694</v>
      </c>
      <c r="E3679" s="219">
        <v>165</v>
      </c>
      <c r="F3679" s="219">
        <v>0</v>
      </c>
      <c r="G3679" s="219" t="s">
        <v>4652</v>
      </c>
      <c r="H3679" s="219" t="s">
        <v>4659</v>
      </c>
      <c r="I3679" s="219" t="s">
        <v>4659</v>
      </c>
      <c r="J3679" s="219" t="s"/>
      <c r="K3679" s="219" t="s">
        <v>8127</v>
      </c>
      <c r="L3679" s="219" t="s">
        <v>4652</v>
      </c>
      <c r="M3679" s="220">
        <v>0</v>
      </c>
      <c r="N3679" s="219" t="s">
        <v>4659</v>
      </c>
      <c r="O3679" s="221">
        <v>45735</v>
      </c>
      <c r="P3679" s="222">
        <v>0.543831018519995</v>
      </c>
      <c r="Q3679" s="219">
        <v>0</v>
      </c>
      <c r="R3679" s="220">
        <v>0</v>
      </c>
      <c r="S3679" s="220">
        <v>0</v>
      </c>
      <c r="T3679" s="220">
        <v>0</v>
      </c>
      <c r="U3679" s="219" t="s">
        <v>8191</v>
      </c>
    </row>
    <row r="3680" spans="1:21" ht="35.25" customHeight="1">
      <c r="A3680" s="215" t="s">
        <v>4648</v>
      </c>
      <c r="B3680" s="215" t="s">
        <v>8697</v>
      </c>
      <c r="C3680" s="215" t="s">
        <v>4656</v>
      </c>
      <c r="D3680" s="215" t="s">
        <v>4694</v>
      </c>
      <c r="E3680" s="215">
        <v>165</v>
      </c>
      <c r="F3680" s="215">
        <v>0</v>
      </c>
      <c r="G3680" s="215" t="s">
        <v>4652</v>
      </c>
      <c r="H3680" s="215" t="s">
        <v>4659</v>
      </c>
      <c r="I3680" s="215" t="s">
        <v>4659</v>
      </c>
      <c r="J3680" s="215" t="s"/>
      <c r="K3680" s="215" t="s">
        <v>8127</v>
      </c>
      <c r="L3680" s="215" t="s">
        <v>4652</v>
      </c>
      <c r="M3680" s="216">
        <v>0</v>
      </c>
      <c r="N3680" s="215" t="s">
        <v>4659</v>
      </c>
      <c r="O3680" s="217">
        <v>45735</v>
      </c>
      <c r="P3680" s="218">
        <v>0.543831018519995</v>
      </c>
      <c r="Q3680" s="215">
        <v>0</v>
      </c>
      <c r="R3680" s="216">
        <v>0</v>
      </c>
      <c r="S3680" s="216">
        <v>0</v>
      </c>
      <c r="T3680" s="216">
        <v>0</v>
      </c>
      <c r="U3680" s="215" t="s">
        <v>8191</v>
      </c>
    </row>
    <row r="3681" spans="1:21" ht="35.25" customHeight="1">
      <c r="A3681" s="219" t="s">
        <v>4648</v>
      </c>
      <c r="B3681" s="219" t="s">
        <v>8698</v>
      </c>
      <c r="C3681" s="219" t="s">
        <v>4650</v>
      </c>
      <c r="D3681" s="219" t="s">
        <v>4663</v>
      </c>
      <c r="E3681" s="219">
        <v>155</v>
      </c>
      <c r="F3681" s="219">
        <v>0</v>
      </c>
      <c r="G3681" s="219" t="s">
        <v>4652</v>
      </c>
      <c r="H3681" s="219" t="s">
        <v>4004</v>
      </c>
      <c r="I3681" s="219" t="s">
        <v>4004</v>
      </c>
      <c r="J3681" s="219" t="s"/>
      <c r="K3681" s="219" t="s"/>
      <c r="L3681" s="219" t="s">
        <v>4652</v>
      </c>
      <c r="M3681" s="220">
        <v>0</v>
      </c>
      <c r="N3681" s="219" t="s">
        <v>4004</v>
      </c>
      <c r="O3681" s="221">
        <v>45735</v>
      </c>
      <c r="P3681" s="222">
        <v>0.543564814815909</v>
      </c>
      <c r="Q3681" s="219">
        <v>53589</v>
      </c>
      <c r="R3681" s="220">
        <v>150</v>
      </c>
      <c r="S3681" s="220">
        <v>0</v>
      </c>
      <c r="T3681" s="220">
        <v>150</v>
      </c>
      <c r="U3681" s="219" t="s">
        <v>4491</v>
      </c>
    </row>
    <row r="3682" spans="1:25" s="684" ht="35.25" customHeight="1">
      <c r="A3682" s="228" t="s">
        <v>4648</v>
      </c>
      <c r="B3682" s="228" t="s">
        <v>8699</v>
      </c>
      <c r="C3682" s="228" t="s">
        <v>4656</v>
      </c>
      <c r="D3682" s="228" t="s">
        <v>4694</v>
      </c>
      <c r="E3682" s="228">
        <v>165</v>
      </c>
      <c r="F3682" s="228">
        <v>89</v>
      </c>
      <c r="G3682" s="228" t="s">
        <v>4004</v>
      </c>
      <c r="H3682" s="228" t="s">
        <v>4652</v>
      </c>
      <c r="I3682" s="228" t="s">
        <v>4652</v>
      </c>
      <c r="J3682" s="228" t="s">
        <v>4685</v>
      </c>
      <c r="K3682" s="228" t="s"/>
      <c r="L3682" s="228" t="s">
        <v>4004</v>
      </c>
      <c r="M3682" s="229">
        <v>100</v>
      </c>
      <c r="N3682" s="228" t="s">
        <v>4004</v>
      </c>
      <c r="O3682" s="230">
        <v>45735</v>
      </c>
      <c r="P3682" s="231">
        <v>0.534722222222627</v>
      </c>
      <c r="Q3682" s="228">
        <v>53588</v>
      </c>
      <c r="R3682" s="229">
        <v>250</v>
      </c>
      <c r="S3682" s="229">
        <v>0</v>
      </c>
      <c r="T3682" s="229">
        <v>250</v>
      </c>
      <c r="U3682" s="228" t="s">
        <v>4491</v>
      </c>
      <c r="V3682" s="232" t="s"/>
      <c r="W3682" s="232" t="s"/>
      <c r="X3682" s="232" t="s"/>
      <c r="Y3682" s="232" t="s"/>
    </row>
    <row r="3683" spans="1:21" ht="35.25" customHeight="1">
      <c r="A3683" s="219" t="s">
        <v>4648</v>
      </c>
      <c r="B3683" s="219" t="s">
        <v>8700</v>
      </c>
      <c r="C3683" s="219" t="s">
        <v>4650</v>
      </c>
      <c r="D3683" s="219" t="s">
        <v>4668</v>
      </c>
      <c r="E3683" s="219">
        <v>155</v>
      </c>
      <c r="F3683" s="219">
        <v>89</v>
      </c>
      <c r="G3683" s="219" t="s">
        <v>4004</v>
      </c>
      <c r="H3683" s="219" t="s">
        <v>4652</v>
      </c>
      <c r="I3683" s="219" t="s">
        <v>4652</v>
      </c>
      <c r="J3683" s="219" t="s"/>
      <c r="K3683" s="219" t="s"/>
      <c r="L3683" s="219" t="s">
        <v>4652</v>
      </c>
      <c r="M3683" s="220">
        <v>0</v>
      </c>
      <c r="N3683" s="219" t="s">
        <v>4004</v>
      </c>
      <c r="O3683" s="221">
        <v>45735</v>
      </c>
      <c r="P3683" s="222">
        <v>0.523090277776646</v>
      </c>
      <c r="Q3683" s="219">
        <v>53587</v>
      </c>
      <c r="R3683" s="220">
        <v>170</v>
      </c>
      <c r="S3683" s="220">
        <v>0</v>
      </c>
      <c r="T3683" s="220">
        <v>170</v>
      </c>
      <c r="U3683" s="219" t="s">
        <v>4491</v>
      </c>
    </row>
    <row r="3684" spans="1:21" ht="35.25" customHeight="1">
      <c r="A3684" s="215" t="s">
        <v>4648</v>
      </c>
      <c r="B3684" s="215" t="s">
        <v>8701</v>
      </c>
      <c r="C3684" s="215" t="s">
        <v>4656</v>
      </c>
      <c r="D3684" s="215" t="s">
        <v>4700</v>
      </c>
      <c r="E3684" s="215">
        <v>153</v>
      </c>
      <c r="F3684" s="215">
        <v>89</v>
      </c>
      <c r="G3684" s="215" t="s">
        <v>4004</v>
      </c>
      <c r="H3684" s="215" t="s">
        <v>4004</v>
      </c>
      <c r="I3684" s="215" t="s">
        <v>4004</v>
      </c>
      <c r="J3684" s="215" t="s"/>
      <c r="K3684" s="215" t="s"/>
      <c r="L3684" s="215" t="s">
        <v>4652</v>
      </c>
      <c r="M3684" s="216">
        <v>0</v>
      </c>
      <c r="N3684" s="215" t="s">
        <v>4004</v>
      </c>
      <c r="O3684" s="217">
        <v>45735</v>
      </c>
      <c r="P3684" s="218">
        <v>0.52002314814672</v>
      </c>
      <c r="Q3684" s="215">
        <v>53586</v>
      </c>
      <c r="R3684" s="216">
        <v>230</v>
      </c>
      <c r="S3684" s="216">
        <v>0</v>
      </c>
      <c r="T3684" s="216">
        <v>230</v>
      </c>
      <c r="U3684" s="215" t="s">
        <v>4491</v>
      </c>
    </row>
    <row r="3685" spans="1:21" ht="35.25" customHeight="1">
      <c r="A3685" s="219" t="s">
        <v>4648</v>
      </c>
      <c r="B3685" s="219" t="s">
        <v>8702</v>
      </c>
      <c r="C3685" s="219" t="s">
        <v>4656</v>
      </c>
      <c r="D3685" s="219" t="s">
        <v>4730</v>
      </c>
      <c r="E3685" s="219">
        <v>165</v>
      </c>
      <c r="F3685" s="219">
        <v>88</v>
      </c>
      <c r="G3685" s="219" t="s">
        <v>4659</v>
      </c>
      <c r="H3685" s="219" t="s">
        <v>4659</v>
      </c>
      <c r="I3685" s="219" t="s">
        <v>4659</v>
      </c>
      <c r="J3685" s="219" t="s"/>
      <c r="K3685" s="219" t="s"/>
      <c r="L3685" s="219" t="s">
        <v>4652</v>
      </c>
      <c r="M3685" s="220">
        <v>0</v>
      </c>
      <c r="N3685" s="219" t="s">
        <v>4659</v>
      </c>
      <c r="O3685" s="221">
        <v>45735</v>
      </c>
      <c r="P3685" s="222">
        <v>0.513553240740294</v>
      </c>
      <c r="Q3685" s="219">
        <v>53585</v>
      </c>
      <c r="R3685" s="220">
        <v>200</v>
      </c>
      <c r="S3685" s="220">
        <v>0</v>
      </c>
      <c r="T3685" s="220">
        <v>200</v>
      </c>
      <c r="U3685" s="219" t="s">
        <v>4491</v>
      </c>
    </row>
    <row r="3686" spans="1:21" ht="35.25" customHeight="1">
      <c r="A3686" s="215" t="s">
        <v>4648</v>
      </c>
      <c r="B3686" s="215" t="s">
        <v>8703</v>
      </c>
      <c r="C3686" s="215" t="s">
        <v>4656</v>
      </c>
      <c r="D3686" s="215" t="s">
        <v>4903</v>
      </c>
      <c r="E3686" s="215">
        <v>165</v>
      </c>
      <c r="F3686" s="215">
        <v>89</v>
      </c>
      <c r="G3686" s="215" t="s">
        <v>4004</v>
      </c>
      <c r="H3686" s="215" t="s">
        <v>4004</v>
      </c>
      <c r="I3686" s="215" t="s">
        <v>4004</v>
      </c>
      <c r="J3686" s="215" t="s"/>
      <c r="K3686" s="215" t="s"/>
      <c r="L3686" s="215" t="s">
        <v>4652</v>
      </c>
      <c r="M3686" s="216">
        <v>0</v>
      </c>
      <c r="N3686" s="215" t="s">
        <v>4004</v>
      </c>
      <c r="O3686" s="217">
        <v>45735</v>
      </c>
      <c r="P3686" s="218">
        <v>0.490949074075616</v>
      </c>
      <c r="Q3686" s="215">
        <v>53583</v>
      </c>
      <c r="R3686" s="216">
        <v>230</v>
      </c>
      <c r="S3686" s="216">
        <v>0</v>
      </c>
      <c r="T3686" s="216">
        <v>230</v>
      </c>
      <c r="U3686" s="215" t="s">
        <v>4491</v>
      </c>
    </row>
    <row r="3687" spans="1:21" ht="35.25" customHeight="1">
      <c r="A3687" s="219" t="s">
        <v>4648</v>
      </c>
      <c r="B3687" s="219" t="s">
        <v>8704</v>
      </c>
      <c r="C3687" s="219" t="s">
        <v>4656</v>
      </c>
      <c r="D3687" s="219" t="s">
        <v>4694</v>
      </c>
      <c r="E3687" s="219">
        <v>157</v>
      </c>
      <c r="F3687" s="219">
        <v>89</v>
      </c>
      <c r="G3687" s="219" t="s">
        <v>4004</v>
      </c>
      <c r="H3687" s="219" t="s">
        <v>4004</v>
      </c>
      <c r="I3687" s="219" t="s">
        <v>4004</v>
      </c>
      <c r="J3687" s="219" t="s">
        <v>4643</v>
      </c>
      <c r="K3687" s="219" t="s">
        <v>4664</v>
      </c>
      <c r="L3687" s="219" t="s">
        <v>4004</v>
      </c>
      <c r="M3687" s="220">
        <v>200</v>
      </c>
      <c r="N3687" s="219" t="s">
        <v>4004</v>
      </c>
      <c r="O3687" s="221">
        <v>45735</v>
      </c>
      <c r="P3687" s="222">
        <v>0.47857638889036</v>
      </c>
      <c r="Q3687" s="219">
        <v>53582</v>
      </c>
      <c r="R3687" s="220">
        <v>430</v>
      </c>
      <c r="S3687" s="220">
        <v>0</v>
      </c>
      <c r="T3687" s="220">
        <v>430</v>
      </c>
      <c r="U3687" s="219" t="s">
        <v>4491</v>
      </c>
    </row>
    <row r="3688" spans="1:25" s="684" ht="35.25" customHeight="1">
      <c r="A3688" s="228" t="s">
        <v>4648</v>
      </c>
      <c r="B3688" s="228" t="s">
        <v>8705</v>
      </c>
      <c r="C3688" s="228" t="s">
        <v>4650</v>
      </c>
      <c r="D3688" s="228" t="s">
        <v>5073</v>
      </c>
      <c r="E3688" s="228">
        <v>150</v>
      </c>
      <c r="F3688" s="228">
        <v>0</v>
      </c>
      <c r="G3688" s="228" t="s">
        <v>4652</v>
      </c>
      <c r="H3688" s="228" t="s">
        <v>4652</v>
      </c>
      <c r="I3688" s="228" t="s">
        <v>4652</v>
      </c>
      <c r="J3688" s="228" t="s">
        <v>5915</v>
      </c>
      <c r="K3688" s="228" t="s"/>
      <c r="L3688" s="228" t="s">
        <v>4004</v>
      </c>
      <c r="M3688" s="229">
        <v>225</v>
      </c>
      <c r="N3688" s="228" t="s">
        <v>4004</v>
      </c>
      <c r="O3688" s="230">
        <v>45735</v>
      </c>
      <c r="P3688" s="231">
        <v>0.401215277779556</v>
      </c>
      <c r="Q3688" s="228">
        <v>53576</v>
      </c>
      <c r="R3688" s="229">
        <v>225</v>
      </c>
      <c r="S3688" s="229">
        <v>0</v>
      </c>
      <c r="T3688" s="229">
        <v>225</v>
      </c>
      <c r="U3688" s="228" t="s">
        <v>4491</v>
      </c>
      <c r="V3688" s="232" t="s"/>
      <c r="W3688" s="232" t="s"/>
      <c r="X3688" s="232" t="s"/>
      <c r="Y3688" s="232" t="s"/>
    </row>
    <row r="3689" spans="1:25" s="684" ht="35.25" customHeight="1">
      <c r="A3689" s="228" t="s">
        <v>4648</v>
      </c>
      <c r="B3689" s="228" t="s">
        <v>8706</v>
      </c>
      <c r="C3689" s="228" t="s">
        <v>4656</v>
      </c>
      <c r="D3689" s="228" t="s">
        <v>4700</v>
      </c>
      <c r="E3689" s="228">
        <v>155</v>
      </c>
      <c r="F3689" s="228">
        <v>89</v>
      </c>
      <c r="G3689" s="228" t="s">
        <v>4004</v>
      </c>
      <c r="H3689" s="228" t="s">
        <v>4004</v>
      </c>
      <c r="I3689" s="228" t="s">
        <v>4004</v>
      </c>
      <c r="J3689" s="228" t="s">
        <v>4643</v>
      </c>
      <c r="K3689" s="228" t="s">
        <v>4664</v>
      </c>
      <c r="L3689" s="228" t="s">
        <v>4004</v>
      </c>
      <c r="M3689" s="229">
        <v>200</v>
      </c>
      <c r="N3689" s="228" t="s">
        <v>4004</v>
      </c>
      <c r="O3689" s="230">
        <v>45735</v>
      </c>
      <c r="P3689" s="231">
        <v>0.374872685184528</v>
      </c>
      <c r="Q3689" s="228">
        <v>53575</v>
      </c>
      <c r="R3689" s="229">
        <v>430</v>
      </c>
      <c r="S3689" s="229">
        <v>0</v>
      </c>
      <c r="T3689" s="229">
        <v>430</v>
      </c>
      <c r="U3689" s="228" t="s">
        <v>4491</v>
      </c>
      <c r="V3689" s="232" t="s"/>
      <c r="W3689" s="232" t="s"/>
      <c r="X3689" s="232" t="s"/>
      <c r="Y3689" s="232" t="s"/>
    </row>
    <row r="3690" spans="1:21" ht="35.25" customHeight="1">
      <c r="A3690" s="219" t="s">
        <v>3888</v>
      </c>
      <c r="B3690" s="219" t="s">
        <v>8707</v>
      </c>
      <c r="C3690" s="219" t="s">
        <v>4656</v>
      </c>
      <c r="D3690" s="219" t="s">
        <v>4730</v>
      </c>
      <c r="E3690" s="219">
        <v>165</v>
      </c>
      <c r="F3690" s="219">
        <v>87</v>
      </c>
      <c r="G3690" s="219" t="s">
        <v>4652</v>
      </c>
      <c r="H3690" s="219" t="s">
        <v>4652</v>
      </c>
      <c r="I3690" s="219" t="s">
        <v>4652</v>
      </c>
      <c r="J3690" s="219" t="s"/>
      <c r="K3690" s="219" t="s"/>
      <c r="L3690" s="219" t="s">
        <v>4652</v>
      </c>
      <c r="M3690" s="220">
        <v>0</v>
      </c>
      <c r="N3690" s="219" t="s">
        <v>4004</v>
      </c>
      <c r="O3690" s="221">
        <v>45736</v>
      </c>
      <c r="P3690" s="222">
        <v>0.857337962963357</v>
      </c>
      <c r="Q3690" s="219">
        <v>53635</v>
      </c>
      <c r="R3690" s="220">
        <v>400</v>
      </c>
      <c r="S3690" s="220">
        <v>0</v>
      </c>
      <c r="T3690" s="220">
        <v>400</v>
      </c>
      <c r="U3690" s="219" t="s">
        <v>8170</v>
      </c>
    </row>
    <row r="3691" spans="1:21" ht="35.25" customHeight="1">
      <c r="A3691" s="215" t="s">
        <v>3888</v>
      </c>
      <c r="B3691" s="215" t="s">
        <v>8708</v>
      </c>
      <c r="C3691" s="215" t="s">
        <v>4656</v>
      </c>
      <c r="D3691" s="215" t="s">
        <v>4700</v>
      </c>
      <c r="E3691" s="215">
        <v>150</v>
      </c>
      <c r="F3691" s="215">
        <v>88</v>
      </c>
      <c r="G3691" s="215" t="s">
        <v>4652</v>
      </c>
      <c r="H3691" s="215" t="s">
        <v>4652</v>
      </c>
      <c r="I3691" s="215" t="s">
        <v>4652</v>
      </c>
      <c r="J3691" s="215" t="s"/>
      <c r="K3691" s="215" t="s"/>
      <c r="L3691" s="215" t="s">
        <v>4652</v>
      </c>
      <c r="M3691" s="216">
        <v>0</v>
      </c>
      <c r="N3691" s="215" t="s">
        <v>4004</v>
      </c>
      <c r="O3691" s="217">
        <v>45736</v>
      </c>
      <c r="P3691" s="218">
        <v>0.857337962963357</v>
      </c>
      <c r="Q3691" s="215">
        <v>53635</v>
      </c>
      <c r="R3691" s="216">
        <v>400</v>
      </c>
      <c r="S3691" s="216">
        <v>0</v>
      </c>
      <c r="T3691" s="216">
        <v>400</v>
      </c>
      <c r="U3691" s="215" t="s">
        <v>8170</v>
      </c>
    </row>
    <row r="3692" spans="1:21" ht="35.25" customHeight="1">
      <c r="A3692" s="219" t="s">
        <v>4648</v>
      </c>
      <c r="B3692" s="219" t="s">
        <v>8709</v>
      </c>
      <c r="C3692" s="219" t="s">
        <v>4656</v>
      </c>
      <c r="D3692" s="219" t="s">
        <v>4676</v>
      </c>
      <c r="E3692" s="219">
        <v>161</v>
      </c>
      <c r="F3692" s="219">
        <v>89</v>
      </c>
      <c r="G3692" s="219" t="s">
        <v>4004</v>
      </c>
      <c r="H3692" s="219" t="s">
        <v>4004</v>
      </c>
      <c r="I3692" s="219" t="s">
        <v>4004</v>
      </c>
      <c r="J3692" s="219" t="s"/>
      <c r="K3692" s="219" t="s">
        <v>6379</v>
      </c>
      <c r="L3692" s="219" t="s">
        <v>4652</v>
      </c>
      <c r="M3692" s="220">
        <v>0</v>
      </c>
      <c r="N3692" s="219" t="s">
        <v>4004</v>
      </c>
      <c r="O3692" s="221">
        <v>45736</v>
      </c>
      <c r="P3692" s="222">
        <v>0.697025462963211</v>
      </c>
      <c r="Q3692" s="219">
        <v>0</v>
      </c>
      <c r="R3692" s="220">
        <v>0</v>
      </c>
      <c r="S3692" s="220">
        <v>0</v>
      </c>
      <c r="T3692" s="220">
        <v>0</v>
      </c>
      <c r="U3692" s="219" t="s">
        <v>8191</v>
      </c>
    </row>
    <row r="3693" spans="1:21" ht="35.25" customHeight="1">
      <c r="A3693" s="215" t="s">
        <v>4648</v>
      </c>
      <c r="B3693" s="215" t="s">
        <v>8710</v>
      </c>
      <c r="C3693" s="215" t="s">
        <v>4650</v>
      </c>
      <c r="D3693" s="215" t="s">
        <v>4663</v>
      </c>
      <c r="E3693" s="215">
        <v>139</v>
      </c>
      <c r="F3693" s="215">
        <v>89</v>
      </c>
      <c r="G3693" s="215" t="s">
        <v>4659</v>
      </c>
      <c r="H3693" s="215" t="s">
        <v>4659</v>
      </c>
      <c r="I3693" s="215" t="s">
        <v>4659</v>
      </c>
      <c r="J3693" s="215" t="s"/>
      <c r="K3693" s="215" t="s"/>
      <c r="L3693" s="215" t="s">
        <v>4652</v>
      </c>
      <c r="M3693" s="216">
        <v>0</v>
      </c>
      <c r="N3693" s="215" t="s">
        <v>4004</v>
      </c>
      <c r="O3693" s="217">
        <v>45736</v>
      </c>
      <c r="P3693" s="218">
        <v>0.665324074074306</v>
      </c>
      <c r="Q3693" s="215">
        <v>53632</v>
      </c>
      <c r="R3693" s="216">
        <v>200</v>
      </c>
      <c r="S3693" s="216">
        <v>0</v>
      </c>
      <c r="T3693" s="216">
        <v>200</v>
      </c>
      <c r="U3693" s="215" t="s">
        <v>4491</v>
      </c>
    </row>
    <row r="3694" spans="1:21" ht="35.25" customHeight="1">
      <c r="A3694" s="219" t="s">
        <v>4648</v>
      </c>
      <c r="B3694" s="219" t="s">
        <v>8711</v>
      </c>
      <c r="C3694" s="219" t="s">
        <v>4656</v>
      </c>
      <c r="D3694" s="219" t="s">
        <v>4700</v>
      </c>
      <c r="E3694" s="219">
        <v>165</v>
      </c>
      <c r="F3694" s="219">
        <v>87</v>
      </c>
      <c r="G3694" s="219" t="s">
        <v>4659</v>
      </c>
      <c r="H3694" s="219" t="s">
        <v>4659</v>
      </c>
      <c r="I3694" s="219" t="s">
        <v>4659</v>
      </c>
      <c r="J3694" s="219" t="s"/>
      <c r="K3694" s="219" t="s"/>
      <c r="L3694" s="219" t="s">
        <v>4652</v>
      </c>
      <c r="M3694" s="220">
        <v>0</v>
      </c>
      <c r="N3694" s="219" t="s">
        <v>4004</v>
      </c>
      <c r="O3694" s="221">
        <v>45736</v>
      </c>
      <c r="P3694" s="222">
        <v>0.63532407407547</v>
      </c>
      <c r="Q3694" s="219">
        <v>53631</v>
      </c>
      <c r="R3694" s="220">
        <v>200</v>
      </c>
      <c r="S3694" s="220">
        <v>0</v>
      </c>
      <c r="T3694" s="220">
        <v>200</v>
      </c>
      <c r="U3694" s="219" t="s">
        <v>4491</v>
      </c>
    </row>
    <row r="3695" spans="1:21" ht="35.25" customHeight="1">
      <c r="A3695" s="215" t="s">
        <v>4648</v>
      </c>
      <c r="B3695" s="215" t="s">
        <v>8712</v>
      </c>
      <c r="C3695" s="215" t="s">
        <v>4656</v>
      </c>
      <c r="D3695" s="215" t="s">
        <v>4730</v>
      </c>
      <c r="E3695" s="215">
        <v>165</v>
      </c>
      <c r="F3695" s="215">
        <v>0</v>
      </c>
      <c r="G3695" s="215" t="s">
        <v>4652</v>
      </c>
      <c r="H3695" s="215" t="s">
        <v>4004</v>
      </c>
      <c r="I3695" s="215" t="s">
        <v>4004</v>
      </c>
      <c r="J3695" s="215" t="s"/>
      <c r="K3695" s="215" t="s"/>
      <c r="L3695" s="215" t="s">
        <v>4652</v>
      </c>
      <c r="M3695" s="216">
        <v>0</v>
      </c>
      <c r="N3695" s="215" t="s">
        <v>4004</v>
      </c>
      <c r="O3695" s="217">
        <v>45736</v>
      </c>
      <c r="P3695" s="218">
        <v>0.629722222223791</v>
      </c>
      <c r="Q3695" s="215">
        <v>53630</v>
      </c>
      <c r="R3695" s="216">
        <v>150</v>
      </c>
      <c r="S3695" s="216">
        <v>0</v>
      </c>
      <c r="T3695" s="216">
        <v>150</v>
      </c>
      <c r="U3695" s="215" t="s">
        <v>4491</v>
      </c>
    </row>
    <row r="3696" spans="1:21" ht="35.25" customHeight="1">
      <c r="A3696" s="219" t="s">
        <v>4648</v>
      </c>
      <c r="B3696" s="219" t="s">
        <v>8713</v>
      </c>
      <c r="C3696" s="219" t="s">
        <v>4656</v>
      </c>
      <c r="D3696" s="219" t="s">
        <v>4694</v>
      </c>
      <c r="E3696" s="219">
        <v>157</v>
      </c>
      <c r="F3696" s="219">
        <v>89</v>
      </c>
      <c r="G3696" s="219" t="s">
        <v>4004</v>
      </c>
      <c r="H3696" s="219" t="s">
        <v>4004</v>
      </c>
      <c r="I3696" s="219" t="s">
        <v>4004</v>
      </c>
      <c r="J3696" s="219" t="s"/>
      <c r="K3696" s="219" t="s"/>
      <c r="L3696" s="219" t="s">
        <v>4652</v>
      </c>
      <c r="M3696" s="220">
        <v>0</v>
      </c>
      <c r="N3696" s="219" t="s">
        <v>4004</v>
      </c>
      <c r="O3696" s="221">
        <v>45736</v>
      </c>
      <c r="P3696" s="222">
        <v>0.599999999998545</v>
      </c>
      <c r="Q3696" s="219">
        <v>53628</v>
      </c>
      <c r="R3696" s="220">
        <v>200</v>
      </c>
      <c r="S3696" s="220">
        <v>0</v>
      </c>
      <c r="T3696" s="220">
        <v>200</v>
      </c>
      <c r="U3696" s="219" t="s">
        <v>4491</v>
      </c>
    </row>
    <row r="3697" spans="1:21" ht="35.25" customHeight="1">
      <c r="A3697" s="215" t="s">
        <v>4648</v>
      </c>
      <c r="B3697" s="215" t="s">
        <v>8714</v>
      </c>
      <c r="C3697" s="215" t="s">
        <v>4656</v>
      </c>
      <c r="D3697" s="215" t="s">
        <v>4703</v>
      </c>
      <c r="E3697" s="215">
        <v>160</v>
      </c>
      <c r="F3697" s="215">
        <v>0</v>
      </c>
      <c r="G3697" s="215" t="s">
        <v>4652</v>
      </c>
      <c r="H3697" s="215" t="s">
        <v>4004</v>
      </c>
      <c r="I3697" s="215" t="s">
        <v>4004</v>
      </c>
      <c r="J3697" s="215" t="s"/>
      <c r="K3697" s="215" t="s"/>
      <c r="L3697" s="215" t="s">
        <v>4652</v>
      </c>
      <c r="M3697" s="216">
        <v>0</v>
      </c>
      <c r="N3697" s="215" t="s">
        <v>4004</v>
      </c>
      <c r="O3697" s="217">
        <v>45736</v>
      </c>
      <c r="P3697" s="218">
        <v>0.570775462962047</v>
      </c>
      <c r="Q3697" s="215">
        <v>53624</v>
      </c>
      <c r="R3697" s="216">
        <v>170</v>
      </c>
      <c r="S3697" s="216">
        <v>0</v>
      </c>
      <c r="T3697" s="216">
        <v>170</v>
      </c>
      <c r="U3697" s="215" t="s">
        <v>4491</v>
      </c>
    </row>
    <row r="3698" spans="1:21" ht="35.25" customHeight="1">
      <c r="A3698" s="219" t="s">
        <v>4648</v>
      </c>
      <c r="B3698" s="219" t="s">
        <v>8715</v>
      </c>
      <c r="C3698" s="219" t="s">
        <v>4656</v>
      </c>
      <c r="D3698" s="219" t="s">
        <v>4700</v>
      </c>
      <c r="E3698" s="219">
        <v>160</v>
      </c>
      <c r="F3698" s="219">
        <v>0</v>
      </c>
      <c r="G3698" s="219" t="s">
        <v>4652</v>
      </c>
      <c r="H3698" s="219" t="s">
        <v>4652</v>
      </c>
      <c r="I3698" s="219" t="s">
        <v>4652</v>
      </c>
      <c r="J3698" s="219" t="s">
        <v>4643</v>
      </c>
      <c r="K3698" s="219" t="s">
        <v>8716</v>
      </c>
      <c r="L3698" s="219" t="s">
        <v>4652</v>
      </c>
      <c r="M3698" s="220">
        <v>330</v>
      </c>
      <c r="N3698" s="219" t="s">
        <v>4004</v>
      </c>
      <c r="O3698" s="221">
        <v>45736</v>
      </c>
      <c r="P3698" s="222">
        <v>0.550682870369201</v>
      </c>
      <c r="Q3698" s="219">
        <v>53623</v>
      </c>
      <c r="R3698" s="220">
        <v>330</v>
      </c>
      <c r="S3698" s="220">
        <v>0</v>
      </c>
      <c r="T3698" s="220">
        <v>330</v>
      </c>
      <c r="U3698" s="219" t="s">
        <v>4491</v>
      </c>
    </row>
    <row r="3699" spans="1:21" ht="35.25" customHeight="1">
      <c r="A3699" s="219" t="s">
        <v>5055</v>
      </c>
      <c r="B3699" s="219" t="s">
        <v>8717</v>
      </c>
      <c r="C3699" s="219" t="s">
        <v>4650</v>
      </c>
      <c r="D3699" s="219" t="s">
        <v>4668</v>
      </c>
      <c r="E3699" s="219">
        <v>156</v>
      </c>
      <c r="F3699" s="219">
        <v>0</v>
      </c>
      <c r="G3699" s="219" t="s">
        <v>4652</v>
      </c>
      <c r="H3699" s="219" t="s">
        <v>4652</v>
      </c>
      <c r="I3699" s="219" t="s">
        <v>4652</v>
      </c>
      <c r="J3699" s="219" t="s"/>
      <c r="K3699" s="219" t="s"/>
      <c r="L3699" s="219" t="s">
        <v>4652</v>
      </c>
      <c r="M3699" s="220">
        <v>0</v>
      </c>
      <c r="N3699" s="219" t="s">
        <v>4659</v>
      </c>
      <c r="O3699" s="221">
        <v>45737</v>
      </c>
      <c r="P3699" s="222">
        <v>0.777511574073287</v>
      </c>
      <c r="Q3699" s="219">
        <v>0</v>
      </c>
      <c r="R3699" s="220">
        <v>0</v>
      </c>
      <c r="S3699" s="220">
        <v>0</v>
      </c>
      <c r="T3699" s="220">
        <v>0</v>
      </c>
      <c r="U3699" s="219" t="s">
        <v>8191</v>
      </c>
    </row>
    <row r="3700" spans="1:21" ht="35.25" customHeight="1">
      <c r="A3700" s="215" t="s">
        <v>4648</v>
      </c>
      <c r="B3700" s="215" t="s">
        <v>8718</v>
      </c>
      <c r="C3700" s="215" t="s">
        <v>4656</v>
      </c>
      <c r="D3700" s="215" t="s">
        <v>4734</v>
      </c>
      <c r="E3700" s="215">
        <v>165</v>
      </c>
      <c r="F3700" s="215">
        <v>88</v>
      </c>
      <c r="G3700" s="215" t="s">
        <v>4659</v>
      </c>
      <c r="H3700" s="215" t="s">
        <v>4659</v>
      </c>
      <c r="I3700" s="215" t="s">
        <v>4659</v>
      </c>
      <c r="J3700" s="215" t="s"/>
      <c r="K3700" s="215" t="s">
        <v>8127</v>
      </c>
      <c r="L3700" s="215" t="s">
        <v>4652</v>
      </c>
      <c r="M3700" s="216">
        <v>0</v>
      </c>
      <c r="N3700" s="215" t="s">
        <v>4659</v>
      </c>
      <c r="O3700" s="217">
        <v>45737</v>
      </c>
      <c r="P3700" s="218">
        <v>0.733981481480441</v>
      </c>
      <c r="Q3700" s="215">
        <v>0</v>
      </c>
      <c r="R3700" s="216">
        <v>0</v>
      </c>
      <c r="S3700" s="216">
        <v>0</v>
      </c>
      <c r="T3700" s="216">
        <v>0</v>
      </c>
      <c r="U3700" s="215" t="s">
        <v>8191</v>
      </c>
    </row>
    <row r="3701" spans="1:21" ht="35.25" customHeight="1">
      <c r="A3701" s="219" t="s">
        <v>4648</v>
      </c>
      <c r="B3701" s="219" t="s">
        <v>8719</v>
      </c>
      <c r="C3701" s="219" t="s">
        <v>4656</v>
      </c>
      <c r="D3701" s="219" t="s">
        <v>4734</v>
      </c>
      <c r="E3701" s="219">
        <v>165</v>
      </c>
      <c r="F3701" s="219">
        <v>88</v>
      </c>
      <c r="G3701" s="219" t="s">
        <v>4659</v>
      </c>
      <c r="H3701" s="219" t="s">
        <v>4659</v>
      </c>
      <c r="I3701" s="219" t="s">
        <v>4659</v>
      </c>
      <c r="J3701" s="219" t="s"/>
      <c r="K3701" s="219" t="s">
        <v>8127</v>
      </c>
      <c r="L3701" s="219" t="s">
        <v>4652</v>
      </c>
      <c r="M3701" s="220">
        <v>0</v>
      </c>
      <c r="N3701" s="219" t="s">
        <v>4659</v>
      </c>
      <c r="O3701" s="221">
        <v>45737</v>
      </c>
      <c r="P3701" s="222">
        <v>0.733981481480441</v>
      </c>
      <c r="Q3701" s="219">
        <v>0</v>
      </c>
      <c r="R3701" s="220">
        <v>0</v>
      </c>
      <c r="S3701" s="220">
        <v>0</v>
      </c>
      <c r="T3701" s="220">
        <v>0</v>
      </c>
      <c r="U3701" s="219" t="s">
        <v>8191</v>
      </c>
    </row>
    <row r="3702" spans="1:21" ht="35.25" customHeight="1">
      <c r="A3702" s="215" t="s">
        <v>5055</v>
      </c>
      <c r="B3702" s="215" t="s">
        <v>8720</v>
      </c>
      <c r="C3702" s="215" t="s">
        <v>4650</v>
      </c>
      <c r="D3702" s="215" t="s">
        <v>4880</v>
      </c>
      <c r="E3702" s="215">
        <v>157</v>
      </c>
      <c r="F3702" s="215">
        <v>89</v>
      </c>
      <c r="G3702" s="215" t="s">
        <v>4659</v>
      </c>
      <c r="H3702" s="215" t="s">
        <v>4659</v>
      </c>
      <c r="I3702" s="215" t="s">
        <v>4659</v>
      </c>
      <c r="J3702" s="215" t="s"/>
      <c r="K3702" s="215" t="s"/>
      <c r="L3702" s="215" t="s">
        <v>4652</v>
      </c>
      <c r="M3702" s="216">
        <v>0</v>
      </c>
      <c r="N3702" s="215" t="s">
        <v>4659</v>
      </c>
      <c r="O3702" s="217">
        <v>45737</v>
      </c>
      <c r="P3702" s="218">
        <v>0.723171296296641</v>
      </c>
      <c r="Q3702" s="215">
        <v>0</v>
      </c>
      <c r="R3702" s="216">
        <v>0</v>
      </c>
      <c r="S3702" s="216">
        <v>0</v>
      </c>
      <c r="T3702" s="216">
        <v>0</v>
      </c>
      <c r="U3702" s="215" t="s">
        <v>8191</v>
      </c>
    </row>
    <row r="3703" spans="1:21" ht="35.25" customHeight="1">
      <c r="A3703" s="219" t="s">
        <v>4878</v>
      </c>
      <c r="B3703" s="219" t="s">
        <v>8721</v>
      </c>
      <c r="C3703" s="219" t="s">
        <v>4650</v>
      </c>
      <c r="D3703" s="219" t="s">
        <v>4880</v>
      </c>
      <c r="E3703" s="219">
        <v>160</v>
      </c>
      <c r="F3703" s="219">
        <v>0</v>
      </c>
      <c r="G3703" s="219" t="s">
        <v>4652</v>
      </c>
      <c r="H3703" s="219" t="s">
        <v>4652</v>
      </c>
      <c r="I3703" s="219" t="s">
        <v>4652</v>
      </c>
      <c r="J3703" s="219" t="s">
        <v>4643</v>
      </c>
      <c r="K3703" s="219" t="s"/>
      <c r="L3703" s="219" t="s">
        <v>4652</v>
      </c>
      <c r="M3703" s="220">
        <v>0.01</v>
      </c>
      <c r="N3703" s="219" t="s">
        <v>4659</v>
      </c>
      <c r="O3703" s="221">
        <v>45737</v>
      </c>
      <c r="P3703" s="222">
        <v>0.658738425925549</v>
      </c>
      <c r="Q3703" s="219">
        <v>53673</v>
      </c>
      <c r="R3703" s="220">
        <v>0.01</v>
      </c>
      <c r="S3703" s="220">
        <v>0</v>
      </c>
      <c r="T3703" s="220">
        <v>0.01</v>
      </c>
      <c r="U3703" s="219" t="s">
        <v>8170</v>
      </c>
    </row>
    <row r="3704" spans="1:21" ht="35.25" customHeight="1">
      <c r="A3704" s="215" t="s">
        <v>4648</v>
      </c>
      <c r="B3704" s="215" t="s">
        <v>8722</v>
      </c>
      <c r="C3704" s="215" t="s">
        <v>4650</v>
      </c>
      <c r="D3704" s="215" t="s">
        <v>4674</v>
      </c>
      <c r="E3704" s="215">
        <v>150</v>
      </c>
      <c r="F3704" s="215">
        <v>89</v>
      </c>
      <c r="G3704" s="215" t="s">
        <v>4659</v>
      </c>
      <c r="H3704" s="215" t="s">
        <v>4659</v>
      </c>
      <c r="I3704" s="215" t="s">
        <v>4659</v>
      </c>
      <c r="J3704" s="215" t="s"/>
      <c r="K3704" s="215" t="s"/>
      <c r="L3704" s="215" t="s">
        <v>4652</v>
      </c>
      <c r="M3704" s="216">
        <v>0</v>
      </c>
      <c r="N3704" s="215" t="s">
        <v>4659</v>
      </c>
      <c r="O3704" s="217">
        <v>45737</v>
      </c>
      <c r="P3704" s="218">
        <v>0.656400462961756</v>
      </c>
      <c r="Q3704" s="215">
        <v>53672</v>
      </c>
      <c r="R3704" s="216">
        <v>200</v>
      </c>
      <c r="S3704" s="216">
        <v>0</v>
      </c>
      <c r="T3704" s="216">
        <v>200</v>
      </c>
      <c r="U3704" s="215" t="s">
        <v>4491</v>
      </c>
    </row>
    <row r="3705" spans="1:25" s="192" ht="35.25" customHeight="1">
      <c r="A3705" s="223" t="s">
        <v>4648</v>
      </c>
      <c r="B3705" s="223" t="s">
        <v>8723</v>
      </c>
      <c r="C3705" s="223" t="s">
        <v>4650</v>
      </c>
      <c r="D3705" s="223" t="s">
        <v>4668</v>
      </c>
      <c r="E3705" s="223">
        <v>155</v>
      </c>
      <c r="F3705" s="223">
        <v>0</v>
      </c>
      <c r="G3705" s="223" t="s">
        <v>4652</v>
      </c>
      <c r="H3705" s="223" t="s">
        <v>4652</v>
      </c>
      <c r="I3705" s="223" t="s">
        <v>4652</v>
      </c>
      <c r="J3705" s="223" t="s">
        <v>4643</v>
      </c>
      <c r="K3705" s="223" t="s">
        <v>6305</v>
      </c>
      <c r="L3705" s="223" t="s">
        <v>4659</v>
      </c>
      <c r="M3705" s="224">
        <v>200</v>
      </c>
      <c r="N3705" s="223" t="s">
        <v>4659</v>
      </c>
      <c r="O3705" s="225">
        <v>45737</v>
      </c>
      <c r="P3705" s="226">
        <v>0.650312500001746</v>
      </c>
      <c r="Q3705" s="223">
        <v>53671</v>
      </c>
      <c r="R3705" s="224">
        <v>200</v>
      </c>
      <c r="S3705" s="224">
        <v>0</v>
      </c>
      <c r="T3705" s="224">
        <v>200</v>
      </c>
      <c r="U3705" s="223" t="s">
        <v>4491</v>
      </c>
      <c r="V3705" s="227" t="s"/>
      <c r="W3705" s="227" t="s"/>
      <c r="X3705" s="227" t="s"/>
      <c r="Y3705" s="227" t="s"/>
    </row>
    <row r="3706" spans="1:21" ht="35.25" customHeight="1">
      <c r="A3706" s="215" t="s">
        <v>4648</v>
      </c>
      <c r="B3706" s="215" t="s">
        <v>8724</v>
      </c>
      <c r="C3706" s="215" t="s">
        <v>4656</v>
      </c>
      <c r="D3706" s="215" t="s">
        <v>4700</v>
      </c>
      <c r="E3706" s="215">
        <v>165</v>
      </c>
      <c r="F3706" s="215">
        <v>88</v>
      </c>
      <c r="G3706" s="215" t="s">
        <v>4659</v>
      </c>
      <c r="H3706" s="215" t="s">
        <v>4659</v>
      </c>
      <c r="I3706" s="215" t="s">
        <v>4659</v>
      </c>
      <c r="J3706" s="215" t="s"/>
      <c r="K3706" s="215" t="s"/>
      <c r="L3706" s="215" t="s">
        <v>4652</v>
      </c>
      <c r="M3706" s="216">
        <v>0</v>
      </c>
      <c r="N3706" s="215" t="s">
        <v>4659</v>
      </c>
      <c r="O3706" s="217">
        <v>45737</v>
      </c>
      <c r="P3706" s="218">
        <v>0.635231481483061</v>
      </c>
      <c r="Q3706" s="215">
        <v>53670</v>
      </c>
      <c r="R3706" s="216">
        <v>200</v>
      </c>
      <c r="S3706" s="216">
        <v>0</v>
      </c>
      <c r="T3706" s="216">
        <v>200</v>
      </c>
      <c r="U3706" s="215" t="s">
        <v>4491</v>
      </c>
    </row>
    <row r="3707" spans="1:21" ht="35.25" customHeight="1">
      <c r="A3707" s="219" t="s">
        <v>4878</v>
      </c>
      <c r="B3707" s="219" t="s">
        <v>8725</v>
      </c>
      <c r="C3707" s="219" t="s">
        <v>4650</v>
      </c>
      <c r="D3707" s="219" t="s">
        <v>4880</v>
      </c>
      <c r="E3707" s="219">
        <v>160</v>
      </c>
      <c r="F3707" s="219">
        <v>0</v>
      </c>
      <c r="G3707" s="219" t="s">
        <v>4652</v>
      </c>
      <c r="H3707" s="219" t="s">
        <v>4652</v>
      </c>
      <c r="I3707" s="219" t="s">
        <v>4652</v>
      </c>
      <c r="J3707" s="219" t="s">
        <v>4643</v>
      </c>
      <c r="K3707" s="219" t="s"/>
      <c r="L3707" s="219" t="s">
        <v>4652</v>
      </c>
      <c r="M3707" s="220">
        <v>0.1</v>
      </c>
      <c r="N3707" s="219" t="s">
        <v>4659</v>
      </c>
      <c r="O3707" s="221">
        <v>45737</v>
      </c>
      <c r="P3707" s="222">
        <v>0.632777777776937</v>
      </c>
      <c r="Q3707" s="219">
        <v>53669</v>
      </c>
      <c r="R3707" s="220">
        <v>0.1</v>
      </c>
      <c r="S3707" s="220">
        <v>0</v>
      </c>
      <c r="T3707" s="220">
        <v>0.1</v>
      </c>
      <c r="U3707" s="219" t="s">
        <v>8170</v>
      </c>
    </row>
    <row r="3708" spans="1:21" ht="35.25" customHeight="1">
      <c r="A3708" s="215" t="s">
        <v>4648</v>
      </c>
      <c r="B3708" s="215" t="s">
        <v>8726</v>
      </c>
      <c r="C3708" s="215" t="s">
        <v>4650</v>
      </c>
      <c r="D3708" s="215" t="s">
        <v>4668</v>
      </c>
      <c r="E3708" s="215">
        <v>150</v>
      </c>
      <c r="F3708" s="215">
        <v>89</v>
      </c>
      <c r="G3708" s="215" t="s">
        <v>4659</v>
      </c>
      <c r="H3708" s="215" t="s">
        <v>4659</v>
      </c>
      <c r="I3708" s="215" t="s">
        <v>4659</v>
      </c>
      <c r="J3708" s="215" t="s"/>
      <c r="K3708" s="215" t="s"/>
      <c r="L3708" s="215" t="s">
        <v>4652</v>
      </c>
      <c r="M3708" s="216">
        <v>0</v>
      </c>
      <c r="N3708" s="215" t="s">
        <v>4659</v>
      </c>
      <c r="O3708" s="217">
        <v>45737</v>
      </c>
      <c r="P3708" s="218">
        <v>0.622442129628326</v>
      </c>
      <c r="Q3708" s="215">
        <v>53668</v>
      </c>
      <c r="R3708" s="216">
        <v>200</v>
      </c>
      <c r="S3708" s="216">
        <v>0</v>
      </c>
      <c r="T3708" s="216">
        <v>200</v>
      </c>
      <c r="U3708" s="215" t="s">
        <v>4491</v>
      </c>
    </row>
    <row r="3709" spans="1:21" ht="35.25" customHeight="1">
      <c r="A3709" s="219" t="s">
        <v>4648</v>
      </c>
      <c r="B3709" s="219" t="s">
        <v>8727</v>
      </c>
      <c r="C3709" s="219" t="s">
        <v>4650</v>
      </c>
      <c r="D3709" s="219" t="s">
        <v>4668</v>
      </c>
      <c r="E3709" s="219">
        <v>150</v>
      </c>
      <c r="F3709" s="219">
        <v>0</v>
      </c>
      <c r="G3709" s="219" t="s">
        <v>4652</v>
      </c>
      <c r="H3709" s="219" t="s">
        <v>4652</v>
      </c>
      <c r="I3709" s="219" t="s">
        <v>4652</v>
      </c>
      <c r="J3709" s="219" t="s">
        <v>4643</v>
      </c>
      <c r="K3709" s="219" t="s">
        <v>4642</v>
      </c>
      <c r="L3709" s="219" t="s">
        <v>4659</v>
      </c>
      <c r="M3709" s="220">
        <v>80</v>
      </c>
      <c r="N3709" s="219" t="s">
        <v>4659</v>
      </c>
      <c r="O3709" s="221">
        <v>45737</v>
      </c>
      <c r="P3709" s="222">
        <v>0.619861111110368</v>
      </c>
      <c r="Q3709" s="219">
        <v>53667</v>
      </c>
      <c r="R3709" s="220">
        <v>80</v>
      </c>
      <c r="S3709" s="220">
        <v>0</v>
      </c>
      <c r="T3709" s="220">
        <v>80</v>
      </c>
      <c r="U3709" s="219" t="s">
        <v>4491</v>
      </c>
    </row>
    <row r="3710" spans="1:21" ht="35.25" customHeight="1">
      <c r="A3710" s="215" t="s">
        <v>4648</v>
      </c>
      <c r="B3710" s="215" t="s">
        <v>8728</v>
      </c>
      <c r="C3710" s="215" t="s">
        <v>4650</v>
      </c>
      <c r="D3710" s="215" t="s">
        <v>4663</v>
      </c>
      <c r="E3710" s="215">
        <v>150</v>
      </c>
      <c r="F3710" s="215">
        <v>0</v>
      </c>
      <c r="G3710" s="215" t="s">
        <v>4652</v>
      </c>
      <c r="H3710" s="215" t="s">
        <v>4659</v>
      </c>
      <c r="I3710" s="215" t="s">
        <v>4659</v>
      </c>
      <c r="J3710" s="215" t="s"/>
      <c r="K3710" s="215" t="s"/>
      <c r="L3710" s="215" t="s">
        <v>4652</v>
      </c>
      <c r="M3710" s="216">
        <v>0</v>
      </c>
      <c r="N3710" s="215" t="s">
        <v>4659</v>
      </c>
      <c r="O3710" s="217">
        <v>45737</v>
      </c>
      <c r="P3710" s="218">
        <v>0.613020833334304</v>
      </c>
      <c r="Q3710" s="215">
        <v>53665</v>
      </c>
      <c r="R3710" s="216">
        <v>150</v>
      </c>
      <c r="S3710" s="216">
        <v>0</v>
      </c>
      <c r="T3710" s="216">
        <v>150</v>
      </c>
      <c r="U3710" s="215" t="s">
        <v>4491</v>
      </c>
    </row>
    <row r="3711" spans="1:21" ht="35.25" customHeight="1">
      <c r="A3711" s="219" t="s">
        <v>4648</v>
      </c>
      <c r="B3711" s="219" t="s">
        <v>8729</v>
      </c>
      <c r="C3711" s="219" t="s">
        <v>4650</v>
      </c>
      <c r="D3711" s="219" t="s">
        <v>4668</v>
      </c>
      <c r="E3711" s="219">
        <v>150</v>
      </c>
      <c r="F3711" s="219">
        <v>0</v>
      </c>
      <c r="G3711" s="219" t="s">
        <v>4652</v>
      </c>
      <c r="H3711" s="219" t="s">
        <v>4659</v>
      </c>
      <c r="I3711" s="219" t="s">
        <v>4659</v>
      </c>
      <c r="J3711" s="219" t="s"/>
      <c r="K3711" s="219" t="s">
        <v>6302</v>
      </c>
      <c r="L3711" s="219" t="s">
        <v>4652</v>
      </c>
      <c r="M3711" s="220">
        <v>0</v>
      </c>
      <c r="N3711" s="219" t="s">
        <v>4659</v>
      </c>
      <c r="O3711" s="221">
        <v>45737</v>
      </c>
      <c r="P3711" s="222">
        <v>0.603842592590809</v>
      </c>
      <c r="Q3711" s="219">
        <v>53664</v>
      </c>
      <c r="R3711" s="220">
        <v>170</v>
      </c>
      <c r="S3711" s="220">
        <v>0</v>
      </c>
      <c r="T3711" s="220">
        <v>170</v>
      </c>
      <c r="U3711" s="219" t="s">
        <v>4491</v>
      </c>
    </row>
    <row r="3712" spans="1:21" ht="35.25" customHeight="1">
      <c r="A3712" s="215" t="s">
        <v>4648</v>
      </c>
      <c r="B3712" s="215" t="s">
        <v>8730</v>
      </c>
      <c r="C3712" s="215" t="s">
        <v>4656</v>
      </c>
      <c r="D3712" s="215" t="s">
        <v>4730</v>
      </c>
      <c r="E3712" s="215">
        <v>165</v>
      </c>
      <c r="F3712" s="215">
        <v>88</v>
      </c>
      <c r="G3712" s="215" t="s">
        <v>4659</v>
      </c>
      <c r="H3712" s="215" t="s">
        <v>4659</v>
      </c>
      <c r="I3712" s="215" t="s">
        <v>4659</v>
      </c>
      <c r="J3712" s="215" t="s"/>
      <c r="K3712" s="215" t="s">
        <v>5090</v>
      </c>
      <c r="L3712" s="215" t="s">
        <v>4652</v>
      </c>
      <c r="M3712" s="216">
        <v>0</v>
      </c>
      <c r="N3712" s="215" t="s">
        <v>4659</v>
      </c>
      <c r="O3712" s="217">
        <v>45737</v>
      </c>
      <c r="P3712" s="218">
        <v>0.568414351851971</v>
      </c>
      <c r="Q3712" s="215">
        <v>0</v>
      </c>
      <c r="R3712" s="216">
        <v>0</v>
      </c>
      <c r="S3712" s="216">
        <v>0</v>
      </c>
      <c r="T3712" s="216">
        <v>0</v>
      </c>
      <c r="U3712" s="215" t="s">
        <v>8191</v>
      </c>
    </row>
    <row r="3713" spans="1:21" ht="35.25" customHeight="1">
      <c r="A3713" s="219" t="s">
        <v>4648</v>
      </c>
      <c r="B3713" s="219" t="s">
        <v>8731</v>
      </c>
      <c r="C3713" s="219" t="s">
        <v>4656</v>
      </c>
      <c r="D3713" s="219" t="s">
        <v>4694</v>
      </c>
      <c r="E3713" s="219">
        <v>160</v>
      </c>
      <c r="F3713" s="219">
        <v>89</v>
      </c>
      <c r="G3713" s="219" t="s">
        <v>4659</v>
      </c>
      <c r="H3713" s="219" t="s">
        <v>4659</v>
      </c>
      <c r="I3713" s="219" t="s">
        <v>4659</v>
      </c>
      <c r="J3713" s="219" t="s"/>
      <c r="K3713" s="219" t="s"/>
      <c r="L3713" s="219" t="s">
        <v>4652</v>
      </c>
      <c r="M3713" s="220">
        <v>0</v>
      </c>
      <c r="N3713" s="219" t="s">
        <v>4659</v>
      </c>
      <c r="O3713" s="221">
        <v>45737</v>
      </c>
      <c r="P3713" s="222">
        <v>0.548148148147448</v>
      </c>
      <c r="Q3713" s="219">
        <v>53652</v>
      </c>
      <c r="R3713" s="220">
        <v>200</v>
      </c>
      <c r="S3713" s="220">
        <v>0</v>
      </c>
      <c r="T3713" s="220">
        <v>200</v>
      </c>
      <c r="U3713" s="219" t="s">
        <v>8170</v>
      </c>
    </row>
    <row r="3714" spans="1:21" ht="35.25" customHeight="1">
      <c r="A3714" s="215" t="s">
        <v>4648</v>
      </c>
      <c r="B3714" s="215" t="s">
        <v>8732</v>
      </c>
      <c r="C3714" s="215" t="s">
        <v>4656</v>
      </c>
      <c r="D3714" s="215" t="s">
        <v>5681</v>
      </c>
      <c r="E3714" s="215">
        <v>155</v>
      </c>
      <c r="F3714" s="215">
        <v>89</v>
      </c>
      <c r="G3714" s="215" t="s">
        <v>4659</v>
      </c>
      <c r="H3714" s="215" t="s">
        <v>4652</v>
      </c>
      <c r="I3714" s="215" t="s">
        <v>4652</v>
      </c>
      <c r="J3714" s="215" t="s"/>
      <c r="K3714" s="215" t="s"/>
      <c r="L3714" s="215" t="s">
        <v>4652</v>
      </c>
      <c r="M3714" s="216">
        <v>0</v>
      </c>
      <c r="N3714" s="215" t="s">
        <v>4659</v>
      </c>
      <c r="O3714" s="217">
        <v>45737</v>
      </c>
      <c r="P3714" s="218">
        <v>0.540405092593574</v>
      </c>
      <c r="Q3714" s="215">
        <v>53651</v>
      </c>
      <c r="R3714" s="216">
        <v>150</v>
      </c>
      <c r="S3714" s="216">
        <v>0</v>
      </c>
      <c r="T3714" s="216">
        <v>150</v>
      </c>
      <c r="U3714" s="215" t="s">
        <v>4491</v>
      </c>
    </row>
    <row r="3715" spans="1:21" ht="35.25" customHeight="1">
      <c r="A3715" s="219" t="s">
        <v>4648</v>
      </c>
      <c r="B3715" s="219" t="s">
        <v>8733</v>
      </c>
      <c r="C3715" s="219" t="s">
        <v>4656</v>
      </c>
      <c r="D3715" s="219" t="s">
        <v>4690</v>
      </c>
      <c r="E3715" s="219">
        <v>155</v>
      </c>
      <c r="F3715" s="219">
        <v>89</v>
      </c>
      <c r="G3715" s="219" t="s">
        <v>4652</v>
      </c>
      <c r="H3715" s="219" t="s">
        <v>4652</v>
      </c>
      <c r="I3715" s="219" t="s">
        <v>4652</v>
      </c>
      <c r="J3715" s="219" t="s"/>
      <c r="K3715" s="219" t="s">
        <v>5060</v>
      </c>
      <c r="L3715" s="219" t="s">
        <v>4652</v>
      </c>
      <c r="M3715" s="220">
        <v>100</v>
      </c>
      <c r="N3715" s="219" t="s">
        <v>4659</v>
      </c>
      <c r="O3715" s="221">
        <v>45737</v>
      </c>
      <c r="P3715" s="222">
        <v>0.5386574074073</v>
      </c>
      <c r="Q3715" s="219">
        <v>53650</v>
      </c>
      <c r="R3715" s="220">
        <v>330</v>
      </c>
      <c r="S3715" s="220">
        <v>0</v>
      </c>
      <c r="T3715" s="220">
        <v>330</v>
      </c>
      <c r="U3715" s="219" t="s">
        <v>4491</v>
      </c>
    </row>
    <row r="3716" spans="1:21" ht="35.25" customHeight="1">
      <c r="A3716" s="215" t="s">
        <v>4648</v>
      </c>
      <c r="B3716" s="215" t="s">
        <v>8734</v>
      </c>
      <c r="C3716" s="215" t="s">
        <v>4656</v>
      </c>
      <c r="D3716" s="215" t="s">
        <v>4694</v>
      </c>
      <c r="E3716" s="215">
        <v>165</v>
      </c>
      <c r="F3716" s="215">
        <v>88</v>
      </c>
      <c r="G3716" s="215" t="s">
        <v>4659</v>
      </c>
      <c r="H3716" s="215" t="s">
        <v>4659</v>
      </c>
      <c r="I3716" s="215" t="s">
        <v>4659</v>
      </c>
      <c r="J3716" s="215" t="s"/>
      <c r="K3716" s="215" t="s">
        <v>8127</v>
      </c>
      <c r="L3716" s="215" t="s">
        <v>4652</v>
      </c>
      <c r="M3716" s="216">
        <v>0</v>
      </c>
      <c r="N3716" s="215" t="s">
        <v>4659</v>
      </c>
      <c r="O3716" s="217">
        <v>45737</v>
      </c>
      <c r="P3716" s="218">
        <v>0.435740740740585</v>
      </c>
      <c r="Q3716" s="215">
        <v>0</v>
      </c>
      <c r="R3716" s="216">
        <v>0</v>
      </c>
      <c r="S3716" s="216">
        <v>0</v>
      </c>
      <c r="T3716" s="216">
        <v>0</v>
      </c>
      <c r="U3716" s="215" t="s">
        <v>8191</v>
      </c>
    </row>
    <row r="3717" spans="1:21" ht="35.25" customHeight="1">
      <c r="A3717" s="219" t="s">
        <v>4648</v>
      </c>
      <c r="B3717" s="219" t="s">
        <v>8735</v>
      </c>
      <c r="C3717" s="219" t="s">
        <v>4650</v>
      </c>
      <c r="D3717" s="219" t="s">
        <v>4663</v>
      </c>
      <c r="E3717" s="219" t="s">
        <v>8261</v>
      </c>
      <c r="F3717" s="219">
        <v>89</v>
      </c>
      <c r="G3717" s="219" t="s">
        <v>4659</v>
      </c>
      <c r="H3717" s="219" t="s">
        <v>4659</v>
      </c>
      <c r="I3717" s="219" t="s">
        <v>4659</v>
      </c>
      <c r="J3717" s="219" t="s"/>
      <c r="K3717" s="219" t="s">
        <v>8736</v>
      </c>
      <c r="L3717" s="219" t="s">
        <v>4652</v>
      </c>
      <c r="M3717" s="220">
        <v>0</v>
      </c>
      <c r="N3717" s="219" t="s">
        <v>4659</v>
      </c>
      <c r="O3717" s="221">
        <v>45737</v>
      </c>
      <c r="P3717" s="222">
        <v>0.365868055556348</v>
      </c>
      <c r="Q3717" s="219">
        <v>0</v>
      </c>
      <c r="R3717" s="220">
        <v>0</v>
      </c>
      <c r="S3717" s="220">
        <v>0</v>
      </c>
      <c r="T3717" s="220">
        <v>0</v>
      </c>
      <c r="U3717" s="219" t="s">
        <v>8191</v>
      </c>
    </row>
    <row r="3718" spans="1:21" ht="35.25" customHeight="1">
      <c r="A3718" s="215" t="s">
        <v>4648</v>
      </c>
      <c r="B3718" s="215" t="s">
        <v>8737</v>
      </c>
      <c r="C3718" s="215" t="s">
        <v>4656</v>
      </c>
      <c r="D3718" s="215" t="s">
        <v>4700</v>
      </c>
      <c r="E3718" s="215">
        <v>160</v>
      </c>
      <c r="F3718" s="215">
        <v>0</v>
      </c>
      <c r="G3718" s="215" t="s">
        <v>4652</v>
      </c>
      <c r="H3718" s="215" t="s">
        <v>4659</v>
      </c>
      <c r="I3718" s="215" t="s">
        <v>4659</v>
      </c>
      <c r="J3718" s="215" t="s"/>
      <c r="K3718" s="215" t="s"/>
      <c r="L3718" s="215" t="s">
        <v>4652</v>
      </c>
      <c r="M3718" s="216">
        <v>0</v>
      </c>
      <c r="N3718" s="215" t="s">
        <v>4659</v>
      </c>
      <c r="O3718" s="217">
        <v>45737</v>
      </c>
      <c r="P3718" s="218">
        <v>0.347986111111823</v>
      </c>
      <c r="Q3718" s="215">
        <v>53638</v>
      </c>
      <c r="R3718" s="216">
        <v>150</v>
      </c>
      <c r="S3718" s="216">
        <v>0</v>
      </c>
      <c r="T3718" s="216">
        <v>150</v>
      </c>
      <c r="U3718" s="215" t="s">
        <v>8170</v>
      </c>
    </row>
    <row r="3719" spans="1:21" ht="35.25" customHeight="1">
      <c r="A3719" s="219" t="s">
        <v>4648</v>
      </c>
      <c r="B3719" s="219" t="s">
        <v>8738</v>
      </c>
      <c r="C3719" s="219" t="s">
        <v>4656</v>
      </c>
      <c r="D3719" s="219" t="s">
        <v>4694</v>
      </c>
      <c r="E3719" s="219">
        <v>155</v>
      </c>
      <c r="F3719" s="219">
        <v>0</v>
      </c>
      <c r="G3719" s="219" t="s">
        <v>4652</v>
      </c>
      <c r="H3719" s="219" t="s">
        <v>4659</v>
      </c>
      <c r="I3719" s="219" t="s">
        <v>4659</v>
      </c>
      <c r="J3719" s="219" t="s"/>
      <c r="K3719" s="219" t="s">
        <v>8127</v>
      </c>
      <c r="L3719" s="219" t="s">
        <v>4652</v>
      </c>
      <c r="M3719" s="220">
        <v>0</v>
      </c>
      <c r="N3719" s="219" t="s">
        <v>4659</v>
      </c>
      <c r="O3719" s="221">
        <v>45737</v>
      </c>
      <c r="P3719" s="222">
        <v>0.332893518519995</v>
      </c>
      <c r="Q3719" s="219">
        <v>0</v>
      </c>
      <c r="R3719" s="220">
        <v>0</v>
      </c>
      <c r="S3719" s="220">
        <v>0</v>
      </c>
      <c r="T3719" s="220">
        <v>0</v>
      </c>
      <c r="U3719" s="219" t="s">
        <v>8191</v>
      </c>
    </row>
    <row r="3720" spans="1:21" ht="35.25" customHeight="1">
      <c r="A3720" s="215" t="s">
        <v>4648</v>
      </c>
      <c r="B3720" s="215" t="s">
        <v>8739</v>
      </c>
      <c r="C3720" s="215" t="s">
        <v>4656</v>
      </c>
      <c r="D3720" s="215" t="s">
        <v>4694</v>
      </c>
      <c r="E3720" s="215">
        <v>157</v>
      </c>
      <c r="F3720" s="215">
        <v>0</v>
      </c>
      <c r="G3720" s="215" t="s">
        <v>4652</v>
      </c>
      <c r="H3720" s="215" t="s">
        <v>4659</v>
      </c>
      <c r="I3720" s="215" t="s">
        <v>4659</v>
      </c>
      <c r="J3720" s="215" t="s"/>
      <c r="K3720" s="215" t="s">
        <v>8127</v>
      </c>
      <c r="L3720" s="215" t="s">
        <v>4652</v>
      </c>
      <c r="M3720" s="216">
        <v>0</v>
      </c>
      <c r="N3720" s="215" t="s">
        <v>4659</v>
      </c>
      <c r="O3720" s="217">
        <v>45737</v>
      </c>
      <c r="P3720" s="218">
        <v>0.332893518519995</v>
      </c>
      <c r="Q3720" s="215">
        <v>0</v>
      </c>
      <c r="R3720" s="216">
        <v>0</v>
      </c>
      <c r="S3720" s="216">
        <v>0</v>
      </c>
      <c r="T3720" s="216">
        <v>0</v>
      </c>
      <c r="U3720" s="215" t="s">
        <v>8191</v>
      </c>
    </row>
    <row r="3721" spans="1:21" ht="35.25" customHeight="1">
      <c r="A3721" s="219" t="s">
        <v>4648</v>
      </c>
      <c r="B3721" s="219" t="s">
        <v>8740</v>
      </c>
      <c r="C3721" s="219" t="s">
        <v>4656</v>
      </c>
      <c r="D3721" s="219" t="s">
        <v>4694</v>
      </c>
      <c r="E3721" s="219">
        <v>160</v>
      </c>
      <c r="F3721" s="219">
        <v>0</v>
      </c>
      <c r="G3721" s="219" t="s">
        <v>4652</v>
      </c>
      <c r="H3721" s="219" t="s">
        <v>4659</v>
      </c>
      <c r="I3721" s="219" t="s">
        <v>4659</v>
      </c>
      <c r="J3721" s="219" t="s"/>
      <c r="K3721" s="219" t="s">
        <v>8127</v>
      </c>
      <c r="L3721" s="219" t="s">
        <v>4652</v>
      </c>
      <c r="M3721" s="220">
        <v>0</v>
      </c>
      <c r="N3721" s="219" t="s">
        <v>4659</v>
      </c>
      <c r="O3721" s="221">
        <v>45737</v>
      </c>
      <c r="P3721" s="222">
        <v>0.327395833333867</v>
      </c>
      <c r="Q3721" s="219">
        <v>0</v>
      </c>
      <c r="R3721" s="220">
        <v>0</v>
      </c>
      <c r="S3721" s="220">
        <v>0</v>
      </c>
      <c r="T3721" s="220">
        <v>0</v>
      </c>
      <c r="U3721" s="219" t="s">
        <v>8191</v>
      </c>
    </row>
    <row r="3722" spans="1:21" ht="35.25" customHeight="1">
      <c r="A3722" s="215" t="s">
        <v>4648</v>
      </c>
      <c r="B3722" s="215" t="s">
        <v>8741</v>
      </c>
      <c r="C3722" s="215" t="s">
        <v>4656</v>
      </c>
      <c r="D3722" s="215" t="s">
        <v>4694</v>
      </c>
      <c r="E3722" s="215">
        <v>155</v>
      </c>
      <c r="F3722" s="215">
        <v>0</v>
      </c>
      <c r="G3722" s="215" t="s">
        <v>4652</v>
      </c>
      <c r="H3722" s="215" t="s">
        <v>4659</v>
      </c>
      <c r="I3722" s="215" t="s">
        <v>4659</v>
      </c>
      <c r="J3722" s="215" t="s"/>
      <c r="K3722" s="215" t="s">
        <v>8127</v>
      </c>
      <c r="L3722" s="215" t="s">
        <v>4652</v>
      </c>
      <c r="M3722" s="216">
        <v>0</v>
      </c>
      <c r="N3722" s="215" t="s">
        <v>4659</v>
      </c>
      <c r="O3722" s="217">
        <v>45737</v>
      </c>
      <c r="P3722" s="218">
        <v>0.327395833333867</v>
      </c>
      <c r="Q3722" s="215">
        <v>0</v>
      </c>
      <c r="R3722" s="216">
        <v>0</v>
      </c>
      <c r="S3722" s="216">
        <v>0</v>
      </c>
      <c r="T3722" s="216">
        <v>0</v>
      </c>
      <c r="U3722" s="215" t="s">
        <v>8191</v>
      </c>
    </row>
    <row r="3723" spans="1:21" ht="35.25" customHeight="1">
      <c r="A3723" s="219" t="s">
        <v>4648</v>
      </c>
      <c r="B3723" s="219" t="s">
        <v>8742</v>
      </c>
      <c r="C3723" s="219" t="s">
        <v>4656</v>
      </c>
      <c r="D3723" s="219" t="s">
        <v>4700</v>
      </c>
      <c r="E3723" s="219">
        <v>165</v>
      </c>
      <c r="F3723" s="219">
        <v>88</v>
      </c>
      <c r="G3723" s="219" t="s">
        <v>4659</v>
      </c>
      <c r="H3723" s="219" t="s">
        <v>4659</v>
      </c>
      <c r="I3723" s="219" t="s">
        <v>4659</v>
      </c>
      <c r="J3723" s="219" t="s"/>
      <c r="K3723" s="219" t="s"/>
      <c r="L3723" s="219" t="s">
        <v>4652</v>
      </c>
      <c r="M3723" s="220">
        <v>0</v>
      </c>
      <c r="N3723" s="219" t="s">
        <v>4659</v>
      </c>
      <c r="O3723" s="221">
        <v>45738</v>
      </c>
      <c r="P3723" s="222">
        <v>0.885196759259998</v>
      </c>
      <c r="Q3723" s="219">
        <v>53746</v>
      </c>
      <c r="R3723" s="220">
        <v>200</v>
      </c>
      <c r="S3723" s="220">
        <v>0</v>
      </c>
      <c r="T3723" s="220">
        <v>200</v>
      </c>
      <c r="U3723" s="219" t="s">
        <v>4491</v>
      </c>
    </row>
    <row r="3724" spans="1:21" ht="35.25" customHeight="1">
      <c r="A3724" s="215" t="s">
        <v>4648</v>
      </c>
      <c r="B3724" s="215" t="s">
        <v>8743</v>
      </c>
      <c r="C3724" s="215" t="s">
        <v>4650</v>
      </c>
      <c r="D3724" s="215" t="s">
        <v>4668</v>
      </c>
      <c r="E3724" s="215">
        <v>150</v>
      </c>
      <c r="F3724" s="215">
        <v>89</v>
      </c>
      <c r="G3724" s="215" t="s">
        <v>4659</v>
      </c>
      <c r="H3724" s="215" t="s">
        <v>4652</v>
      </c>
      <c r="I3724" s="215" t="s">
        <v>4652</v>
      </c>
      <c r="J3724" s="215" t="s"/>
      <c r="K3724" s="215" t="s"/>
      <c r="L3724" s="215" t="s">
        <v>4652</v>
      </c>
      <c r="M3724" s="216">
        <v>0</v>
      </c>
      <c r="N3724" s="215" t="s">
        <v>4659</v>
      </c>
      <c r="O3724" s="217">
        <v>45738</v>
      </c>
      <c r="P3724" s="218">
        <v>0.794629629628617</v>
      </c>
      <c r="Q3724" s="215">
        <v>53743</v>
      </c>
      <c r="R3724" s="216">
        <v>170</v>
      </c>
      <c r="S3724" s="216">
        <v>0</v>
      </c>
      <c r="T3724" s="216">
        <v>170</v>
      </c>
      <c r="U3724" s="215" t="s">
        <v>4491</v>
      </c>
    </row>
    <row r="3725" spans="1:21" ht="35.25" customHeight="1">
      <c r="A3725" s="219" t="s">
        <v>4648</v>
      </c>
      <c r="B3725" s="219" t="s">
        <v>8744</v>
      </c>
      <c r="C3725" s="219" t="s">
        <v>4656</v>
      </c>
      <c r="D3725" s="219" t="s">
        <v>5073</v>
      </c>
      <c r="E3725" s="219">
        <v>170</v>
      </c>
      <c r="F3725" s="219">
        <v>89</v>
      </c>
      <c r="G3725" s="219" t="s">
        <v>4004</v>
      </c>
      <c r="H3725" s="219" t="s">
        <v>4004</v>
      </c>
      <c r="I3725" s="219" t="s">
        <v>4004</v>
      </c>
      <c r="J3725" s="219" t="s"/>
      <c r="K3725" s="219" t="s"/>
      <c r="L3725" s="219" t="s">
        <v>4652</v>
      </c>
      <c r="M3725" s="220">
        <v>0</v>
      </c>
      <c r="N3725" s="219" t="s">
        <v>4004</v>
      </c>
      <c r="O3725" s="221">
        <v>45738</v>
      </c>
      <c r="P3725" s="222">
        <v>0.687662037038536</v>
      </c>
      <c r="Q3725" s="219">
        <v>53740</v>
      </c>
      <c r="R3725" s="220">
        <v>230</v>
      </c>
      <c r="S3725" s="220">
        <v>0</v>
      </c>
      <c r="T3725" s="220">
        <v>230</v>
      </c>
      <c r="U3725" s="219" t="s">
        <v>4491</v>
      </c>
    </row>
    <row r="3726" spans="1:21" ht="35.25" customHeight="1">
      <c r="A3726" s="215" t="s">
        <v>4648</v>
      </c>
      <c r="B3726" s="215" t="s">
        <v>8745</v>
      </c>
      <c r="C3726" s="215" t="s">
        <v>4656</v>
      </c>
      <c r="D3726" s="215" t="s">
        <v>4730</v>
      </c>
      <c r="E3726" s="215">
        <v>160</v>
      </c>
      <c r="F3726" s="215">
        <v>89</v>
      </c>
      <c r="G3726" s="215" t="s">
        <v>4004</v>
      </c>
      <c r="H3726" s="215" t="s">
        <v>4004</v>
      </c>
      <c r="I3726" s="215" t="s">
        <v>4004</v>
      </c>
      <c r="J3726" s="215" t="s"/>
      <c r="K3726" s="215" t="s"/>
      <c r="L3726" s="215" t="s">
        <v>4652</v>
      </c>
      <c r="M3726" s="216">
        <v>0</v>
      </c>
      <c r="N3726" s="215" t="s">
        <v>4004</v>
      </c>
      <c r="O3726" s="217">
        <v>45738</v>
      </c>
      <c r="P3726" s="218">
        <v>0.677511574074743</v>
      </c>
      <c r="Q3726" s="215">
        <v>53739</v>
      </c>
      <c r="R3726" s="216">
        <v>230</v>
      </c>
      <c r="S3726" s="216">
        <v>0</v>
      </c>
      <c r="T3726" s="216">
        <v>230</v>
      </c>
      <c r="U3726" s="215" t="s">
        <v>4491</v>
      </c>
    </row>
    <row r="3727" spans="1:21" ht="35.25" customHeight="1">
      <c r="A3727" s="219" t="s">
        <v>4648</v>
      </c>
      <c r="B3727" s="219" t="s">
        <v>8746</v>
      </c>
      <c r="C3727" s="219" t="s">
        <v>4650</v>
      </c>
      <c r="D3727" s="219" t="s">
        <v>4668</v>
      </c>
      <c r="E3727" s="219">
        <v>140</v>
      </c>
      <c r="F3727" s="219">
        <v>0</v>
      </c>
      <c r="G3727" s="219" t="s">
        <v>4652</v>
      </c>
      <c r="H3727" s="219" t="s">
        <v>4659</v>
      </c>
      <c r="I3727" s="219" t="s">
        <v>4659</v>
      </c>
      <c r="J3727" s="219" t="s"/>
      <c r="K3727" s="219" t="s"/>
      <c r="L3727" s="219" t="s">
        <v>4652</v>
      </c>
      <c r="M3727" s="220">
        <v>0</v>
      </c>
      <c r="N3727" s="219" t="s">
        <v>4659</v>
      </c>
      <c r="O3727" s="221">
        <v>45738</v>
      </c>
      <c r="P3727" s="222">
        <v>0.596180555556202</v>
      </c>
      <c r="Q3727" s="219">
        <v>53737</v>
      </c>
      <c r="R3727" s="220">
        <v>170</v>
      </c>
      <c r="S3727" s="220">
        <v>0</v>
      </c>
      <c r="T3727" s="220">
        <v>170</v>
      </c>
      <c r="U3727" s="219" t="s">
        <v>4491</v>
      </c>
    </row>
    <row r="3728" spans="1:25" s="192" ht="35.25" customHeight="1">
      <c r="A3728" s="223" t="s">
        <v>4648</v>
      </c>
      <c r="B3728" s="223" t="s">
        <v>8747</v>
      </c>
      <c r="C3728" s="223" t="s">
        <v>4656</v>
      </c>
      <c r="D3728" s="223" t="s">
        <v>4730</v>
      </c>
      <c r="E3728" s="223">
        <v>165</v>
      </c>
      <c r="F3728" s="223">
        <v>0</v>
      </c>
      <c r="G3728" s="223" t="s">
        <v>4652</v>
      </c>
      <c r="H3728" s="223" t="s">
        <v>4652</v>
      </c>
      <c r="I3728" s="223" t="s">
        <v>4652</v>
      </c>
      <c r="J3728" s="223" t="s">
        <v>4750</v>
      </c>
      <c r="K3728" s="223" t="s"/>
      <c r="L3728" s="223" t="s">
        <v>4659</v>
      </c>
      <c r="M3728" s="224">
        <v>100</v>
      </c>
      <c r="N3728" s="223" t="s">
        <v>4659</v>
      </c>
      <c r="O3728" s="225">
        <v>45738</v>
      </c>
      <c r="P3728" s="226">
        <v>0.578969907408464</v>
      </c>
      <c r="Q3728" s="223">
        <v>53736</v>
      </c>
      <c r="R3728" s="224">
        <v>100</v>
      </c>
      <c r="S3728" s="224">
        <v>0</v>
      </c>
      <c r="T3728" s="224">
        <v>100</v>
      </c>
      <c r="U3728" s="223" t="s">
        <v>4491</v>
      </c>
      <c r="V3728" s="227" t="s"/>
      <c r="W3728" s="227" t="s"/>
      <c r="X3728" s="227" t="s"/>
      <c r="Y3728" s="227" t="s"/>
    </row>
    <row r="3729" spans="1:21" ht="35.25" customHeight="1">
      <c r="A3729" s="219" t="s">
        <v>4648</v>
      </c>
      <c r="B3729" s="219" t="s">
        <v>8748</v>
      </c>
      <c r="C3729" s="219" t="s">
        <v>4650</v>
      </c>
      <c r="D3729" s="219" t="s">
        <v>4668</v>
      </c>
      <c r="E3729" s="219">
        <v>150</v>
      </c>
      <c r="F3729" s="219">
        <v>89</v>
      </c>
      <c r="G3729" s="219" t="s">
        <v>4004</v>
      </c>
      <c r="H3729" s="219" t="s">
        <v>4004</v>
      </c>
      <c r="I3729" s="219" t="s">
        <v>4004</v>
      </c>
      <c r="J3729" s="219" t="s"/>
      <c r="K3729" s="219" t="s"/>
      <c r="L3729" s="219" t="s">
        <v>4652</v>
      </c>
      <c r="M3729" s="220">
        <v>0</v>
      </c>
      <c r="N3729" s="219" t="s">
        <v>4659</v>
      </c>
      <c r="O3729" s="221">
        <v>45738</v>
      </c>
      <c r="P3729" s="222">
        <v>0.527743055554311</v>
      </c>
      <c r="Q3729" s="219">
        <v>53728</v>
      </c>
      <c r="R3729" s="220">
        <v>230</v>
      </c>
      <c r="S3729" s="220">
        <v>0</v>
      </c>
      <c r="T3729" s="220">
        <v>230</v>
      </c>
      <c r="U3729" s="219" t="s">
        <v>4491</v>
      </c>
    </row>
    <row r="3730" spans="1:21" ht="35.25" customHeight="1">
      <c r="A3730" s="215" t="s">
        <v>4648</v>
      </c>
      <c r="B3730" s="215" t="s">
        <v>8749</v>
      </c>
      <c r="C3730" s="215" t="s">
        <v>4650</v>
      </c>
      <c r="D3730" s="215" t="s">
        <v>4674</v>
      </c>
      <c r="E3730" s="215">
        <v>150</v>
      </c>
      <c r="F3730" s="215">
        <v>89</v>
      </c>
      <c r="G3730" s="215" t="s">
        <v>4659</v>
      </c>
      <c r="H3730" s="215" t="s">
        <v>4659</v>
      </c>
      <c r="I3730" s="215" t="s">
        <v>4659</v>
      </c>
      <c r="J3730" s="215" t="s"/>
      <c r="K3730" s="215" t="s"/>
      <c r="L3730" s="215" t="s">
        <v>4652</v>
      </c>
      <c r="M3730" s="216">
        <v>0</v>
      </c>
      <c r="N3730" s="215" t="s">
        <v>4659</v>
      </c>
      <c r="O3730" s="217">
        <v>45738</v>
      </c>
      <c r="P3730" s="218">
        <v>0.52203703703708</v>
      </c>
      <c r="Q3730" s="215">
        <v>53723</v>
      </c>
      <c r="R3730" s="216">
        <v>200</v>
      </c>
      <c r="S3730" s="216">
        <v>0</v>
      </c>
      <c r="T3730" s="216">
        <v>200</v>
      </c>
      <c r="U3730" s="215" t="s">
        <v>8170</v>
      </c>
    </row>
    <row r="3731" spans="1:21" ht="35.25" customHeight="1">
      <c r="A3731" s="219" t="s">
        <v>4648</v>
      </c>
      <c r="B3731" s="219" t="s">
        <v>8750</v>
      </c>
      <c r="C3731" s="219" t="s">
        <v>4656</v>
      </c>
      <c r="D3731" s="219" t="s">
        <v>4903</v>
      </c>
      <c r="E3731" s="219">
        <v>155</v>
      </c>
      <c r="F3731" s="219">
        <v>87</v>
      </c>
      <c r="G3731" s="219" t="s">
        <v>4004</v>
      </c>
      <c r="H3731" s="219" t="s">
        <v>4004</v>
      </c>
      <c r="I3731" s="219" t="s">
        <v>4004</v>
      </c>
      <c r="J3731" s="219" t="s"/>
      <c r="K3731" s="219" t="s"/>
      <c r="L3731" s="219" t="s">
        <v>4652</v>
      </c>
      <c r="M3731" s="220">
        <v>0</v>
      </c>
      <c r="N3731" s="219" t="s">
        <v>4004</v>
      </c>
      <c r="O3731" s="221">
        <v>45738</v>
      </c>
      <c r="P3731" s="222">
        <v>0.51631944444307</v>
      </c>
      <c r="Q3731" s="219">
        <v>53722</v>
      </c>
      <c r="R3731" s="220">
        <v>200</v>
      </c>
      <c r="S3731" s="220">
        <v>0</v>
      </c>
      <c r="T3731" s="220">
        <v>200</v>
      </c>
      <c r="U3731" s="219" t="s">
        <v>4491</v>
      </c>
    </row>
    <row r="3732" spans="1:21" ht="35.25" customHeight="1">
      <c r="A3732" s="215" t="s">
        <v>4648</v>
      </c>
      <c r="B3732" s="215" t="s">
        <v>8751</v>
      </c>
      <c r="C3732" s="215" t="s">
        <v>4650</v>
      </c>
      <c r="D3732" s="215" t="s">
        <v>5073</v>
      </c>
      <c r="E3732" s="215">
        <v>145</v>
      </c>
      <c r="F3732" s="215">
        <v>0</v>
      </c>
      <c r="G3732" s="215" t="s">
        <v>4652</v>
      </c>
      <c r="H3732" s="215" t="s">
        <v>4004</v>
      </c>
      <c r="I3732" s="215" t="s">
        <v>4004</v>
      </c>
      <c r="J3732" s="215" t="s"/>
      <c r="K3732" s="215" t="s"/>
      <c r="L3732" s="215" t="s">
        <v>4652</v>
      </c>
      <c r="M3732" s="216">
        <v>0</v>
      </c>
      <c r="N3732" s="215" t="s">
        <v>4004</v>
      </c>
      <c r="O3732" s="217">
        <v>45738</v>
      </c>
      <c r="P3732" s="218">
        <v>0.504490740739129</v>
      </c>
      <c r="Q3732" s="215">
        <v>53721</v>
      </c>
      <c r="R3732" s="216">
        <v>150</v>
      </c>
      <c r="S3732" s="216">
        <v>0</v>
      </c>
      <c r="T3732" s="216">
        <v>150</v>
      </c>
      <c r="U3732" s="215" t="s">
        <v>4491</v>
      </c>
    </row>
    <row r="3733" spans="1:21" ht="35.25" customHeight="1">
      <c r="A3733" s="219" t="s">
        <v>4648</v>
      </c>
      <c r="B3733" s="219" t="s">
        <v>8752</v>
      </c>
      <c r="C3733" s="219" t="s">
        <v>4656</v>
      </c>
      <c r="D3733" s="219" t="s">
        <v>4903</v>
      </c>
      <c r="E3733" s="219">
        <v>160</v>
      </c>
      <c r="F3733" s="219">
        <v>89</v>
      </c>
      <c r="G3733" s="219" t="s">
        <v>4004</v>
      </c>
      <c r="H3733" s="219" t="s">
        <v>4004</v>
      </c>
      <c r="I3733" s="219" t="s">
        <v>4004</v>
      </c>
      <c r="J3733" s="219" t="s"/>
      <c r="K3733" s="219" t="s"/>
      <c r="L3733" s="219" t="s">
        <v>4652</v>
      </c>
      <c r="M3733" s="220">
        <v>0</v>
      </c>
      <c r="N3733" s="219" t="s">
        <v>4004</v>
      </c>
      <c r="O3733" s="221">
        <v>45738</v>
      </c>
      <c r="P3733" s="222">
        <v>0.466886574075034</v>
      </c>
      <c r="Q3733" s="219">
        <v>53713</v>
      </c>
      <c r="R3733" s="220">
        <v>230</v>
      </c>
      <c r="S3733" s="220">
        <v>0</v>
      </c>
      <c r="T3733" s="220">
        <v>230</v>
      </c>
      <c r="U3733" s="219" t="s">
        <v>4491</v>
      </c>
    </row>
    <row r="3734" spans="1:21" ht="35.25" customHeight="1">
      <c r="A3734" s="215" t="s">
        <v>4648</v>
      </c>
      <c r="B3734" s="215" t="s">
        <v>8753</v>
      </c>
      <c r="C3734" s="215" t="s">
        <v>4656</v>
      </c>
      <c r="D3734" s="215" t="s">
        <v>4730</v>
      </c>
      <c r="E3734" s="215">
        <v>165</v>
      </c>
      <c r="F3734" s="215">
        <v>89</v>
      </c>
      <c r="G3734" s="215" t="s">
        <v>4004</v>
      </c>
      <c r="H3734" s="215" t="s">
        <v>4004</v>
      </c>
      <c r="I3734" s="215" t="s">
        <v>4004</v>
      </c>
      <c r="J3734" s="215" t="s"/>
      <c r="K3734" s="215" t="s"/>
      <c r="L3734" s="215" t="s">
        <v>4652</v>
      </c>
      <c r="M3734" s="216">
        <v>0</v>
      </c>
      <c r="N3734" s="215" t="s">
        <v>4004</v>
      </c>
      <c r="O3734" s="217">
        <v>45738</v>
      </c>
      <c r="P3734" s="218">
        <v>0.437025462961174</v>
      </c>
      <c r="Q3734" s="215">
        <v>53706</v>
      </c>
      <c r="R3734" s="216">
        <v>200</v>
      </c>
      <c r="S3734" s="216">
        <v>0</v>
      </c>
      <c r="T3734" s="216">
        <v>200</v>
      </c>
      <c r="U3734" s="215" t="s">
        <v>4491</v>
      </c>
    </row>
    <row r="3735" spans="1:21" ht="35.25" customHeight="1">
      <c r="A3735" s="219" t="s">
        <v>4648</v>
      </c>
      <c r="B3735" s="219" t="s">
        <v>8754</v>
      </c>
      <c r="C3735" s="219" t="s">
        <v>4656</v>
      </c>
      <c r="D3735" s="219" t="s">
        <v>4676</v>
      </c>
      <c r="E3735" s="219">
        <v>165</v>
      </c>
      <c r="F3735" s="219">
        <v>88</v>
      </c>
      <c r="G3735" s="219" t="s">
        <v>4659</v>
      </c>
      <c r="H3735" s="219" t="s">
        <v>4659</v>
      </c>
      <c r="I3735" s="219" t="s">
        <v>4659</v>
      </c>
      <c r="J3735" s="219" t="s"/>
      <c r="K3735" s="219" t="s"/>
      <c r="L3735" s="219" t="s">
        <v>4652</v>
      </c>
      <c r="M3735" s="220">
        <v>0</v>
      </c>
      <c r="N3735" s="219" t="s">
        <v>4659</v>
      </c>
      <c r="O3735" s="221">
        <v>45738</v>
      </c>
      <c r="P3735" s="222">
        <v>0.392337962963211</v>
      </c>
      <c r="Q3735" s="219">
        <v>53690</v>
      </c>
      <c r="R3735" s="220">
        <v>200</v>
      </c>
      <c r="S3735" s="220">
        <v>0</v>
      </c>
      <c r="T3735" s="220">
        <v>200</v>
      </c>
      <c r="U3735" s="219" t="s">
        <v>4491</v>
      </c>
    </row>
    <row r="3736" spans="1:21" ht="35.25" customHeight="1">
      <c r="A3736" s="215" t="s">
        <v>4648</v>
      </c>
      <c r="B3736" s="215" t="s">
        <v>8755</v>
      </c>
      <c r="C3736" s="215" t="s">
        <v>4656</v>
      </c>
      <c r="D3736" s="215" t="s">
        <v>4676</v>
      </c>
      <c r="E3736" s="215">
        <v>170</v>
      </c>
      <c r="F3736" s="215">
        <v>89</v>
      </c>
      <c r="G3736" s="215" t="s">
        <v>4659</v>
      </c>
      <c r="H3736" s="215" t="s">
        <v>4659</v>
      </c>
      <c r="I3736" s="215" t="s">
        <v>4659</v>
      </c>
      <c r="J3736" s="215" t="s"/>
      <c r="K3736" s="215" t="s"/>
      <c r="L3736" s="215" t="s">
        <v>4652</v>
      </c>
      <c r="M3736" s="216">
        <v>0</v>
      </c>
      <c r="N3736" s="215" t="s">
        <v>4004</v>
      </c>
      <c r="O3736" s="217">
        <v>45738</v>
      </c>
      <c r="P3736" s="218">
        <v>0.381655092591245</v>
      </c>
      <c r="Q3736" s="215">
        <v>53687</v>
      </c>
      <c r="R3736" s="216">
        <v>200</v>
      </c>
      <c r="S3736" s="216">
        <v>0</v>
      </c>
      <c r="T3736" s="216">
        <v>200</v>
      </c>
      <c r="U3736" s="215" t="s">
        <v>4491</v>
      </c>
    </row>
    <row r="3737" spans="1:21" ht="35.25" customHeight="1">
      <c r="A3737" s="219" t="s">
        <v>4648</v>
      </c>
      <c r="B3737" s="219" t="s">
        <v>8756</v>
      </c>
      <c r="C3737" s="219" t="s">
        <v>4656</v>
      </c>
      <c r="D3737" s="219" t="s">
        <v>4730</v>
      </c>
      <c r="E3737" s="219">
        <v>165</v>
      </c>
      <c r="F3737" s="219">
        <v>89</v>
      </c>
      <c r="G3737" s="219" t="s">
        <v>4659</v>
      </c>
      <c r="H3737" s="219" t="s">
        <v>4659</v>
      </c>
      <c r="I3737" s="219" t="s">
        <v>4659</v>
      </c>
      <c r="J3737" s="219" t="s"/>
      <c r="K3737" s="219" t="s"/>
      <c r="L3737" s="219" t="s">
        <v>4652</v>
      </c>
      <c r="M3737" s="220">
        <v>0</v>
      </c>
      <c r="N3737" s="219" t="s">
        <v>4004</v>
      </c>
      <c r="O3737" s="221">
        <v>45738</v>
      </c>
      <c r="P3737" s="222">
        <v>0.380844907405845</v>
      </c>
      <c r="Q3737" s="219">
        <v>53686</v>
      </c>
      <c r="R3737" s="220">
        <v>200</v>
      </c>
      <c r="S3737" s="220">
        <v>0</v>
      </c>
      <c r="T3737" s="220">
        <v>200</v>
      </c>
      <c r="U3737" s="219" t="s">
        <v>4491</v>
      </c>
    </row>
    <row r="3738" spans="1:21" ht="35.25" customHeight="1">
      <c r="A3738" s="215" t="s">
        <v>4648</v>
      </c>
      <c r="B3738" s="215" t="s">
        <v>8757</v>
      </c>
      <c r="C3738" s="215" t="s">
        <v>4650</v>
      </c>
      <c r="D3738" s="215" t="s">
        <v>4668</v>
      </c>
      <c r="E3738" s="215">
        <v>151</v>
      </c>
      <c r="F3738" s="215">
        <v>0</v>
      </c>
      <c r="G3738" s="215" t="s">
        <v>4652</v>
      </c>
      <c r="H3738" s="215" t="s">
        <v>4004</v>
      </c>
      <c r="I3738" s="215" t="s">
        <v>4004</v>
      </c>
      <c r="J3738" s="215" t="s"/>
      <c r="K3738" s="215" t="s"/>
      <c r="L3738" s="215" t="s">
        <v>4652</v>
      </c>
      <c r="M3738" s="216">
        <v>0</v>
      </c>
      <c r="N3738" s="215" t="s">
        <v>4004</v>
      </c>
      <c r="O3738" s="217">
        <v>45738</v>
      </c>
      <c r="P3738" s="218">
        <v>0.380092592593428</v>
      </c>
      <c r="Q3738" s="215">
        <v>53685</v>
      </c>
      <c r="R3738" s="216">
        <v>170</v>
      </c>
      <c r="S3738" s="216">
        <v>0</v>
      </c>
      <c r="T3738" s="216">
        <v>170</v>
      </c>
      <c r="U3738" s="215" t="s">
        <v>4491</v>
      </c>
    </row>
    <row r="3739" spans="1:21" ht="35.25" customHeight="1">
      <c r="A3739" s="219" t="s">
        <v>4648</v>
      </c>
      <c r="B3739" s="219" t="s">
        <v>8758</v>
      </c>
      <c r="C3739" s="219" t="s">
        <v>4656</v>
      </c>
      <c r="D3739" s="219" t="s">
        <v>4734</v>
      </c>
      <c r="E3739" s="219">
        <v>170</v>
      </c>
      <c r="F3739" s="219">
        <v>0</v>
      </c>
      <c r="G3739" s="219" t="s">
        <v>4652</v>
      </c>
      <c r="H3739" s="219" t="s">
        <v>4659</v>
      </c>
      <c r="I3739" s="219" t="s">
        <v>4659</v>
      </c>
      <c r="J3739" s="219" t="s"/>
      <c r="K3739" s="219" t="s"/>
      <c r="L3739" s="219" t="s">
        <v>4652</v>
      </c>
      <c r="M3739" s="220">
        <v>0</v>
      </c>
      <c r="N3739" s="219" t="s">
        <v>4659</v>
      </c>
      <c r="O3739" s="221">
        <v>45738</v>
      </c>
      <c r="P3739" s="222">
        <v>0.377199074075179</v>
      </c>
      <c r="Q3739" s="219">
        <v>53684</v>
      </c>
      <c r="R3739" s="220">
        <v>150</v>
      </c>
      <c r="S3739" s="220">
        <v>0</v>
      </c>
      <c r="T3739" s="220">
        <v>150</v>
      </c>
      <c r="U3739" s="219" t="s">
        <v>4491</v>
      </c>
    </row>
    <row r="3740" spans="1:25" s="684" ht="35.25" customHeight="1">
      <c r="A3740" s="228" t="s">
        <v>4648</v>
      </c>
      <c r="B3740" s="228" t="s">
        <v>8759</v>
      </c>
      <c r="C3740" s="228" t="s">
        <v>4650</v>
      </c>
      <c r="D3740" s="228" t="s">
        <v>4668</v>
      </c>
      <c r="E3740" s="228">
        <v>155</v>
      </c>
      <c r="F3740" s="228">
        <v>0</v>
      </c>
      <c r="G3740" s="228" t="s">
        <v>4652</v>
      </c>
      <c r="H3740" s="228" t="s">
        <v>4652</v>
      </c>
      <c r="I3740" s="228" t="s">
        <v>4652</v>
      </c>
      <c r="J3740" s="228" t="s">
        <v>4715</v>
      </c>
      <c r="K3740" s="228" t="s"/>
      <c r="L3740" s="228" t="s">
        <v>4004</v>
      </c>
      <c r="M3740" s="229">
        <v>190</v>
      </c>
      <c r="N3740" s="228" t="s">
        <v>4004</v>
      </c>
      <c r="O3740" s="230">
        <v>45738</v>
      </c>
      <c r="P3740" s="231">
        <v>0.375717592592992</v>
      </c>
      <c r="Q3740" s="228">
        <v>53683</v>
      </c>
      <c r="R3740" s="229">
        <v>190</v>
      </c>
      <c r="S3740" s="229">
        <v>0</v>
      </c>
      <c r="T3740" s="229">
        <v>190</v>
      </c>
      <c r="U3740" s="228" t="s">
        <v>4491</v>
      </c>
      <c r="V3740" s="232" t="s"/>
      <c r="W3740" s="232" t="s"/>
      <c r="X3740" s="232" t="s"/>
      <c r="Y3740" s="232" t="s"/>
    </row>
    <row r="3741" spans="1:21" ht="35.25" customHeight="1">
      <c r="A3741" s="215" t="s">
        <v>4648</v>
      </c>
      <c r="B3741" s="215" t="s">
        <v>8760</v>
      </c>
      <c r="C3741" s="215" t="s">
        <v>4650</v>
      </c>
      <c r="D3741" s="215" t="s">
        <v>4668</v>
      </c>
      <c r="E3741" s="215">
        <v>150</v>
      </c>
      <c r="F3741" s="215">
        <v>0</v>
      </c>
      <c r="G3741" s="215" t="s">
        <v>4652</v>
      </c>
      <c r="H3741" s="215" t="s">
        <v>4004</v>
      </c>
      <c r="I3741" s="215" t="s">
        <v>4004</v>
      </c>
      <c r="J3741" s="215" t="s"/>
      <c r="K3741" s="215" t="s"/>
      <c r="L3741" s="215" t="s">
        <v>4652</v>
      </c>
      <c r="M3741" s="216">
        <v>0</v>
      </c>
      <c r="N3741" s="215" t="s">
        <v>4659</v>
      </c>
      <c r="O3741" s="217">
        <v>45739</v>
      </c>
      <c r="P3741" s="218">
        <v>0.684363425927586</v>
      </c>
      <c r="Q3741" s="215">
        <v>53781</v>
      </c>
      <c r="R3741" s="216">
        <v>170</v>
      </c>
      <c r="S3741" s="216">
        <v>0</v>
      </c>
      <c r="T3741" s="216">
        <v>170</v>
      </c>
      <c r="U3741" s="215" t="s">
        <v>4491</v>
      </c>
    </row>
    <row r="3742" spans="1:21" ht="35.25" customHeight="1">
      <c r="A3742" s="219" t="s">
        <v>4648</v>
      </c>
      <c r="B3742" s="219" t="s">
        <v>8761</v>
      </c>
      <c r="C3742" s="219" t="s">
        <v>4656</v>
      </c>
      <c r="D3742" s="219" t="s">
        <v>4657</v>
      </c>
      <c r="E3742" s="219">
        <v>165</v>
      </c>
      <c r="F3742" s="219">
        <v>89</v>
      </c>
      <c r="G3742" s="219" t="s">
        <v>4004</v>
      </c>
      <c r="H3742" s="219" t="s">
        <v>4004</v>
      </c>
      <c r="I3742" s="219" t="s">
        <v>4004</v>
      </c>
      <c r="J3742" s="219" t="s"/>
      <c r="K3742" s="219" t="s"/>
      <c r="L3742" s="219" t="s">
        <v>4652</v>
      </c>
      <c r="M3742" s="220">
        <v>0</v>
      </c>
      <c r="N3742" s="219" t="s">
        <v>4004</v>
      </c>
      <c r="O3742" s="221">
        <v>45739</v>
      </c>
      <c r="P3742" s="222">
        <v>0.675138888887887</v>
      </c>
      <c r="Q3742" s="219">
        <v>53780</v>
      </c>
      <c r="R3742" s="220">
        <v>200</v>
      </c>
      <c r="S3742" s="220">
        <v>0</v>
      </c>
      <c r="T3742" s="220">
        <v>200</v>
      </c>
      <c r="U3742" s="219" t="s">
        <v>4491</v>
      </c>
    </row>
    <row r="3743" spans="1:21" ht="35.25" customHeight="1">
      <c r="A3743" s="215" t="s">
        <v>4648</v>
      </c>
      <c r="B3743" s="215" t="s">
        <v>8762</v>
      </c>
      <c r="C3743" s="215" t="s">
        <v>4650</v>
      </c>
      <c r="D3743" s="215" t="s">
        <v>4668</v>
      </c>
      <c r="E3743" s="215">
        <v>150</v>
      </c>
      <c r="F3743" s="215">
        <v>89</v>
      </c>
      <c r="G3743" s="215" t="s">
        <v>4659</v>
      </c>
      <c r="H3743" s="215" t="s">
        <v>4659</v>
      </c>
      <c r="I3743" s="215" t="s">
        <v>4659</v>
      </c>
      <c r="J3743" s="215" t="s"/>
      <c r="K3743" s="215" t="s">
        <v>4737</v>
      </c>
      <c r="L3743" s="215" t="s">
        <v>4652</v>
      </c>
      <c r="M3743" s="216">
        <v>0</v>
      </c>
      <c r="N3743" s="215" t="s">
        <v>4659</v>
      </c>
      <c r="O3743" s="217">
        <v>45739</v>
      </c>
      <c r="P3743" s="218">
        <v>0.66936342592453</v>
      </c>
      <c r="Q3743" s="215">
        <v>0</v>
      </c>
      <c r="R3743" s="216">
        <v>0</v>
      </c>
      <c r="S3743" s="216">
        <v>0</v>
      </c>
      <c r="T3743" s="216">
        <v>0</v>
      </c>
      <c r="U3743" s="215" t="s">
        <v>8191</v>
      </c>
    </row>
    <row r="3744" spans="1:21" ht="35.25" customHeight="1">
      <c r="A3744" s="219" t="s">
        <v>4648</v>
      </c>
      <c r="B3744" s="219" t="s">
        <v>8763</v>
      </c>
      <c r="C3744" s="219" t="s">
        <v>4656</v>
      </c>
      <c r="D3744" s="219" t="s">
        <v>4756</v>
      </c>
      <c r="E3744" s="219">
        <v>160</v>
      </c>
      <c r="F3744" s="219">
        <v>0</v>
      </c>
      <c r="G3744" s="219" t="s">
        <v>4652</v>
      </c>
      <c r="H3744" s="219" t="s">
        <v>4659</v>
      </c>
      <c r="I3744" s="219" t="s">
        <v>4659</v>
      </c>
      <c r="J3744" s="219" t="s"/>
      <c r="K3744" s="219" t="s"/>
      <c r="L3744" s="219" t="s">
        <v>4652</v>
      </c>
      <c r="M3744" s="220">
        <v>0</v>
      </c>
      <c r="N3744" s="219" t="s">
        <v>4659</v>
      </c>
      <c r="O3744" s="221">
        <v>45739</v>
      </c>
      <c r="P3744" s="222">
        <v>0.608773148149339</v>
      </c>
      <c r="Q3744" s="219">
        <v>53779</v>
      </c>
      <c r="R3744" s="220">
        <v>250</v>
      </c>
      <c r="S3744" s="220">
        <v>0</v>
      </c>
      <c r="T3744" s="220">
        <v>250</v>
      </c>
      <c r="U3744" s="219" t="s">
        <v>4491</v>
      </c>
    </row>
    <row r="3745" spans="1:21" ht="35.25" customHeight="1">
      <c r="A3745" s="215" t="s">
        <v>4648</v>
      </c>
      <c r="B3745" s="215" t="s">
        <v>8764</v>
      </c>
      <c r="C3745" s="215" t="s">
        <v>4656</v>
      </c>
      <c r="D3745" s="215" t="s">
        <v>4767</v>
      </c>
      <c r="E3745" s="215">
        <v>120</v>
      </c>
      <c r="F3745" s="215">
        <v>0</v>
      </c>
      <c r="G3745" s="215" t="s">
        <v>4652</v>
      </c>
      <c r="H3745" s="215" t="s">
        <v>4659</v>
      </c>
      <c r="I3745" s="215" t="s">
        <v>4659</v>
      </c>
      <c r="J3745" s="215" t="s"/>
      <c r="K3745" s="215" t="s"/>
      <c r="L3745" s="215" t="s">
        <v>4652</v>
      </c>
      <c r="M3745" s="216">
        <v>0</v>
      </c>
      <c r="N3745" s="215" t="s">
        <v>4659</v>
      </c>
      <c r="O3745" s="217">
        <v>45739</v>
      </c>
      <c r="P3745" s="218">
        <v>0.608773148149339</v>
      </c>
      <c r="Q3745" s="215">
        <v>53779</v>
      </c>
      <c r="R3745" s="216">
        <v>250</v>
      </c>
      <c r="S3745" s="216">
        <v>0</v>
      </c>
      <c r="T3745" s="216">
        <v>250</v>
      </c>
      <c r="U3745" s="215" t="s">
        <v>4491</v>
      </c>
    </row>
    <row r="3746" spans="1:21" ht="35.25" customHeight="1">
      <c r="A3746" s="219" t="s">
        <v>4648</v>
      </c>
      <c r="B3746" s="219" t="s">
        <v>8765</v>
      </c>
      <c r="C3746" s="219" t="s">
        <v>4650</v>
      </c>
      <c r="D3746" s="219" t="s">
        <v>4668</v>
      </c>
      <c r="E3746" s="219">
        <v>150</v>
      </c>
      <c r="F3746" s="219">
        <v>89</v>
      </c>
      <c r="G3746" s="219" t="s">
        <v>4659</v>
      </c>
      <c r="H3746" s="219" t="s">
        <v>4659</v>
      </c>
      <c r="I3746" s="219" t="s">
        <v>4659</v>
      </c>
      <c r="J3746" s="219" t="s"/>
      <c r="K3746" s="219" t="s"/>
      <c r="L3746" s="219" t="s">
        <v>4652</v>
      </c>
      <c r="M3746" s="220">
        <v>0</v>
      </c>
      <c r="N3746" s="219" t="s">
        <v>4659</v>
      </c>
      <c r="O3746" s="221">
        <v>45739</v>
      </c>
      <c r="P3746" s="222">
        <v>0.55748842592584</v>
      </c>
      <c r="Q3746" s="219">
        <v>53776</v>
      </c>
      <c r="R3746" s="220">
        <v>500</v>
      </c>
      <c r="S3746" s="220">
        <v>0</v>
      </c>
      <c r="T3746" s="220">
        <v>500</v>
      </c>
      <c r="U3746" s="219" t="s">
        <v>4491</v>
      </c>
    </row>
    <row r="3747" spans="1:21" ht="35.25" customHeight="1">
      <c r="A3747" s="215" t="s">
        <v>4648</v>
      </c>
      <c r="B3747" s="215" t="s">
        <v>8766</v>
      </c>
      <c r="C3747" s="215" t="s">
        <v>4650</v>
      </c>
      <c r="D3747" s="215" t="s">
        <v>4668</v>
      </c>
      <c r="E3747" s="215">
        <v>150</v>
      </c>
      <c r="F3747" s="215">
        <v>89</v>
      </c>
      <c r="G3747" s="215" t="s">
        <v>4659</v>
      </c>
      <c r="H3747" s="215" t="s">
        <v>4659</v>
      </c>
      <c r="I3747" s="215" t="s">
        <v>4659</v>
      </c>
      <c r="J3747" s="215" t="s"/>
      <c r="K3747" s="215" t="s"/>
      <c r="L3747" s="215" t="s">
        <v>4652</v>
      </c>
      <c r="M3747" s="216">
        <v>0</v>
      </c>
      <c r="N3747" s="215" t="s">
        <v>4659</v>
      </c>
      <c r="O3747" s="217">
        <v>45739</v>
      </c>
      <c r="P3747" s="218">
        <v>0.55748842592584</v>
      </c>
      <c r="Q3747" s="215">
        <v>53776</v>
      </c>
      <c r="R3747" s="216">
        <v>500</v>
      </c>
      <c r="S3747" s="216">
        <v>0</v>
      </c>
      <c r="T3747" s="216">
        <v>500</v>
      </c>
      <c r="U3747" s="215" t="s">
        <v>4491</v>
      </c>
    </row>
    <row r="3748" spans="1:21" ht="35.25" customHeight="1">
      <c r="A3748" s="219" t="s">
        <v>4648</v>
      </c>
      <c r="B3748" s="219" t="s">
        <v>8767</v>
      </c>
      <c r="C3748" s="219" t="s">
        <v>4650</v>
      </c>
      <c r="D3748" s="219" t="s">
        <v>4668</v>
      </c>
      <c r="E3748" s="219">
        <v>80</v>
      </c>
      <c r="F3748" s="219">
        <v>0</v>
      </c>
      <c r="G3748" s="219" t="s">
        <v>4652</v>
      </c>
      <c r="H3748" s="219" t="s">
        <v>4659</v>
      </c>
      <c r="I3748" s="219" t="s">
        <v>4659</v>
      </c>
      <c r="J3748" s="219" t="s"/>
      <c r="K3748" s="219" t="s"/>
      <c r="L3748" s="219" t="s">
        <v>4652</v>
      </c>
      <c r="M3748" s="220">
        <v>0</v>
      </c>
      <c r="N3748" s="219" t="s">
        <v>4659</v>
      </c>
      <c r="O3748" s="221">
        <v>45739</v>
      </c>
      <c r="P3748" s="222">
        <v>0.55748842592584</v>
      </c>
      <c r="Q3748" s="219">
        <v>53776</v>
      </c>
      <c r="R3748" s="220">
        <v>500</v>
      </c>
      <c r="S3748" s="220">
        <v>0</v>
      </c>
      <c r="T3748" s="220">
        <v>500</v>
      </c>
      <c r="U3748" s="219" t="s">
        <v>4491</v>
      </c>
    </row>
    <row r="3749" spans="1:21" ht="35.25" customHeight="1">
      <c r="A3749" s="215" t="s">
        <v>4648</v>
      </c>
      <c r="B3749" s="215" t="s">
        <v>8768</v>
      </c>
      <c r="C3749" s="215" t="s">
        <v>4650</v>
      </c>
      <c r="D3749" s="215" t="s">
        <v>4674</v>
      </c>
      <c r="E3749" s="215">
        <v>155</v>
      </c>
      <c r="F3749" s="215">
        <v>0</v>
      </c>
      <c r="G3749" s="215" t="s">
        <v>4652</v>
      </c>
      <c r="H3749" s="215" t="s">
        <v>4004</v>
      </c>
      <c r="I3749" s="215" t="s">
        <v>4004</v>
      </c>
      <c r="J3749" s="215" t="s"/>
      <c r="K3749" s="215" t="s"/>
      <c r="L3749" s="215" t="s">
        <v>4652</v>
      </c>
      <c r="M3749" s="216">
        <v>0</v>
      </c>
      <c r="N3749" s="215" t="s">
        <v>4004</v>
      </c>
      <c r="O3749" s="217">
        <v>45739</v>
      </c>
      <c r="P3749" s="218">
        <v>0.5130324074089</v>
      </c>
      <c r="Q3749" s="215">
        <v>53772</v>
      </c>
      <c r="R3749" s="216">
        <v>170</v>
      </c>
      <c r="S3749" s="216">
        <v>0</v>
      </c>
      <c r="T3749" s="216">
        <v>170</v>
      </c>
      <c r="U3749" s="215" t="s">
        <v>4491</v>
      </c>
    </row>
    <row r="3750" spans="1:21" ht="35.25" customHeight="1">
      <c r="A3750" s="219" t="s">
        <v>4648</v>
      </c>
      <c r="B3750" s="219" t="s">
        <v>8769</v>
      </c>
      <c r="C3750" s="219" t="s">
        <v>4656</v>
      </c>
      <c r="D3750" s="219" t="s">
        <v>4734</v>
      </c>
      <c r="E3750" s="219">
        <v>160</v>
      </c>
      <c r="F3750" s="219">
        <v>89</v>
      </c>
      <c r="G3750" s="219" t="s">
        <v>4652</v>
      </c>
      <c r="H3750" s="219" t="s">
        <v>4652</v>
      </c>
      <c r="I3750" s="219" t="s">
        <v>4652</v>
      </c>
      <c r="J3750" s="219" t="s"/>
      <c r="K3750" s="219" t="s">
        <v>5060</v>
      </c>
      <c r="L3750" s="219" t="s">
        <v>4652</v>
      </c>
      <c r="M3750" s="220">
        <v>100</v>
      </c>
      <c r="N3750" s="219" t="s">
        <v>4659</v>
      </c>
      <c r="O3750" s="221">
        <v>45739</v>
      </c>
      <c r="P3750" s="222">
        <v>0.497141203704814</v>
      </c>
      <c r="Q3750" s="219">
        <v>53769</v>
      </c>
      <c r="R3750" s="220">
        <v>330</v>
      </c>
      <c r="S3750" s="220">
        <v>0</v>
      </c>
      <c r="T3750" s="220">
        <v>330</v>
      </c>
      <c r="U3750" s="219" t="s">
        <v>8170</v>
      </c>
    </row>
    <row r="3751" spans="1:21" ht="35.25" customHeight="1">
      <c r="A3751" s="215" t="s">
        <v>4648</v>
      </c>
      <c r="B3751" s="215" t="s">
        <v>8770</v>
      </c>
      <c r="C3751" s="215" t="s">
        <v>4650</v>
      </c>
      <c r="D3751" s="215" t="s">
        <v>4663</v>
      </c>
      <c r="E3751" s="215">
        <v>155</v>
      </c>
      <c r="F3751" s="215">
        <v>0</v>
      </c>
      <c r="G3751" s="215" t="s">
        <v>4652</v>
      </c>
      <c r="H3751" s="215" t="s">
        <v>4004</v>
      </c>
      <c r="I3751" s="215" t="s">
        <v>4004</v>
      </c>
      <c r="J3751" s="215" t="s"/>
      <c r="K3751" s="215" t="s"/>
      <c r="L3751" s="215" t="s">
        <v>4652</v>
      </c>
      <c r="M3751" s="216">
        <v>0</v>
      </c>
      <c r="N3751" s="215" t="s">
        <v>4004</v>
      </c>
      <c r="O3751" s="217">
        <v>45739</v>
      </c>
      <c r="P3751" s="218">
        <v>0.489074074073869</v>
      </c>
      <c r="Q3751" s="215">
        <v>53768</v>
      </c>
      <c r="R3751" s="216">
        <v>170</v>
      </c>
      <c r="S3751" s="216">
        <v>0</v>
      </c>
      <c r="T3751" s="216">
        <v>170</v>
      </c>
      <c r="U3751" s="215" t="s">
        <v>4491</v>
      </c>
    </row>
    <row r="3752" spans="1:21" ht="35.25" customHeight="1">
      <c r="A3752" s="219" t="s">
        <v>4648</v>
      </c>
      <c r="B3752" s="219" t="s">
        <v>8771</v>
      </c>
      <c r="C3752" s="219" t="s">
        <v>4656</v>
      </c>
      <c r="D3752" s="219" t="s">
        <v>4700</v>
      </c>
      <c r="E3752" s="219">
        <v>165</v>
      </c>
      <c r="F3752" s="219">
        <v>88</v>
      </c>
      <c r="G3752" s="219" t="s">
        <v>4004</v>
      </c>
      <c r="H3752" s="219" t="s">
        <v>4652</v>
      </c>
      <c r="I3752" s="219" t="s">
        <v>4652</v>
      </c>
      <c r="J3752" s="219" t="s"/>
      <c r="K3752" s="219" t="s"/>
      <c r="L3752" s="219" t="s">
        <v>4652</v>
      </c>
      <c r="M3752" s="220">
        <v>0</v>
      </c>
      <c r="N3752" s="219" t="s">
        <v>4659</v>
      </c>
      <c r="O3752" s="221">
        <v>45739</v>
      </c>
      <c r="P3752" s="222">
        <v>0.410763888889051</v>
      </c>
      <c r="Q3752" s="219">
        <v>53755</v>
      </c>
      <c r="R3752" s="220">
        <v>300</v>
      </c>
      <c r="S3752" s="220">
        <v>0</v>
      </c>
      <c r="T3752" s="220">
        <v>300</v>
      </c>
      <c r="U3752" s="219" t="s">
        <v>4491</v>
      </c>
    </row>
    <row r="3753" spans="1:21" ht="35.25" customHeight="1">
      <c r="A3753" s="215" t="s">
        <v>4648</v>
      </c>
      <c r="B3753" s="215" t="s">
        <v>8772</v>
      </c>
      <c r="C3753" s="215" t="s">
        <v>4656</v>
      </c>
      <c r="D3753" s="215" t="s">
        <v>4666</v>
      </c>
      <c r="E3753" s="215">
        <v>165</v>
      </c>
      <c r="F3753" s="215">
        <v>88</v>
      </c>
      <c r="G3753" s="215" t="s">
        <v>4004</v>
      </c>
      <c r="H3753" s="215" t="s">
        <v>4652</v>
      </c>
      <c r="I3753" s="215" t="s">
        <v>4652</v>
      </c>
      <c r="J3753" s="215" t="s"/>
      <c r="K3753" s="215" t="s"/>
      <c r="L3753" s="215" t="s">
        <v>4652</v>
      </c>
      <c r="M3753" s="216">
        <v>0</v>
      </c>
      <c r="N3753" s="215" t="s">
        <v>4659</v>
      </c>
      <c r="O3753" s="217">
        <v>45739</v>
      </c>
      <c r="P3753" s="218">
        <v>0.410763888889051</v>
      </c>
      <c r="Q3753" s="215">
        <v>53755</v>
      </c>
      <c r="R3753" s="216">
        <v>300</v>
      </c>
      <c r="S3753" s="216">
        <v>0</v>
      </c>
      <c r="T3753" s="216">
        <v>300</v>
      </c>
      <c r="U3753" s="215" t="s">
        <v>4491</v>
      </c>
    </row>
    <row r="3754" spans="1:21" ht="35.25" customHeight="1">
      <c r="A3754" s="219" t="s">
        <v>4648</v>
      </c>
      <c r="B3754" s="219" t="s">
        <v>8773</v>
      </c>
      <c r="C3754" s="219" t="s">
        <v>4656</v>
      </c>
      <c r="D3754" s="219" t="s">
        <v>4700</v>
      </c>
      <c r="E3754" s="219">
        <v>165</v>
      </c>
      <c r="F3754" s="219">
        <v>88</v>
      </c>
      <c r="G3754" s="219" t="s">
        <v>4659</v>
      </c>
      <c r="H3754" s="219" t="s">
        <v>4659</v>
      </c>
      <c r="I3754" s="219" t="s">
        <v>4659</v>
      </c>
      <c r="J3754" s="219" t="s"/>
      <c r="K3754" s="219" t="s"/>
      <c r="L3754" s="219" t="s">
        <v>4652</v>
      </c>
      <c r="M3754" s="220">
        <v>0</v>
      </c>
      <c r="N3754" s="219" t="s">
        <v>4659</v>
      </c>
      <c r="O3754" s="221">
        <v>45739</v>
      </c>
      <c r="P3754" s="222">
        <v>0.403842592593719</v>
      </c>
      <c r="Q3754" s="219">
        <v>53753</v>
      </c>
      <c r="R3754" s="220">
        <v>200</v>
      </c>
      <c r="S3754" s="220">
        <v>0</v>
      </c>
      <c r="T3754" s="220">
        <v>200</v>
      </c>
      <c r="U3754" s="219" t="s">
        <v>4491</v>
      </c>
    </row>
    <row r="3755" spans="1:21" ht="35.25" customHeight="1">
      <c r="A3755" s="215" t="s">
        <v>4648</v>
      </c>
      <c r="B3755" s="215" t="s">
        <v>8774</v>
      </c>
      <c r="C3755" s="215" t="s">
        <v>4656</v>
      </c>
      <c r="D3755" s="215" t="s">
        <v>4756</v>
      </c>
      <c r="E3755" s="215">
        <v>155</v>
      </c>
      <c r="F3755" s="215">
        <v>88</v>
      </c>
      <c r="G3755" s="215" t="s">
        <v>4652</v>
      </c>
      <c r="H3755" s="215" t="s">
        <v>4652</v>
      </c>
      <c r="I3755" s="215" t="s">
        <v>4652</v>
      </c>
      <c r="J3755" s="215" t="s"/>
      <c r="K3755" s="215" t="s">
        <v>5060</v>
      </c>
      <c r="L3755" s="215" t="s">
        <v>4652</v>
      </c>
      <c r="M3755" s="216">
        <v>100</v>
      </c>
      <c r="N3755" s="215" t="s">
        <v>4659</v>
      </c>
      <c r="O3755" s="217">
        <v>45739</v>
      </c>
      <c r="P3755" s="218">
        <v>0.356446759258688</v>
      </c>
      <c r="Q3755" s="215">
        <v>53748</v>
      </c>
      <c r="R3755" s="216">
        <v>660</v>
      </c>
      <c r="S3755" s="216">
        <v>0</v>
      </c>
      <c r="T3755" s="216">
        <v>660</v>
      </c>
      <c r="U3755" s="215" t="s">
        <v>4491</v>
      </c>
    </row>
    <row r="3756" spans="1:21" ht="35.25" customHeight="1">
      <c r="A3756" s="219" t="s">
        <v>4648</v>
      </c>
      <c r="B3756" s="219" t="s">
        <v>8775</v>
      </c>
      <c r="C3756" s="219" t="s">
        <v>4656</v>
      </c>
      <c r="D3756" s="219" t="s">
        <v>4694</v>
      </c>
      <c r="E3756" s="219">
        <v>155</v>
      </c>
      <c r="F3756" s="219">
        <v>88</v>
      </c>
      <c r="G3756" s="219" t="s">
        <v>4652</v>
      </c>
      <c r="H3756" s="219" t="s">
        <v>4652</v>
      </c>
      <c r="I3756" s="219" t="s">
        <v>4652</v>
      </c>
      <c r="J3756" s="219" t="s"/>
      <c r="K3756" s="219" t="s">
        <v>5060</v>
      </c>
      <c r="L3756" s="219" t="s">
        <v>4652</v>
      </c>
      <c r="M3756" s="220">
        <v>100</v>
      </c>
      <c r="N3756" s="219" t="s">
        <v>4659</v>
      </c>
      <c r="O3756" s="221">
        <v>45739</v>
      </c>
      <c r="P3756" s="222">
        <v>0.355451388888469</v>
      </c>
      <c r="Q3756" s="219">
        <v>53748</v>
      </c>
      <c r="R3756" s="220">
        <v>660</v>
      </c>
      <c r="S3756" s="220">
        <v>0</v>
      </c>
      <c r="T3756" s="220">
        <v>660</v>
      </c>
      <c r="U3756" s="219" t="s">
        <v>4491</v>
      </c>
    </row>
    <row r="3757" spans="1:21" ht="35.25" customHeight="1">
      <c r="A3757" s="215" t="s">
        <v>4648</v>
      </c>
      <c r="B3757" s="215" t="s">
        <v>8776</v>
      </c>
      <c r="C3757" s="215" t="s">
        <v>4650</v>
      </c>
      <c r="D3757" s="215" t="s">
        <v>4674</v>
      </c>
      <c r="E3757" s="215">
        <v>150</v>
      </c>
      <c r="F3757" s="215">
        <v>0</v>
      </c>
      <c r="G3757" s="215" t="s">
        <v>4652</v>
      </c>
      <c r="H3757" s="215" t="s">
        <v>4004</v>
      </c>
      <c r="I3757" s="215" t="s">
        <v>4004</v>
      </c>
      <c r="J3757" s="215" t="s"/>
      <c r="K3757" s="215" t="s"/>
      <c r="L3757" s="215" t="s">
        <v>4652</v>
      </c>
      <c r="M3757" s="216">
        <v>0</v>
      </c>
      <c r="N3757" s="215" t="s">
        <v>4004</v>
      </c>
      <c r="O3757" s="217">
        <v>45739</v>
      </c>
      <c r="P3757" s="218">
        <v>0.337604166667006</v>
      </c>
      <c r="Q3757" s="215">
        <v>53747</v>
      </c>
      <c r="R3757" s="216">
        <v>150</v>
      </c>
      <c r="S3757" s="216">
        <v>0</v>
      </c>
      <c r="T3757" s="216">
        <v>150</v>
      </c>
      <c r="U3757" s="215" t="s">
        <v>4491</v>
      </c>
    </row>
    <row r="3758" spans="1:21" ht="35.25" customHeight="1">
      <c r="A3758" s="215" t="s">
        <v>4648</v>
      </c>
      <c r="B3758" s="215" t="s">
        <v>8777</v>
      </c>
      <c r="C3758" s="215" t="s">
        <v>4656</v>
      </c>
      <c r="D3758" s="215" t="s">
        <v>4730</v>
      </c>
      <c r="E3758" s="215">
        <v>165</v>
      </c>
      <c r="F3758" s="215">
        <v>89</v>
      </c>
      <c r="G3758" s="215" t="s">
        <v>4004</v>
      </c>
      <c r="H3758" s="215" t="s">
        <v>4004</v>
      </c>
      <c r="I3758" s="215" t="s">
        <v>4004</v>
      </c>
      <c r="J3758" s="215" t="s"/>
      <c r="K3758" s="215" t="s">
        <v>7988</v>
      </c>
      <c r="L3758" s="215" t="s">
        <v>4652</v>
      </c>
      <c r="M3758" s="216">
        <v>0</v>
      </c>
      <c r="N3758" s="215" t="s">
        <v>4004</v>
      </c>
      <c r="O3758" s="217">
        <v>45740</v>
      </c>
      <c r="P3758" s="218">
        <v>0.7291550925911</v>
      </c>
      <c r="Q3758" s="215">
        <v>53791</v>
      </c>
      <c r="R3758" s="216">
        <v>230</v>
      </c>
      <c r="S3758" s="216">
        <v>0</v>
      </c>
      <c r="T3758" s="216">
        <v>230</v>
      </c>
      <c r="U3758" s="215" t="s">
        <v>4491</v>
      </c>
    </row>
    <row r="3759" spans="1:25" s="684" ht="35.25" customHeight="1">
      <c r="A3759" s="228" t="s">
        <v>4648</v>
      </c>
      <c r="B3759" s="228" t="s">
        <v>8778</v>
      </c>
      <c r="C3759" s="228" t="s">
        <v>4656</v>
      </c>
      <c r="D3759" s="228" t="s">
        <v>4734</v>
      </c>
      <c r="E3759" s="228">
        <v>165</v>
      </c>
      <c r="F3759" s="228">
        <v>89</v>
      </c>
      <c r="G3759" s="228" t="s">
        <v>4004</v>
      </c>
      <c r="H3759" s="228" t="s">
        <v>4004</v>
      </c>
      <c r="I3759" s="228" t="s">
        <v>4004</v>
      </c>
      <c r="J3759" s="228" t="s">
        <v>4685</v>
      </c>
      <c r="K3759" s="228" t="s">
        <v>8779</v>
      </c>
      <c r="L3759" s="228" t="s">
        <v>4004</v>
      </c>
      <c r="M3759" s="229">
        <v>100</v>
      </c>
      <c r="N3759" s="228" t="s">
        <v>4004</v>
      </c>
      <c r="O3759" s="230">
        <v>45740</v>
      </c>
      <c r="P3759" s="231">
        <v>0.704594907409046</v>
      </c>
      <c r="Q3759" s="228">
        <v>53790</v>
      </c>
      <c r="R3759" s="229">
        <v>250</v>
      </c>
      <c r="S3759" s="229">
        <v>0</v>
      </c>
      <c r="T3759" s="229">
        <v>250</v>
      </c>
      <c r="U3759" s="228" t="s">
        <v>4491</v>
      </c>
      <c r="V3759" s="232" t="s"/>
      <c r="W3759" s="232" t="s"/>
      <c r="X3759" s="232" t="s"/>
      <c r="Y3759" s="232" t="s"/>
    </row>
    <row r="3760" spans="1:21" ht="35.25" customHeight="1">
      <c r="A3760" s="215" t="s">
        <v>4648</v>
      </c>
      <c r="B3760" s="215" t="s">
        <v>8780</v>
      </c>
      <c r="C3760" s="215" t="s">
        <v>4656</v>
      </c>
      <c r="D3760" s="215" t="s">
        <v>4676</v>
      </c>
      <c r="E3760" s="215">
        <v>157</v>
      </c>
      <c r="F3760" s="215">
        <v>89</v>
      </c>
      <c r="G3760" s="215" t="s">
        <v>4004</v>
      </c>
      <c r="H3760" s="215" t="s">
        <v>4004</v>
      </c>
      <c r="I3760" s="215" t="s">
        <v>4004</v>
      </c>
      <c r="J3760" s="215" t="s"/>
      <c r="K3760" s="215" t="s"/>
      <c r="L3760" s="215" t="s">
        <v>4652</v>
      </c>
      <c r="M3760" s="216">
        <v>0</v>
      </c>
      <c r="N3760" s="215" t="s">
        <v>4004</v>
      </c>
      <c r="O3760" s="217">
        <v>45740</v>
      </c>
      <c r="P3760" s="218">
        <v>0.563831018516794</v>
      </c>
      <c r="Q3760" s="215">
        <v>53787</v>
      </c>
      <c r="R3760" s="216">
        <v>200</v>
      </c>
      <c r="S3760" s="216">
        <v>0</v>
      </c>
      <c r="T3760" s="216">
        <v>200</v>
      </c>
      <c r="U3760" s="215" t="s">
        <v>8170</v>
      </c>
    </row>
    <row r="3761" spans="1:21" ht="35.25" customHeight="1">
      <c r="A3761" s="219" t="s">
        <v>4648</v>
      </c>
      <c r="B3761" s="219" t="s">
        <v>8781</v>
      </c>
      <c r="C3761" s="219" t="s">
        <v>4656</v>
      </c>
      <c r="D3761" s="219" t="s">
        <v>4694</v>
      </c>
      <c r="E3761" s="219">
        <v>155</v>
      </c>
      <c r="F3761" s="219">
        <v>89</v>
      </c>
      <c r="G3761" s="219" t="s">
        <v>4004</v>
      </c>
      <c r="H3761" s="219" t="s">
        <v>4004</v>
      </c>
      <c r="I3761" s="219" t="s">
        <v>4004</v>
      </c>
      <c r="J3761" s="219" t="s"/>
      <c r="K3761" s="219" t="s">
        <v>8127</v>
      </c>
      <c r="L3761" s="219" t="s">
        <v>4652</v>
      </c>
      <c r="M3761" s="220">
        <v>0</v>
      </c>
      <c r="N3761" s="219" t="s">
        <v>4004</v>
      </c>
      <c r="O3761" s="221">
        <v>45740</v>
      </c>
      <c r="P3761" s="222">
        <v>0.402627314815618</v>
      </c>
      <c r="Q3761" s="219">
        <v>0</v>
      </c>
      <c r="R3761" s="220">
        <v>0</v>
      </c>
      <c r="S3761" s="220">
        <v>0</v>
      </c>
      <c r="T3761" s="220">
        <v>0</v>
      </c>
      <c r="U3761" s="219" t="s">
        <v>8191</v>
      </c>
    </row>
    <row r="3762" spans="1:21" ht="35.25" customHeight="1">
      <c r="A3762" s="215" t="s">
        <v>4648</v>
      </c>
      <c r="B3762" s="215" t="s">
        <v>8782</v>
      </c>
      <c r="C3762" s="215" t="s">
        <v>4650</v>
      </c>
      <c r="D3762" s="215" t="s">
        <v>4668</v>
      </c>
      <c r="E3762" s="215">
        <v>150</v>
      </c>
      <c r="F3762" s="215">
        <v>89</v>
      </c>
      <c r="G3762" s="215" t="s">
        <v>4659</v>
      </c>
      <c r="H3762" s="215" t="s">
        <v>4659</v>
      </c>
      <c r="I3762" s="215" t="s">
        <v>4659</v>
      </c>
      <c r="J3762" s="215" t="s"/>
      <c r="K3762" s="215" t="s"/>
      <c r="L3762" s="215" t="s">
        <v>4652</v>
      </c>
      <c r="M3762" s="216">
        <v>0</v>
      </c>
      <c r="N3762" s="215" t="s">
        <v>4659</v>
      </c>
      <c r="O3762" s="217">
        <v>45741</v>
      </c>
      <c r="P3762" s="218">
        <v>0.714317129630217</v>
      </c>
      <c r="Q3762" s="215">
        <v>53804</v>
      </c>
      <c r="R3762" s="216">
        <v>230</v>
      </c>
      <c r="S3762" s="216">
        <v>0</v>
      </c>
      <c r="T3762" s="216">
        <v>230</v>
      </c>
      <c r="U3762" s="215" t="s">
        <v>4491</v>
      </c>
    </row>
    <row r="3763" spans="1:21" ht="35.25" customHeight="1">
      <c r="A3763" s="219" t="s">
        <v>4648</v>
      </c>
      <c r="B3763" s="219" t="s">
        <v>8783</v>
      </c>
      <c r="C3763" s="219" t="s">
        <v>4650</v>
      </c>
      <c r="D3763" s="219" t="s">
        <v>4668</v>
      </c>
      <c r="E3763" s="219">
        <v>150</v>
      </c>
      <c r="F3763" s="219">
        <v>89</v>
      </c>
      <c r="G3763" s="219" t="s">
        <v>4659</v>
      </c>
      <c r="H3763" s="219" t="s">
        <v>4659</v>
      </c>
      <c r="I3763" s="219" t="s">
        <v>4659</v>
      </c>
      <c r="J3763" s="219" t="s"/>
      <c r="K3763" s="219" t="s"/>
      <c r="L3763" s="219" t="s">
        <v>4652</v>
      </c>
      <c r="M3763" s="220">
        <v>0</v>
      </c>
      <c r="N3763" s="219" t="s">
        <v>4659</v>
      </c>
      <c r="O3763" s="221">
        <v>45741</v>
      </c>
      <c r="P3763" s="222">
        <v>0.698437499999273</v>
      </c>
      <c r="Q3763" s="219">
        <v>53802</v>
      </c>
      <c r="R3763" s="220">
        <v>230</v>
      </c>
      <c r="S3763" s="220">
        <v>0</v>
      </c>
      <c r="T3763" s="220">
        <v>230</v>
      </c>
      <c r="U3763" s="219" t="s">
        <v>4491</v>
      </c>
    </row>
    <row r="3764" spans="1:21" ht="35.25" customHeight="1">
      <c r="A3764" s="215" t="s">
        <v>4648</v>
      </c>
      <c r="B3764" s="215" t="s">
        <v>8784</v>
      </c>
      <c r="C3764" s="215" t="s">
        <v>4656</v>
      </c>
      <c r="D3764" s="215" t="s">
        <v>4657</v>
      </c>
      <c r="E3764" s="215">
        <v>155</v>
      </c>
      <c r="F3764" s="215">
        <v>8</v>
      </c>
      <c r="G3764" s="215" t="s">
        <v>4659</v>
      </c>
      <c r="H3764" s="215" t="s">
        <v>4659</v>
      </c>
      <c r="I3764" s="215" t="s">
        <v>4659</v>
      </c>
      <c r="J3764" s="215" t="s"/>
      <c r="K3764" s="215" t="s"/>
      <c r="L3764" s="215" t="s">
        <v>4652</v>
      </c>
      <c r="M3764" s="216">
        <v>0</v>
      </c>
      <c r="N3764" s="215" t="s">
        <v>4659</v>
      </c>
      <c r="O3764" s="217">
        <v>45741</v>
      </c>
      <c r="P3764" s="218">
        <v>0.68137731481329</v>
      </c>
      <c r="Q3764" s="215">
        <v>53801</v>
      </c>
      <c r="R3764" s="216">
        <v>430</v>
      </c>
      <c r="S3764" s="216">
        <v>0</v>
      </c>
      <c r="T3764" s="216">
        <v>430</v>
      </c>
      <c r="U3764" s="215" t="s">
        <v>4491</v>
      </c>
    </row>
    <row r="3765" spans="1:21" ht="35.25" customHeight="1">
      <c r="A3765" s="219" t="s">
        <v>4648</v>
      </c>
      <c r="B3765" s="219" t="s">
        <v>8785</v>
      </c>
      <c r="C3765" s="219" t="s">
        <v>4656</v>
      </c>
      <c r="D3765" s="219" t="s">
        <v>4657</v>
      </c>
      <c r="E3765" s="219">
        <v>165</v>
      </c>
      <c r="F3765" s="219">
        <v>88</v>
      </c>
      <c r="G3765" s="219" t="s">
        <v>4659</v>
      </c>
      <c r="H3765" s="219" t="s">
        <v>4659</v>
      </c>
      <c r="I3765" s="219" t="s">
        <v>4659</v>
      </c>
      <c r="J3765" s="219" t="s"/>
      <c r="K3765" s="219" t="s"/>
      <c r="L3765" s="219" t="s">
        <v>4652</v>
      </c>
      <c r="M3765" s="220">
        <v>0</v>
      </c>
      <c r="N3765" s="219" t="s">
        <v>4659</v>
      </c>
      <c r="O3765" s="221">
        <v>45741</v>
      </c>
      <c r="P3765" s="222">
        <v>0.68137731481329</v>
      </c>
      <c r="Q3765" s="219">
        <v>53801</v>
      </c>
      <c r="R3765" s="220">
        <v>430</v>
      </c>
      <c r="S3765" s="220">
        <v>0</v>
      </c>
      <c r="T3765" s="220">
        <v>430</v>
      </c>
      <c r="U3765" s="219" t="s">
        <v>4491</v>
      </c>
    </row>
    <row r="3766" spans="1:21" ht="35.25" customHeight="1">
      <c r="A3766" s="215" t="s">
        <v>4648</v>
      </c>
      <c r="B3766" s="215" t="s">
        <v>8786</v>
      </c>
      <c r="C3766" s="215" t="s">
        <v>4650</v>
      </c>
      <c r="D3766" s="215" t="s">
        <v>4668</v>
      </c>
      <c r="E3766" s="215">
        <v>150</v>
      </c>
      <c r="F3766" s="215">
        <v>89</v>
      </c>
      <c r="G3766" s="215" t="s">
        <v>4659</v>
      </c>
      <c r="H3766" s="215" t="s">
        <v>4659</v>
      </c>
      <c r="I3766" s="215" t="s">
        <v>4659</v>
      </c>
      <c r="J3766" s="215" t="s"/>
      <c r="K3766" s="215" t="s">
        <v>5415</v>
      </c>
      <c r="L3766" s="215" t="s">
        <v>4652</v>
      </c>
      <c r="M3766" s="216">
        <v>0</v>
      </c>
      <c r="N3766" s="215" t="s">
        <v>4659</v>
      </c>
      <c r="O3766" s="217">
        <v>45741</v>
      </c>
      <c r="P3766" s="218">
        <v>0.669444444443798</v>
      </c>
      <c r="Q3766" s="215">
        <v>53800</v>
      </c>
      <c r="R3766" s="216">
        <v>200</v>
      </c>
      <c r="S3766" s="216">
        <v>0</v>
      </c>
      <c r="T3766" s="216">
        <v>200</v>
      </c>
      <c r="U3766" s="215" t="s">
        <v>4491</v>
      </c>
    </row>
    <row r="3767" spans="1:21" ht="35.25" customHeight="1">
      <c r="A3767" s="219" t="s">
        <v>4648</v>
      </c>
      <c r="B3767" s="219" t="s">
        <v>8787</v>
      </c>
      <c r="C3767" s="219" t="s">
        <v>4650</v>
      </c>
      <c r="D3767" s="219" t="s">
        <v>4663</v>
      </c>
      <c r="E3767" s="219">
        <v>140</v>
      </c>
      <c r="F3767" s="219">
        <v>89</v>
      </c>
      <c r="G3767" s="219" t="s">
        <v>4659</v>
      </c>
      <c r="H3767" s="219" t="s">
        <v>4659</v>
      </c>
      <c r="I3767" s="219" t="s">
        <v>4659</v>
      </c>
      <c r="J3767" s="219" t="s"/>
      <c r="K3767" s="219" t="s">
        <v>5415</v>
      </c>
      <c r="L3767" s="219" t="s">
        <v>4652</v>
      </c>
      <c r="M3767" s="220">
        <v>0</v>
      </c>
      <c r="N3767" s="219" t="s">
        <v>4659</v>
      </c>
      <c r="O3767" s="221">
        <v>45741</v>
      </c>
      <c r="P3767" s="222">
        <v>0.668750000000728</v>
      </c>
      <c r="Q3767" s="219">
        <v>53800</v>
      </c>
      <c r="R3767" s="220">
        <v>200</v>
      </c>
      <c r="S3767" s="220">
        <v>0</v>
      </c>
      <c r="T3767" s="220">
        <v>200</v>
      </c>
      <c r="U3767" s="219" t="s">
        <v>4491</v>
      </c>
    </row>
    <row r="3768" spans="1:21" ht="35.25" customHeight="1">
      <c r="A3768" s="215" t="s">
        <v>4648</v>
      </c>
      <c r="B3768" s="215" t="s">
        <v>8788</v>
      </c>
      <c r="C3768" s="215" t="s">
        <v>4656</v>
      </c>
      <c r="D3768" s="215" t="s">
        <v>4694</v>
      </c>
      <c r="E3768" s="215">
        <v>165</v>
      </c>
      <c r="F3768" s="215">
        <v>88</v>
      </c>
      <c r="G3768" s="215" t="s">
        <v>4659</v>
      </c>
      <c r="H3768" s="215" t="s">
        <v>4659</v>
      </c>
      <c r="I3768" s="215" t="s">
        <v>4659</v>
      </c>
      <c r="J3768" s="215" t="s"/>
      <c r="K3768" s="215" t="s">
        <v>8127</v>
      </c>
      <c r="L3768" s="215" t="s">
        <v>4652</v>
      </c>
      <c r="M3768" s="216">
        <v>0</v>
      </c>
      <c r="N3768" s="215" t="s">
        <v>4659</v>
      </c>
      <c r="O3768" s="217">
        <v>45741</v>
      </c>
      <c r="P3768" s="218">
        <v>0.613148148149776</v>
      </c>
      <c r="Q3768" s="215">
        <v>0</v>
      </c>
      <c r="R3768" s="216">
        <v>0</v>
      </c>
      <c r="S3768" s="216">
        <v>0</v>
      </c>
      <c r="T3768" s="216">
        <v>0</v>
      </c>
      <c r="U3768" s="215" t="s">
        <v>8191</v>
      </c>
    </row>
    <row r="3769" spans="1:21" ht="35.25" customHeight="1">
      <c r="A3769" s="219" t="s">
        <v>4648</v>
      </c>
      <c r="B3769" s="219" t="s">
        <v>8789</v>
      </c>
      <c r="C3769" s="219" t="s">
        <v>4656</v>
      </c>
      <c r="D3769" s="219" t="s">
        <v>4703</v>
      </c>
      <c r="E3769" s="219">
        <v>146</v>
      </c>
      <c r="F3769" s="219">
        <v>88</v>
      </c>
      <c r="G3769" s="219" t="s">
        <v>4659</v>
      </c>
      <c r="H3769" s="219" t="s">
        <v>4659</v>
      </c>
      <c r="I3769" s="219" t="s">
        <v>4659</v>
      </c>
      <c r="J3769" s="219" t="s"/>
      <c r="K3769" s="219" t="s">
        <v>8127</v>
      </c>
      <c r="L3769" s="219" t="s">
        <v>4652</v>
      </c>
      <c r="M3769" s="220">
        <v>0</v>
      </c>
      <c r="N3769" s="219" t="s">
        <v>4659</v>
      </c>
      <c r="O3769" s="221">
        <v>45741</v>
      </c>
      <c r="P3769" s="222">
        <v>0.613148148149776</v>
      </c>
      <c r="Q3769" s="219">
        <v>0</v>
      </c>
      <c r="R3769" s="220">
        <v>0</v>
      </c>
      <c r="S3769" s="220">
        <v>0</v>
      </c>
      <c r="T3769" s="220">
        <v>0</v>
      </c>
      <c r="U3769" s="219" t="s">
        <v>8191</v>
      </c>
    </row>
    <row r="3770" spans="1:21" ht="35.25" customHeight="1">
      <c r="A3770" s="215" t="s">
        <v>4648</v>
      </c>
      <c r="B3770" s="215" t="s">
        <v>8790</v>
      </c>
      <c r="C3770" s="215" t="s">
        <v>4650</v>
      </c>
      <c r="D3770" s="215" t="s">
        <v>4668</v>
      </c>
      <c r="E3770" s="215">
        <v>150</v>
      </c>
      <c r="F3770" s="215">
        <v>89</v>
      </c>
      <c r="G3770" s="215" t="s">
        <v>4652</v>
      </c>
      <c r="H3770" s="215" t="s">
        <v>4652</v>
      </c>
      <c r="I3770" s="215" t="s">
        <v>4652</v>
      </c>
      <c r="J3770" s="215" t="s"/>
      <c r="K3770" s="215" t="s">
        <v>8791</v>
      </c>
      <c r="L3770" s="215" t="s">
        <v>4652</v>
      </c>
      <c r="M3770" s="216">
        <v>100</v>
      </c>
      <c r="N3770" s="215" t="s">
        <v>4659</v>
      </c>
      <c r="O3770" s="217">
        <v>45741</v>
      </c>
      <c r="P3770" s="218">
        <v>0.562581018519268</v>
      </c>
      <c r="Q3770" s="215">
        <v>53798</v>
      </c>
      <c r="R3770" s="216">
        <v>330</v>
      </c>
      <c r="S3770" s="216">
        <v>0</v>
      </c>
      <c r="T3770" s="216">
        <v>330</v>
      </c>
      <c r="U3770" s="215" t="s">
        <v>4491</v>
      </c>
    </row>
    <row r="3771" spans="1:21" ht="35.25" customHeight="1">
      <c r="A3771" s="219" t="s">
        <v>4648</v>
      </c>
      <c r="B3771" s="219" t="s">
        <v>8792</v>
      </c>
      <c r="C3771" s="219" t="s">
        <v>4656</v>
      </c>
      <c r="D3771" s="219" t="s">
        <v>4756</v>
      </c>
      <c r="E3771" s="219">
        <v>155</v>
      </c>
      <c r="F3771" s="219">
        <v>88</v>
      </c>
      <c r="G3771" s="219" t="s">
        <v>4659</v>
      </c>
      <c r="H3771" s="219" t="s">
        <v>4659</v>
      </c>
      <c r="I3771" s="219" t="s">
        <v>4659</v>
      </c>
      <c r="J3771" s="219" t="s"/>
      <c r="K3771" s="219" t="s"/>
      <c r="L3771" s="219" t="s">
        <v>4652</v>
      </c>
      <c r="M3771" s="220">
        <v>0</v>
      </c>
      <c r="N3771" s="219" t="s">
        <v>4659</v>
      </c>
      <c r="O3771" s="221">
        <v>45741</v>
      </c>
      <c r="P3771" s="222">
        <v>0.52973379629475</v>
      </c>
      <c r="Q3771" s="219">
        <v>53797</v>
      </c>
      <c r="R3771" s="220">
        <v>200</v>
      </c>
      <c r="S3771" s="220">
        <v>0</v>
      </c>
      <c r="T3771" s="220">
        <v>200</v>
      </c>
      <c r="U3771" s="219" t="s">
        <v>8170</v>
      </c>
    </row>
    <row r="3772" spans="1:21" ht="35.25" customHeight="1">
      <c r="A3772" s="215" t="s">
        <v>4648</v>
      </c>
      <c r="B3772" s="215" t="s">
        <v>8793</v>
      </c>
      <c r="C3772" s="215" t="s">
        <v>4656</v>
      </c>
      <c r="D3772" s="215" t="s">
        <v>4676</v>
      </c>
      <c r="E3772" s="215">
        <v>173</v>
      </c>
      <c r="F3772" s="215">
        <v>0</v>
      </c>
      <c r="G3772" s="215" t="s">
        <v>4652</v>
      </c>
      <c r="H3772" s="215" t="s">
        <v>4659</v>
      </c>
      <c r="I3772" s="215" t="s">
        <v>4659</v>
      </c>
      <c r="J3772" s="215" t="s"/>
      <c r="K3772" s="215" t="s">
        <v>8127</v>
      </c>
      <c r="L3772" s="215" t="s">
        <v>4652</v>
      </c>
      <c r="M3772" s="216">
        <v>0</v>
      </c>
      <c r="N3772" s="215" t="s">
        <v>4659</v>
      </c>
      <c r="O3772" s="217">
        <v>45741</v>
      </c>
      <c r="P3772" s="218">
        <v>0.415300925924385</v>
      </c>
      <c r="Q3772" s="215">
        <v>0</v>
      </c>
      <c r="R3772" s="216">
        <v>0</v>
      </c>
      <c r="S3772" s="216">
        <v>0</v>
      </c>
      <c r="T3772" s="216">
        <v>0</v>
      </c>
      <c r="U3772" s="215" t="s">
        <v>8191</v>
      </c>
    </row>
    <row r="3773" spans="1:21" ht="35.25" customHeight="1">
      <c r="A3773" s="219" t="s">
        <v>4648</v>
      </c>
      <c r="B3773" s="219" t="s">
        <v>8794</v>
      </c>
      <c r="C3773" s="219" t="s">
        <v>4656</v>
      </c>
      <c r="D3773" s="219" t="s">
        <v>4730</v>
      </c>
      <c r="E3773" s="219">
        <v>165</v>
      </c>
      <c r="F3773" s="219">
        <v>88</v>
      </c>
      <c r="G3773" s="219" t="s">
        <v>4659</v>
      </c>
      <c r="H3773" s="219" t="s">
        <v>4659</v>
      </c>
      <c r="I3773" s="219" t="s">
        <v>4659</v>
      </c>
      <c r="J3773" s="219" t="s"/>
      <c r="K3773" s="219" t="s">
        <v>8127</v>
      </c>
      <c r="L3773" s="219" t="s">
        <v>4652</v>
      </c>
      <c r="M3773" s="220">
        <v>0</v>
      </c>
      <c r="N3773" s="219" t="s">
        <v>4659</v>
      </c>
      <c r="O3773" s="221">
        <v>45741</v>
      </c>
      <c r="P3773" s="222">
        <v>0.415300925924385</v>
      </c>
      <c r="Q3773" s="219">
        <v>0</v>
      </c>
      <c r="R3773" s="220">
        <v>0</v>
      </c>
      <c r="S3773" s="220">
        <v>0</v>
      </c>
      <c r="T3773" s="220">
        <v>0</v>
      </c>
      <c r="U3773" s="219" t="s">
        <v>8191</v>
      </c>
    </row>
    <row r="3774" spans="1:21" ht="35.25" customHeight="1">
      <c r="A3774" s="215" t="s">
        <v>4648</v>
      </c>
      <c r="B3774" s="215" t="s">
        <v>8795</v>
      </c>
      <c r="C3774" s="215" t="s">
        <v>4656</v>
      </c>
      <c r="D3774" s="215" t="s">
        <v>4676</v>
      </c>
      <c r="E3774" s="215">
        <v>167</v>
      </c>
      <c r="F3774" s="215">
        <v>88</v>
      </c>
      <c r="G3774" s="215" t="s">
        <v>4659</v>
      </c>
      <c r="H3774" s="215" t="s">
        <v>4659</v>
      </c>
      <c r="I3774" s="215" t="s">
        <v>4659</v>
      </c>
      <c r="J3774" s="215" t="s"/>
      <c r="K3774" s="215" t="s">
        <v>8127</v>
      </c>
      <c r="L3774" s="215" t="s">
        <v>4652</v>
      </c>
      <c r="M3774" s="216">
        <v>0</v>
      </c>
      <c r="N3774" s="215" t="s">
        <v>4659</v>
      </c>
      <c r="O3774" s="217">
        <v>45741</v>
      </c>
      <c r="P3774" s="218">
        <v>0.367696759258251</v>
      </c>
      <c r="Q3774" s="215">
        <v>0</v>
      </c>
      <c r="R3774" s="216">
        <v>0</v>
      </c>
      <c r="S3774" s="216">
        <v>0</v>
      </c>
      <c r="T3774" s="216">
        <v>0</v>
      </c>
      <c r="U3774" s="215" t="s">
        <v>8191</v>
      </c>
    </row>
    <row r="3775" spans="1:21" ht="35.25" customHeight="1">
      <c r="A3775" s="219" t="s">
        <v>4648</v>
      </c>
      <c r="B3775" s="219" t="s">
        <v>8796</v>
      </c>
      <c r="C3775" s="219" t="s">
        <v>4656</v>
      </c>
      <c r="D3775" s="219" t="s">
        <v>4676</v>
      </c>
      <c r="E3775" s="219">
        <v>165</v>
      </c>
      <c r="F3775" s="219">
        <v>0</v>
      </c>
      <c r="G3775" s="219" t="s">
        <v>4652</v>
      </c>
      <c r="H3775" s="219" t="s">
        <v>4659</v>
      </c>
      <c r="I3775" s="219" t="s">
        <v>4659</v>
      </c>
      <c r="J3775" s="219" t="s"/>
      <c r="K3775" s="219" t="s">
        <v>8127</v>
      </c>
      <c r="L3775" s="219" t="s">
        <v>4652</v>
      </c>
      <c r="M3775" s="220">
        <v>0</v>
      </c>
      <c r="N3775" s="219" t="s">
        <v>4659</v>
      </c>
      <c r="O3775" s="221">
        <v>45741</v>
      </c>
      <c r="P3775" s="222">
        <v>0.367696759258251</v>
      </c>
      <c r="Q3775" s="219">
        <v>0</v>
      </c>
      <c r="R3775" s="220">
        <v>0</v>
      </c>
      <c r="S3775" s="220">
        <v>0</v>
      </c>
      <c r="T3775" s="220">
        <v>0</v>
      </c>
      <c r="U3775" s="219" t="s">
        <v>8191</v>
      </c>
    </row>
    <row r="3776" spans="1:21" ht="35.25" customHeight="1">
      <c r="A3776" s="215" t="s">
        <v>4648</v>
      </c>
      <c r="B3776" s="215" t="s">
        <v>8797</v>
      </c>
      <c r="C3776" s="215" t="s">
        <v>4656</v>
      </c>
      <c r="D3776" s="215" t="s">
        <v>4676</v>
      </c>
      <c r="E3776" s="215">
        <v>165</v>
      </c>
      <c r="F3776" s="215">
        <v>0</v>
      </c>
      <c r="G3776" s="215" t="s">
        <v>4652</v>
      </c>
      <c r="H3776" s="215" t="s">
        <v>4659</v>
      </c>
      <c r="I3776" s="215" t="s">
        <v>4659</v>
      </c>
      <c r="J3776" s="215" t="s"/>
      <c r="K3776" s="215" t="s">
        <v>8127</v>
      </c>
      <c r="L3776" s="215" t="s">
        <v>4652</v>
      </c>
      <c r="M3776" s="216">
        <v>0</v>
      </c>
      <c r="N3776" s="215" t="s">
        <v>4659</v>
      </c>
      <c r="O3776" s="217">
        <v>45741</v>
      </c>
      <c r="P3776" s="218">
        <v>0.36578703703708</v>
      </c>
      <c r="Q3776" s="215">
        <v>0</v>
      </c>
      <c r="R3776" s="216">
        <v>0</v>
      </c>
      <c r="S3776" s="216">
        <v>0</v>
      </c>
      <c r="T3776" s="216">
        <v>0</v>
      </c>
      <c r="U3776" s="215" t="s">
        <v>8191</v>
      </c>
    </row>
    <row r="3777" spans="1:25" s="192" ht="35.25" customHeight="1">
      <c r="A3777" s="223" t="s">
        <v>4648</v>
      </c>
      <c r="B3777" s="223" t="s">
        <v>8798</v>
      </c>
      <c r="C3777" s="223" t="s">
        <v>4656</v>
      </c>
      <c r="D3777" s="223" t="s">
        <v>4694</v>
      </c>
      <c r="E3777" s="223">
        <v>155</v>
      </c>
      <c r="F3777" s="223">
        <v>88</v>
      </c>
      <c r="G3777" s="223" t="s">
        <v>4659</v>
      </c>
      <c r="H3777" s="223" t="s">
        <v>4659</v>
      </c>
      <c r="I3777" s="223" t="s">
        <v>4659</v>
      </c>
      <c r="J3777" s="223" t="s">
        <v>6823</v>
      </c>
      <c r="K3777" s="223" t="s">
        <v>8127</v>
      </c>
      <c r="L3777" s="223" t="s">
        <v>4659</v>
      </c>
      <c r="M3777" s="224">
        <v>0</v>
      </c>
      <c r="N3777" s="223" t="s">
        <v>4659</v>
      </c>
      <c r="O3777" s="225">
        <v>45741</v>
      </c>
      <c r="P3777" s="226">
        <v>0.36578703703708</v>
      </c>
      <c r="Q3777" s="223">
        <v>0</v>
      </c>
      <c r="R3777" s="224">
        <v>0</v>
      </c>
      <c r="S3777" s="224">
        <v>0</v>
      </c>
      <c r="T3777" s="224">
        <v>0</v>
      </c>
      <c r="U3777" s="223" t="s">
        <v>8191</v>
      </c>
      <c r="V3777" s="227" t="s"/>
      <c r="W3777" s="227" t="s"/>
      <c r="X3777" s="227" t="s"/>
      <c r="Y3777" s="227" t="s"/>
    </row>
    <row r="3778" spans="1:21" ht="35.25" customHeight="1">
      <c r="A3778" s="215" t="s">
        <v>4648</v>
      </c>
      <c r="B3778" s="215" t="s">
        <v>8799</v>
      </c>
      <c r="C3778" s="215" t="s">
        <v>4656</v>
      </c>
      <c r="D3778" s="215" t="s">
        <v>4694</v>
      </c>
      <c r="E3778" s="215">
        <v>155</v>
      </c>
      <c r="F3778" s="215">
        <v>89</v>
      </c>
      <c r="G3778" s="215" t="s">
        <v>4652</v>
      </c>
      <c r="H3778" s="215" t="s">
        <v>4652</v>
      </c>
      <c r="I3778" s="215" t="s">
        <v>4652</v>
      </c>
      <c r="J3778" s="215" t="s"/>
      <c r="K3778" s="215" t="s">
        <v>5060</v>
      </c>
      <c r="L3778" s="215" t="s">
        <v>4652</v>
      </c>
      <c r="M3778" s="216">
        <v>100</v>
      </c>
      <c r="N3778" s="215" t="s">
        <v>4659</v>
      </c>
      <c r="O3778" s="217">
        <v>45741</v>
      </c>
      <c r="P3778" s="218">
        <v>0.35567129629635</v>
      </c>
      <c r="Q3778" s="215">
        <v>53793</v>
      </c>
      <c r="R3778" s="216">
        <v>660</v>
      </c>
      <c r="S3778" s="216">
        <v>0</v>
      </c>
      <c r="T3778" s="216">
        <v>660</v>
      </c>
      <c r="U3778" s="215" t="s">
        <v>4491</v>
      </c>
    </row>
    <row r="3779" spans="1:21" ht="35.25" customHeight="1">
      <c r="A3779" s="219" t="s">
        <v>4648</v>
      </c>
      <c r="B3779" s="219" t="s">
        <v>8800</v>
      </c>
      <c r="C3779" s="219" t="s">
        <v>4656</v>
      </c>
      <c r="D3779" s="219" t="s">
        <v>4730</v>
      </c>
      <c r="E3779" s="219">
        <v>165</v>
      </c>
      <c r="F3779" s="219">
        <v>88</v>
      </c>
      <c r="G3779" s="219" t="s">
        <v>4652</v>
      </c>
      <c r="H3779" s="219" t="s">
        <v>4652</v>
      </c>
      <c r="I3779" s="219" t="s">
        <v>4652</v>
      </c>
      <c r="J3779" s="219" t="s"/>
      <c r="K3779" s="219" t="s">
        <v>5060</v>
      </c>
      <c r="L3779" s="219" t="s">
        <v>4652</v>
      </c>
      <c r="M3779" s="220">
        <v>100</v>
      </c>
      <c r="N3779" s="219" t="s">
        <v>4659</v>
      </c>
      <c r="O3779" s="221">
        <v>45741</v>
      </c>
      <c r="P3779" s="222">
        <v>0.354641203703068</v>
      </c>
      <c r="Q3779" s="219">
        <v>53793</v>
      </c>
      <c r="R3779" s="220">
        <v>660</v>
      </c>
      <c r="S3779" s="220">
        <v>0</v>
      </c>
      <c r="T3779" s="220">
        <v>660</v>
      </c>
      <c r="U3779" s="219" t="s">
        <v>4491</v>
      </c>
    </row>
    <row r="3780" spans="1:21" ht="35.25" customHeight="1">
      <c r="A3780" s="219" t="s">
        <v>3888</v>
      </c>
      <c r="B3780" s="219" t="s">
        <v>8801</v>
      </c>
      <c r="C3780" s="219" t="s">
        <v>4656</v>
      </c>
      <c r="D3780" s="219" t="s">
        <v>4684</v>
      </c>
      <c r="E3780" s="219">
        <v>155</v>
      </c>
      <c r="F3780" s="219">
        <v>0</v>
      </c>
      <c r="G3780" s="219" t="s">
        <v>4652</v>
      </c>
      <c r="H3780" s="219" t="s">
        <v>4652</v>
      </c>
      <c r="I3780" s="219" t="s">
        <v>4652</v>
      </c>
      <c r="J3780" s="219" t="s"/>
      <c r="K3780" s="219" t="s"/>
      <c r="L3780" s="219" t="s">
        <v>4652</v>
      </c>
      <c r="M3780" s="220">
        <v>0</v>
      </c>
      <c r="N3780" s="219" t="s">
        <v>4659</v>
      </c>
      <c r="O3780" s="221">
        <v>45742</v>
      </c>
      <c r="P3780" s="222">
        <v>0.802546296297806</v>
      </c>
      <c r="Q3780" s="219">
        <v>53828</v>
      </c>
      <c r="R3780" s="220">
        <v>200</v>
      </c>
      <c r="S3780" s="220">
        <v>0</v>
      </c>
      <c r="T3780" s="220">
        <v>200</v>
      </c>
      <c r="U3780" s="219" t="s">
        <v>8170</v>
      </c>
    </row>
    <row r="3781" spans="1:21" ht="35.25" customHeight="1">
      <c r="A3781" s="215" t="s">
        <v>3888</v>
      </c>
      <c r="B3781" s="215" t="s">
        <v>8802</v>
      </c>
      <c r="C3781" s="215" t="s">
        <v>4650</v>
      </c>
      <c r="D3781" s="215" t="s">
        <v>4668</v>
      </c>
      <c r="E3781" s="215">
        <v>165</v>
      </c>
      <c r="F3781" s="215">
        <v>0</v>
      </c>
      <c r="G3781" s="215" t="s">
        <v>4652</v>
      </c>
      <c r="H3781" s="215" t="s">
        <v>4652</v>
      </c>
      <c r="I3781" s="215" t="s">
        <v>4652</v>
      </c>
      <c r="J3781" s="215" t="s"/>
      <c r="K3781" s="215" t="s"/>
      <c r="L3781" s="215" t="s">
        <v>4652</v>
      </c>
      <c r="M3781" s="216">
        <v>0</v>
      </c>
      <c r="N3781" s="215" t="s">
        <v>4659</v>
      </c>
      <c r="O3781" s="217">
        <v>45742</v>
      </c>
      <c r="P3781" s="218">
        <v>0.802546296297806</v>
      </c>
      <c r="Q3781" s="215">
        <v>53828</v>
      </c>
      <c r="R3781" s="216">
        <v>200</v>
      </c>
      <c r="S3781" s="216">
        <v>0</v>
      </c>
      <c r="T3781" s="216">
        <v>200</v>
      </c>
      <c r="U3781" s="215" t="s">
        <v>8170</v>
      </c>
    </row>
    <row r="3782" spans="1:21" ht="35.25" customHeight="1">
      <c r="A3782" s="219" t="s">
        <v>4648</v>
      </c>
      <c r="B3782" s="219" t="s">
        <v>8803</v>
      </c>
      <c r="C3782" s="219" t="s">
        <v>4650</v>
      </c>
      <c r="D3782" s="219" t="s">
        <v>4987</v>
      </c>
      <c r="E3782" s="219">
        <v>150</v>
      </c>
      <c r="F3782" s="219">
        <v>0</v>
      </c>
      <c r="G3782" s="219" t="s">
        <v>4652</v>
      </c>
      <c r="H3782" s="219" t="s">
        <v>4659</v>
      </c>
      <c r="I3782" s="219" t="s">
        <v>4659</v>
      </c>
      <c r="J3782" s="219" t="s"/>
      <c r="K3782" s="219" t="s"/>
      <c r="L3782" s="219" t="s">
        <v>4652</v>
      </c>
      <c r="M3782" s="220">
        <v>0</v>
      </c>
      <c r="N3782" s="219" t="s">
        <v>4659</v>
      </c>
      <c r="O3782" s="221">
        <v>45742</v>
      </c>
      <c r="P3782" s="222">
        <v>0.772685185183946</v>
      </c>
      <c r="Q3782" s="219">
        <v>53826</v>
      </c>
      <c r="R3782" s="220">
        <v>300</v>
      </c>
      <c r="S3782" s="220">
        <v>0</v>
      </c>
      <c r="T3782" s="220">
        <v>300</v>
      </c>
      <c r="U3782" s="219" t="s">
        <v>4491</v>
      </c>
    </row>
    <row r="3783" spans="1:21" ht="35.25" customHeight="1">
      <c r="A3783" s="215" t="s">
        <v>4648</v>
      </c>
      <c r="B3783" s="215" t="s">
        <v>8804</v>
      </c>
      <c r="C3783" s="215" t="s">
        <v>4650</v>
      </c>
      <c r="D3783" s="215" t="s">
        <v>4668</v>
      </c>
      <c r="E3783" s="215">
        <v>150</v>
      </c>
      <c r="F3783" s="215">
        <v>0</v>
      </c>
      <c r="G3783" s="215" t="s">
        <v>4652</v>
      </c>
      <c r="H3783" s="215" t="s">
        <v>4659</v>
      </c>
      <c r="I3783" s="215" t="s">
        <v>4659</v>
      </c>
      <c r="J3783" s="215" t="s"/>
      <c r="K3783" s="215" t="s"/>
      <c r="L3783" s="215" t="s">
        <v>4652</v>
      </c>
      <c r="M3783" s="216">
        <v>0</v>
      </c>
      <c r="N3783" s="215" t="s">
        <v>4659</v>
      </c>
      <c r="O3783" s="217">
        <v>45742</v>
      </c>
      <c r="P3783" s="218">
        <v>0.772685185183946</v>
      </c>
      <c r="Q3783" s="215">
        <v>53826</v>
      </c>
      <c r="R3783" s="216">
        <v>300</v>
      </c>
      <c r="S3783" s="216">
        <v>0</v>
      </c>
      <c r="T3783" s="216">
        <v>300</v>
      </c>
      <c r="U3783" s="215" t="s">
        <v>4491</v>
      </c>
    </row>
    <row r="3784" spans="1:21" ht="35.25" customHeight="1">
      <c r="A3784" s="219" t="s">
        <v>4648</v>
      </c>
      <c r="B3784" s="219" t="s">
        <v>8805</v>
      </c>
      <c r="C3784" s="219" t="s">
        <v>4656</v>
      </c>
      <c r="D3784" s="219" t="s">
        <v>4730</v>
      </c>
      <c r="E3784" s="219">
        <v>160</v>
      </c>
      <c r="F3784" s="219">
        <v>89</v>
      </c>
      <c r="G3784" s="219" t="s">
        <v>4652</v>
      </c>
      <c r="H3784" s="219" t="s">
        <v>4652</v>
      </c>
      <c r="I3784" s="219" t="s">
        <v>4652</v>
      </c>
      <c r="J3784" s="219" t="s"/>
      <c r="K3784" s="219" t="s">
        <v>8806</v>
      </c>
      <c r="L3784" s="219" t="s">
        <v>4652</v>
      </c>
      <c r="M3784" s="220">
        <v>100</v>
      </c>
      <c r="N3784" s="219" t="s">
        <v>4659</v>
      </c>
      <c r="O3784" s="221">
        <v>45742</v>
      </c>
      <c r="P3784" s="222">
        <v>0.719930555555038</v>
      </c>
      <c r="Q3784" s="219">
        <v>53825</v>
      </c>
      <c r="R3784" s="220">
        <v>330</v>
      </c>
      <c r="S3784" s="220">
        <v>0</v>
      </c>
      <c r="T3784" s="220">
        <v>330</v>
      </c>
      <c r="U3784" s="219" t="s">
        <v>4491</v>
      </c>
    </row>
    <row r="3785" spans="1:21" ht="35.25" customHeight="1">
      <c r="A3785" s="215" t="s">
        <v>4648</v>
      </c>
      <c r="B3785" s="215" t="s">
        <v>8807</v>
      </c>
      <c r="C3785" s="215" t="s">
        <v>4656</v>
      </c>
      <c r="D3785" s="215" t="s">
        <v>4666</v>
      </c>
      <c r="E3785" s="215">
        <v>165</v>
      </c>
      <c r="F3785" s="215">
        <v>88</v>
      </c>
      <c r="G3785" s="215" t="s">
        <v>4004</v>
      </c>
      <c r="H3785" s="215" t="s">
        <v>4652</v>
      </c>
      <c r="I3785" s="215" t="s">
        <v>4652</v>
      </c>
      <c r="J3785" s="215" t="s"/>
      <c r="K3785" s="215" t="s"/>
      <c r="L3785" s="215" t="s">
        <v>4652</v>
      </c>
      <c r="M3785" s="216">
        <v>0</v>
      </c>
      <c r="N3785" s="215" t="s">
        <v>4004</v>
      </c>
      <c r="O3785" s="217">
        <v>45742</v>
      </c>
      <c r="P3785" s="218">
        <v>0.684803240739712</v>
      </c>
      <c r="Q3785" s="215">
        <v>53824</v>
      </c>
      <c r="R3785" s="216">
        <v>170</v>
      </c>
      <c r="S3785" s="216">
        <v>0</v>
      </c>
      <c r="T3785" s="216">
        <v>170</v>
      </c>
      <c r="U3785" s="215" t="s">
        <v>4491</v>
      </c>
    </row>
    <row r="3786" spans="1:21" ht="35.25" customHeight="1">
      <c r="A3786" s="219" t="s">
        <v>4648</v>
      </c>
      <c r="B3786" s="219" t="s">
        <v>8808</v>
      </c>
      <c r="C3786" s="219" t="s">
        <v>4650</v>
      </c>
      <c r="D3786" s="219" t="s">
        <v>4651</v>
      </c>
      <c r="E3786" s="219">
        <v>155</v>
      </c>
      <c r="F3786" s="219">
        <v>89</v>
      </c>
      <c r="G3786" s="219" t="s">
        <v>4004</v>
      </c>
      <c r="H3786" s="219" t="s">
        <v>4004</v>
      </c>
      <c r="I3786" s="219" t="s">
        <v>4004</v>
      </c>
      <c r="J3786" s="219" t="s"/>
      <c r="K3786" s="219" t="s"/>
      <c r="L3786" s="219" t="s">
        <v>4652</v>
      </c>
      <c r="M3786" s="220">
        <v>0</v>
      </c>
      <c r="N3786" s="219" t="s">
        <v>4004</v>
      </c>
      <c r="O3786" s="221">
        <v>45742</v>
      </c>
      <c r="P3786" s="222">
        <v>0.631041666667443</v>
      </c>
      <c r="Q3786" s="219">
        <v>53823</v>
      </c>
      <c r="R3786" s="220">
        <v>230</v>
      </c>
      <c r="S3786" s="220">
        <v>0</v>
      </c>
      <c r="T3786" s="220">
        <v>230</v>
      </c>
      <c r="U3786" s="219" t="s">
        <v>4491</v>
      </c>
    </row>
    <row r="3787" spans="1:21" ht="35.25" customHeight="1">
      <c r="A3787" s="215" t="s">
        <v>4648</v>
      </c>
      <c r="B3787" s="215" t="s">
        <v>8809</v>
      </c>
      <c r="C3787" s="215" t="s">
        <v>4650</v>
      </c>
      <c r="D3787" s="215" t="s">
        <v>4668</v>
      </c>
      <c r="E3787" s="215">
        <v>160</v>
      </c>
      <c r="F3787" s="215">
        <v>0</v>
      </c>
      <c r="G3787" s="215" t="s">
        <v>4652</v>
      </c>
      <c r="H3787" s="215" t="s">
        <v>4004</v>
      </c>
      <c r="I3787" s="215" t="s">
        <v>4004</v>
      </c>
      <c r="J3787" s="215" t="s"/>
      <c r="K3787" s="215" t="s"/>
      <c r="L3787" s="215" t="s">
        <v>4652</v>
      </c>
      <c r="M3787" s="216">
        <v>0</v>
      </c>
      <c r="N3787" s="215" t="s">
        <v>4004</v>
      </c>
      <c r="O3787" s="217">
        <v>45742</v>
      </c>
      <c r="P3787" s="218">
        <v>0.517488425924967</v>
      </c>
      <c r="Q3787" s="215">
        <v>53821</v>
      </c>
      <c r="R3787" s="216">
        <v>170</v>
      </c>
      <c r="S3787" s="216">
        <v>0</v>
      </c>
      <c r="T3787" s="216">
        <v>170</v>
      </c>
      <c r="U3787" s="215" t="s">
        <v>4491</v>
      </c>
    </row>
    <row r="3788" spans="1:21" ht="35.25" customHeight="1">
      <c r="A3788" s="219" t="s">
        <v>5055</v>
      </c>
      <c r="B3788" s="219" t="s">
        <v>8810</v>
      </c>
      <c r="C3788" s="219" t="s">
        <v>4650</v>
      </c>
      <c r="D3788" s="219" t="s">
        <v>4880</v>
      </c>
      <c r="E3788" s="219">
        <v>157</v>
      </c>
      <c r="F3788" s="219">
        <v>89</v>
      </c>
      <c r="G3788" s="219" t="s">
        <v>4652</v>
      </c>
      <c r="H3788" s="219" t="s">
        <v>4652</v>
      </c>
      <c r="I3788" s="219" t="s">
        <v>4652</v>
      </c>
      <c r="J3788" s="219" t="s"/>
      <c r="K3788" s="219" t="s"/>
      <c r="L3788" s="219" t="s">
        <v>4652</v>
      </c>
      <c r="M3788" s="220">
        <v>0</v>
      </c>
      <c r="N3788" s="219" t="s">
        <v>4659</v>
      </c>
      <c r="O3788" s="221">
        <v>45742</v>
      </c>
      <c r="P3788" s="222">
        <v>0.47224537036891</v>
      </c>
      <c r="Q3788" s="219">
        <v>0</v>
      </c>
      <c r="R3788" s="220">
        <v>0</v>
      </c>
      <c r="S3788" s="220">
        <v>0</v>
      </c>
      <c r="T3788" s="220">
        <v>0</v>
      </c>
      <c r="U3788" s="219" t="s">
        <v>8191</v>
      </c>
    </row>
    <row r="3789" spans="1:21" ht="35.25" customHeight="1">
      <c r="A3789" s="215" t="s">
        <v>4648</v>
      </c>
      <c r="B3789" s="215" t="s">
        <v>8811</v>
      </c>
      <c r="C3789" s="215" t="s">
        <v>4656</v>
      </c>
      <c r="D3789" s="215" t="s">
        <v>4694</v>
      </c>
      <c r="E3789" s="215">
        <v>150</v>
      </c>
      <c r="F3789" s="215">
        <v>0</v>
      </c>
      <c r="G3789" s="215" t="s">
        <v>4652</v>
      </c>
      <c r="H3789" s="215" t="s">
        <v>4652</v>
      </c>
      <c r="I3789" s="215" t="s">
        <v>4652</v>
      </c>
      <c r="J3789" s="215" t="s">
        <v>4643</v>
      </c>
      <c r="K3789" s="215" t="s">
        <v>6481</v>
      </c>
      <c r="L3789" s="215" t="s">
        <v>4652</v>
      </c>
      <c r="M3789" s="216">
        <v>660</v>
      </c>
      <c r="N3789" s="215" t="s">
        <v>4004</v>
      </c>
      <c r="O3789" s="217">
        <v>45742</v>
      </c>
      <c r="P3789" s="218">
        <v>0.436365740741167</v>
      </c>
      <c r="Q3789" s="215">
        <v>53820</v>
      </c>
      <c r="R3789" s="216">
        <v>660</v>
      </c>
      <c r="S3789" s="216">
        <v>0</v>
      </c>
      <c r="T3789" s="216">
        <v>660</v>
      </c>
      <c r="U3789" s="215" t="s">
        <v>8170</v>
      </c>
    </row>
    <row r="3790" spans="1:21" ht="35.25" customHeight="1">
      <c r="A3790" s="219" t="s">
        <v>4648</v>
      </c>
      <c r="B3790" s="219" t="s">
        <v>8812</v>
      </c>
      <c r="C3790" s="219" t="s">
        <v>4656</v>
      </c>
      <c r="D3790" s="219" t="s">
        <v>4676</v>
      </c>
      <c r="E3790" s="219">
        <v>158</v>
      </c>
      <c r="F3790" s="219">
        <v>88</v>
      </c>
      <c r="G3790" s="219" t="s">
        <v>4659</v>
      </c>
      <c r="H3790" s="219" t="s">
        <v>4659</v>
      </c>
      <c r="I3790" s="219" t="s">
        <v>4659</v>
      </c>
      <c r="J3790" s="219" t="s"/>
      <c r="K3790" s="219" t="s"/>
      <c r="L3790" s="219" t="s">
        <v>4652</v>
      </c>
      <c r="M3790" s="220">
        <v>0</v>
      </c>
      <c r="N3790" s="219" t="s">
        <v>4659</v>
      </c>
      <c r="O3790" s="221">
        <v>45742</v>
      </c>
      <c r="P3790" s="222">
        <v>0.377256944444525</v>
      </c>
      <c r="Q3790" s="219">
        <v>53807</v>
      </c>
      <c r="R3790" s="220">
        <v>200</v>
      </c>
      <c r="S3790" s="220">
        <v>0</v>
      </c>
      <c r="T3790" s="220">
        <v>200</v>
      </c>
      <c r="U3790" s="219" t="s">
        <v>4491</v>
      </c>
    </row>
    <row r="3791" spans="1:21" ht="35.25" customHeight="1">
      <c r="A3791" s="215" t="s">
        <v>4648</v>
      </c>
      <c r="B3791" s="215" t="s">
        <v>8813</v>
      </c>
      <c r="C3791" s="215" t="s">
        <v>4656</v>
      </c>
      <c r="D3791" s="215" t="s">
        <v>4730</v>
      </c>
      <c r="E3791" s="215">
        <v>159</v>
      </c>
      <c r="F3791" s="215">
        <v>0</v>
      </c>
      <c r="G3791" s="215" t="s">
        <v>4652</v>
      </c>
      <c r="H3791" s="215" t="s">
        <v>4659</v>
      </c>
      <c r="I3791" s="215" t="s">
        <v>4659</v>
      </c>
      <c r="J3791" s="215" t="s"/>
      <c r="K3791" s="215" t="s">
        <v>8127</v>
      </c>
      <c r="L3791" s="215" t="s">
        <v>4652</v>
      </c>
      <c r="M3791" s="216">
        <v>0</v>
      </c>
      <c r="N3791" s="215" t="s">
        <v>4659</v>
      </c>
      <c r="O3791" s="217">
        <v>45742</v>
      </c>
      <c r="P3791" s="218">
        <v>0.371863425927586</v>
      </c>
      <c r="Q3791" s="215">
        <v>0</v>
      </c>
      <c r="R3791" s="216">
        <v>0</v>
      </c>
      <c r="S3791" s="216">
        <v>0</v>
      </c>
      <c r="T3791" s="216">
        <v>0</v>
      </c>
      <c r="U3791" s="215" t="s">
        <v>8191</v>
      </c>
    </row>
    <row r="3792" spans="1:21" ht="35.25" customHeight="1">
      <c r="A3792" s="219" t="s">
        <v>4648</v>
      </c>
      <c r="B3792" s="219" t="s">
        <v>8814</v>
      </c>
      <c r="C3792" s="219" t="s">
        <v>4656</v>
      </c>
      <c r="D3792" s="219" t="s">
        <v>4734</v>
      </c>
      <c r="E3792" s="219">
        <v>165</v>
      </c>
      <c r="F3792" s="219">
        <v>0</v>
      </c>
      <c r="G3792" s="219" t="s">
        <v>4652</v>
      </c>
      <c r="H3792" s="219" t="s">
        <v>4659</v>
      </c>
      <c r="I3792" s="219" t="s">
        <v>4659</v>
      </c>
      <c r="J3792" s="219" t="s"/>
      <c r="K3792" s="219" t="s">
        <v>8127</v>
      </c>
      <c r="L3792" s="219" t="s">
        <v>4652</v>
      </c>
      <c r="M3792" s="220">
        <v>0</v>
      </c>
      <c r="N3792" s="219" t="s">
        <v>4659</v>
      </c>
      <c r="O3792" s="221">
        <v>45742</v>
      </c>
      <c r="P3792" s="222">
        <v>0.371863425927586</v>
      </c>
      <c r="Q3792" s="219">
        <v>0</v>
      </c>
      <c r="R3792" s="220">
        <v>0</v>
      </c>
      <c r="S3792" s="220">
        <v>0</v>
      </c>
      <c r="T3792" s="220">
        <v>0</v>
      </c>
      <c r="U3792" s="219" t="s">
        <v>8191</v>
      </c>
    </row>
    <row r="3793" spans="1:21" ht="35.25" customHeight="1">
      <c r="A3793" s="215" t="s">
        <v>4648</v>
      </c>
      <c r="B3793" s="215" t="s">
        <v>8815</v>
      </c>
      <c r="C3793" s="215" t="s">
        <v>4656</v>
      </c>
      <c r="D3793" s="215" t="s">
        <v>4730</v>
      </c>
      <c r="E3793" s="215">
        <v>165</v>
      </c>
      <c r="F3793" s="215">
        <v>0</v>
      </c>
      <c r="G3793" s="215" t="s">
        <v>4652</v>
      </c>
      <c r="H3793" s="215" t="s">
        <v>4659</v>
      </c>
      <c r="I3793" s="215" t="s">
        <v>4659</v>
      </c>
      <c r="J3793" s="215" t="s"/>
      <c r="K3793" s="215" t="s">
        <v>8127</v>
      </c>
      <c r="L3793" s="215" t="s">
        <v>4652</v>
      </c>
      <c r="M3793" s="216">
        <v>0</v>
      </c>
      <c r="N3793" s="215" t="s">
        <v>4659</v>
      </c>
      <c r="O3793" s="217">
        <v>45742</v>
      </c>
      <c r="P3793" s="218">
        <v>0.33894675926058</v>
      </c>
      <c r="Q3793" s="215">
        <v>0</v>
      </c>
      <c r="R3793" s="216">
        <v>0</v>
      </c>
      <c r="S3793" s="216">
        <v>0</v>
      </c>
      <c r="T3793" s="216">
        <v>0</v>
      </c>
      <c r="U3793" s="215" t="s">
        <v>8191</v>
      </c>
    </row>
    <row r="3794" spans="1:21" ht="35.25" customHeight="1">
      <c r="A3794" s="219" t="s">
        <v>4648</v>
      </c>
      <c r="B3794" s="219" t="s">
        <v>8816</v>
      </c>
      <c r="C3794" s="219" t="s">
        <v>4656</v>
      </c>
      <c r="D3794" s="219" t="s">
        <v>4730</v>
      </c>
      <c r="E3794" s="219">
        <v>160</v>
      </c>
      <c r="F3794" s="219">
        <v>0</v>
      </c>
      <c r="G3794" s="219" t="s">
        <v>4652</v>
      </c>
      <c r="H3794" s="219" t="s">
        <v>4659</v>
      </c>
      <c r="I3794" s="219" t="s">
        <v>4659</v>
      </c>
      <c r="J3794" s="219" t="s"/>
      <c r="K3794" s="219" t="s">
        <v>8127</v>
      </c>
      <c r="L3794" s="219" t="s">
        <v>4652</v>
      </c>
      <c r="M3794" s="220">
        <v>0</v>
      </c>
      <c r="N3794" s="219" t="s">
        <v>4659</v>
      </c>
      <c r="O3794" s="221">
        <v>45742</v>
      </c>
      <c r="P3794" s="222">
        <v>0.33894675926058</v>
      </c>
      <c r="Q3794" s="219">
        <v>0</v>
      </c>
      <c r="R3794" s="220">
        <v>0</v>
      </c>
      <c r="S3794" s="220">
        <v>0</v>
      </c>
      <c r="T3794" s="220">
        <v>0</v>
      </c>
      <c r="U3794" s="219" t="s">
        <v>8191</v>
      </c>
    </row>
    <row r="3795" spans="1:21" ht="35.25" customHeight="1">
      <c r="A3795" s="215" t="s">
        <v>4648</v>
      </c>
      <c r="B3795" s="215" t="s">
        <v>8817</v>
      </c>
      <c r="C3795" s="215" t="s">
        <v>4656</v>
      </c>
      <c r="D3795" s="215" t="s">
        <v>4730</v>
      </c>
      <c r="E3795" s="215">
        <v>165</v>
      </c>
      <c r="F3795" s="215">
        <v>0</v>
      </c>
      <c r="G3795" s="215" t="s">
        <v>4652</v>
      </c>
      <c r="H3795" s="215" t="s">
        <v>4659</v>
      </c>
      <c r="I3795" s="215" t="s">
        <v>4659</v>
      </c>
      <c r="J3795" s="215" t="s"/>
      <c r="K3795" s="215" t="s">
        <v>8127</v>
      </c>
      <c r="L3795" s="215" t="s">
        <v>4652</v>
      </c>
      <c r="M3795" s="216">
        <v>0</v>
      </c>
      <c r="N3795" s="215" t="s">
        <v>4659</v>
      </c>
      <c r="O3795" s="217">
        <v>45742</v>
      </c>
      <c r="P3795" s="218">
        <v>0.337199074074306</v>
      </c>
      <c r="Q3795" s="215">
        <v>0</v>
      </c>
      <c r="R3795" s="216">
        <v>0</v>
      </c>
      <c r="S3795" s="216">
        <v>0</v>
      </c>
      <c r="T3795" s="216">
        <v>0</v>
      </c>
      <c r="U3795" s="215" t="s">
        <v>8191</v>
      </c>
    </row>
    <row r="3796" spans="1:21" ht="35.25" customHeight="1">
      <c r="A3796" s="219" t="s">
        <v>4648</v>
      </c>
      <c r="B3796" s="219" t="s">
        <v>8818</v>
      </c>
      <c r="C3796" s="219" t="s">
        <v>4656</v>
      </c>
      <c r="D3796" s="219" t="s">
        <v>4676</v>
      </c>
      <c r="E3796" s="219">
        <v>165</v>
      </c>
      <c r="F3796" s="219">
        <v>0</v>
      </c>
      <c r="G3796" s="219" t="s">
        <v>4652</v>
      </c>
      <c r="H3796" s="219" t="s">
        <v>4659</v>
      </c>
      <c r="I3796" s="219" t="s">
        <v>4659</v>
      </c>
      <c r="J3796" s="219" t="s"/>
      <c r="K3796" s="219" t="s">
        <v>8127</v>
      </c>
      <c r="L3796" s="219" t="s">
        <v>4652</v>
      </c>
      <c r="M3796" s="220">
        <v>0</v>
      </c>
      <c r="N3796" s="219" t="s">
        <v>4659</v>
      </c>
      <c r="O3796" s="221">
        <v>45742</v>
      </c>
      <c r="P3796" s="222">
        <v>0.337199074074306</v>
      </c>
      <c r="Q3796" s="219">
        <v>0</v>
      </c>
      <c r="R3796" s="220">
        <v>0</v>
      </c>
      <c r="S3796" s="220">
        <v>0</v>
      </c>
      <c r="T3796" s="220">
        <v>0</v>
      </c>
      <c r="U3796" s="219" t="s">
        <v>8191</v>
      </c>
    </row>
    <row r="3797" spans="1:21" ht="35.25" customHeight="1">
      <c r="A3797" s="215" t="s">
        <v>4648</v>
      </c>
      <c r="B3797" s="215" t="s">
        <v>8819</v>
      </c>
      <c r="C3797" s="215" t="s">
        <v>4650</v>
      </c>
      <c r="D3797" s="215" t="s">
        <v>4668</v>
      </c>
      <c r="E3797" s="215">
        <v>155</v>
      </c>
      <c r="F3797" s="215">
        <v>0</v>
      </c>
      <c r="G3797" s="215" t="s">
        <v>4652</v>
      </c>
      <c r="H3797" s="215" t="s">
        <v>4659</v>
      </c>
      <c r="I3797" s="215" t="s">
        <v>4659</v>
      </c>
      <c r="J3797" s="215" t="s"/>
      <c r="K3797" s="215" t="s"/>
      <c r="L3797" s="215" t="s">
        <v>4652</v>
      </c>
      <c r="M3797" s="216">
        <v>0</v>
      </c>
      <c r="N3797" s="215" t="s">
        <v>4659</v>
      </c>
      <c r="O3797" s="217">
        <v>45743</v>
      </c>
      <c r="P3797" s="218">
        <v>0.68640046296423</v>
      </c>
      <c r="Q3797" s="215">
        <v>53873</v>
      </c>
      <c r="R3797" s="216">
        <v>170</v>
      </c>
      <c r="S3797" s="216">
        <v>0</v>
      </c>
      <c r="T3797" s="216">
        <v>170</v>
      </c>
      <c r="U3797" s="215" t="s">
        <v>4491</v>
      </c>
    </row>
    <row r="3798" spans="1:21" ht="35.25" customHeight="1">
      <c r="A3798" s="219" t="s">
        <v>4648</v>
      </c>
      <c r="B3798" s="219" t="s">
        <v>8820</v>
      </c>
      <c r="C3798" s="219" t="s">
        <v>4656</v>
      </c>
      <c r="D3798" s="219" t="s">
        <v>4676</v>
      </c>
      <c r="E3798" s="219">
        <v>167</v>
      </c>
      <c r="F3798" s="219">
        <v>89</v>
      </c>
      <c r="G3798" s="219" t="s">
        <v>4004</v>
      </c>
      <c r="H3798" s="219" t="s">
        <v>4004</v>
      </c>
      <c r="I3798" s="219" t="s">
        <v>4004</v>
      </c>
      <c r="J3798" s="219" t="s"/>
      <c r="K3798" s="219" t="s"/>
      <c r="L3798" s="219" t="s">
        <v>4652</v>
      </c>
      <c r="M3798" s="220">
        <v>0</v>
      </c>
      <c r="N3798" s="219" t="s">
        <v>4004</v>
      </c>
      <c r="O3798" s="221">
        <v>45743</v>
      </c>
      <c r="P3798" s="222">
        <v>0.589722222222918</v>
      </c>
      <c r="Q3798" s="219">
        <v>53871</v>
      </c>
      <c r="R3798" s="220">
        <v>200</v>
      </c>
      <c r="S3798" s="220">
        <v>0</v>
      </c>
      <c r="T3798" s="220">
        <v>200</v>
      </c>
      <c r="U3798" s="219" t="s">
        <v>4491</v>
      </c>
    </row>
    <row r="3799" spans="1:21" ht="35.25" customHeight="1">
      <c r="A3799" s="215" t="s">
        <v>4648</v>
      </c>
      <c r="B3799" s="215" t="s">
        <v>8821</v>
      </c>
      <c r="C3799" s="215" t="s">
        <v>4656</v>
      </c>
      <c r="D3799" s="215" t="s">
        <v>4694</v>
      </c>
      <c r="E3799" s="215">
        <v>165</v>
      </c>
      <c r="F3799" s="215">
        <v>88</v>
      </c>
      <c r="G3799" s="215" t="s">
        <v>4652</v>
      </c>
      <c r="H3799" s="215" t="s">
        <v>4652</v>
      </c>
      <c r="I3799" s="215" t="s">
        <v>4652</v>
      </c>
      <c r="J3799" s="215" t="s"/>
      <c r="K3799" s="215" t="s">
        <v>5060</v>
      </c>
      <c r="L3799" s="215" t="s">
        <v>4652</v>
      </c>
      <c r="M3799" s="216">
        <v>100</v>
      </c>
      <c r="N3799" s="215" t="s">
        <v>4659</v>
      </c>
      <c r="O3799" s="217">
        <v>45743</v>
      </c>
      <c r="P3799" s="218">
        <v>0.544178240739711</v>
      </c>
      <c r="Q3799" s="215">
        <v>53869</v>
      </c>
      <c r="R3799" s="216">
        <v>330</v>
      </c>
      <c r="S3799" s="216">
        <v>0</v>
      </c>
      <c r="T3799" s="216">
        <v>330</v>
      </c>
      <c r="U3799" s="215" t="s">
        <v>4491</v>
      </c>
    </row>
    <row r="3800" spans="1:21" ht="35.25" customHeight="1">
      <c r="A3800" s="219" t="s">
        <v>4648</v>
      </c>
      <c r="B3800" s="219" t="s">
        <v>8822</v>
      </c>
      <c r="C3800" s="219" t="s">
        <v>4650</v>
      </c>
      <c r="D3800" s="219" t="s">
        <v>4668</v>
      </c>
      <c r="E3800" s="219">
        <v>146</v>
      </c>
      <c r="F3800" s="219">
        <v>0</v>
      </c>
      <c r="G3800" s="219" t="s">
        <v>4652</v>
      </c>
      <c r="H3800" s="219" t="s">
        <v>4004</v>
      </c>
      <c r="I3800" s="219" t="s">
        <v>4004</v>
      </c>
      <c r="J3800" s="219" t="s"/>
      <c r="K3800" s="219" t="s"/>
      <c r="L3800" s="219" t="s">
        <v>4652</v>
      </c>
      <c r="M3800" s="220">
        <v>0</v>
      </c>
      <c r="N3800" s="219" t="s">
        <v>4004</v>
      </c>
      <c r="O3800" s="221">
        <v>45743</v>
      </c>
      <c r="P3800" s="222">
        <v>0.521087962963066</v>
      </c>
      <c r="Q3800" s="219">
        <v>53867</v>
      </c>
      <c r="R3800" s="220">
        <v>150</v>
      </c>
      <c r="S3800" s="220">
        <v>0</v>
      </c>
      <c r="T3800" s="220">
        <v>150</v>
      </c>
      <c r="U3800" s="219" t="s">
        <v>4491</v>
      </c>
    </row>
    <row r="3801" spans="1:21" ht="35.25" customHeight="1">
      <c r="A3801" s="215" t="s">
        <v>4648</v>
      </c>
      <c r="B3801" s="215" t="s">
        <v>8823</v>
      </c>
      <c r="C3801" s="215" t="s">
        <v>4656</v>
      </c>
      <c r="D3801" s="215" t="s">
        <v>4690</v>
      </c>
      <c r="E3801" s="215">
        <v>157</v>
      </c>
      <c r="F3801" s="215">
        <v>87</v>
      </c>
      <c r="G3801" s="215" t="s">
        <v>4004</v>
      </c>
      <c r="H3801" s="215" t="s">
        <v>4652</v>
      </c>
      <c r="I3801" s="215" t="s">
        <v>4652</v>
      </c>
      <c r="J3801" s="215" t="s"/>
      <c r="K3801" s="215" t="s"/>
      <c r="L3801" s="215" t="s">
        <v>4652</v>
      </c>
      <c r="M3801" s="216">
        <v>0</v>
      </c>
      <c r="N3801" s="215" t="s">
        <v>4004</v>
      </c>
      <c r="O3801" s="217">
        <v>45743</v>
      </c>
      <c r="P3801" s="218">
        <v>0.501296296297369</v>
      </c>
      <c r="Q3801" s="215">
        <v>53866</v>
      </c>
      <c r="R3801" s="216">
        <v>150</v>
      </c>
      <c r="S3801" s="216">
        <v>0</v>
      </c>
      <c r="T3801" s="216">
        <v>150</v>
      </c>
      <c r="U3801" s="215" t="s">
        <v>4491</v>
      </c>
    </row>
    <row r="3802" spans="1:21" ht="35.25" customHeight="1">
      <c r="A3802" s="219" t="s">
        <v>4648</v>
      </c>
      <c r="B3802" s="219" t="s">
        <v>8824</v>
      </c>
      <c r="C3802" s="219" t="s">
        <v>4656</v>
      </c>
      <c r="D3802" s="219" t="s">
        <v>4694</v>
      </c>
      <c r="E3802" s="219">
        <v>155</v>
      </c>
      <c r="F3802" s="219">
        <v>89</v>
      </c>
      <c r="G3802" s="219" t="s">
        <v>4004</v>
      </c>
      <c r="H3802" s="219" t="s">
        <v>4004</v>
      </c>
      <c r="I3802" s="219" t="s">
        <v>4004</v>
      </c>
      <c r="J3802" s="219" t="s"/>
      <c r="K3802" s="219" t="s"/>
      <c r="L3802" s="219" t="s">
        <v>4652</v>
      </c>
      <c r="M3802" s="220">
        <v>0</v>
      </c>
      <c r="N3802" s="219" t="s">
        <v>4004</v>
      </c>
      <c r="O3802" s="221">
        <v>45743</v>
      </c>
      <c r="P3802" s="222">
        <v>0.485520833331975</v>
      </c>
      <c r="Q3802" s="219">
        <v>53864</v>
      </c>
      <c r="R3802" s="220">
        <v>230</v>
      </c>
      <c r="S3802" s="220">
        <v>0</v>
      </c>
      <c r="T3802" s="220">
        <v>230</v>
      </c>
      <c r="U3802" s="219" t="s">
        <v>4491</v>
      </c>
    </row>
    <row r="3803" spans="1:21" ht="35.25" customHeight="1">
      <c r="A3803" s="215" t="s">
        <v>4648</v>
      </c>
      <c r="B3803" s="215" t="s">
        <v>8825</v>
      </c>
      <c r="C3803" s="215" t="s">
        <v>4656</v>
      </c>
      <c r="D3803" s="215" t="s">
        <v>4694</v>
      </c>
      <c r="E3803" s="215">
        <v>178</v>
      </c>
      <c r="F3803" s="215">
        <v>0</v>
      </c>
      <c r="G3803" s="215" t="s">
        <v>4652</v>
      </c>
      <c r="H3803" s="215" t="s">
        <v>4659</v>
      </c>
      <c r="I3803" s="215" t="s">
        <v>4659</v>
      </c>
      <c r="J3803" s="215" t="s"/>
      <c r="K3803" s="215" t="s">
        <v>8127</v>
      </c>
      <c r="L3803" s="215" t="s">
        <v>4652</v>
      </c>
      <c r="M3803" s="216">
        <v>0</v>
      </c>
      <c r="N3803" s="215" t="s">
        <v>4659</v>
      </c>
      <c r="O3803" s="217">
        <v>45743</v>
      </c>
      <c r="P3803" s="218">
        <v>0.352199074073724</v>
      </c>
      <c r="Q3803" s="215">
        <v>0</v>
      </c>
      <c r="R3803" s="216">
        <v>0</v>
      </c>
      <c r="S3803" s="216">
        <v>0</v>
      </c>
      <c r="T3803" s="216">
        <v>0</v>
      </c>
      <c r="U3803" s="215" t="s">
        <v>8191</v>
      </c>
    </row>
    <row r="3804" spans="1:21" ht="35.25" customHeight="1">
      <c r="A3804" s="219" t="s">
        <v>4648</v>
      </c>
      <c r="B3804" s="219" t="s">
        <v>8826</v>
      </c>
      <c r="C3804" s="219" t="s">
        <v>4656</v>
      </c>
      <c r="D3804" s="219" t="s">
        <v>4694</v>
      </c>
      <c r="E3804" s="219">
        <v>165</v>
      </c>
      <c r="F3804" s="219">
        <v>0</v>
      </c>
      <c r="G3804" s="219" t="s">
        <v>4652</v>
      </c>
      <c r="H3804" s="219" t="s">
        <v>4659</v>
      </c>
      <c r="I3804" s="219" t="s">
        <v>4659</v>
      </c>
      <c r="J3804" s="219" t="s"/>
      <c r="K3804" s="219" t="s">
        <v>8127</v>
      </c>
      <c r="L3804" s="219" t="s">
        <v>4652</v>
      </c>
      <c r="M3804" s="220">
        <v>0</v>
      </c>
      <c r="N3804" s="219" t="s">
        <v>4659</v>
      </c>
      <c r="O3804" s="221">
        <v>45743</v>
      </c>
      <c r="P3804" s="222">
        <v>0.352199074073724</v>
      </c>
      <c r="Q3804" s="219">
        <v>0</v>
      </c>
      <c r="R3804" s="220">
        <v>0</v>
      </c>
      <c r="S3804" s="220">
        <v>0</v>
      </c>
      <c r="T3804" s="220">
        <v>0</v>
      </c>
      <c r="U3804" s="219" t="s">
        <v>8191</v>
      </c>
    </row>
    <row r="3805" spans="1:21" ht="35.25" customHeight="1">
      <c r="A3805" s="215" t="s">
        <v>4648</v>
      </c>
      <c r="B3805" s="215" t="s">
        <v>8827</v>
      </c>
      <c r="C3805" s="215" t="s">
        <v>4656</v>
      </c>
      <c r="D3805" s="215" t="s">
        <v>4730</v>
      </c>
      <c r="E3805" s="215">
        <v>165</v>
      </c>
      <c r="F3805" s="215">
        <v>0</v>
      </c>
      <c r="G3805" s="215" t="s">
        <v>4652</v>
      </c>
      <c r="H3805" s="215" t="s">
        <v>4659</v>
      </c>
      <c r="I3805" s="215" t="s">
        <v>4659</v>
      </c>
      <c r="J3805" s="215" t="s"/>
      <c r="K3805" s="215" t="s"/>
      <c r="L3805" s="215" t="s">
        <v>4652</v>
      </c>
      <c r="M3805" s="216">
        <v>0</v>
      </c>
      <c r="N3805" s="215" t="s">
        <v>4659</v>
      </c>
      <c r="O3805" s="217">
        <v>45743</v>
      </c>
      <c r="P3805" s="218">
        <v>0.334803240741167</v>
      </c>
      <c r="Q3805" s="215">
        <v>53855</v>
      </c>
      <c r="R3805" s="216">
        <v>150</v>
      </c>
      <c r="S3805" s="216">
        <v>0</v>
      </c>
      <c r="T3805" s="216">
        <v>150</v>
      </c>
      <c r="U3805" s="215" t="s">
        <v>4491</v>
      </c>
    </row>
    <row r="3806" spans="1:21" ht="35.25" customHeight="1">
      <c r="A3806" s="219" t="s">
        <v>4648</v>
      </c>
      <c r="B3806" s="219" t="s">
        <v>8828</v>
      </c>
      <c r="C3806" s="219" t="s">
        <v>4656</v>
      </c>
      <c r="D3806" s="219" t="s">
        <v>4734</v>
      </c>
      <c r="E3806" s="219">
        <v>165</v>
      </c>
      <c r="F3806" s="219">
        <v>0</v>
      </c>
      <c r="G3806" s="219" t="s">
        <v>4652</v>
      </c>
      <c r="H3806" s="219" t="s">
        <v>4659</v>
      </c>
      <c r="I3806" s="219" t="s">
        <v>4659</v>
      </c>
      <c r="J3806" s="219" t="s"/>
      <c r="K3806" s="219" t="s">
        <v>8127</v>
      </c>
      <c r="L3806" s="219" t="s">
        <v>4652</v>
      </c>
      <c r="M3806" s="220">
        <v>0</v>
      </c>
      <c r="N3806" s="219" t="s">
        <v>4659</v>
      </c>
      <c r="O3806" s="221">
        <v>45743</v>
      </c>
      <c r="P3806" s="222">
        <v>0.332743055554602</v>
      </c>
      <c r="Q3806" s="219">
        <v>0</v>
      </c>
      <c r="R3806" s="220">
        <v>0</v>
      </c>
      <c r="S3806" s="220">
        <v>0</v>
      </c>
      <c r="T3806" s="220">
        <v>0</v>
      </c>
      <c r="U3806" s="219" t="s">
        <v>8191</v>
      </c>
    </row>
    <row r="3807" spans="1:21" ht="35.25" customHeight="1">
      <c r="A3807" s="215" t="s">
        <v>4648</v>
      </c>
      <c r="B3807" s="215" t="s">
        <v>8829</v>
      </c>
      <c r="C3807" s="215" t="s">
        <v>4656</v>
      </c>
      <c r="D3807" s="215" t="s">
        <v>4734</v>
      </c>
      <c r="E3807" s="215">
        <v>165</v>
      </c>
      <c r="F3807" s="215">
        <v>0</v>
      </c>
      <c r="G3807" s="215" t="s">
        <v>4652</v>
      </c>
      <c r="H3807" s="215" t="s">
        <v>4659</v>
      </c>
      <c r="I3807" s="215" t="s">
        <v>4659</v>
      </c>
      <c r="J3807" s="215" t="s"/>
      <c r="K3807" s="215" t="s">
        <v>8127</v>
      </c>
      <c r="L3807" s="215" t="s">
        <v>4652</v>
      </c>
      <c r="M3807" s="216">
        <v>0</v>
      </c>
      <c r="N3807" s="215" t="s">
        <v>4659</v>
      </c>
      <c r="O3807" s="217">
        <v>45743</v>
      </c>
      <c r="P3807" s="218">
        <v>0.332743055554602</v>
      </c>
      <c r="Q3807" s="215">
        <v>0</v>
      </c>
      <c r="R3807" s="216">
        <v>0</v>
      </c>
      <c r="S3807" s="216">
        <v>0</v>
      </c>
      <c r="T3807" s="216">
        <v>0</v>
      </c>
      <c r="U3807" s="215" t="s">
        <v>8191</v>
      </c>
    </row>
    <row r="3808" spans="1:21" ht="35.25" customHeight="1">
      <c r="A3808" s="215" t="s">
        <v>4648</v>
      </c>
      <c r="B3808" s="215" t="s">
        <v>8830</v>
      </c>
      <c r="C3808" s="215" t="s">
        <v>4650</v>
      </c>
      <c r="D3808" s="215" t="s">
        <v>4674</v>
      </c>
      <c r="E3808" s="215">
        <v>150</v>
      </c>
      <c r="F3808" s="215">
        <v>0</v>
      </c>
      <c r="G3808" s="215" t="s">
        <v>4652</v>
      </c>
      <c r="H3808" s="215" t="s">
        <v>4659</v>
      </c>
      <c r="I3808" s="215" t="s">
        <v>4659</v>
      </c>
      <c r="J3808" s="215" t="s"/>
      <c r="K3808" s="215" t="s"/>
      <c r="L3808" s="215" t="s">
        <v>4652</v>
      </c>
      <c r="M3808" s="216">
        <v>0</v>
      </c>
      <c r="N3808" s="215" t="s">
        <v>4659</v>
      </c>
      <c r="O3808" s="217">
        <v>45744</v>
      </c>
      <c r="P3808" s="218">
        <v>0.828229166665551</v>
      </c>
      <c r="Q3808" s="215">
        <v>53913</v>
      </c>
      <c r="R3808" s="216">
        <v>170</v>
      </c>
      <c r="S3808" s="216">
        <v>0</v>
      </c>
      <c r="T3808" s="216">
        <v>170</v>
      </c>
      <c r="U3808" s="215" t="s">
        <v>4491</v>
      </c>
    </row>
    <row r="3809" spans="1:21" ht="35.25" customHeight="1">
      <c r="A3809" s="219" t="s">
        <v>4648</v>
      </c>
      <c r="B3809" s="219" t="s">
        <v>8831</v>
      </c>
      <c r="C3809" s="219" t="s">
        <v>4656</v>
      </c>
      <c r="D3809" s="219" t="s">
        <v>4700</v>
      </c>
      <c r="E3809" s="219">
        <v>165</v>
      </c>
      <c r="F3809" s="219">
        <v>88</v>
      </c>
      <c r="G3809" s="219" t="s">
        <v>4004</v>
      </c>
      <c r="H3809" s="219" t="s">
        <v>4004</v>
      </c>
      <c r="I3809" s="219" t="s">
        <v>4004</v>
      </c>
      <c r="J3809" s="219" t="s"/>
      <c r="K3809" s="219" t="s"/>
      <c r="L3809" s="219" t="s">
        <v>4652</v>
      </c>
      <c r="M3809" s="220">
        <v>0</v>
      </c>
      <c r="N3809" s="219" t="s">
        <v>4659</v>
      </c>
      <c r="O3809" s="221">
        <v>45744</v>
      </c>
      <c r="P3809" s="222">
        <v>0.710590277776646</v>
      </c>
      <c r="Q3809" s="219">
        <v>53911</v>
      </c>
      <c r="R3809" s="220">
        <v>230</v>
      </c>
      <c r="S3809" s="220">
        <v>0</v>
      </c>
      <c r="T3809" s="220">
        <v>230</v>
      </c>
      <c r="U3809" s="219" t="s">
        <v>4491</v>
      </c>
    </row>
    <row r="3810" spans="1:21" ht="35.25" customHeight="1">
      <c r="A3810" s="215" t="s">
        <v>4648</v>
      </c>
      <c r="B3810" s="215" t="s">
        <v>8832</v>
      </c>
      <c r="C3810" s="215" t="s">
        <v>4656</v>
      </c>
      <c r="D3810" s="215" t="s">
        <v>4700</v>
      </c>
      <c r="E3810" s="215">
        <v>170</v>
      </c>
      <c r="F3810" s="215">
        <v>88</v>
      </c>
      <c r="G3810" s="215" t="s">
        <v>4659</v>
      </c>
      <c r="H3810" s="215" t="s">
        <v>4659</v>
      </c>
      <c r="I3810" s="215" t="s">
        <v>4659</v>
      </c>
      <c r="J3810" s="215" t="s"/>
      <c r="K3810" s="215" t="s">
        <v>7988</v>
      </c>
      <c r="L3810" s="215" t="s">
        <v>4652</v>
      </c>
      <c r="M3810" s="216">
        <v>0</v>
      </c>
      <c r="N3810" s="215" t="s">
        <v>4004</v>
      </c>
      <c r="O3810" s="217">
        <v>45744</v>
      </c>
      <c r="P3810" s="218">
        <v>0.701574074075325</v>
      </c>
      <c r="Q3810" s="215">
        <v>53909</v>
      </c>
      <c r="R3810" s="216">
        <v>200</v>
      </c>
      <c r="S3810" s="216">
        <v>0</v>
      </c>
      <c r="T3810" s="216">
        <v>200</v>
      </c>
      <c r="U3810" s="215" t="s">
        <v>4491</v>
      </c>
    </row>
    <row r="3811" spans="1:21" ht="35.25" customHeight="1">
      <c r="A3811" s="219" t="s">
        <v>4648</v>
      </c>
      <c r="B3811" s="219" t="s">
        <v>8833</v>
      </c>
      <c r="C3811" s="219" t="s">
        <v>4656</v>
      </c>
      <c r="D3811" s="219" t="s">
        <v>4694</v>
      </c>
      <c r="E3811" s="219">
        <v>155</v>
      </c>
      <c r="F3811" s="219">
        <v>0</v>
      </c>
      <c r="G3811" s="219" t="s">
        <v>4652</v>
      </c>
      <c r="H3811" s="219" t="s">
        <v>4652</v>
      </c>
      <c r="I3811" s="219" t="s">
        <v>4652</v>
      </c>
      <c r="J3811" s="219" t="s">
        <v>4643</v>
      </c>
      <c r="K3811" s="219" t="s">
        <v>8569</v>
      </c>
      <c r="L3811" s="219" t="s">
        <v>4652</v>
      </c>
      <c r="M3811" s="220">
        <v>660</v>
      </c>
      <c r="N3811" s="219" t="s">
        <v>4004</v>
      </c>
      <c r="O3811" s="221">
        <v>45744</v>
      </c>
      <c r="P3811" s="222">
        <v>0.699490740742476</v>
      </c>
      <c r="Q3811" s="219">
        <v>53908</v>
      </c>
      <c r="R3811" s="220">
        <v>660</v>
      </c>
      <c r="S3811" s="220">
        <v>0</v>
      </c>
      <c r="T3811" s="220">
        <v>660</v>
      </c>
      <c r="U3811" s="219" t="s">
        <v>4491</v>
      </c>
    </row>
    <row r="3812" spans="1:21" ht="35.25" customHeight="1">
      <c r="A3812" s="215" t="s">
        <v>4648</v>
      </c>
      <c r="B3812" s="215" t="s">
        <v>8834</v>
      </c>
      <c r="C3812" s="215" t="s">
        <v>4656</v>
      </c>
      <c r="D3812" s="215" t="s">
        <v>4730</v>
      </c>
      <c r="E3812" s="215">
        <v>157</v>
      </c>
      <c r="F3812" s="215">
        <v>88</v>
      </c>
      <c r="G3812" s="215" t="s">
        <v>4659</v>
      </c>
      <c r="H3812" s="215" t="s">
        <v>4659</v>
      </c>
      <c r="I3812" s="215" t="s">
        <v>4659</v>
      </c>
      <c r="J3812" s="215" t="s"/>
      <c r="K3812" s="215" t="s">
        <v>7988</v>
      </c>
      <c r="L3812" s="215" t="s">
        <v>4652</v>
      </c>
      <c r="M3812" s="216">
        <v>0</v>
      </c>
      <c r="N3812" s="215" t="s">
        <v>4004</v>
      </c>
      <c r="O3812" s="217">
        <v>45744</v>
      </c>
      <c r="P3812" s="218">
        <v>0.695879629631236</v>
      </c>
      <c r="Q3812" s="215">
        <v>53907</v>
      </c>
      <c r="R3812" s="216">
        <v>200</v>
      </c>
      <c r="S3812" s="216">
        <v>0</v>
      </c>
      <c r="T3812" s="216">
        <v>200</v>
      </c>
      <c r="U3812" s="215" t="s">
        <v>4491</v>
      </c>
    </row>
    <row r="3813" spans="1:21" ht="35.25" customHeight="1">
      <c r="A3813" s="219" t="s">
        <v>4648</v>
      </c>
      <c r="B3813" s="219" t="s">
        <v>8835</v>
      </c>
      <c r="C3813" s="219" t="s">
        <v>4656</v>
      </c>
      <c r="D3813" s="219" t="s">
        <v>4730</v>
      </c>
      <c r="E3813" s="219">
        <v>165</v>
      </c>
      <c r="F3813" s="219">
        <v>0</v>
      </c>
      <c r="G3813" s="219" t="s">
        <v>4652</v>
      </c>
      <c r="H3813" s="219" t="s">
        <v>4004</v>
      </c>
      <c r="I3813" s="219" t="s">
        <v>4004</v>
      </c>
      <c r="J3813" s="219" t="s"/>
      <c r="K3813" s="219" t="s"/>
      <c r="L3813" s="219" t="s">
        <v>4652</v>
      </c>
      <c r="M3813" s="220">
        <v>0</v>
      </c>
      <c r="N3813" s="219" t="s">
        <v>4004</v>
      </c>
      <c r="O3813" s="221">
        <v>45744</v>
      </c>
      <c r="P3813" s="222">
        <v>0.690312499998982</v>
      </c>
      <c r="Q3813" s="219">
        <v>53906</v>
      </c>
      <c r="R3813" s="220">
        <v>150</v>
      </c>
      <c r="S3813" s="220">
        <v>0</v>
      </c>
      <c r="T3813" s="220">
        <v>150</v>
      </c>
      <c r="U3813" s="219" t="s">
        <v>4491</v>
      </c>
    </row>
    <row r="3814" spans="1:21" ht="35.25" customHeight="1">
      <c r="A3814" s="215" t="s">
        <v>4648</v>
      </c>
      <c r="B3814" s="215" t="s">
        <v>8836</v>
      </c>
      <c r="C3814" s="215" t="s">
        <v>4656</v>
      </c>
      <c r="D3814" s="215" t="s">
        <v>4756</v>
      </c>
      <c r="E3814" s="215">
        <v>165</v>
      </c>
      <c r="F3814" s="215">
        <v>89</v>
      </c>
      <c r="G3814" s="215" t="s">
        <v>4659</v>
      </c>
      <c r="H3814" s="215" t="s">
        <v>4659</v>
      </c>
      <c r="I3814" s="215" t="s">
        <v>4659</v>
      </c>
      <c r="J3814" s="215" t="s"/>
      <c r="K3814" s="215" t="s"/>
      <c r="L3814" s="215" t="s">
        <v>4652</v>
      </c>
      <c r="M3814" s="216">
        <v>0</v>
      </c>
      <c r="N3814" s="215" t="s">
        <v>4004</v>
      </c>
      <c r="O3814" s="217">
        <v>45744</v>
      </c>
      <c r="P3814" s="218">
        <v>0.68930555555562</v>
      </c>
      <c r="Q3814" s="215">
        <v>53905</v>
      </c>
      <c r="R3814" s="216">
        <v>200</v>
      </c>
      <c r="S3814" s="216">
        <v>0</v>
      </c>
      <c r="T3814" s="216">
        <v>200</v>
      </c>
      <c r="U3814" s="215" t="s">
        <v>4491</v>
      </c>
    </row>
    <row r="3815" spans="1:21" ht="35.25" customHeight="1">
      <c r="A3815" s="219" t="s">
        <v>4648</v>
      </c>
      <c r="B3815" s="219" t="s">
        <v>8837</v>
      </c>
      <c r="C3815" s="219" t="s">
        <v>4650</v>
      </c>
      <c r="D3815" s="219" t="s">
        <v>4668</v>
      </c>
      <c r="E3815" s="219">
        <v>150</v>
      </c>
      <c r="F3815" s="219">
        <v>89</v>
      </c>
      <c r="G3815" s="219" t="s">
        <v>4659</v>
      </c>
      <c r="H3815" s="219" t="s">
        <v>4659</v>
      </c>
      <c r="I3815" s="219" t="s">
        <v>4659</v>
      </c>
      <c r="J3815" s="219" t="s"/>
      <c r="K3815" s="219" t="s"/>
      <c r="L3815" s="219" t="s">
        <v>4652</v>
      </c>
      <c r="M3815" s="220">
        <v>0</v>
      </c>
      <c r="N3815" s="219" t="s">
        <v>4659</v>
      </c>
      <c r="O3815" s="221">
        <v>45744</v>
      </c>
      <c r="P3815" s="222">
        <v>0.677824074075034</v>
      </c>
      <c r="Q3815" s="219">
        <v>53904</v>
      </c>
      <c r="R3815" s="220">
        <v>230</v>
      </c>
      <c r="S3815" s="220">
        <v>0</v>
      </c>
      <c r="T3815" s="220">
        <v>230</v>
      </c>
      <c r="U3815" s="219" t="s">
        <v>4491</v>
      </c>
    </row>
    <row r="3816" spans="1:21" ht="35.25" customHeight="1">
      <c r="A3816" s="215" t="s">
        <v>4648</v>
      </c>
      <c r="B3816" s="215" t="s">
        <v>8838</v>
      </c>
      <c r="C3816" s="215" t="s">
        <v>4650</v>
      </c>
      <c r="D3816" s="215" t="s">
        <v>4734</v>
      </c>
      <c r="E3816" s="215">
        <v>155</v>
      </c>
      <c r="F3816" s="215">
        <v>89</v>
      </c>
      <c r="G3816" s="215" t="s">
        <v>4004</v>
      </c>
      <c r="H3816" s="215" t="s">
        <v>4004</v>
      </c>
      <c r="I3816" s="215" t="s">
        <v>4004</v>
      </c>
      <c r="J3816" s="215" t="s"/>
      <c r="K3816" s="215" t="s"/>
      <c r="L3816" s="215" t="s">
        <v>4652</v>
      </c>
      <c r="M3816" s="216">
        <v>0</v>
      </c>
      <c r="N3816" s="215" t="s">
        <v>4004</v>
      </c>
      <c r="O3816" s="217">
        <v>45744</v>
      </c>
      <c r="P3816" s="218">
        <v>0.673287037036062</v>
      </c>
      <c r="Q3816" s="215">
        <v>53903</v>
      </c>
      <c r="R3816" s="216">
        <v>230</v>
      </c>
      <c r="S3816" s="216">
        <v>0</v>
      </c>
      <c r="T3816" s="216">
        <v>230</v>
      </c>
      <c r="U3816" s="215" t="s">
        <v>4491</v>
      </c>
    </row>
    <row r="3817" spans="1:21" ht="35.25" customHeight="1">
      <c r="A3817" s="219" t="s">
        <v>4648</v>
      </c>
      <c r="B3817" s="219" t="s">
        <v>8839</v>
      </c>
      <c r="C3817" s="219" t="s">
        <v>4656</v>
      </c>
      <c r="D3817" s="219" t="s">
        <v>4700</v>
      </c>
      <c r="E3817" s="219">
        <v>156</v>
      </c>
      <c r="F3817" s="219">
        <v>89</v>
      </c>
      <c r="G3817" s="219" t="s">
        <v>4659</v>
      </c>
      <c r="H3817" s="219" t="s">
        <v>4659</v>
      </c>
      <c r="I3817" s="219" t="s">
        <v>4659</v>
      </c>
      <c r="J3817" s="219" t="s"/>
      <c r="K3817" s="219" t="s"/>
      <c r="L3817" s="219" t="s">
        <v>4652</v>
      </c>
      <c r="M3817" s="220">
        <v>0</v>
      </c>
      <c r="N3817" s="219" t="s">
        <v>4659</v>
      </c>
      <c r="O3817" s="221">
        <v>45744</v>
      </c>
      <c r="P3817" s="222">
        <v>0.648969907408173</v>
      </c>
      <c r="Q3817" s="219">
        <v>53902</v>
      </c>
      <c r="R3817" s="220">
        <v>230</v>
      </c>
      <c r="S3817" s="220">
        <v>0</v>
      </c>
      <c r="T3817" s="220">
        <v>230</v>
      </c>
      <c r="U3817" s="219" t="s">
        <v>4491</v>
      </c>
    </row>
    <row r="3818" spans="1:21" ht="35.25" customHeight="1">
      <c r="A3818" s="215" t="s">
        <v>4648</v>
      </c>
      <c r="B3818" s="215" t="s">
        <v>8840</v>
      </c>
      <c r="C3818" s="215" t="s">
        <v>4656</v>
      </c>
      <c r="D3818" s="215" t="s">
        <v>4684</v>
      </c>
      <c r="E3818" s="215">
        <v>154</v>
      </c>
      <c r="F3818" s="215">
        <v>0</v>
      </c>
      <c r="G3818" s="215" t="s">
        <v>4652</v>
      </c>
      <c r="H3818" s="215" t="s">
        <v>4652</v>
      </c>
      <c r="I3818" s="215" t="s">
        <v>4652</v>
      </c>
      <c r="J3818" s="215" t="s"/>
      <c r="K3818" s="215" t="s"/>
      <c r="L3818" s="215" t="s">
        <v>4652</v>
      </c>
      <c r="M3818" s="216">
        <v>0</v>
      </c>
      <c r="N3818" s="215" t="s">
        <v>4004</v>
      </c>
      <c r="O3818" s="217">
        <v>45744</v>
      </c>
      <c r="P3818" s="218">
        <v>0.645659722220444</v>
      </c>
      <c r="Q3818" s="215">
        <v>53901</v>
      </c>
      <c r="R3818" s="216">
        <v>150</v>
      </c>
      <c r="S3818" s="216">
        <v>0</v>
      </c>
      <c r="T3818" s="216">
        <v>150</v>
      </c>
      <c r="U3818" s="215" t="s">
        <v>4491</v>
      </c>
    </row>
    <row r="3819" spans="1:21" ht="35.25" customHeight="1">
      <c r="A3819" s="219" t="s">
        <v>4648</v>
      </c>
      <c r="B3819" s="219" t="s">
        <v>8841</v>
      </c>
      <c r="C3819" s="219" t="s">
        <v>4656</v>
      </c>
      <c r="D3819" s="219" t="s">
        <v>4676</v>
      </c>
      <c r="E3819" s="219">
        <v>167</v>
      </c>
      <c r="F3819" s="219">
        <v>89</v>
      </c>
      <c r="G3819" s="219" t="s">
        <v>4004</v>
      </c>
      <c r="H3819" s="219" t="s">
        <v>4004</v>
      </c>
      <c r="I3819" s="219" t="s">
        <v>4004</v>
      </c>
      <c r="J3819" s="219" t="s"/>
      <c r="K3819" s="219" t="s"/>
      <c r="L3819" s="219" t="s">
        <v>4652</v>
      </c>
      <c r="M3819" s="220">
        <v>0</v>
      </c>
      <c r="N3819" s="219" t="s">
        <v>4004</v>
      </c>
      <c r="O3819" s="221">
        <v>45744</v>
      </c>
      <c r="P3819" s="222">
        <v>0.54017361111255</v>
      </c>
      <c r="Q3819" s="219">
        <v>53899</v>
      </c>
      <c r="R3819" s="220">
        <v>200</v>
      </c>
      <c r="S3819" s="220">
        <v>0</v>
      </c>
      <c r="T3819" s="220">
        <v>200</v>
      </c>
      <c r="U3819" s="219" t="s">
        <v>4491</v>
      </c>
    </row>
    <row r="3820" spans="1:21" ht="35.25" customHeight="1">
      <c r="A3820" s="215" t="s">
        <v>4648</v>
      </c>
      <c r="B3820" s="215" t="s">
        <v>8842</v>
      </c>
      <c r="C3820" s="215" t="s">
        <v>4656</v>
      </c>
      <c r="D3820" s="215" t="s">
        <v>4730</v>
      </c>
      <c r="E3820" s="215">
        <v>156</v>
      </c>
      <c r="F3820" s="215">
        <v>88</v>
      </c>
      <c r="G3820" s="215" t="s">
        <v>4659</v>
      </c>
      <c r="H3820" s="215" t="s">
        <v>4659</v>
      </c>
      <c r="I3820" s="215" t="s">
        <v>4659</v>
      </c>
      <c r="J3820" s="215" t="s"/>
      <c r="K3820" s="215" t="s"/>
      <c r="L3820" s="215" t="s">
        <v>4652</v>
      </c>
      <c r="M3820" s="216">
        <v>0</v>
      </c>
      <c r="N3820" s="215" t="s">
        <v>4659</v>
      </c>
      <c r="O3820" s="217">
        <v>45744</v>
      </c>
      <c r="P3820" s="218">
        <v>0.514155092590954</v>
      </c>
      <c r="Q3820" s="215">
        <v>53898</v>
      </c>
      <c r="R3820" s="216">
        <v>200</v>
      </c>
      <c r="S3820" s="216">
        <v>0</v>
      </c>
      <c r="T3820" s="216">
        <v>200</v>
      </c>
      <c r="U3820" s="215" t="s">
        <v>4491</v>
      </c>
    </row>
    <row r="3821" spans="1:21" ht="35.25" customHeight="1">
      <c r="A3821" s="219" t="s">
        <v>4648</v>
      </c>
      <c r="B3821" s="219" t="s">
        <v>8843</v>
      </c>
      <c r="C3821" s="219" t="s">
        <v>4656</v>
      </c>
      <c r="D3821" s="219" t="s">
        <v>4767</v>
      </c>
      <c r="E3821" s="219">
        <v>160</v>
      </c>
      <c r="F3821" s="219">
        <v>0</v>
      </c>
      <c r="G3821" s="219" t="s">
        <v>4652</v>
      </c>
      <c r="H3821" s="219" t="s">
        <v>4652</v>
      </c>
      <c r="I3821" s="219" t="s">
        <v>4652</v>
      </c>
      <c r="J3821" s="219" t="s">
        <v>4643</v>
      </c>
      <c r="K3821" s="219" t="s">
        <v>5060</v>
      </c>
      <c r="L3821" s="219" t="s">
        <v>4652</v>
      </c>
      <c r="M3821" s="220">
        <v>330</v>
      </c>
      <c r="N3821" s="219" t="s">
        <v>4004</v>
      </c>
      <c r="O3821" s="221">
        <v>45744</v>
      </c>
      <c r="P3821" s="222">
        <v>0.498831018518104</v>
      </c>
      <c r="Q3821" s="219">
        <v>53897</v>
      </c>
      <c r="R3821" s="220">
        <v>330</v>
      </c>
      <c r="S3821" s="220">
        <v>0</v>
      </c>
      <c r="T3821" s="220">
        <v>330</v>
      </c>
      <c r="U3821" s="219" t="s">
        <v>4491</v>
      </c>
    </row>
    <row r="3822" spans="1:21" ht="35.25" customHeight="1">
      <c r="A3822" s="215" t="s">
        <v>4648</v>
      </c>
      <c r="B3822" s="215" t="s">
        <v>8844</v>
      </c>
      <c r="C3822" s="215" t="s">
        <v>4650</v>
      </c>
      <c r="D3822" s="215" t="s">
        <v>4734</v>
      </c>
      <c r="E3822" s="215" t="s">
        <v>5469</v>
      </c>
      <c r="F3822" s="215">
        <v>89</v>
      </c>
      <c r="G3822" s="215" t="s">
        <v>4004</v>
      </c>
      <c r="H3822" s="215" t="s">
        <v>4004</v>
      </c>
      <c r="I3822" s="215" t="s">
        <v>4004</v>
      </c>
      <c r="J3822" s="215" t="s"/>
      <c r="K3822" s="215" t="s"/>
      <c r="L3822" s="215" t="s">
        <v>4652</v>
      </c>
      <c r="M3822" s="216">
        <v>0</v>
      </c>
      <c r="N3822" s="215" t="s">
        <v>4004</v>
      </c>
      <c r="O3822" s="217">
        <v>45744</v>
      </c>
      <c r="P3822" s="218">
        <v>0.492013888888323</v>
      </c>
      <c r="Q3822" s="215">
        <v>53896</v>
      </c>
      <c r="R3822" s="216">
        <v>230</v>
      </c>
      <c r="S3822" s="216">
        <v>0</v>
      </c>
      <c r="T3822" s="216">
        <v>230</v>
      </c>
      <c r="U3822" s="215" t="s">
        <v>4491</v>
      </c>
    </row>
    <row r="3823" spans="1:21" ht="35.25" customHeight="1">
      <c r="A3823" s="219" t="s">
        <v>4648</v>
      </c>
      <c r="B3823" s="219" t="s">
        <v>8845</v>
      </c>
      <c r="C3823" s="219" t="s">
        <v>4656</v>
      </c>
      <c r="D3823" s="219" t="s">
        <v>4694</v>
      </c>
      <c r="E3823" s="219">
        <v>155</v>
      </c>
      <c r="F3823" s="219">
        <v>88</v>
      </c>
      <c r="G3823" s="219" t="s">
        <v>4659</v>
      </c>
      <c r="H3823" s="219" t="s">
        <v>4659</v>
      </c>
      <c r="I3823" s="219" t="s">
        <v>4659</v>
      </c>
      <c r="J3823" s="219" t="s"/>
      <c r="K3823" s="219" t="s"/>
      <c r="L3823" s="219" t="s">
        <v>4652</v>
      </c>
      <c r="M3823" s="220">
        <v>0</v>
      </c>
      <c r="N3823" s="219" t="s">
        <v>4659</v>
      </c>
      <c r="O3823" s="221">
        <v>45744</v>
      </c>
      <c r="P3823" s="222">
        <v>0.477905092593574</v>
      </c>
      <c r="Q3823" s="219">
        <v>53895</v>
      </c>
      <c r="R3823" s="220">
        <v>200</v>
      </c>
      <c r="S3823" s="220">
        <v>0</v>
      </c>
      <c r="T3823" s="220">
        <v>200</v>
      </c>
      <c r="U3823" s="219" t="s">
        <v>4491</v>
      </c>
    </row>
    <row r="3824" spans="1:21" ht="35.25" customHeight="1">
      <c r="A3824" s="215" t="s">
        <v>4648</v>
      </c>
      <c r="B3824" s="215" t="s">
        <v>8846</v>
      </c>
      <c r="C3824" s="215" t="s">
        <v>4656</v>
      </c>
      <c r="D3824" s="215" t="s">
        <v>4694</v>
      </c>
      <c r="E3824" s="215">
        <v>155</v>
      </c>
      <c r="F3824" s="215">
        <v>0</v>
      </c>
      <c r="G3824" s="215" t="s">
        <v>4652</v>
      </c>
      <c r="H3824" s="215" t="s">
        <v>4004</v>
      </c>
      <c r="I3824" s="215" t="s">
        <v>4004</v>
      </c>
      <c r="J3824" s="215" t="s"/>
      <c r="K3824" s="215" t="s"/>
      <c r="L3824" s="215" t="s">
        <v>4652</v>
      </c>
      <c r="M3824" s="216">
        <v>0</v>
      </c>
      <c r="N3824" s="215" t="s">
        <v>4004</v>
      </c>
      <c r="O3824" s="217">
        <v>45744</v>
      </c>
      <c r="P3824" s="218">
        <v>0.47035879629766</v>
      </c>
      <c r="Q3824" s="215">
        <v>53894</v>
      </c>
      <c r="R3824" s="216">
        <v>150</v>
      </c>
      <c r="S3824" s="216">
        <v>0</v>
      </c>
      <c r="T3824" s="216">
        <v>150</v>
      </c>
      <c r="U3824" s="215" t="s">
        <v>4491</v>
      </c>
    </row>
    <row r="3825" spans="1:21" ht="35.25" customHeight="1">
      <c r="A3825" s="219" t="s">
        <v>4648</v>
      </c>
      <c r="B3825" s="219" t="s">
        <v>8847</v>
      </c>
      <c r="C3825" s="219" t="s">
        <v>4656</v>
      </c>
      <c r="D3825" s="219" t="s">
        <v>4694</v>
      </c>
      <c r="E3825" s="219">
        <v>155</v>
      </c>
      <c r="F3825" s="219">
        <v>0</v>
      </c>
      <c r="G3825" s="219" t="s">
        <v>4652</v>
      </c>
      <c r="H3825" s="219" t="s">
        <v>4652</v>
      </c>
      <c r="I3825" s="219" t="s">
        <v>4652</v>
      </c>
      <c r="J3825" s="219" t="s">
        <v>4643</v>
      </c>
      <c r="K3825" s="219" t="s">
        <v>5060</v>
      </c>
      <c r="L3825" s="219" t="s">
        <v>4652</v>
      </c>
      <c r="M3825" s="220">
        <v>330</v>
      </c>
      <c r="N3825" s="219" t="s">
        <v>4004</v>
      </c>
      <c r="O3825" s="221">
        <v>45744</v>
      </c>
      <c r="P3825" s="222">
        <v>0.453854166666133</v>
      </c>
      <c r="Q3825" s="219">
        <v>53893</v>
      </c>
      <c r="R3825" s="220">
        <v>330</v>
      </c>
      <c r="S3825" s="220">
        <v>0</v>
      </c>
      <c r="T3825" s="220">
        <v>330</v>
      </c>
      <c r="U3825" s="219" t="s">
        <v>4491</v>
      </c>
    </row>
    <row r="3826" spans="1:25" s="684" ht="35.25" customHeight="1">
      <c r="A3826" s="228" t="s">
        <v>4648</v>
      </c>
      <c r="B3826" s="228" t="s">
        <v>8848</v>
      </c>
      <c r="C3826" s="228" t="s">
        <v>4656</v>
      </c>
      <c r="D3826" s="228" t="s">
        <v>4694</v>
      </c>
      <c r="E3826" s="228">
        <v>155</v>
      </c>
      <c r="F3826" s="228">
        <v>89</v>
      </c>
      <c r="G3826" s="228" t="s">
        <v>4004</v>
      </c>
      <c r="H3826" s="228" t="s">
        <v>4004</v>
      </c>
      <c r="I3826" s="228" t="s">
        <v>4004</v>
      </c>
      <c r="J3826" s="228" t="s">
        <v>4643</v>
      </c>
      <c r="K3826" s="228" t="s">
        <v>8849</v>
      </c>
      <c r="L3826" s="228" t="s">
        <v>4004</v>
      </c>
      <c r="M3826" s="229">
        <v>0</v>
      </c>
      <c r="N3826" s="228" t="s">
        <v>4004</v>
      </c>
      <c r="O3826" s="230">
        <v>45744</v>
      </c>
      <c r="P3826" s="231">
        <v>0.453576388888905</v>
      </c>
      <c r="Q3826" s="228">
        <v>0</v>
      </c>
      <c r="R3826" s="229">
        <v>0</v>
      </c>
      <c r="S3826" s="229">
        <v>0</v>
      </c>
      <c r="T3826" s="229">
        <v>0</v>
      </c>
      <c r="U3826" s="228" t="s">
        <v>8191</v>
      </c>
      <c r="V3826" s="232" t="s"/>
      <c r="W3826" s="232" t="s"/>
      <c r="X3826" s="232" t="s"/>
      <c r="Y3826" s="232" t="s"/>
    </row>
    <row r="3827" spans="1:21" ht="35.25" customHeight="1">
      <c r="A3827" s="219" t="s">
        <v>4648</v>
      </c>
      <c r="B3827" s="219" t="s">
        <v>8850</v>
      </c>
      <c r="C3827" s="219" t="s">
        <v>4656</v>
      </c>
      <c r="D3827" s="219" t="s">
        <v>4666</v>
      </c>
      <c r="E3827" s="219">
        <v>165</v>
      </c>
      <c r="F3827" s="219">
        <v>0</v>
      </c>
      <c r="G3827" s="219" t="s">
        <v>4652</v>
      </c>
      <c r="H3827" s="219" t="s">
        <v>4004</v>
      </c>
      <c r="I3827" s="219" t="s">
        <v>4004</v>
      </c>
      <c r="J3827" s="219" t="s"/>
      <c r="K3827" s="219" t="s"/>
      <c r="L3827" s="219" t="s">
        <v>4652</v>
      </c>
      <c r="M3827" s="220">
        <v>0</v>
      </c>
      <c r="N3827" s="219" t="s">
        <v>4004</v>
      </c>
      <c r="O3827" s="221">
        <v>45744</v>
      </c>
      <c r="P3827" s="222">
        <v>0.443101851851679</v>
      </c>
      <c r="Q3827" s="219">
        <v>53889</v>
      </c>
      <c r="R3827" s="220">
        <v>150</v>
      </c>
      <c r="S3827" s="220">
        <v>0</v>
      </c>
      <c r="T3827" s="220">
        <v>150</v>
      </c>
      <c r="U3827" s="219" t="s">
        <v>4491</v>
      </c>
    </row>
    <row r="3828" spans="1:21" ht="35.25" customHeight="1">
      <c r="A3828" s="215" t="s">
        <v>4648</v>
      </c>
      <c r="B3828" s="215" t="s">
        <v>8851</v>
      </c>
      <c r="C3828" s="215" t="s">
        <v>4656</v>
      </c>
      <c r="D3828" s="215" t="s">
        <v>4657</v>
      </c>
      <c r="E3828" s="215">
        <v>165</v>
      </c>
      <c r="F3828" s="215">
        <v>89</v>
      </c>
      <c r="G3828" s="215" t="s">
        <v>4659</v>
      </c>
      <c r="H3828" s="215" t="s">
        <v>4659</v>
      </c>
      <c r="I3828" s="215" t="s">
        <v>4659</v>
      </c>
      <c r="J3828" s="215" t="s"/>
      <c r="K3828" s="215" t="s">
        <v>5090</v>
      </c>
      <c r="L3828" s="215" t="s">
        <v>4652</v>
      </c>
      <c r="M3828" s="216">
        <v>0</v>
      </c>
      <c r="N3828" s="215" t="s">
        <v>4659</v>
      </c>
      <c r="O3828" s="217">
        <v>45744</v>
      </c>
      <c r="P3828" s="218">
        <v>0.439837962963793</v>
      </c>
      <c r="Q3828" s="215">
        <v>0</v>
      </c>
      <c r="R3828" s="216">
        <v>0</v>
      </c>
      <c r="S3828" s="216">
        <v>0</v>
      </c>
      <c r="T3828" s="216">
        <v>0</v>
      </c>
      <c r="U3828" s="215" t="s">
        <v>8191</v>
      </c>
    </row>
    <row r="3829" spans="1:25" s="684" ht="35.25" customHeight="1">
      <c r="A3829" s="228" t="s">
        <v>4648</v>
      </c>
      <c r="B3829" s="228" t="s">
        <v>8852</v>
      </c>
      <c r="C3829" s="228" t="s">
        <v>4656</v>
      </c>
      <c r="D3829" s="228" t="s">
        <v>4700</v>
      </c>
      <c r="E3829" s="228">
        <v>156</v>
      </c>
      <c r="F3829" s="228">
        <v>89</v>
      </c>
      <c r="G3829" s="228" t="s">
        <v>4004</v>
      </c>
      <c r="H3829" s="228" t="s">
        <v>4652</v>
      </c>
      <c r="I3829" s="228" t="s">
        <v>4652</v>
      </c>
      <c r="J3829" s="228" t="s">
        <v>4685</v>
      </c>
      <c r="K3829" s="228" t="s"/>
      <c r="L3829" s="228" t="s">
        <v>4004</v>
      </c>
      <c r="M3829" s="229">
        <v>200</v>
      </c>
      <c r="N3829" s="228" t="s">
        <v>4004</v>
      </c>
      <c r="O3829" s="230">
        <v>45744</v>
      </c>
      <c r="P3829" s="231">
        <v>0.371307870369492</v>
      </c>
      <c r="Q3829" s="228">
        <v>53879</v>
      </c>
      <c r="R3829" s="229">
        <v>350</v>
      </c>
      <c r="S3829" s="229">
        <v>0</v>
      </c>
      <c r="T3829" s="229">
        <v>350</v>
      </c>
      <c r="U3829" s="228" t="s">
        <v>4491</v>
      </c>
      <c r="V3829" s="232" t="s"/>
      <c r="W3829" s="232" t="s"/>
      <c r="X3829" s="232" t="s"/>
      <c r="Y3829" s="232" t="s"/>
    </row>
    <row r="3830" spans="1:25" s="192" ht="35.25" customHeight="1">
      <c r="A3830" s="223" t="s">
        <v>4648</v>
      </c>
      <c r="B3830" s="223" t="s">
        <v>8853</v>
      </c>
      <c r="C3830" s="223" t="s">
        <v>4650</v>
      </c>
      <c r="D3830" s="223" t="s">
        <v>4668</v>
      </c>
      <c r="E3830" s="223">
        <v>150</v>
      </c>
      <c r="F3830" s="223">
        <v>0</v>
      </c>
      <c r="G3830" s="223" t="s">
        <v>4652</v>
      </c>
      <c r="H3830" s="223" t="s">
        <v>4652</v>
      </c>
      <c r="I3830" s="223" t="s">
        <v>4652</v>
      </c>
      <c r="J3830" s="223" t="s">
        <v>4643</v>
      </c>
      <c r="K3830" s="223" t="s">
        <v>8854</v>
      </c>
      <c r="L3830" s="223" t="s">
        <v>4659</v>
      </c>
      <c r="M3830" s="224">
        <v>150</v>
      </c>
      <c r="N3830" s="223" t="s">
        <v>4659</v>
      </c>
      <c r="O3830" s="225">
        <v>45745</v>
      </c>
      <c r="P3830" s="226">
        <v>0.865393518517522</v>
      </c>
      <c r="Q3830" s="223">
        <v>53984</v>
      </c>
      <c r="R3830" s="224">
        <v>150</v>
      </c>
      <c r="S3830" s="224">
        <v>0</v>
      </c>
      <c r="T3830" s="224">
        <v>150</v>
      </c>
      <c r="U3830" s="223" t="s">
        <v>4491</v>
      </c>
      <c r="V3830" s="227" t="s"/>
      <c r="W3830" s="227" t="s"/>
      <c r="X3830" s="227" t="s"/>
      <c r="Y3830" s="227" t="s"/>
    </row>
    <row r="3831" spans="1:21" ht="35.25" customHeight="1">
      <c r="A3831" s="219" t="s">
        <v>4648</v>
      </c>
      <c r="B3831" s="219" t="s">
        <v>8855</v>
      </c>
      <c r="C3831" s="219" t="s">
        <v>4656</v>
      </c>
      <c r="D3831" s="219" t="s">
        <v>4700</v>
      </c>
      <c r="E3831" s="219">
        <v>165</v>
      </c>
      <c r="F3831" s="219">
        <v>88</v>
      </c>
      <c r="G3831" s="219" t="s">
        <v>4659</v>
      </c>
      <c r="H3831" s="219" t="s">
        <v>4659</v>
      </c>
      <c r="I3831" s="219" t="s">
        <v>4659</v>
      </c>
      <c r="J3831" s="219" t="s"/>
      <c r="K3831" s="219" t="s">
        <v>8119</v>
      </c>
      <c r="L3831" s="219" t="s">
        <v>4652</v>
      </c>
      <c r="M3831" s="220">
        <v>0</v>
      </c>
      <c r="N3831" s="219" t="s">
        <v>4659</v>
      </c>
      <c r="O3831" s="221">
        <v>45745</v>
      </c>
      <c r="P3831" s="222">
        <v>0.761990740742476</v>
      </c>
      <c r="Q3831" s="219">
        <v>53982</v>
      </c>
      <c r="R3831" s="220">
        <v>230</v>
      </c>
      <c r="S3831" s="220">
        <v>30</v>
      </c>
      <c r="T3831" s="220">
        <v>200</v>
      </c>
      <c r="U3831" s="219" t="s">
        <v>8170</v>
      </c>
    </row>
    <row r="3832" spans="1:21" ht="35.25" customHeight="1">
      <c r="A3832" s="215" t="s">
        <v>4648</v>
      </c>
      <c r="B3832" s="215" t="s">
        <v>8856</v>
      </c>
      <c r="C3832" s="215" t="s">
        <v>4650</v>
      </c>
      <c r="D3832" s="215" t="s">
        <v>4674</v>
      </c>
      <c r="E3832" s="215">
        <v>155</v>
      </c>
      <c r="F3832" s="215">
        <v>0</v>
      </c>
      <c r="G3832" s="215" t="s">
        <v>4652</v>
      </c>
      <c r="H3832" s="215" t="s">
        <v>4004</v>
      </c>
      <c r="I3832" s="215" t="s">
        <v>4004</v>
      </c>
      <c r="J3832" s="215" t="s"/>
      <c r="K3832" s="215" t="s"/>
      <c r="L3832" s="215" t="s">
        <v>4652</v>
      </c>
      <c r="M3832" s="216">
        <v>0</v>
      </c>
      <c r="N3832" s="215" t="s">
        <v>4004</v>
      </c>
      <c r="O3832" s="217">
        <v>45745</v>
      </c>
      <c r="P3832" s="218">
        <v>0.71064814814963</v>
      </c>
      <c r="Q3832" s="215">
        <v>53977</v>
      </c>
      <c r="R3832" s="216">
        <v>170</v>
      </c>
      <c r="S3832" s="216">
        <v>0</v>
      </c>
      <c r="T3832" s="216">
        <v>170</v>
      </c>
      <c r="U3832" s="215" t="s">
        <v>4491</v>
      </c>
    </row>
    <row r="3833" spans="1:21" ht="35.25" customHeight="1">
      <c r="A3833" s="219" t="s">
        <v>4648</v>
      </c>
      <c r="B3833" s="219" t="s">
        <v>8857</v>
      </c>
      <c r="C3833" s="219" t="s">
        <v>4656</v>
      </c>
      <c r="D3833" s="219" t="s">
        <v>4666</v>
      </c>
      <c r="E3833" s="219">
        <v>160</v>
      </c>
      <c r="F3833" s="219">
        <v>0</v>
      </c>
      <c r="G3833" s="219" t="s">
        <v>4652</v>
      </c>
      <c r="H3833" s="219" t="s">
        <v>4659</v>
      </c>
      <c r="I3833" s="219" t="s">
        <v>4659</v>
      </c>
      <c r="J3833" s="219" t="s"/>
      <c r="K3833" s="219" t="s"/>
      <c r="L3833" s="219" t="s">
        <v>4652</v>
      </c>
      <c r="M3833" s="220">
        <v>0</v>
      </c>
      <c r="N3833" s="219" t="s">
        <v>4659</v>
      </c>
      <c r="O3833" s="221">
        <v>45745</v>
      </c>
      <c r="P3833" s="222">
        <v>0.702465277776355</v>
      </c>
      <c r="Q3833" s="219">
        <v>53976</v>
      </c>
      <c r="R3833" s="220">
        <v>350</v>
      </c>
      <c r="S3833" s="220">
        <v>0</v>
      </c>
      <c r="T3833" s="220">
        <v>350</v>
      </c>
      <c r="U3833" s="219" t="s">
        <v>4491</v>
      </c>
    </row>
    <row r="3834" spans="1:21" ht="35.25" customHeight="1">
      <c r="A3834" s="215" t="s">
        <v>4648</v>
      </c>
      <c r="B3834" s="215" t="s">
        <v>8858</v>
      </c>
      <c r="C3834" s="215" t="s">
        <v>4650</v>
      </c>
      <c r="D3834" s="215" t="s">
        <v>4668</v>
      </c>
      <c r="E3834" s="215">
        <v>160</v>
      </c>
      <c r="F3834" s="215">
        <v>89</v>
      </c>
      <c r="G3834" s="215" t="s">
        <v>4659</v>
      </c>
      <c r="H3834" s="215" t="s">
        <v>4659</v>
      </c>
      <c r="I3834" s="215" t="s">
        <v>4659</v>
      </c>
      <c r="J3834" s="215" t="s"/>
      <c r="K3834" s="215" t="s"/>
      <c r="L3834" s="215" t="s">
        <v>4652</v>
      </c>
      <c r="M3834" s="216">
        <v>0</v>
      </c>
      <c r="N3834" s="215" t="s">
        <v>4659</v>
      </c>
      <c r="O3834" s="217">
        <v>45745</v>
      </c>
      <c r="P3834" s="218">
        <v>0.701643518517813</v>
      </c>
      <c r="Q3834" s="215">
        <v>53976</v>
      </c>
      <c r="R3834" s="216">
        <v>350</v>
      </c>
      <c r="S3834" s="216">
        <v>0</v>
      </c>
      <c r="T3834" s="216">
        <v>350</v>
      </c>
      <c r="U3834" s="215" t="s">
        <v>4491</v>
      </c>
    </row>
    <row r="3835" spans="1:21" ht="35.25" customHeight="1">
      <c r="A3835" s="219" t="s">
        <v>4648</v>
      </c>
      <c r="B3835" s="219" t="s">
        <v>8859</v>
      </c>
      <c r="C3835" s="219" t="s">
        <v>4656</v>
      </c>
      <c r="D3835" s="219" t="s">
        <v>4734</v>
      </c>
      <c r="E3835" s="219">
        <v>165</v>
      </c>
      <c r="F3835" s="219">
        <v>88</v>
      </c>
      <c r="G3835" s="219" t="s">
        <v>4652</v>
      </c>
      <c r="H3835" s="219" t="s">
        <v>4652</v>
      </c>
      <c r="I3835" s="219" t="s">
        <v>4652</v>
      </c>
      <c r="J3835" s="219" t="s"/>
      <c r="K3835" s="219" t="s">
        <v>5060</v>
      </c>
      <c r="L3835" s="219" t="s">
        <v>4652</v>
      </c>
      <c r="M3835" s="220">
        <v>100</v>
      </c>
      <c r="N3835" s="219" t="s">
        <v>4659</v>
      </c>
      <c r="O3835" s="221">
        <v>45745</v>
      </c>
      <c r="P3835" s="222">
        <v>0.683368055557367</v>
      </c>
      <c r="Q3835" s="219">
        <v>53975</v>
      </c>
      <c r="R3835" s="220">
        <v>330</v>
      </c>
      <c r="S3835" s="220">
        <v>0</v>
      </c>
      <c r="T3835" s="220">
        <v>330</v>
      </c>
      <c r="U3835" s="219" t="s">
        <v>4491</v>
      </c>
    </row>
    <row r="3836" spans="1:21" ht="35.25" customHeight="1">
      <c r="A3836" s="215" t="s">
        <v>4648</v>
      </c>
      <c r="B3836" s="215" t="s">
        <v>8860</v>
      </c>
      <c r="C3836" s="215" t="s">
        <v>4656</v>
      </c>
      <c r="D3836" s="215" t="s">
        <v>4676</v>
      </c>
      <c r="E3836" s="215">
        <v>165</v>
      </c>
      <c r="F3836" s="215">
        <v>88</v>
      </c>
      <c r="G3836" s="215" t="s">
        <v>4659</v>
      </c>
      <c r="H3836" s="215" t="s">
        <v>4659</v>
      </c>
      <c r="I3836" s="215" t="s">
        <v>4659</v>
      </c>
      <c r="J3836" s="215" t="s">
        <v>4643</v>
      </c>
      <c r="K3836" s="215" t="s">
        <v>4664</v>
      </c>
      <c r="L3836" s="215" t="s">
        <v>4659</v>
      </c>
      <c r="M3836" s="216">
        <v>200</v>
      </c>
      <c r="N3836" s="215" t="s">
        <v>4004</v>
      </c>
      <c r="O3836" s="217">
        <v>45745</v>
      </c>
      <c r="P3836" s="218">
        <v>0.664108796296205</v>
      </c>
      <c r="Q3836" s="215">
        <v>53974</v>
      </c>
      <c r="R3836" s="216">
        <v>400</v>
      </c>
      <c r="S3836" s="216">
        <v>0</v>
      </c>
      <c r="T3836" s="216">
        <v>400</v>
      </c>
      <c r="U3836" s="215" t="s">
        <v>8170</v>
      </c>
    </row>
    <row r="3837" spans="1:21" ht="35.25" customHeight="1">
      <c r="A3837" s="219" t="s">
        <v>4648</v>
      </c>
      <c r="B3837" s="219" t="s">
        <v>8861</v>
      </c>
      <c r="C3837" s="219" t="s">
        <v>4656</v>
      </c>
      <c r="D3837" s="219" t="s">
        <v>4730</v>
      </c>
      <c r="E3837" s="219">
        <v>180</v>
      </c>
      <c r="F3837" s="219">
        <v>0</v>
      </c>
      <c r="G3837" s="219" t="s">
        <v>4652</v>
      </c>
      <c r="H3837" s="219" t="s">
        <v>4652</v>
      </c>
      <c r="I3837" s="219" t="s">
        <v>4652</v>
      </c>
      <c r="J3837" s="219" t="s">
        <v>4643</v>
      </c>
      <c r="K3837" s="219" t="s">
        <v>8862</v>
      </c>
      <c r="L3837" s="219" t="s">
        <v>4652</v>
      </c>
      <c r="M3837" s="220">
        <v>1320</v>
      </c>
      <c r="N3837" s="219" t="s">
        <v>4004</v>
      </c>
      <c r="O3837" s="221">
        <v>45745</v>
      </c>
      <c r="P3837" s="222">
        <v>0.652812500000437</v>
      </c>
      <c r="Q3837" s="219">
        <v>53973</v>
      </c>
      <c r="R3837" s="220">
        <v>1320</v>
      </c>
      <c r="S3837" s="220">
        <v>0</v>
      </c>
      <c r="T3837" s="220">
        <v>1320</v>
      </c>
      <c r="U3837" s="219" t="s">
        <v>4491</v>
      </c>
    </row>
    <row r="3838" spans="1:21" ht="35.25" customHeight="1">
      <c r="A3838" s="215" t="s">
        <v>4648</v>
      </c>
      <c r="B3838" s="215" t="s">
        <v>8863</v>
      </c>
      <c r="C3838" s="215" t="s">
        <v>4656</v>
      </c>
      <c r="D3838" s="215" t="s">
        <v>4734</v>
      </c>
      <c r="E3838" s="215">
        <v>165</v>
      </c>
      <c r="F3838" s="215">
        <v>0</v>
      </c>
      <c r="G3838" s="215" t="s">
        <v>4652</v>
      </c>
      <c r="H3838" s="215" t="s">
        <v>4004</v>
      </c>
      <c r="I3838" s="215" t="s">
        <v>4004</v>
      </c>
      <c r="J3838" s="215" t="s"/>
      <c r="K3838" s="215" t="s"/>
      <c r="L3838" s="215" t="s">
        <v>4652</v>
      </c>
      <c r="M3838" s="216">
        <v>0</v>
      </c>
      <c r="N3838" s="215" t="s">
        <v>4004</v>
      </c>
      <c r="O3838" s="217">
        <v>45745</v>
      </c>
      <c r="P3838" s="218">
        <v>0.626712962963211</v>
      </c>
      <c r="Q3838" s="215">
        <v>53972</v>
      </c>
      <c r="R3838" s="216">
        <v>170</v>
      </c>
      <c r="S3838" s="216">
        <v>0</v>
      </c>
      <c r="T3838" s="216">
        <v>170</v>
      </c>
      <c r="U3838" s="215" t="s">
        <v>4491</v>
      </c>
    </row>
    <row r="3839" spans="1:21" ht="35.25" customHeight="1">
      <c r="A3839" s="219" t="s">
        <v>4648</v>
      </c>
      <c r="B3839" s="219" t="s">
        <v>8864</v>
      </c>
      <c r="C3839" s="219" t="s">
        <v>4656</v>
      </c>
      <c r="D3839" s="219" t="s">
        <v>4730</v>
      </c>
      <c r="E3839" s="219">
        <v>165</v>
      </c>
      <c r="F3839" s="219">
        <v>88</v>
      </c>
      <c r="G3839" s="219" t="s">
        <v>4659</v>
      </c>
      <c r="H3839" s="219" t="s">
        <v>4652</v>
      </c>
      <c r="I3839" s="219" t="s">
        <v>4652</v>
      </c>
      <c r="J3839" s="219" t="s"/>
      <c r="K3839" s="219" t="s"/>
      <c r="L3839" s="219" t="s">
        <v>4652</v>
      </c>
      <c r="M3839" s="220">
        <v>0</v>
      </c>
      <c r="N3839" s="219" t="s">
        <v>4659</v>
      </c>
      <c r="O3839" s="221">
        <v>45745</v>
      </c>
      <c r="P3839" s="222">
        <v>0.563125000000582</v>
      </c>
      <c r="Q3839" s="219">
        <v>53966</v>
      </c>
      <c r="R3839" s="220">
        <v>150</v>
      </c>
      <c r="S3839" s="220">
        <v>0</v>
      </c>
      <c r="T3839" s="220">
        <v>150</v>
      </c>
      <c r="U3839" s="219" t="s">
        <v>4491</v>
      </c>
    </row>
    <row r="3840" spans="1:21" ht="35.25" customHeight="1">
      <c r="A3840" s="215" t="s">
        <v>4648</v>
      </c>
      <c r="B3840" s="215" t="s">
        <v>8865</v>
      </c>
      <c r="C3840" s="215" t="s">
        <v>4656</v>
      </c>
      <c r="D3840" s="215" t="s">
        <v>4730</v>
      </c>
      <c r="E3840" s="215">
        <v>165</v>
      </c>
      <c r="F3840" s="215">
        <v>88</v>
      </c>
      <c r="G3840" s="215" t="s">
        <v>4659</v>
      </c>
      <c r="H3840" s="215" t="s">
        <v>4659</v>
      </c>
      <c r="I3840" s="215" t="s">
        <v>4659</v>
      </c>
      <c r="J3840" s="215" t="s"/>
      <c r="K3840" s="215" t="s">
        <v>8119</v>
      </c>
      <c r="L3840" s="215" t="s">
        <v>4652</v>
      </c>
      <c r="M3840" s="216">
        <v>0</v>
      </c>
      <c r="N3840" s="215" t="s">
        <v>4659</v>
      </c>
      <c r="O3840" s="217">
        <v>45745</v>
      </c>
      <c r="P3840" s="218">
        <v>0.553807870372111</v>
      </c>
      <c r="Q3840" s="215">
        <v>53963</v>
      </c>
      <c r="R3840" s="216">
        <v>400</v>
      </c>
      <c r="S3840" s="216">
        <v>0</v>
      </c>
      <c r="T3840" s="216">
        <v>400</v>
      </c>
      <c r="U3840" s="215" t="s">
        <v>8170</v>
      </c>
    </row>
    <row r="3841" spans="1:21" ht="35.25" customHeight="1">
      <c r="A3841" s="219" t="s">
        <v>4648</v>
      </c>
      <c r="B3841" s="219" t="s">
        <v>8866</v>
      </c>
      <c r="C3841" s="219" t="s">
        <v>4656</v>
      </c>
      <c r="D3841" s="219" t="s">
        <v>4730</v>
      </c>
      <c r="E3841" s="219">
        <v>170</v>
      </c>
      <c r="F3841" s="219">
        <v>88</v>
      </c>
      <c r="G3841" s="219" t="s">
        <v>4659</v>
      </c>
      <c r="H3841" s="219" t="s">
        <v>4659</v>
      </c>
      <c r="I3841" s="219" t="s">
        <v>4659</v>
      </c>
      <c r="J3841" s="219" t="s"/>
      <c r="K3841" s="219" t="s">
        <v>8119</v>
      </c>
      <c r="L3841" s="219" t="s">
        <v>4652</v>
      </c>
      <c r="M3841" s="220">
        <v>0</v>
      </c>
      <c r="N3841" s="219" t="s">
        <v>4659</v>
      </c>
      <c r="O3841" s="221">
        <v>45745</v>
      </c>
      <c r="P3841" s="222">
        <v>0.553807870372111</v>
      </c>
      <c r="Q3841" s="219">
        <v>53963</v>
      </c>
      <c r="R3841" s="220">
        <v>400</v>
      </c>
      <c r="S3841" s="220">
        <v>0</v>
      </c>
      <c r="T3841" s="220">
        <v>400</v>
      </c>
      <c r="U3841" s="219" t="s">
        <v>8170</v>
      </c>
    </row>
    <row r="3842" spans="1:21" ht="35.25" customHeight="1">
      <c r="A3842" s="215" t="s">
        <v>4648</v>
      </c>
      <c r="B3842" s="215" t="s">
        <v>8867</v>
      </c>
      <c r="C3842" s="215" t="s">
        <v>4656</v>
      </c>
      <c r="D3842" s="215" t="s">
        <v>4700</v>
      </c>
      <c r="E3842" s="215">
        <v>170</v>
      </c>
      <c r="F3842" s="215">
        <v>88</v>
      </c>
      <c r="G3842" s="215" t="s">
        <v>4659</v>
      </c>
      <c r="H3842" s="215" t="s">
        <v>4659</v>
      </c>
      <c r="I3842" s="215" t="s">
        <v>4659</v>
      </c>
      <c r="J3842" s="215" t="s"/>
      <c r="K3842" s="215" t="s"/>
      <c r="L3842" s="215" t="s">
        <v>4652</v>
      </c>
      <c r="M3842" s="216">
        <v>0</v>
      </c>
      <c r="N3842" s="215" t="s">
        <v>4659</v>
      </c>
      <c r="O3842" s="217">
        <v>45745</v>
      </c>
      <c r="P3842" s="218">
        <v>0.551631944443216</v>
      </c>
      <c r="Q3842" s="215">
        <v>53962</v>
      </c>
      <c r="R3842" s="216">
        <v>230</v>
      </c>
      <c r="S3842" s="216">
        <v>0</v>
      </c>
      <c r="T3842" s="216">
        <v>230</v>
      </c>
      <c r="U3842" s="215" t="s">
        <v>4491</v>
      </c>
    </row>
    <row r="3843" spans="1:25" s="684" ht="35.25" customHeight="1">
      <c r="A3843" s="228" t="s">
        <v>4648</v>
      </c>
      <c r="B3843" s="228" t="s">
        <v>8868</v>
      </c>
      <c r="C3843" s="228" t="s">
        <v>4650</v>
      </c>
      <c r="D3843" s="228" t="s">
        <v>4668</v>
      </c>
      <c r="E3843" s="228">
        <v>150</v>
      </c>
      <c r="F3843" s="228">
        <v>0</v>
      </c>
      <c r="G3843" s="228" t="s">
        <v>4652</v>
      </c>
      <c r="H3843" s="228" t="s">
        <v>4652</v>
      </c>
      <c r="I3843" s="228" t="s">
        <v>4652</v>
      </c>
      <c r="J3843" s="228" t="s">
        <v>4715</v>
      </c>
      <c r="K3843" s="228" t="s"/>
      <c r="L3843" s="228" t="s">
        <v>4004</v>
      </c>
      <c r="M3843" s="229">
        <v>50</v>
      </c>
      <c r="N3843" s="228" t="s">
        <v>4004</v>
      </c>
      <c r="O3843" s="230">
        <v>45745</v>
      </c>
      <c r="P3843" s="231">
        <v>0.544479166666861</v>
      </c>
      <c r="Q3843" s="228">
        <v>53959</v>
      </c>
      <c r="R3843" s="229">
        <v>50</v>
      </c>
      <c r="S3843" s="229">
        <v>0</v>
      </c>
      <c r="T3843" s="229">
        <v>50</v>
      </c>
      <c r="U3843" s="228" t="s">
        <v>4491</v>
      </c>
      <c r="V3843" s="232" t="s"/>
      <c r="W3843" s="232" t="s"/>
      <c r="X3843" s="232" t="s"/>
      <c r="Y3843" s="232" t="s"/>
    </row>
    <row r="3844" spans="1:21" ht="35.25" customHeight="1">
      <c r="A3844" s="215" t="s">
        <v>4648</v>
      </c>
      <c r="B3844" s="215" t="s">
        <v>8869</v>
      </c>
      <c r="C3844" s="215" t="s">
        <v>4650</v>
      </c>
      <c r="D3844" s="215" t="s">
        <v>4668</v>
      </c>
      <c r="E3844" s="215">
        <v>150</v>
      </c>
      <c r="F3844" s="215">
        <v>0</v>
      </c>
      <c r="G3844" s="215" t="s">
        <v>4652</v>
      </c>
      <c r="H3844" s="215" t="s">
        <v>4659</v>
      </c>
      <c r="I3844" s="215" t="s">
        <v>4659</v>
      </c>
      <c r="J3844" s="215" t="s"/>
      <c r="K3844" s="215" t="s"/>
      <c r="L3844" s="215" t="s">
        <v>4652</v>
      </c>
      <c r="M3844" s="216">
        <v>0</v>
      </c>
      <c r="N3844" s="215" t="s">
        <v>4659</v>
      </c>
      <c r="O3844" s="217">
        <v>45745</v>
      </c>
      <c r="P3844" s="218">
        <v>0.508796296297078</v>
      </c>
      <c r="Q3844" s="215">
        <v>53954</v>
      </c>
      <c r="R3844" s="216">
        <v>170</v>
      </c>
      <c r="S3844" s="216">
        <v>0</v>
      </c>
      <c r="T3844" s="216">
        <v>170</v>
      </c>
      <c r="U3844" s="215" t="s">
        <v>4491</v>
      </c>
    </row>
    <row r="3845" spans="1:21" ht="35.25" customHeight="1">
      <c r="A3845" s="219" t="s">
        <v>4648</v>
      </c>
      <c r="B3845" s="219" t="s">
        <v>8870</v>
      </c>
      <c r="C3845" s="219" t="s">
        <v>4650</v>
      </c>
      <c r="D3845" s="219" t="s">
        <v>4668</v>
      </c>
      <c r="E3845" s="219">
        <v>150</v>
      </c>
      <c r="F3845" s="219">
        <v>0</v>
      </c>
      <c r="G3845" s="219" t="s">
        <v>4652</v>
      </c>
      <c r="H3845" s="219" t="s">
        <v>4659</v>
      </c>
      <c r="I3845" s="219" t="s">
        <v>4659</v>
      </c>
      <c r="J3845" s="219" t="s"/>
      <c r="K3845" s="219" t="s"/>
      <c r="L3845" s="219" t="s">
        <v>4652</v>
      </c>
      <c r="M3845" s="220">
        <v>0</v>
      </c>
      <c r="N3845" s="219" t="s">
        <v>4659</v>
      </c>
      <c r="O3845" s="221">
        <v>45745</v>
      </c>
      <c r="P3845" s="222">
        <v>0.479027777779265</v>
      </c>
      <c r="Q3845" s="219">
        <v>53950</v>
      </c>
      <c r="R3845" s="220">
        <v>300</v>
      </c>
      <c r="S3845" s="220">
        <v>0</v>
      </c>
      <c r="T3845" s="220">
        <v>300</v>
      </c>
      <c r="U3845" s="219" t="s">
        <v>8170</v>
      </c>
    </row>
    <row r="3846" spans="1:21" ht="35.25" customHeight="1">
      <c r="A3846" s="215" t="s">
        <v>4648</v>
      </c>
      <c r="B3846" s="215" t="s">
        <v>8871</v>
      </c>
      <c r="C3846" s="215" t="s">
        <v>4656</v>
      </c>
      <c r="D3846" s="215" t="s">
        <v>4694</v>
      </c>
      <c r="E3846" s="215">
        <v>155</v>
      </c>
      <c r="F3846" s="215">
        <v>0</v>
      </c>
      <c r="G3846" s="215" t="s">
        <v>4652</v>
      </c>
      <c r="H3846" s="215" t="s">
        <v>4659</v>
      </c>
      <c r="I3846" s="215" t="s">
        <v>4659</v>
      </c>
      <c r="J3846" s="215" t="s"/>
      <c r="K3846" s="215" t="s"/>
      <c r="L3846" s="215" t="s">
        <v>4652</v>
      </c>
      <c r="M3846" s="216">
        <v>0</v>
      </c>
      <c r="N3846" s="215" t="s">
        <v>4659</v>
      </c>
      <c r="O3846" s="217">
        <v>45745</v>
      </c>
      <c r="P3846" s="218">
        <v>0.479027777779265</v>
      </c>
      <c r="Q3846" s="215">
        <v>53950</v>
      </c>
      <c r="R3846" s="216">
        <v>300</v>
      </c>
      <c r="S3846" s="216">
        <v>0</v>
      </c>
      <c r="T3846" s="216">
        <v>300</v>
      </c>
      <c r="U3846" s="215" t="s">
        <v>8170</v>
      </c>
    </row>
    <row r="3847" spans="1:21" ht="35.25" customHeight="1">
      <c r="A3847" s="219" t="s">
        <v>4648</v>
      </c>
      <c r="B3847" s="219" t="s">
        <v>8872</v>
      </c>
      <c r="C3847" s="219" t="s">
        <v>4656</v>
      </c>
      <c r="D3847" s="219" t="s">
        <v>4666</v>
      </c>
      <c r="E3847" s="219">
        <v>165</v>
      </c>
      <c r="F3847" s="219">
        <v>89</v>
      </c>
      <c r="G3847" s="219" t="s">
        <v>4004</v>
      </c>
      <c r="H3847" s="219" t="s">
        <v>4004</v>
      </c>
      <c r="I3847" s="219" t="s">
        <v>4004</v>
      </c>
      <c r="J3847" s="219" t="s"/>
      <c r="K3847" s="219" t="s"/>
      <c r="L3847" s="219" t="s">
        <v>4652</v>
      </c>
      <c r="M3847" s="220">
        <v>0</v>
      </c>
      <c r="N3847" s="219" t="s">
        <v>4004</v>
      </c>
      <c r="O3847" s="221">
        <v>45745</v>
      </c>
      <c r="P3847" s="222">
        <v>0.472604166665406</v>
      </c>
      <c r="Q3847" s="219">
        <v>53949</v>
      </c>
      <c r="R3847" s="220">
        <v>200</v>
      </c>
      <c r="S3847" s="220">
        <v>0</v>
      </c>
      <c r="T3847" s="220">
        <v>200</v>
      </c>
      <c r="U3847" s="219" t="s">
        <v>4491</v>
      </c>
    </row>
    <row r="3848" spans="1:21" ht="35.25" customHeight="1">
      <c r="A3848" s="215" t="s">
        <v>4648</v>
      </c>
      <c r="B3848" s="215" t="s">
        <v>8873</v>
      </c>
      <c r="C3848" s="215" t="s">
        <v>4656</v>
      </c>
      <c r="D3848" s="215" t="s">
        <v>4734</v>
      </c>
      <c r="E3848" s="215">
        <v>140</v>
      </c>
      <c r="F3848" s="215">
        <v>0</v>
      </c>
      <c r="G3848" s="215" t="s">
        <v>4652</v>
      </c>
      <c r="H3848" s="215" t="s">
        <v>4659</v>
      </c>
      <c r="I3848" s="215" t="s">
        <v>4659</v>
      </c>
      <c r="J3848" s="215" t="s"/>
      <c r="K3848" s="215" t="s"/>
      <c r="L3848" s="215" t="s">
        <v>4652</v>
      </c>
      <c r="M3848" s="216">
        <v>0</v>
      </c>
      <c r="N3848" s="215" t="s">
        <v>4004</v>
      </c>
      <c r="O3848" s="217">
        <v>45745</v>
      </c>
      <c r="P3848" s="218">
        <v>0.426458333331539</v>
      </c>
      <c r="Q3848" s="215">
        <v>53942</v>
      </c>
      <c r="R3848" s="216">
        <v>150</v>
      </c>
      <c r="S3848" s="216">
        <v>0</v>
      </c>
      <c r="T3848" s="216">
        <v>150</v>
      </c>
      <c r="U3848" s="215" t="s">
        <v>8170</v>
      </c>
    </row>
    <row r="3849" spans="1:25" s="684" ht="35.25" customHeight="1">
      <c r="A3849" s="228" t="s">
        <v>4648</v>
      </c>
      <c r="B3849" s="228" t="s">
        <v>8874</v>
      </c>
      <c r="C3849" s="228" t="s">
        <v>4650</v>
      </c>
      <c r="D3849" s="228" t="s">
        <v>4668</v>
      </c>
      <c r="E3849" s="228">
        <v>155</v>
      </c>
      <c r="F3849" s="228">
        <v>0</v>
      </c>
      <c r="G3849" s="228" t="s">
        <v>4652</v>
      </c>
      <c r="H3849" s="228" t="s">
        <v>4652</v>
      </c>
      <c r="I3849" s="228" t="s">
        <v>4652</v>
      </c>
      <c r="J3849" s="228" t="s">
        <v>4715</v>
      </c>
      <c r="K3849" s="228" t="s"/>
      <c r="L3849" s="228" t="s">
        <v>4004</v>
      </c>
      <c r="M3849" s="229">
        <v>50</v>
      </c>
      <c r="N3849" s="228" t="s">
        <v>4004</v>
      </c>
      <c r="O3849" s="230">
        <v>45745</v>
      </c>
      <c r="P3849" s="231">
        <v>0.417905092592264</v>
      </c>
      <c r="Q3849" s="228">
        <v>53941</v>
      </c>
      <c r="R3849" s="229">
        <v>50</v>
      </c>
      <c r="S3849" s="229">
        <v>0</v>
      </c>
      <c r="T3849" s="229">
        <v>50</v>
      </c>
      <c r="U3849" s="228" t="s">
        <v>4491</v>
      </c>
      <c r="V3849" s="232" t="s"/>
      <c r="W3849" s="232" t="s"/>
      <c r="X3849" s="232" t="s"/>
      <c r="Y3849" s="232" t="s"/>
    </row>
    <row r="3850" spans="1:21" ht="35.25" customHeight="1">
      <c r="A3850" s="215" t="s">
        <v>4648</v>
      </c>
      <c r="B3850" s="215" t="s">
        <v>8875</v>
      </c>
      <c r="C3850" s="215" t="s">
        <v>4650</v>
      </c>
      <c r="D3850" s="215" t="s">
        <v>4668</v>
      </c>
      <c r="E3850" s="215">
        <v>150</v>
      </c>
      <c r="F3850" s="215">
        <v>89</v>
      </c>
      <c r="G3850" s="215" t="s">
        <v>4659</v>
      </c>
      <c r="H3850" s="215" t="s">
        <v>4659</v>
      </c>
      <c r="I3850" s="215" t="s">
        <v>4659</v>
      </c>
      <c r="J3850" s="215" t="s"/>
      <c r="K3850" s="215" t="s"/>
      <c r="L3850" s="215" t="s">
        <v>4652</v>
      </c>
      <c r="M3850" s="216">
        <v>0</v>
      </c>
      <c r="N3850" s="215" t="s">
        <v>4659</v>
      </c>
      <c r="O3850" s="217">
        <v>45745</v>
      </c>
      <c r="P3850" s="218">
        <v>0.379675925927586</v>
      </c>
      <c r="Q3850" s="215">
        <v>53926</v>
      </c>
      <c r="R3850" s="216">
        <v>230</v>
      </c>
      <c r="S3850" s="216">
        <v>0</v>
      </c>
      <c r="T3850" s="216">
        <v>230</v>
      </c>
      <c r="U3850" s="215" t="s">
        <v>4491</v>
      </c>
    </row>
    <row r="3851" spans="1:25" s="684" ht="35.25" customHeight="1">
      <c r="A3851" s="228" t="s">
        <v>4648</v>
      </c>
      <c r="B3851" s="228" t="s">
        <v>8876</v>
      </c>
      <c r="C3851" s="228" t="s">
        <v>4650</v>
      </c>
      <c r="D3851" s="228" t="s">
        <v>4674</v>
      </c>
      <c r="E3851" s="228">
        <v>155</v>
      </c>
      <c r="F3851" s="228">
        <v>0</v>
      </c>
      <c r="G3851" s="228" t="s">
        <v>4652</v>
      </c>
      <c r="H3851" s="228" t="s">
        <v>4652</v>
      </c>
      <c r="I3851" s="228" t="s">
        <v>4652</v>
      </c>
      <c r="J3851" s="228" t="s">
        <v>4715</v>
      </c>
      <c r="K3851" s="228" t="s"/>
      <c r="L3851" s="228" t="s">
        <v>4004</v>
      </c>
      <c r="M3851" s="229">
        <v>190</v>
      </c>
      <c r="N3851" s="228" t="s">
        <v>4004</v>
      </c>
      <c r="O3851" s="230">
        <v>45745</v>
      </c>
      <c r="P3851" s="231">
        <v>0.37870370370365</v>
      </c>
      <c r="Q3851" s="228">
        <v>53923</v>
      </c>
      <c r="R3851" s="229">
        <v>190</v>
      </c>
      <c r="S3851" s="229">
        <v>0</v>
      </c>
      <c r="T3851" s="229">
        <v>190</v>
      </c>
      <c r="U3851" s="228" t="s">
        <v>4491</v>
      </c>
      <c r="V3851" s="232" t="s"/>
      <c r="W3851" s="232" t="s"/>
      <c r="X3851" s="232" t="s"/>
      <c r="Y3851" s="232" t="s"/>
    </row>
    <row r="3852" spans="1:21" ht="35.25" customHeight="1">
      <c r="A3852" s="219" t="s">
        <v>4648</v>
      </c>
      <c r="B3852" s="219" t="s">
        <v>8877</v>
      </c>
      <c r="C3852" s="219" t="s">
        <v>4656</v>
      </c>
      <c r="D3852" s="219" t="s">
        <v>4734</v>
      </c>
      <c r="E3852" s="219">
        <v>155</v>
      </c>
      <c r="F3852" s="219">
        <v>89</v>
      </c>
      <c r="G3852" s="219" t="s">
        <v>4004</v>
      </c>
      <c r="H3852" s="219" t="s">
        <v>4004</v>
      </c>
      <c r="I3852" s="219" t="s">
        <v>4004</v>
      </c>
      <c r="J3852" s="219" t="s"/>
      <c r="K3852" s="219" t="s"/>
      <c r="L3852" s="219" t="s">
        <v>4652</v>
      </c>
      <c r="M3852" s="220">
        <v>0</v>
      </c>
      <c r="N3852" s="219" t="s">
        <v>4004</v>
      </c>
      <c r="O3852" s="221">
        <v>45746</v>
      </c>
      <c r="P3852" s="222">
        <v>0.727071759258252</v>
      </c>
      <c r="Q3852" s="219">
        <v>54067</v>
      </c>
      <c r="R3852" s="220">
        <v>200</v>
      </c>
      <c r="S3852" s="220">
        <v>0</v>
      </c>
      <c r="T3852" s="220">
        <v>200</v>
      </c>
      <c r="U3852" s="219" t="s">
        <v>8170</v>
      </c>
    </row>
    <row r="3853" spans="1:21" ht="35.25" customHeight="1">
      <c r="A3853" s="215" t="s">
        <v>4648</v>
      </c>
      <c r="B3853" s="215" t="s">
        <v>8878</v>
      </c>
      <c r="C3853" s="215" t="s">
        <v>4656</v>
      </c>
      <c r="D3853" s="215" t="s">
        <v>4700</v>
      </c>
      <c r="E3853" s="215">
        <v>155</v>
      </c>
      <c r="F3853" s="215">
        <v>0</v>
      </c>
      <c r="G3853" s="215" t="s">
        <v>4652</v>
      </c>
      <c r="H3853" s="215" t="s">
        <v>4652</v>
      </c>
      <c r="I3853" s="215" t="s">
        <v>4652</v>
      </c>
      <c r="J3853" s="215" t="s">
        <v>4643</v>
      </c>
      <c r="K3853" s="215" t="s">
        <v>8569</v>
      </c>
      <c r="L3853" s="215" t="s">
        <v>4652</v>
      </c>
      <c r="M3853" s="216">
        <v>660</v>
      </c>
      <c r="N3853" s="215" t="s">
        <v>4004</v>
      </c>
      <c r="O3853" s="217">
        <v>45746</v>
      </c>
      <c r="P3853" s="218">
        <v>0.695393518519268</v>
      </c>
      <c r="Q3853" s="215">
        <v>54066</v>
      </c>
      <c r="R3853" s="216">
        <v>660</v>
      </c>
      <c r="S3853" s="216">
        <v>0</v>
      </c>
      <c r="T3853" s="216">
        <v>660</v>
      </c>
      <c r="U3853" s="215" t="s">
        <v>8170</v>
      </c>
    </row>
    <row r="3854" spans="1:21" ht="35.25" customHeight="1">
      <c r="A3854" s="219" t="s">
        <v>4648</v>
      </c>
      <c r="B3854" s="219" t="s">
        <v>8879</v>
      </c>
      <c r="C3854" s="219" t="s">
        <v>4650</v>
      </c>
      <c r="D3854" s="219" t="s">
        <v>4668</v>
      </c>
      <c r="E3854" s="219">
        <v>160</v>
      </c>
      <c r="F3854" s="219">
        <v>89</v>
      </c>
      <c r="G3854" s="219" t="s">
        <v>4004</v>
      </c>
      <c r="H3854" s="219" t="s">
        <v>4004</v>
      </c>
      <c r="I3854" s="219" t="s">
        <v>4004</v>
      </c>
      <c r="J3854" s="219" t="s"/>
      <c r="K3854" s="219" t="s"/>
      <c r="L3854" s="219" t="s">
        <v>4652</v>
      </c>
      <c r="M3854" s="220">
        <v>0</v>
      </c>
      <c r="N3854" s="219" t="s">
        <v>4004</v>
      </c>
      <c r="O3854" s="221">
        <v>45746</v>
      </c>
      <c r="P3854" s="222">
        <v>0.684027777777374</v>
      </c>
      <c r="Q3854" s="219">
        <v>54065</v>
      </c>
      <c r="R3854" s="220">
        <v>230</v>
      </c>
      <c r="S3854" s="220">
        <v>0</v>
      </c>
      <c r="T3854" s="220">
        <v>230</v>
      </c>
      <c r="U3854" s="219" t="s">
        <v>4491</v>
      </c>
    </row>
    <row r="3855" spans="1:21" ht="35.25" customHeight="1">
      <c r="A3855" s="215" t="s">
        <v>4648</v>
      </c>
      <c r="B3855" s="215" t="s">
        <v>8880</v>
      </c>
      <c r="C3855" s="215" t="s">
        <v>4650</v>
      </c>
      <c r="D3855" s="215" t="s">
        <v>4674</v>
      </c>
      <c r="E3855" s="215">
        <v>168</v>
      </c>
      <c r="F3855" s="215">
        <v>0</v>
      </c>
      <c r="G3855" s="215" t="s">
        <v>4652</v>
      </c>
      <c r="H3855" s="215" t="s">
        <v>4004</v>
      </c>
      <c r="I3855" s="215" t="s">
        <v>4004</v>
      </c>
      <c r="J3855" s="215" t="s"/>
      <c r="K3855" s="215" t="s"/>
      <c r="L3855" s="215" t="s">
        <v>4652</v>
      </c>
      <c r="M3855" s="216">
        <v>0</v>
      </c>
      <c r="N3855" s="215" t="s">
        <v>4004</v>
      </c>
      <c r="O3855" s="217">
        <v>45746</v>
      </c>
      <c r="P3855" s="218">
        <v>0.67517361111095</v>
      </c>
      <c r="Q3855" s="215">
        <v>54064</v>
      </c>
      <c r="R3855" s="216">
        <v>150</v>
      </c>
      <c r="S3855" s="216">
        <v>0</v>
      </c>
      <c r="T3855" s="216">
        <v>150</v>
      </c>
      <c r="U3855" s="215" t="s">
        <v>4491</v>
      </c>
    </row>
    <row r="3856" spans="1:21" ht="35.25" customHeight="1">
      <c r="A3856" s="219" t="s">
        <v>4648</v>
      </c>
      <c r="B3856" s="219" t="s">
        <v>8881</v>
      </c>
      <c r="C3856" s="219" t="s">
        <v>4650</v>
      </c>
      <c r="D3856" s="219" t="s">
        <v>4668</v>
      </c>
      <c r="E3856" s="219">
        <v>140</v>
      </c>
      <c r="F3856" s="219">
        <v>89</v>
      </c>
      <c r="G3856" s="219" t="s">
        <v>4652</v>
      </c>
      <c r="H3856" s="219" t="s">
        <v>4652</v>
      </c>
      <c r="I3856" s="219" t="s">
        <v>4652</v>
      </c>
      <c r="J3856" s="219" t="s"/>
      <c r="K3856" s="219" t="s">
        <v>5060</v>
      </c>
      <c r="L3856" s="219" t="s">
        <v>4652</v>
      </c>
      <c r="M3856" s="220">
        <v>100</v>
      </c>
      <c r="N3856" s="219" t="s">
        <v>4659</v>
      </c>
      <c r="O3856" s="221">
        <v>45746</v>
      </c>
      <c r="P3856" s="222">
        <v>0.66035879629635</v>
      </c>
      <c r="Q3856" s="219">
        <v>54063</v>
      </c>
      <c r="R3856" s="220">
        <v>330</v>
      </c>
      <c r="S3856" s="220">
        <v>0</v>
      </c>
      <c r="T3856" s="220">
        <v>330</v>
      </c>
      <c r="U3856" s="219" t="s">
        <v>4491</v>
      </c>
    </row>
    <row r="3857" spans="1:21" ht="35.25" customHeight="1">
      <c r="A3857" s="215" t="s">
        <v>4648</v>
      </c>
      <c r="B3857" s="215" t="s">
        <v>8882</v>
      </c>
      <c r="C3857" s="215" t="s">
        <v>4656</v>
      </c>
      <c r="D3857" s="215" t="s">
        <v>4734</v>
      </c>
      <c r="E3857" s="215">
        <v>153</v>
      </c>
      <c r="F3857" s="215">
        <v>0</v>
      </c>
      <c r="G3857" s="215" t="s">
        <v>4652</v>
      </c>
      <c r="H3857" s="215" t="s">
        <v>4004</v>
      </c>
      <c r="I3857" s="215" t="s">
        <v>4004</v>
      </c>
      <c r="J3857" s="215" t="s"/>
      <c r="K3857" s="215" t="s"/>
      <c r="L3857" s="215" t="s">
        <v>4652</v>
      </c>
      <c r="M3857" s="216">
        <v>0</v>
      </c>
      <c r="N3857" s="215" t="s">
        <v>4004</v>
      </c>
      <c r="O3857" s="217">
        <v>45746</v>
      </c>
      <c r="P3857" s="218">
        <v>0.659733796295768</v>
      </c>
      <c r="Q3857" s="215">
        <v>54062</v>
      </c>
      <c r="R3857" s="216">
        <v>170</v>
      </c>
      <c r="S3857" s="216">
        <v>0</v>
      </c>
      <c r="T3857" s="216">
        <v>170</v>
      </c>
      <c r="U3857" s="215" t="s">
        <v>4491</v>
      </c>
    </row>
    <row r="3858" spans="1:21" ht="35.25" customHeight="1">
      <c r="A3858" s="219" t="s">
        <v>4648</v>
      </c>
      <c r="B3858" s="219" t="s">
        <v>8883</v>
      </c>
      <c r="C3858" s="219" t="s">
        <v>4656</v>
      </c>
      <c r="D3858" s="219" t="s">
        <v>4700</v>
      </c>
      <c r="E3858" s="219">
        <v>156</v>
      </c>
      <c r="F3858" s="219">
        <v>89</v>
      </c>
      <c r="G3858" s="219" t="s">
        <v>4659</v>
      </c>
      <c r="H3858" s="219" t="s">
        <v>4659</v>
      </c>
      <c r="I3858" s="219" t="s">
        <v>4659</v>
      </c>
      <c r="J3858" s="219" t="s"/>
      <c r="K3858" s="219" t="s"/>
      <c r="L3858" s="219" t="s">
        <v>4652</v>
      </c>
      <c r="M3858" s="220">
        <v>0</v>
      </c>
      <c r="N3858" s="219" t="s">
        <v>4004</v>
      </c>
      <c r="O3858" s="221">
        <v>45746</v>
      </c>
      <c r="P3858" s="222">
        <v>0.658240740740439</v>
      </c>
      <c r="Q3858" s="219">
        <v>54061</v>
      </c>
      <c r="R3858" s="220">
        <v>230</v>
      </c>
      <c r="S3858" s="220">
        <v>0</v>
      </c>
      <c r="T3858" s="220">
        <v>230</v>
      </c>
      <c r="U3858" s="219" t="s">
        <v>4491</v>
      </c>
    </row>
    <row r="3859" spans="1:21" ht="35.25" customHeight="1">
      <c r="A3859" s="215" t="s">
        <v>4648</v>
      </c>
      <c r="B3859" s="215" t="s">
        <v>8884</v>
      </c>
      <c r="C3859" s="215" t="s">
        <v>4656</v>
      </c>
      <c r="D3859" s="215" t="s">
        <v>4694</v>
      </c>
      <c r="E3859" s="215">
        <v>165</v>
      </c>
      <c r="F3859" s="215">
        <v>0</v>
      </c>
      <c r="G3859" s="215" t="s">
        <v>4652</v>
      </c>
      <c r="H3859" s="215" t="s">
        <v>4652</v>
      </c>
      <c r="I3859" s="215" t="s">
        <v>4652</v>
      </c>
      <c r="J3859" s="215" t="s">
        <v>4643</v>
      </c>
      <c r="K3859" s="215" t="s">
        <v>5060</v>
      </c>
      <c r="L3859" s="215" t="s">
        <v>4652</v>
      </c>
      <c r="M3859" s="216">
        <v>330</v>
      </c>
      <c r="N3859" s="215" t="s">
        <v>4004</v>
      </c>
      <c r="O3859" s="217">
        <v>45746</v>
      </c>
      <c r="P3859" s="218">
        <v>0.656331018519268</v>
      </c>
      <c r="Q3859" s="215">
        <v>54060</v>
      </c>
      <c r="R3859" s="216">
        <v>330</v>
      </c>
      <c r="S3859" s="216">
        <v>0</v>
      </c>
      <c r="T3859" s="216">
        <v>330</v>
      </c>
      <c r="U3859" s="215" t="s">
        <v>4491</v>
      </c>
    </row>
    <row r="3860" spans="1:21" ht="35.25" customHeight="1">
      <c r="A3860" s="219" t="s">
        <v>4648</v>
      </c>
      <c r="B3860" s="219" t="s">
        <v>8885</v>
      </c>
      <c r="C3860" s="219" t="s">
        <v>4650</v>
      </c>
      <c r="D3860" s="219" t="s">
        <v>5124</v>
      </c>
      <c r="E3860" s="219">
        <v>155</v>
      </c>
      <c r="F3860" s="219">
        <v>0</v>
      </c>
      <c r="G3860" s="219" t="s">
        <v>4652</v>
      </c>
      <c r="H3860" s="219" t="s">
        <v>4004</v>
      </c>
      <c r="I3860" s="219" t="s">
        <v>4004</v>
      </c>
      <c r="J3860" s="219" t="s">
        <v>4643</v>
      </c>
      <c r="K3860" s="219" t="s">
        <v>4664</v>
      </c>
      <c r="L3860" s="219" t="s">
        <v>4004</v>
      </c>
      <c r="M3860" s="220">
        <v>150</v>
      </c>
      <c r="N3860" s="219" t="s">
        <v>4004</v>
      </c>
      <c r="O3860" s="221">
        <v>45746</v>
      </c>
      <c r="P3860" s="222">
        <v>0.655370370372111</v>
      </c>
      <c r="Q3860" s="219">
        <v>54059</v>
      </c>
      <c r="R3860" s="220">
        <v>300</v>
      </c>
      <c r="S3860" s="220">
        <v>0</v>
      </c>
      <c r="T3860" s="220">
        <v>300</v>
      </c>
      <c r="U3860" s="219" t="s">
        <v>4491</v>
      </c>
    </row>
    <row r="3861" spans="1:21" ht="35.25" customHeight="1">
      <c r="A3861" s="215" t="s">
        <v>4648</v>
      </c>
      <c r="B3861" s="215" t="s">
        <v>8886</v>
      </c>
      <c r="C3861" s="215" t="s">
        <v>4656</v>
      </c>
      <c r="D3861" s="215" t="s">
        <v>5681</v>
      </c>
      <c r="E3861" s="215">
        <v>160</v>
      </c>
      <c r="F3861" s="215">
        <v>89</v>
      </c>
      <c r="G3861" s="215" t="s">
        <v>4652</v>
      </c>
      <c r="H3861" s="215" t="s">
        <v>4652</v>
      </c>
      <c r="I3861" s="215" t="s">
        <v>4652</v>
      </c>
      <c r="J3861" s="215" t="s"/>
      <c r="K3861" s="215" t="s">
        <v>5060</v>
      </c>
      <c r="L3861" s="215" t="s">
        <v>4652</v>
      </c>
      <c r="M3861" s="216">
        <v>100</v>
      </c>
      <c r="N3861" s="215" t="s">
        <v>4659</v>
      </c>
      <c r="O3861" s="217">
        <v>45746</v>
      </c>
      <c r="P3861" s="218">
        <v>0.654803240740876</v>
      </c>
      <c r="Q3861" s="215">
        <v>54058</v>
      </c>
      <c r="R3861" s="216">
        <v>990</v>
      </c>
      <c r="S3861" s="216">
        <v>0</v>
      </c>
      <c r="T3861" s="216">
        <v>990</v>
      </c>
      <c r="U3861" s="215" t="s">
        <v>4491</v>
      </c>
    </row>
    <row r="3862" spans="1:21" ht="35.25" customHeight="1">
      <c r="A3862" s="219" t="s">
        <v>4648</v>
      </c>
      <c r="B3862" s="219" t="s">
        <v>8887</v>
      </c>
      <c r="C3862" s="219" t="s">
        <v>4656</v>
      </c>
      <c r="D3862" s="219" t="s">
        <v>4700</v>
      </c>
      <c r="E3862" s="219">
        <v>165</v>
      </c>
      <c r="F3862" s="219">
        <v>88</v>
      </c>
      <c r="G3862" s="219" t="s">
        <v>4652</v>
      </c>
      <c r="H3862" s="219" t="s">
        <v>4652</v>
      </c>
      <c r="I3862" s="219" t="s">
        <v>4652</v>
      </c>
      <c r="J3862" s="219" t="s"/>
      <c r="K3862" s="219" t="s">
        <v>5060</v>
      </c>
      <c r="L3862" s="219" t="s">
        <v>4652</v>
      </c>
      <c r="M3862" s="220">
        <v>100</v>
      </c>
      <c r="N3862" s="219" t="s">
        <v>4659</v>
      </c>
      <c r="O3862" s="221">
        <v>45746</v>
      </c>
      <c r="P3862" s="222">
        <v>0.654803240740876</v>
      </c>
      <c r="Q3862" s="219">
        <v>54058</v>
      </c>
      <c r="R3862" s="220">
        <v>990</v>
      </c>
      <c r="S3862" s="220">
        <v>0</v>
      </c>
      <c r="T3862" s="220">
        <v>990</v>
      </c>
      <c r="U3862" s="219" t="s">
        <v>4491</v>
      </c>
    </row>
    <row r="3863" spans="1:21" ht="35.25" customHeight="1">
      <c r="A3863" s="215" t="s">
        <v>4648</v>
      </c>
      <c r="B3863" s="215" t="s">
        <v>8888</v>
      </c>
      <c r="C3863" s="215" t="s">
        <v>4656</v>
      </c>
      <c r="D3863" s="215" t="s">
        <v>4668</v>
      </c>
      <c r="E3863" s="215">
        <v>160</v>
      </c>
      <c r="F3863" s="215">
        <v>89</v>
      </c>
      <c r="G3863" s="215" t="s">
        <v>4652</v>
      </c>
      <c r="H3863" s="215" t="s">
        <v>4652</v>
      </c>
      <c r="I3863" s="215" t="s">
        <v>4652</v>
      </c>
      <c r="J3863" s="215" t="s"/>
      <c r="K3863" s="215" t="s">
        <v>5060</v>
      </c>
      <c r="L3863" s="215" t="s">
        <v>4652</v>
      </c>
      <c r="M3863" s="216">
        <v>100</v>
      </c>
      <c r="N3863" s="215" t="s">
        <v>4659</v>
      </c>
      <c r="O3863" s="217">
        <v>45746</v>
      </c>
      <c r="P3863" s="218">
        <v>0.654803240740876</v>
      </c>
      <c r="Q3863" s="215">
        <v>54058</v>
      </c>
      <c r="R3863" s="216">
        <v>990</v>
      </c>
      <c r="S3863" s="216">
        <v>0</v>
      </c>
      <c r="T3863" s="216">
        <v>990</v>
      </c>
      <c r="U3863" s="215" t="s">
        <v>4491</v>
      </c>
    </row>
    <row r="3864" spans="1:21" ht="35.25" customHeight="1">
      <c r="A3864" s="219" t="s">
        <v>4648</v>
      </c>
      <c r="B3864" s="219" t="s">
        <v>8889</v>
      </c>
      <c r="C3864" s="219" t="s">
        <v>4650</v>
      </c>
      <c r="D3864" s="219" t="s">
        <v>4734</v>
      </c>
      <c r="E3864" s="219">
        <v>150</v>
      </c>
      <c r="F3864" s="219">
        <v>0</v>
      </c>
      <c r="G3864" s="219" t="s">
        <v>4652</v>
      </c>
      <c r="H3864" s="219" t="s">
        <v>4004</v>
      </c>
      <c r="I3864" s="219" t="s">
        <v>4004</v>
      </c>
      <c r="J3864" s="219" t="s"/>
      <c r="K3864" s="219" t="s"/>
      <c r="L3864" s="219" t="s">
        <v>4652</v>
      </c>
      <c r="M3864" s="220">
        <v>0</v>
      </c>
      <c r="N3864" s="219" t="s">
        <v>4004</v>
      </c>
      <c r="O3864" s="221">
        <v>45746</v>
      </c>
      <c r="P3864" s="222">
        <v>0.644918981481169</v>
      </c>
      <c r="Q3864" s="219">
        <v>54057</v>
      </c>
      <c r="R3864" s="220">
        <v>150</v>
      </c>
      <c r="S3864" s="220">
        <v>0</v>
      </c>
      <c r="T3864" s="220">
        <v>150</v>
      </c>
      <c r="U3864" s="219" t="s">
        <v>4491</v>
      </c>
    </row>
    <row r="3865" spans="1:21" ht="35.25" customHeight="1">
      <c r="A3865" s="215" t="s">
        <v>4648</v>
      </c>
      <c r="B3865" s="215" t="s">
        <v>8890</v>
      </c>
      <c r="C3865" s="215" t="s">
        <v>4656</v>
      </c>
      <c r="D3865" s="215" t="s">
        <v>4694</v>
      </c>
      <c r="E3865" s="215">
        <v>165</v>
      </c>
      <c r="F3865" s="215">
        <v>89</v>
      </c>
      <c r="G3865" s="215" t="s">
        <v>4652</v>
      </c>
      <c r="H3865" s="215" t="s">
        <v>4652</v>
      </c>
      <c r="I3865" s="215" t="s">
        <v>4652</v>
      </c>
      <c r="J3865" s="215" t="s"/>
      <c r="K3865" s="215" t="s">
        <v>5060</v>
      </c>
      <c r="L3865" s="215" t="s">
        <v>4652</v>
      </c>
      <c r="M3865" s="216">
        <v>100</v>
      </c>
      <c r="N3865" s="215" t="s">
        <v>4659</v>
      </c>
      <c r="O3865" s="217">
        <v>45746</v>
      </c>
      <c r="P3865" s="218">
        <v>0.644513888888469</v>
      </c>
      <c r="Q3865" s="215">
        <v>54056</v>
      </c>
      <c r="R3865" s="216">
        <v>330</v>
      </c>
      <c r="S3865" s="216">
        <v>0</v>
      </c>
      <c r="T3865" s="216">
        <v>330</v>
      </c>
      <c r="U3865" s="215" t="s">
        <v>4491</v>
      </c>
    </row>
    <row r="3866" spans="1:21" ht="35.25" customHeight="1">
      <c r="A3866" s="219" t="s">
        <v>4648</v>
      </c>
      <c r="B3866" s="219" t="s">
        <v>8891</v>
      </c>
      <c r="C3866" s="219" t="s">
        <v>4656</v>
      </c>
      <c r="D3866" s="219" t="s">
        <v>4730</v>
      </c>
      <c r="E3866" s="219">
        <v>160</v>
      </c>
      <c r="F3866" s="219">
        <v>0</v>
      </c>
      <c r="G3866" s="219" t="s">
        <v>4652</v>
      </c>
      <c r="H3866" s="219" t="s">
        <v>4004</v>
      </c>
      <c r="I3866" s="219" t="s">
        <v>4004</v>
      </c>
      <c r="J3866" s="219" t="s"/>
      <c r="K3866" s="219" t="s"/>
      <c r="L3866" s="219" t="s">
        <v>4652</v>
      </c>
      <c r="M3866" s="220">
        <v>0</v>
      </c>
      <c r="N3866" s="219" t="s">
        <v>4004</v>
      </c>
      <c r="O3866" s="221">
        <v>45746</v>
      </c>
      <c r="P3866" s="222">
        <v>0.638935185186711</v>
      </c>
      <c r="Q3866" s="219">
        <v>54055</v>
      </c>
      <c r="R3866" s="220">
        <v>170</v>
      </c>
      <c r="S3866" s="220">
        <v>0</v>
      </c>
      <c r="T3866" s="220">
        <v>170</v>
      </c>
      <c r="U3866" s="219" t="s">
        <v>4491</v>
      </c>
    </row>
    <row r="3867" spans="1:21" ht="35.25" customHeight="1">
      <c r="A3867" s="215" t="s">
        <v>4648</v>
      </c>
      <c r="B3867" s="215" t="s">
        <v>8892</v>
      </c>
      <c r="C3867" s="215" t="s">
        <v>4656</v>
      </c>
      <c r="D3867" s="215" t="s">
        <v>4668</v>
      </c>
      <c r="E3867" s="215" t="s">
        <v>6167</v>
      </c>
      <c r="F3867" s="215">
        <v>89</v>
      </c>
      <c r="G3867" s="215" t="s">
        <v>4659</v>
      </c>
      <c r="H3867" s="215" t="s">
        <v>4659</v>
      </c>
      <c r="I3867" s="215" t="s">
        <v>4659</v>
      </c>
      <c r="J3867" s="215" t="s"/>
      <c r="K3867" s="215" t="s"/>
      <c r="L3867" s="215" t="s">
        <v>4652</v>
      </c>
      <c r="M3867" s="216">
        <v>0</v>
      </c>
      <c r="N3867" s="215" t="s">
        <v>4004</v>
      </c>
      <c r="O3867" s="217">
        <v>45746</v>
      </c>
      <c r="P3867" s="218">
        <v>0.629189814815618</v>
      </c>
      <c r="Q3867" s="215">
        <v>54054</v>
      </c>
      <c r="R3867" s="216">
        <v>200</v>
      </c>
      <c r="S3867" s="216">
        <v>0</v>
      </c>
      <c r="T3867" s="216">
        <v>200</v>
      </c>
      <c r="U3867" s="215" t="s">
        <v>4491</v>
      </c>
    </row>
    <row r="3868" spans="1:21" ht="35.25" customHeight="1">
      <c r="A3868" s="219" t="s">
        <v>4648</v>
      </c>
      <c r="B3868" s="219" t="s">
        <v>8893</v>
      </c>
      <c r="C3868" s="219" t="s">
        <v>4656</v>
      </c>
      <c r="D3868" s="219" t="s">
        <v>4676</v>
      </c>
      <c r="E3868" s="219">
        <v>162</v>
      </c>
      <c r="F3868" s="219">
        <v>88</v>
      </c>
      <c r="G3868" s="219" t="s">
        <v>4659</v>
      </c>
      <c r="H3868" s="219" t="s">
        <v>4659</v>
      </c>
      <c r="I3868" s="219" t="s">
        <v>4659</v>
      </c>
      <c r="J3868" s="219" t="s"/>
      <c r="K3868" s="219" t="s"/>
      <c r="L3868" s="219" t="s">
        <v>4652</v>
      </c>
      <c r="M3868" s="220">
        <v>0</v>
      </c>
      <c r="N3868" s="219" t="s">
        <v>4004</v>
      </c>
      <c r="O3868" s="221">
        <v>45746</v>
      </c>
      <c r="P3868" s="222">
        <v>0.627754629629635</v>
      </c>
      <c r="Q3868" s="219">
        <v>54053</v>
      </c>
      <c r="R3868" s="220">
        <v>230</v>
      </c>
      <c r="S3868" s="220">
        <v>0</v>
      </c>
      <c r="T3868" s="220">
        <v>230</v>
      </c>
      <c r="U3868" s="219" t="s">
        <v>4491</v>
      </c>
    </row>
    <row r="3869" spans="1:21" ht="35.25" customHeight="1">
      <c r="A3869" s="215" t="s">
        <v>4648</v>
      </c>
      <c r="B3869" s="215" t="s">
        <v>8894</v>
      </c>
      <c r="C3869" s="215" t="s">
        <v>4656</v>
      </c>
      <c r="D3869" s="215" t="s">
        <v>4703</v>
      </c>
      <c r="E3869" s="215">
        <v>160</v>
      </c>
      <c r="F3869" s="215">
        <v>0</v>
      </c>
      <c r="G3869" s="215" t="s">
        <v>4652</v>
      </c>
      <c r="H3869" s="215" t="s">
        <v>4004</v>
      </c>
      <c r="I3869" s="215" t="s">
        <v>4004</v>
      </c>
      <c r="J3869" s="215" t="s"/>
      <c r="K3869" s="215" t="s"/>
      <c r="L3869" s="215" t="s">
        <v>4652</v>
      </c>
      <c r="M3869" s="216">
        <v>0</v>
      </c>
      <c r="N3869" s="215" t="s">
        <v>4004</v>
      </c>
      <c r="O3869" s="217">
        <v>45746</v>
      </c>
      <c r="P3869" s="218">
        <v>0.610659722220589</v>
      </c>
      <c r="Q3869" s="215">
        <v>54052</v>
      </c>
      <c r="R3869" s="216">
        <v>150</v>
      </c>
      <c r="S3869" s="216">
        <v>0</v>
      </c>
      <c r="T3869" s="216">
        <v>150</v>
      </c>
      <c r="U3869" s="215" t="s">
        <v>4491</v>
      </c>
    </row>
    <row r="3870" spans="1:21" ht="35.25" customHeight="1">
      <c r="A3870" s="219" t="s">
        <v>4648</v>
      </c>
      <c r="B3870" s="219" t="s">
        <v>8895</v>
      </c>
      <c r="C3870" s="219" t="s">
        <v>4650</v>
      </c>
      <c r="D3870" s="219" t="s">
        <v>4668</v>
      </c>
      <c r="E3870" s="219">
        <v>155</v>
      </c>
      <c r="F3870" s="219">
        <v>89</v>
      </c>
      <c r="G3870" s="219" t="s">
        <v>4659</v>
      </c>
      <c r="H3870" s="219" t="s">
        <v>4659</v>
      </c>
      <c r="I3870" s="219" t="s">
        <v>4659</v>
      </c>
      <c r="J3870" s="219" t="s"/>
      <c r="K3870" s="219" t="s"/>
      <c r="L3870" s="219" t="s">
        <v>4652</v>
      </c>
      <c r="M3870" s="220">
        <v>0</v>
      </c>
      <c r="N3870" s="219" t="s">
        <v>4659</v>
      </c>
      <c r="O3870" s="221">
        <v>45746</v>
      </c>
      <c r="P3870" s="222">
        <v>0.609525462961756</v>
      </c>
      <c r="Q3870" s="219">
        <v>54051</v>
      </c>
      <c r="R3870" s="220">
        <v>200</v>
      </c>
      <c r="S3870" s="220">
        <v>0</v>
      </c>
      <c r="T3870" s="220">
        <v>200</v>
      </c>
      <c r="U3870" s="219" t="s">
        <v>4491</v>
      </c>
    </row>
    <row r="3871" spans="1:21" ht="35.25" customHeight="1">
      <c r="A3871" s="215" t="s">
        <v>4648</v>
      </c>
      <c r="B3871" s="215" t="s">
        <v>8896</v>
      </c>
      <c r="C3871" s="215" t="s">
        <v>4656</v>
      </c>
      <c r="D3871" s="215" t="s">
        <v>4730</v>
      </c>
      <c r="E3871" s="215">
        <v>165</v>
      </c>
      <c r="F3871" s="215">
        <v>89</v>
      </c>
      <c r="G3871" s="215" t="s">
        <v>4659</v>
      </c>
      <c r="H3871" s="215" t="s">
        <v>4659</v>
      </c>
      <c r="I3871" s="215" t="s">
        <v>4659</v>
      </c>
      <c r="J3871" s="215" t="s"/>
      <c r="K3871" s="215" t="s"/>
      <c r="L3871" s="215" t="s">
        <v>4652</v>
      </c>
      <c r="M3871" s="216">
        <v>0</v>
      </c>
      <c r="N3871" s="215" t="s">
        <v>4659</v>
      </c>
      <c r="O3871" s="217">
        <v>45746</v>
      </c>
      <c r="P3871" s="218">
        <v>0.608530092591536</v>
      </c>
      <c r="Q3871" s="215">
        <v>54050</v>
      </c>
      <c r="R3871" s="216">
        <v>200</v>
      </c>
      <c r="S3871" s="216">
        <v>0</v>
      </c>
      <c r="T3871" s="216">
        <v>200</v>
      </c>
      <c r="U3871" s="215" t="s">
        <v>4491</v>
      </c>
    </row>
    <row r="3872" spans="1:21" ht="35.25" customHeight="1">
      <c r="A3872" s="219" t="s">
        <v>4648</v>
      </c>
      <c r="B3872" s="219" t="s">
        <v>8897</v>
      </c>
      <c r="C3872" s="219" t="s">
        <v>4650</v>
      </c>
      <c r="D3872" s="219" t="s">
        <v>4786</v>
      </c>
      <c r="E3872" s="219">
        <v>150</v>
      </c>
      <c r="F3872" s="219">
        <v>0</v>
      </c>
      <c r="G3872" s="219" t="s">
        <v>4652</v>
      </c>
      <c r="H3872" s="219" t="s">
        <v>4659</v>
      </c>
      <c r="I3872" s="219" t="s">
        <v>4659</v>
      </c>
      <c r="J3872" s="219" t="s"/>
      <c r="K3872" s="219" t="s"/>
      <c r="L3872" s="219" t="s">
        <v>4652</v>
      </c>
      <c r="M3872" s="220">
        <v>0</v>
      </c>
      <c r="N3872" s="219" t="s">
        <v>4659</v>
      </c>
      <c r="O3872" s="221">
        <v>45746</v>
      </c>
      <c r="P3872" s="222">
        <v>0.572557870371384</v>
      </c>
      <c r="Q3872" s="219">
        <v>54044</v>
      </c>
      <c r="R3872" s="220">
        <v>170</v>
      </c>
      <c r="S3872" s="220">
        <v>0</v>
      </c>
      <c r="T3872" s="220">
        <v>170</v>
      </c>
      <c r="U3872" s="219" t="s">
        <v>4491</v>
      </c>
    </row>
    <row r="3873" spans="1:25" s="192" ht="35.25" customHeight="1">
      <c r="A3873" s="223" t="s">
        <v>4648</v>
      </c>
      <c r="B3873" s="223" t="s">
        <v>8898</v>
      </c>
      <c r="C3873" s="223" t="s">
        <v>4650</v>
      </c>
      <c r="D3873" s="223" t="s">
        <v>4668</v>
      </c>
      <c r="E3873" s="223">
        <v>150</v>
      </c>
      <c r="F3873" s="223">
        <v>0</v>
      </c>
      <c r="G3873" s="223" t="s">
        <v>4652</v>
      </c>
      <c r="H3873" s="223" t="s">
        <v>4652</v>
      </c>
      <c r="I3873" s="223" t="s">
        <v>4652</v>
      </c>
      <c r="J3873" s="223" t="s">
        <v>4732</v>
      </c>
      <c r="K3873" s="223" t="s"/>
      <c r="L3873" s="223" t="s">
        <v>4659</v>
      </c>
      <c r="M3873" s="224">
        <v>80</v>
      </c>
      <c r="N3873" s="223" t="s">
        <v>4659</v>
      </c>
      <c r="O3873" s="225">
        <v>45746</v>
      </c>
      <c r="P3873" s="226">
        <v>0.570532407407882</v>
      </c>
      <c r="Q3873" s="223">
        <v>54043</v>
      </c>
      <c r="R3873" s="224">
        <v>80</v>
      </c>
      <c r="S3873" s="224">
        <v>0</v>
      </c>
      <c r="T3873" s="224">
        <v>80</v>
      </c>
      <c r="U3873" s="223" t="s">
        <v>4491</v>
      </c>
      <c r="V3873" s="227" t="s"/>
      <c r="W3873" s="227" t="s"/>
      <c r="X3873" s="227" t="s"/>
      <c r="Y3873" s="227" t="s"/>
    </row>
    <row r="3874" spans="1:21" ht="35.25" customHeight="1">
      <c r="A3874" s="219" t="s">
        <v>4648</v>
      </c>
      <c r="B3874" s="219" t="s">
        <v>8899</v>
      </c>
      <c r="C3874" s="219" t="s">
        <v>4650</v>
      </c>
      <c r="D3874" s="219" t="s">
        <v>4668</v>
      </c>
      <c r="E3874" s="219">
        <v>150</v>
      </c>
      <c r="F3874" s="219">
        <v>0</v>
      </c>
      <c r="G3874" s="219" t="s">
        <v>4652</v>
      </c>
      <c r="H3874" s="219" t="s">
        <v>4652</v>
      </c>
      <c r="I3874" s="219" t="s">
        <v>4652</v>
      </c>
      <c r="J3874" s="219" t="s">
        <v>4732</v>
      </c>
      <c r="K3874" s="219">
        <v>80</v>
      </c>
      <c r="L3874" s="219" t="s">
        <v>4652</v>
      </c>
      <c r="M3874" s="220">
        <v>0</v>
      </c>
      <c r="N3874" s="219" t="s">
        <v>4659</v>
      </c>
      <c r="O3874" s="221">
        <v>45746</v>
      </c>
      <c r="P3874" s="222">
        <v>0.569953703703504</v>
      </c>
      <c r="Q3874" s="219">
        <v>0</v>
      </c>
      <c r="R3874" s="220">
        <v>0</v>
      </c>
      <c r="S3874" s="220">
        <v>0</v>
      </c>
      <c r="T3874" s="220">
        <v>0</v>
      </c>
      <c r="U3874" s="219" t="s">
        <v>8191</v>
      </c>
    </row>
    <row r="3875" spans="1:21" ht="35.25" customHeight="1">
      <c r="A3875" s="215" t="s">
        <v>4648</v>
      </c>
      <c r="B3875" s="215" t="s">
        <v>8900</v>
      </c>
      <c r="C3875" s="215" t="s">
        <v>4656</v>
      </c>
      <c r="D3875" s="215" t="s">
        <v>4730</v>
      </c>
      <c r="E3875" s="215">
        <v>165</v>
      </c>
      <c r="F3875" s="215">
        <v>0</v>
      </c>
      <c r="G3875" s="215" t="s">
        <v>4652</v>
      </c>
      <c r="H3875" s="215" t="s">
        <v>4004</v>
      </c>
      <c r="I3875" s="215" t="s">
        <v>4004</v>
      </c>
      <c r="J3875" s="215" t="s">
        <v>4643</v>
      </c>
      <c r="K3875" s="215" t="s">
        <v>4664</v>
      </c>
      <c r="L3875" s="215" t="s">
        <v>4004</v>
      </c>
      <c r="M3875" s="216">
        <v>150</v>
      </c>
      <c r="N3875" s="215" t="s">
        <v>4004</v>
      </c>
      <c r="O3875" s="217">
        <v>45746</v>
      </c>
      <c r="P3875" s="218">
        <v>0.553032407406136</v>
      </c>
      <c r="Q3875" s="215">
        <v>54040</v>
      </c>
      <c r="R3875" s="216">
        <v>300</v>
      </c>
      <c r="S3875" s="216">
        <v>0</v>
      </c>
      <c r="T3875" s="216">
        <v>300</v>
      </c>
      <c r="U3875" s="215" t="s">
        <v>4491</v>
      </c>
    </row>
    <row r="3876" spans="1:21" ht="35.25" customHeight="1">
      <c r="A3876" s="219" t="s">
        <v>4648</v>
      </c>
      <c r="B3876" s="219" t="s">
        <v>8901</v>
      </c>
      <c r="C3876" s="219" t="s">
        <v>4656</v>
      </c>
      <c r="D3876" s="219" t="s">
        <v>4730</v>
      </c>
      <c r="E3876" s="219">
        <v>170</v>
      </c>
      <c r="F3876" s="219">
        <v>0</v>
      </c>
      <c r="G3876" s="219" t="s">
        <v>4652</v>
      </c>
      <c r="H3876" s="219" t="s">
        <v>4004</v>
      </c>
      <c r="I3876" s="219" t="s">
        <v>4004</v>
      </c>
      <c r="J3876" s="219" t="s"/>
      <c r="K3876" s="219" t="s"/>
      <c r="L3876" s="219" t="s">
        <v>4652</v>
      </c>
      <c r="M3876" s="220">
        <v>0</v>
      </c>
      <c r="N3876" s="219" t="s">
        <v>4004</v>
      </c>
      <c r="O3876" s="221">
        <v>45746</v>
      </c>
      <c r="P3876" s="222">
        <v>0.537581018517813</v>
      </c>
      <c r="Q3876" s="219">
        <v>54037</v>
      </c>
      <c r="R3876" s="220">
        <v>150</v>
      </c>
      <c r="S3876" s="220">
        <v>0</v>
      </c>
      <c r="T3876" s="220">
        <v>150</v>
      </c>
      <c r="U3876" s="219" t="s">
        <v>4491</v>
      </c>
    </row>
    <row r="3877" spans="1:21" ht="35.25" customHeight="1">
      <c r="A3877" s="215" t="s">
        <v>4648</v>
      </c>
      <c r="B3877" s="215" t="s">
        <v>8902</v>
      </c>
      <c r="C3877" s="215" t="s">
        <v>4650</v>
      </c>
      <c r="D3877" s="215" t="s">
        <v>4663</v>
      </c>
      <c r="E3877" s="215">
        <v>140</v>
      </c>
      <c r="F3877" s="215">
        <v>89</v>
      </c>
      <c r="G3877" s="215" t="s">
        <v>4659</v>
      </c>
      <c r="H3877" s="215" t="s">
        <v>4659</v>
      </c>
      <c r="I3877" s="215" t="s">
        <v>4659</v>
      </c>
      <c r="J3877" s="215" t="s"/>
      <c r="K3877" s="215" t="s"/>
      <c r="L3877" s="215" t="s">
        <v>4652</v>
      </c>
      <c r="M3877" s="216">
        <v>0</v>
      </c>
      <c r="N3877" s="215" t="s">
        <v>4659</v>
      </c>
      <c r="O3877" s="217">
        <v>45746</v>
      </c>
      <c r="P3877" s="218">
        <v>0.53096064814963</v>
      </c>
      <c r="Q3877" s="215">
        <v>54035</v>
      </c>
      <c r="R3877" s="216">
        <v>430</v>
      </c>
      <c r="S3877" s="216">
        <v>0</v>
      </c>
      <c r="T3877" s="216">
        <v>430</v>
      </c>
      <c r="U3877" s="215" t="s">
        <v>4491</v>
      </c>
    </row>
    <row r="3878" spans="1:21" ht="35.25" customHeight="1">
      <c r="A3878" s="219" t="s">
        <v>4648</v>
      </c>
      <c r="B3878" s="219" t="s">
        <v>8903</v>
      </c>
      <c r="C3878" s="219" t="s">
        <v>4650</v>
      </c>
      <c r="D3878" s="219" t="s">
        <v>4668</v>
      </c>
      <c r="E3878" s="219">
        <v>150</v>
      </c>
      <c r="F3878" s="219">
        <v>89</v>
      </c>
      <c r="G3878" s="219" t="s">
        <v>4659</v>
      </c>
      <c r="H3878" s="219" t="s">
        <v>4659</v>
      </c>
      <c r="I3878" s="219" t="s">
        <v>4659</v>
      </c>
      <c r="J3878" s="219" t="s"/>
      <c r="K3878" s="219" t="s"/>
      <c r="L3878" s="219" t="s">
        <v>4652</v>
      </c>
      <c r="M3878" s="220">
        <v>0</v>
      </c>
      <c r="N3878" s="219" t="s">
        <v>4659</v>
      </c>
      <c r="O3878" s="221">
        <v>45746</v>
      </c>
      <c r="P3878" s="222">
        <v>0.530370370372111</v>
      </c>
      <c r="Q3878" s="219">
        <v>54035</v>
      </c>
      <c r="R3878" s="220">
        <v>430</v>
      </c>
      <c r="S3878" s="220">
        <v>0</v>
      </c>
      <c r="T3878" s="220">
        <v>430</v>
      </c>
      <c r="U3878" s="219" t="s">
        <v>4491</v>
      </c>
    </row>
    <row r="3879" spans="1:21" ht="35.25" customHeight="1">
      <c r="A3879" s="215" t="s">
        <v>4648</v>
      </c>
      <c r="B3879" s="215" t="s">
        <v>8904</v>
      </c>
      <c r="C3879" s="215" t="s">
        <v>4656</v>
      </c>
      <c r="D3879" s="215" t="s">
        <v>4694</v>
      </c>
      <c r="E3879" s="215">
        <v>160</v>
      </c>
      <c r="F3879" s="215">
        <v>0</v>
      </c>
      <c r="G3879" s="215" t="s">
        <v>4652</v>
      </c>
      <c r="H3879" s="215" t="s">
        <v>4652</v>
      </c>
      <c r="I3879" s="215" t="s">
        <v>4652</v>
      </c>
      <c r="J3879" s="215" t="s">
        <v>4643</v>
      </c>
      <c r="K3879" s="215" t="s">
        <v>5060</v>
      </c>
      <c r="L3879" s="215" t="s">
        <v>4652</v>
      </c>
      <c r="M3879" s="216">
        <v>330</v>
      </c>
      <c r="N3879" s="215" t="s">
        <v>4004</v>
      </c>
      <c r="O3879" s="217">
        <v>45746</v>
      </c>
      <c r="P3879" s="218">
        <v>0.528275462962483</v>
      </c>
      <c r="Q3879" s="215">
        <v>54032</v>
      </c>
      <c r="R3879" s="216">
        <v>330</v>
      </c>
      <c r="S3879" s="216">
        <v>0</v>
      </c>
      <c r="T3879" s="216">
        <v>330</v>
      </c>
      <c r="U3879" s="215" t="s">
        <v>4491</v>
      </c>
    </row>
    <row r="3880" spans="1:21" ht="35.25" customHeight="1">
      <c r="A3880" s="219" t="s">
        <v>4648</v>
      </c>
      <c r="B3880" s="219" t="s">
        <v>8905</v>
      </c>
      <c r="C3880" s="219" t="s">
        <v>4650</v>
      </c>
      <c r="D3880" s="219" t="s">
        <v>4668</v>
      </c>
      <c r="E3880" s="219">
        <v>150</v>
      </c>
      <c r="F3880" s="219">
        <v>0</v>
      </c>
      <c r="G3880" s="219" t="s">
        <v>4652</v>
      </c>
      <c r="H3880" s="219" t="s">
        <v>4004</v>
      </c>
      <c r="I3880" s="219" t="s">
        <v>4004</v>
      </c>
      <c r="J3880" s="219" t="s"/>
      <c r="K3880" s="219" t="s"/>
      <c r="L3880" s="219" t="s">
        <v>4652</v>
      </c>
      <c r="M3880" s="220">
        <v>0</v>
      </c>
      <c r="N3880" s="219" t="s">
        <v>4004</v>
      </c>
      <c r="O3880" s="221">
        <v>45746</v>
      </c>
      <c r="P3880" s="222">
        <v>0.515763888888614</v>
      </c>
      <c r="Q3880" s="219">
        <v>54028</v>
      </c>
      <c r="R3880" s="220">
        <v>150</v>
      </c>
      <c r="S3880" s="220">
        <v>0</v>
      </c>
      <c r="T3880" s="220">
        <v>150</v>
      </c>
      <c r="U3880" s="219" t="s">
        <v>4491</v>
      </c>
    </row>
    <row r="3881" spans="1:25" s="192" ht="35.25" customHeight="1">
      <c r="A3881" s="223" t="s">
        <v>4648</v>
      </c>
      <c r="B3881" s="223" t="s">
        <v>8906</v>
      </c>
      <c r="C3881" s="223" t="s">
        <v>4656</v>
      </c>
      <c r="D3881" s="223" t="s">
        <v>4700</v>
      </c>
      <c r="E3881" s="223">
        <v>165</v>
      </c>
      <c r="F3881" s="223">
        <v>0</v>
      </c>
      <c r="G3881" s="223" t="s">
        <v>4652</v>
      </c>
      <c r="H3881" s="223" t="s">
        <v>4652</v>
      </c>
      <c r="I3881" s="223" t="s">
        <v>4652</v>
      </c>
      <c r="J3881" s="223" t="s">
        <v>4643</v>
      </c>
      <c r="K3881" s="223" t="s">
        <v>8907</v>
      </c>
      <c r="L3881" s="223" t="s">
        <v>4659</v>
      </c>
      <c r="M3881" s="224">
        <v>200</v>
      </c>
      <c r="N3881" s="223" t="s">
        <v>4659</v>
      </c>
      <c r="O3881" s="225">
        <v>45746</v>
      </c>
      <c r="P3881" s="226">
        <v>0.513923611109931</v>
      </c>
      <c r="Q3881" s="223">
        <v>54027</v>
      </c>
      <c r="R3881" s="224">
        <v>200</v>
      </c>
      <c r="S3881" s="224">
        <v>0</v>
      </c>
      <c r="T3881" s="224">
        <v>200</v>
      </c>
      <c r="U3881" s="223" t="s">
        <v>8170</v>
      </c>
      <c r="V3881" s="227" t="s"/>
      <c r="W3881" s="227" t="s"/>
      <c r="X3881" s="227" t="s"/>
      <c r="Y3881" s="227" t="s"/>
    </row>
    <row r="3882" spans="1:21" ht="35.25" customHeight="1">
      <c r="A3882" s="219" t="s">
        <v>4648</v>
      </c>
      <c r="B3882" s="219" t="s">
        <v>8908</v>
      </c>
      <c r="C3882" s="219" t="s">
        <v>4656</v>
      </c>
      <c r="D3882" s="219" t="s">
        <v>4734</v>
      </c>
      <c r="E3882" s="219">
        <v>165</v>
      </c>
      <c r="F3882" s="219">
        <v>88</v>
      </c>
      <c r="G3882" s="219" t="s">
        <v>4652</v>
      </c>
      <c r="H3882" s="219" t="s">
        <v>4652</v>
      </c>
      <c r="I3882" s="219" t="s">
        <v>4652</v>
      </c>
      <c r="J3882" s="219" t="s"/>
      <c r="K3882" s="219" t="s">
        <v>8909</v>
      </c>
      <c r="L3882" s="219" t="s">
        <v>4652</v>
      </c>
      <c r="M3882" s="220">
        <v>100</v>
      </c>
      <c r="N3882" s="219" t="s">
        <v>4659</v>
      </c>
      <c r="O3882" s="221">
        <v>45746</v>
      </c>
      <c r="P3882" s="222">
        <v>0.507280092591827</v>
      </c>
      <c r="Q3882" s="219">
        <v>54026</v>
      </c>
      <c r="R3882" s="220">
        <v>330</v>
      </c>
      <c r="S3882" s="220">
        <v>0</v>
      </c>
      <c r="T3882" s="220">
        <v>330</v>
      </c>
      <c r="U3882" s="219" t="s">
        <v>4491</v>
      </c>
    </row>
    <row r="3883" spans="1:21" ht="35.25" customHeight="1">
      <c r="A3883" s="215" t="s">
        <v>4648</v>
      </c>
      <c r="B3883" s="215" t="s">
        <v>8910</v>
      </c>
      <c r="C3883" s="215" t="s">
        <v>4656</v>
      </c>
      <c r="D3883" s="215" t="s">
        <v>4730</v>
      </c>
      <c r="E3883" s="215">
        <v>165</v>
      </c>
      <c r="F3883" s="215">
        <v>0</v>
      </c>
      <c r="G3883" s="215" t="s">
        <v>4652</v>
      </c>
      <c r="H3883" s="215" t="s">
        <v>4652</v>
      </c>
      <c r="I3883" s="215" t="s">
        <v>4652</v>
      </c>
      <c r="J3883" s="215" t="s">
        <v>4643</v>
      </c>
      <c r="K3883" s="215" t="s">
        <v>5060</v>
      </c>
      <c r="L3883" s="215" t="s">
        <v>4652</v>
      </c>
      <c r="M3883" s="216">
        <v>330</v>
      </c>
      <c r="N3883" s="215" t="s">
        <v>4004</v>
      </c>
      <c r="O3883" s="217">
        <v>45746</v>
      </c>
      <c r="P3883" s="218">
        <v>0.493738425924676</v>
      </c>
      <c r="Q3883" s="215">
        <v>54020</v>
      </c>
      <c r="R3883" s="216">
        <v>330</v>
      </c>
      <c r="S3883" s="216">
        <v>0</v>
      </c>
      <c r="T3883" s="216">
        <v>330</v>
      </c>
      <c r="U3883" s="215" t="s">
        <v>4491</v>
      </c>
    </row>
    <row r="3884" spans="1:21" ht="35.25" customHeight="1">
      <c r="A3884" s="219" t="s">
        <v>4648</v>
      </c>
      <c r="B3884" s="219" t="s">
        <v>8911</v>
      </c>
      <c r="C3884" s="219" t="s">
        <v>4650</v>
      </c>
      <c r="D3884" s="219" t="s">
        <v>4668</v>
      </c>
      <c r="E3884" s="219">
        <v>155</v>
      </c>
      <c r="F3884" s="219">
        <v>0</v>
      </c>
      <c r="G3884" s="219" t="s">
        <v>4652</v>
      </c>
      <c r="H3884" s="219" t="s">
        <v>4004</v>
      </c>
      <c r="I3884" s="219" t="s">
        <v>4004</v>
      </c>
      <c r="J3884" s="219" t="s"/>
      <c r="K3884" s="219" t="s"/>
      <c r="L3884" s="219" t="s">
        <v>4652</v>
      </c>
      <c r="M3884" s="220">
        <v>0</v>
      </c>
      <c r="N3884" s="219" t="s">
        <v>4004</v>
      </c>
      <c r="O3884" s="221">
        <v>45746</v>
      </c>
      <c r="P3884" s="222">
        <v>0.478240740740148</v>
      </c>
      <c r="Q3884" s="219">
        <v>54014</v>
      </c>
      <c r="R3884" s="220">
        <v>150</v>
      </c>
      <c r="S3884" s="220">
        <v>0</v>
      </c>
      <c r="T3884" s="220">
        <v>150</v>
      </c>
      <c r="U3884" s="219" t="s">
        <v>4491</v>
      </c>
    </row>
    <row r="3885" spans="1:21" ht="35.25" customHeight="1">
      <c r="A3885" s="215" t="s">
        <v>4648</v>
      </c>
      <c r="B3885" s="215" t="s">
        <v>8912</v>
      </c>
      <c r="C3885" s="215" t="s">
        <v>4650</v>
      </c>
      <c r="D3885" s="215" t="s">
        <v>4663</v>
      </c>
      <c r="E3885" s="215">
        <v>150</v>
      </c>
      <c r="F3885" s="215">
        <v>89</v>
      </c>
      <c r="G3885" s="215" t="s">
        <v>4004</v>
      </c>
      <c r="H3885" s="215" t="s">
        <v>4652</v>
      </c>
      <c r="I3885" s="215" t="s">
        <v>4652</v>
      </c>
      <c r="J3885" s="215" t="s"/>
      <c r="K3885" s="215" t="s"/>
      <c r="L3885" s="215" t="s">
        <v>4652</v>
      </c>
      <c r="M3885" s="216">
        <v>0</v>
      </c>
      <c r="N3885" s="215" t="s">
        <v>4659</v>
      </c>
      <c r="O3885" s="217">
        <v>45746</v>
      </c>
      <c r="P3885" s="218">
        <v>0.467916666668316</v>
      </c>
      <c r="Q3885" s="215">
        <v>54011</v>
      </c>
      <c r="R3885" s="216">
        <v>170</v>
      </c>
      <c r="S3885" s="216">
        <v>0</v>
      </c>
      <c r="T3885" s="216">
        <v>170</v>
      </c>
      <c r="U3885" s="215" t="s">
        <v>4491</v>
      </c>
    </row>
    <row r="3886" spans="1:21" ht="35.25" customHeight="1">
      <c r="A3886" s="219" t="s">
        <v>4648</v>
      </c>
      <c r="B3886" s="219" t="s">
        <v>8913</v>
      </c>
      <c r="C3886" s="219" t="s">
        <v>4656</v>
      </c>
      <c r="D3886" s="219" t="s">
        <v>4730</v>
      </c>
      <c r="E3886" s="219">
        <v>150</v>
      </c>
      <c r="F3886" s="219">
        <v>89</v>
      </c>
      <c r="G3886" s="219" t="s">
        <v>4004</v>
      </c>
      <c r="H3886" s="219" t="s">
        <v>4004</v>
      </c>
      <c r="I3886" s="219" t="s">
        <v>4004</v>
      </c>
      <c r="J3886" s="219" t="s"/>
      <c r="K3886" s="219" t="s">
        <v>8914</v>
      </c>
      <c r="L3886" s="219" t="s">
        <v>4652</v>
      </c>
      <c r="M3886" s="220">
        <v>110</v>
      </c>
      <c r="N3886" s="219" t="s">
        <v>4004</v>
      </c>
      <c r="O3886" s="221">
        <v>45746</v>
      </c>
      <c r="P3886" s="222">
        <v>0.458182870370365</v>
      </c>
      <c r="Q3886" s="219">
        <v>54007</v>
      </c>
      <c r="R3886" s="220">
        <v>330</v>
      </c>
      <c r="S3886" s="220">
        <v>0</v>
      </c>
      <c r="T3886" s="220">
        <v>330</v>
      </c>
      <c r="U3886" s="219" t="s">
        <v>4491</v>
      </c>
    </row>
    <row r="3887" spans="1:21" ht="35.25" customHeight="1">
      <c r="A3887" s="215" t="s">
        <v>4648</v>
      </c>
      <c r="B3887" s="215" t="s">
        <v>8915</v>
      </c>
      <c r="C3887" s="215" t="s">
        <v>4656</v>
      </c>
      <c r="D3887" s="215" t="s">
        <v>4694</v>
      </c>
      <c r="E3887" s="215">
        <v>165</v>
      </c>
      <c r="F3887" s="215">
        <v>0</v>
      </c>
      <c r="G3887" s="215" t="s">
        <v>4652</v>
      </c>
      <c r="H3887" s="215" t="s">
        <v>4652</v>
      </c>
      <c r="I3887" s="215" t="s">
        <v>4652</v>
      </c>
      <c r="J3887" s="215" t="s">
        <v>4643</v>
      </c>
      <c r="K3887" s="215" t="s">
        <v>5060</v>
      </c>
      <c r="L3887" s="215" t="s">
        <v>4652</v>
      </c>
      <c r="M3887" s="216">
        <v>330</v>
      </c>
      <c r="N3887" s="215" t="s">
        <v>4004</v>
      </c>
      <c r="O3887" s="217">
        <v>45746</v>
      </c>
      <c r="P3887" s="218">
        <v>0.448587962964666</v>
      </c>
      <c r="Q3887" s="215">
        <v>54006</v>
      </c>
      <c r="R3887" s="216">
        <v>330</v>
      </c>
      <c r="S3887" s="216">
        <v>0</v>
      </c>
      <c r="T3887" s="216">
        <v>330</v>
      </c>
      <c r="U3887" s="215" t="s">
        <v>4491</v>
      </c>
    </row>
    <row r="3888" spans="1:21" ht="35.25" customHeight="1">
      <c r="A3888" s="219" t="s">
        <v>4648</v>
      </c>
      <c r="B3888" s="219" t="s">
        <v>8916</v>
      </c>
      <c r="C3888" s="219" t="s">
        <v>4656</v>
      </c>
      <c r="D3888" s="219" t="s">
        <v>4666</v>
      </c>
      <c r="E3888" s="219">
        <v>165</v>
      </c>
      <c r="F3888" s="219">
        <v>88</v>
      </c>
      <c r="G3888" s="219" t="s">
        <v>4004</v>
      </c>
      <c r="H3888" s="219" t="s">
        <v>4004</v>
      </c>
      <c r="I3888" s="219" t="s">
        <v>4004</v>
      </c>
      <c r="J3888" s="219" t="s"/>
      <c r="K3888" s="219" t="s"/>
      <c r="L3888" s="219" t="s">
        <v>4652</v>
      </c>
      <c r="M3888" s="220">
        <v>0</v>
      </c>
      <c r="N3888" s="219" t="s">
        <v>4004</v>
      </c>
      <c r="O3888" s="221">
        <v>45746</v>
      </c>
      <c r="P3888" s="222">
        <v>0.439988425925549</v>
      </c>
      <c r="Q3888" s="219">
        <v>54003</v>
      </c>
      <c r="R3888" s="220">
        <v>200</v>
      </c>
      <c r="S3888" s="220">
        <v>0</v>
      </c>
      <c r="T3888" s="220">
        <v>200</v>
      </c>
      <c r="U3888" s="219" t="s">
        <v>4491</v>
      </c>
    </row>
    <row r="3889" spans="1:25" s="192" ht="35.25" customHeight="1">
      <c r="A3889" s="223" t="s">
        <v>4648</v>
      </c>
      <c r="B3889" s="223" t="s">
        <v>8917</v>
      </c>
      <c r="C3889" s="223" t="s">
        <v>4650</v>
      </c>
      <c r="D3889" s="223" t="s">
        <v>4663</v>
      </c>
      <c r="E3889" s="223">
        <v>155</v>
      </c>
      <c r="F3889" s="223">
        <v>0</v>
      </c>
      <c r="G3889" s="223" t="s">
        <v>4652</v>
      </c>
      <c r="H3889" s="223" t="s">
        <v>4652</v>
      </c>
      <c r="I3889" s="223" t="s">
        <v>4652</v>
      </c>
      <c r="J3889" s="223" t="s">
        <v>4643</v>
      </c>
      <c r="K3889" s="223" t="s">
        <v>8918</v>
      </c>
      <c r="L3889" s="223" t="s">
        <v>4659</v>
      </c>
      <c r="M3889" s="224">
        <v>50</v>
      </c>
      <c r="N3889" s="223" t="s">
        <v>4659</v>
      </c>
      <c r="O3889" s="225">
        <v>45746</v>
      </c>
      <c r="P3889" s="226">
        <v>0.41657407407547</v>
      </c>
      <c r="Q3889" s="223">
        <v>53999</v>
      </c>
      <c r="R3889" s="224">
        <v>50</v>
      </c>
      <c r="S3889" s="224">
        <v>0</v>
      </c>
      <c r="T3889" s="224">
        <v>50</v>
      </c>
      <c r="U3889" s="223" t="s">
        <v>4491</v>
      </c>
      <c r="V3889" s="227" t="s"/>
      <c r="W3889" s="227" t="s"/>
      <c r="X3889" s="227" t="s"/>
      <c r="Y3889" s="227" t="s"/>
    </row>
    <row r="3890" spans="1:21" ht="35.25" customHeight="1">
      <c r="A3890" s="219" t="s">
        <v>4648</v>
      </c>
      <c r="B3890" s="219" t="s">
        <v>8919</v>
      </c>
      <c r="C3890" s="219" t="s">
        <v>4650</v>
      </c>
      <c r="D3890" s="219" t="s">
        <v>4668</v>
      </c>
      <c r="E3890" s="219">
        <v>140</v>
      </c>
      <c r="F3890" s="219">
        <v>0</v>
      </c>
      <c r="G3890" s="219" t="s">
        <v>4652</v>
      </c>
      <c r="H3890" s="219" t="s">
        <v>4659</v>
      </c>
      <c r="I3890" s="219" t="s">
        <v>4659</v>
      </c>
      <c r="J3890" s="219" t="s"/>
      <c r="K3890" s="219" t="s"/>
      <c r="L3890" s="219" t="s">
        <v>4652</v>
      </c>
      <c r="M3890" s="220">
        <v>0</v>
      </c>
      <c r="N3890" s="219" t="s">
        <v>4659</v>
      </c>
      <c r="O3890" s="221">
        <v>45746</v>
      </c>
      <c r="P3890" s="222">
        <v>0.39692129629475</v>
      </c>
      <c r="Q3890" s="219">
        <v>53992</v>
      </c>
      <c r="R3890" s="220">
        <v>100</v>
      </c>
      <c r="S3890" s="220">
        <v>0</v>
      </c>
      <c r="T3890" s="220">
        <v>100</v>
      </c>
      <c r="U3890" s="219" t="s">
        <v>4491</v>
      </c>
    </row>
    <row r="3891" spans="1:25" s="684" ht="35.25" customHeight="1">
      <c r="A3891" s="228" t="s">
        <v>4648</v>
      </c>
      <c r="B3891" s="228" t="s">
        <v>8920</v>
      </c>
      <c r="C3891" s="228" t="s">
        <v>4650</v>
      </c>
      <c r="D3891" s="228" t="s">
        <v>4668</v>
      </c>
      <c r="E3891" s="228">
        <v>160</v>
      </c>
      <c r="F3891" s="228">
        <v>0</v>
      </c>
      <c r="G3891" s="228" t="s">
        <v>4652</v>
      </c>
      <c r="H3891" s="228" t="s">
        <v>4652</v>
      </c>
      <c r="I3891" s="228" t="s">
        <v>4652</v>
      </c>
      <c r="J3891" s="228" t="s">
        <v>4653</v>
      </c>
      <c r="K3891" s="228" t="s"/>
      <c r="L3891" s="228" t="s">
        <v>4004</v>
      </c>
      <c r="M3891" s="229">
        <v>100</v>
      </c>
      <c r="N3891" s="228" t="s">
        <v>4004</v>
      </c>
      <c r="O3891" s="230">
        <v>45747</v>
      </c>
      <c r="P3891" s="231">
        <v>0.869525462963793</v>
      </c>
      <c r="Q3891" s="228">
        <v>54083</v>
      </c>
      <c r="R3891" s="229">
        <v>100</v>
      </c>
      <c r="S3891" s="229">
        <v>0</v>
      </c>
      <c r="T3891" s="229">
        <v>100</v>
      </c>
      <c r="U3891" s="228" t="s">
        <v>4491</v>
      </c>
      <c r="V3891" s="232" t="s"/>
      <c r="W3891" s="232" t="s"/>
      <c r="X3891" s="232" t="s"/>
      <c r="Y3891" s="232" t="s"/>
    </row>
    <row r="3892" spans="1:21" ht="35.25" customHeight="1">
      <c r="A3892" s="215" t="s">
        <v>4648</v>
      </c>
      <c r="B3892" s="215" t="s">
        <v>8921</v>
      </c>
      <c r="C3892" s="215" t="s">
        <v>4650</v>
      </c>
      <c r="D3892" s="215" t="s">
        <v>4663</v>
      </c>
      <c r="E3892" s="215">
        <v>150</v>
      </c>
      <c r="F3892" s="215">
        <v>89</v>
      </c>
      <c r="G3892" s="215" t="s">
        <v>4004</v>
      </c>
      <c r="H3892" s="215" t="s">
        <v>4004</v>
      </c>
      <c r="I3892" s="215" t="s">
        <v>4004</v>
      </c>
      <c r="J3892" s="215" t="s">
        <v>4643</v>
      </c>
      <c r="K3892" s="215" t="s">
        <v>8922</v>
      </c>
      <c r="L3892" s="215" t="s">
        <v>4004</v>
      </c>
      <c r="M3892" s="216">
        <v>150</v>
      </c>
      <c r="N3892" s="215" t="s">
        <v>4004</v>
      </c>
      <c r="O3892" s="217">
        <v>45747</v>
      </c>
      <c r="P3892" s="218">
        <v>0.637372685185255</v>
      </c>
      <c r="Q3892" s="215">
        <v>54080</v>
      </c>
      <c r="R3892" s="216">
        <v>350</v>
      </c>
      <c r="S3892" s="216">
        <v>0</v>
      </c>
      <c r="T3892" s="216">
        <v>350</v>
      </c>
      <c r="U3892" s="215" t="s">
        <v>4491</v>
      </c>
    </row>
    <row r="3893" spans="1:21" ht="35.25" customHeight="1">
      <c r="A3893" s="219" t="s">
        <v>4648</v>
      </c>
      <c r="B3893" s="219" t="s">
        <v>8923</v>
      </c>
      <c r="C3893" s="219" t="s">
        <v>4656</v>
      </c>
      <c r="D3893" s="219" t="s">
        <v>4734</v>
      </c>
      <c r="E3893" s="219">
        <v>165</v>
      </c>
      <c r="F3893" s="219">
        <v>87</v>
      </c>
      <c r="G3893" s="219" t="s">
        <v>4004</v>
      </c>
      <c r="H3893" s="219" t="s">
        <v>4004</v>
      </c>
      <c r="I3893" s="219" t="s">
        <v>4004</v>
      </c>
      <c r="J3893" s="219" t="s"/>
      <c r="K3893" s="219" t="s"/>
      <c r="L3893" s="219" t="s">
        <v>4652</v>
      </c>
      <c r="M3893" s="220">
        <v>0</v>
      </c>
      <c r="N3893" s="219" t="s">
        <v>4004</v>
      </c>
      <c r="O3893" s="221">
        <v>45747</v>
      </c>
      <c r="P3893" s="222">
        <v>0.591643518517231</v>
      </c>
      <c r="Q3893" s="219">
        <v>54077</v>
      </c>
      <c r="R3893" s="220">
        <v>230</v>
      </c>
      <c r="S3893" s="220">
        <v>0</v>
      </c>
      <c r="T3893" s="220">
        <v>230</v>
      </c>
      <c r="U3893" s="219" t="s">
        <v>4491</v>
      </c>
    </row>
    <row r="3894" spans="1:21" ht="35.25" customHeight="1">
      <c r="A3894" s="215" t="s">
        <v>4648</v>
      </c>
      <c r="B3894" s="215" t="s">
        <v>8924</v>
      </c>
      <c r="C3894" s="215" t="s">
        <v>4650</v>
      </c>
      <c r="D3894" s="215" t="s">
        <v>4668</v>
      </c>
      <c r="E3894" s="215">
        <v>148</v>
      </c>
      <c r="F3894" s="215">
        <v>0</v>
      </c>
      <c r="G3894" s="215" t="s">
        <v>4652</v>
      </c>
      <c r="H3894" s="215" t="s">
        <v>4004</v>
      </c>
      <c r="I3894" s="215" t="s">
        <v>4004</v>
      </c>
      <c r="J3894" s="215" t="s"/>
      <c r="K3894" s="215" t="s">
        <v>6302</v>
      </c>
      <c r="L3894" s="215" t="s">
        <v>4652</v>
      </c>
      <c r="M3894" s="216">
        <v>0</v>
      </c>
      <c r="N3894" s="215" t="s">
        <v>4004</v>
      </c>
      <c r="O3894" s="217">
        <v>45747</v>
      </c>
      <c r="P3894" s="218">
        <v>0.587488425924676</v>
      </c>
      <c r="Q3894" s="215">
        <v>54076</v>
      </c>
      <c r="R3894" s="216">
        <v>170</v>
      </c>
      <c r="S3894" s="216">
        <v>0</v>
      </c>
      <c r="T3894" s="216">
        <v>170</v>
      </c>
      <c r="U3894" s="215" t="s">
        <v>4491</v>
      </c>
    </row>
    <row r="3895" spans="1:21" ht="35.25" customHeight="1">
      <c r="A3895" s="219" t="s">
        <v>4648</v>
      </c>
      <c r="B3895" s="219" t="s">
        <v>8925</v>
      </c>
      <c r="C3895" s="219" t="s">
        <v>4656</v>
      </c>
      <c r="D3895" s="219" t="s">
        <v>4700</v>
      </c>
      <c r="E3895" s="219">
        <v>165</v>
      </c>
      <c r="F3895" s="219">
        <v>89</v>
      </c>
      <c r="G3895" s="219" t="s">
        <v>4652</v>
      </c>
      <c r="H3895" s="219" t="s">
        <v>4652</v>
      </c>
      <c r="I3895" s="219" t="s">
        <v>4652</v>
      </c>
      <c r="J3895" s="219" t="s"/>
      <c r="K3895" s="219" t="s"/>
      <c r="L3895" s="219" t="s">
        <v>4652</v>
      </c>
      <c r="M3895" s="220">
        <v>0</v>
      </c>
      <c r="N3895" s="219" t="s">
        <v>4004</v>
      </c>
      <c r="O3895" s="221">
        <v>45747</v>
      </c>
      <c r="P3895" s="222">
        <v>0.539189814815472</v>
      </c>
      <c r="Q3895" s="219">
        <v>54074</v>
      </c>
      <c r="R3895" s="220">
        <v>200</v>
      </c>
      <c r="S3895" s="220">
        <v>0</v>
      </c>
      <c r="T3895" s="220">
        <v>200</v>
      </c>
      <c r="U3895" s="219" t="s">
        <v>8170</v>
      </c>
    </row>
    <row r="3896" spans="1:21" ht="35.25" customHeight="1">
      <c r="A3896" s="215" t="s">
        <v>4648</v>
      </c>
      <c r="B3896" s="215" t="s">
        <v>8926</v>
      </c>
      <c r="C3896" s="215" t="s">
        <v>4650</v>
      </c>
      <c r="D3896" s="215" t="s">
        <v>4668</v>
      </c>
      <c r="E3896" s="215">
        <v>150</v>
      </c>
      <c r="F3896" s="215">
        <v>0</v>
      </c>
      <c r="G3896" s="215" t="s">
        <v>4652</v>
      </c>
      <c r="H3896" s="215" t="s">
        <v>4004</v>
      </c>
      <c r="I3896" s="215" t="s">
        <v>4004</v>
      </c>
      <c r="J3896" s="215" t="s"/>
      <c r="K3896" s="215" t="s">
        <v>6302</v>
      </c>
      <c r="L3896" s="215" t="s">
        <v>4652</v>
      </c>
      <c r="M3896" s="216">
        <v>0</v>
      </c>
      <c r="N3896" s="215" t="s">
        <v>4004</v>
      </c>
      <c r="O3896" s="217">
        <v>45747</v>
      </c>
      <c r="P3896" s="218">
        <v>0.473506944443216</v>
      </c>
      <c r="Q3896" s="215">
        <v>54073</v>
      </c>
      <c r="R3896" s="216">
        <v>150</v>
      </c>
      <c r="S3896" s="216">
        <v>0</v>
      </c>
      <c r="T3896" s="216">
        <v>150</v>
      </c>
      <c r="U3896" s="215" t="s">
        <v>8170</v>
      </c>
    </row>
  </sheetData>
  <mergeCells count="170">
    <mergeCell ref="Q11:Q12"/>
    <mergeCell ref="R11:R12"/>
    <mergeCell ref="Q73:Q74"/>
    <mergeCell ref="R73:R74"/>
    <mergeCell ref="Q97:Q98"/>
    <mergeCell ref="R97:R98"/>
    <mergeCell ref="Q111:Q112"/>
    <mergeCell ref="R111:R112"/>
    <mergeCell ref="Q126:Q127"/>
    <mergeCell ref="R126:R127"/>
    <mergeCell ref="Q139:Q140"/>
    <mergeCell ref="R139:R140"/>
    <mergeCell ref="Q146:Q147"/>
    <mergeCell ref="R146:R147"/>
    <mergeCell ref="Q153:Q154"/>
    <mergeCell ref="R153:R154"/>
    <mergeCell ref="Q175:Q176"/>
    <mergeCell ref="R175:R176"/>
    <mergeCell ref="Q230:Q232"/>
    <mergeCell ref="R230:R232"/>
    <mergeCell ref="Q269:Q270"/>
    <mergeCell ref="R269:R270"/>
    <mergeCell ref="Q277:Q278"/>
    <mergeCell ref="R277:R278"/>
    <mergeCell ref="Q348:Q350"/>
    <mergeCell ref="R348:R350"/>
    <mergeCell ref="Q368:Q369"/>
    <mergeCell ref="R368:R369"/>
    <mergeCell ref="Q414:Q415"/>
    <mergeCell ref="R414:R415"/>
    <mergeCell ref="Q427:Q428"/>
    <mergeCell ref="R427:R428"/>
    <mergeCell ref="A1:R1"/>
    <mergeCell ref="Q451:Q452"/>
    <mergeCell ref="R451:R452"/>
    <mergeCell ref="Q468:Q469"/>
    <mergeCell ref="R468:R469"/>
    <mergeCell ref="Q541:Q542"/>
    <mergeCell ref="R541:R542"/>
    <mergeCell ref="Q548:Q549"/>
    <mergeCell ref="R548:R549"/>
    <mergeCell ref="Q580:Q581"/>
    <mergeCell ref="R580:R581"/>
    <mergeCell ref="Q622:Q623"/>
    <mergeCell ref="R622:R623"/>
    <mergeCell ref="Q663:Q664"/>
    <mergeCell ref="R663:R664"/>
    <mergeCell ref="Q707:Q708"/>
    <mergeCell ref="R707:R708"/>
    <mergeCell ref="Q709:Q710"/>
    <mergeCell ref="R709:R710"/>
    <mergeCell ref="Q724:Q725"/>
    <mergeCell ref="R724:R725"/>
    <mergeCell ref="Q853:Q854"/>
    <mergeCell ref="R853:R854"/>
    <mergeCell ref="Q856:Q857"/>
    <mergeCell ref="R856:R857"/>
    <mergeCell ref="Q903:Q904"/>
    <mergeCell ref="R903:R904"/>
    <mergeCell ref="Q961:Q962"/>
    <mergeCell ref="R961:R962"/>
    <mergeCell ref="Q1040:Q1041"/>
    <mergeCell ref="R1040:R1041"/>
    <mergeCell ref="Q1062:Q1064"/>
    <mergeCell ref="R1062:R1064"/>
    <mergeCell ref="Q1069:Q1070"/>
    <mergeCell ref="R1069:R1070"/>
    <mergeCell ref="Q1073:Q1074"/>
    <mergeCell ref="R1073:R1074"/>
    <mergeCell ref="Q1078:Q1079"/>
    <mergeCell ref="R1078:R1079"/>
    <mergeCell ref="Q1092:Q1093"/>
    <mergeCell ref="R1092:R1093"/>
    <mergeCell ref="Q1129:Q1131"/>
    <mergeCell ref="R1129:R1131"/>
    <mergeCell ref="Q1133:Q1134"/>
    <mergeCell ref="R1133:R1134"/>
    <mergeCell ref="Q1137:Q1139"/>
    <mergeCell ref="R1137:R1139"/>
    <mergeCell ref="Q1140:Q1142"/>
    <mergeCell ref="R1140:R1142"/>
    <mergeCell ref="Q1158:Q1159"/>
    <mergeCell ref="R1158:R1159"/>
    <mergeCell ref="Q1252:Q1253"/>
    <mergeCell ref="R1252:R1253"/>
    <mergeCell ref="Q1331:Q1332"/>
    <mergeCell ref="R1331:R1332"/>
    <mergeCell ref="Q1346:Q1347"/>
    <mergeCell ref="R1346:R1347"/>
    <mergeCell ref="Q1348:Q1349"/>
    <mergeCell ref="R1348:R1349"/>
    <mergeCell ref="Q1368:Q1369"/>
    <mergeCell ref="R1368:R1369"/>
    <mergeCell ref="Q1495:Q1497"/>
    <mergeCell ref="R1495:R1497"/>
    <mergeCell ref="Q1529:Q1530"/>
    <mergeCell ref="R1529:R1530"/>
    <mergeCell ref="Q1553:Q1555"/>
    <mergeCell ref="R1553:R1555"/>
    <mergeCell ref="Q1568:Q1569"/>
    <mergeCell ref="R1568:R1569"/>
    <mergeCell ref="Q1578:Q1579"/>
    <mergeCell ref="R1578:R1579"/>
    <mergeCell ref="Q1603:Q1604"/>
    <mergeCell ref="R1603:R1604"/>
    <mergeCell ref="Q1611:Q1612"/>
    <mergeCell ref="R1611:R1612"/>
    <mergeCell ref="Q1619:Q1620"/>
    <mergeCell ref="R1619:R1620"/>
    <mergeCell ref="Q1624:Q1625"/>
    <mergeCell ref="R1624:R1625"/>
    <mergeCell ref="Q1660:Q1661"/>
    <mergeCell ref="R1660:R1661"/>
    <mergeCell ref="Q1667:Q1668"/>
    <mergeCell ref="R1667:R1668"/>
    <mergeCell ref="A1670:A1671"/>
    <mergeCell ref="B1670:B1671"/>
    <mergeCell ref="C1670:C1671"/>
    <mergeCell ref="D1670:D1671"/>
    <mergeCell ref="E1670:E1671"/>
    <mergeCell ref="F1670:F1671"/>
    <mergeCell ref="G1670:G1671"/>
    <mergeCell ref="H1670:H1671"/>
    <mergeCell ref="I1670:I1671"/>
    <mergeCell ref="J1670:J1671"/>
    <mergeCell ref="L1670:L1671"/>
    <mergeCell ref="M1670:M1671"/>
    <mergeCell ref="N1670:N1671"/>
    <mergeCell ref="O1670:O1671"/>
    <mergeCell ref="P1670:P1671"/>
    <mergeCell ref="Q1670:Q1671"/>
    <mergeCell ref="R1670:R1671"/>
    <mergeCell ref="Q1836:Q1837"/>
    <mergeCell ref="R1836:R1837"/>
    <mergeCell ref="Q1856:Q1857"/>
    <mergeCell ref="R1856:R1857"/>
    <mergeCell ref="Q1939:Q1940"/>
    <mergeCell ref="R1939:R1940"/>
    <mergeCell ref="Q1953:Q1954"/>
    <mergeCell ref="R1953:R1954"/>
    <mergeCell ref="Q1960:Q1961"/>
    <mergeCell ref="R1960:R1961"/>
    <mergeCell ref="Q2051:Q2052"/>
    <mergeCell ref="R2051:R2052"/>
    <mergeCell ref="Q2129:Q2130"/>
    <mergeCell ref="R2129:R2130"/>
    <mergeCell ref="Q2162:Q2163"/>
    <mergeCell ref="R2162:R2163"/>
    <mergeCell ref="Q2178:Q2179"/>
    <mergeCell ref="R2178:R2179"/>
    <mergeCell ref="Q2191:Q2192"/>
    <mergeCell ref="R2191:R2192"/>
    <mergeCell ref="Q2198:Q2199"/>
    <mergeCell ref="R2198:R2199"/>
    <mergeCell ref="Q2213:Q2214"/>
    <mergeCell ref="R2213:R2214"/>
    <mergeCell ref="Q2282:Q2283"/>
    <mergeCell ref="R2282:R2283"/>
    <mergeCell ref="Q2359:Q2360"/>
    <mergeCell ref="R2359:R2360"/>
    <mergeCell ref="Q2364:Q2365"/>
    <mergeCell ref="R2364:R2365"/>
    <mergeCell ref="Q2367:Q2368"/>
    <mergeCell ref="R2367:R2368"/>
    <mergeCell ref="Q2383:Q2384"/>
    <mergeCell ref="R2383:R2384"/>
    <mergeCell ref="Q2398:Q2399"/>
    <mergeCell ref="R2398:R2399"/>
    <mergeCell ref="Q2437:Q2438"/>
    <mergeCell ref="R2437:R2438"/>
  </mergeCells>
</worksheet>
</file>

<file path=xl/worksheets/sheet7.xml><?xml version="1.0" encoding="utf-8"?>
<worksheet xmlns="http://schemas.openxmlformats.org/spreadsheetml/2006/main">
  <sheetPr codeName="七色米零售报表">
    <tabColor rgb="FFFFFFFF"/>
  </sheetPr>
  <dimension ref="I1362"/>
  <sheetViews>
    <sheetView showGridLines="1" workbookViewId="0"/>
  </sheetViews>
  <cols>
    <col min="1" max="1" width="11.8711" style="32" customWidth="1"/>
    <col min="2" max="2" width="18.8828" style="29" customWidth="1"/>
    <col min="3" max="3" width="21.1719" style="29" customWidth="1"/>
    <col min="4" max="4" width="31.0234" style="29" customWidth="1"/>
    <col min="5" max="5" width="21.9844" style="29" customWidth="1"/>
    <col min="6" max="6" width="9.71094" style="29" customWidth="1"/>
    <col min="7" max="7" width="13.8906" style="29" customWidth="1"/>
    <col min="8" max="8" width="33.4531" style="29" customWidth="1"/>
    <col min="9" max="9" width="17.7109" style="29" customWidth="1"/>
    <col min="10" max="10" width="31.4219" style="32" customWidth="1"/>
    <col min="11" max="11" width="56.1133" style="32" customWidth="1"/>
  </cols>
  <sheetData>
    <row r="1" spans="1:11">
      <c r="A1" s="17" t="s">
        <v>2958</v>
      </c>
      <c r="B1" s="17" t="s">
        <v>2959</v>
      </c>
      <c r="C1" s="17" t="s">
        <v>2960</v>
      </c>
      <c r="D1" s="17" t="s">
        <v>2961</v>
      </c>
      <c r="E1" s="18" t="s">
        <v>2962</v>
      </c>
      <c r="F1" s="19" t="s">
        <v>2963</v>
      </c>
      <c r="G1" s="20" t="s">
        <v>2964</v>
      </c>
      <c r="H1" s="17" t="s">
        <v>2965</v>
      </c>
      <c r="I1" s="17" t="s">
        <v>2966</v>
      </c>
      <c r="J1" s="21" t="s">
        <v>2967</v>
      </c>
      <c r="K1" s="21" t="s"/>
    </row>
    <row r="2" spans="1:11">
      <c r="A2" s="22">
        <v>45598</v>
      </c>
      <c r="B2" s="17" t="s">
        <v>2968</v>
      </c>
      <c r="C2" s="17" t="s">
        <v>2969</v>
      </c>
      <c r="D2" s="23" t="s">
        <v>2970</v>
      </c>
      <c r="E2" s="17">
        <v>320</v>
      </c>
      <c r="F2" s="17">
        <v>320</v>
      </c>
      <c r="G2" s="17" t="s"/>
      <c r="H2" s="24" t="s">
        <v>2971</v>
      </c>
      <c r="I2" s="17" t="s">
        <v>2972</v>
      </c>
      <c r="J2" s="21" t="s"/>
      <c r="K2" s="21" t="s"/>
    </row>
    <row r="3" spans="1:11">
      <c r="A3" s="22">
        <v>45599</v>
      </c>
      <c r="B3" s="17" t="s">
        <v>2973</v>
      </c>
      <c r="C3" s="17" t="s">
        <v>2974</v>
      </c>
      <c r="D3" s="23" t="s">
        <v>2970</v>
      </c>
      <c r="E3" s="17">
        <v>389</v>
      </c>
      <c r="F3" s="17">
        <v>389</v>
      </c>
      <c r="G3" s="17" t="s"/>
      <c r="H3" s="24" t="s">
        <v>2971</v>
      </c>
      <c r="I3" s="17" t="s">
        <v>2975</v>
      </c>
      <c r="J3" s="21" t="s"/>
      <c r="K3" s="21" t="s"/>
    </row>
    <row r="4" spans="1:11">
      <c r="A4" s="22">
        <v>45603</v>
      </c>
      <c r="B4" s="17" t="s">
        <v>2976</v>
      </c>
      <c r="C4" s="17" t="s">
        <v>2969</v>
      </c>
      <c r="D4" s="23" t="s">
        <v>2970</v>
      </c>
      <c r="E4" s="17">
        <v>8070</v>
      </c>
      <c r="F4" s="17">
        <v>8070</v>
      </c>
      <c r="G4" s="17" t="s"/>
      <c r="H4" s="24" t="s">
        <v>2971</v>
      </c>
      <c r="I4" s="17" t="s">
        <v>2977</v>
      </c>
      <c r="J4" s="21" t="s"/>
      <c r="K4" s="21" t="s"/>
    </row>
    <row r="5" spans="1:11">
      <c r="A5" s="22">
        <v>45605</v>
      </c>
      <c r="B5" s="17" t="s">
        <v>2978</v>
      </c>
      <c r="C5" s="17" t="s">
        <v>2974</v>
      </c>
      <c r="D5" s="23" t="s">
        <v>2970</v>
      </c>
      <c r="E5" s="17">
        <v>4650</v>
      </c>
      <c r="F5" s="17">
        <v>4650</v>
      </c>
      <c r="G5" s="25" t="s">
        <v>2979</v>
      </c>
      <c r="H5" s="24" t="s">
        <v>2980</v>
      </c>
      <c r="I5" s="17" t="s">
        <v>2975</v>
      </c>
      <c r="J5" s="21" t="s"/>
      <c r="K5" s="21" t="s"/>
    </row>
    <row r="6" spans="1:11">
      <c r="A6" s="26">
        <v>45605</v>
      </c>
      <c r="B6" s="17" t="s">
        <v>2981</v>
      </c>
      <c r="C6" s="17" t="s">
        <v>2974</v>
      </c>
      <c r="D6" s="23" t="s">
        <v>2982</v>
      </c>
      <c r="E6" s="17">
        <v>790</v>
      </c>
      <c r="F6" s="17">
        <v>790</v>
      </c>
      <c r="G6" s="17" t="s"/>
      <c r="H6" s="24" t="s">
        <v>2983</v>
      </c>
      <c r="I6" s="17" t="s">
        <v>2975</v>
      </c>
      <c r="J6" s="21" t="s"/>
      <c r="K6" s="21" t="s"/>
    </row>
    <row r="7" spans="1:11">
      <c r="A7" s="26">
        <v>45606</v>
      </c>
      <c r="B7" s="17" t="s">
        <v>2984</v>
      </c>
      <c r="C7" s="17" t="s">
        <v>2974</v>
      </c>
      <c r="D7" s="23" t="s">
        <v>2982</v>
      </c>
      <c r="E7" s="17">
        <v>96</v>
      </c>
      <c r="F7" s="17">
        <v>0</v>
      </c>
      <c r="G7" s="17" t="s">
        <v>2985</v>
      </c>
      <c r="H7" s="24" t="s">
        <v>2980</v>
      </c>
      <c r="I7" s="17" t="s">
        <v>2975</v>
      </c>
      <c r="J7" s="21" t="s">
        <v>2986</v>
      </c>
      <c r="K7" s="21" t="s"/>
    </row>
    <row r="8" spans="1:11">
      <c r="A8" s="26">
        <v>45606</v>
      </c>
      <c r="B8" s="17" t="s">
        <v>2987</v>
      </c>
      <c r="C8" s="17" t="s">
        <v>2974</v>
      </c>
      <c r="D8" s="23" t="s">
        <v>2970</v>
      </c>
      <c r="E8" s="17">
        <v>0</v>
      </c>
      <c r="F8" s="17">
        <v>0</v>
      </c>
      <c r="G8" s="17" t="s"/>
      <c r="H8" s="24" t="s">
        <v>2988</v>
      </c>
      <c r="I8" s="17" t="s">
        <v>2975</v>
      </c>
      <c r="J8" s="21" t="s">
        <v>2989</v>
      </c>
      <c r="K8" s="21" t="s"/>
    </row>
    <row r="9" spans="1:11">
      <c r="A9" s="26">
        <v>45606</v>
      </c>
      <c r="B9" s="17" t="s">
        <v>2990</v>
      </c>
      <c r="C9" s="17" t="s">
        <v>2974</v>
      </c>
      <c r="D9" s="23" t="s">
        <v>2991</v>
      </c>
      <c r="E9" s="17">
        <v>1300</v>
      </c>
      <c r="F9" s="17">
        <v>1300</v>
      </c>
      <c r="G9" s="25" t="s">
        <v>2979</v>
      </c>
      <c r="H9" s="24" t="s">
        <v>2980</v>
      </c>
      <c r="I9" s="17" t="s">
        <v>2975</v>
      </c>
      <c r="J9" s="21" t="s"/>
      <c r="K9" s="21" t="s"/>
    </row>
    <row r="10" spans="1:11">
      <c r="A10" s="26">
        <v>45607</v>
      </c>
      <c r="B10" s="17" t="s">
        <v>2992</v>
      </c>
      <c r="C10" s="17" t="s">
        <v>2993</v>
      </c>
      <c r="D10" s="23" t="s">
        <v>2994</v>
      </c>
      <c r="E10" s="17">
        <v>3780</v>
      </c>
      <c r="F10" s="17">
        <v>3780</v>
      </c>
      <c r="G10" s="17" t="s"/>
      <c r="H10" s="24" t="s">
        <v>2995</v>
      </c>
      <c r="I10" s="17" t="s">
        <v>2996</v>
      </c>
      <c r="J10" s="27" t="s">
        <v>2997</v>
      </c>
      <c r="K10" s="27" t="s"/>
    </row>
    <row r="11" spans="1:11">
      <c r="A11" s="26">
        <v>45610</v>
      </c>
      <c r="B11" s="17" t="s">
        <v>2998</v>
      </c>
      <c r="C11" s="17" t="s">
        <v>2969</v>
      </c>
      <c r="D11" s="23" t="s">
        <v>2970</v>
      </c>
      <c r="E11" s="17">
        <v>2400</v>
      </c>
      <c r="F11" s="17">
        <v>2400</v>
      </c>
      <c r="G11" s="17" t="s"/>
      <c r="H11" s="24" t="s">
        <v>2999</v>
      </c>
      <c r="I11" s="17" t="s">
        <v>3000</v>
      </c>
      <c r="J11" s="21" t="s">
        <v>3001</v>
      </c>
      <c r="K11" s="21" t="s"/>
    </row>
    <row r="12" spans="1:11">
      <c r="A12" s="26">
        <v>45612</v>
      </c>
      <c r="B12" s="17" t="s">
        <v>3002</v>
      </c>
      <c r="C12" s="17" t="s">
        <v>2993</v>
      </c>
      <c r="D12" s="23" t="s">
        <v>2982</v>
      </c>
      <c r="E12" s="17">
        <v>199</v>
      </c>
      <c r="F12" s="17">
        <v>200</v>
      </c>
      <c r="G12" s="17" t="s">
        <v>3003</v>
      </c>
      <c r="H12" s="24" t="s">
        <v>3004</v>
      </c>
      <c r="I12" s="17" t="s">
        <v>2996</v>
      </c>
      <c r="J12" s="21" t="s">
        <v>3005</v>
      </c>
      <c r="K12" s="21" t="s"/>
    </row>
    <row r="13" spans="1:11">
      <c r="A13" s="26">
        <v>45612</v>
      </c>
      <c r="B13" s="17" t="s">
        <v>3006</v>
      </c>
      <c r="C13" s="17" t="s">
        <v>2993</v>
      </c>
      <c r="D13" s="23" t="s">
        <v>2982</v>
      </c>
      <c r="E13" s="17">
        <v>558</v>
      </c>
      <c r="F13" s="17">
        <v>558</v>
      </c>
      <c r="G13" s="17" t="s"/>
      <c r="H13" s="24" t="s">
        <v>2995</v>
      </c>
      <c r="I13" s="17" t="s">
        <v>2996</v>
      </c>
      <c r="J13" s="21" t="s">
        <v>3007</v>
      </c>
      <c r="K13" s="21" t="s"/>
    </row>
    <row r="14" spans="1:11">
      <c r="A14" s="26">
        <v>45612</v>
      </c>
      <c r="B14" s="17" t="s">
        <v>3008</v>
      </c>
      <c r="C14" s="17" t="s">
        <v>2993</v>
      </c>
      <c r="D14" s="23" t="s">
        <v>2982</v>
      </c>
      <c r="E14" s="17">
        <v>116</v>
      </c>
      <c r="F14" s="17">
        <v>116</v>
      </c>
      <c r="G14" s="17" t="s"/>
      <c r="H14" s="24" t="s">
        <v>2995</v>
      </c>
      <c r="I14" s="17" t="s">
        <v>2996</v>
      </c>
      <c r="J14" s="21" t="s">
        <v>3009</v>
      </c>
      <c r="K14" s="21" t="s"/>
    </row>
    <row r="15" spans="1:11">
      <c r="A15" s="26">
        <v>45612</v>
      </c>
      <c r="B15" s="17" t="s">
        <v>3010</v>
      </c>
      <c r="C15" s="17" t="s">
        <v>2993</v>
      </c>
      <c r="D15" s="23" t="s">
        <v>2982</v>
      </c>
      <c r="E15" s="17">
        <v>128</v>
      </c>
      <c r="F15" s="17">
        <v>128</v>
      </c>
      <c r="G15" s="17" t="s"/>
      <c r="H15" s="24" t="s">
        <v>2995</v>
      </c>
      <c r="I15" s="17" t="s">
        <v>2996</v>
      </c>
      <c r="J15" s="21" t="s">
        <v>3011</v>
      </c>
      <c r="K15" s="21" t="s"/>
    </row>
    <row r="16" spans="1:11">
      <c r="A16" s="26">
        <v>45613</v>
      </c>
      <c r="B16" s="17" t="s">
        <v>3012</v>
      </c>
      <c r="C16" s="17" t="s">
        <v>2993</v>
      </c>
      <c r="D16" s="23" t="s">
        <v>2982</v>
      </c>
      <c r="E16" s="17">
        <v>149</v>
      </c>
      <c r="F16" s="17">
        <v>149</v>
      </c>
      <c r="G16" s="17" t="s"/>
      <c r="H16" s="24" t="s">
        <v>2995</v>
      </c>
      <c r="I16" s="17" t="s">
        <v>3013</v>
      </c>
      <c r="J16" s="21" t="s">
        <v>3014</v>
      </c>
      <c r="K16" s="21" t="s"/>
    </row>
    <row r="17" spans="1:11">
      <c r="A17" s="26">
        <v>45613</v>
      </c>
      <c r="B17" s="17" t="s">
        <v>3015</v>
      </c>
      <c r="C17" s="17" t="s">
        <v>2993</v>
      </c>
      <c r="D17" s="23" t="s">
        <v>2982</v>
      </c>
      <c r="E17" s="17">
        <v>109</v>
      </c>
      <c r="F17" s="17">
        <v>109</v>
      </c>
      <c r="G17" s="17" t="s"/>
      <c r="H17" s="24" t="s">
        <v>2995</v>
      </c>
      <c r="I17" s="17" t="s">
        <v>3013</v>
      </c>
      <c r="J17" s="21" t="s">
        <v>3016</v>
      </c>
      <c r="K17" s="21" t="s"/>
    </row>
    <row r="18" spans="1:11">
      <c r="A18" s="26">
        <v>45614</v>
      </c>
      <c r="B18" s="17" t="s">
        <v>3017</v>
      </c>
      <c r="C18" s="17" t="s">
        <v>2993</v>
      </c>
      <c r="D18" s="17" t="s">
        <v>2982</v>
      </c>
      <c r="E18" s="28">
        <v>30</v>
      </c>
      <c r="F18" s="28">
        <v>30</v>
      </c>
      <c r="G18" s="28" t="s"/>
      <c r="H18" s="17" t="s">
        <v>2995</v>
      </c>
      <c r="I18" s="17" t="s">
        <v>2996</v>
      </c>
      <c r="J18" s="21" t="s">
        <v>3018</v>
      </c>
      <c r="K18" s="21" t="s"/>
    </row>
    <row r="19" spans="1:11">
      <c r="A19" s="26">
        <v>45616</v>
      </c>
      <c r="B19" s="17" t="s">
        <v>3019</v>
      </c>
      <c r="C19" s="17" t="s">
        <v>2993</v>
      </c>
      <c r="D19" s="17" t="s">
        <v>2982</v>
      </c>
      <c r="E19" s="17">
        <v>0</v>
      </c>
      <c r="F19" s="17">
        <v>0</v>
      </c>
      <c r="G19" s="29" t="s"/>
      <c r="H19" s="17" t="s">
        <v>2995</v>
      </c>
      <c r="I19" s="17" t="s">
        <v>2996</v>
      </c>
      <c r="J19" s="27" t="s">
        <v>3020</v>
      </c>
      <c r="K19" s="27" t="s"/>
    </row>
    <row r="20" spans="1:11">
      <c r="A20" s="26">
        <v>45617</v>
      </c>
      <c r="B20" s="17" t="s">
        <v>3021</v>
      </c>
      <c r="C20" s="17" t="s">
        <v>2974</v>
      </c>
      <c r="D20" s="17" t="s">
        <v>2970</v>
      </c>
      <c r="E20" s="17">
        <v>0</v>
      </c>
      <c r="F20" s="30">
        <v>0</v>
      </c>
      <c r="G20" s="29" t="s"/>
      <c r="H20" s="17" t="s">
        <v>2988</v>
      </c>
      <c r="I20" s="17" t="s">
        <v>2975</v>
      </c>
      <c r="J20" s="21" t="s">
        <v>3022</v>
      </c>
      <c r="K20" s="21" t="s"/>
    </row>
    <row r="21" spans="1:11">
      <c r="A21" s="26">
        <v>45618</v>
      </c>
      <c r="B21" s="17" t="s">
        <v>3023</v>
      </c>
      <c r="C21" s="17" t="s">
        <v>2974</v>
      </c>
      <c r="D21" s="17" t="s">
        <v>2970</v>
      </c>
      <c r="E21" s="17">
        <v>12572.45</v>
      </c>
      <c r="F21" s="17">
        <v>0</v>
      </c>
      <c r="G21" s="29" t="s"/>
      <c r="H21" s="17" t="s">
        <v>2988</v>
      </c>
      <c r="I21" s="17" t="s">
        <v>2975</v>
      </c>
      <c r="J21" s="21" t="s"/>
      <c r="K21" s="21" t="s"/>
    </row>
    <row r="22" spans="1:11">
      <c r="A22" s="26">
        <v>45619</v>
      </c>
      <c r="B22" s="17" t="s">
        <v>3024</v>
      </c>
      <c r="C22" s="17" t="s">
        <v>2993</v>
      </c>
      <c r="D22" s="17" t="s">
        <v>2982</v>
      </c>
      <c r="E22" s="17">
        <v>359</v>
      </c>
      <c r="F22" s="17">
        <v>359</v>
      </c>
      <c r="G22" s="29" t="s">
        <v>3025</v>
      </c>
      <c r="H22" s="17" t="s">
        <v>2983</v>
      </c>
      <c r="I22" s="17" t="s">
        <v>3026</v>
      </c>
      <c r="J22" s="21" t="s">
        <v>3027</v>
      </c>
      <c r="K22" s="21" t="s"/>
    </row>
    <row r="23" spans="1:11">
      <c r="A23" s="26">
        <v>45619</v>
      </c>
      <c r="B23" s="17" t="s">
        <v>3028</v>
      </c>
      <c r="C23" s="17" t="s">
        <v>2974</v>
      </c>
      <c r="D23" s="17" t="s">
        <v>2970</v>
      </c>
      <c r="E23" s="17">
        <v>1809.5</v>
      </c>
      <c r="F23" s="31">
        <v>1809.5</v>
      </c>
      <c r="G23" s="29" t="s">
        <v>3029</v>
      </c>
      <c r="H23" s="17" t="s">
        <v>2988</v>
      </c>
      <c r="I23" s="17" t="s">
        <v>3030</v>
      </c>
      <c r="J23" s="21" t="s"/>
      <c r="K23" s="21" t="s"/>
    </row>
    <row r="24" spans="1:11">
      <c r="A24" s="26">
        <v>45619</v>
      </c>
      <c r="B24" s="17" t="s">
        <v>3031</v>
      </c>
      <c r="C24" s="17" t="s">
        <v>2974</v>
      </c>
      <c r="D24" s="17" t="s">
        <v>2970</v>
      </c>
      <c r="E24" s="17">
        <v>434.5</v>
      </c>
      <c r="F24" s="31">
        <v>434.5</v>
      </c>
      <c r="G24" s="29" t="s">
        <v>3029</v>
      </c>
      <c r="H24" s="17" t="s">
        <v>2988</v>
      </c>
      <c r="I24" s="17" t="s">
        <v>2975</v>
      </c>
      <c r="J24" s="21" t="s"/>
      <c r="K24" s="21" t="s"/>
    </row>
    <row r="25" spans="1:11">
      <c r="A25" s="26">
        <v>45619</v>
      </c>
      <c r="B25" s="17" t="s">
        <v>3032</v>
      </c>
      <c r="C25" s="17" t="s">
        <v>2974</v>
      </c>
      <c r="D25" s="17" t="s">
        <v>2970</v>
      </c>
      <c r="E25" s="17">
        <v>3299.45</v>
      </c>
      <c r="F25" s="17">
        <v>0</v>
      </c>
      <c r="G25" s="29" t="s"/>
      <c r="H25" s="17" t="s">
        <v>2988</v>
      </c>
      <c r="I25" s="17" t="s">
        <v>2975</v>
      </c>
      <c r="J25" s="21" t="s"/>
      <c r="K25" s="21" t="s"/>
    </row>
    <row r="26" spans="1:11">
      <c r="A26" s="26">
        <v>45619</v>
      </c>
      <c r="B26" s="17" t="s">
        <v>3033</v>
      </c>
      <c r="C26" s="17" t="s">
        <v>2993</v>
      </c>
      <c r="D26" s="17" t="s">
        <v>2982</v>
      </c>
      <c r="E26" s="17">
        <v>199</v>
      </c>
      <c r="F26" s="17">
        <v>199</v>
      </c>
      <c r="G26" s="29" t="s">
        <v>3025</v>
      </c>
      <c r="H26" s="17" t="s">
        <v>2995</v>
      </c>
      <c r="I26" s="17" t="s">
        <v>3013</v>
      </c>
      <c r="J26" s="21">
        <v>41014</v>
      </c>
      <c r="K26" s="21" t="s"/>
    </row>
    <row r="27" spans="1:11">
      <c r="A27" s="26">
        <v>45619</v>
      </c>
      <c r="B27" s="17" t="s">
        <v>3034</v>
      </c>
      <c r="C27" s="17" t="s">
        <v>2993</v>
      </c>
      <c r="D27" s="17" t="s">
        <v>2982</v>
      </c>
      <c r="E27" s="17">
        <v>30</v>
      </c>
      <c r="F27" s="17">
        <v>30</v>
      </c>
      <c r="G27" s="29" t="s">
        <v>3025</v>
      </c>
      <c r="H27" s="17" t="s">
        <v>2995</v>
      </c>
      <c r="I27" s="17" t="s">
        <v>2996</v>
      </c>
      <c r="J27" s="21" t="s">
        <v>3035</v>
      </c>
      <c r="K27" s="21" t="s"/>
    </row>
    <row r="28" spans="1:11">
      <c r="A28" s="26">
        <v>45620</v>
      </c>
      <c r="B28" s="17" t="s">
        <v>3036</v>
      </c>
      <c r="C28" s="17" t="s">
        <v>2993</v>
      </c>
      <c r="D28" s="17" t="s">
        <v>2994</v>
      </c>
      <c r="E28" s="17">
        <v>3780</v>
      </c>
      <c r="F28" s="17">
        <v>3780</v>
      </c>
      <c r="G28" s="29" t="s">
        <v>3025</v>
      </c>
      <c r="H28" s="17" t="s">
        <v>2995</v>
      </c>
      <c r="I28" s="17" t="s">
        <v>2996</v>
      </c>
      <c r="J28" s="27" t="s">
        <v>3037</v>
      </c>
      <c r="K28" s="27" t="s"/>
    </row>
    <row r="29" spans="1:11">
      <c r="A29" s="26">
        <v>45620</v>
      </c>
      <c r="B29" s="17" t="s">
        <v>3038</v>
      </c>
      <c r="C29" s="17" t="s">
        <v>2974</v>
      </c>
      <c r="D29" s="17" t="s">
        <v>2970</v>
      </c>
      <c r="E29" s="17">
        <v>445</v>
      </c>
      <c r="F29" s="17">
        <v>445</v>
      </c>
      <c r="G29" s="29" t="s">
        <v>3039</v>
      </c>
      <c r="H29" s="17" t="s">
        <v>2983</v>
      </c>
      <c r="I29" s="17" t="s">
        <v>3030</v>
      </c>
      <c r="J29" s="21" t="s">
        <v>3040</v>
      </c>
      <c r="K29" s="21" t="s"/>
    </row>
    <row r="30" spans="1:11">
      <c r="A30" s="26">
        <v>45621</v>
      </c>
      <c r="B30" s="17" t="s">
        <v>3041</v>
      </c>
      <c r="C30" s="17" t="s">
        <v>2993</v>
      </c>
      <c r="D30" s="17" t="s">
        <v>2982</v>
      </c>
      <c r="E30" s="17">
        <v>30</v>
      </c>
      <c r="F30" s="17">
        <v>30</v>
      </c>
      <c r="G30" s="29" t="s">
        <v>3025</v>
      </c>
      <c r="H30" s="17" t="s">
        <v>2995</v>
      </c>
      <c r="I30" s="17" t="s">
        <v>2996</v>
      </c>
      <c r="J30" s="21" t="s">
        <v>3042</v>
      </c>
      <c r="K30" s="21" t="s"/>
    </row>
    <row r="31" spans="1:11">
      <c r="A31" s="26">
        <v>45621</v>
      </c>
      <c r="B31" s="17" t="s">
        <v>3043</v>
      </c>
      <c r="C31" s="17" t="s">
        <v>2993</v>
      </c>
      <c r="D31" s="17" t="s">
        <v>2982</v>
      </c>
      <c r="E31" s="17">
        <v>58</v>
      </c>
      <c r="F31" s="17">
        <v>58</v>
      </c>
      <c r="G31" s="29" t="s">
        <v>3025</v>
      </c>
      <c r="H31" s="17" t="s">
        <v>2995</v>
      </c>
      <c r="I31" s="17" t="s">
        <v>2996</v>
      </c>
      <c r="J31" s="21" t="s">
        <v>3044</v>
      </c>
      <c r="K31" s="21" t="s"/>
    </row>
    <row r="32" spans="1:11">
      <c r="A32" s="26">
        <v>45621</v>
      </c>
      <c r="B32" s="17" t="s">
        <v>3045</v>
      </c>
      <c r="C32" s="17" t="s">
        <v>2974</v>
      </c>
      <c r="D32" s="17" t="s">
        <v>2970</v>
      </c>
      <c r="E32" s="17">
        <v>4100</v>
      </c>
      <c r="F32" s="31">
        <v>4100</v>
      </c>
      <c r="G32" s="29" t="s">
        <v>3046</v>
      </c>
      <c r="H32" s="17" t="s">
        <v>2988</v>
      </c>
      <c r="I32" s="17" t="s">
        <v>2975</v>
      </c>
      <c r="J32" s="21" t="s">
        <v>3047</v>
      </c>
      <c r="K32" s="21" t="s"/>
    </row>
    <row r="33" spans="1:11">
      <c r="A33" s="26">
        <v>45621</v>
      </c>
      <c r="B33" s="17" t="s">
        <v>3048</v>
      </c>
      <c r="C33" s="17" t="s">
        <v>2993</v>
      </c>
      <c r="D33" s="17" t="s">
        <v>2982</v>
      </c>
      <c r="E33" s="17">
        <v>58</v>
      </c>
      <c r="F33" s="17">
        <v>58</v>
      </c>
      <c r="G33" s="29" t="s">
        <v>3025</v>
      </c>
      <c r="H33" s="17" t="s">
        <v>2995</v>
      </c>
      <c r="I33" s="17" t="s">
        <v>2996</v>
      </c>
      <c r="J33" s="21" t="s">
        <v>3049</v>
      </c>
      <c r="K33" s="21" t="s"/>
    </row>
    <row r="34" spans="1:11">
      <c r="A34" s="26">
        <v>45622</v>
      </c>
      <c r="B34" s="17" t="s">
        <v>3050</v>
      </c>
      <c r="C34" s="17" t="s">
        <v>2993</v>
      </c>
      <c r="D34" s="17" t="s">
        <v>2982</v>
      </c>
      <c r="E34" s="17">
        <v>359</v>
      </c>
      <c r="F34" s="31">
        <v>359</v>
      </c>
      <c r="G34" s="17" t="s">
        <v>2988</v>
      </c>
      <c r="H34" s="21" t="s">
        <v>3051</v>
      </c>
      <c r="I34" s="17" t="s">
        <v>3052</v>
      </c>
      <c r="J34" s="32" t="s">
        <v>3053</v>
      </c>
      <c r="K34" s="32" t="s"/>
    </row>
    <row r="35" spans="1:11">
      <c r="A35" s="26">
        <v>45624</v>
      </c>
      <c r="B35" s="17" t="s">
        <v>3054</v>
      </c>
      <c r="C35" s="17" t="s">
        <v>3055</v>
      </c>
      <c r="D35" s="17" t="s">
        <v>3056</v>
      </c>
      <c r="E35" s="17">
        <v>474</v>
      </c>
      <c r="F35" s="30">
        <v>474</v>
      </c>
      <c r="G35" s="17" t="s">
        <v>3057</v>
      </c>
      <c r="H35" s="17" t="s">
        <v>3058</v>
      </c>
      <c r="I35" s="17" t="s">
        <v>3059</v>
      </c>
      <c r="J35" s="32" t="s"/>
      <c r="K35" s="32" t="s"/>
    </row>
    <row r="36" spans="1:11">
      <c r="A36" s="26">
        <v>45625</v>
      </c>
      <c r="B36" s="17" t="s">
        <v>3060</v>
      </c>
      <c r="C36" s="17" t="s">
        <v>2993</v>
      </c>
      <c r="D36" s="17" t="s">
        <v>2982</v>
      </c>
      <c r="E36" s="17">
        <v>174</v>
      </c>
      <c r="F36" s="17">
        <v>174</v>
      </c>
      <c r="G36" s="29" t="s">
        <v>3025</v>
      </c>
      <c r="H36" s="17" t="s">
        <v>2995</v>
      </c>
      <c r="I36" s="17" t="s">
        <v>2996</v>
      </c>
      <c r="J36" s="21" t="s">
        <v>3061</v>
      </c>
      <c r="K36" s="21" t="s"/>
    </row>
    <row r="37" spans="1:11">
      <c r="A37" s="26">
        <v>45625</v>
      </c>
      <c r="B37" s="17" t="s">
        <v>3062</v>
      </c>
      <c r="C37" s="17" t="s">
        <v>2993</v>
      </c>
      <c r="D37" s="17" t="s">
        <v>2982</v>
      </c>
      <c r="E37" s="17">
        <v>58</v>
      </c>
      <c r="F37" s="17">
        <v>58</v>
      </c>
      <c r="G37" s="29" t="s">
        <v>3025</v>
      </c>
      <c r="H37" s="17" t="s">
        <v>2995</v>
      </c>
      <c r="I37" s="17" t="s">
        <v>3013</v>
      </c>
      <c r="J37" s="21">
        <v>41216</v>
      </c>
      <c r="K37" s="21" t="s"/>
    </row>
    <row r="38" spans="1:11">
      <c r="A38" s="26">
        <v>45626</v>
      </c>
      <c r="B38" s="17" t="s">
        <v>3063</v>
      </c>
      <c r="C38" s="17" t="s">
        <v>2993</v>
      </c>
      <c r="D38" s="17" t="s">
        <v>2982</v>
      </c>
      <c r="E38" s="17">
        <v>359</v>
      </c>
      <c r="F38" s="17">
        <v>359</v>
      </c>
      <c r="G38" s="29" t="s">
        <v>3025</v>
      </c>
      <c r="H38" s="17" t="s">
        <v>2983</v>
      </c>
      <c r="I38" s="17" t="s">
        <v>3026</v>
      </c>
      <c r="J38" s="21" t="s">
        <v>3027</v>
      </c>
      <c r="K38" s="21" t="s"/>
    </row>
    <row r="39" spans="1:11">
      <c r="A39" s="26">
        <v>45626</v>
      </c>
      <c r="B39" s="17" t="s">
        <v>3064</v>
      </c>
      <c r="C39" s="17" t="s">
        <v>2974</v>
      </c>
      <c r="D39" s="17" t="s">
        <v>2994</v>
      </c>
      <c r="E39" s="17">
        <v>6080</v>
      </c>
      <c r="F39" s="17">
        <v>6080</v>
      </c>
      <c r="G39" s="29" t="s">
        <v>3025</v>
      </c>
      <c r="H39" s="17" t="s">
        <v>2983</v>
      </c>
      <c r="I39" s="17" t="s">
        <v>2975</v>
      </c>
      <c r="J39" s="21" t="s"/>
      <c r="K39" s="21" t="s"/>
    </row>
    <row r="40" spans="1:11">
      <c r="A40" s="26">
        <v>45626</v>
      </c>
      <c r="B40" s="17" t="s">
        <v>3065</v>
      </c>
      <c r="C40" s="17" t="s">
        <v>2969</v>
      </c>
      <c r="D40" s="17" t="s">
        <v>2970</v>
      </c>
      <c r="E40" s="17">
        <v>7159</v>
      </c>
      <c r="F40" s="31">
        <v>7159</v>
      </c>
      <c r="G40" s="29" t="s">
        <v>3066</v>
      </c>
      <c r="H40" s="17" t="s">
        <v>3067</v>
      </c>
      <c r="I40" s="17" t="s">
        <v>3068</v>
      </c>
      <c r="J40" s="21" t="s">
        <v>3069</v>
      </c>
      <c r="K40" s="21" t="s"/>
    </row>
    <row r="41" spans="1:11">
      <c r="A41" s="26">
        <v>45626</v>
      </c>
      <c r="B41" s="17" t="s">
        <v>3070</v>
      </c>
      <c r="C41" s="17" t="s">
        <v>3055</v>
      </c>
      <c r="D41" s="17" t="s">
        <v>3071</v>
      </c>
      <c r="E41" s="17">
        <v>4290</v>
      </c>
      <c r="F41" s="31">
        <v>4290</v>
      </c>
      <c r="G41" s="29" t="s"/>
      <c r="H41" s="17" t="s">
        <v>3058</v>
      </c>
      <c r="I41" s="17" t="s">
        <v>3072</v>
      </c>
      <c r="J41" s="21" t="s"/>
      <c r="K41" s="21" t="s"/>
    </row>
    <row r="42" spans="1:11">
      <c r="A42" s="26">
        <v>45626</v>
      </c>
      <c r="B42" s="17" t="s">
        <v>3073</v>
      </c>
      <c r="C42" s="17" t="s">
        <v>2993</v>
      </c>
      <c r="D42" s="17" t="s">
        <v>2982</v>
      </c>
      <c r="E42" s="17">
        <v>99</v>
      </c>
      <c r="F42" s="17">
        <v>99</v>
      </c>
      <c r="G42" s="29" t="s">
        <v>3025</v>
      </c>
      <c r="H42" s="17" t="s">
        <v>2995</v>
      </c>
      <c r="I42" s="17" t="s">
        <v>2996</v>
      </c>
      <c r="J42" s="21" t="s">
        <v>3074</v>
      </c>
      <c r="K42" s="21" t="s"/>
    </row>
    <row r="43" spans="1:11">
      <c r="A43" s="26">
        <v>45626</v>
      </c>
      <c r="B43" s="17" t="s">
        <v>3075</v>
      </c>
      <c r="C43" s="17" t="s">
        <v>2974</v>
      </c>
      <c r="D43" s="17" t="s">
        <v>2970</v>
      </c>
      <c r="E43" s="17">
        <v>1180</v>
      </c>
      <c r="F43" s="17">
        <v>1180</v>
      </c>
      <c r="G43" s="29" t="s">
        <v>3039</v>
      </c>
      <c r="H43" s="17" t="s">
        <v>2983</v>
      </c>
      <c r="I43" s="17" t="s">
        <v>3030</v>
      </c>
      <c r="J43" s="21" t="s"/>
      <c r="K43" s="21" t="s"/>
    </row>
    <row r="44" spans="1:11">
      <c r="A44" s="26">
        <v>45626</v>
      </c>
      <c r="B44" s="17" t="s">
        <v>3076</v>
      </c>
      <c r="C44" s="17" t="s">
        <v>2993</v>
      </c>
      <c r="D44" s="17" t="s">
        <v>2982</v>
      </c>
      <c r="E44" s="17">
        <v>199</v>
      </c>
      <c r="F44" s="17">
        <v>199</v>
      </c>
      <c r="G44" s="29" t="s">
        <v>3025</v>
      </c>
      <c r="H44" s="17" t="s">
        <v>2995</v>
      </c>
      <c r="I44" s="17" t="s">
        <v>2996</v>
      </c>
      <c r="J44" s="21" t="s">
        <v>3077</v>
      </c>
      <c r="K44" s="21" t="s"/>
    </row>
    <row r="45" spans="1:11">
      <c r="A45" s="26">
        <v>45626</v>
      </c>
      <c r="B45" s="17" t="s">
        <v>3078</v>
      </c>
      <c r="C45" s="17" t="s">
        <v>2993</v>
      </c>
      <c r="D45" s="17" t="s">
        <v>2982</v>
      </c>
      <c r="E45" s="17">
        <v>259</v>
      </c>
      <c r="F45" s="17">
        <v>259</v>
      </c>
      <c r="G45" s="29" t="s">
        <v>3025</v>
      </c>
      <c r="H45" s="17" t="s">
        <v>2983</v>
      </c>
      <c r="I45" s="17" t="s">
        <v>3079</v>
      </c>
      <c r="J45" s="21" t="s">
        <v>3027</v>
      </c>
      <c r="K45" s="21" t="s">
        <v>3080</v>
      </c>
    </row>
    <row r="46" spans="1:11">
      <c r="A46" s="26">
        <v>45627</v>
      </c>
      <c r="B46" s="17" t="s">
        <v>3081</v>
      </c>
      <c r="C46" s="17" t="s">
        <v>2993</v>
      </c>
      <c r="D46" s="17" t="s">
        <v>2982</v>
      </c>
      <c r="E46" s="17">
        <v>99</v>
      </c>
      <c r="F46" s="17">
        <v>99</v>
      </c>
      <c r="G46" s="29" t="s">
        <v>3025</v>
      </c>
      <c r="H46" s="17" t="s">
        <v>2999</v>
      </c>
      <c r="I46" s="17" t="s">
        <v>3000</v>
      </c>
      <c r="J46" s="21" t="s">
        <v>3082</v>
      </c>
      <c r="K46" s="21" t="s"/>
    </row>
    <row r="47" spans="1:11">
      <c r="A47" s="26">
        <v>45627</v>
      </c>
      <c r="B47" s="17" t="s">
        <v>3083</v>
      </c>
      <c r="C47" s="17" t="s">
        <v>2993</v>
      </c>
      <c r="D47" s="17" t="s">
        <v>2982</v>
      </c>
      <c r="E47" s="17">
        <v>198</v>
      </c>
      <c r="F47" s="17">
        <v>198</v>
      </c>
      <c r="G47" s="29" t="s">
        <v>3025</v>
      </c>
      <c r="H47" s="17" t="s">
        <v>2995</v>
      </c>
      <c r="I47" s="17" t="s">
        <v>2996</v>
      </c>
      <c r="J47" s="21" t="s">
        <v>3084</v>
      </c>
      <c r="K47" s="21" t="s"/>
    </row>
    <row r="48" spans="1:11">
      <c r="A48" s="26">
        <v>45627</v>
      </c>
      <c r="B48" s="17" t="s">
        <v>3085</v>
      </c>
      <c r="C48" s="17" t="s">
        <v>2993</v>
      </c>
      <c r="D48" s="17" t="s">
        <v>2982</v>
      </c>
      <c r="E48" s="17">
        <v>228</v>
      </c>
      <c r="F48" s="17">
        <v>228</v>
      </c>
      <c r="G48" s="29" t="s">
        <v>3025</v>
      </c>
      <c r="H48" s="17" t="s">
        <v>2995</v>
      </c>
      <c r="I48" s="17" t="s">
        <v>3013</v>
      </c>
      <c r="J48" s="21" t="s">
        <v>3086</v>
      </c>
      <c r="K48" s="21" t="s"/>
    </row>
    <row r="49" spans="1:11">
      <c r="A49" s="26">
        <v>45627</v>
      </c>
      <c r="B49" s="17" t="s">
        <v>3087</v>
      </c>
      <c r="C49" s="17" t="s">
        <v>2993</v>
      </c>
      <c r="D49" s="17" t="s">
        <v>2982</v>
      </c>
      <c r="E49" s="17">
        <v>30</v>
      </c>
      <c r="F49" s="17">
        <v>30</v>
      </c>
      <c r="G49" s="29" t="s">
        <v>3025</v>
      </c>
      <c r="H49" s="17" t="s">
        <v>2995</v>
      </c>
      <c r="I49" s="17" t="s">
        <v>3013</v>
      </c>
      <c r="J49" s="21" t="s">
        <v>3088</v>
      </c>
      <c r="K49" s="21" t="s"/>
    </row>
    <row r="50" spans="1:11">
      <c r="A50" s="26">
        <v>45627</v>
      </c>
      <c r="B50" s="17" t="s">
        <v>3089</v>
      </c>
      <c r="C50" s="17" t="s">
        <v>2993</v>
      </c>
      <c r="D50" s="17" t="s">
        <v>2982</v>
      </c>
      <c r="E50" s="17">
        <v>199</v>
      </c>
      <c r="F50" s="17">
        <v>199</v>
      </c>
      <c r="G50" s="29" t="s">
        <v>3025</v>
      </c>
      <c r="H50" s="17" t="s">
        <v>2995</v>
      </c>
      <c r="I50" s="17" t="s">
        <v>2996</v>
      </c>
      <c r="J50" s="21" t="s">
        <v>3090</v>
      </c>
      <c r="K50" s="21" t="s"/>
    </row>
    <row r="51" spans="1:11">
      <c r="A51" s="26">
        <v>45627</v>
      </c>
      <c r="B51" s="17" t="s">
        <v>3091</v>
      </c>
      <c r="C51" s="17" t="s">
        <v>2993</v>
      </c>
      <c r="D51" s="17" t="s">
        <v>2982</v>
      </c>
      <c r="E51" s="17">
        <v>30</v>
      </c>
      <c r="F51" s="17">
        <v>30</v>
      </c>
      <c r="G51" s="29" t="s">
        <v>3025</v>
      </c>
      <c r="H51" s="17" t="s">
        <v>2995</v>
      </c>
      <c r="I51" s="17" t="s">
        <v>2996</v>
      </c>
      <c r="J51" s="21" t="s">
        <v>3092</v>
      </c>
      <c r="K51" s="21" t="s"/>
    </row>
    <row r="52" spans="1:11">
      <c r="A52" s="26">
        <v>45628</v>
      </c>
      <c r="B52" s="17" t="s">
        <v>3093</v>
      </c>
      <c r="C52" s="17" t="s">
        <v>2969</v>
      </c>
      <c r="D52" s="17" t="s">
        <v>2970</v>
      </c>
      <c r="E52" s="17">
        <v>1180</v>
      </c>
      <c r="F52" s="17">
        <v>1180</v>
      </c>
      <c r="H52" s="17" t="s">
        <v>2983</v>
      </c>
      <c r="I52" s="17" t="s">
        <v>3094</v>
      </c>
      <c r="J52" s="21" t="s"/>
      <c r="K52" s="21" t="s"/>
    </row>
    <row r="53" spans="1:11">
      <c r="A53" s="26">
        <v>45628</v>
      </c>
      <c r="B53" s="17" t="s">
        <v>3095</v>
      </c>
      <c r="C53" s="17" t="s">
        <v>2993</v>
      </c>
      <c r="D53" s="17" t="s">
        <v>2982</v>
      </c>
      <c r="E53" s="17">
        <v>58</v>
      </c>
      <c r="F53" s="17">
        <v>58</v>
      </c>
      <c r="G53" s="29" t="s">
        <v>3025</v>
      </c>
      <c r="H53" s="17" t="s">
        <v>2995</v>
      </c>
      <c r="I53" s="17" t="s">
        <v>2996</v>
      </c>
      <c r="J53" s="21" t="s">
        <v>3096</v>
      </c>
      <c r="K53" s="21" t="s"/>
    </row>
    <row r="54" spans="1:11">
      <c r="A54" s="26">
        <v>45628</v>
      </c>
      <c r="B54" s="17" t="s">
        <v>3097</v>
      </c>
      <c r="C54" s="17" t="s">
        <v>2993</v>
      </c>
      <c r="D54" s="17" t="s">
        <v>2982</v>
      </c>
      <c r="E54" s="17">
        <v>0</v>
      </c>
      <c r="F54" s="17">
        <v>0</v>
      </c>
      <c r="G54" s="29" t="s">
        <v>3025</v>
      </c>
      <c r="H54" s="17" t="s">
        <v>2995</v>
      </c>
      <c r="I54" s="17" t="s">
        <v>2996</v>
      </c>
      <c r="J54" s="21" t="s">
        <v>3098</v>
      </c>
      <c r="K54" s="21" t="s"/>
    </row>
    <row r="55" spans="1:11">
      <c r="A55" s="26">
        <v>45628</v>
      </c>
      <c r="B55" s="17" t="s">
        <v>3099</v>
      </c>
      <c r="C55" s="17" t="s">
        <v>2993</v>
      </c>
      <c r="D55" s="17" t="s">
        <v>2982</v>
      </c>
      <c r="E55" s="17">
        <v>30</v>
      </c>
      <c r="F55" s="17">
        <v>30</v>
      </c>
      <c r="G55" s="29" t="s">
        <v>3025</v>
      </c>
      <c r="H55" s="17" t="s">
        <v>2995</v>
      </c>
      <c r="I55" s="17" t="s">
        <v>2996</v>
      </c>
      <c r="J55" s="21" t="s">
        <v>3100</v>
      </c>
      <c r="K55" s="21" t="s"/>
    </row>
    <row r="56" spans="1:26" s="683" customFormat="1">
      <c r="A56" s="33">
        <v>45628</v>
      </c>
      <c r="B56" s="34" t="s">
        <v>3101</v>
      </c>
      <c r="C56" s="34" t="s">
        <v>2993</v>
      </c>
      <c r="D56" s="34" t="s">
        <v>2982</v>
      </c>
      <c r="E56" s="34">
        <v>898</v>
      </c>
      <c r="F56" s="34">
        <v>898</v>
      </c>
      <c r="G56" s="35" t="s">
        <v>3025</v>
      </c>
      <c r="H56" s="34" t="s">
        <v>2995</v>
      </c>
      <c r="I56" s="34" t="s">
        <v>2996</v>
      </c>
      <c r="J56" s="36" t="s">
        <v>3102</v>
      </c>
      <c r="K56" s="36" t="s"/>
      <c r="L56" s="35" t="s"/>
      <c r="M56" s="35" t="s"/>
      <c r="N56" s="35" t="s"/>
      <c r="O56" s="35" t="s"/>
      <c r="P56" s="35" t="s"/>
      <c r="Q56" s="35" t="s"/>
      <c r="R56" s="35" t="s"/>
      <c r="S56" s="35" t="s"/>
      <c r="T56" s="35" t="s"/>
      <c r="U56" s="35" t="s"/>
      <c r="V56" s="35" t="s"/>
      <c r="W56" s="35" t="s"/>
      <c r="X56" s="35" t="s"/>
      <c r="Y56" s="35" t="s"/>
      <c r="Z56" s="35" t="s"/>
    </row>
    <row r="57" spans="1:26" s="683" customFormat="1">
      <c r="A57" s="33">
        <v>45628</v>
      </c>
      <c r="B57" s="34" t="s">
        <v>3103</v>
      </c>
      <c r="C57" s="34" t="s">
        <v>2993</v>
      </c>
      <c r="D57" s="34" t="s">
        <v>2982</v>
      </c>
      <c r="E57" s="34">
        <v>99</v>
      </c>
      <c r="F57" s="34">
        <v>99</v>
      </c>
      <c r="G57" s="35" t="s">
        <v>3025</v>
      </c>
      <c r="H57" s="34" t="s">
        <v>2995</v>
      </c>
      <c r="I57" s="34" t="s">
        <v>2996</v>
      </c>
      <c r="J57" s="36" t="s">
        <v>3102</v>
      </c>
      <c r="K57" s="36" t="s"/>
      <c r="L57" s="35" t="s"/>
      <c r="M57" s="35" t="s"/>
      <c r="N57" s="35" t="s"/>
      <c r="O57" s="35" t="s"/>
      <c r="P57" s="35" t="s"/>
      <c r="Q57" s="35" t="s"/>
      <c r="R57" s="35" t="s"/>
      <c r="S57" s="35" t="s"/>
      <c r="T57" s="35" t="s"/>
      <c r="U57" s="35" t="s"/>
      <c r="V57" s="35" t="s"/>
      <c r="W57" s="35" t="s"/>
      <c r="X57" s="35" t="s"/>
      <c r="Y57" s="35" t="s"/>
      <c r="Z57" s="35" t="s"/>
    </row>
    <row r="58" spans="1:26" s="683" customFormat="1">
      <c r="A58" s="33">
        <v>45628</v>
      </c>
      <c r="B58" s="34" t="s">
        <v>3104</v>
      </c>
      <c r="C58" s="34" t="s">
        <v>2993</v>
      </c>
      <c r="D58" s="34" t="s">
        <v>2982</v>
      </c>
      <c r="E58" s="34">
        <v>116</v>
      </c>
      <c r="F58" s="34">
        <v>116</v>
      </c>
      <c r="G58" s="35" t="s">
        <v>3025</v>
      </c>
      <c r="H58" s="34" t="s">
        <v>2995</v>
      </c>
      <c r="I58" s="34" t="s">
        <v>2996</v>
      </c>
      <c r="J58" s="36" t="s">
        <v>3102</v>
      </c>
      <c r="K58" s="36" t="s"/>
      <c r="L58" s="35" t="s"/>
      <c r="M58" s="35" t="s"/>
      <c r="N58" s="35" t="s"/>
      <c r="O58" s="35" t="s"/>
      <c r="P58" s="35" t="s"/>
      <c r="Q58" s="35" t="s"/>
      <c r="R58" s="35" t="s"/>
      <c r="S58" s="35" t="s"/>
      <c r="T58" s="35" t="s"/>
      <c r="U58" s="35" t="s"/>
      <c r="V58" s="35" t="s"/>
      <c r="W58" s="35" t="s"/>
      <c r="X58" s="35" t="s"/>
      <c r="Y58" s="35" t="s"/>
      <c r="Z58" s="35" t="s"/>
    </row>
    <row r="59" spans="1:11">
      <c r="A59" s="26">
        <v>45629</v>
      </c>
      <c r="B59" s="17" t="s">
        <v>3105</v>
      </c>
      <c r="C59" s="17" t="s">
        <v>2993</v>
      </c>
      <c r="D59" s="17" t="s">
        <v>2982</v>
      </c>
      <c r="E59" s="17">
        <v>90</v>
      </c>
      <c r="F59" s="17">
        <v>90</v>
      </c>
      <c r="G59" s="29" t="s">
        <v>3025</v>
      </c>
      <c r="H59" s="17" t="s">
        <v>2995</v>
      </c>
      <c r="I59" s="17" t="s">
        <v>2996</v>
      </c>
      <c r="J59" s="21" t="s">
        <v>3106</v>
      </c>
      <c r="K59" s="21" t="s"/>
    </row>
    <row r="60" spans="1:11">
      <c r="A60" s="26">
        <v>45629</v>
      </c>
      <c r="B60" s="17" t="s">
        <v>3107</v>
      </c>
      <c r="C60" s="17" t="s">
        <v>2993</v>
      </c>
      <c r="D60" s="17" t="s">
        <v>2982</v>
      </c>
      <c r="E60" s="17">
        <v>199</v>
      </c>
      <c r="F60" s="17">
        <v>199</v>
      </c>
      <c r="G60" s="29" t="s">
        <v>3025</v>
      </c>
      <c r="H60" s="17" t="s">
        <v>2995</v>
      </c>
      <c r="I60" s="17" t="s">
        <v>3013</v>
      </c>
      <c r="J60" s="21">
        <v>41565</v>
      </c>
      <c r="K60" s="21" t="s"/>
    </row>
    <row r="61" spans="1:11">
      <c r="A61" s="26">
        <v>45631</v>
      </c>
      <c r="B61" s="17" t="s">
        <v>3108</v>
      </c>
      <c r="C61" s="17" t="s">
        <v>3055</v>
      </c>
      <c r="D61" s="17" t="s">
        <v>3071</v>
      </c>
      <c r="E61" s="17">
        <v>0</v>
      </c>
      <c r="F61" s="17">
        <v>0</v>
      </c>
      <c r="H61" s="17" t="s">
        <v>3109</v>
      </c>
      <c r="I61" s="17" t="s">
        <v>3110</v>
      </c>
      <c r="J61" s="21" t="s"/>
      <c r="K61" s="21" t="s"/>
    </row>
    <row r="62" spans="1:11">
      <c r="A62" s="26">
        <v>45631</v>
      </c>
      <c r="B62" s="17" t="s">
        <v>3111</v>
      </c>
      <c r="C62" s="17" t="s">
        <v>2974</v>
      </c>
      <c r="D62" s="17" t="s">
        <v>2970</v>
      </c>
      <c r="E62" s="17">
        <v>300</v>
      </c>
      <c r="F62" s="31">
        <v>300</v>
      </c>
      <c r="H62" s="17" t="s">
        <v>3067</v>
      </c>
      <c r="I62" s="17" t="s">
        <v>3030</v>
      </c>
      <c r="J62" s="21" t="s">
        <v>3112</v>
      </c>
      <c r="K62" s="21" t="s"/>
    </row>
    <row r="63" spans="1:26" s="685">
      <c r="A63" s="26">
        <v>45631</v>
      </c>
      <c r="B63" s="17" t="s">
        <v>3113</v>
      </c>
      <c r="C63" s="17" t="s">
        <v>2974</v>
      </c>
      <c r="D63" s="17" t="s">
        <v>2970</v>
      </c>
      <c r="E63" s="17">
        <v>1584</v>
      </c>
      <c r="F63" s="29" t="s"/>
      <c r="G63" s="17">
        <v>1584</v>
      </c>
      <c r="H63" s="17" t="s">
        <v>2980</v>
      </c>
      <c r="I63" s="17" t="s">
        <v>2975</v>
      </c>
      <c r="J63" s="27" t="s">
        <v>3114</v>
      </c>
      <c r="K63" s="27" t="s"/>
      <c r="L63" s="29" t="s"/>
      <c r="M63" s="29" t="s"/>
      <c r="N63" s="29" t="s"/>
      <c r="O63" s="29" t="s"/>
      <c r="P63" s="29" t="s"/>
      <c r="Q63" s="29" t="s"/>
      <c r="R63" s="29" t="s"/>
      <c r="S63" s="29" t="s"/>
      <c r="T63" s="29" t="s"/>
      <c r="U63" s="29" t="s"/>
      <c r="V63" s="29" t="s"/>
      <c r="W63" s="29" t="s"/>
      <c r="X63" s="29" t="s"/>
      <c r="Y63" s="29" t="s"/>
      <c r="Z63" s="29" t="s"/>
    </row>
    <row r="64" spans="1:11">
      <c r="A64" s="26">
        <v>45631</v>
      </c>
      <c r="B64" s="17" t="s">
        <v>3115</v>
      </c>
      <c r="C64" s="17" t="s">
        <v>2993</v>
      </c>
      <c r="D64" s="17" t="s">
        <v>2982</v>
      </c>
      <c r="E64" s="17">
        <v>232</v>
      </c>
      <c r="F64" s="17">
        <v>232</v>
      </c>
      <c r="G64" s="29" t="s">
        <v>3025</v>
      </c>
      <c r="H64" s="17" t="s">
        <v>2995</v>
      </c>
      <c r="I64" s="17" t="s">
        <v>3013</v>
      </c>
      <c r="J64" s="21">
        <v>41693</v>
      </c>
      <c r="K64" s="21" t="s"/>
    </row>
    <row r="65" spans="1:11">
      <c r="A65" s="26">
        <v>45631</v>
      </c>
      <c r="B65" s="17" t="s">
        <v>3116</v>
      </c>
      <c r="C65" s="17" t="s">
        <v>3055</v>
      </c>
      <c r="D65" s="17" t="s">
        <v>3071</v>
      </c>
      <c r="E65" s="17">
        <v>1612</v>
      </c>
      <c r="F65" s="17">
        <v>1612</v>
      </c>
      <c r="H65" s="17" t="s">
        <v>3109</v>
      </c>
      <c r="I65" s="17" t="s">
        <v>3117</v>
      </c>
      <c r="J65" s="21" t="s"/>
      <c r="K65" s="21" t="s"/>
    </row>
    <row r="66" spans="1:11">
      <c r="A66" s="26">
        <v>45631</v>
      </c>
      <c r="B66" s="17" t="s">
        <v>3118</v>
      </c>
      <c r="C66" s="17" t="s">
        <v>2993</v>
      </c>
      <c r="D66" s="17" t="s">
        <v>2982</v>
      </c>
      <c r="E66" s="17">
        <v>30</v>
      </c>
      <c r="F66" s="17">
        <v>30</v>
      </c>
      <c r="G66" s="29" t="s">
        <v>3025</v>
      </c>
      <c r="H66" s="17" t="s">
        <v>2995</v>
      </c>
      <c r="I66" s="17" t="s">
        <v>2996</v>
      </c>
      <c r="J66" s="21" t="s">
        <v>3119</v>
      </c>
      <c r="K66" s="21" t="s"/>
    </row>
    <row r="67" spans="1:26" s="685">
      <c r="A67" s="26">
        <v>45631</v>
      </c>
      <c r="B67" s="17" t="s">
        <v>3120</v>
      </c>
      <c r="C67" s="17" t="s">
        <v>2993</v>
      </c>
      <c r="D67" s="17" t="s">
        <v>2982</v>
      </c>
      <c r="E67" s="17">
        <v>336</v>
      </c>
      <c r="F67" s="17">
        <v>336</v>
      </c>
      <c r="G67" s="29" t="s"/>
      <c r="H67" s="17" t="s">
        <v>2995</v>
      </c>
      <c r="I67" s="17" t="s">
        <v>3013</v>
      </c>
      <c r="J67" s="27" t="s">
        <v>3121</v>
      </c>
      <c r="K67" s="27" t="s"/>
      <c r="L67" s="29" t="s"/>
      <c r="M67" s="29" t="s"/>
      <c r="N67" s="29" t="s"/>
      <c r="O67" s="29" t="s"/>
      <c r="P67" s="29" t="s"/>
      <c r="Q67" s="29" t="s"/>
      <c r="R67" s="29" t="s"/>
      <c r="S67" s="29" t="s"/>
      <c r="T67" s="29" t="s"/>
      <c r="U67" s="29" t="s"/>
      <c r="V67" s="29" t="s"/>
      <c r="W67" s="29" t="s"/>
      <c r="X67" s="29" t="s"/>
      <c r="Y67" s="29" t="s"/>
      <c r="Z67" s="29" t="s"/>
    </row>
    <row r="68" spans="1:11">
      <c r="A68" s="26">
        <v>45632</v>
      </c>
      <c r="B68" s="17" t="s">
        <v>3122</v>
      </c>
      <c r="C68" s="17" t="s">
        <v>3055</v>
      </c>
      <c r="D68" s="17" t="s">
        <v>3071</v>
      </c>
      <c r="E68" s="17">
        <v>399</v>
      </c>
      <c r="F68" s="17">
        <v>399</v>
      </c>
      <c r="H68" s="17" t="s">
        <v>3109</v>
      </c>
      <c r="I68" s="17" t="s">
        <v>3123</v>
      </c>
      <c r="J68" s="21" t="s"/>
      <c r="K68" s="21" t="s"/>
    </row>
    <row r="69" spans="1:11">
      <c r="A69" s="26">
        <v>45632</v>
      </c>
      <c r="B69" s="17" t="s">
        <v>3124</v>
      </c>
      <c r="C69" s="17" t="s">
        <v>3055</v>
      </c>
      <c r="D69" s="17" t="s">
        <v>3071</v>
      </c>
      <c r="E69" s="17">
        <v>69</v>
      </c>
      <c r="F69" s="17">
        <v>69</v>
      </c>
      <c r="H69" s="17" t="s">
        <v>3125</v>
      </c>
      <c r="I69" s="17" t="s">
        <v>3123</v>
      </c>
      <c r="J69" s="21" t="s"/>
      <c r="K69" s="21" t="s"/>
    </row>
    <row r="70" spans="1:11">
      <c r="A70" s="26">
        <v>45632</v>
      </c>
      <c r="B70" s="17" t="s">
        <v>3126</v>
      </c>
      <c r="C70" s="17" t="s">
        <v>3055</v>
      </c>
      <c r="D70" s="17" t="s">
        <v>3071</v>
      </c>
      <c r="E70" s="17">
        <v>158</v>
      </c>
      <c r="F70" s="17">
        <v>158</v>
      </c>
      <c r="H70" s="17" t="s">
        <v>3109</v>
      </c>
      <c r="I70" s="17" t="s">
        <v>3123</v>
      </c>
      <c r="J70" s="21" t="s"/>
      <c r="K70" s="21" t="s"/>
    </row>
    <row r="71" spans="1:11">
      <c r="A71" s="26">
        <v>45632</v>
      </c>
      <c r="B71" s="17" t="s">
        <v>3127</v>
      </c>
      <c r="C71" s="17" t="s">
        <v>3055</v>
      </c>
      <c r="D71" s="17" t="s">
        <v>3071</v>
      </c>
      <c r="E71" s="17">
        <v>129</v>
      </c>
      <c r="F71" s="17">
        <v>129</v>
      </c>
      <c r="H71" s="17" t="s">
        <v>3109</v>
      </c>
      <c r="I71" s="17" t="s">
        <v>3123</v>
      </c>
      <c r="J71" s="21" t="s"/>
      <c r="K71" s="21" t="s"/>
    </row>
    <row r="72" spans="1:11">
      <c r="A72" s="26">
        <v>45632</v>
      </c>
      <c r="B72" s="17" t="s">
        <v>3128</v>
      </c>
      <c r="C72" s="17" t="s">
        <v>3055</v>
      </c>
      <c r="D72" s="17" t="s">
        <v>3071</v>
      </c>
      <c r="E72" s="17">
        <v>3158</v>
      </c>
      <c r="F72" s="17">
        <v>3158</v>
      </c>
      <c r="H72" s="17" t="s">
        <v>3109</v>
      </c>
      <c r="I72" s="17" t="s">
        <v>3117</v>
      </c>
      <c r="J72" s="21" t="s"/>
      <c r="K72" s="21" t="s"/>
    </row>
    <row r="73" spans="1:11">
      <c r="A73" s="26">
        <v>45632</v>
      </c>
      <c r="B73" s="17" t="s">
        <v>3129</v>
      </c>
      <c r="C73" s="17" t="s">
        <v>3055</v>
      </c>
      <c r="D73" s="17" t="s">
        <v>3071</v>
      </c>
      <c r="E73" s="17">
        <v>784</v>
      </c>
      <c r="F73" s="17">
        <v>784</v>
      </c>
      <c r="H73" s="17" t="s">
        <v>3109</v>
      </c>
      <c r="I73" s="17" t="s">
        <v>3072</v>
      </c>
      <c r="J73" s="21" t="s"/>
      <c r="K73" s="21" t="s"/>
    </row>
    <row r="74" spans="1:11">
      <c r="A74" s="26">
        <v>45632</v>
      </c>
      <c r="B74" s="17" t="s">
        <v>3130</v>
      </c>
      <c r="C74" s="17" t="s">
        <v>2969</v>
      </c>
      <c r="D74" s="17" t="s">
        <v>2970</v>
      </c>
      <c r="E74" s="17">
        <v>688</v>
      </c>
      <c r="F74" s="17">
        <v>688</v>
      </c>
      <c r="H74" s="17" t="s">
        <v>2999</v>
      </c>
      <c r="I74" s="17" t="s">
        <v>3131</v>
      </c>
      <c r="J74" s="21" t="s"/>
      <c r="K74" s="21" t="s"/>
    </row>
    <row r="75" spans="1:11">
      <c r="A75" s="26">
        <v>45632</v>
      </c>
      <c r="B75" s="17" t="s">
        <v>3132</v>
      </c>
      <c r="C75" s="17" t="s">
        <v>2993</v>
      </c>
      <c r="D75" s="17" t="s">
        <v>2982</v>
      </c>
      <c r="E75" s="17">
        <v>258</v>
      </c>
      <c r="F75" s="17">
        <v>298</v>
      </c>
      <c r="H75" s="17" t="s">
        <v>2995</v>
      </c>
      <c r="I75" s="17" t="s">
        <v>3013</v>
      </c>
      <c r="J75" s="21" t="s">
        <v>3133</v>
      </c>
      <c r="K75" s="21" t="s"/>
    </row>
    <row r="76" spans="1:11">
      <c r="A76" s="26">
        <v>45632</v>
      </c>
      <c r="B76" s="17" t="s">
        <v>3134</v>
      </c>
      <c r="C76" s="17" t="s">
        <v>2993</v>
      </c>
      <c r="D76" s="17" t="s">
        <v>2982</v>
      </c>
      <c r="E76" s="17">
        <v>60</v>
      </c>
      <c r="F76" s="17">
        <v>60</v>
      </c>
      <c r="H76" s="17" t="s">
        <v>2995</v>
      </c>
      <c r="I76" s="17" t="s">
        <v>2996</v>
      </c>
      <c r="J76" s="21" t="s">
        <v>3135</v>
      </c>
      <c r="K76" s="21" t="s"/>
    </row>
    <row r="77" spans="1:11">
      <c r="A77" s="26">
        <v>45632</v>
      </c>
      <c r="B77" s="17" t="s">
        <v>3136</v>
      </c>
      <c r="C77" s="17" t="s">
        <v>3055</v>
      </c>
      <c r="D77" s="17" t="s">
        <v>3071</v>
      </c>
      <c r="E77" s="17">
        <v>129</v>
      </c>
      <c r="F77" s="17">
        <v>129</v>
      </c>
      <c r="H77" s="17" t="s">
        <v>3109</v>
      </c>
      <c r="I77" s="17" t="s">
        <v>3072</v>
      </c>
      <c r="J77" s="21" t="s"/>
      <c r="K77" s="21" t="s"/>
    </row>
    <row r="78" spans="1:11">
      <c r="A78" s="26">
        <v>45633</v>
      </c>
      <c r="B78" s="17" t="s">
        <v>3137</v>
      </c>
      <c r="C78" s="17" t="s">
        <v>2974</v>
      </c>
      <c r="D78" s="17" t="s">
        <v>2970</v>
      </c>
      <c r="E78" s="17">
        <v>400</v>
      </c>
      <c r="F78" s="31">
        <v>400</v>
      </c>
      <c r="H78" s="17" t="s">
        <v>2988</v>
      </c>
      <c r="I78" s="17" t="s">
        <v>3030</v>
      </c>
      <c r="J78" s="21" t="s">
        <v>3138</v>
      </c>
      <c r="K78" s="21" t="s"/>
    </row>
    <row r="79" spans="1:11">
      <c r="A79" s="26">
        <v>45633</v>
      </c>
      <c r="B79" s="17" t="s">
        <v>3139</v>
      </c>
      <c r="C79" s="17" t="s">
        <v>3140</v>
      </c>
      <c r="D79" s="17" t="s">
        <v>2982</v>
      </c>
      <c r="E79" s="17">
        <v>4900</v>
      </c>
      <c r="F79" s="17">
        <v>4900</v>
      </c>
      <c r="H79" s="17" t="s">
        <v>2983</v>
      </c>
      <c r="I79" s="17" t="s">
        <v>3141</v>
      </c>
      <c r="J79" s="21" t="s">
        <v>3142</v>
      </c>
      <c r="K79" s="21" t="s"/>
    </row>
    <row r="80" spans="1:11">
      <c r="A80" s="26">
        <v>45633</v>
      </c>
      <c r="B80" s="17" t="s">
        <v>3143</v>
      </c>
      <c r="C80" s="17" t="s">
        <v>3055</v>
      </c>
      <c r="D80" s="17" t="s">
        <v>3071</v>
      </c>
      <c r="E80" s="17">
        <v>129</v>
      </c>
      <c r="F80" s="17">
        <v>129</v>
      </c>
      <c r="H80" s="17" t="s">
        <v>3125</v>
      </c>
      <c r="I80" s="17" t="s">
        <v>3123</v>
      </c>
      <c r="J80" s="21" t="s"/>
      <c r="K80" s="21" t="s"/>
    </row>
    <row r="81" spans="1:11">
      <c r="A81" s="26">
        <v>45633</v>
      </c>
      <c r="B81" s="17" t="s">
        <v>3144</v>
      </c>
      <c r="C81" s="17" t="s">
        <v>3055</v>
      </c>
      <c r="D81" s="17" t="s">
        <v>3071</v>
      </c>
      <c r="E81" s="17">
        <v>316</v>
      </c>
      <c r="F81" s="17">
        <v>316</v>
      </c>
      <c r="H81" s="17" t="s">
        <v>3109</v>
      </c>
      <c r="I81" s="17" t="s">
        <v>3072</v>
      </c>
      <c r="J81" s="21" t="s">
        <v>3145</v>
      </c>
      <c r="K81" s="21" t="s"/>
    </row>
    <row r="82" spans="1:11">
      <c r="A82" s="26">
        <v>45633</v>
      </c>
      <c r="B82" s="17" t="s">
        <v>3146</v>
      </c>
      <c r="C82" s="17" t="s">
        <v>2969</v>
      </c>
      <c r="D82" s="17" t="s">
        <v>2970</v>
      </c>
      <c r="E82" s="17">
        <v>588</v>
      </c>
      <c r="F82" s="17">
        <v>588</v>
      </c>
      <c r="H82" s="17" t="s">
        <v>2999</v>
      </c>
      <c r="I82" s="17" t="s">
        <v>3000</v>
      </c>
      <c r="J82" s="21" t="s"/>
      <c r="K82" s="21" t="s"/>
    </row>
    <row r="83" spans="1:11">
      <c r="A83" s="26">
        <v>45633</v>
      </c>
      <c r="B83" s="17" t="s">
        <v>3147</v>
      </c>
      <c r="C83" s="17" t="s">
        <v>3055</v>
      </c>
      <c r="D83" s="17" t="s">
        <v>3071</v>
      </c>
      <c r="E83" s="17">
        <v>300</v>
      </c>
      <c r="F83" s="31">
        <v>300</v>
      </c>
      <c r="G83" s="29" t="s"/>
      <c r="H83" s="17" t="s">
        <v>3058</v>
      </c>
      <c r="I83" s="17" t="s">
        <v>3072</v>
      </c>
      <c r="J83" s="21" t="s"/>
      <c r="K83" s="21" t="s"/>
    </row>
    <row r="84" spans="1:11">
      <c r="A84" s="26">
        <v>45633</v>
      </c>
      <c r="B84" s="17" t="s">
        <v>3148</v>
      </c>
      <c r="C84" s="17" t="s">
        <v>3055</v>
      </c>
      <c r="D84" s="17" t="s">
        <v>3071</v>
      </c>
      <c r="E84" s="17">
        <v>398</v>
      </c>
      <c r="F84" s="17">
        <v>398</v>
      </c>
      <c r="H84" s="17" t="s">
        <v>3109</v>
      </c>
      <c r="I84" s="17" t="s">
        <v>3123</v>
      </c>
      <c r="J84" s="21" t="s"/>
      <c r="K84" s="21" t="s"/>
    </row>
    <row r="85" spans="1:11">
      <c r="A85" s="26">
        <v>45633</v>
      </c>
      <c r="B85" s="17" t="s">
        <v>3149</v>
      </c>
      <c r="C85" s="17" t="s">
        <v>2969</v>
      </c>
      <c r="D85" s="17" t="s">
        <v>3150</v>
      </c>
      <c r="E85" s="17">
        <v>399</v>
      </c>
      <c r="F85" s="17">
        <v>359</v>
      </c>
      <c r="H85" s="17" t="s">
        <v>2999</v>
      </c>
      <c r="I85" s="17" t="s">
        <v>3131</v>
      </c>
      <c r="J85" s="21" t="s">
        <v>3027</v>
      </c>
      <c r="K85" s="21" t="s"/>
    </row>
    <row r="86" spans="1:11">
      <c r="A86" s="26">
        <v>45633</v>
      </c>
      <c r="B86" s="17" t="s">
        <v>3151</v>
      </c>
      <c r="C86" s="17" t="s">
        <v>3055</v>
      </c>
      <c r="D86" s="17" t="s">
        <v>3071</v>
      </c>
      <c r="E86" s="17">
        <v>129</v>
      </c>
      <c r="F86" s="17">
        <v>129</v>
      </c>
      <c r="H86" s="17" t="s">
        <v>3125</v>
      </c>
      <c r="I86" s="17" t="s">
        <v>3123</v>
      </c>
      <c r="J86" s="21" t="s"/>
      <c r="K86" s="21" t="s"/>
    </row>
    <row r="87" spans="1:11">
      <c r="A87" s="26">
        <v>45633</v>
      </c>
      <c r="B87" s="17" t="s">
        <v>3152</v>
      </c>
      <c r="C87" s="17" t="s">
        <v>3055</v>
      </c>
      <c r="D87" s="17" t="s">
        <v>3071</v>
      </c>
      <c r="E87" s="17">
        <v>129</v>
      </c>
      <c r="F87" s="17">
        <v>129</v>
      </c>
      <c r="H87" s="17" t="s">
        <v>3109</v>
      </c>
      <c r="I87" s="17" t="s">
        <v>3117</v>
      </c>
      <c r="J87" s="21" t="s"/>
      <c r="K87" s="21" t="s"/>
    </row>
    <row r="88" spans="1:11">
      <c r="A88" s="26">
        <v>45633</v>
      </c>
      <c r="B88" s="17" t="s">
        <v>3153</v>
      </c>
      <c r="C88" s="17" t="s">
        <v>2993</v>
      </c>
      <c r="D88" s="17" t="s">
        <v>2982</v>
      </c>
      <c r="E88" s="17">
        <v>60</v>
      </c>
      <c r="F88" s="17">
        <v>60</v>
      </c>
      <c r="H88" s="17" t="s">
        <v>2995</v>
      </c>
      <c r="I88" s="17" t="s">
        <v>2996</v>
      </c>
      <c r="J88" s="21" t="s">
        <v>3154</v>
      </c>
      <c r="K88" s="21" t="s"/>
    </row>
    <row r="89" spans="1:11">
      <c r="A89" s="26">
        <v>45633</v>
      </c>
      <c r="B89" s="17" t="s">
        <v>3155</v>
      </c>
      <c r="C89" s="17" t="s">
        <v>2993</v>
      </c>
      <c r="D89" s="17" t="s">
        <v>2982</v>
      </c>
      <c r="E89" s="17">
        <v>30</v>
      </c>
      <c r="F89" s="17">
        <v>30</v>
      </c>
      <c r="H89" s="17" t="s">
        <v>2995</v>
      </c>
      <c r="I89" s="17" t="s">
        <v>3013</v>
      </c>
      <c r="J89" s="21">
        <v>41804</v>
      </c>
      <c r="K89" s="21" t="s"/>
    </row>
    <row r="90" spans="1:11">
      <c r="A90" s="26">
        <v>45633</v>
      </c>
      <c r="B90" s="17" t="s">
        <v>3156</v>
      </c>
      <c r="C90" s="17" t="s">
        <v>3055</v>
      </c>
      <c r="D90" s="17" t="s">
        <v>3071</v>
      </c>
      <c r="E90" s="17">
        <v>480</v>
      </c>
      <c r="F90" s="31">
        <v>480</v>
      </c>
      <c r="G90" s="29" t="s"/>
      <c r="H90" s="17" t="s">
        <v>3058</v>
      </c>
      <c r="I90" s="17" t="s">
        <v>3072</v>
      </c>
      <c r="J90" s="21" t="s"/>
      <c r="K90" s="21" t="s"/>
    </row>
    <row r="91" spans="1:11">
      <c r="A91" s="26">
        <v>45633</v>
      </c>
      <c r="B91" s="17" t="s">
        <v>3157</v>
      </c>
      <c r="C91" s="17" t="s">
        <v>3055</v>
      </c>
      <c r="D91" s="17" t="s">
        <v>3071</v>
      </c>
      <c r="E91" s="17">
        <v>4400</v>
      </c>
      <c r="F91" s="31">
        <v>4400</v>
      </c>
      <c r="G91" s="29" t="s"/>
      <c r="H91" s="17" t="s">
        <v>3058</v>
      </c>
      <c r="I91" s="17" t="s">
        <v>3072</v>
      </c>
      <c r="J91" s="21" t="s"/>
      <c r="K91" s="21" t="s"/>
    </row>
    <row r="92" spans="1:11">
      <c r="A92" s="26">
        <v>45633</v>
      </c>
      <c r="B92" s="17" t="s">
        <v>3158</v>
      </c>
      <c r="C92" s="17" t="s">
        <v>3055</v>
      </c>
      <c r="D92" s="17" t="s">
        <v>3071</v>
      </c>
      <c r="E92" s="17">
        <v>190</v>
      </c>
      <c r="F92" s="17">
        <v>190</v>
      </c>
      <c r="H92" s="17" t="s">
        <v>3109</v>
      </c>
      <c r="I92" s="17" t="s">
        <v>3072</v>
      </c>
      <c r="J92" s="21" t="s"/>
      <c r="K92" s="21" t="s"/>
    </row>
    <row r="93" spans="1:11">
      <c r="A93" s="26">
        <v>45633</v>
      </c>
      <c r="B93" s="17" t="s">
        <v>3159</v>
      </c>
      <c r="C93" s="17" t="s">
        <v>2993</v>
      </c>
      <c r="D93" s="17" t="s">
        <v>2982</v>
      </c>
      <c r="E93" s="17">
        <v>99</v>
      </c>
      <c r="F93" s="17">
        <v>99</v>
      </c>
      <c r="H93" s="17" t="s">
        <v>2995</v>
      </c>
      <c r="I93" s="17" t="s">
        <v>2996</v>
      </c>
      <c r="J93" s="21" t="s">
        <v>3160</v>
      </c>
      <c r="K93" s="21" t="s"/>
    </row>
    <row r="94" spans="1:11">
      <c r="A94" s="26">
        <v>45633</v>
      </c>
      <c r="B94" s="17" t="s">
        <v>3161</v>
      </c>
      <c r="C94" s="17" t="s">
        <v>2974</v>
      </c>
      <c r="D94" s="17" t="s">
        <v>2982</v>
      </c>
      <c r="E94" s="17">
        <v>5600</v>
      </c>
      <c r="F94" s="17">
        <v>5600</v>
      </c>
      <c r="H94" s="17" t="s">
        <v>2983</v>
      </c>
      <c r="I94" s="17" t="s">
        <v>2975</v>
      </c>
      <c r="J94" s="21" t="s">
        <v>3162</v>
      </c>
      <c r="K94" s="21" t="s"/>
    </row>
    <row r="95" spans="1:11">
      <c r="A95" s="26">
        <v>45633</v>
      </c>
      <c r="B95" s="17" t="s">
        <v>3163</v>
      </c>
      <c r="C95" s="17" t="s">
        <v>3055</v>
      </c>
      <c r="D95" s="17" t="s">
        <v>3071</v>
      </c>
      <c r="E95" s="17">
        <v>129</v>
      </c>
      <c r="F95" s="17">
        <v>129</v>
      </c>
      <c r="H95" s="17" t="s">
        <v>3125</v>
      </c>
      <c r="I95" s="17" t="s">
        <v>3123</v>
      </c>
      <c r="J95" s="21" t="s"/>
      <c r="K95" s="21" t="s"/>
    </row>
    <row r="96" spans="1:11">
      <c r="A96" s="26">
        <v>45633</v>
      </c>
      <c r="B96" s="17" t="s">
        <v>3164</v>
      </c>
      <c r="C96" s="17" t="s">
        <v>2993</v>
      </c>
      <c r="D96" s="17" t="s">
        <v>2982</v>
      </c>
      <c r="E96" s="17">
        <v>199</v>
      </c>
      <c r="F96" s="17">
        <v>199</v>
      </c>
      <c r="G96" s="29" t="s"/>
      <c r="H96" s="17" t="s">
        <v>2995</v>
      </c>
      <c r="I96" s="17" t="s">
        <v>3013</v>
      </c>
      <c r="J96" s="21">
        <v>41757</v>
      </c>
      <c r="K96" s="21" t="s"/>
    </row>
    <row r="97" spans="1:11">
      <c r="A97" s="26">
        <v>45633</v>
      </c>
      <c r="B97" s="17" t="s">
        <v>3165</v>
      </c>
      <c r="C97" s="17" t="s">
        <v>2993</v>
      </c>
      <c r="D97" s="17" t="s">
        <v>2982</v>
      </c>
      <c r="E97" s="17">
        <v>30</v>
      </c>
      <c r="F97" s="17">
        <v>30</v>
      </c>
      <c r="G97" s="29" t="s"/>
      <c r="H97" s="17" t="s">
        <v>2995</v>
      </c>
      <c r="I97" s="17" t="s">
        <v>3013</v>
      </c>
      <c r="J97" s="21">
        <v>41745</v>
      </c>
      <c r="K97" s="21" t="s"/>
    </row>
    <row r="98" spans="1:11">
      <c r="A98" s="26">
        <v>45633</v>
      </c>
      <c r="B98" s="17" t="s">
        <v>3166</v>
      </c>
      <c r="C98" s="17" t="s">
        <v>2993</v>
      </c>
      <c r="D98" s="17" t="s">
        <v>2982</v>
      </c>
      <c r="E98" s="17">
        <v>99</v>
      </c>
      <c r="F98" s="17">
        <v>99</v>
      </c>
      <c r="G98" s="29" t="s"/>
      <c r="H98" s="17" t="s">
        <v>2995</v>
      </c>
      <c r="I98" s="17" t="s">
        <v>3013</v>
      </c>
      <c r="J98" s="21">
        <v>41734</v>
      </c>
      <c r="K98" s="21" t="s"/>
    </row>
    <row r="99" spans="1:11">
      <c r="A99" s="26">
        <v>45633</v>
      </c>
      <c r="B99" s="17" t="s">
        <v>3167</v>
      </c>
      <c r="C99" s="17" t="s">
        <v>2993</v>
      </c>
      <c r="D99" s="17" t="s">
        <v>3150</v>
      </c>
      <c r="E99" s="17">
        <v>449</v>
      </c>
      <c r="F99" s="17">
        <v>449</v>
      </c>
      <c r="G99" s="29" t="s"/>
      <c r="H99" s="17" t="s">
        <v>2995</v>
      </c>
      <c r="I99" s="17" t="s">
        <v>3013</v>
      </c>
      <c r="J99" s="21">
        <v>41747</v>
      </c>
      <c r="K99" s="21" t="s"/>
    </row>
    <row r="100" spans="1:11">
      <c r="A100" s="26">
        <v>45634</v>
      </c>
      <c r="B100" s="17" t="s">
        <v>3168</v>
      </c>
      <c r="C100" s="17" t="s">
        <v>3055</v>
      </c>
      <c r="D100" s="17" t="s">
        <v>3071</v>
      </c>
      <c r="E100" s="17">
        <v>796</v>
      </c>
      <c r="F100" s="17">
        <v>796</v>
      </c>
      <c r="G100" s="17" t="s"/>
      <c r="H100" s="17" t="s">
        <v>3109</v>
      </c>
      <c r="I100" s="17" t="s">
        <v>3117</v>
      </c>
      <c r="J100" s="21" t="s"/>
      <c r="K100" s="21" t="s"/>
    </row>
    <row r="101" spans="1:11">
      <c r="A101" s="26">
        <v>45634</v>
      </c>
      <c r="B101" s="17" t="s">
        <v>3169</v>
      </c>
      <c r="C101" s="17" t="s">
        <v>3055</v>
      </c>
      <c r="D101" s="17" t="s">
        <v>3071</v>
      </c>
      <c r="E101" s="17">
        <v>128</v>
      </c>
      <c r="F101" s="17">
        <v>128</v>
      </c>
      <c r="G101" s="17" t="s"/>
      <c r="H101" s="17" t="s">
        <v>3125</v>
      </c>
      <c r="I101" s="17" t="s">
        <v>3072</v>
      </c>
      <c r="J101" s="21" t="s"/>
      <c r="K101" s="21" t="s"/>
    </row>
    <row r="102" spans="1:11">
      <c r="A102" s="26">
        <v>45634</v>
      </c>
      <c r="B102" s="17" t="s">
        <v>3170</v>
      </c>
      <c r="C102" s="17" t="s">
        <v>3055</v>
      </c>
      <c r="D102" s="17" t="s">
        <v>3071</v>
      </c>
      <c r="E102" s="17">
        <v>48</v>
      </c>
      <c r="F102" s="17">
        <v>48</v>
      </c>
      <c r="G102" s="17" t="s"/>
      <c r="H102" s="17" t="s">
        <v>3125</v>
      </c>
      <c r="I102" s="17" t="s">
        <v>3072</v>
      </c>
      <c r="J102" s="21" t="s">
        <v>3171</v>
      </c>
      <c r="K102" s="21" t="s"/>
    </row>
    <row r="103" spans="1:11">
      <c r="A103" s="26">
        <v>45634</v>
      </c>
      <c r="B103" s="17" t="s">
        <v>3172</v>
      </c>
      <c r="C103" s="17" t="s">
        <v>2993</v>
      </c>
      <c r="D103" s="17" t="s">
        <v>2982</v>
      </c>
      <c r="E103" s="17">
        <v>100</v>
      </c>
      <c r="F103" s="17">
        <v>100</v>
      </c>
      <c r="G103" s="17" t="s"/>
      <c r="H103" s="17" t="s">
        <v>2995</v>
      </c>
      <c r="I103" s="17" t="s">
        <v>2996</v>
      </c>
      <c r="J103" s="21" t="s">
        <v>3173</v>
      </c>
      <c r="K103" s="21" t="s"/>
    </row>
    <row r="104" spans="1:11">
      <c r="A104" s="26">
        <v>45634</v>
      </c>
      <c r="B104" s="17" t="s">
        <v>3174</v>
      </c>
      <c r="C104" s="17" t="s">
        <v>3055</v>
      </c>
      <c r="D104" s="17" t="s">
        <v>3071</v>
      </c>
      <c r="E104" s="17">
        <v>129</v>
      </c>
      <c r="F104" s="17">
        <v>129</v>
      </c>
      <c r="G104" s="17" t="s"/>
      <c r="H104" s="17" t="s">
        <v>3125</v>
      </c>
      <c r="I104" s="17" t="s">
        <v>3117</v>
      </c>
      <c r="J104" s="21" t="s"/>
      <c r="K104" s="21" t="s"/>
    </row>
    <row r="105" spans="1:11">
      <c r="A105" s="26">
        <v>45634</v>
      </c>
      <c r="B105" s="17" t="s">
        <v>3175</v>
      </c>
      <c r="C105" s="17" t="s">
        <v>3055</v>
      </c>
      <c r="D105" s="17" t="s">
        <v>3071</v>
      </c>
      <c r="E105" s="17">
        <v>38</v>
      </c>
      <c r="F105" s="17">
        <v>38</v>
      </c>
      <c r="G105" s="17" t="s"/>
      <c r="H105" s="17" t="s">
        <v>3125</v>
      </c>
      <c r="I105" s="17" t="s">
        <v>3123</v>
      </c>
      <c r="J105" s="21" t="s"/>
      <c r="K105" s="21" t="s"/>
    </row>
    <row r="106" spans="1:11">
      <c r="A106" s="26">
        <v>45634</v>
      </c>
      <c r="B106" s="17" t="s">
        <v>3176</v>
      </c>
      <c r="C106" s="17" t="s">
        <v>3055</v>
      </c>
      <c r="D106" s="17" t="s">
        <v>3071</v>
      </c>
      <c r="E106" s="17">
        <v>158</v>
      </c>
      <c r="F106" s="17">
        <v>158</v>
      </c>
      <c r="G106" s="17" t="s"/>
      <c r="H106" s="17" t="s">
        <v>3109</v>
      </c>
      <c r="I106" s="17" t="s">
        <v>3072</v>
      </c>
      <c r="J106" s="21" t="s"/>
      <c r="K106" s="21" t="s"/>
    </row>
    <row r="107" spans="1:11">
      <c r="A107" s="26">
        <v>45634</v>
      </c>
      <c r="B107" s="17" t="s">
        <v>3177</v>
      </c>
      <c r="C107" s="17" t="s">
        <v>3055</v>
      </c>
      <c r="D107" s="17" t="s">
        <v>3071</v>
      </c>
      <c r="E107" s="17">
        <v>30</v>
      </c>
      <c r="F107" s="17">
        <v>30</v>
      </c>
      <c r="G107" s="17" t="s"/>
      <c r="H107" s="17" t="s">
        <v>3125</v>
      </c>
      <c r="I107" s="17" t="s">
        <v>3123</v>
      </c>
      <c r="J107" s="21" t="s"/>
      <c r="K107" s="21" t="s"/>
    </row>
    <row r="108" spans="1:11">
      <c r="A108" s="26">
        <v>45634</v>
      </c>
      <c r="B108" s="17" t="s">
        <v>3178</v>
      </c>
      <c r="C108" s="17" t="s">
        <v>3055</v>
      </c>
      <c r="D108" s="17" t="s">
        <v>3071</v>
      </c>
      <c r="E108" s="17">
        <v>319</v>
      </c>
      <c r="F108" s="17">
        <v>319</v>
      </c>
      <c r="G108" s="17" t="s"/>
      <c r="H108" s="17" t="s">
        <v>3125</v>
      </c>
      <c r="I108" s="17" t="s">
        <v>3072</v>
      </c>
      <c r="J108" s="27" t="s">
        <v>3179</v>
      </c>
      <c r="K108" s="27" t="s"/>
    </row>
    <row r="109" spans="1:11">
      <c r="A109" s="26">
        <v>45634</v>
      </c>
      <c r="B109" s="17" t="s">
        <v>3180</v>
      </c>
      <c r="C109" s="17" t="s">
        <v>2993</v>
      </c>
      <c r="D109" s="17" t="s">
        <v>2982</v>
      </c>
      <c r="E109" s="17">
        <v>3000</v>
      </c>
      <c r="F109" s="17">
        <v>3000</v>
      </c>
      <c r="G109" s="17" t="s"/>
      <c r="H109" s="17" t="s">
        <v>2995</v>
      </c>
      <c r="I109" s="17" t="s">
        <v>2996</v>
      </c>
      <c r="J109" s="21" t="s">
        <v>3181</v>
      </c>
      <c r="K109" s="21" t="s"/>
    </row>
    <row r="110" spans="1:11">
      <c r="A110" s="26">
        <v>45634</v>
      </c>
      <c r="B110" s="17" t="s">
        <v>3182</v>
      </c>
      <c r="C110" s="17" t="s">
        <v>3055</v>
      </c>
      <c r="D110" s="17" t="s">
        <v>3071</v>
      </c>
      <c r="E110" s="17">
        <v>6000</v>
      </c>
      <c r="F110" s="17">
        <v>6000</v>
      </c>
      <c r="G110" s="17" t="s"/>
      <c r="H110" s="17" t="s">
        <v>3125</v>
      </c>
      <c r="I110" s="17" t="s">
        <v>3072</v>
      </c>
      <c r="J110" s="21" t="s"/>
      <c r="K110" s="21" t="s"/>
    </row>
    <row r="111" spans="1:11">
      <c r="A111" s="26">
        <v>45634</v>
      </c>
      <c r="B111" s="17" t="s">
        <v>3183</v>
      </c>
      <c r="C111" s="17" t="s">
        <v>3055</v>
      </c>
      <c r="D111" s="17" t="s">
        <v>3071</v>
      </c>
      <c r="E111" s="17">
        <v>150</v>
      </c>
      <c r="F111" s="17">
        <v>150</v>
      </c>
      <c r="G111" s="17" t="s"/>
      <c r="H111" s="17" t="s">
        <v>3125</v>
      </c>
      <c r="I111" s="17" t="s">
        <v>3123</v>
      </c>
      <c r="J111" s="21" t="s"/>
      <c r="K111" s="21" t="s"/>
    </row>
    <row r="112" spans="1:11">
      <c r="A112" s="26">
        <v>45634</v>
      </c>
      <c r="B112" s="17" t="s">
        <v>3184</v>
      </c>
      <c r="C112" s="17" t="s">
        <v>3055</v>
      </c>
      <c r="D112" s="17" t="s">
        <v>3071</v>
      </c>
      <c r="E112" s="17">
        <v>150</v>
      </c>
      <c r="F112" s="17">
        <v>150</v>
      </c>
      <c r="G112" s="17" t="s"/>
      <c r="H112" s="17" t="s">
        <v>3125</v>
      </c>
      <c r="I112" s="17" t="s">
        <v>3123</v>
      </c>
      <c r="J112" s="21" t="s"/>
      <c r="K112" s="21" t="s"/>
    </row>
    <row r="113" spans="1:11">
      <c r="A113" s="26">
        <v>45635</v>
      </c>
      <c r="B113" s="17" t="s">
        <v>3185</v>
      </c>
      <c r="C113" s="17" t="s">
        <v>3055</v>
      </c>
      <c r="D113" s="17" t="s">
        <v>3071</v>
      </c>
      <c r="E113" s="17">
        <v>258</v>
      </c>
      <c r="F113" s="17">
        <v>258</v>
      </c>
      <c r="G113" s="37" t="s"/>
      <c r="H113" s="17" t="s">
        <v>3109</v>
      </c>
      <c r="I113" s="17" t="s">
        <v>3117</v>
      </c>
      <c r="J113" s="32" t="s"/>
      <c r="K113" s="32" t="s"/>
    </row>
    <row r="114" spans="1:11">
      <c r="A114" s="26">
        <v>45635</v>
      </c>
      <c r="B114" s="17" t="s">
        <v>3186</v>
      </c>
      <c r="C114" s="17" t="s">
        <v>3055</v>
      </c>
      <c r="D114" s="17" t="s">
        <v>3071</v>
      </c>
      <c r="E114" s="17">
        <v>129</v>
      </c>
      <c r="F114" s="17">
        <v>129</v>
      </c>
      <c r="G114" s="37" t="s"/>
      <c r="H114" s="17" t="s">
        <v>3125</v>
      </c>
      <c r="I114" s="17" t="s">
        <v>3123</v>
      </c>
      <c r="J114" s="32" t="s"/>
      <c r="K114" s="32" t="s"/>
    </row>
    <row r="115" spans="1:11">
      <c r="A115" s="26">
        <v>45635</v>
      </c>
      <c r="B115" s="17" t="s">
        <v>3187</v>
      </c>
      <c r="C115" s="17" t="s">
        <v>3055</v>
      </c>
      <c r="D115" s="17" t="s">
        <v>3071</v>
      </c>
      <c r="E115" s="17">
        <v>2185</v>
      </c>
      <c r="F115" s="17">
        <v>2185</v>
      </c>
      <c r="G115" s="37" t="s"/>
      <c r="H115" s="17" t="s">
        <v>3125</v>
      </c>
      <c r="I115" s="17" t="s">
        <v>3117</v>
      </c>
      <c r="J115" s="32" t="s"/>
      <c r="K115" s="32" t="s"/>
    </row>
    <row r="116" spans="1:11">
      <c r="A116" s="26">
        <v>45635</v>
      </c>
      <c r="B116" s="17" t="s">
        <v>3188</v>
      </c>
      <c r="C116" s="17" t="s">
        <v>3055</v>
      </c>
      <c r="D116" s="17" t="s">
        <v>3071</v>
      </c>
      <c r="E116" s="17">
        <v>130</v>
      </c>
      <c r="F116" s="31">
        <v>130</v>
      </c>
      <c r="G116" s="37" t="s"/>
      <c r="H116" s="17" t="s">
        <v>3058</v>
      </c>
      <c r="I116" s="17" t="s">
        <v>3117</v>
      </c>
      <c r="J116" s="32" t="s"/>
      <c r="K116" s="32" t="s"/>
    </row>
    <row r="117" spans="1:11">
      <c r="A117" s="26">
        <v>45635</v>
      </c>
      <c r="B117" s="17" t="s">
        <v>3189</v>
      </c>
      <c r="C117" s="17" t="s">
        <v>3055</v>
      </c>
      <c r="D117" s="17" t="s">
        <v>3071</v>
      </c>
      <c r="E117" s="17">
        <v>387</v>
      </c>
      <c r="F117" s="17">
        <v>387</v>
      </c>
      <c r="G117" s="37" t="s"/>
      <c r="H117" s="17" t="s">
        <v>3125</v>
      </c>
      <c r="I117" s="17" t="s">
        <v>3117</v>
      </c>
      <c r="J117" s="32" t="s"/>
      <c r="K117" s="32" t="s"/>
    </row>
    <row r="118" spans="1:11">
      <c r="A118" s="26">
        <v>45635</v>
      </c>
      <c r="B118" s="17" t="s">
        <v>3190</v>
      </c>
      <c r="C118" s="17" t="s">
        <v>3055</v>
      </c>
      <c r="D118" s="17" t="s">
        <v>3071</v>
      </c>
      <c r="E118" s="17">
        <v>258</v>
      </c>
      <c r="F118" s="17">
        <v>258</v>
      </c>
      <c r="G118" s="37" t="s"/>
      <c r="H118" s="17" t="s">
        <v>3125</v>
      </c>
      <c r="I118" s="17" t="s">
        <v>3117</v>
      </c>
      <c r="J118" s="32" t="s"/>
      <c r="K118" s="32" t="s"/>
    </row>
    <row r="119" spans="1:11">
      <c r="A119" s="26">
        <v>45636</v>
      </c>
      <c r="B119" s="17" t="s">
        <v>3191</v>
      </c>
      <c r="C119" s="17" t="s">
        <v>3055</v>
      </c>
      <c r="D119" s="17" t="s">
        <v>3071</v>
      </c>
      <c r="E119" s="17">
        <v>168</v>
      </c>
      <c r="F119" s="17">
        <v>168</v>
      </c>
      <c r="G119" s="29" t="s"/>
      <c r="H119" s="17" t="s">
        <v>3109</v>
      </c>
      <c r="I119" s="17" t="s">
        <v>3072</v>
      </c>
      <c r="J119" s="32" t="s"/>
      <c r="K119" s="32" t="s"/>
    </row>
    <row r="120" spans="1:11">
      <c r="A120" s="26">
        <v>45636</v>
      </c>
      <c r="B120" s="17" t="s">
        <v>3192</v>
      </c>
      <c r="C120" s="17" t="s">
        <v>2993</v>
      </c>
      <c r="D120" s="17" t="s">
        <v>2982</v>
      </c>
      <c r="E120" s="17">
        <v>228</v>
      </c>
      <c r="F120" s="17">
        <v>228</v>
      </c>
      <c r="G120" s="29" t="s"/>
      <c r="H120" s="17" t="s">
        <v>2995</v>
      </c>
      <c r="I120" s="17" t="s">
        <v>2996</v>
      </c>
      <c r="J120" s="32" t="s"/>
      <c r="K120" s="32" t="s"/>
    </row>
    <row r="121" spans="1:11">
      <c r="A121" s="26">
        <v>45636</v>
      </c>
      <c r="B121" s="17" t="s">
        <v>3193</v>
      </c>
      <c r="C121" s="17" t="s">
        <v>2993</v>
      </c>
      <c r="D121" s="17" t="s">
        <v>2982</v>
      </c>
      <c r="E121" s="17">
        <v>228</v>
      </c>
      <c r="F121" s="17">
        <v>228</v>
      </c>
      <c r="G121" s="29" t="s"/>
      <c r="H121" s="17" t="s">
        <v>2995</v>
      </c>
      <c r="I121" s="17" t="s">
        <v>2996</v>
      </c>
      <c r="J121" s="32" t="s"/>
      <c r="K121" s="32" t="s"/>
    </row>
    <row r="122" spans="1:11">
      <c r="A122" s="26">
        <v>45636</v>
      </c>
      <c r="B122" s="17" t="s">
        <v>3194</v>
      </c>
      <c r="C122" s="17" t="s">
        <v>2993</v>
      </c>
      <c r="D122" s="17" t="s">
        <v>2982</v>
      </c>
      <c r="E122" s="17">
        <v>298</v>
      </c>
      <c r="F122" s="17">
        <v>298</v>
      </c>
      <c r="G122" s="29" t="s"/>
      <c r="H122" s="17" t="s">
        <v>2995</v>
      </c>
      <c r="I122" s="17" t="s">
        <v>2996</v>
      </c>
      <c r="J122" s="32" t="s"/>
      <c r="K122" s="32" t="s"/>
    </row>
    <row r="123" spans="1:11">
      <c r="A123" s="26">
        <v>45637</v>
      </c>
      <c r="B123" s="17" t="s">
        <v>3195</v>
      </c>
      <c r="C123" s="17" t="s">
        <v>3055</v>
      </c>
      <c r="D123" s="17" t="s">
        <v>2970</v>
      </c>
      <c r="E123" s="17">
        <v>560</v>
      </c>
      <c r="F123" s="30">
        <v>560</v>
      </c>
      <c r="G123" s="29" t="s"/>
      <c r="H123" s="17" t="s">
        <v>3196</v>
      </c>
      <c r="I123" s="17" t="s">
        <v>3197</v>
      </c>
      <c r="J123" s="32" t="s">
        <v>3198</v>
      </c>
      <c r="K123" s="32" t="s"/>
    </row>
    <row r="124" spans="1:11">
      <c r="A124" s="26">
        <v>45637</v>
      </c>
      <c r="B124" s="17" t="s">
        <v>3199</v>
      </c>
      <c r="C124" s="17" t="s">
        <v>3055</v>
      </c>
      <c r="D124" s="17" t="s">
        <v>3071</v>
      </c>
      <c r="E124" s="17">
        <v>30</v>
      </c>
      <c r="F124" s="17">
        <v>30</v>
      </c>
      <c r="G124" s="37" t="s"/>
      <c r="H124" s="17" t="s">
        <v>3109</v>
      </c>
      <c r="I124" s="17" t="s">
        <v>3072</v>
      </c>
      <c r="J124" s="32" t="s"/>
      <c r="K124" s="32" t="s"/>
    </row>
    <row r="125" spans="1:11">
      <c r="A125" s="26">
        <v>45637</v>
      </c>
      <c r="B125" s="17" t="s">
        <v>3200</v>
      </c>
      <c r="C125" s="17" t="s">
        <v>3055</v>
      </c>
      <c r="D125" s="17" t="s">
        <v>3071</v>
      </c>
      <c r="E125" s="17">
        <v>396</v>
      </c>
      <c r="F125" s="17">
        <v>396</v>
      </c>
      <c r="G125" s="37" t="s"/>
      <c r="H125" s="17" t="s">
        <v>3125</v>
      </c>
      <c r="I125" s="17" t="s">
        <v>3123</v>
      </c>
      <c r="J125" s="32" t="s"/>
      <c r="K125" s="32" t="s"/>
    </row>
    <row r="126" spans="1:11">
      <c r="A126" s="26">
        <v>45637</v>
      </c>
      <c r="B126" s="17" t="s">
        <v>3201</v>
      </c>
      <c r="C126" s="17" t="s">
        <v>3055</v>
      </c>
      <c r="D126" s="17" t="s">
        <v>3071</v>
      </c>
      <c r="E126" s="17">
        <v>118</v>
      </c>
      <c r="F126" s="17">
        <v>118</v>
      </c>
      <c r="G126" s="37" t="s"/>
      <c r="H126" s="17" t="s">
        <v>3125</v>
      </c>
      <c r="I126" s="17" t="s">
        <v>3123</v>
      </c>
      <c r="J126" s="32" t="s"/>
      <c r="K126" s="32" t="s"/>
    </row>
    <row r="127" spans="1:11">
      <c r="A127" s="26">
        <v>45637</v>
      </c>
      <c r="B127" s="17" t="s">
        <v>3202</v>
      </c>
      <c r="C127" s="17" t="s">
        <v>3055</v>
      </c>
      <c r="D127" s="17" t="s">
        <v>3071</v>
      </c>
      <c r="E127" s="17">
        <v>168</v>
      </c>
      <c r="F127" s="17">
        <v>168</v>
      </c>
      <c r="G127" s="37" t="s"/>
      <c r="H127" s="17" t="s">
        <v>3125</v>
      </c>
      <c r="I127" s="17" t="s">
        <v>3123</v>
      </c>
      <c r="J127" s="32" t="s"/>
      <c r="K127" s="32" t="s"/>
    </row>
    <row r="128" spans="1:11">
      <c r="A128" s="26">
        <v>45637</v>
      </c>
      <c r="B128" s="17" t="s">
        <v>3203</v>
      </c>
      <c r="C128" s="17" t="s">
        <v>2993</v>
      </c>
      <c r="D128" s="17" t="s">
        <v>2982</v>
      </c>
      <c r="E128" s="17">
        <v>30</v>
      </c>
      <c r="F128" s="17">
        <v>30</v>
      </c>
      <c r="G128" s="37" t="s"/>
      <c r="H128" s="17" t="s">
        <v>2995</v>
      </c>
      <c r="I128" s="17" t="s">
        <v>2996</v>
      </c>
      <c r="J128" s="32" t="s"/>
      <c r="K128" s="32" t="s"/>
    </row>
    <row r="129" spans="1:11">
      <c r="A129" s="26">
        <v>45637</v>
      </c>
      <c r="B129" s="17" t="s">
        <v>3204</v>
      </c>
      <c r="C129" s="17" t="s">
        <v>3055</v>
      </c>
      <c r="D129" s="17" t="s">
        <v>3071</v>
      </c>
      <c r="E129" s="17">
        <v>329</v>
      </c>
      <c r="F129" s="17">
        <v>329</v>
      </c>
      <c r="G129" s="29" t="s"/>
      <c r="H129" s="17" t="s">
        <v>3125</v>
      </c>
      <c r="I129" s="17" t="s">
        <v>3123</v>
      </c>
      <c r="J129" s="32" t="s"/>
      <c r="K129" s="32" t="s"/>
    </row>
    <row r="130" spans="1:26" s="185">
      <c r="A130" s="26">
        <v>45638</v>
      </c>
      <c r="B130" s="17" t="s">
        <v>3205</v>
      </c>
      <c r="C130" s="17" t="s">
        <v>3055</v>
      </c>
      <c r="D130" s="17" t="s">
        <v>3071</v>
      </c>
      <c r="E130" s="17">
        <v>168</v>
      </c>
      <c r="F130" s="17">
        <v>168</v>
      </c>
      <c r="G130" s="37" t="s"/>
      <c r="H130" s="17" t="s">
        <v>3109</v>
      </c>
      <c r="I130" s="17" t="s">
        <v>3072</v>
      </c>
      <c r="J130" s="32" t="s"/>
      <c r="K130" s="32" t="s"/>
      <c r="L130" s="29" t="s"/>
      <c r="M130" s="29" t="s"/>
      <c r="N130" s="29" t="s"/>
      <c r="O130" s="29" t="s"/>
      <c r="P130" s="29" t="s"/>
      <c r="Q130" s="29" t="s"/>
      <c r="R130" s="29" t="s"/>
      <c r="S130" s="29" t="s"/>
      <c r="T130" s="29" t="s"/>
      <c r="U130" s="29" t="s"/>
      <c r="V130" s="29" t="s"/>
      <c r="W130" s="29" t="s"/>
      <c r="X130" s="29" t="s"/>
      <c r="Y130" s="29" t="s"/>
      <c r="Z130" s="29" t="s"/>
    </row>
    <row r="131" spans="1:26" s="185">
      <c r="A131" s="26">
        <v>45638</v>
      </c>
      <c r="B131" s="17" t="s">
        <v>3206</v>
      </c>
      <c r="C131" s="17" t="s">
        <v>3055</v>
      </c>
      <c r="D131" s="17" t="s">
        <v>3071</v>
      </c>
      <c r="E131" s="17">
        <v>256</v>
      </c>
      <c r="F131" s="17">
        <v>256</v>
      </c>
      <c r="G131" s="37" t="s"/>
      <c r="H131" s="17" t="s">
        <v>3125</v>
      </c>
      <c r="I131" s="17" t="s">
        <v>3072</v>
      </c>
      <c r="J131" s="32" t="s"/>
      <c r="K131" s="32" t="s"/>
      <c r="L131" s="29" t="s"/>
      <c r="M131" s="29" t="s"/>
      <c r="N131" s="29" t="s"/>
      <c r="O131" s="29" t="s"/>
      <c r="P131" s="29" t="s"/>
      <c r="Q131" s="29" t="s"/>
      <c r="R131" s="29" t="s"/>
      <c r="S131" s="29" t="s"/>
      <c r="T131" s="29" t="s"/>
      <c r="U131" s="29" t="s"/>
      <c r="V131" s="29" t="s"/>
      <c r="W131" s="29" t="s"/>
      <c r="X131" s="29" t="s"/>
      <c r="Y131" s="29" t="s"/>
      <c r="Z131" s="29" t="s"/>
    </row>
    <row r="132" spans="1:11">
      <c r="A132" s="26">
        <v>45638</v>
      </c>
      <c r="B132" s="17" t="s">
        <v>3207</v>
      </c>
      <c r="C132" s="17" t="s">
        <v>3055</v>
      </c>
      <c r="D132" s="17" t="s">
        <v>3071</v>
      </c>
      <c r="E132" s="17">
        <v>128</v>
      </c>
      <c r="F132" s="17">
        <v>128</v>
      </c>
      <c r="G132" s="37" t="s"/>
      <c r="H132" s="17" t="s">
        <v>3125</v>
      </c>
      <c r="I132" s="17" t="s">
        <v>3123</v>
      </c>
      <c r="J132" s="32" t="s"/>
      <c r="K132" s="32" t="s"/>
    </row>
    <row r="133" spans="1:26" s="185">
      <c r="A133" s="26">
        <v>45638</v>
      </c>
      <c r="B133" s="17" t="s">
        <v>3208</v>
      </c>
      <c r="C133" s="17" t="s">
        <v>3055</v>
      </c>
      <c r="D133" s="17" t="s">
        <v>3071</v>
      </c>
      <c r="E133" s="17">
        <v>200</v>
      </c>
      <c r="F133" s="17">
        <v>200</v>
      </c>
      <c r="G133" s="37" t="s"/>
      <c r="H133" s="17" t="s">
        <v>3109</v>
      </c>
      <c r="I133" s="17" t="s">
        <v>3209</v>
      </c>
      <c r="J133" s="32" t="s"/>
      <c r="K133" s="32" t="s"/>
      <c r="L133" s="29" t="s"/>
      <c r="M133" s="29" t="s"/>
      <c r="N133" s="29" t="s"/>
      <c r="O133" s="29" t="s"/>
      <c r="P133" s="29" t="s"/>
      <c r="Q133" s="29" t="s"/>
      <c r="R133" s="29" t="s"/>
      <c r="S133" s="29" t="s"/>
      <c r="T133" s="29" t="s"/>
      <c r="U133" s="29" t="s"/>
      <c r="V133" s="29" t="s"/>
      <c r="W133" s="29" t="s"/>
      <c r="X133" s="29" t="s"/>
      <c r="Y133" s="29" t="s"/>
      <c r="Z133" s="29" t="s"/>
    </row>
    <row r="134" spans="1:26" s="185">
      <c r="A134" s="26">
        <v>45638</v>
      </c>
      <c r="B134" s="17" t="s">
        <v>3210</v>
      </c>
      <c r="C134" s="17" t="s">
        <v>3055</v>
      </c>
      <c r="D134" s="17" t="s">
        <v>3071</v>
      </c>
      <c r="E134" s="17">
        <v>500</v>
      </c>
      <c r="F134" s="17">
        <v>500</v>
      </c>
      <c r="G134" s="37" t="s"/>
      <c r="H134" s="17" t="s">
        <v>3125</v>
      </c>
      <c r="I134" s="17" t="s">
        <v>3117</v>
      </c>
      <c r="J134" s="32" t="s"/>
      <c r="K134" s="32" t="s"/>
      <c r="L134" s="29" t="s"/>
      <c r="M134" s="29" t="s"/>
      <c r="N134" s="29" t="s"/>
      <c r="O134" s="29" t="s"/>
      <c r="P134" s="29" t="s"/>
      <c r="Q134" s="29" t="s"/>
      <c r="R134" s="29" t="s"/>
      <c r="S134" s="29" t="s"/>
      <c r="T134" s="29" t="s"/>
      <c r="U134" s="29" t="s"/>
      <c r="V134" s="29" t="s"/>
      <c r="W134" s="29" t="s"/>
      <c r="X134" s="29" t="s"/>
      <c r="Y134" s="29" t="s"/>
      <c r="Z134" s="29" t="s"/>
    </row>
    <row r="135" spans="1:26" s="185">
      <c r="A135" s="26">
        <v>45638</v>
      </c>
      <c r="B135" s="17" t="s">
        <v>3211</v>
      </c>
      <c r="C135" s="17" t="s">
        <v>3055</v>
      </c>
      <c r="D135" s="17" t="s">
        <v>3071</v>
      </c>
      <c r="E135" s="17">
        <v>168</v>
      </c>
      <c r="F135" s="17">
        <v>168</v>
      </c>
      <c r="G135" s="37" t="s"/>
      <c r="H135" s="17" t="s">
        <v>3125</v>
      </c>
      <c r="I135" s="17" t="s">
        <v>3123</v>
      </c>
      <c r="J135" s="32" t="s"/>
      <c r="K135" s="32" t="s"/>
      <c r="L135" s="29" t="s"/>
      <c r="M135" s="29" t="s"/>
      <c r="N135" s="29" t="s"/>
      <c r="O135" s="29" t="s"/>
      <c r="P135" s="29" t="s"/>
      <c r="Q135" s="29" t="s"/>
      <c r="R135" s="29" t="s"/>
      <c r="S135" s="29" t="s"/>
      <c r="T135" s="29" t="s"/>
      <c r="U135" s="29" t="s"/>
      <c r="V135" s="29" t="s"/>
      <c r="W135" s="29" t="s"/>
      <c r="X135" s="29" t="s"/>
      <c r="Y135" s="29" t="s"/>
      <c r="Z135" s="29" t="s"/>
    </row>
    <row r="136" spans="1:26" s="185">
      <c r="A136" s="26">
        <v>45638</v>
      </c>
      <c r="B136" s="17" t="s">
        <v>3212</v>
      </c>
      <c r="C136" s="17" t="s">
        <v>3055</v>
      </c>
      <c r="D136" s="17" t="s">
        <v>3071</v>
      </c>
      <c r="E136" s="17">
        <v>168</v>
      </c>
      <c r="F136" s="17">
        <v>168</v>
      </c>
      <c r="G136" s="29" t="s"/>
      <c r="H136" s="17" t="s">
        <v>3125</v>
      </c>
      <c r="I136" s="17" t="s">
        <v>3123</v>
      </c>
      <c r="J136" s="32" t="s"/>
      <c r="K136" s="21" t="s">
        <v>3213</v>
      </c>
      <c r="L136" s="29" t="s"/>
      <c r="M136" s="29" t="s"/>
      <c r="N136" s="29" t="s"/>
      <c r="O136" s="29" t="s"/>
      <c r="P136" s="29" t="s"/>
      <c r="Q136" s="29" t="s"/>
      <c r="R136" s="29" t="s"/>
      <c r="S136" s="29" t="s"/>
      <c r="T136" s="29" t="s"/>
      <c r="U136" s="29" t="s"/>
      <c r="V136" s="29" t="s"/>
      <c r="W136" s="29" t="s"/>
      <c r="X136" s="29" t="s"/>
      <c r="Y136" s="29" t="s"/>
      <c r="Z136" s="29" t="s"/>
    </row>
    <row r="137" spans="1:9">
      <c r="A137" s="26">
        <v>45639</v>
      </c>
      <c r="B137" s="17" t="s">
        <v>3214</v>
      </c>
      <c r="C137" s="17" t="s">
        <v>3055</v>
      </c>
      <c r="D137" s="17" t="s">
        <v>3071</v>
      </c>
      <c r="E137" s="17">
        <v>2100</v>
      </c>
      <c r="F137" s="31">
        <v>2100</v>
      </c>
      <c r="H137" s="17" t="s">
        <v>3058</v>
      </c>
      <c r="I137" s="17" t="s">
        <v>3117</v>
      </c>
    </row>
    <row r="138" spans="1:9">
      <c r="A138" s="26">
        <v>45639</v>
      </c>
      <c r="B138" s="17" t="s">
        <v>3215</v>
      </c>
      <c r="C138" s="17" t="s">
        <v>3055</v>
      </c>
      <c r="D138" s="17" t="s">
        <v>3071</v>
      </c>
      <c r="E138" s="17">
        <v>5500</v>
      </c>
      <c r="F138" s="17">
        <v>5500</v>
      </c>
      <c r="H138" s="17" t="s">
        <v>3109</v>
      </c>
      <c r="I138" s="17" t="s">
        <v>3117</v>
      </c>
    </row>
    <row r="139" spans="1:9">
      <c r="A139" s="26">
        <v>45639</v>
      </c>
      <c r="B139" s="17" t="s">
        <v>3216</v>
      </c>
      <c r="C139" s="17" t="s">
        <v>3055</v>
      </c>
      <c r="D139" s="17" t="s">
        <v>3071</v>
      </c>
      <c r="E139" s="17">
        <v>358</v>
      </c>
      <c r="F139" s="17">
        <v>358</v>
      </c>
      <c r="H139" s="17" t="s">
        <v>3109</v>
      </c>
      <c r="I139" s="17" t="s">
        <v>3123</v>
      </c>
    </row>
    <row r="140" spans="1:9">
      <c r="A140" s="26">
        <v>45639</v>
      </c>
      <c r="B140" s="17" t="s">
        <v>3217</v>
      </c>
      <c r="C140" s="17" t="s">
        <v>3055</v>
      </c>
      <c r="D140" s="17" t="s">
        <v>3071</v>
      </c>
      <c r="E140" s="17">
        <v>228</v>
      </c>
      <c r="F140" s="17">
        <v>228</v>
      </c>
      <c r="H140" s="17" t="s">
        <v>3109</v>
      </c>
      <c r="I140" s="17" t="s">
        <v>3117</v>
      </c>
    </row>
    <row r="141" spans="1:9">
      <c r="A141" s="26">
        <v>45639</v>
      </c>
      <c r="B141" s="17" t="s">
        <v>3218</v>
      </c>
      <c r="C141" s="17" t="s">
        <v>3055</v>
      </c>
      <c r="D141" s="17" t="s">
        <v>3071</v>
      </c>
      <c r="E141" s="17">
        <v>99</v>
      </c>
      <c r="F141" s="17">
        <v>99</v>
      </c>
      <c r="H141" s="17" t="s">
        <v>3109</v>
      </c>
      <c r="I141" s="17" t="s">
        <v>3123</v>
      </c>
    </row>
    <row r="142" spans="1:9">
      <c r="A142" s="26">
        <v>45639</v>
      </c>
      <c r="B142" s="17" t="s">
        <v>3219</v>
      </c>
      <c r="C142" s="17" t="s">
        <v>3055</v>
      </c>
      <c r="D142" s="17" t="s">
        <v>3071</v>
      </c>
      <c r="E142" s="17">
        <v>2200</v>
      </c>
      <c r="F142" s="17">
        <v>2200</v>
      </c>
      <c r="H142" s="17" t="s">
        <v>3109</v>
      </c>
      <c r="I142" s="17" t="s">
        <v>3117</v>
      </c>
    </row>
    <row r="143" spans="1:9">
      <c r="A143" s="26">
        <v>45639</v>
      </c>
      <c r="B143" s="17" t="s">
        <v>3220</v>
      </c>
      <c r="C143" s="17" t="s">
        <v>3055</v>
      </c>
      <c r="D143" s="17" t="s">
        <v>3071</v>
      </c>
      <c r="E143" s="17">
        <v>99</v>
      </c>
      <c r="F143" s="17">
        <v>99</v>
      </c>
      <c r="H143" s="17" t="s">
        <v>3125</v>
      </c>
      <c r="I143" s="17" t="s">
        <v>3123</v>
      </c>
    </row>
    <row r="144" spans="1:9">
      <c r="A144" s="26">
        <v>45639</v>
      </c>
      <c r="B144" s="17" t="s">
        <v>3221</v>
      </c>
      <c r="C144" s="17" t="s">
        <v>3055</v>
      </c>
      <c r="D144" s="17" t="s">
        <v>3071</v>
      </c>
      <c r="E144" s="17">
        <v>128</v>
      </c>
      <c r="F144" s="17">
        <v>128</v>
      </c>
      <c r="H144" s="17" t="s">
        <v>3109</v>
      </c>
      <c r="I144" s="17" t="s">
        <v>3209</v>
      </c>
    </row>
    <row r="145" spans="1:9">
      <c r="A145" s="26">
        <v>45640</v>
      </c>
      <c r="B145" s="17" t="s">
        <v>3222</v>
      </c>
      <c r="C145" s="17" t="s">
        <v>3055</v>
      </c>
      <c r="D145" s="17" t="s">
        <v>3071</v>
      </c>
      <c r="E145" s="17">
        <v>400</v>
      </c>
      <c r="F145" s="17">
        <v>400</v>
      </c>
      <c r="H145" s="17" t="s">
        <v>2983</v>
      </c>
      <c r="I145" s="17" t="s">
        <v>3197</v>
      </c>
    </row>
    <row r="146" spans="1:9">
      <c r="A146" s="26">
        <v>45640</v>
      </c>
      <c r="B146" s="17" t="s">
        <v>3223</v>
      </c>
      <c r="C146" s="17" t="s">
        <v>3055</v>
      </c>
      <c r="D146" s="17" t="s">
        <v>3071</v>
      </c>
      <c r="E146" s="17">
        <v>128</v>
      </c>
      <c r="F146" s="17">
        <v>128</v>
      </c>
      <c r="H146" s="17" t="s">
        <v>3109</v>
      </c>
      <c r="I146" s="17" t="s">
        <v>3224</v>
      </c>
    </row>
    <row r="147" spans="1:9">
      <c r="A147" s="26">
        <v>45640</v>
      </c>
      <c r="B147" s="17" t="s">
        <v>3225</v>
      </c>
      <c r="C147" s="17" t="s">
        <v>3055</v>
      </c>
      <c r="D147" s="17" t="s">
        <v>3071</v>
      </c>
      <c r="E147" s="17">
        <v>399</v>
      </c>
      <c r="F147" s="17">
        <v>399</v>
      </c>
      <c r="H147" s="17" t="s">
        <v>3109</v>
      </c>
      <c r="I147" s="17" t="s">
        <v>3209</v>
      </c>
    </row>
    <row r="148" spans="1:9">
      <c r="A148" s="26">
        <v>45640</v>
      </c>
      <c r="B148" s="17" t="s">
        <v>3226</v>
      </c>
      <c r="C148" s="17" t="s">
        <v>2969</v>
      </c>
      <c r="D148" s="17" t="s">
        <v>2991</v>
      </c>
      <c r="E148" s="17">
        <v>3780</v>
      </c>
      <c r="F148" s="17">
        <v>3780</v>
      </c>
      <c r="H148" s="17" t="s">
        <v>2999</v>
      </c>
      <c r="I148" s="17" t="s">
        <v>3000</v>
      </c>
    </row>
    <row r="149" spans="1:9">
      <c r="A149" s="26">
        <v>45640</v>
      </c>
      <c r="B149" s="17" t="s">
        <v>3227</v>
      </c>
      <c r="C149" s="17" t="s">
        <v>2993</v>
      </c>
      <c r="D149" s="17" t="s">
        <v>2982</v>
      </c>
      <c r="E149" s="17">
        <v>1645</v>
      </c>
      <c r="F149" s="17">
        <v>1645</v>
      </c>
      <c r="H149" s="17" t="s">
        <v>3228</v>
      </c>
      <c r="I149" s="17" t="s">
        <v>3013</v>
      </c>
    </row>
    <row r="150" spans="1:9">
      <c r="A150" s="26">
        <v>45640</v>
      </c>
      <c r="B150" s="17" t="s">
        <v>3229</v>
      </c>
      <c r="C150" s="17" t="s">
        <v>3055</v>
      </c>
      <c r="D150" s="17" t="s">
        <v>3071</v>
      </c>
      <c r="E150" s="17">
        <v>168</v>
      </c>
      <c r="F150" s="17">
        <v>168</v>
      </c>
      <c r="H150" s="17" t="s">
        <v>3109</v>
      </c>
      <c r="I150" s="17" t="s">
        <v>3123</v>
      </c>
    </row>
    <row r="151" spans="1:9">
      <c r="A151" s="26">
        <v>45640</v>
      </c>
      <c r="B151" s="17" t="s">
        <v>3230</v>
      </c>
      <c r="C151" s="17" t="s">
        <v>2993</v>
      </c>
      <c r="D151" s="17" t="s">
        <v>2982</v>
      </c>
      <c r="E151" s="17">
        <v>128</v>
      </c>
      <c r="F151" s="17">
        <v>128</v>
      </c>
      <c r="H151" s="17" t="s">
        <v>2995</v>
      </c>
      <c r="I151" s="17" t="s">
        <v>3013</v>
      </c>
    </row>
    <row r="152" spans="1:9">
      <c r="A152" s="26">
        <v>45640</v>
      </c>
      <c r="B152" s="17" t="s">
        <v>3231</v>
      </c>
      <c r="C152" s="17" t="s">
        <v>3055</v>
      </c>
      <c r="D152" s="17" t="s">
        <v>3071</v>
      </c>
      <c r="E152" s="17">
        <v>168</v>
      </c>
      <c r="F152" s="17">
        <v>168</v>
      </c>
      <c r="H152" s="17" t="s">
        <v>3125</v>
      </c>
      <c r="I152" s="17" t="s">
        <v>3072</v>
      </c>
    </row>
    <row r="153" spans="1:26" s="130">
      <c r="A153" s="26">
        <v>45640</v>
      </c>
      <c r="B153" s="17" t="s">
        <v>3232</v>
      </c>
      <c r="C153" s="17" t="s">
        <v>3055</v>
      </c>
      <c r="D153" s="17" t="s">
        <v>3071</v>
      </c>
      <c r="E153" s="17">
        <v>408</v>
      </c>
      <c r="F153" s="17">
        <v>408</v>
      </c>
      <c r="G153" s="29" t="s"/>
      <c r="H153" s="17" t="s">
        <v>3125</v>
      </c>
      <c r="I153" s="17" t="s">
        <v>3209</v>
      </c>
      <c r="J153" s="32" t="s"/>
      <c r="K153" s="32" t="s"/>
      <c r="L153" s="29" t="s"/>
      <c r="M153" s="29" t="s"/>
      <c r="N153" s="29" t="s"/>
      <c r="O153" s="29" t="s"/>
      <c r="P153" s="29" t="s"/>
      <c r="Q153" s="29" t="s"/>
      <c r="R153" s="29" t="s"/>
      <c r="S153" s="29" t="s"/>
      <c r="T153" s="29" t="s"/>
      <c r="U153" s="29" t="s"/>
      <c r="V153" s="29" t="s"/>
      <c r="W153" s="29" t="s"/>
      <c r="X153" s="29" t="s"/>
      <c r="Y153" s="29" t="s"/>
      <c r="Z153" s="29" t="s"/>
    </row>
    <row r="154" spans="1:9">
      <c r="A154" s="26">
        <v>45640</v>
      </c>
      <c r="B154" s="17" t="s">
        <v>3233</v>
      </c>
      <c r="C154" s="17" t="s">
        <v>3055</v>
      </c>
      <c r="D154" s="17" t="s">
        <v>3071</v>
      </c>
      <c r="E154" s="17">
        <v>168</v>
      </c>
      <c r="F154" s="17">
        <v>168</v>
      </c>
      <c r="H154" s="17" t="s">
        <v>3125</v>
      </c>
      <c r="I154" s="17" t="s">
        <v>3123</v>
      </c>
    </row>
    <row r="155" spans="1:9">
      <c r="A155" s="26">
        <v>45640</v>
      </c>
      <c r="B155" s="17" t="s">
        <v>3234</v>
      </c>
      <c r="C155" s="17" t="s">
        <v>2993</v>
      </c>
      <c r="D155" s="17" t="s">
        <v>2982</v>
      </c>
      <c r="E155" s="17">
        <v>30</v>
      </c>
      <c r="F155" s="17">
        <v>30</v>
      </c>
      <c r="H155" s="17" t="s">
        <v>2995</v>
      </c>
      <c r="I155" s="17" t="s">
        <v>2996</v>
      </c>
    </row>
    <row r="156" spans="1:9">
      <c r="A156" s="26">
        <v>45640</v>
      </c>
      <c r="B156" s="17" t="s">
        <v>3235</v>
      </c>
      <c r="C156" s="17" t="s">
        <v>2993</v>
      </c>
      <c r="D156" s="17" t="s">
        <v>2982</v>
      </c>
      <c r="E156" s="17">
        <v>30</v>
      </c>
      <c r="F156" s="17">
        <v>30</v>
      </c>
      <c r="H156" s="17" t="s">
        <v>2995</v>
      </c>
      <c r="I156" s="17" t="s">
        <v>3013</v>
      </c>
    </row>
    <row r="157" spans="1:9">
      <c r="A157" s="26">
        <v>45640</v>
      </c>
      <c r="B157" s="17" t="s">
        <v>3236</v>
      </c>
      <c r="C157" s="17" t="s">
        <v>2993</v>
      </c>
      <c r="D157" s="17" t="s">
        <v>2982</v>
      </c>
      <c r="E157" s="17">
        <v>30</v>
      </c>
      <c r="F157" s="17">
        <v>30</v>
      </c>
      <c r="H157" s="17" t="s">
        <v>2995</v>
      </c>
      <c r="I157" s="17" t="s">
        <v>3013</v>
      </c>
    </row>
    <row r="158" spans="1:9">
      <c r="A158" s="26">
        <v>45640</v>
      </c>
      <c r="B158" s="17" t="s">
        <v>3237</v>
      </c>
      <c r="C158" s="17" t="s">
        <v>2993</v>
      </c>
      <c r="D158" s="17" t="s">
        <v>2982</v>
      </c>
      <c r="E158" s="17">
        <v>60</v>
      </c>
      <c r="F158" s="17">
        <v>60</v>
      </c>
      <c r="H158" s="17" t="s">
        <v>2995</v>
      </c>
      <c r="I158" s="17" t="s">
        <v>2996</v>
      </c>
    </row>
    <row r="159" spans="1:9">
      <c r="A159" s="26">
        <v>45640</v>
      </c>
      <c r="B159" s="17" t="s">
        <v>3238</v>
      </c>
      <c r="C159" s="17" t="s">
        <v>3055</v>
      </c>
      <c r="D159" s="17" t="s">
        <v>3071</v>
      </c>
      <c r="E159" s="17">
        <v>168</v>
      </c>
      <c r="F159" s="17">
        <v>168</v>
      </c>
      <c r="H159" s="17" t="s">
        <v>3125</v>
      </c>
      <c r="I159" s="17" t="s">
        <v>3123</v>
      </c>
    </row>
    <row r="160" spans="1:9">
      <c r="A160" s="26">
        <v>45640</v>
      </c>
      <c r="B160" s="17" t="s">
        <v>3239</v>
      </c>
      <c r="C160" s="17" t="s">
        <v>2993</v>
      </c>
      <c r="D160" s="17" t="s">
        <v>2982</v>
      </c>
      <c r="E160" s="17">
        <v>30</v>
      </c>
      <c r="F160" s="17">
        <v>30</v>
      </c>
      <c r="H160" s="17" t="s">
        <v>2995</v>
      </c>
      <c r="I160" s="17" t="s">
        <v>2996</v>
      </c>
    </row>
    <row r="161" spans="1:9">
      <c r="A161" s="26">
        <v>45640</v>
      </c>
      <c r="B161" s="17" t="s">
        <v>3240</v>
      </c>
      <c r="C161" s="17" t="s">
        <v>2993</v>
      </c>
      <c r="D161" s="17" t="s">
        <v>2982</v>
      </c>
      <c r="E161" s="17">
        <v>60</v>
      </c>
      <c r="F161" s="17">
        <v>60</v>
      </c>
      <c r="H161" s="17" t="s">
        <v>2995</v>
      </c>
      <c r="I161" s="17" t="s">
        <v>2996</v>
      </c>
    </row>
    <row r="162" spans="1:9">
      <c r="A162" s="26">
        <v>45640</v>
      </c>
      <c r="B162" s="17" t="s">
        <v>3241</v>
      </c>
      <c r="C162" s="17" t="s">
        <v>2993</v>
      </c>
      <c r="D162" s="17" t="s">
        <v>2982</v>
      </c>
      <c r="E162" s="17">
        <v>99</v>
      </c>
      <c r="F162" s="17">
        <v>99</v>
      </c>
      <c r="H162" s="17" t="s">
        <v>2995</v>
      </c>
      <c r="I162" s="17" t="s">
        <v>3013</v>
      </c>
    </row>
    <row r="163" spans="1:9">
      <c r="A163" s="26">
        <v>45640</v>
      </c>
      <c r="B163" s="17" t="s">
        <v>3242</v>
      </c>
      <c r="C163" s="17" t="s">
        <v>2993</v>
      </c>
      <c r="D163" s="17" t="s">
        <v>2982</v>
      </c>
      <c r="E163" s="17">
        <v>199</v>
      </c>
      <c r="F163" s="17">
        <v>199</v>
      </c>
      <c r="H163" s="17" t="s">
        <v>2995</v>
      </c>
      <c r="I163" s="17" t="s">
        <v>3013</v>
      </c>
    </row>
    <row r="164" spans="1:9">
      <c r="A164" s="26">
        <v>45640</v>
      </c>
      <c r="B164" s="17" t="s">
        <v>3243</v>
      </c>
      <c r="C164" s="17" t="s">
        <v>3055</v>
      </c>
      <c r="D164" s="17" t="s">
        <v>3071</v>
      </c>
      <c r="E164" s="17">
        <v>128</v>
      </c>
      <c r="F164" s="17">
        <v>128</v>
      </c>
      <c r="H164" s="17" t="s">
        <v>3109</v>
      </c>
      <c r="I164" s="17" t="s">
        <v>3123</v>
      </c>
    </row>
    <row r="165" spans="1:9">
      <c r="A165" s="26">
        <v>45640</v>
      </c>
      <c r="B165" s="17" t="s">
        <v>3244</v>
      </c>
      <c r="C165" s="17" t="s">
        <v>3055</v>
      </c>
      <c r="D165" s="17" t="s">
        <v>3071</v>
      </c>
      <c r="E165" s="17">
        <v>790</v>
      </c>
      <c r="F165" s="17">
        <v>790</v>
      </c>
      <c r="H165" s="17" t="s">
        <v>3109</v>
      </c>
      <c r="I165" s="17" t="s">
        <v>3072</v>
      </c>
    </row>
    <row r="166" spans="1:9">
      <c r="A166" s="26">
        <v>45640</v>
      </c>
      <c r="B166" s="17" t="s">
        <v>3245</v>
      </c>
      <c r="C166" s="17" t="s">
        <v>2974</v>
      </c>
      <c r="D166" s="17" t="s">
        <v>2982</v>
      </c>
      <c r="E166" s="17">
        <v>0</v>
      </c>
      <c r="F166" s="17">
        <v>0</v>
      </c>
      <c r="H166" s="17" t="s">
        <v>2988</v>
      </c>
      <c r="I166" s="17" t="s">
        <v>3030</v>
      </c>
    </row>
    <row r="167" spans="1:9">
      <c r="A167" s="26">
        <v>45640</v>
      </c>
      <c r="B167" s="17" t="s">
        <v>3246</v>
      </c>
      <c r="C167" s="17" t="s">
        <v>3055</v>
      </c>
      <c r="D167" s="17" t="s">
        <v>3071</v>
      </c>
      <c r="E167" s="17">
        <v>168</v>
      </c>
      <c r="F167" s="17">
        <v>168</v>
      </c>
      <c r="H167" s="17" t="s">
        <v>3109</v>
      </c>
      <c r="I167" s="17" t="s">
        <v>3123</v>
      </c>
    </row>
    <row r="168" spans="1:9">
      <c r="A168" s="26">
        <v>45640</v>
      </c>
      <c r="B168" s="17" t="s">
        <v>3247</v>
      </c>
      <c r="C168" s="17" t="s">
        <v>3055</v>
      </c>
      <c r="D168" s="17" t="s">
        <v>3071</v>
      </c>
      <c r="E168" s="17">
        <v>58</v>
      </c>
      <c r="F168" s="17">
        <v>58</v>
      </c>
      <c r="H168" s="17" t="s">
        <v>3125</v>
      </c>
      <c r="I168" s="17" t="s">
        <v>3123</v>
      </c>
    </row>
    <row r="169" spans="1:9">
      <c r="A169" s="26">
        <v>45640</v>
      </c>
      <c r="B169" s="17" t="s">
        <v>3248</v>
      </c>
      <c r="C169" s="17" t="s">
        <v>3055</v>
      </c>
      <c r="D169" s="17" t="s">
        <v>3071</v>
      </c>
      <c r="E169" s="17">
        <v>6974</v>
      </c>
      <c r="F169" s="17">
        <v>6974</v>
      </c>
      <c r="H169" s="17" t="s">
        <v>3125</v>
      </c>
      <c r="I169" s="17" t="s">
        <v>3072</v>
      </c>
    </row>
    <row r="170" spans="1:9">
      <c r="A170" s="26">
        <v>45640</v>
      </c>
      <c r="B170" s="17" t="s">
        <v>3249</v>
      </c>
      <c r="C170" s="17" t="s">
        <v>3055</v>
      </c>
      <c r="D170" s="17" t="s">
        <v>3071</v>
      </c>
      <c r="E170" s="17">
        <v>1316</v>
      </c>
      <c r="F170" s="17">
        <v>1316</v>
      </c>
      <c r="H170" s="17" t="s">
        <v>3109</v>
      </c>
      <c r="I170" s="17" t="s">
        <v>3123</v>
      </c>
    </row>
    <row r="171" spans="1:9">
      <c r="A171" s="26">
        <v>45640</v>
      </c>
      <c r="B171" s="17" t="s">
        <v>3250</v>
      </c>
      <c r="C171" s="17" t="s">
        <v>3055</v>
      </c>
      <c r="D171" s="17" t="s">
        <v>3071</v>
      </c>
      <c r="E171" s="17">
        <v>168</v>
      </c>
      <c r="F171" s="17">
        <v>168</v>
      </c>
      <c r="H171" s="17" t="s">
        <v>3125</v>
      </c>
      <c r="I171" s="17" t="s">
        <v>3123</v>
      </c>
    </row>
    <row r="172" spans="1:9">
      <c r="A172" s="26">
        <v>45640</v>
      </c>
      <c r="B172" s="17" t="s">
        <v>3251</v>
      </c>
      <c r="C172" s="17" t="s">
        <v>3055</v>
      </c>
      <c r="D172" s="17" t="s">
        <v>3071</v>
      </c>
      <c r="E172" s="17">
        <v>99</v>
      </c>
      <c r="F172" s="17">
        <v>99</v>
      </c>
      <c r="H172" s="17" t="s">
        <v>3125</v>
      </c>
      <c r="I172" s="17" t="s">
        <v>3123</v>
      </c>
    </row>
    <row r="173" spans="1:9">
      <c r="A173" s="26">
        <v>45640</v>
      </c>
      <c r="B173" s="17" t="s">
        <v>3252</v>
      </c>
      <c r="C173" s="17" t="s">
        <v>3055</v>
      </c>
      <c r="D173" s="17" t="s">
        <v>3071</v>
      </c>
      <c r="E173" s="17">
        <v>69</v>
      </c>
      <c r="F173" s="17">
        <v>69</v>
      </c>
      <c r="H173" s="17" t="s">
        <v>3109</v>
      </c>
      <c r="I173" s="17" t="s">
        <v>3123</v>
      </c>
    </row>
    <row r="174" spans="1:9">
      <c r="A174" s="26">
        <v>45641</v>
      </c>
      <c r="B174" s="17" t="s">
        <v>3253</v>
      </c>
      <c r="C174" s="17" t="s">
        <v>3055</v>
      </c>
      <c r="D174" s="17" t="s">
        <v>3071</v>
      </c>
      <c r="E174" s="17">
        <v>168</v>
      </c>
      <c r="F174" s="17">
        <v>168</v>
      </c>
      <c r="H174" s="17" t="s">
        <v>3109</v>
      </c>
      <c r="I174" s="17" t="s">
        <v>3123</v>
      </c>
    </row>
    <row r="175" spans="1:9">
      <c r="A175" s="26">
        <v>45641</v>
      </c>
      <c r="B175" s="17" t="s">
        <v>3254</v>
      </c>
      <c r="C175" s="17" t="s">
        <v>3055</v>
      </c>
      <c r="D175" s="17" t="s">
        <v>3071</v>
      </c>
      <c r="E175" s="17">
        <v>198</v>
      </c>
      <c r="F175" s="17">
        <v>198</v>
      </c>
      <c r="H175" s="17" t="s">
        <v>3109</v>
      </c>
      <c r="I175" s="17" t="s">
        <v>3072</v>
      </c>
    </row>
    <row r="176" spans="1:10">
      <c r="A176" s="26">
        <v>45641</v>
      </c>
      <c r="B176" s="17" t="s">
        <v>3255</v>
      </c>
      <c r="C176" s="17" t="s">
        <v>2969</v>
      </c>
      <c r="D176" s="17" t="s">
        <v>2982</v>
      </c>
      <c r="E176" s="17">
        <v>359</v>
      </c>
      <c r="F176" s="17">
        <v>359</v>
      </c>
      <c r="G176" s="29" t="s">
        <v>3256</v>
      </c>
      <c r="H176" s="17" t="s">
        <v>2999</v>
      </c>
      <c r="I176" s="17" t="s">
        <v>3131</v>
      </c>
      <c r="J176" s="21" t="s">
        <v>3027</v>
      </c>
    </row>
    <row r="177" spans="1:10">
      <c r="A177" s="26">
        <v>45641</v>
      </c>
      <c r="B177" s="17" t="s">
        <v>3257</v>
      </c>
      <c r="C177" s="17" t="s">
        <v>2969</v>
      </c>
      <c r="D177" s="17" t="s">
        <v>2982</v>
      </c>
      <c r="E177" s="17">
        <v>359</v>
      </c>
      <c r="F177" s="17">
        <v>359</v>
      </c>
      <c r="G177" s="29" t="s">
        <v>3256</v>
      </c>
      <c r="H177" s="17" t="s">
        <v>2999</v>
      </c>
      <c r="I177" s="17" t="s">
        <v>3131</v>
      </c>
      <c r="J177" s="21" t="s">
        <v>3027</v>
      </c>
    </row>
    <row r="178" spans="1:10">
      <c r="A178" s="26">
        <v>45641</v>
      </c>
      <c r="B178" s="17" t="s">
        <v>3258</v>
      </c>
      <c r="C178" s="17" t="s">
        <v>2993</v>
      </c>
      <c r="D178" s="17" t="s">
        <v>2982</v>
      </c>
      <c r="E178" s="17">
        <v>359</v>
      </c>
      <c r="F178" s="31">
        <v>359</v>
      </c>
      <c r="H178" s="17" t="s">
        <v>2988</v>
      </c>
      <c r="I178" s="17" t="s">
        <v>3052</v>
      </c>
      <c r="J178" s="32" t="s">
        <v>3027</v>
      </c>
    </row>
    <row r="179" spans="1:10">
      <c r="A179" s="26">
        <v>45641</v>
      </c>
      <c r="B179" s="17" t="s">
        <v>3259</v>
      </c>
      <c r="C179" s="17" t="s">
        <v>2993</v>
      </c>
      <c r="D179" s="17" t="s">
        <v>2982</v>
      </c>
      <c r="E179" s="17">
        <v>359</v>
      </c>
      <c r="F179" s="31">
        <v>359</v>
      </c>
      <c r="H179" s="17" t="s">
        <v>2988</v>
      </c>
      <c r="I179" s="17" t="s">
        <v>3052</v>
      </c>
      <c r="J179" s="32" t="s">
        <v>3027</v>
      </c>
    </row>
    <row r="180" spans="1:9">
      <c r="A180" s="26">
        <v>45641</v>
      </c>
      <c r="B180" s="17" t="s">
        <v>3260</v>
      </c>
      <c r="C180" s="17" t="s">
        <v>2993</v>
      </c>
      <c r="D180" s="17" t="s">
        <v>2982</v>
      </c>
      <c r="E180" s="17">
        <v>128</v>
      </c>
      <c r="F180" s="17">
        <v>128</v>
      </c>
      <c r="H180" s="17" t="s">
        <v>2995</v>
      </c>
      <c r="I180" s="17" t="s">
        <v>3013</v>
      </c>
    </row>
    <row r="181" spans="1:9">
      <c r="A181" s="26">
        <v>45641</v>
      </c>
      <c r="B181" s="17" t="s">
        <v>3261</v>
      </c>
      <c r="C181" s="17" t="s">
        <v>3055</v>
      </c>
      <c r="D181" s="17" t="s">
        <v>3071</v>
      </c>
      <c r="E181" s="17">
        <v>168</v>
      </c>
      <c r="F181" s="17">
        <v>168</v>
      </c>
      <c r="H181" s="17" t="s">
        <v>3125</v>
      </c>
      <c r="I181" s="17" t="s">
        <v>3123</v>
      </c>
    </row>
    <row r="182" spans="1:9">
      <c r="A182" s="26">
        <v>45641</v>
      </c>
      <c r="B182" s="17" t="s">
        <v>3262</v>
      </c>
      <c r="C182" s="17" t="s">
        <v>3055</v>
      </c>
      <c r="D182" s="17" t="s">
        <v>3071</v>
      </c>
      <c r="E182" s="17">
        <v>2973</v>
      </c>
      <c r="F182" s="17">
        <v>2973</v>
      </c>
      <c r="H182" s="17" t="s">
        <v>3125</v>
      </c>
      <c r="I182" s="17" t="s">
        <v>3117</v>
      </c>
    </row>
    <row r="183" spans="1:9">
      <c r="A183" s="26">
        <v>45641</v>
      </c>
      <c r="B183" s="17" t="s">
        <v>3263</v>
      </c>
      <c r="C183" s="17" t="s">
        <v>3055</v>
      </c>
      <c r="D183" s="17" t="s">
        <v>3071</v>
      </c>
      <c r="E183" s="17">
        <v>200</v>
      </c>
      <c r="F183" s="17">
        <v>200</v>
      </c>
      <c r="H183" s="17" t="s">
        <v>3109</v>
      </c>
      <c r="I183" s="17" t="s">
        <v>3224</v>
      </c>
    </row>
    <row r="184" spans="1:9">
      <c r="A184" s="26">
        <v>45641</v>
      </c>
      <c r="B184" s="17" t="s">
        <v>3264</v>
      </c>
      <c r="C184" s="17" t="s">
        <v>2993</v>
      </c>
      <c r="D184" s="17" t="s">
        <v>2982</v>
      </c>
      <c r="E184" s="17">
        <v>30</v>
      </c>
      <c r="F184" s="17">
        <v>30</v>
      </c>
      <c r="H184" s="17" t="s">
        <v>2995</v>
      </c>
      <c r="I184" s="17" t="s">
        <v>2996</v>
      </c>
    </row>
    <row r="185" spans="1:10">
      <c r="A185" s="26">
        <v>45641</v>
      </c>
      <c r="B185" s="17" t="s">
        <v>3265</v>
      </c>
      <c r="C185" s="17" t="s">
        <v>2969</v>
      </c>
      <c r="D185" s="17" t="s">
        <v>3150</v>
      </c>
      <c r="E185" s="17">
        <v>149</v>
      </c>
      <c r="F185" s="17">
        <v>149</v>
      </c>
      <c r="G185" s="29" t="s">
        <v>3256</v>
      </c>
      <c r="H185" s="17" t="s">
        <v>2999</v>
      </c>
      <c r="I185" s="17" t="s">
        <v>3000</v>
      </c>
      <c r="J185" s="21" t="s">
        <v>3027</v>
      </c>
    </row>
    <row r="186" spans="1:26" s="130">
      <c r="A186" s="26">
        <v>45641</v>
      </c>
      <c r="B186" s="17" t="s">
        <v>3266</v>
      </c>
      <c r="C186" s="17" t="s">
        <v>3055</v>
      </c>
      <c r="D186" s="17" t="s">
        <v>3071</v>
      </c>
      <c r="E186" s="17">
        <v>99</v>
      </c>
      <c r="F186" s="31">
        <v>99</v>
      </c>
      <c r="G186" s="29" t="s">
        <v>3267</v>
      </c>
      <c r="H186" s="29" t="s">
        <v>3267</v>
      </c>
      <c r="I186" s="17" t="s">
        <v>3123</v>
      </c>
      <c r="J186" s="32" t="s"/>
      <c r="K186" s="32" t="s"/>
      <c r="L186" s="29" t="s"/>
      <c r="M186" s="29" t="s"/>
      <c r="N186" s="29" t="s"/>
      <c r="O186" s="29" t="s"/>
      <c r="P186" s="29" t="s"/>
      <c r="Q186" s="29" t="s"/>
      <c r="R186" s="29" t="s"/>
      <c r="S186" s="29" t="s"/>
      <c r="T186" s="29" t="s"/>
      <c r="U186" s="29" t="s"/>
      <c r="V186" s="29" t="s"/>
      <c r="W186" s="29" t="s"/>
      <c r="X186" s="29" t="s"/>
      <c r="Y186" s="29" t="s"/>
      <c r="Z186" s="29" t="s"/>
    </row>
    <row r="187" spans="1:9">
      <c r="A187" s="26">
        <v>45641</v>
      </c>
      <c r="B187" s="17" t="s">
        <v>3268</v>
      </c>
      <c r="C187" s="17" t="s">
        <v>2993</v>
      </c>
      <c r="D187" s="17" t="s">
        <v>2982</v>
      </c>
      <c r="E187" s="17">
        <v>8138</v>
      </c>
      <c r="F187" s="17">
        <v>0</v>
      </c>
      <c r="H187" s="17" t="s">
        <v>3269</v>
      </c>
      <c r="I187" s="17" t="s">
        <v>2996</v>
      </c>
    </row>
    <row r="188" spans="1:9">
      <c r="A188" s="26">
        <v>45641</v>
      </c>
      <c r="B188" s="17" t="s">
        <v>3270</v>
      </c>
      <c r="C188" s="17" t="s">
        <v>3055</v>
      </c>
      <c r="D188" s="17" t="s">
        <v>3071</v>
      </c>
      <c r="E188" s="17">
        <v>0</v>
      </c>
      <c r="F188" s="30">
        <v>0</v>
      </c>
      <c r="H188" s="17" t="s">
        <v>3058</v>
      </c>
      <c r="I188" s="17" t="s">
        <v>3209</v>
      </c>
    </row>
    <row r="189" spans="1:9">
      <c r="A189" s="26">
        <v>45641</v>
      </c>
      <c r="B189" s="17" t="s">
        <v>3271</v>
      </c>
      <c r="C189" s="17" t="s">
        <v>3055</v>
      </c>
      <c r="D189" s="17" t="s">
        <v>3071</v>
      </c>
      <c r="E189" s="17">
        <v>0</v>
      </c>
      <c r="F189" s="30">
        <v>0</v>
      </c>
      <c r="H189" s="17" t="s">
        <v>3058</v>
      </c>
      <c r="I189" s="17" t="s">
        <v>3209</v>
      </c>
    </row>
    <row r="190" spans="1:9">
      <c r="A190" s="26">
        <v>45641</v>
      </c>
      <c r="B190" s="17" t="s">
        <v>3272</v>
      </c>
      <c r="C190" s="17" t="s">
        <v>3055</v>
      </c>
      <c r="D190" s="17" t="s">
        <v>3071</v>
      </c>
      <c r="E190" s="17">
        <v>1739</v>
      </c>
      <c r="F190" s="17">
        <v>1739</v>
      </c>
      <c r="H190" s="17" t="s">
        <v>3109</v>
      </c>
      <c r="I190" s="17" t="s">
        <v>3224</v>
      </c>
    </row>
    <row r="191" spans="1:9">
      <c r="A191" s="26">
        <v>45641</v>
      </c>
      <c r="B191" s="17" t="s">
        <v>3273</v>
      </c>
      <c r="C191" s="17" t="s">
        <v>3055</v>
      </c>
      <c r="D191" s="17" t="s">
        <v>3071</v>
      </c>
      <c r="E191" s="17">
        <v>128</v>
      </c>
      <c r="F191" s="17">
        <v>128</v>
      </c>
      <c r="H191" s="17" t="s">
        <v>3109</v>
      </c>
      <c r="I191" s="17" t="s">
        <v>3123</v>
      </c>
    </row>
    <row r="192" spans="1:9">
      <c r="A192" s="26">
        <v>45641</v>
      </c>
      <c r="B192" s="17" t="s">
        <v>3274</v>
      </c>
      <c r="C192" s="17" t="s">
        <v>3055</v>
      </c>
      <c r="D192" s="17" t="s">
        <v>3071</v>
      </c>
      <c r="E192" s="17">
        <v>128</v>
      </c>
      <c r="F192" s="17">
        <v>128</v>
      </c>
      <c r="H192" s="17" t="s">
        <v>3125</v>
      </c>
      <c r="I192" s="17" t="s">
        <v>3117</v>
      </c>
    </row>
    <row r="193" spans="1:9">
      <c r="A193" s="26">
        <v>45642</v>
      </c>
      <c r="B193" s="17" t="s">
        <v>3275</v>
      </c>
      <c r="C193" s="17" t="s">
        <v>3055</v>
      </c>
      <c r="D193" s="17" t="s">
        <v>3071</v>
      </c>
      <c r="E193" s="17">
        <v>228</v>
      </c>
      <c r="F193" s="17">
        <v>228</v>
      </c>
      <c r="H193" s="17" t="s">
        <v>3109</v>
      </c>
      <c r="I193" s="17" t="s">
        <v>3123</v>
      </c>
    </row>
    <row r="194" spans="1:9">
      <c r="A194" s="26">
        <v>45642</v>
      </c>
      <c r="B194" s="17" t="s">
        <v>3276</v>
      </c>
      <c r="C194" s="17" t="s">
        <v>3055</v>
      </c>
      <c r="D194" s="17" t="s">
        <v>3071</v>
      </c>
      <c r="E194" s="17">
        <v>10</v>
      </c>
      <c r="F194" s="17">
        <v>10</v>
      </c>
      <c r="H194" s="17" t="s">
        <v>3125</v>
      </c>
      <c r="I194" s="17" t="s">
        <v>3117</v>
      </c>
    </row>
    <row r="195" spans="1:9">
      <c r="A195" s="26">
        <v>45642</v>
      </c>
      <c r="B195" s="17" t="s">
        <v>3277</v>
      </c>
      <c r="C195" s="17" t="s">
        <v>2993</v>
      </c>
      <c r="D195" s="17" t="s">
        <v>2982</v>
      </c>
      <c r="E195" s="17">
        <v>0</v>
      </c>
      <c r="F195" s="17">
        <v>0</v>
      </c>
      <c r="H195" s="17" t="s">
        <v>3004</v>
      </c>
      <c r="I195" s="17" t="s">
        <v>2996</v>
      </c>
    </row>
    <row r="196" spans="1:9">
      <c r="A196" s="26">
        <v>45642</v>
      </c>
      <c r="B196" s="17" t="s">
        <v>3278</v>
      </c>
      <c r="C196" s="17" t="s">
        <v>2993</v>
      </c>
      <c r="D196" s="17" t="s">
        <v>2982</v>
      </c>
      <c r="E196" s="17">
        <v>0</v>
      </c>
      <c r="F196" s="17">
        <v>0</v>
      </c>
      <c r="H196" s="17" t="s">
        <v>3004</v>
      </c>
      <c r="I196" s="17" t="s">
        <v>2996</v>
      </c>
    </row>
    <row r="197" spans="1:9">
      <c r="A197" s="26">
        <v>45642</v>
      </c>
      <c r="B197" s="17" t="s">
        <v>3279</v>
      </c>
      <c r="C197" s="17" t="s">
        <v>2993</v>
      </c>
      <c r="D197" s="17" t="s">
        <v>2982</v>
      </c>
      <c r="E197" s="17">
        <v>168</v>
      </c>
      <c r="F197" s="17">
        <v>199</v>
      </c>
      <c r="H197" s="17" t="s">
        <v>2995</v>
      </c>
      <c r="I197" s="17" t="s">
        <v>3280</v>
      </c>
    </row>
    <row r="198" spans="1:9">
      <c r="A198" s="26">
        <v>45642</v>
      </c>
      <c r="B198" s="17" t="s">
        <v>3281</v>
      </c>
      <c r="C198" s="17" t="s">
        <v>3055</v>
      </c>
      <c r="D198" s="17" t="s">
        <v>3071</v>
      </c>
      <c r="E198" s="17">
        <v>158</v>
      </c>
      <c r="F198" s="17">
        <v>158</v>
      </c>
      <c r="H198" s="17" t="s">
        <v>3125</v>
      </c>
      <c r="I198" s="17" t="s">
        <v>3072</v>
      </c>
    </row>
    <row r="199" spans="1:9">
      <c r="A199" s="26">
        <v>45642</v>
      </c>
      <c r="B199" s="17" t="s">
        <v>3282</v>
      </c>
      <c r="C199" s="17" t="s">
        <v>3055</v>
      </c>
      <c r="D199" s="17" t="s">
        <v>3071</v>
      </c>
      <c r="E199" s="17">
        <v>99</v>
      </c>
      <c r="F199" s="17">
        <v>99</v>
      </c>
      <c r="H199" s="17" t="s">
        <v>3125</v>
      </c>
      <c r="I199" s="17" t="s">
        <v>3072</v>
      </c>
    </row>
    <row r="200" spans="1:9">
      <c r="A200" s="26">
        <v>45643</v>
      </c>
      <c r="B200" s="17" t="s">
        <v>3283</v>
      </c>
      <c r="C200" s="17" t="s">
        <v>2969</v>
      </c>
      <c r="D200" s="17" t="s">
        <v>2970</v>
      </c>
      <c r="E200" s="17">
        <v>5300</v>
      </c>
      <c r="F200" s="17">
        <v>5300</v>
      </c>
      <c r="H200" s="17" t="s">
        <v>2971</v>
      </c>
      <c r="I200" s="17" t="s">
        <v>2977</v>
      </c>
    </row>
    <row r="201" spans="1:9">
      <c r="A201" s="26">
        <v>45643</v>
      </c>
      <c r="B201" s="17" t="s">
        <v>3284</v>
      </c>
      <c r="C201" s="17" t="s">
        <v>3055</v>
      </c>
      <c r="D201" s="17" t="s">
        <v>3071</v>
      </c>
      <c r="E201" s="17">
        <v>128</v>
      </c>
      <c r="F201" s="17">
        <v>128</v>
      </c>
      <c r="H201" s="17" t="s">
        <v>3109</v>
      </c>
      <c r="I201" s="17" t="s">
        <v>3072</v>
      </c>
    </row>
    <row r="202" spans="1:9">
      <c r="A202" s="26">
        <v>45643</v>
      </c>
      <c r="B202" s="17" t="s">
        <v>3285</v>
      </c>
      <c r="C202" s="17" t="s">
        <v>2969</v>
      </c>
      <c r="D202" s="17" t="s">
        <v>2970</v>
      </c>
      <c r="E202" s="17">
        <v>3700</v>
      </c>
      <c r="F202" s="17">
        <v>3700</v>
      </c>
      <c r="H202" s="17" t="s">
        <v>2983</v>
      </c>
      <c r="I202" s="17" t="s">
        <v>2977</v>
      </c>
    </row>
    <row r="203" spans="1:9">
      <c r="A203" s="26">
        <v>45643</v>
      </c>
      <c r="B203" s="17" t="s">
        <v>3286</v>
      </c>
      <c r="C203" s="17" t="s">
        <v>3055</v>
      </c>
      <c r="D203" s="17" t="s">
        <v>3071</v>
      </c>
      <c r="E203" s="17">
        <v>1462</v>
      </c>
      <c r="F203" s="17">
        <v>1462</v>
      </c>
      <c r="H203" s="17" t="s">
        <v>3109</v>
      </c>
      <c r="I203" s="17" t="s">
        <v>3072</v>
      </c>
    </row>
    <row r="204" spans="1:9">
      <c r="A204" s="26">
        <v>45643</v>
      </c>
      <c r="B204" s="17" t="s">
        <v>3287</v>
      </c>
      <c r="C204" s="17" t="s">
        <v>3055</v>
      </c>
      <c r="D204" s="17" t="s">
        <v>3071</v>
      </c>
      <c r="E204" s="17">
        <v>128</v>
      </c>
      <c r="F204" s="17">
        <v>128</v>
      </c>
      <c r="H204" s="17" t="s">
        <v>3125</v>
      </c>
      <c r="I204" s="17" t="s">
        <v>3123</v>
      </c>
    </row>
    <row r="205" spans="1:9">
      <c r="A205" s="26">
        <v>45643</v>
      </c>
      <c r="B205" s="17" t="s">
        <v>3288</v>
      </c>
      <c r="C205" s="17" t="s">
        <v>3055</v>
      </c>
      <c r="D205" s="17" t="s">
        <v>3071</v>
      </c>
      <c r="E205" s="17">
        <v>4200</v>
      </c>
      <c r="F205" s="17">
        <v>4200</v>
      </c>
      <c r="H205" s="17" t="s">
        <v>2983</v>
      </c>
      <c r="I205" s="17" t="s">
        <v>3197</v>
      </c>
    </row>
    <row r="206" spans="1:9">
      <c r="A206" s="26">
        <v>45643</v>
      </c>
      <c r="B206" s="17" t="s">
        <v>3289</v>
      </c>
      <c r="C206" s="17" t="s">
        <v>3055</v>
      </c>
      <c r="D206" s="17" t="s">
        <v>3071</v>
      </c>
      <c r="E206" s="17">
        <v>128</v>
      </c>
      <c r="F206" s="17">
        <v>128</v>
      </c>
      <c r="H206" s="17" t="s">
        <v>3125</v>
      </c>
      <c r="I206" s="17" t="s">
        <v>3123</v>
      </c>
    </row>
    <row r="207" spans="1:9">
      <c r="A207" s="26">
        <v>45643</v>
      </c>
      <c r="B207" s="17" t="s">
        <v>3290</v>
      </c>
      <c r="C207" s="17" t="s">
        <v>2993</v>
      </c>
      <c r="D207" s="17" t="s">
        <v>2982</v>
      </c>
      <c r="E207" s="17">
        <v>198</v>
      </c>
      <c r="F207" s="17">
        <v>198</v>
      </c>
      <c r="H207" s="17" t="s">
        <v>2995</v>
      </c>
      <c r="I207" s="17" t="s">
        <v>3013</v>
      </c>
    </row>
    <row r="208" spans="1:9">
      <c r="A208" s="26">
        <v>45643</v>
      </c>
      <c r="B208" s="17" t="s">
        <v>3291</v>
      </c>
      <c r="C208" s="17" t="s">
        <v>3055</v>
      </c>
      <c r="D208" s="17" t="s">
        <v>3071</v>
      </c>
      <c r="E208" s="17">
        <v>168</v>
      </c>
      <c r="F208" s="17">
        <v>168</v>
      </c>
      <c r="H208" s="17" t="s">
        <v>3125</v>
      </c>
      <c r="I208" s="17" t="s">
        <v>3123</v>
      </c>
    </row>
    <row r="209" spans="1:9">
      <c r="A209" s="26">
        <v>45643</v>
      </c>
      <c r="B209" s="17" t="s">
        <v>3292</v>
      </c>
      <c r="C209" s="17" t="s">
        <v>3055</v>
      </c>
      <c r="D209" s="17" t="s">
        <v>3071</v>
      </c>
      <c r="E209" s="17">
        <v>99</v>
      </c>
      <c r="F209" s="17">
        <v>99</v>
      </c>
      <c r="H209" s="17" t="s">
        <v>3125</v>
      </c>
      <c r="I209" s="17" t="s">
        <v>3123</v>
      </c>
    </row>
    <row r="210" spans="1:9">
      <c r="A210" s="26">
        <v>45644</v>
      </c>
      <c r="B210" s="17" t="s">
        <v>3293</v>
      </c>
      <c r="C210" s="17" t="s">
        <v>2993</v>
      </c>
      <c r="D210" s="17" t="s">
        <v>2982</v>
      </c>
      <c r="E210" s="17">
        <v>199</v>
      </c>
      <c r="F210" s="17">
        <v>199</v>
      </c>
      <c r="H210" s="17" t="s">
        <v>2995</v>
      </c>
      <c r="I210" s="17" t="s">
        <v>3013</v>
      </c>
    </row>
    <row r="211" spans="1:9">
      <c r="A211" s="26">
        <v>45644</v>
      </c>
      <c r="B211" s="17" t="s">
        <v>3294</v>
      </c>
      <c r="C211" s="17" t="s">
        <v>2993</v>
      </c>
      <c r="D211" s="17" t="s">
        <v>2982</v>
      </c>
      <c r="E211" s="17">
        <v>128</v>
      </c>
      <c r="F211" s="17">
        <v>128</v>
      </c>
      <c r="H211" s="17" t="s">
        <v>2995</v>
      </c>
      <c r="I211" s="17" t="s">
        <v>3013</v>
      </c>
    </row>
    <row r="212" spans="1:10">
      <c r="A212" s="26">
        <v>45644</v>
      </c>
      <c r="B212" s="17" t="s">
        <v>3295</v>
      </c>
      <c r="C212" s="17" t="s">
        <v>2969</v>
      </c>
      <c r="D212" s="17" t="s">
        <v>2970</v>
      </c>
      <c r="E212" s="17">
        <v>359</v>
      </c>
      <c r="F212" s="38">
        <v>359</v>
      </c>
      <c r="G212" s="29" t="s">
        <v>3296</v>
      </c>
      <c r="H212" s="17" t="s">
        <v>2988</v>
      </c>
      <c r="I212" s="17" t="s">
        <v>2977</v>
      </c>
      <c r="J212" s="39" t="s">
        <v>3027</v>
      </c>
    </row>
    <row r="213" spans="1:26" s="130">
      <c r="A213" s="26">
        <v>45644</v>
      </c>
      <c r="B213" s="17" t="s">
        <v>3297</v>
      </c>
      <c r="C213" s="17" t="s">
        <v>3055</v>
      </c>
      <c r="D213" s="17" t="s">
        <v>3071</v>
      </c>
      <c r="E213" s="17">
        <v>68</v>
      </c>
      <c r="F213" s="17">
        <v>68</v>
      </c>
      <c r="G213" s="29" t="s"/>
      <c r="H213" s="17" t="s">
        <v>3298</v>
      </c>
      <c r="I213" s="17" t="s">
        <v>3224</v>
      </c>
      <c r="J213" s="32" t="s"/>
      <c r="K213" s="32" t="s"/>
      <c r="L213" s="29" t="s"/>
      <c r="M213" s="29" t="s"/>
      <c r="N213" s="29" t="s"/>
      <c r="O213" s="29" t="s"/>
      <c r="P213" s="29" t="s"/>
      <c r="Q213" s="29" t="s"/>
      <c r="R213" s="29" t="s"/>
      <c r="S213" s="29" t="s"/>
      <c r="T213" s="29" t="s"/>
      <c r="U213" s="29" t="s"/>
      <c r="V213" s="29" t="s"/>
      <c r="W213" s="29" t="s"/>
      <c r="X213" s="29" t="s"/>
      <c r="Y213" s="29" t="s"/>
      <c r="Z213" s="29" t="s"/>
    </row>
    <row r="214" spans="1:9">
      <c r="A214" s="26">
        <v>45644</v>
      </c>
      <c r="B214" s="17" t="s">
        <v>3299</v>
      </c>
      <c r="C214" s="17" t="s">
        <v>3055</v>
      </c>
      <c r="D214" s="17" t="s">
        <v>3071</v>
      </c>
      <c r="E214" s="17">
        <v>6800</v>
      </c>
      <c r="F214" s="17">
        <v>6800</v>
      </c>
      <c r="H214" s="17" t="s">
        <v>3125</v>
      </c>
      <c r="I214" s="17" t="s">
        <v>3224</v>
      </c>
    </row>
    <row r="215" spans="1:9">
      <c r="A215" s="26">
        <v>45644</v>
      </c>
      <c r="B215" s="17" t="s">
        <v>3300</v>
      </c>
      <c r="C215" s="17" t="s">
        <v>3055</v>
      </c>
      <c r="D215" s="17" t="s">
        <v>3071</v>
      </c>
      <c r="E215" s="17">
        <v>128</v>
      </c>
      <c r="F215" s="17">
        <v>128</v>
      </c>
      <c r="H215" s="17" t="s">
        <v>3109</v>
      </c>
      <c r="I215" s="17" t="s">
        <v>3072</v>
      </c>
    </row>
    <row r="216" spans="1:9">
      <c r="A216" s="26">
        <v>45644</v>
      </c>
      <c r="B216" s="17" t="s">
        <v>3301</v>
      </c>
      <c r="C216" s="17" t="s">
        <v>3055</v>
      </c>
      <c r="D216" s="17" t="s">
        <v>3071</v>
      </c>
      <c r="E216" s="17">
        <v>128</v>
      </c>
      <c r="F216" s="17">
        <v>128</v>
      </c>
      <c r="H216" s="17" t="s">
        <v>3125</v>
      </c>
      <c r="I216" s="17" t="s">
        <v>3224</v>
      </c>
    </row>
    <row r="217" spans="1:9">
      <c r="A217" s="26">
        <v>45644</v>
      </c>
      <c r="B217" s="17" t="s">
        <v>3302</v>
      </c>
      <c r="C217" s="17" t="s">
        <v>3055</v>
      </c>
      <c r="D217" s="17" t="s">
        <v>3071</v>
      </c>
      <c r="E217" s="17">
        <v>168</v>
      </c>
      <c r="F217" s="17">
        <v>168</v>
      </c>
      <c r="H217" s="17" t="s">
        <v>3125</v>
      </c>
      <c r="I217" s="17" t="s">
        <v>3224</v>
      </c>
    </row>
    <row r="218" spans="1:9">
      <c r="A218" s="26">
        <v>45644</v>
      </c>
      <c r="B218" s="17" t="s">
        <v>3303</v>
      </c>
      <c r="C218" s="17" t="s">
        <v>3055</v>
      </c>
      <c r="D218" s="17" t="s">
        <v>3071</v>
      </c>
      <c r="E218" s="17">
        <v>168</v>
      </c>
      <c r="F218" s="17">
        <v>168</v>
      </c>
      <c r="H218" s="17" t="s">
        <v>3125</v>
      </c>
      <c r="I218" s="17" t="s">
        <v>3224</v>
      </c>
    </row>
    <row r="219" spans="1:9">
      <c r="A219" s="26">
        <v>45644</v>
      </c>
      <c r="B219" s="17" t="s">
        <v>3304</v>
      </c>
      <c r="C219" s="17" t="s">
        <v>3055</v>
      </c>
      <c r="D219" s="17" t="s">
        <v>3071</v>
      </c>
      <c r="E219" s="17">
        <v>60</v>
      </c>
      <c r="F219" s="17">
        <v>60</v>
      </c>
      <c r="H219" s="17" t="s">
        <v>3125</v>
      </c>
      <c r="I219" s="17" t="s">
        <v>3224</v>
      </c>
    </row>
    <row r="220" spans="1:9">
      <c r="A220" s="26">
        <v>45644</v>
      </c>
      <c r="B220" s="17" t="s">
        <v>3305</v>
      </c>
      <c r="C220" s="17" t="s">
        <v>3055</v>
      </c>
      <c r="D220" s="17" t="s">
        <v>3071</v>
      </c>
      <c r="E220" s="17">
        <v>79</v>
      </c>
      <c r="F220" s="17">
        <v>79</v>
      </c>
      <c r="H220" s="17" t="s">
        <v>3125</v>
      </c>
      <c r="I220" s="17" t="s">
        <v>3224</v>
      </c>
    </row>
    <row r="221" spans="1:9">
      <c r="A221" s="26">
        <v>45644</v>
      </c>
      <c r="B221" s="17" t="s">
        <v>3306</v>
      </c>
      <c r="C221" s="17" t="s">
        <v>3055</v>
      </c>
      <c r="D221" s="17" t="s">
        <v>3071</v>
      </c>
      <c r="E221" s="17">
        <v>399</v>
      </c>
      <c r="F221" s="17">
        <v>399</v>
      </c>
      <c r="H221" s="17" t="s">
        <v>3109</v>
      </c>
      <c r="I221" s="17" t="s">
        <v>3224</v>
      </c>
    </row>
    <row r="222" spans="1:9">
      <c r="A222" s="26">
        <v>45644</v>
      </c>
      <c r="B222" s="17" t="s">
        <v>3307</v>
      </c>
      <c r="C222" s="17" t="s">
        <v>3055</v>
      </c>
      <c r="D222" s="17" t="s">
        <v>3071</v>
      </c>
      <c r="E222" s="17">
        <v>128</v>
      </c>
      <c r="F222" s="17">
        <v>128</v>
      </c>
      <c r="H222" s="17" t="s">
        <v>3125</v>
      </c>
      <c r="I222" s="17" t="s">
        <v>3224</v>
      </c>
    </row>
    <row r="223" spans="1:9">
      <c r="A223" s="26">
        <v>45645</v>
      </c>
      <c r="B223" s="17" t="s">
        <v>3308</v>
      </c>
      <c r="C223" s="17" t="s">
        <v>3055</v>
      </c>
      <c r="D223" s="17" t="s">
        <v>3071</v>
      </c>
      <c r="E223" s="17">
        <v>1780</v>
      </c>
      <c r="F223" s="17">
        <v>1780</v>
      </c>
      <c r="H223" s="17" t="s">
        <v>3109</v>
      </c>
      <c r="I223" s="17" t="s">
        <v>3123</v>
      </c>
    </row>
    <row r="224" spans="1:9">
      <c r="A224" s="26">
        <v>45645</v>
      </c>
      <c r="B224" s="17" t="s">
        <v>3309</v>
      </c>
      <c r="C224" s="17" t="s">
        <v>3055</v>
      </c>
      <c r="D224" s="17" t="s">
        <v>3071</v>
      </c>
      <c r="E224" s="17">
        <v>128</v>
      </c>
      <c r="F224" s="17">
        <v>128</v>
      </c>
      <c r="H224" s="17" t="s">
        <v>3125</v>
      </c>
      <c r="I224" s="17" t="s">
        <v>3224</v>
      </c>
    </row>
    <row r="225" spans="1:9">
      <c r="A225" s="26">
        <v>45645</v>
      </c>
      <c r="B225" s="17" t="s">
        <v>3310</v>
      </c>
      <c r="C225" s="17" t="s">
        <v>3055</v>
      </c>
      <c r="D225" s="17" t="s">
        <v>3071</v>
      </c>
      <c r="E225" s="17">
        <v>60</v>
      </c>
      <c r="F225" s="17">
        <v>60</v>
      </c>
      <c r="H225" s="17" t="s">
        <v>3125</v>
      </c>
      <c r="I225" s="17" t="s">
        <v>3224</v>
      </c>
    </row>
    <row r="226" spans="1:9">
      <c r="A226" s="26">
        <v>45645</v>
      </c>
      <c r="B226" s="17" t="s">
        <v>3311</v>
      </c>
      <c r="C226" s="17" t="s">
        <v>3055</v>
      </c>
      <c r="D226" s="17" t="s">
        <v>3071</v>
      </c>
      <c r="E226" s="17">
        <v>9539</v>
      </c>
      <c r="F226" s="17">
        <v>9539</v>
      </c>
      <c r="H226" s="17" t="s">
        <v>3125</v>
      </c>
      <c r="I226" s="17" t="s">
        <v>3117</v>
      </c>
    </row>
    <row r="227" spans="1:9">
      <c r="A227" s="26">
        <v>45645</v>
      </c>
      <c r="B227" s="17" t="s">
        <v>3312</v>
      </c>
      <c r="C227" s="17" t="s">
        <v>2993</v>
      </c>
      <c r="D227" s="17" t="s">
        <v>2982</v>
      </c>
      <c r="E227" s="17">
        <v>488</v>
      </c>
      <c r="F227" s="17">
        <v>488</v>
      </c>
      <c r="H227" s="17" t="s">
        <v>2995</v>
      </c>
      <c r="I227" s="17" t="s">
        <v>2996</v>
      </c>
    </row>
    <row r="228" spans="1:9">
      <c r="A228" s="26">
        <v>45645</v>
      </c>
      <c r="B228" s="17" t="s">
        <v>3313</v>
      </c>
      <c r="C228" s="17" t="s">
        <v>3055</v>
      </c>
      <c r="D228" s="17" t="s">
        <v>3071</v>
      </c>
      <c r="E228" s="17">
        <v>118</v>
      </c>
      <c r="F228" s="17">
        <v>118</v>
      </c>
      <c r="H228" s="17" t="s">
        <v>3125</v>
      </c>
      <c r="I228" s="17" t="s">
        <v>3224</v>
      </c>
    </row>
    <row r="229" spans="1:9">
      <c r="A229" s="26">
        <v>45645</v>
      </c>
      <c r="B229" s="17" t="s">
        <v>3314</v>
      </c>
      <c r="C229" s="17" t="s">
        <v>3055</v>
      </c>
      <c r="D229" s="17" t="s">
        <v>3071</v>
      </c>
      <c r="E229" s="17">
        <v>60</v>
      </c>
      <c r="F229" s="17">
        <v>60</v>
      </c>
      <c r="H229" s="17" t="s">
        <v>3125</v>
      </c>
      <c r="I229" s="17" t="s">
        <v>3224</v>
      </c>
    </row>
    <row r="230" spans="1:9">
      <c r="A230" s="26">
        <v>45645</v>
      </c>
      <c r="B230" s="17" t="s">
        <v>3315</v>
      </c>
      <c r="C230" s="17" t="s">
        <v>3055</v>
      </c>
      <c r="D230" s="17" t="s">
        <v>3071</v>
      </c>
      <c r="E230" s="17">
        <v>50</v>
      </c>
      <c r="F230" s="17">
        <v>50</v>
      </c>
      <c r="H230" s="17" t="s">
        <v>3125</v>
      </c>
      <c r="I230" s="17" t="s">
        <v>3123</v>
      </c>
    </row>
    <row r="231" spans="1:9">
      <c r="A231" s="26">
        <v>45645</v>
      </c>
      <c r="B231" s="17" t="s">
        <v>3316</v>
      </c>
      <c r="C231" s="17" t="s">
        <v>2993</v>
      </c>
      <c r="D231" s="17" t="s">
        <v>2982</v>
      </c>
      <c r="E231" s="17">
        <v>199</v>
      </c>
      <c r="F231" s="17">
        <v>199</v>
      </c>
      <c r="H231" s="17" t="s">
        <v>2995</v>
      </c>
      <c r="I231" s="17" t="s">
        <v>2996</v>
      </c>
    </row>
    <row r="232" spans="1:9">
      <c r="A232" s="26">
        <v>45645</v>
      </c>
      <c r="B232" s="17" t="s">
        <v>3317</v>
      </c>
      <c r="C232" s="17" t="s">
        <v>3055</v>
      </c>
      <c r="D232" s="17" t="s">
        <v>3071</v>
      </c>
      <c r="E232" s="17">
        <v>424</v>
      </c>
      <c r="F232" s="17">
        <v>424</v>
      </c>
      <c r="H232" s="17" t="s">
        <v>3125</v>
      </c>
      <c r="I232" s="17" t="s">
        <v>3117</v>
      </c>
    </row>
    <row r="233" spans="1:9">
      <c r="A233" s="26">
        <v>45646</v>
      </c>
      <c r="B233" s="17" t="s">
        <v>3318</v>
      </c>
      <c r="C233" s="17" t="s">
        <v>3055</v>
      </c>
      <c r="D233" s="17" t="s">
        <v>3071</v>
      </c>
      <c r="E233" s="17">
        <v>118</v>
      </c>
      <c r="F233" s="17">
        <v>118</v>
      </c>
      <c r="H233" s="17" t="s">
        <v>3125</v>
      </c>
      <c r="I233" s="17" t="s">
        <v>3123</v>
      </c>
    </row>
    <row r="234" spans="1:9">
      <c r="A234" s="26">
        <v>45646</v>
      </c>
      <c r="B234" s="17" t="s">
        <v>3319</v>
      </c>
      <c r="C234" s="17" t="s">
        <v>3055</v>
      </c>
      <c r="D234" s="17" t="s">
        <v>3071</v>
      </c>
      <c r="E234" s="17">
        <v>99</v>
      </c>
      <c r="F234" s="17">
        <v>99</v>
      </c>
      <c r="H234" s="17" t="s">
        <v>3125</v>
      </c>
      <c r="I234" s="17" t="s">
        <v>3123</v>
      </c>
    </row>
    <row r="235" spans="1:9">
      <c r="A235" s="26">
        <v>45646</v>
      </c>
      <c r="B235" s="17" t="s">
        <v>3320</v>
      </c>
      <c r="C235" s="17" t="s">
        <v>3055</v>
      </c>
      <c r="D235" s="17" t="s">
        <v>3071</v>
      </c>
      <c r="E235" s="17">
        <v>128</v>
      </c>
      <c r="F235" s="17">
        <v>128</v>
      </c>
      <c r="H235" s="17" t="s">
        <v>3125</v>
      </c>
      <c r="I235" s="17" t="s">
        <v>3123</v>
      </c>
    </row>
    <row r="236" spans="1:9">
      <c r="A236" s="26">
        <v>45646</v>
      </c>
      <c r="B236" s="17" t="s">
        <v>3321</v>
      </c>
      <c r="C236" s="17" t="s">
        <v>3055</v>
      </c>
      <c r="D236" s="17" t="s">
        <v>3071</v>
      </c>
      <c r="E236" s="17">
        <v>99</v>
      </c>
      <c r="F236" s="17">
        <v>99</v>
      </c>
      <c r="H236" s="17" t="s">
        <v>3109</v>
      </c>
      <c r="I236" s="17" t="s">
        <v>3123</v>
      </c>
    </row>
    <row r="237" spans="1:9">
      <c r="A237" s="26">
        <v>45646</v>
      </c>
      <c r="B237" s="17" t="s">
        <v>3322</v>
      </c>
      <c r="C237" s="17" t="s">
        <v>3055</v>
      </c>
      <c r="D237" s="17" t="s">
        <v>3071</v>
      </c>
      <c r="E237" s="17">
        <v>2973</v>
      </c>
      <c r="F237" s="17">
        <v>2973</v>
      </c>
      <c r="H237" s="17" t="s">
        <v>3109</v>
      </c>
      <c r="I237" s="17" t="s">
        <v>3123</v>
      </c>
    </row>
    <row r="238" spans="1:9">
      <c r="A238" s="26">
        <v>45646</v>
      </c>
      <c r="B238" s="17" t="s">
        <v>3323</v>
      </c>
      <c r="C238" s="17" t="s">
        <v>2969</v>
      </c>
      <c r="D238" s="17" t="s">
        <v>3056</v>
      </c>
      <c r="E238" s="17">
        <v>3780</v>
      </c>
      <c r="F238" s="17">
        <v>3780</v>
      </c>
      <c r="G238" s="29" t="s">
        <v>3324</v>
      </c>
      <c r="H238" s="17" t="s">
        <v>2999</v>
      </c>
      <c r="I238" s="17" t="s">
        <v>3000</v>
      </c>
    </row>
    <row r="239" spans="1:9">
      <c r="A239" s="26">
        <v>45646</v>
      </c>
      <c r="B239" s="17" t="s">
        <v>3325</v>
      </c>
      <c r="C239" s="17" t="s">
        <v>3055</v>
      </c>
      <c r="D239" s="17" t="s">
        <v>3071</v>
      </c>
      <c r="E239" s="17">
        <v>99</v>
      </c>
      <c r="F239" s="17">
        <v>99</v>
      </c>
      <c r="H239" s="17" t="s">
        <v>3109</v>
      </c>
      <c r="I239" s="17" t="s">
        <v>3123</v>
      </c>
    </row>
    <row r="240" spans="1:9">
      <c r="A240" s="26">
        <v>45646</v>
      </c>
      <c r="B240" s="17" t="s">
        <v>3326</v>
      </c>
      <c r="C240" s="17" t="s">
        <v>3055</v>
      </c>
      <c r="D240" s="17" t="s">
        <v>3071</v>
      </c>
      <c r="E240" s="17">
        <v>2150</v>
      </c>
      <c r="F240" s="17">
        <v>2150</v>
      </c>
      <c r="H240" s="17" t="s">
        <v>3109</v>
      </c>
      <c r="I240" s="17" t="s">
        <v>3123</v>
      </c>
    </row>
    <row r="241" spans="1:9">
      <c r="A241" s="26">
        <v>45646</v>
      </c>
      <c r="B241" s="17" t="s">
        <v>3327</v>
      </c>
      <c r="C241" s="17" t="s">
        <v>2969</v>
      </c>
      <c r="D241" s="17" t="s">
        <v>2970</v>
      </c>
      <c r="E241" s="17">
        <v>1388</v>
      </c>
      <c r="F241" s="17">
        <v>1388</v>
      </c>
      <c r="H241" s="17" t="s">
        <v>2999</v>
      </c>
      <c r="I241" s="17" t="s">
        <v>3000</v>
      </c>
    </row>
    <row r="242" spans="1:9">
      <c r="A242" s="26">
        <v>45646</v>
      </c>
      <c r="B242" s="17" t="s">
        <v>3328</v>
      </c>
      <c r="C242" s="17" t="s">
        <v>3055</v>
      </c>
      <c r="D242" s="17" t="s">
        <v>3071</v>
      </c>
      <c r="E242" s="17">
        <v>128</v>
      </c>
      <c r="F242" s="17">
        <v>128</v>
      </c>
      <c r="H242" s="17" t="s">
        <v>3109</v>
      </c>
      <c r="I242" s="17" t="s">
        <v>3117</v>
      </c>
    </row>
    <row r="243" spans="1:9">
      <c r="A243" s="26">
        <v>45646</v>
      </c>
      <c r="B243" s="17" t="s">
        <v>3329</v>
      </c>
      <c r="C243" s="17" t="s">
        <v>2969</v>
      </c>
      <c r="D243" s="17" t="s">
        <v>2970</v>
      </c>
      <c r="E243" s="17">
        <v>336</v>
      </c>
      <c r="F243" s="17">
        <v>336</v>
      </c>
      <c r="H243" s="17" t="s">
        <v>2999</v>
      </c>
      <c r="I243" s="17" t="s">
        <v>3000</v>
      </c>
    </row>
    <row r="244" spans="1:9">
      <c r="A244" s="26">
        <v>45646</v>
      </c>
      <c r="B244" s="17" t="s">
        <v>3330</v>
      </c>
      <c r="C244" s="17" t="s">
        <v>3055</v>
      </c>
      <c r="D244" s="17" t="s">
        <v>3071</v>
      </c>
      <c r="E244" s="17">
        <v>150</v>
      </c>
      <c r="F244" s="17">
        <v>150</v>
      </c>
      <c r="H244" s="17" t="s">
        <v>3125</v>
      </c>
      <c r="I244" s="17" t="s">
        <v>3224</v>
      </c>
    </row>
    <row r="245" spans="1:9" ht="17.25" customHeight="1">
      <c r="A245" s="26">
        <v>45646</v>
      </c>
      <c r="B245" s="17" t="s">
        <v>3331</v>
      </c>
      <c r="C245" s="17" t="s">
        <v>2969</v>
      </c>
      <c r="D245" s="17" t="s">
        <v>2970</v>
      </c>
      <c r="E245" s="17">
        <v>1679</v>
      </c>
      <c r="F245" s="17">
        <v>1679</v>
      </c>
      <c r="H245" s="17" t="s">
        <v>2999</v>
      </c>
      <c r="I245" s="17" t="s">
        <v>3000</v>
      </c>
    </row>
    <row r="246" spans="1:9">
      <c r="A246" s="26">
        <v>45646</v>
      </c>
      <c r="B246" s="17" t="s">
        <v>3332</v>
      </c>
      <c r="C246" s="17" t="s">
        <v>3055</v>
      </c>
      <c r="D246" s="17" t="s">
        <v>3071</v>
      </c>
      <c r="E246" s="17">
        <v>256</v>
      </c>
      <c r="F246" s="17">
        <v>256</v>
      </c>
      <c r="H246" s="17" t="s">
        <v>3109</v>
      </c>
      <c r="I246" s="17" t="s">
        <v>3072</v>
      </c>
    </row>
    <row r="247" spans="1:9">
      <c r="A247" s="26">
        <v>45646</v>
      </c>
      <c r="B247" s="17" t="s">
        <v>3333</v>
      </c>
      <c r="C247" s="17" t="s">
        <v>3055</v>
      </c>
      <c r="D247" s="17" t="s">
        <v>3071</v>
      </c>
      <c r="E247" s="17">
        <v>116</v>
      </c>
      <c r="F247" s="17">
        <v>116</v>
      </c>
      <c r="H247" s="17" t="s">
        <v>3109</v>
      </c>
      <c r="I247" s="17" t="s">
        <v>3072</v>
      </c>
    </row>
    <row r="248" spans="1:9">
      <c r="A248" s="26">
        <v>45647</v>
      </c>
      <c r="B248" s="17" t="s">
        <v>3334</v>
      </c>
      <c r="C248" s="17" t="s">
        <v>3055</v>
      </c>
      <c r="D248" s="17" t="s">
        <v>3071</v>
      </c>
      <c r="E248" s="17">
        <v>20</v>
      </c>
      <c r="F248" s="17">
        <v>20</v>
      </c>
      <c r="H248" s="17" t="s">
        <v>3125</v>
      </c>
      <c r="I248" s="17" t="s">
        <v>3224</v>
      </c>
    </row>
    <row r="249" spans="1:10">
      <c r="A249" s="26">
        <v>45647</v>
      </c>
      <c r="B249" s="17" t="s">
        <v>3335</v>
      </c>
      <c r="C249" s="17" t="s">
        <v>2993</v>
      </c>
      <c r="D249" s="17" t="s">
        <v>3150</v>
      </c>
      <c r="E249" s="17">
        <v>259</v>
      </c>
      <c r="F249" s="17">
        <v>259</v>
      </c>
      <c r="H249" s="17" t="s">
        <v>2995</v>
      </c>
      <c r="I249" s="17" t="s">
        <v>3336</v>
      </c>
      <c r="J249" s="32" t="s">
        <v>3027</v>
      </c>
    </row>
    <row r="250" spans="1:9">
      <c r="A250" s="26">
        <v>45647</v>
      </c>
      <c r="B250" s="17" t="s">
        <v>3337</v>
      </c>
      <c r="C250" s="17" t="s">
        <v>3055</v>
      </c>
      <c r="D250" s="17" t="s">
        <v>3071</v>
      </c>
      <c r="E250" s="17">
        <v>50</v>
      </c>
      <c r="F250" s="17">
        <v>50</v>
      </c>
      <c r="H250" s="17" t="s">
        <v>3125</v>
      </c>
      <c r="I250" s="17" t="s">
        <v>3224</v>
      </c>
    </row>
    <row r="251" spans="1:9">
      <c r="A251" s="26">
        <v>45647</v>
      </c>
      <c r="B251" s="17" t="s">
        <v>3338</v>
      </c>
      <c r="C251" s="17" t="s">
        <v>2969</v>
      </c>
      <c r="D251" s="17" t="s">
        <v>2970</v>
      </c>
      <c r="E251" s="17">
        <v>358</v>
      </c>
      <c r="F251" s="17">
        <v>358</v>
      </c>
      <c r="H251" s="17" t="s">
        <v>2999</v>
      </c>
      <c r="I251" s="17" t="s">
        <v>3000</v>
      </c>
    </row>
    <row r="252" spans="1:9">
      <c r="A252" s="26">
        <v>45647</v>
      </c>
      <c r="B252" s="17" t="s">
        <v>3339</v>
      </c>
      <c r="C252" s="17" t="s">
        <v>3055</v>
      </c>
      <c r="D252" s="17" t="s">
        <v>3071</v>
      </c>
      <c r="E252" s="17">
        <v>988</v>
      </c>
      <c r="F252" s="17">
        <v>988</v>
      </c>
      <c r="H252" s="17" t="s">
        <v>3125</v>
      </c>
      <c r="I252" s="17" t="s">
        <v>3123</v>
      </c>
    </row>
    <row r="253" spans="1:9">
      <c r="A253" s="26">
        <v>45647</v>
      </c>
      <c r="B253" s="17" t="s">
        <v>3340</v>
      </c>
      <c r="C253" s="17" t="s">
        <v>2993</v>
      </c>
      <c r="D253" s="17" t="s">
        <v>2982</v>
      </c>
      <c r="E253" s="17">
        <v>3450</v>
      </c>
      <c r="F253" s="17">
        <v>3450</v>
      </c>
      <c r="H253" s="17" t="s">
        <v>2995</v>
      </c>
      <c r="I253" s="17" t="s">
        <v>2996</v>
      </c>
    </row>
    <row r="254" spans="1:9">
      <c r="A254" s="26">
        <v>45647</v>
      </c>
      <c r="B254" s="17" t="s">
        <v>3341</v>
      </c>
      <c r="C254" s="17" t="s">
        <v>2969</v>
      </c>
      <c r="D254" s="17" t="s">
        <v>2970</v>
      </c>
      <c r="E254" s="17">
        <v>418</v>
      </c>
      <c r="F254" s="17">
        <v>418</v>
      </c>
      <c r="H254" s="17" t="s">
        <v>2999</v>
      </c>
      <c r="I254" s="17" t="s">
        <v>3000</v>
      </c>
    </row>
    <row r="255" spans="1:9">
      <c r="A255" s="26">
        <v>45647</v>
      </c>
      <c r="B255" s="17" t="s">
        <v>3342</v>
      </c>
      <c r="C255" s="17" t="s">
        <v>3055</v>
      </c>
      <c r="D255" s="17" t="s">
        <v>3071</v>
      </c>
      <c r="E255" s="17">
        <v>168</v>
      </c>
      <c r="F255" s="17">
        <v>168</v>
      </c>
      <c r="H255" s="17" t="s">
        <v>3109</v>
      </c>
      <c r="I255" s="17" t="s">
        <v>3123</v>
      </c>
    </row>
    <row r="256" spans="1:9">
      <c r="A256" s="26">
        <v>45647</v>
      </c>
      <c r="B256" s="17" t="s">
        <v>3343</v>
      </c>
      <c r="C256" s="17" t="s">
        <v>2969</v>
      </c>
      <c r="D256" s="17" t="s">
        <v>2970</v>
      </c>
      <c r="E256" s="17">
        <v>168</v>
      </c>
      <c r="F256" s="17">
        <v>168</v>
      </c>
      <c r="H256" s="17" t="s">
        <v>2999</v>
      </c>
      <c r="I256" s="17" t="s">
        <v>3000</v>
      </c>
    </row>
    <row r="257" spans="1:9">
      <c r="A257" s="26">
        <v>45647</v>
      </c>
      <c r="B257" s="17" t="s">
        <v>3344</v>
      </c>
      <c r="C257" s="17" t="s">
        <v>3055</v>
      </c>
      <c r="D257" s="17" t="s">
        <v>3071</v>
      </c>
      <c r="E257" s="17">
        <v>1400</v>
      </c>
      <c r="F257" s="17">
        <v>1400</v>
      </c>
      <c r="H257" s="17" t="s">
        <v>3109</v>
      </c>
      <c r="I257" s="17" t="s">
        <v>3117</v>
      </c>
    </row>
    <row r="258" spans="1:9">
      <c r="A258" s="26">
        <v>45647</v>
      </c>
      <c r="B258" s="17" t="s">
        <v>3345</v>
      </c>
      <c r="C258" s="17" t="s">
        <v>3055</v>
      </c>
      <c r="D258" s="17" t="s">
        <v>3071</v>
      </c>
      <c r="E258" s="17">
        <v>330</v>
      </c>
      <c r="F258" s="17">
        <v>330</v>
      </c>
      <c r="H258" s="17" t="s">
        <v>2971</v>
      </c>
      <c r="I258" s="17" t="s">
        <v>3197</v>
      </c>
    </row>
    <row r="259" spans="1:9">
      <c r="A259" s="26">
        <v>45647</v>
      </c>
      <c r="B259" s="17" t="s">
        <v>3346</v>
      </c>
      <c r="C259" s="17" t="s">
        <v>2993</v>
      </c>
      <c r="D259" s="17" t="s">
        <v>2982</v>
      </c>
      <c r="E259" s="17">
        <v>258</v>
      </c>
      <c r="F259" s="17">
        <v>298</v>
      </c>
      <c r="H259" s="17" t="s">
        <v>2995</v>
      </c>
      <c r="I259" s="17" t="s">
        <v>3013</v>
      </c>
    </row>
    <row r="260" spans="1:9">
      <c r="A260" s="26">
        <v>45647</v>
      </c>
      <c r="B260" s="17" t="s">
        <v>3347</v>
      </c>
      <c r="C260" s="17" t="s">
        <v>3055</v>
      </c>
      <c r="D260" s="17" t="s">
        <v>3071</v>
      </c>
      <c r="E260" s="17">
        <v>60</v>
      </c>
      <c r="F260" s="17">
        <v>60</v>
      </c>
      <c r="H260" s="17" t="s">
        <v>3125</v>
      </c>
      <c r="I260" s="17" t="s">
        <v>3072</v>
      </c>
    </row>
    <row r="261" spans="1:9">
      <c r="A261" s="26">
        <v>45647</v>
      </c>
      <c r="B261" s="17" t="s">
        <v>3348</v>
      </c>
      <c r="C261" s="17" t="s">
        <v>3055</v>
      </c>
      <c r="D261" s="17" t="s">
        <v>3071</v>
      </c>
      <c r="E261" s="17">
        <v>330</v>
      </c>
      <c r="F261" s="17">
        <v>330</v>
      </c>
      <c r="H261" s="17" t="s">
        <v>2983</v>
      </c>
      <c r="I261" s="17" t="s">
        <v>3197</v>
      </c>
    </row>
    <row r="262" spans="1:9">
      <c r="A262" s="26">
        <v>45647</v>
      </c>
      <c r="B262" s="17" t="s">
        <v>3349</v>
      </c>
      <c r="C262" s="17" t="s">
        <v>3055</v>
      </c>
      <c r="D262" s="17" t="s">
        <v>3071</v>
      </c>
      <c r="E262" s="17">
        <v>400</v>
      </c>
      <c r="F262" s="17">
        <v>400</v>
      </c>
      <c r="H262" s="17" t="s">
        <v>3109</v>
      </c>
      <c r="I262" s="17" t="s">
        <v>3117</v>
      </c>
    </row>
    <row r="263" spans="1:9">
      <c r="A263" s="26">
        <v>45647</v>
      </c>
      <c r="B263" s="17" t="s">
        <v>3350</v>
      </c>
      <c r="C263" s="17" t="s">
        <v>2993</v>
      </c>
      <c r="D263" s="17" t="s">
        <v>2982</v>
      </c>
      <c r="E263" s="17">
        <v>199</v>
      </c>
      <c r="F263" s="17">
        <v>199</v>
      </c>
      <c r="H263" s="17" t="s">
        <v>2995</v>
      </c>
      <c r="I263" s="17" t="s">
        <v>2996</v>
      </c>
    </row>
    <row r="264" spans="1:9">
      <c r="A264" s="26">
        <v>45647</v>
      </c>
      <c r="B264" s="17" t="s">
        <v>3351</v>
      </c>
      <c r="C264" s="17" t="s">
        <v>3055</v>
      </c>
      <c r="D264" s="17" t="s">
        <v>3071</v>
      </c>
      <c r="E264" s="17">
        <v>200</v>
      </c>
      <c r="F264" s="17">
        <v>200</v>
      </c>
      <c r="H264" s="17" t="s">
        <v>3109</v>
      </c>
      <c r="I264" s="17" t="s">
        <v>3224</v>
      </c>
    </row>
    <row r="265" spans="1:9">
      <c r="A265" s="26">
        <v>45647</v>
      </c>
      <c r="B265" s="17" t="s">
        <v>3352</v>
      </c>
      <c r="C265" s="17" t="s">
        <v>3055</v>
      </c>
      <c r="D265" s="17" t="s">
        <v>3071</v>
      </c>
      <c r="E265" s="17">
        <v>168</v>
      </c>
      <c r="F265" s="17">
        <v>168</v>
      </c>
      <c r="H265" s="17" t="s">
        <v>3125</v>
      </c>
      <c r="I265" s="17" t="s">
        <v>3123</v>
      </c>
    </row>
    <row r="266" spans="1:9">
      <c r="A266" s="26">
        <v>45647</v>
      </c>
      <c r="B266" s="17" t="s">
        <v>3353</v>
      </c>
      <c r="C266" s="17" t="s">
        <v>3055</v>
      </c>
      <c r="D266" s="17" t="s">
        <v>3071</v>
      </c>
      <c r="E266" s="17">
        <v>168</v>
      </c>
      <c r="F266" s="17">
        <v>168</v>
      </c>
      <c r="H266" s="17" t="s">
        <v>3125</v>
      </c>
      <c r="I266" s="17" t="s">
        <v>3123</v>
      </c>
    </row>
    <row r="267" spans="1:9">
      <c r="A267" s="26">
        <v>45647</v>
      </c>
      <c r="B267" s="17" t="s">
        <v>3354</v>
      </c>
      <c r="C267" s="17" t="s">
        <v>3055</v>
      </c>
      <c r="D267" s="17" t="s">
        <v>3071</v>
      </c>
      <c r="E267" s="17">
        <v>168</v>
      </c>
      <c r="F267" s="17">
        <v>168</v>
      </c>
      <c r="H267" s="17" t="s">
        <v>3125</v>
      </c>
      <c r="I267" s="17" t="s">
        <v>3123</v>
      </c>
    </row>
    <row r="268" spans="1:9">
      <c r="A268" s="26">
        <v>45647</v>
      </c>
      <c r="B268" s="17" t="s">
        <v>3355</v>
      </c>
      <c r="C268" s="17" t="s">
        <v>3055</v>
      </c>
      <c r="D268" s="17" t="s">
        <v>3071</v>
      </c>
      <c r="E268" s="17">
        <v>2610</v>
      </c>
      <c r="F268" s="17">
        <v>2610</v>
      </c>
      <c r="H268" s="17" t="s">
        <v>3109</v>
      </c>
      <c r="I268" s="17" t="s">
        <v>3224</v>
      </c>
    </row>
    <row r="269" spans="1:10">
      <c r="A269" s="26">
        <v>45648</v>
      </c>
      <c r="B269" s="17" t="s">
        <v>3356</v>
      </c>
      <c r="C269" s="17" t="s">
        <v>2969</v>
      </c>
      <c r="D269" s="17" t="s">
        <v>2982</v>
      </c>
      <c r="E269" s="17">
        <v>259</v>
      </c>
      <c r="F269" s="17">
        <v>259</v>
      </c>
      <c r="G269" s="29" t="s">
        <v>3357</v>
      </c>
      <c r="H269" s="17" t="s">
        <v>2999</v>
      </c>
      <c r="I269" s="17" t="s">
        <v>3000</v>
      </c>
      <c r="J269" s="32" t="s">
        <v>3027</v>
      </c>
    </row>
    <row r="270" spans="1:9">
      <c r="A270" s="26">
        <v>45648</v>
      </c>
      <c r="B270" s="17" t="s">
        <v>3358</v>
      </c>
      <c r="C270" s="17" t="s">
        <v>2993</v>
      </c>
      <c r="D270" s="17" t="s">
        <v>2982</v>
      </c>
      <c r="E270" s="17">
        <v>13200</v>
      </c>
      <c r="F270" s="38">
        <v>13200</v>
      </c>
      <c r="H270" s="17" t="s">
        <v>2988</v>
      </c>
      <c r="I270" s="17" t="s">
        <v>3359</v>
      </c>
    </row>
    <row r="271" spans="1:9">
      <c r="A271" s="26">
        <v>45648</v>
      </c>
      <c r="B271" s="17" t="s">
        <v>3360</v>
      </c>
      <c r="C271" s="17" t="s">
        <v>3055</v>
      </c>
      <c r="D271" s="17" t="s">
        <v>3071</v>
      </c>
      <c r="E271" s="17">
        <v>198</v>
      </c>
      <c r="F271" s="17">
        <v>198</v>
      </c>
      <c r="H271" s="17" t="s">
        <v>3125</v>
      </c>
      <c r="I271" s="17" t="s">
        <v>3072</v>
      </c>
    </row>
    <row r="272" spans="1:9">
      <c r="A272" s="26">
        <v>45648</v>
      </c>
      <c r="B272" s="17" t="s">
        <v>3361</v>
      </c>
      <c r="C272" s="17" t="s">
        <v>3055</v>
      </c>
      <c r="D272" s="17" t="s">
        <v>3071</v>
      </c>
      <c r="E272" s="17">
        <v>168</v>
      </c>
      <c r="F272" s="17">
        <v>168</v>
      </c>
      <c r="H272" s="17" t="s">
        <v>3125</v>
      </c>
      <c r="I272" s="17" t="s">
        <v>3123</v>
      </c>
    </row>
    <row r="273" spans="1:9">
      <c r="A273" s="26">
        <v>45648</v>
      </c>
      <c r="B273" s="17" t="s">
        <v>3362</v>
      </c>
      <c r="C273" s="17" t="s">
        <v>3055</v>
      </c>
      <c r="D273" s="17" t="s">
        <v>3071</v>
      </c>
      <c r="E273" s="17">
        <v>99</v>
      </c>
      <c r="F273" s="17">
        <v>99</v>
      </c>
      <c r="H273" s="17" t="s">
        <v>3125</v>
      </c>
      <c r="I273" s="17" t="s">
        <v>3224</v>
      </c>
    </row>
    <row r="274" spans="1:9">
      <c r="A274" s="26">
        <v>45648</v>
      </c>
      <c r="B274" s="17" t="s">
        <v>3363</v>
      </c>
      <c r="C274" s="17" t="s">
        <v>3055</v>
      </c>
      <c r="D274" s="17" t="s">
        <v>3071</v>
      </c>
      <c r="E274" s="17">
        <v>168</v>
      </c>
      <c r="F274" s="17">
        <v>168</v>
      </c>
      <c r="H274" s="17" t="s">
        <v>3125</v>
      </c>
      <c r="I274" s="17" t="s">
        <v>3072</v>
      </c>
    </row>
    <row r="275" spans="1:9">
      <c r="A275" s="26">
        <v>45648</v>
      </c>
      <c r="B275" s="17" t="s">
        <v>3364</v>
      </c>
      <c r="C275" s="17" t="s">
        <v>3055</v>
      </c>
      <c r="D275" s="17" t="s">
        <v>3071</v>
      </c>
      <c r="E275" s="17">
        <v>99</v>
      </c>
      <c r="F275" s="17">
        <v>99</v>
      </c>
      <c r="H275" s="17" t="s">
        <v>3125</v>
      </c>
      <c r="I275" s="17" t="s">
        <v>3072</v>
      </c>
    </row>
    <row r="276" spans="1:9">
      <c r="A276" s="26">
        <v>45648</v>
      </c>
      <c r="B276" s="17" t="s">
        <v>3365</v>
      </c>
      <c r="C276" s="17" t="s">
        <v>3055</v>
      </c>
      <c r="D276" s="17" t="s">
        <v>3071</v>
      </c>
      <c r="E276" s="17">
        <v>79</v>
      </c>
      <c r="F276" s="17">
        <v>79</v>
      </c>
      <c r="H276" s="17" t="s">
        <v>3109</v>
      </c>
      <c r="I276" s="17" t="s">
        <v>3072</v>
      </c>
    </row>
    <row r="277" spans="1:9">
      <c r="A277" s="26">
        <v>45648</v>
      </c>
      <c r="B277" s="17" t="s">
        <v>3366</v>
      </c>
      <c r="C277" s="17" t="s">
        <v>3055</v>
      </c>
      <c r="D277" s="17" t="s">
        <v>3071</v>
      </c>
      <c r="E277" s="17">
        <v>168</v>
      </c>
      <c r="F277" s="17">
        <v>168</v>
      </c>
      <c r="H277" s="17" t="s">
        <v>3109</v>
      </c>
      <c r="I277" s="17" t="s">
        <v>3224</v>
      </c>
    </row>
    <row r="278" spans="1:9">
      <c r="A278" s="26">
        <v>45648</v>
      </c>
      <c r="B278" s="17" t="s">
        <v>3367</v>
      </c>
      <c r="C278" s="17" t="s">
        <v>3055</v>
      </c>
      <c r="D278" s="17" t="s">
        <v>3071</v>
      </c>
      <c r="E278" s="17">
        <v>100</v>
      </c>
      <c r="F278" s="17">
        <v>100</v>
      </c>
      <c r="H278" s="17" t="s">
        <v>3125</v>
      </c>
      <c r="I278" s="17" t="s">
        <v>3123</v>
      </c>
    </row>
    <row r="279" spans="1:9">
      <c r="A279" s="26">
        <v>45648</v>
      </c>
      <c r="B279" s="17" t="s">
        <v>3368</v>
      </c>
      <c r="C279" s="17" t="s">
        <v>2969</v>
      </c>
      <c r="D279" s="17" t="s">
        <v>2970</v>
      </c>
      <c r="E279" s="17">
        <v>6300</v>
      </c>
      <c r="F279" s="38">
        <v>6300</v>
      </c>
      <c r="G279" s="29" t="s">
        <v>3296</v>
      </c>
      <c r="H279" s="17" t="s">
        <v>2988</v>
      </c>
      <c r="I279" s="17" t="s">
        <v>2977</v>
      </c>
    </row>
    <row r="280" spans="1:9">
      <c r="A280" s="26">
        <v>45648</v>
      </c>
      <c r="B280" s="17" t="s">
        <v>3369</v>
      </c>
      <c r="C280" s="17" t="s">
        <v>3055</v>
      </c>
      <c r="D280" s="17" t="s">
        <v>3071</v>
      </c>
      <c r="E280" s="17">
        <v>168</v>
      </c>
      <c r="F280" s="17">
        <v>168</v>
      </c>
      <c r="H280" s="17" t="s">
        <v>3109</v>
      </c>
      <c r="I280" s="17" t="s">
        <v>3224</v>
      </c>
    </row>
    <row r="281" spans="1:9">
      <c r="A281" s="26">
        <v>45648</v>
      </c>
      <c r="B281" s="17" t="s">
        <v>3370</v>
      </c>
      <c r="C281" s="17" t="s">
        <v>3055</v>
      </c>
      <c r="D281" s="17" t="s">
        <v>3071</v>
      </c>
      <c r="E281" s="17">
        <v>566</v>
      </c>
      <c r="F281" s="17">
        <v>566</v>
      </c>
      <c r="H281" s="17" t="s">
        <v>3109</v>
      </c>
      <c r="I281" s="17" t="s">
        <v>3072</v>
      </c>
    </row>
    <row r="282" spans="1:9">
      <c r="A282" s="26">
        <v>45648</v>
      </c>
      <c r="B282" s="17" t="s">
        <v>3371</v>
      </c>
      <c r="C282" s="17" t="s">
        <v>3055</v>
      </c>
      <c r="D282" s="17" t="s">
        <v>3071</v>
      </c>
      <c r="E282" s="17">
        <v>168</v>
      </c>
      <c r="F282" s="17">
        <v>168</v>
      </c>
      <c r="H282" s="17" t="s">
        <v>3125</v>
      </c>
      <c r="I282" s="17" t="s">
        <v>3072</v>
      </c>
    </row>
    <row r="283" spans="1:9">
      <c r="A283" s="26">
        <v>45648</v>
      </c>
      <c r="B283" s="17" t="s">
        <v>3372</v>
      </c>
      <c r="C283" s="17" t="s">
        <v>3055</v>
      </c>
      <c r="D283" s="17" t="s">
        <v>3071</v>
      </c>
      <c r="E283" s="17">
        <v>168</v>
      </c>
      <c r="F283" s="17">
        <v>168</v>
      </c>
      <c r="H283" s="17" t="s">
        <v>3125</v>
      </c>
      <c r="I283" s="17" t="s">
        <v>3123</v>
      </c>
    </row>
    <row r="284" spans="1:9">
      <c r="A284" s="26">
        <v>45648</v>
      </c>
      <c r="B284" s="17" t="s">
        <v>3373</v>
      </c>
      <c r="C284" s="17" t="s">
        <v>3055</v>
      </c>
      <c r="D284" s="17" t="s">
        <v>3071</v>
      </c>
      <c r="E284" s="17">
        <v>99</v>
      </c>
      <c r="F284" s="17">
        <v>99</v>
      </c>
      <c r="H284" s="17" t="s">
        <v>3125</v>
      </c>
      <c r="I284" s="17" t="s">
        <v>3224</v>
      </c>
    </row>
    <row r="285" spans="1:11">
      <c r="A285" s="26">
        <v>45648</v>
      </c>
      <c r="B285" s="17" t="s">
        <v>3374</v>
      </c>
      <c r="C285" s="17" t="s">
        <v>3055</v>
      </c>
      <c r="D285" s="17" t="s">
        <v>3071</v>
      </c>
      <c r="E285" s="17">
        <v>60</v>
      </c>
      <c r="F285" s="17">
        <v>60</v>
      </c>
      <c r="H285" s="17" t="s">
        <v>3125</v>
      </c>
      <c r="I285" s="17" t="s">
        <v>3224</v>
      </c>
      <c r="K285" s="21" t="s">
        <v>3375</v>
      </c>
    </row>
    <row r="286" spans="1:11">
      <c r="A286" s="22">
        <v>45649</v>
      </c>
      <c r="B286" s="17" t="s">
        <v>3376</v>
      </c>
      <c r="C286" s="17" t="s">
        <v>2969</v>
      </c>
      <c r="D286" s="17" t="s">
        <v>2970</v>
      </c>
      <c r="E286" s="17">
        <v>359</v>
      </c>
      <c r="F286" s="17">
        <v>359</v>
      </c>
      <c r="H286" s="17" t="s">
        <v>2995</v>
      </c>
      <c r="I286" s="17" t="s">
        <v>3377</v>
      </c>
      <c r="K286" s="21" t="s"/>
    </row>
    <row r="287" spans="1:9">
      <c r="A287" s="26">
        <v>45649</v>
      </c>
      <c r="B287" s="17" t="s">
        <v>3378</v>
      </c>
      <c r="C287" s="17" t="s">
        <v>2969</v>
      </c>
      <c r="D287" s="17" t="s">
        <v>2970</v>
      </c>
      <c r="E287" s="17">
        <v>1650</v>
      </c>
      <c r="F287" s="17">
        <v>1650</v>
      </c>
      <c r="H287" s="17" t="s">
        <v>3379</v>
      </c>
      <c r="I287" s="17" t="s">
        <v>3000</v>
      </c>
    </row>
    <row r="288" spans="1:9">
      <c r="A288" s="26">
        <v>45649</v>
      </c>
      <c r="B288" s="17" t="s">
        <v>3380</v>
      </c>
      <c r="C288" s="17" t="s">
        <v>3055</v>
      </c>
      <c r="D288" s="17" t="s">
        <v>3071</v>
      </c>
      <c r="E288" s="17">
        <v>2871</v>
      </c>
      <c r="F288" s="17">
        <v>2871</v>
      </c>
      <c r="H288" s="17" t="s">
        <v>3109</v>
      </c>
      <c r="I288" s="17" t="s">
        <v>3117</v>
      </c>
    </row>
    <row r="289" spans="1:9">
      <c r="A289" s="26">
        <v>45649</v>
      </c>
      <c r="B289" s="17" t="s">
        <v>3381</v>
      </c>
      <c r="C289" s="17" t="s">
        <v>3055</v>
      </c>
      <c r="D289" s="17" t="s">
        <v>3071</v>
      </c>
      <c r="E289" s="17">
        <v>158</v>
      </c>
      <c r="F289" s="17">
        <v>158</v>
      </c>
      <c r="H289" s="17" t="s">
        <v>3109</v>
      </c>
      <c r="I289" s="17" t="s">
        <v>3123</v>
      </c>
    </row>
    <row r="290" spans="1:9">
      <c r="A290" s="26">
        <v>45649</v>
      </c>
      <c r="B290" s="17" t="s">
        <v>3382</v>
      </c>
      <c r="C290" s="17" t="s">
        <v>3055</v>
      </c>
      <c r="D290" s="17" t="s">
        <v>3071</v>
      </c>
      <c r="E290" s="17">
        <v>1373</v>
      </c>
      <c r="F290" s="17">
        <v>1373</v>
      </c>
      <c r="H290" s="17" t="s">
        <v>3109</v>
      </c>
      <c r="I290" s="17" t="s">
        <v>3059</v>
      </c>
    </row>
    <row r="291" spans="1:9">
      <c r="A291" s="26">
        <v>45649</v>
      </c>
      <c r="B291" s="17" t="s">
        <v>3383</v>
      </c>
      <c r="C291" s="17" t="s">
        <v>3055</v>
      </c>
      <c r="D291" s="17" t="s">
        <v>3071</v>
      </c>
      <c r="E291" s="17">
        <v>397</v>
      </c>
      <c r="F291" s="17">
        <v>397</v>
      </c>
      <c r="H291" s="17" t="s">
        <v>3125</v>
      </c>
      <c r="I291" s="17" t="s">
        <v>3123</v>
      </c>
    </row>
    <row r="292" spans="1:9">
      <c r="A292" s="26">
        <v>45649</v>
      </c>
      <c r="B292" s="17" t="s">
        <v>3384</v>
      </c>
      <c r="C292" s="17" t="s">
        <v>2969</v>
      </c>
      <c r="D292" s="17" t="s">
        <v>2970</v>
      </c>
      <c r="E292" s="17">
        <v>165</v>
      </c>
      <c r="F292" s="17">
        <v>165</v>
      </c>
      <c r="H292" s="17" t="s">
        <v>2983</v>
      </c>
      <c r="I292" s="17" t="s">
        <v>2977</v>
      </c>
    </row>
    <row r="293" spans="1:9">
      <c r="A293" s="26">
        <v>45649</v>
      </c>
      <c r="B293" s="17" t="s">
        <v>3385</v>
      </c>
      <c r="C293" s="17" t="s">
        <v>3055</v>
      </c>
      <c r="D293" s="17" t="s">
        <v>3071</v>
      </c>
      <c r="E293" s="17">
        <v>168</v>
      </c>
      <c r="F293" s="17">
        <v>168</v>
      </c>
      <c r="H293" s="17" t="s">
        <v>3125</v>
      </c>
      <c r="I293" s="17" t="s">
        <v>3123</v>
      </c>
    </row>
    <row r="294" spans="1:9">
      <c r="A294" s="26">
        <v>45649</v>
      </c>
      <c r="B294" s="17" t="s">
        <v>3386</v>
      </c>
      <c r="C294" s="17" t="s">
        <v>3055</v>
      </c>
      <c r="D294" s="17" t="s">
        <v>3071</v>
      </c>
      <c r="E294" s="17">
        <v>1750</v>
      </c>
      <c r="F294" s="17">
        <v>1750</v>
      </c>
      <c r="H294" s="17" t="s">
        <v>3109</v>
      </c>
      <c r="I294" s="17" t="s">
        <v>3123</v>
      </c>
    </row>
    <row r="295" spans="1:9">
      <c r="A295" s="26">
        <v>45649</v>
      </c>
      <c r="B295" s="17" t="s">
        <v>3387</v>
      </c>
      <c r="C295" s="17" t="s">
        <v>3055</v>
      </c>
      <c r="D295" s="17" t="s">
        <v>3071</v>
      </c>
      <c r="E295" s="17">
        <v>198</v>
      </c>
      <c r="F295" s="17">
        <v>198</v>
      </c>
      <c r="H295" s="17" t="s">
        <v>3125</v>
      </c>
      <c r="I295" s="17" t="s">
        <v>3123</v>
      </c>
    </row>
    <row r="296" spans="1:9">
      <c r="A296" s="26">
        <v>45650</v>
      </c>
      <c r="B296" s="17" t="s">
        <v>3388</v>
      </c>
      <c r="C296" s="17" t="s">
        <v>2993</v>
      </c>
      <c r="D296" s="17" t="s">
        <v>3150</v>
      </c>
      <c r="E296" s="17">
        <v>688</v>
      </c>
      <c r="F296" s="17">
        <v>688</v>
      </c>
      <c r="H296" s="17" t="s">
        <v>2995</v>
      </c>
      <c r="I296" s="17" t="s">
        <v>3359</v>
      </c>
    </row>
    <row r="297" spans="1:9">
      <c r="A297" s="26">
        <v>45650</v>
      </c>
      <c r="B297" s="17" t="s">
        <v>3389</v>
      </c>
      <c r="C297" s="17" t="s">
        <v>3055</v>
      </c>
      <c r="D297" s="17" t="s">
        <v>3071</v>
      </c>
      <c r="E297" s="17">
        <v>1500</v>
      </c>
      <c r="F297" s="17">
        <v>1500</v>
      </c>
      <c r="H297" s="17" t="s">
        <v>3125</v>
      </c>
      <c r="I297" s="17" t="s">
        <v>3197</v>
      </c>
    </row>
    <row r="298" spans="1:9">
      <c r="A298" s="26">
        <v>45650</v>
      </c>
      <c r="B298" s="17" t="s">
        <v>3390</v>
      </c>
      <c r="C298" s="17" t="s">
        <v>3055</v>
      </c>
      <c r="D298" s="17" t="s">
        <v>3071</v>
      </c>
      <c r="E298" s="17">
        <v>168</v>
      </c>
      <c r="F298" s="17">
        <v>168</v>
      </c>
      <c r="H298" s="17" t="s">
        <v>3109</v>
      </c>
      <c r="I298" s="17" t="s">
        <v>3072</v>
      </c>
    </row>
    <row r="299" spans="1:9">
      <c r="A299" s="26">
        <v>45650</v>
      </c>
      <c r="B299" s="17" t="s">
        <v>3391</v>
      </c>
      <c r="C299" s="17" t="s">
        <v>2969</v>
      </c>
      <c r="D299" s="17" t="s">
        <v>2970</v>
      </c>
      <c r="E299" s="17">
        <v>900</v>
      </c>
      <c r="F299" s="17">
        <v>900</v>
      </c>
      <c r="H299" s="17" t="s">
        <v>2999</v>
      </c>
      <c r="I299" s="17" t="s">
        <v>3094</v>
      </c>
    </row>
    <row r="300" spans="1:9">
      <c r="A300" s="26">
        <v>45650</v>
      </c>
      <c r="B300" s="17" t="s">
        <v>3392</v>
      </c>
      <c r="C300" s="17" t="s">
        <v>3055</v>
      </c>
      <c r="D300" s="17" t="s">
        <v>3071</v>
      </c>
      <c r="E300" s="17">
        <v>30</v>
      </c>
      <c r="F300" s="17">
        <v>30</v>
      </c>
      <c r="H300" s="17" t="s">
        <v>3125</v>
      </c>
      <c r="I300" s="17" t="s">
        <v>3123</v>
      </c>
    </row>
    <row r="301" spans="1:9">
      <c r="A301" s="26">
        <v>45650</v>
      </c>
      <c r="B301" s="17" t="s">
        <v>3393</v>
      </c>
      <c r="C301" s="17" t="s">
        <v>3055</v>
      </c>
      <c r="D301" s="17" t="s">
        <v>3071</v>
      </c>
      <c r="E301" s="17">
        <v>99</v>
      </c>
      <c r="F301" s="17">
        <v>99</v>
      </c>
      <c r="H301" s="17" t="s">
        <v>3125</v>
      </c>
      <c r="I301" s="17" t="s">
        <v>3072</v>
      </c>
    </row>
    <row r="302" spans="1:9">
      <c r="A302" s="26">
        <v>45650</v>
      </c>
      <c r="B302" s="17" t="s">
        <v>3394</v>
      </c>
      <c r="C302" s="17" t="s">
        <v>2993</v>
      </c>
      <c r="D302" s="17" t="s">
        <v>2982</v>
      </c>
      <c r="E302" s="17">
        <v>99</v>
      </c>
      <c r="F302" s="17">
        <v>99</v>
      </c>
      <c r="H302" s="17" t="s">
        <v>2995</v>
      </c>
      <c r="I302" s="17" t="s">
        <v>3013</v>
      </c>
    </row>
    <row r="303" spans="1:9">
      <c r="A303" s="26">
        <v>45650</v>
      </c>
      <c r="B303" s="17" t="s">
        <v>3395</v>
      </c>
      <c r="C303" s="17" t="s">
        <v>3055</v>
      </c>
      <c r="D303" s="17" t="s">
        <v>3071</v>
      </c>
      <c r="E303" s="17">
        <v>168</v>
      </c>
      <c r="F303" s="17">
        <v>168</v>
      </c>
      <c r="H303" s="17" t="s">
        <v>3125</v>
      </c>
      <c r="I303" s="17" t="s">
        <v>3072</v>
      </c>
    </row>
    <row r="304" spans="1:9">
      <c r="A304" s="26">
        <v>45650</v>
      </c>
      <c r="B304" s="17" t="s">
        <v>3396</v>
      </c>
      <c r="C304" s="17" t="s">
        <v>3055</v>
      </c>
      <c r="D304" s="17" t="s">
        <v>3071</v>
      </c>
      <c r="E304" s="17">
        <v>168</v>
      </c>
      <c r="F304" s="17">
        <v>168</v>
      </c>
      <c r="H304" s="17" t="s">
        <v>3125</v>
      </c>
      <c r="I304" s="17" t="s">
        <v>3072</v>
      </c>
    </row>
    <row r="305" spans="1:9">
      <c r="A305" s="26">
        <v>45650</v>
      </c>
      <c r="B305" s="17" t="s">
        <v>3397</v>
      </c>
      <c r="C305" s="17" t="s">
        <v>2993</v>
      </c>
      <c r="D305" s="17" t="s">
        <v>2982</v>
      </c>
      <c r="E305" s="17">
        <v>128</v>
      </c>
      <c r="F305" s="17">
        <v>128</v>
      </c>
      <c r="H305" s="17" t="s">
        <v>2995</v>
      </c>
      <c r="I305" s="17" t="s">
        <v>3013</v>
      </c>
    </row>
    <row r="306" spans="1:9">
      <c r="A306" s="26">
        <v>45651</v>
      </c>
      <c r="B306" s="17" t="s">
        <v>3398</v>
      </c>
      <c r="C306" s="17" t="s">
        <v>3055</v>
      </c>
      <c r="D306" s="17" t="s">
        <v>3071</v>
      </c>
      <c r="E306" s="17">
        <v>99</v>
      </c>
      <c r="F306" s="17">
        <v>99</v>
      </c>
      <c r="H306" s="17" t="s">
        <v>3109</v>
      </c>
      <c r="I306" s="17" t="s">
        <v>3117</v>
      </c>
    </row>
    <row r="307" spans="1:9">
      <c r="A307" s="26">
        <v>45651</v>
      </c>
      <c r="B307" s="17" t="s">
        <v>3399</v>
      </c>
      <c r="C307" s="17" t="s">
        <v>3055</v>
      </c>
      <c r="D307" s="17" t="s">
        <v>3071</v>
      </c>
      <c r="E307" s="17">
        <v>840</v>
      </c>
      <c r="F307" s="17">
        <v>840</v>
      </c>
      <c r="H307" s="17" t="s">
        <v>3125</v>
      </c>
      <c r="I307" s="17" t="s">
        <v>3072</v>
      </c>
    </row>
    <row r="308" spans="1:9">
      <c r="A308" s="26">
        <v>45651</v>
      </c>
      <c r="B308" s="17" t="s">
        <v>3400</v>
      </c>
      <c r="C308" s="17" t="s">
        <v>2993</v>
      </c>
      <c r="D308" s="17" t="s">
        <v>2994</v>
      </c>
      <c r="E308" s="17">
        <v>400</v>
      </c>
      <c r="F308" s="17">
        <v>400</v>
      </c>
      <c r="H308" s="17" t="s">
        <v>2995</v>
      </c>
      <c r="I308" s="17" t="s">
        <v>3013</v>
      </c>
    </row>
    <row r="309" spans="1:9">
      <c r="A309" s="26">
        <v>45651</v>
      </c>
      <c r="B309" s="17" t="s">
        <v>3401</v>
      </c>
      <c r="C309" s="17" t="s">
        <v>3055</v>
      </c>
      <c r="D309" s="17" t="s">
        <v>3071</v>
      </c>
      <c r="E309" s="17">
        <v>336</v>
      </c>
      <c r="F309" s="17">
        <v>336</v>
      </c>
      <c r="H309" s="17" t="s">
        <v>3125</v>
      </c>
      <c r="I309" s="17" t="s">
        <v>3072</v>
      </c>
    </row>
    <row r="310" spans="1:9">
      <c r="A310" s="26">
        <v>45651</v>
      </c>
      <c r="B310" s="17" t="s">
        <v>3402</v>
      </c>
      <c r="C310" s="17" t="s">
        <v>2993</v>
      </c>
      <c r="D310" s="17" t="s">
        <v>2982</v>
      </c>
      <c r="E310" s="17">
        <v>109</v>
      </c>
      <c r="F310" s="17">
        <v>109</v>
      </c>
      <c r="H310" s="17" t="s">
        <v>2995</v>
      </c>
      <c r="I310" s="17" t="s">
        <v>3013</v>
      </c>
    </row>
    <row r="311" spans="1:9">
      <c r="A311" s="26">
        <v>45651</v>
      </c>
      <c r="B311" s="17" t="s">
        <v>3403</v>
      </c>
      <c r="C311" s="17" t="s">
        <v>3055</v>
      </c>
      <c r="D311" s="17" t="s">
        <v>3071</v>
      </c>
      <c r="E311" s="17">
        <v>99</v>
      </c>
      <c r="F311" s="17">
        <v>99</v>
      </c>
      <c r="H311" s="17" t="s">
        <v>3109</v>
      </c>
      <c r="I311" s="17" t="s">
        <v>3072</v>
      </c>
    </row>
    <row r="312" spans="1:9">
      <c r="A312" s="26">
        <v>45651</v>
      </c>
      <c r="B312" s="17" t="s">
        <v>3404</v>
      </c>
      <c r="C312" s="17" t="s">
        <v>3055</v>
      </c>
      <c r="D312" s="17" t="s">
        <v>3071</v>
      </c>
      <c r="E312" s="17">
        <v>2973</v>
      </c>
      <c r="F312" s="17">
        <v>2973</v>
      </c>
      <c r="H312" s="17" t="s">
        <v>3125</v>
      </c>
      <c r="I312" s="17" t="s">
        <v>3224</v>
      </c>
    </row>
    <row r="313" spans="1:9">
      <c r="A313" s="26">
        <v>45651</v>
      </c>
      <c r="B313" s="17" t="s">
        <v>3405</v>
      </c>
      <c r="C313" s="17" t="s">
        <v>3055</v>
      </c>
      <c r="D313" s="17" t="s">
        <v>3071</v>
      </c>
      <c r="E313" s="17">
        <v>10838</v>
      </c>
      <c r="F313" s="17">
        <v>10838</v>
      </c>
      <c r="H313" s="17" t="s">
        <v>3125</v>
      </c>
      <c r="I313" s="17" t="s">
        <v>3224</v>
      </c>
    </row>
    <row r="314" spans="1:9">
      <c r="A314" s="26">
        <v>45651</v>
      </c>
      <c r="B314" s="17" t="s">
        <v>3406</v>
      </c>
      <c r="C314" s="17" t="s">
        <v>3055</v>
      </c>
      <c r="D314" s="17" t="s">
        <v>3071</v>
      </c>
      <c r="E314" s="17">
        <v>60</v>
      </c>
      <c r="F314" s="17">
        <v>60</v>
      </c>
      <c r="H314" s="17" t="s">
        <v>3125</v>
      </c>
      <c r="I314" s="17" t="s">
        <v>3117</v>
      </c>
    </row>
    <row r="315" spans="1:9">
      <c r="A315" s="26">
        <v>45651</v>
      </c>
      <c r="B315" s="17" t="s">
        <v>3407</v>
      </c>
      <c r="C315" s="17" t="s">
        <v>2969</v>
      </c>
      <c r="D315" s="17" t="s">
        <v>2970</v>
      </c>
      <c r="E315" s="17">
        <v>1500</v>
      </c>
      <c r="F315" s="38">
        <v>1500</v>
      </c>
      <c r="H315" s="17" t="s">
        <v>2988</v>
      </c>
      <c r="I315" s="17" t="s">
        <v>3094</v>
      </c>
    </row>
    <row r="316" spans="1:9">
      <c r="A316" s="26">
        <v>45651</v>
      </c>
      <c r="B316" s="17" t="s">
        <v>3408</v>
      </c>
      <c r="C316" s="17" t="s">
        <v>2969</v>
      </c>
      <c r="D316" s="17" t="s">
        <v>2970</v>
      </c>
      <c r="E316" s="17">
        <v>4218</v>
      </c>
      <c r="F316" s="17">
        <v>4218</v>
      </c>
      <c r="H316" s="17" t="s">
        <v>2999</v>
      </c>
      <c r="I316" s="17" t="s">
        <v>3000</v>
      </c>
    </row>
    <row r="317" spans="1:9">
      <c r="A317" s="26">
        <v>45651</v>
      </c>
      <c r="B317" s="17" t="s">
        <v>3409</v>
      </c>
      <c r="C317" s="17" t="s">
        <v>2969</v>
      </c>
      <c r="D317" s="17" t="s">
        <v>2970</v>
      </c>
      <c r="E317" s="17">
        <v>238</v>
      </c>
      <c r="F317" s="17">
        <v>238</v>
      </c>
      <c r="H317" s="17" t="s">
        <v>2999</v>
      </c>
      <c r="I317" s="17" t="s">
        <v>3000</v>
      </c>
    </row>
    <row r="318" spans="1:9">
      <c r="A318" s="26">
        <v>45651</v>
      </c>
      <c r="B318" s="17" t="s">
        <v>3410</v>
      </c>
      <c r="C318" s="17" t="s">
        <v>3055</v>
      </c>
      <c r="D318" s="17" t="s">
        <v>3071</v>
      </c>
      <c r="E318" s="17">
        <v>99</v>
      </c>
      <c r="F318" s="17">
        <v>99</v>
      </c>
      <c r="H318" s="17" t="s">
        <v>3109</v>
      </c>
      <c r="I318" s="17" t="s">
        <v>3224</v>
      </c>
    </row>
    <row r="319" spans="1:9">
      <c r="A319" s="26">
        <v>45652</v>
      </c>
      <c r="B319" s="17" t="s">
        <v>3411</v>
      </c>
      <c r="C319" s="17" t="s">
        <v>3055</v>
      </c>
      <c r="D319" s="17" t="s">
        <v>3071</v>
      </c>
      <c r="E319" s="17">
        <v>8377</v>
      </c>
      <c r="F319" s="17">
        <v>8377</v>
      </c>
      <c r="H319" s="17" t="s">
        <v>3125</v>
      </c>
      <c r="I319" s="17" t="s">
        <v>3123</v>
      </c>
    </row>
    <row r="320" spans="1:9">
      <c r="A320" s="26">
        <v>45652</v>
      </c>
      <c r="B320" s="17" t="s">
        <v>3412</v>
      </c>
      <c r="C320" s="17" t="s">
        <v>3055</v>
      </c>
      <c r="D320" s="17" t="s">
        <v>3071</v>
      </c>
      <c r="E320" s="17">
        <v>6379</v>
      </c>
      <c r="F320" s="17">
        <v>6379</v>
      </c>
      <c r="H320" s="17" t="s">
        <v>3109</v>
      </c>
      <c r="I320" s="17" t="s">
        <v>3224</v>
      </c>
    </row>
    <row r="321" spans="1:9">
      <c r="A321" s="26">
        <v>45652</v>
      </c>
      <c r="B321" s="17" t="s">
        <v>3413</v>
      </c>
      <c r="C321" s="17" t="s">
        <v>3055</v>
      </c>
      <c r="D321" s="17" t="s">
        <v>3071</v>
      </c>
      <c r="E321" s="17">
        <v>330</v>
      </c>
      <c r="F321" s="17">
        <v>330</v>
      </c>
      <c r="H321" s="17" t="s">
        <v>3109</v>
      </c>
      <c r="I321" s="17" t="s">
        <v>3123</v>
      </c>
    </row>
    <row r="322" spans="1:9">
      <c r="A322" s="26">
        <v>45652</v>
      </c>
      <c r="B322" s="17" t="s">
        <v>3414</v>
      </c>
      <c r="C322" s="17" t="s">
        <v>3055</v>
      </c>
      <c r="D322" s="17" t="s">
        <v>3071</v>
      </c>
      <c r="E322" s="17">
        <v>504</v>
      </c>
      <c r="F322" s="17">
        <v>504</v>
      </c>
      <c r="H322" s="17" t="s">
        <v>3125</v>
      </c>
      <c r="I322" s="17" t="s">
        <v>3123</v>
      </c>
    </row>
    <row r="323" spans="1:9">
      <c r="A323" s="26">
        <v>45652</v>
      </c>
      <c r="B323" s="17" t="s">
        <v>3415</v>
      </c>
      <c r="C323" s="17" t="s">
        <v>2993</v>
      </c>
      <c r="D323" s="17" t="s">
        <v>2982</v>
      </c>
      <c r="E323" s="17">
        <v>598</v>
      </c>
      <c r="F323" s="17">
        <v>598</v>
      </c>
      <c r="H323" s="17" t="s">
        <v>2995</v>
      </c>
      <c r="I323" s="17" t="s">
        <v>3013</v>
      </c>
    </row>
    <row r="324" spans="1:9">
      <c r="A324" s="26">
        <v>45652</v>
      </c>
      <c r="B324" s="17" t="s">
        <v>3416</v>
      </c>
      <c r="C324" s="17" t="s">
        <v>3055</v>
      </c>
      <c r="D324" s="17" t="s">
        <v>3071</v>
      </c>
      <c r="E324" s="17">
        <v>168</v>
      </c>
      <c r="F324" s="17">
        <v>168</v>
      </c>
      <c r="H324" s="17" t="s">
        <v>3109</v>
      </c>
      <c r="I324" s="17" t="s">
        <v>3123</v>
      </c>
    </row>
    <row r="325" spans="1:9">
      <c r="A325" s="26">
        <v>45652</v>
      </c>
      <c r="B325" s="17" t="s">
        <v>3417</v>
      </c>
      <c r="C325" s="17" t="s">
        <v>3055</v>
      </c>
      <c r="D325" s="17" t="s">
        <v>3071</v>
      </c>
      <c r="E325" s="17">
        <v>399</v>
      </c>
      <c r="F325" s="17">
        <v>399</v>
      </c>
      <c r="H325" s="17" t="s">
        <v>3109</v>
      </c>
      <c r="I325" s="17" t="s">
        <v>3123</v>
      </c>
    </row>
    <row r="326" spans="1:9">
      <c r="A326" s="26">
        <v>45652</v>
      </c>
      <c r="B326" s="17" t="s">
        <v>3418</v>
      </c>
      <c r="C326" s="17" t="s">
        <v>3055</v>
      </c>
      <c r="D326" s="17" t="s">
        <v>3071</v>
      </c>
      <c r="E326" s="17">
        <v>128</v>
      </c>
      <c r="F326" s="17">
        <v>128</v>
      </c>
      <c r="H326" s="17" t="s">
        <v>3109</v>
      </c>
      <c r="I326" s="17" t="s">
        <v>3224</v>
      </c>
    </row>
    <row r="327" spans="1:9">
      <c r="A327" s="26">
        <v>45652</v>
      </c>
      <c r="B327" s="17" t="s">
        <v>3419</v>
      </c>
      <c r="C327" s="17" t="s">
        <v>3055</v>
      </c>
      <c r="D327" s="17" t="s">
        <v>3071</v>
      </c>
      <c r="E327" s="17">
        <v>99</v>
      </c>
      <c r="F327" s="17">
        <v>99</v>
      </c>
      <c r="H327" s="17" t="s">
        <v>3109</v>
      </c>
      <c r="I327" s="17" t="s">
        <v>3224</v>
      </c>
    </row>
    <row r="328" spans="1:9">
      <c r="A328" s="26">
        <v>45652</v>
      </c>
      <c r="B328" s="17" t="s">
        <v>3420</v>
      </c>
      <c r="C328" s="17" t="s">
        <v>3055</v>
      </c>
      <c r="D328" s="17" t="s">
        <v>3071</v>
      </c>
      <c r="E328" s="17">
        <v>168</v>
      </c>
      <c r="F328" s="17">
        <v>168</v>
      </c>
      <c r="H328" s="17" t="s">
        <v>3125</v>
      </c>
      <c r="I328" s="17" t="s">
        <v>3123</v>
      </c>
    </row>
    <row r="329" spans="1:9">
      <c r="A329" s="26">
        <v>45652</v>
      </c>
      <c r="B329" s="17" t="s">
        <v>3421</v>
      </c>
      <c r="C329" s="17" t="s">
        <v>3055</v>
      </c>
      <c r="D329" s="17" t="s">
        <v>3071</v>
      </c>
      <c r="E329" s="17">
        <v>168</v>
      </c>
      <c r="F329" s="17">
        <v>168</v>
      </c>
      <c r="H329" s="17" t="s">
        <v>3109</v>
      </c>
      <c r="I329" s="17" t="s">
        <v>3123</v>
      </c>
    </row>
    <row r="330" spans="1:9">
      <c r="A330" s="26">
        <v>45652</v>
      </c>
      <c r="B330" s="17" t="s">
        <v>3422</v>
      </c>
      <c r="C330" s="17" t="s">
        <v>2993</v>
      </c>
      <c r="D330" s="17" t="s">
        <v>2982</v>
      </c>
      <c r="E330" s="17">
        <v>30</v>
      </c>
      <c r="F330" s="17">
        <v>30</v>
      </c>
      <c r="H330" s="17" t="s">
        <v>2995</v>
      </c>
      <c r="I330" s="17" t="s">
        <v>3013</v>
      </c>
    </row>
    <row r="331" spans="1:9">
      <c r="A331" s="26">
        <v>45652</v>
      </c>
      <c r="B331" s="17" t="s">
        <v>3423</v>
      </c>
      <c r="C331" s="17" t="s">
        <v>2969</v>
      </c>
      <c r="D331" s="17" t="s">
        <v>2970</v>
      </c>
      <c r="E331" s="17">
        <v>1000</v>
      </c>
      <c r="F331" s="38">
        <v>1000</v>
      </c>
      <c r="H331" s="17" t="s">
        <v>2988</v>
      </c>
      <c r="I331" s="17" t="s">
        <v>3094</v>
      </c>
    </row>
    <row r="332" spans="1:9">
      <c r="A332" s="26">
        <v>45652</v>
      </c>
      <c r="B332" s="17" t="s">
        <v>3424</v>
      </c>
      <c r="C332" s="17" t="s">
        <v>2993</v>
      </c>
      <c r="D332" s="17" t="s">
        <v>2982</v>
      </c>
      <c r="E332" s="17">
        <v>199</v>
      </c>
      <c r="F332" s="17">
        <v>199</v>
      </c>
      <c r="H332" s="17" t="s">
        <v>2995</v>
      </c>
      <c r="I332" s="17" t="s">
        <v>3013</v>
      </c>
    </row>
    <row r="333" spans="1:9">
      <c r="A333" s="26">
        <v>45653</v>
      </c>
      <c r="B333" s="17" t="s">
        <v>3425</v>
      </c>
      <c r="C333" s="17" t="s">
        <v>2993</v>
      </c>
      <c r="D333" s="17" t="s">
        <v>2982</v>
      </c>
      <c r="E333" s="17">
        <v>199</v>
      </c>
      <c r="F333" s="17">
        <v>199</v>
      </c>
      <c r="H333" s="17" t="s">
        <v>2995</v>
      </c>
      <c r="I333" s="17" t="s">
        <v>3052</v>
      </c>
    </row>
    <row r="334" spans="1:9">
      <c r="A334" s="26">
        <v>45653</v>
      </c>
      <c r="B334" s="17" t="s">
        <v>3426</v>
      </c>
      <c r="C334" s="17" t="s">
        <v>2993</v>
      </c>
      <c r="D334" s="17" t="s">
        <v>2982</v>
      </c>
      <c r="E334" s="17">
        <v>298</v>
      </c>
      <c r="F334" s="17">
        <v>298</v>
      </c>
      <c r="H334" s="17" t="s">
        <v>2995</v>
      </c>
      <c r="I334" s="17" t="s">
        <v>2996</v>
      </c>
    </row>
    <row r="335" spans="1:9">
      <c r="A335" s="26">
        <v>45653</v>
      </c>
      <c r="B335" s="17" t="s">
        <v>3427</v>
      </c>
      <c r="C335" s="17" t="s">
        <v>2993</v>
      </c>
      <c r="D335" s="17" t="s">
        <v>2982</v>
      </c>
      <c r="E335" s="17">
        <v>30</v>
      </c>
      <c r="F335" s="17">
        <v>30</v>
      </c>
      <c r="H335" s="17" t="s">
        <v>2995</v>
      </c>
      <c r="I335" s="17" t="s">
        <v>2996</v>
      </c>
    </row>
    <row r="336" spans="1:9">
      <c r="A336" s="26">
        <v>45653</v>
      </c>
      <c r="B336" s="17" t="s">
        <v>3428</v>
      </c>
      <c r="C336" s="17" t="s">
        <v>3055</v>
      </c>
      <c r="D336" s="17" t="s">
        <v>3071</v>
      </c>
      <c r="E336" s="17">
        <v>99</v>
      </c>
      <c r="F336" s="17">
        <v>99</v>
      </c>
      <c r="H336" s="17" t="s">
        <v>3125</v>
      </c>
      <c r="I336" s="17" t="s">
        <v>3072</v>
      </c>
    </row>
    <row r="337" spans="1:9">
      <c r="A337" s="26">
        <v>45653</v>
      </c>
      <c r="B337" s="17" t="s">
        <v>3429</v>
      </c>
      <c r="C337" s="17" t="s">
        <v>3055</v>
      </c>
      <c r="D337" s="17" t="s">
        <v>3071</v>
      </c>
      <c r="E337" s="17">
        <v>350</v>
      </c>
      <c r="F337" s="17">
        <v>350</v>
      </c>
      <c r="H337" s="17" t="s">
        <v>3109</v>
      </c>
      <c r="I337" s="17" t="s">
        <v>3117</v>
      </c>
    </row>
    <row r="338" spans="1:9">
      <c r="A338" s="26">
        <v>45653</v>
      </c>
      <c r="B338" s="17" t="s">
        <v>3430</v>
      </c>
      <c r="C338" s="17" t="s">
        <v>3055</v>
      </c>
      <c r="D338" s="17" t="s">
        <v>3071</v>
      </c>
      <c r="E338" s="17">
        <v>99</v>
      </c>
      <c r="F338" s="17">
        <v>99</v>
      </c>
      <c r="H338" s="17" t="s">
        <v>3109</v>
      </c>
      <c r="I338" s="17" t="s">
        <v>3224</v>
      </c>
    </row>
    <row r="339" spans="1:9">
      <c r="A339" s="26">
        <v>45653</v>
      </c>
      <c r="B339" s="17" t="s">
        <v>3431</v>
      </c>
      <c r="C339" s="17" t="s">
        <v>3055</v>
      </c>
      <c r="D339" s="17" t="s">
        <v>3071</v>
      </c>
      <c r="E339" s="17">
        <v>168</v>
      </c>
      <c r="F339" s="17">
        <v>168</v>
      </c>
      <c r="H339" s="17" t="s">
        <v>3125</v>
      </c>
      <c r="I339" s="17" t="s">
        <v>3072</v>
      </c>
    </row>
    <row r="340" spans="1:9">
      <c r="A340" s="26">
        <v>45653</v>
      </c>
      <c r="B340" s="17" t="s">
        <v>3432</v>
      </c>
      <c r="C340" s="17" t="s">
        <v>3055</v>
      </c>
      <c r="D340" s="17" t="s">
        <v>3071</v>
      </c>
      <c r="E340" s="17">
        <v>267</v>
      </c>
      <c r="F340" s="17">
        <v>267</v>
      </c>
      <c r="H340" s="17" t="s">
        <v>3125</v>
      </c>
      <c r="I340" s="17" t="s">
        <v>3072</v>
      </c>
    </row>
    <row r="341" spans="1:9">
      <c r="A341" s="26">
        <v>45653</v>
      </c>
      <c r="B341" s="17" t="s">
        <v>3433</v>
      </c>
      <c r="C341" s="17" t="s">
        <v>3055</v>
      </c>
      <c r="D341" s="17" t="s">
        <v>3071</v>
      </c>
      <c r="E341" s="17">
        <v>504</v>
      </c>
      <c r="F341" s="17">
        <v>504</v>
      </c>
      <c r="H341" s="17" t="s">
        <v>3125</v>
      </c>
      <c r="I341" s="17" t="s">
        <v>3123</v>
      </c>
    </row>
    <row r="342" spans="1:9">
      <c r="A342" s="26">
        <v>45653</v>
      </c>
      <c r="B342" s="17" t="s">
        <v>3434</v>
      </c>
      <c r="C342" s="17" t="s">
        <v>3055</v>
      </c>
      <c r="D342" s="17" t="s">
        <v>3071</v>
      </c>
      <c r="E342" s="17">
        <v>168</v>
      </c>
      <c r="F342" s="17">
        <v>168</v>
      </c>
      <c r="H342" s="17" t="s">
        <v>3109</v>
      </c>
      <c r="I342" s="17" t="s">
        <v>3123</v>
      </c>
    </row>
    <row r="343" spans="1:9">
      <c r="A343" s="26">
        <v>45653</v>
      </c>
      <c r="B343" s="17" t="s">
        <v>3435</v>
      </c>
      <c r="C343" s="17" t="s">
        <v>3055</v>
      </c>
      <c r="D343" s="17" t="s">
        <v>3071</v>
      </c>
      <c r="E343" s="17">
        <v>168</v>
      </c>
      <c r="F343" s="17">
        <v>168</v>
      </c>
      <c r="H343" s="17" t="s">
        <v>3109</v>
      </c>
      <c r="I343" s="17" t="s">
        <v>3072</v>
      </c>
    </row>
    <row r="344" spans="1:9">
      <c r="A344" s="26">
        <v>45653</v>
      </c>
      <c r="B344" s="17" t="s">
        <v>3436</v>
      </c>
      <c r="C344" s="17" t="s">
        <v>3055</v>
      </c>
      <c r="D344" s="17" t="s">
        <v>3071</v>
      </c>
      <c r="E344" s="17">
        <v>258</v>
      </c>
      <c r="F344" s="17">
        <v>258</v>
      </c>
      <c r="H344" s="17" t="s">
        <v>3125</v>
      </c>
      <c r="I344" s="17" t="s">
        <v>3123</v>
      </c>
    </row>
    <row r="345" spans="1:9">
      <c r="A345" s="26">
        <v>45653</v>
      </c>
      <c r="B345" s="17" t="s">
        <v>3437</v>
      </c>
      <c r="C345" s="17" t="s">
        <v>3055</v>
      </c>
      <c r="D345" s="17" t="s">
        <v>3071</v>
      </c>
      <c r="E345" s="17">
        <v>168</v>
      </c>
      <c r="F345" s="17">
        <v>168</v>
      </c>
      <c r="H345" s="17" t="s">
        <v>3125</v>
      </c>
      <c r="I345" s="17" t="s">
        <v>3072</v>
      </c>
    </row>
    <row r="346" spans="1:9">
      <c r="A346" s="26">
        <v>45653</v>
      </c>
      <c r="B346" s="17" t="s">
        <v>3438</v>
      </c>
      <c r="C346" s="17" t="s">
        <v>3055</v>
      </c>
      <c r="D346" s="17" t="s">
        <v>3071</v>
      </c>
      <c r="E346" s="17">
        <v>336</v>
      </c>
      <c r="F346" s="17">
        <v>336</v>
      </c>
      <c r="H346" s="17" t="s">
        <v>3109</v>
      </c>
      <c r="I346" s="17" t="s">
        <v>3123</v>
      </c>
    </row>
    <row r="347" spans="1:9">
      <c r="A347" s="26">
        <v>45653</v>
      </c>
      <c r="B347" s="17" t="s">
        <v>3439</v>
      </c>
      <c r="C347" s="17" t="s">
        <v>3055</v>
      </c>
      <c r="D347" s="17" t="s">
        <v>3071</v>
      </c>
      <c r="E347" s="17">
        <v>336</v>
      </c>
      <c r="F347" s="17">
        <v>336</v>
      </c>
      <c r="H347" s="17" t="s">
        <v>3109</v>
      </c>
      <c r="I347" s="17" t="s">
        <v>3123</v>
      </c>
    </row>
    <row r="348" spans="1:9">
      <c r="A348" s="26">
        <v>45653</v>
      </c>
      <c r="B348" s="17" t="s">
        <v>3440</v>
      </c>
      <c r="C348" s="17" t="s">
        <v>3055</v>
      </c>
      <c r="D348" s="17" t="s">
        <v>3071</v>
      </c>
      <c r="E348" s="17">
        <v>168</v>
      </c>
      <c r="F348" s="17">
        <v>168</v>
      </c>
      <c r="H348" s="17" t="s">
        <v>3109</v>
      </c>
      <c r="I348" s="17" t="s">
        <v>3123</v>
      </c>
    </row>
    <row r="349" spans="1:9">
      <c r="A349" s="26">
        <v>45653</v>
      </c>
      <c r="B349" s="17" t="s">
        <v>3441</v>
      </c>
      <c r="C349" s="17" t="s">
        <v>3055</v>
      </c>
      <c r="D349" s="17" t="s">
        <v>3071</v>
      </c>
      <c r="E349" s="17">
        <v>336</v>
      </c>
      <c r="F349" s="17">
        <v>336</v>
      </c>
      <c r="H349" s="17" t="s">
        <v>3109</v>
      </c>
      <c r="I349" s="17" t="s">
        <v>3117</v>
      </c>
    </row>
    <row r="350" spans="1:9">
      <c r="A350" s="26">
        <v>45653</v>
      </c>
      <c r="B350" s="17" t="s">
        <v>3442</v>
      </c>
      <c r="C350" s="17" t="s">
        <v>3055</v>
      </c>
      <c r="D350" s="17" t="s">
        <v>3071</v>
      </c>
      <c r="E350" s="17">
        <v>168</v>
      </c>
      <c r="F350" s="17">
        <v>168</v>
      </c>
      <c r="H350" s="17" t="s">
        <v>3109</v>
      </c>
      <c r="I350" s="17" t="s">
        <v>3117</v>
      </c>
    </row>
    <row r="351" spans="1:9">
      <c r="A351" s="26">
        <v>45653</v>
      </c>
      <c r="B351" s="17" t="s">
        <v>3443</v>
      </c>
      <c r="C351" s="17" t="s">
        <v>2993</v>
      </c>
      <c r="D351" s="17" t="s">
        <v>2982</v>
      </c>
      <c r="E351" s="17">
        <v>258</v>
      </c>
      <c r="F351" s="17">
        <v>298</v>
      </c>
      <c r="H351" s="17" t="s">
        <v>2995</v>
      </c>
      <c r="I351" s="17" t="s">
        <v>3013</v>
      </c>
    </row>
    <row r="352" spans="1:9">
      <c r="A352" s="26">
        <v>45653</v>
      </c>
      <c r="B352" s="17" t="s">
        <v>3444</v>
      </c>
      <c r="C352" s="17" t="s">
        <v>2993</v>
      </c>
      <c r="D352" s="17" t="s">
        <v>2982</v>
      </c>
      <c r="E352" s="17">
        <v>60</v>
      </c>
      <c r="F352" s="17">
        <v>60</v>
      </c>
      <c r="H352" s="17" t="s">
        <v>2995</v>
      </c>
      <c r="I352" s="17" t="s">
        <v>3013</v>
      </c>
    </row>
    <row r="353" spans="1:9">
      <c r="A353" s="26">
        <v>45653</v>
      </c>
      <c r="B353" s="17" t="s">
        <v>3445</v>
      </c>
      <c r="C353" s="17" t="s">
        <v>3055</v>
      </c>
      <c r="D353" s="17" t="s">
        <v>3071</v>
      </c>
      <c r="E353" s="17">
        <v>478</v>
      </c>
      <c r="F353" s="17">
        <v>478</v>
      </c>
      <c r="H353" s="17" t="s">
        <v>3109</v>
      </c>
      <c r="I353" s="17" t="s">
        <v>3123</v>
      </c>
    </row>
    <row r="354" spans="1:9">
      <c r="A354" s="26">
        <v>45653</v>
      </c>
      <c r="B354" s="17" t="s">
        <v>3446</v>
      </c>
      <c r="C354" s="17" t="s">
        <v>2993</v>
      </c>
      <c r="D354" s="17" t="s">
        <v>2982</v>
      </c>
      <c r="E354" s="17">
        <v>99</v>
      </c>
      <c r="F354" s="17">
        <v>99</v>
      </c>
      <c r="H354" s="17" t="s">
        <v>2995</v>
      </c>
      <c r="I354" s="17" t="s">
        <v>2996</v>
      </c>
    </row>
    <row r="355" spans="1:9">
      <c r="A355" s="26">
        <v>45653</v>
      </c>
      <c r="B355" s="17" t="s">
        <v>3447</v>
      </c>
      <c r="C355" s="17" t="s">
        <v>3055</v>
      </c>
      <c r="D355" s="17" t="s">
        <v>3071</v>
      </c>
      <c r="E355" s="17">
        <v>99</v>
      </c>
      <c r="F355" s="17">
        <v>99</v>
      </c>
      <c r="G355" s="29" t="s"/>
      <c r="H355" s="17" t="s">
        <v>3109</v>
      </c>
      <c r="I355" s="17" t="s">
        <v>3123</v>
      </c>
    </row>
    <row r="356" spans="1:9">
      <c r="A356" s="26">
        <v>45653</v>
      </c>
      <c r="B356" s="17" t="s">
        <v>3448</v>
      </c>
      <c r="C356" s="17" t="s">
        <v>2993</v>
      </c>
      <c r="D356" s="17" t="s">
        <v>2982</v>
      </c>
      <c r="E356" s="17">
        <v>1290</v>
      </c>
      <c r="F356" s="17">
        <v>1290</v>
      </c>
      <c r="G356" s="29" t="s"/>
      <c r="H356" s="17" t="s">
        <v>2995</v>
      </c>
      <c r="I356" s="17" t="s">
        <v>3013</v>
      </c>
    </row>
    <row r="357" spans="1:9">
      <c r="A357" s="26">
        <v>45653</v>
      </c>
      <c r="B357" s="17" t="s">
        <v>3449</v>
      </c>
      <c r="C357" s="17" t="s">
        <v>3055</v>
      </c>
      <c r="D357" s="17" t="s">
        <v>3071</v>
      </c>
      <c r="E357" s="17">
        <v>99</v>
      </c>
      <c r="F357" s="17">
        <v>99</v>
      </c>
      <c r="G357" s="29" t="s"/>
      <c r="H357" s="17" t="s">
        <v>3109</v>
      </c>
      <c r="I357" s="17" t="s">
        <v>3123</v>
      </c>
    </row>
    <row r="358" spans="1:9">
      <c r="A358" s="26">
        <v>45654</v>
      </c>
      <c r="B358" s="17" t="s">
        <v>3450</v>
      </c>
      <c r="C358" s="17" t="s">
        <v>2969</v>
      </c>
      <c r="D358" s="17" t="s">
        <v>2970</v>
      </c>
      <c r="E358" s="17">
        <v>1030</v>
      </c>
      <c r="F358" s="17">
        <v>1030</v>
      </c>
      <c r="G358" s="37" t="s"/>
      <c r="H358" s="17" t="s">
        <v>2999</v>
      </c>
      <c r="I358" s="17" t="s">
        <v>3094</v>
      </c>
    </row>
    <row r="359" spans="1:9">
      <c r="A359" s="26">
        <v>45654</v>
      </c>
      <c r="B359" s="17" t="s">
        <v>3451</v>
      </c>
      <c r="C359" s="17" t="s">
        <v>2969</v>
      </c>
      <c r="D359" s="17" t="s">
        <v>2970</v>
      </c>
      <c r="E359" s="17">
        <v>3100</v>
      </c>
      <c r="F359" s="17">
        <v>3100</v>
      </c>
      <c r="G359" s="37" t="s"/>
      <c r="H359" s="17" t="s">
        <v>2999</v>
      </c>
      <c r="I359" s="17" t="s">
        <v>3000</v>
      </c>
    </row>
    <row r="360" spans="1:9">
      <c r="A360" s="26">
        <v>45654</v>
      </c>
      <c r="B360" s="17" t="s">
        <v>3452</v>
      </c>
      <c r="C360" s="17" t="s">
        <v>3055</v>
      </c>
      <c r="D360" s="17" t="s">
        <v>3071</v>
      </c>
      <c r="E360" s="17">
        <v>168</v>
      </c>
      <c r="F360" s="17">
        <v>168</v>
      </c>
      <c r="G360" s="37" t="s"/>
      <c r="H360" s="17" t="s">
        <v>3109</v>
      </c>
      <c r="I360" s="17" t="s">
        <v>3224</v>
      </c>
    </row>
    <row r="361" spans="1:9">
      <c r="A361" s="26">
        <v>45654</v>
      </c>
      <c r="B361" s="17" t="s">
        <v>3453</v>
      </c>
      <c r="C361" s="17" t="s">
        <v>3055</v>
      </c>
      <c r="D361" s="17" t="s">
        <v>3071</v>
      </c>
      <c r="E361" s="17">
        <v>99</v>
      </c>
      <c r="F361" s="17">
        <v>99</v>
      </c>
      <c r="G361" s="37" t="s"/>
      <c r="H361" s="17" t="s">
        <v>3109</v>
      </c>
      <c r="I361" s="17" t="s">
        <v>3224</v>
      </c>
    </row>
    <row r="362" spans="1:9">
      <c r="A362" s="26">
        <v>45654</v>
      </c>
      <c r="B362" s="17" t="s">
        <v>3454</v>
      </c>
      <c r="C362" s="17" t="s">
        <v>3055</v>
      </c>
      <c r="D362" s="17" t="s">
        <v>3071</v>
      </c>
      <c r="E362" s="17">
        <v>30</v>
      </c>
      <c r="F362" s="17">
        <v>30</v>
      </c>
      <c r="G362" s="37" t="s"/>
      <c r="H362" s="17" t="s">
        <v>3109</v>
      </c>
      <c r="I362" s="17" t="s">
        <v>3072</v>
      </c>
    </row>
    <row r="363" spans="1:9">
      <c r="A363" s="26">
        <v>45654</v>
      </c>
      <c r="B363" s="17" t="s">
        <v>3455</v>
      </c>
      <c r="C363" s="17" t="s">
        <v>3055</v>
      </c>
      <c r="D363" s="17" t="s">
        <v>3071</v>
      </c>
      <c r="E363" s="17">
        <v>30</v>
      </c>
      <c r="F363" s="17">
        <v>30</v>
      </c>
      <c r="G363" s="37" t="s"/>
      <c r="H363" s="17" t="s">
        <v>3109</v>
      </c>
      <c r="I363" s="17" t="s">
        <v>3123</v>
      </c>
    </row>
    <row r="364" spans="1:9">
      <c r="A364" s="26">
        <v>45654</v>
      </c>
      <c r="B364" s="17" t="s">
        <v>3456</v>
      </c>
      <c r="C364" s="17" t="s">
        <v>2993</v>
      </c>
      <c r="D364" s="17" t="s">
        <v>2982</v>
      </c>
      <c r="E364" s="17">
        <v>99</v>
      </c>
      <c r="F364" s="17">
        <v>99</v>
      </c>
      <c r="G364" s="37" t="s"/>
      <c r="H364" s="17" t="s">
        <v>2995</v>
      </c>
      <c r="I364" s="17" t="s">
        <v>2996</v>
      </c>
    </row>
    <row r="365" spans="1:9">
      <c r="A365" s="26">
        <v>45654</v>
      </c>
      <c r="B365" s="17" t="s">
        <v>3457</v>
      </c>
      <c r="C365" s="17" t="s">
        <v>3055</v>
      </c>
      <c r="D365" s="17" t="s">
        <v>3071</v>
      </c>
      <c r="E365" s="17">
        <v>1360</v>
      </c>
      <c r="F365" s="31">
        <v>1360</v>
      </c>
      <c r="G365" s="37" t="s"/>
      <c r="H365" s="17" t="s">
        <v>3058</v>
      </c>
      <c r="I365" s="17" t="s">
        <v>3224</v>
      </c>
    </row>
    <row r="366" spans="1:9">
      <c r="A366" s="26">
        <v>45654</v>
      </c>
      <c r="B366" s="17" t="s">
        <v>3458</v>
      </c>
      <c r="C366" s="17" t="s">
        <v>3055</v>
      </c>
      <c r="D366" s="17" t="s">
        <v>3071</v>
      </c>
      <c r="E366" s="17">
        <v>168</v>
      </c>
      <c r="F366" s="31">
        <v>168</v>
      </c>
      <c r="G366" s="37" t="s">
        <v>3459</v>
      </c>
      <c r="H366" s="17" t="s">
        <v>3460</v>
      </c>
      <c r="I366" s="17" t="s">
        <v>3224</v>
      </c>
    </row>
    <row r="367" spans="1:9">
      <c r="A367" s="26">
        <v>45654</v>
      </c>
      <c r="B367" s="17" t="s">
        <v>3461</v>
      </c>
      <c r="C367" s="17" t="s">
        <v>3055</v>
      </c>
      <c r="D367" s="17" t="s">
        <v>3071</v>
      </c>
      <c r="E367" s="17">
        <v>2500</v>
      </c>
      <c r="F367" s="31">
        <v>2500</v>
      </c>
      <c r="G367" s="37" t="s"/>
      <c r="H367" s="17" t="s">
        <v>3058</v>
      </c>
      <c r="I367" s="17" t="s">
        <v>3072</v>
      </c>
    </row>
    <row r="368" spans="1:9">
      <c r="A368" s="26">
        <v>45654</v>
      </c>
      <c r="B368" s="17" t="s">
        <v>3462</v>
      </c>
      <c r="C368" s="17" t="s">
        <v>3055</v>
      </c>
      <c r="D368" s="17" t="s">
        <v>3071</v>
      </c>
      <c r="E368" s="17">
        <v>3499</v>
      </c>
      <c r="F368" s="17">
        <v>3499</v>
      </c>
      <c r="G368" s="37" t="s"/>
      <c r="H368" s="17" t="s">
        <v>3109</v>
      </c>
      <c r="I368" s="17" t="s">
        <v>3117</v>
      </c>
    </row>
    <row r="369" spans="1:9">
      <c r="A369" s="26">
        <v>45654</v>
      </c>
      <c r="B369" s="17" t="s">
        <v>3463</v>
      </c>
      <c r="C369" s="17" t="s">
        <v>2993</v>
      </c>
      <c r="D369" s="17" t="s">
        <v>2982</v>
      </c>
      <c r="E369" s="17">
        <v>199</v>
      </c>
      <c r="F369" s="17">
        <v>199</v>
      </c>
      <c r="G369" s="37" t="s"/>
      <c r="H369" s="17" t="s">
        <v>2995</v>
      </c>
      <c r="I369" s="17" t="s">
        <v>2996</v>
      </c>
    </row>
    <row r="370" spans="1:9">
      <c r="A370" s="26">
        <v>45654</v>
      </c>
      <c r="B370" s="17" t="s">
        <v>3464</v>
      </c>
      <c r="C370" s="17" t="s">
        <v>3055</v>
      </c>
      <c r="D370" s="17" t="s">
        <v>3071</v>
      </c>
      <c r="E370" s="17">
        <v>168</v>
      </c>
      <c r="F370" s="17">
        <v>168</v>
      </c>
      <c r="G370" s="37" t="s"/>
      <c r="H370" s="17" t="s">
        <v>3109</v>
      </c>
      <c r="I370" s="17" t="s">
        <v>3123</v>
      </c>
    </row>
    <row r="371" spans="1:9">
      <c r="A371" s="26">
        <v>45654</v>
      </c>
      <c r="B371" s="17" t="s">
        <v>3465</v>
      </c>
      <c r="C371" s="17" t="s">
        <v>3055</v>
      </c>
      <c r="D371" s="17" t="s">
        <v>3071</v>
      </c>
      <c r="E371" s="17">
        <v>2169</v>
      </c>
      <c r="F371" s="17">
        <v>2169</v>
      </c>
      <c r="G371" s="37" t="s"/>
      <c r="H371" s="17" t="s">
        <v>3125</v>
      </c>
      <c r="I371" s="17" t="s">
        <v>3072</v>
      </c>
    </row>
    <row r="372" spans="1:9">
      <c r="A372" s="26">
        <v>45654</v>
      </c>
      <c r="B372" s="17" t="s">
        <v>3466</v>
      </c>
      <c r="C372" s="17" t="s">
        <v>3055</v>
      </c>
      <c r="D372" s="17" t="s">
        <v>3071</v>
      </c>
      <c r="E372" s="17">
        <v>168</v>
      </c>
      <c r="F372" s="17">
        <v>168</v>
      </c>
      <c r="G372" s="37" t="s"/>
      <c r="H372" s="17" t="s">
        <v>3109</v>
      </c>
      <c r="I372" s="17" t="s">
        <v>3072</v>
      </c>
    </row>
    <row r="373" spans="1:9">
      <c r="A373" s="26">
        <v>45654</v>
      </c>
      <c r="B373" s="17" t="s">
        <v>3467</v>
      </c>
      <c r="C373" s="17" t="s">
        <v>3055</v>
      </c>
      <c r="D373" s="17" t="s">
        <v>3071</v>
      </c>
      <c r="E373" s="17">
        <v>50</v>
      </c>
      <c r="F373" s="17">
        <v>50</v>
      </c>
      <c r="G373" s="37" t="s"/>
      <c r="H373" s="17" t="s">
        <v>3109</v>
      </c>
      <c r="I373" s="17" t="s">
        <v>3224</v>
      </c>
    </row>
    <row r="374" spans="1:9" hidden="1">
      <c r="A374" s="26">
        <v>45654</v>
      </c>
      <c r="B374" s="17" t="s">
        <v>3468</v>
      </c>
      <c r="C374" s="17" t="s">
        <v>3055</v>
      </c>
      <c r="D374" s="17" t="s">
        <v>3071</v>
      </c>
      <c r="E374" s="17">
        <v>168</v>
      </c>
      <c r="F374" s="30">
        <v>168</v>
      </c>
      <c r="G374" s="37" t="s"/>
      <c r="H374" s="17" t="s">
        <v>3469</v>
      </c>
      <c r="I374" s="17" t="s">
        <v>3123</v>
      </c>
    </row>
    <row r="375" spans="1:9">
      <c r="A375" s="26">
        <v>45654</v>
      </c>
      <c r="B375" s="17" t="s">
        <v>3470</v>
      </c>
      <c r="C375" s="17" t="s">
        <v>2993</v>
      </c>
      <c r="D375" s="17" t="s">
        <v>2982</v>
      </c>
      <c r="E375" s="17">
        <v>0</v>
      </c>
      <c r="F375" s="17">
        <v>0</v>
      </c>
      <c r="G375" s="37" t="s"/>
      <c r="H375" s="17" t="s">
        <v>3004</v>
      </c>
      <c r="I375" s="17" t="s">
        <v>2996</v>
      </c>
    </row>
    <row r="376" spans="1:9">
      <c r="A376" s="26">
        <v>45654</v>
      </c>
      <c r="B376" s="17" t="s">
        <v>3471</v>
      </c>
      <c r="C376" s="17" t="s">
        <v>2993</v>
      </c>
      <c r="D376" s="17" t="s">
        <v>2982</v>
      </c>
      <c r="E376" s="17">
        <v>359</v>
      </c>
      <c r="F376" s="17">
        <v>359</v>
      </c>
      <c r="G376" s="37" t="s"/>
      <c r="H376" s="17" t="s">
        <v>2999</v>
      </c>
      <c r="I376" s="17" t="s">
        <v>3052</v>
      </c>
    </row>
    <row r="377" spans="1:9">
      <c r="A377" s="26">
        <v>45654</v>
      </c>
      <c r="B377" s="17" t="s">
        <v>3472</v>
      </c>
      <c r="C377" s="17" t="s">
        <v>3055</v>
      </c>
      <c r="D377" s="17" t="s">
        <v>3071</v>
      </c>
      <c r="E377" s="17">
        <v>150</v>
      </c>
      <c r="F377" s="17">
        <v>150</v>
      </c>
      <c r="G377" s="37" t="s"/>
      <c r="H377" s="17" t="s">
        <v>3109</v>
      </c>
      <c r="I377" s="17" t="s">
        <v>3072</v>
      </c>
    </row>
    <row r="378" spans="1:9">
      <c r="A378" s="26">
        <v>45654</v>
      </c>
      <c r="B378" s="17" t="s">
        <v>3473</v>
      </c>
      <c r="C378" s="17" t="s">
        <v>3055</v>
      </c>
      <c r="D378" s="17" t="s">
        <v>3071</v>
      </c>
      <c r="E378" s="17">
        <v>336</v>
      </c>
      <c r="F378" s="31">
        <v>336</v>
      </c>
      <c r="G378" s="37" t="s"/>
      <c r="H378" s="17" t="s">
        <v>3058</v>
      </c>
      <c r="I378" s="17" t="s">
        <v>3224</v>
      </c>
    </row>
    <row r="379" spans="1:9">
      <c r="A379" s="26">
        <v>45654</v>
      </c>
      <c r="B379" s="17" t="s">
        <v>3474</v>
      </c>
      <c r="C379" s="17" t="s">
        <v>3055</v>
      </c>
      <c r="D379" s="17" t="s">
        <v>3071</v>
      </c>
      <c r="E379" s="17">
        <v>168</v>
      </c>
      <c r="F379" s="17">
        <v>168</v>
      </c>
      <c r="G379" s="37" t="s"/>
      <c r="H379" s="17" t="s">
        <v>3109</v>
      </c>
      <c r="I379" s="17" t="s">
        <v>3224</v>
      </c>
    </row>
    <row r="380" spans="1:9">
      <c r="A380" s="26">
        <v>45654</v>
      </c>
      <c r="B380" s="17" t="s">
        <v>3475</v>
      </c>
      <c r="C380" s="17" t="s">
        <v>3055</v>
      </c>
      <c r="D380" s="17" t="s">
        <v>3071</v>
      </c>
      <c r="E380" s="17">
        <v>328</v>
      </c>
      <c r="F380" s="17">
        <v>328</v>
      </c>
      <c r="G380" s="37" t="s"/>
      <c r="H380" s="17" t="s">
        <v>3109</v>
      </c>
      <c r="I380" s="17" t="s">
        <v>3123</v>
      </c>
    </row>
    <row r="381" spans="1:9">
      <c r="A381" s="26">
        <v>45654</v>
      </c>
      <c r="B381" s="17" t="s">
        <v>3476</v>
      </c>
      <c r="C381" s="17" t="s">
        <v>3055</v>
      </c>
      <c r="D381" s="17" t="s">
        <v>3071</v>
      </c>
      <c r="E381" s="17">
        <v>168</v>
      </c>
      <c r="F381" s="17">
        <v>168</v>
      </c>
      <c r="G381" s="37" t="s"/>
      <c r="H381" s="17" t="s">
        <v>3109</v>
      </c>
      <c r="I381" s="17" t="s">
        <v>3224</v>
      </c>
    </row>
    <row r="382" spans="1:9">
      <c r="A382" s="26">
        <v>45655</v>
      </c>
      <c r="B382" s="17" t="s">
        <v>3477</v>
      </c>
      <c r="C382" s="17" t="s">
        <v>3055</v>
      </c>
      <c r="D382" s="17" t="s">
        <v>3071</v>
      </c>
      <c r="E382" s="17">
        <v>498</v>
      </c>
      <c r="F382" s="17">
        <v>498</v>
      </c>
      <c r="G382" s="29" t="s"/>
      <c r="H382" s="17" t="s">
        <v>3109</v>
      </c>
      <c r="I382" s="17" t="s">
        <v>3224</v>
      </c>
    </row>
    <row r="383" spans="1:9">
      <c r="A383" s="26">
        <v>45655</v>
      </c>
      <c r="B383" s="17" t="s">
        <v>3478</v>
      </c>
      <c r="C383" s="17" t="s">
        <v>3055</v>
      </c>
      <c r="D383" s="17" t="s">
        <v>3071</v>
      </c>
      <c r="E383" s="17">
        <v>99</v>
      </c>
      <c r="F383" s="17">
        <v>99</v>
      </c>
      <c r="G383" s="29" t="s"/>
      <c r="H383" s="17" t="s">
        <v>3125</v>
      </c>
      <c r="I383" s="17" t="s">
        <v>3224</v>
      </c>
    </row>
    <row r="384" spans="1:9">
      <c r="A384" s="26">
        <v>45655</v>
      </c>
      <c r="B384" s="17" t="s">
        <v>3479</v>
      </c>
      <c r="C384" s="17" t="s">
        <v>3055</v>
      </c>
      <c r="D384" s="17" t="s">
        <v>3071</v>
      </c>
      <c r="E384" s="17">
        <v>168</v>
      </c>
      <c r="F384" s="17">
        <v>168</v>
      </c>
      <c r="G384" s="29" t="s"/>
      <c r="H384" s="17" t="s">
        <v>3109</v>
      </c>
      <c r="I384" s="17" t="s">
        <v>3123</v>
      </c>
    </row>
    <row r="385" spans="1:9">
      <c r="A385" s="26">
        <v>45655</v>
      </c>
      <c r="B385" s="17" t="s">
        <v>3480</v>
      </c>
      <c r="C385" s="17" t="s">
        <v>2993</v>
      </c>
      <c r="D385" s="17" t="s">
        <v>2982</v>
      </c>
      <c r="E385" s="17">
        <v>199</v>
      </c>
      <c r="F385" s="17">
        <v>199</v>
      </c>
      <c r="G385" s="29" t="s"/>
      <c r="H385" s="17" t="s">
        <v>2995</v>
      </c>
      <c r="I385" s="17" t="s">
        <v>2996</v>
      </c>
    </row>
    <row r="386" spans="1:9">
      <c r="A386" s="26">
        <v>45655</v>
      </c>
      <c r="B386" s="17" t="s">
        <v>3481</v>
      </c>
      <c r="C386" s="17" t="s">
        <v>2993</v>
      </c>
      <c r="D386" s="17" t="s">
        <v>2982</v>
      </c>
      <c r="E386" s="17">
        <v>199</v>
      </c>
      <c r="F386" s="17">
        <v>199</v>
      </c>
      <c r="H386" s="17" t="s">
        <v>2995</v>
      </c>
      <c r="I386" s="17" t="s">
        <v>3013</v>
      </c>
    </row>
    <row r="387" spans="1:9">
      <c r="A387" s="26">
        <v>45655</v>
      </c>
      <c r="B387" s="17" t="s">
        <v>3482</v>
      </c>
      <c r="C387" s="17" t="s">
        <v>2993</v>
      </c>
      <c r="D387" s="17" t="s">
        <v>2982</v>
      </c>
      <c r="E387" s="17">
        <v>99</v>
      </c>
      <c r="F387" s="17">
        <v>99</v>
      </c>
      <c r="H387" s="17" t="s">
        <v>2995</v>
      </c>
      <c r="I387" s="17" t="s">
        <v>2996</v>
      </c>
    </row>
    <row r="388" spans="1:9">
      <c r="A388" s="26">
        <v>45655</v>
      </c>
      <c r="B388" s="17" t="s">
        <v>3483</v>
      </c>
      <c r="C388" s="17" t="s">
        <v>2993</v>
      </c>
      <c r="D388" s="17" t="s">
        <v>2982</v>
      </c>
      <c r="E388" s="17">
        <v>628.6</v>
      </c>
      <c r="F388" s="17">
        <v>628.6</v>
      </c>
      <c r="H388" s="17" t="s">
        <v>2995</v>
      </c>
      <c r="I388" s="17" t="s">
        <v>3013</v>
      </c>
    </row>
    <row r="389" spans="1:9">
      <c r="A389" s="26">
        <v>45655</v>
      </c>
      <c r="B389" s="17" t="s">
        <v>3484</v>
      </c>
      <c r="C389" s="17" t="s">
        <v>2993</v>
      </c>
      <c r="D389" s="17" t="s">
        <v>2982</v>
      </c>
      <c r="E389" s="17">
        <v>1500</v>
      </c>
      <c r="F389" s="17">
        <v>1500</v>
      </c>
      <c r="H389" s="17" t="s">
        <v>2995</v>
      </c>
      <c r="I389" s="17" t="s">
        <v>2996</v>
      </c>
    </row>
    <row r="390" spans="1:9">
      <c r="A390" s="26">
        <v>45655</v>
      </c>
      <c r="B390" s="17" t="s">
        <v>3485</v>
      </c>
      <c r="C390" s="17" t="s">
        <v>2993</v>
      </c>
      <c r="D390" s="17" t="s">
        <v>2982</v>
      </c>
      <c r="E390" s="17">
        <v>168</v>
      </c>
      <c r="F390" s="17">
        <v>168</v>
      </c>
      <c r="H390" s="17" t="s">
        <v>2995</v>
      </c>
      <c r="I390" s="17" t="s">
        <v>2996</v>
      </c>
    </row>
    <row r="391" spans="1:9">
      <c r="A391" s="26">
        <v>45655</v>
      </c>
      <c r="B391" s="17" t="s">
        <v>3486</v>
      </c>
      <c r="C391" s="17" t="s">
        <v>2993</v>
      </c>
      <c r="D391" s="17" t="s">
        <v>2982</v>
      </c>
      <c r="E391" s="17">
        <v>168</v>
      </c>
      <c r="F391" s="17">
        <v>168</v>
      </c>
      <c r="H391" s="17" t="s">
        <v>2995</v>
      </c>
      <c r="I391" s="17" t="s">
        <v>2996</v>
      </c>
    </row>
    <row r="392" spans="1:9">
      <c r="A392" s="26">
        <v>45655</v>
      </c>
      <c r="B392" s="17" t="s">
        <v>3487</v>
      </c>
      <c r="C392" s="17" t="s">
        <v>3055</v>
      </c>
      <c r="D392" s="17" t="s">
        <v>3071</v>
      </c>
      <c r="E392" s="17">
        <v>168</v>
      </c>
      <c r="F392" s="17">
        <v>168</v>
      </c>
      <c r="H392" s="17" t="s">
        <v>3109</v>
      </c>
      <c r="I392" s="17" t="s">
        <v>3072</v>
      </c>
    </row>
    <row r="393" spans="1:9">
      <c r="A393" s="26">
        <v>45655</v>
      </c>
      <c r="B393" s="17" t="s">
        <v>3488</v>
      </c>
      <c r="C393" s="17" t="s">
        <v>3055</v>
      </c>
      <c r="D393" s="17" t="s">
        <v>3071</v>
      </c>
      <c r="E393" s="17">
        <v>1500</v>
      </c>
      <c r="F393" s="17">
        <v>1500</v>
      </c>
      <c r="H393" s="17" t="s">
        <v>3125</v>
      </c>
      <c r="I393" s="17" t="s">
        <v>3072</v>
      </c>
    </row>
    <row r="394" spans="1:9">
      <c r="A394" s="26">
        <v>45655</v>
      </c>
      <c r="B394" s="17" t="s">
        <v>3489</v>
      </c>
      <c r="C394" s="17" t="s">
        <v>3055</v>
      </c>
      <c r="D394" s="17" t="s">
        <v>3071</v>
      </c>
      <c r="E394" s="17">
        <v>30</v>
      </c>
      <c r="F394" s="17">
        <v>30</v>
      </c>
      <c r="H394" s="17" t="s">
        <v>3125</v>
      </c>
      <c r="I394" s="17" t="s">
        <v>3123</v>
      </c>
    </row>
    <row r="395" spans="1:9">
      <c r="A395" s="26">
        <v>45655</v>
      </c>
      <c r="B395" s="17" t="s">
        <v>3490</v>
      </c>
      <c r="C395" s="17" t="s">
        <v>2969</v>
      </c>
      <c r="D395" s="17" t="s">
        <v>2970</v>
      </c>
      <c r="E395" s="17">
        <v>180</v>
      </c>
      <c r="F395" s="17">
        <v>180</v>
      </c>
      <c r="H395" s="17" t="s">
        <v>2983</v>
      </c>
      <c r="I395" s="17" t="s">
        <v>2977</v>
      </c>
    </row>
    <row r="396" spans="1:9">
      <c r="A396" s="26">
        <v>45655</v>
      </c>
      <c r="B396" s="17" t="s">
        <v>3491</v>
      </c>
      <c r="C396" s="17" t="s">
        <v>3055</v>
      </c>
      <c r="D396" s="17" t="s">
        <v>3071</v>
      </c>
      <c r="E396" s="17">
        <v>596</v>
      </c>
      <c r="F396" s="17">
        <v>596</v>
      </c>
      <c r="H396" s="17" t="s">
        <v>3109</v>
      </c>
      <c r="I396" s="17" t="s">
        <v>3123</v>
      </c>
    </row>
    <row r="397" spans="1:9">
      <c r="A397" s="26">
        <v>45655</v>
      </c>
      <c r="B397" s="17" t="s">
        <v>3492</v>
      </c>
      <c r="C397" s="17" t="s">
        <v>3055</v>
      </c>
      <c r="D397" s="17" t="s">
        <v>3071</v>
      </c>
      <c r="E397" s="17">
        <v>498</v>
      </c>
      <c r="F397" s="17">
        <v>498</v>
      </c>
      <c r="H397" s="17" t="s">
        <v>3125</v>
      </c>
      <c r="I397" s="17" t="s">
        <v>3072</v>
      </c>
    </row>
    <row r="398" spans="1:9">
      <c r="A398" s="26">
        <v>45655</v>
      </c>
      <c r="B398" s="17" t="s">
        <v>3493</v>
      </c>
      <c r="C398" s="17" t="s">
        <v>2993</v>
      </c>
      <c r="D398" s="17" t="s">
        <v>2982</v>
      </c>
      <c r="E398" s="17">
        <v>259</v>
      </c>
      <c r="F398" s="17">
        <v>259</v>
      </c>
      <c r="H398" s="17" t="s">
        <v>2999</v>
      </c>
      <c r="I398" s="17" t="s">
        <v>3026</v>
      </c>
    </row>
    <row r="399" spans="1:9">
      <c r="A399" s="26">
        <v>45655</v>
      </c>
      <c r="B399" s="17" t="s">
        <v>3494</v>
      </c>
      <c r="C399" s="17" t="s">
        <v>2993</v>
      </c>
      <c r="D399" s="17" t="s">
        <v>2982</v>
      </c>
      <c r="E399" s="17">
        <v>259</v>
      </c>
      <c r="F399" s="17">
        <v>259</v>
      </c>
      <c r="H399" s="17" t="s">
        <v>2999</v>
      </c>
      <c r="I399" s="17" t="s">
        <v>3026</v>
      </c>
    </row>
    <row r="400" spans="1:9">
      <c r="A400" s="26">
        <v>45655</v>
      </c>
      <c r="B400" s="17" t="s">
        <v>3495</v>
      </c>
      <c r="C400" s="17" t="s">
        <v>3055</v>
      </c>
      <c r="D400" s="17" t="s">
        <v>3071</v>
      </c>
      <c r="E400" s="17">
        <v>158</v>
      </c>
      <c r="F400" s="17">
        <v>158</v>
      </c>
      <c r="H400" s="17" t="s">
        <v>3109</v>
      </c>
      <c r="I400" s="17" t="s">
        <v>3117</v>
      </c>
    </row>
    <row r="401" spans="1:9">
      <c r="A401" s="26">
        <v>45655</v>
      </c>
      <c r="B401" s="17" t="s">
        <v>3496</v>
      </c>
      <c r="C401" s="17" t="s">
        <v>2993</v>
      </c>
      <c r="D401" s="17" t="s">
        <v>2982</v>
      </c>
      <c r="E401" s="17">
        <v>398</v>
      </c>
      <c r="F401" s="17">
        <v>398</v>
      </c>
      <c r="H401" s="17" t="s">
        <v>2983</v>
      </c>
      <c r="I401" s="17" t="s">
        <v>3052</v>
      </c>
    </row>
    <row r="402" spans="1:9">
      <c r="A402" s="26">
        <v>45655</v>
      </c>
      <c r="B402" s="17" t="s">
        <v>3497</v>
      </c>
      <c r="C402" s="17" t="s">
        <v>3055</v>
      </c>
      <c r="D402" s="17" t="s">
        <v>3071</v>
      </c>
      <c r="E402" s="17">
        <v>30</v>
      </c>
      <c r="F402" s="17">
        <v>30</v>
      </c>
      <c r="H402" s="17" t="s">
        <v>3125</v>
      </c>
      <c r="I402" s="17" t="s">
        <v>3123</v>
      </c>
    </row>
    <row r="403" spans="1:9">
      <c r="A403" s="26">
        <v>45655</v>
      </c>
      <c r="B403" s="17" t="s">
        <v>3498</v>
      </c>
      <c r="C403" s="17" t="s">
        <v>2993</v>
      </c>
      <c r="D403" s="17" t="s">
        <v>2982</v>
      </c>
      <c r="E403" s="17">
        <v>1180</v>
      </c>
      <c r="F403" s="17">
        <v>1180</v>
      </c>
      <c r="H403" s="17" t="s">
        <v>2995</v>
      </c>
      <c r="I403" s="17" t="s">
        <v>3359</v>
      </c>
    </row>
    <row r="404" spans="1:9">
      <c r="A404" s="26">
        <v>45655</v>
      </c>
      <c r="B404" s="17" t="s">
        <v>3499</v>
      </c>
      <c r="C404" s="17" t="s">
        <v>3055</v>
      </c>
      <c r="D404" s="17" t="s">
        <v>3071</v>
      </c>
      <c r="E404" s="17">
        <v>268</v>
      </c>
      <c r="F404" s="17">
        <v>268</v>
      </c>
      <c r="H404" s="17" t="s">
        <v>3109</v>
      </c>
      <c r="I404" s="17" t="s">
        <v>3224</v>
      </c>
    </row>
    <row r="405" spans="1:11">
      <c r="A405" s="26">
        <v>45655</v>
      </c>
      <c r="B405" s="17" t="s">
        <v>3500</v>
      </c>
      <c r="C405" s="17" t="s">
        <v>3055</v>
      </c>
      <c r="D405" s="17" t="s">
        <v>3071</v>
      </c>
      <c r="E405" s="17">
        <v>168</v>
      </c>
      <c r="F405" s="17">
        <v>168</v>
      </c>
      <c r="G405" s="29" t="s"/>
      <c r="H405" s="17" t="s">
        <v>3125</v>
      </c>
      <c r="I405" s="17" t="s">
        <v>3072</v>
      </c>
      <c r="K405" s="21" t="s">
        <v>3501</v>
      </c>
    </row>
    <row r="406" spans="1:11">
      <c r="A406" s="22">
        <v>45656</v>
      </c>
      <c r="B406" s="17" t="s">
        <v>3502</v>
      </c>
      <c r="C406" s="17" t="s">
        <v>2969</v>
      </c>
      <c r="D406" s="17" t="s">
        <v>2970</v>
      </c>
      <c r="E406" s="17">
        <v>165</v>
      </c>
      <c r="F406" s="17">
        <v>165</v>
      </c>
      <c r="G406" s="29" t="s"/>
      <c r="H406" s="17" t="s">
        <v>2999</v>
      </c>
      <c r="I406" s="17" t="s">
        <v>2977</v>
      </c>
      <c r="J406" s="32" t="s"/>
      <c r="K406" s="21" t="s"/>
    </row>
    <row r="407" spans="1:10">
      <c r="A407" s="26">
        <v>45656</v>
      </c>
      <c r="B407" s="17" t="s">
        <v>3503</v>
      </c>
      <c r="C407" s="17" t="s">
        <v>3055</v>
      </c>
      <c r="D407" s="17" t="s">
        <v>3071</v>
      </c>
      <c r="E407" s="17">
        <v>336</v>
      </c>
      <c r="F407" s="17">
        <v>336</v>
      </c>
      <c r="G407" s="29" t="s"/>
      <c r="H407" s="17" t="s">
        <v>3125</v>
      </c>
      <c r="I407" s="17" t="s">
        <v>3059</v>
      </c>
      <c r="J407" s="32" t="s"/>
    </row>
    <row r="408" spans="1:10">
      <c r="A408" s="26">
        <v>45656</v>
      </c>
      <c r="B408" s="17" t="s">
        <v>3504</v>
      </c>
      <c r="C408" s="17" t="s">
        <v>2993</v>
      </c>
      <c r="D408" s="17" t="s">
        <v>2982</v>
      </c>
      <c r="E408" s="17">
        <v>109</v>
      </c>
      <c r="F408" s="17">
        <v>109</v>
      </c>
      <c r="G408" s="29" t="s"/>
      <c r="H408" s="17" t="s">
        <v>2995</v>
      </c>
      <c r="I408" s="17" t="s">
        <v>2996</v>
      </c>
      <c r="J408" s="32" t="s"/>
    </row>
    <row r="409" spans="1:10">
      <c r="A409" s="26">
        <v>45656</v>
      </c>
      <c r="B409" s="17" t="s">
        <v>3505</v>
      </c>
      <c r="C409" s="17" t="s">
        <v>3055</v>
      </c>
      <c r="D409" s="17" t="s">
        <v>3071</v>
      </c>
      <c r="E409" s="17">
        <v>399</v>
      </c>
      <c r="F409" s="17">
        <v>399</v>
      </c>
      <c r="G409" s="29" t="s"/>
      <c r="H409" s="17" t="s">
        <v>3109</v>
      </c>
      <c r="I409" s="17" t="s">
        <v>3123</v>
      </c>
      <c r="J409" s="32" t="s"/>
    </row>
    <row r="410" spans="1:10">
      <c r="A410" s="26">
        <v>45656</v>
      </c>
      <c r="B410" s="17" t="s">
        <v>3506</v>
      </c>
      <c r="C410" s="17" t="s">
        <v>3055</v>
      </c>
      <c r="D410" s="17" t="s">
        <v>3071</v>
      </c>
      <c r="E410" s="17">
        <v>168</v>
      </c>
      <c r="F410" s="17">
        <v>168</v>
      </c>
      <c r="G410" s="29" t="s"/>
      <c r="H410" s="17" t="s">
        <v>3109</v>
      </c>
      <c r="I410" s="17" t="s">
        <v>3123</v>
      </c>
      <c r="J410" s="32" t="s"/>
    </row>
    <row r="411" spans="1:10">
      <c r="A411" s="26">
        <v>45656</v>
      </c>
      <c r="B411" s="17" t="s">
        <v>3507</v>
      </c>
      <c r="C411" s="17" t="s">
        <v>3055</v>
      </c>
      <c r="D411" s="17" t="s">
        <v>3071</v>
      </c>
      <c r="E411" s="17">
        <v>168</v>
      </c>
      <c r="F411" s="17">
        <v>168</v>
      </c>
      <c r="G411" s="29" t="s"/>
      <c r="H411" s="17" t="s">
        <v>3109</v>
      </c>
      <c r="I411" s="17" t="s">
        <v>3209</v>
      </c>
      <c r="J411" s="32" t="s"/>
    </row>
    <row r="412" spans="1:10">
      <c r="A412" s="26">
        <v>45656</v>
      </c>
      <c r="B412" s="17" t="s">
        <v>3508</v>
      </c>
      <c r="C412" s="17" t="s">
        <v>3055</v>
      </c>
      <c r="D412" s="17" t="s">
        <v>3071</v>
      </c>
      <c r="E412" s="17">
        <v>58</v>
      </c>
      <c r="F412" s="17">
        <v>58</v>
      </c>
      <c r="G412" s="29" t="s"/>
      <c r="H412" s="17" t="s">
        <v>3125</v>
      </c>
      <c r="I412" s="17" t="s">
        <v>3123</v>
      </c>
      <c r="J412" s="32" t="s"/>
    </row>
    <row r="413" spans="1:10">
      <c r="A413" s="26">
        <v>45656</v>
      </c>
      <c r="B413" s="17" t="s">
        <v>3509</v>
      </c>
      <c r="C413" s="17" t="s">
        <v>2993</v>
      </c>
      <c r="D413" s="17" t="s">
        <v>2982</v>
      </c>
      <c r="E413" s="17">
        <v>199</v>
      </c>
      <c r="F413" s="17">
        <v>199</v>
      </c>
      <c r="G413" s="29" t="s"/>
      <c r="H413" s="17" t="s">
        <v>2995</v>
      </c>
      <c r="I413" s="17" t="s">
        <v>2996</v>
      </c>
      <c r="J413" s="32" t="s"/>
    </row>
    <row r="414" spans="1:10">
      <c r="A414" s="26">
        <v>45656</v>
      </c>
      <c r="B414" s="17" t="s">
        <v>3510</v>
      </c>
      <c r="C414" s="17" t="s">
        <v>3055</v>
      </c>
      <c r="D414" s="17" t="s">
        <v>3071</v>
      </c>
      <c r="E414" s="17">
        <v>168</v>
      </c>
      <c r="F414" s="17">
        <v>168</v>
      </c>
      <c r="G414" s="29" t="s"/>
      <c r="H414" s="17" t="s">
        <v>3109</v>
      </c>
      <c r="I414" s="17" t="s">
        <v>3224</v>
      </c>
      <c r="J414" s="32" t="s"/>
    </row>
    <row r="415" spans="1:10">
      <c r="A415" s="26">
        <v>45656</v>
      </c>
      <c r="B415" s="17" t="s">
        <v>3511</v>
      </c>
      <c r="C415" s="17" t="s">
        <v>3055</v>
      </c>
      <c r="D415" s="17" t="s">
        <v>3071</v>
      </c>
      <c r="E415" s="17">
        <v>298</v>
      </c>
      <c r="F415" s="17">
        <v>298</v>
      </c>
      <c r="G415" s="29" t="s"/>
      <c r="H415" s="17" t="s">
        <v>3109</v>
      </c>
      <c r="I415" s="17" t="s">
        <v>3123</v>
      </c>
      <c r="J415" s="32" t="s"/>
    </row>
    <row r="416" spans="1:10">
      <c r="A416" s="26">
        <v>45656</v>
      </c>
      <c r="B416" s="17" t="s">
        <v>3512</v>
      </c>
      <c r="C416" s="17" t="s">
        <v>2969</v>
      </c>
      <c r="D416" s="17" t="s">
        <v>2970</v>
      </c>
      <c r="E416" s="17">
        <v>13200</v>
      </c>
      <c r="F416" s="17">
        <v>13200</v>
      </c>
      <c r="G416" s="29" t="s"/>
      <c r="H416" s="17" t="s">
        <v>2999</v>
      </c>
      <c r="I416" s="17" t="s">
        <v>3513</v>
      </c>
      <c r="J416" s="32" t="s"/>
    </row>
    <row r="417" spans="1:10">
      <c r="A417" s="26">
        <v>45656</v>
      </c>
      <c r="B417" s="17" t="s">
        <v>3514</v>
      </c>
      <c r="C417" s="17" t="s">
        <v>2993</v>
      </c>
      <c r="D417" s="17" t="s">
        <v>2982</v>
      </c>
      <c r="E417" s="17">
        <v>99</v>
      </c>
      <c r="F417" s="17">
        <v>99</v>
      </c>
      <c r="G417" s="29" t="s"/>
      <c r="H417" s="17" t="s">
        <v>2995</v>
      </c>
      <c r="I417" s="17" t="s">
        <v>2996</v>
      </c>
      <c r="J417" s="32" t="s"/>
    </row>
    <row r="418" spans="1:10">
      <c r="A418" s="26">
        <v>45656</v>
      </c>
      <c r="B418" s="17" t="s">
        <v>3515</v>
      </c>
      <c r="C418" s="17" t="s">
        <v>3055</v>
      </c>
      <c r="D418" s="17" t="s">
        <v>3071</v>
      </c>
      <c r="E418" s="17">
        <v>168</v>
      </c>
      <c r="F418" s="17">
        <v>168</v>
      </c>
      <c r="G418" s="29" t="s"/>
      <c r="H418" s="17" t="s">
        <v>3125</v>
      </c>
      <c r="I418" s="17" t="s">
        <v>3123</v>
      </c>
      <c r="J418" s="32" t="s"/>
    </row>
    <row r="419" spans="1:10">
      <c r="A419" s="26">
        <v>45656</v>
      </c>
      <c r="B419" s="17" t="s">
        <v>3516</v>
      </c>
      <c r="C419" s="17" t="s">
        <v>3055</v>
      </c>
      <c r="D419" s="17" t="s">
        <v>3071</v>
      </c>
      <c r="E419" s="17">
        <v>336</v>
      </c>
      <c r="F419" s="17">
        <v>336</v>
      </c>
      <c r="G419" s="29" t="s"/>
      <c r="H419" s="17" t="s">
        <v>3125</v>
      </c>
      <c r="I419" s="17" t="s">
        <v>3224</v>
      </c>
      <c r="J419" s="32" t="s"/>
    </row>
    <row r="420" spans="1:10">
      <c r="A420" s="26">
        <v>45656</v>
      </c>
      <c r="B420" s="17" t="s">
        <v>3517</v>
      </c>
      <c r="C420" s="17" t="s">
        <v>3055</v>
      </c>
      <c r="D420" s="17" t="s">
        <v>3071</v>
      </c>
      <c r="E420" s="17">
        <v>168</v>
      </c>
      <c r="F420" s="17">
        <v>168</v>
      </c>
      <c r="G420" s="29" t="s"/>
      <c r="H420" s="17" t="s">
        <v>3125</v>
      </c>
      <c r="I420" s="17" t="s">
        <v>3224</v>
      </c>
      <c r="J420" s="32" t="s"/>
    </row>
    <row r="421" spans="1:10">
      <c r="A421" s="26">
        <v>45656</v>
      </c>
      <c r="B421" s="17" t="s">
        <v>3518</v>
      </c>
      <c r="C421" s="17" t="s">
        <v>3055</v>
      </c>
      <c r="D421" s="17" t="s">
        <v>3071</v>
      </c>
      <c r="E421" s="17">
        <v>99</v>
      </c>
      <c r="F421" s="17">
        <v>99</v>
      </c>
      <c r="G421" s="29" t="s"/>
      <c r="H421" s="17" t="s">
        <v>3125</v>
      </c>
      <c r="I421" s="17" t="s">
        <v>3224</v>
      </c>
      <c r="J421" s="32" t="s"/>
    </row>
    <row r="422" spans="1:10">
      <c r="A422" s="26">
        <v>45657</v>
      </c>
      <c r="B422" s="17" t="s">
        <v>3519</v>
      </c>
      <c r="C422" s="17" t="s">
        <v>3055</v>
      </c>
      <c r="D422" s="17" t="s">
        <v>3071</v>
      </c>
      <c r="E422" s="17">
        <v>553</v>
      </c>
      <c r="F422" s="17">
        <v>553</v>
      </c>
      <c r="G422" s="29" t="s"/>
      <c r="H422" s="17" t="s">
        <v>3109</v>
      </c>
      <c r="I422" s="17" t="s">
        <v>3224</v>
      </c>
      <c r="J422" s="32" t="s"/>
    </row>
    <row r="423" spans="1:10">
      <c r="A423" s="26">
        <v>45657</v>
      </c>
      <c r="B423" s="17" t="s">
        <v>3520</v>
      </c>
      <c r="C423" s="17" t="s">
        <v>2969</v>
      </c>
      <c r="D423" s="17" t="s">
        <v>2970</v>
      </c>
      <c r="E423" s="17">
        <v>259</v>
      </c>
      <c r="F423" s="17">
        <v>259</v>
      </c>
      <c r="G423" s="29" t="s"/>
      <c r="H423" s="17" t="s">
        <v>3379</v>
      </c>
      <c r="I423" s="17" t="s">
        <v>3094</v>
      </c>
      <c r="J423" s="32" t="s"/>
    </row>
    <row r="424" spans="1:10">
      <c r="A424" s="26">
        <v>45657</v>
      </c>
      <c r="B424" s="17" t="s">
        <v>3521</v>
      </c>
      <c r="C424" s="17" t="s">
        <v>2993</v>
      </c>
      <c r="D424" s="17" t="s">
        <v>2982</v>
      </c>
      <c r="E424" s="17">
        <v>0</v>
      </c>
      <c r="F424" s="17">
        <v>0</v>
      </c>
      <c r="G424" s="29" t="s"/>
      <c r="H424" s="17" t="s">
        <v>3004</v>
      </c>
      <c r="I424" s="17" t="s">
        <v>2996</v>
      </c>
      <c r="J424" s="32" t="s"/>
    </row>
    <row r="425" spans="1:10">
      <c r="A425" s="26">
        <v>45657</v>
      </c>
      <c r="B425" s="17" t="s">
        <v>3522</v>
      </c>
      <c r="C425" s="17" t="s">
        <v>3055</v>
      </c>
      <c r="D425" s="17" t="s">
        <v>3071</v>
      </c>
      <c r="E425" s="17">
        <v>168</v>
      </c>
      <c r="F425" s="17">
        <v>168</v>
      </c>
      <c r="G425" s="29" t="s"/>
      <c r="H425" s="17" t="s">
        <v>3125</v>
      </c>
      <c r="I425" s="17" t="s">
        <v>3072</v>
      </c>
      <c r="J425" s="32" t="s"/>
    </row>
    <row r="426" spans="1:10">
      <c r="A426" s="26">
        <v>45657</v>
      </c>
      <c r="B426" s="17" t="s">
        <v>3523</v>
      </c>
      <c r="C426" s="17" t="s">
        <v>3055</v>
      </c>
      <c r="D426" s="17" t="s">
        <v>3071</v>
      </c>
      <c r="E426" s="17">
        <v>120</v>
      </c>
      <c r="F426" s="17">
        <v>120</v>
      </c>
      <c r="G426" s="29" t="s"/>
      <c r="H426" s="17" t="s">
        <v>3125</v>
      </c>
      <c r="I426" s="17" t="s">
        <v>3123</v>
      </c>
      <c r="J426" s="32" t="s"/>
    </row>
    <row r="427" spans="1:10">
      <c r="A427" s="26">
        <v>45657</v>
      </c>
      <c r="B427" s="17" t="s">
        <v>3524</v>
      </c>
      <c r="C427" s="17" t="s">
        <v>3055</v>
      </c>
      <c r="D427" s="17" t="s">
        <v>3071</v>
      </c>
      <c r="E427" s="17">
        <v>99</v>
      </c>
      <c r="F427" s="17">
        <v>99</v>
      </c>
      <c r="G427" s="29" t="s"/>
      <c r="H427" s="17" t="s">
        <v>3125</v>
      </c>
      <c r="I427" s="17" t="s">
        <v>3123</v>
      </c>
      <c r="J427" s="32" t="s"/>
    </row>
    <row r="428" spans="1:10">
      <c r="A428" s="26">
        <v>45657</v>
      </c>
      <c r="B428" s="17" t="s">
        <v>3525</v>
      </c>
      <c r="C428" s="17" t="s">
        <v>2993</v>
      </c>
      <c r="D428" s="17" t="s">
        <v>2982</v>
      </c>
      <c r="E428" s="17">
        <v>58</v>
      </c>
      <c r="F428" s="17">
        <v>58</v>
      </c>
      <c r="G428" s="29" t="s"/>
      <c r="H428" s="17" t="s">
        <v>2995</v>
      </c>
      <c r="I428" s="17" t="s">
        <v>3013</v>
      </c>
      <c r="J428" s="32" t="s"/>
    </row>
    <row r="429" spans="1:10">
      <c r="A429" s="26">
        <v>45657</v>
      </c>
      <c r="B429" s="17" t="s">
        <v>3526</v>
      </c>
      <c r="C429" s="17" t="s">
        <v>3055</v>
      </c>
      <c r="D429" s="17" t="s">
        <v>3071</v>
      </c>
      <c r="E429" s="17">
        <v>852</v>
      </c>
      <c r="F429" s="17">
        <v>852</v>
      </c>
      <c r="G429" s="29" t="s"/>
      <c r="H429" s="17" t="s">
        <v>3109</v>
      </c>
      <c r="I429" s="17" t="s">
        <v>3123</v>
      </c>
      <c r="J429" s="32" t="s"/>
    </row>
    <row r="430" spans="1:11">
      <c r="A430" s="26">
        <v>45657</v>
      </c>
      <c r="B430" s="17" t="s">
        <v>3527</v>
      </c>
      <c r="C430" s="17" t="s">
        <v>3055</v>
      </c>
      <c r="D430" s="17" t="s">
        <v>3071</v>
      </c>
      <c r="E430" s="17">
        <v>329</v>
      </c>
      <c r="F430" s="17">
        <v>329</v>
      </c>
      <c r="G430" s="29" t="s"/>
      <c r="H430" s="17" t="s">
        <v>3109</v>
      </c>
      <c r="I430" s="17" t="s">
        <v>3072</v>
      </c>
      <c r="J430" s="32" t="s"/>
      <c r="K430" s="32" t="s">
        <v>3528</v>
      </c>
    </row>
    <row r="431" spans="1:26" s="55">
      <c r="A431" s="22">
        <v>45658</v>
      </c>
      <c r="B431" s="17" t="s">
        <v>3529</v>
      </c>
      <c r="C431" s="17" t="s">
        <v>2993</v>
      </c>
      <c r="D431" s="17" t="s">
        <v>3150</v>
      </c>
      <c r="E431" s="17">
        <v>249</v>
      </c>
      <c r="F431" s="17">
        <v>249</v>
      </c>
      <c r="G431" s="29" t="s"/>
      <c r="H431" s="17" t="s">
        <v>2995</v>
      </c>
      <c r="I431" s="17" t="s">
        <v>3359</v>
      </c>
      <c r="J431" s="32" t="s"/>
      <c r="K431" s="32" t="s"/>
      <c r="L431" s="29" t="s"/>
      <c r="M431" s="29" t="s"/>
      <c r="N431" s="29" t="s"/>
      <c r="O431" s="29" t="s"/>
      <c r="P431" s="29" t="s"/>
      <c r="Q431" s="29" t="s"/>
      <c r="R431" s="29" t="s"/>
      <c r="S431" s="29" t="s"/>
      <c r="T431" s="29" t="s"/>
      <c r="U431" s="29" t="s"/>
      <c r="V431" s="29" t="s"/>
      <c r="W431" s="29" t="s"/>
      <c r="X431" s="29" t="s"/>
      <c r="Y431" s="29" t="s"/>
      <c r="Z431" s="29" t="s"/>
    </row>
    <row r="432" spans="1:26" s="55">
      <c r="A432" s="22">
        <v>45658</v>
      </c>
      <c r="B432" s="17" t="s">
        <v>3530</v>
      </c>
      <c r="C432" s="17" t="s">
        <v>2993</v>
      </c>
      <c r="D432" s="17" t="s">
        <v>2982</v>
      </c>
      <c r="E432" s="17">
        <v>199</v>
      </c>
      <c r="F432" s="17">
        <v>199</v>
      </c>
      <c r="G432" s="29" t="s"/>
      <c r="H432" s="17" t="s">
        <v>2999</v>
      </c>
      <c r="I432" s="17" t="s">
        <v>3052</v>
      </c>
      <c r="J432" s="32" t="s"/>
      <c r="K432" s="32" t="s"/>
      <c r="L432" s="29" t="s"/>
      <c r="M432" s="29" t="s"/>
      <c r="N432" s="29" t="s"/>
      <c r="O432" s="29" t="s"/>
      <c r="P432" s="29" t="s"/>
      <c r="Q432" s="29" t="s"/>
      <c r="R432" s="29" t="s"/>
      <c r="S432" s="29" t="s"/>
      <c r="T432" s="29" t="s"/>
      <c r="U432" s="29" t="s"/>
      <c r="V432" s="29" t="s"/>
      <c r="W432" s="29" t="s"/>
      <c r="X432" s="29" t="s"/>
      <c r="Y432" s="29" t="s"/>
      <c r="Z432" s="29" t="s"/>
    </row>
    <row r="433" spans="1:26" s="55">
      <c r="A433" s="26">
        <v>45658</v>
      </c>
      <c r="B433" s="17" t="s">
        <v>3531</v>
      </c>
      <c r="C433" s="17" t="s">
        <v>2969</v>
      </c>
      <c r="D433" s="17" t="s">
        <v>2970</v>
      </c>
      <c r="E433" s="17">
        <v>330</v>
      </c>
      <c r="F433" s="17">
        <v>330</v>
      </c>
      <c r="G433" s="29" t="s"/>
      <c r="H433" s="17" t="s">
        <v>3379</v>
      </c>
      <c r="I433" s="17" t="s">
        <v>2977</v>
      </c>
      <c r="J433" s="32" t="s"/>
      <c r="K433" s="32" t="s"/>
      <c r="L433" s="29" t="s"/>
      <c r="M433" s="29" t="s"/>
      <c r="N433" s="29" t="s"/>
      <c r="O433" s="29" t="s"/>
      <c r="P433" s="29" t="s"/>
      <c r="Q433" s="29" t="s"/>
      <c r="R433" s="29" t="s"/>
      <c r="S433" s="29" t="s"/>
      <c r="T433" s="29" t="s"/>
      <c r="U433" s="29" t="s"/>
      <c r="V433" s="29" t="s"/>
      <c r="W433" s="29" t="s"/>
      <c r="X433" s="29" t="s"/>
      <c r="Y433" s="29" t="s"/>
      <c r="Z433" s="29" t="s"/>
    </row>
    <row r="434" spans="1:26" s="55">
      <c r="A434" s="26">
        <v>45658</v>
      </c>
      <c r="B434" s="17" t="s">
        <v>3532</v>
      </c>
      <c r="C434" s="17" t="s">
        <v>3055</v>
      </c>
      <c r="D434" s="17" t="s">
        <v>3071</v>
      </c>
      <c r="E434" s="17">
        <v>99</v>
      </c>
      <c r="F434" s="17">
        <v>99</v>
      </c>
      <c r="G434" s="29" t="s"/>
      <c r="H434" s="17" t="s">
        <v>3125</v>
      </c>
      <c r="I434" s="17" t="s">
        <v>3123</v>
      </c>
      <c r="J434" s="32" t="s"/>
      <c r="K434" s="32" t="s"/>
      <c r="L434" s="29" t="s"/>
      <c r="M434" s="29" t="s"/>
      <c r="N434" s="29" t="s"/>
      <c r="O434" s="29" t="s"/>
      <c r="P434" s="29" t="s"/>
      <c r="Q434" s="29" t="s"/>
      <c r="R434" s="29" t="s"/>
      <c r="S434" s="29" t="s"/>
      <c r="T434" s="29" t="s"/>
      <c r="U434" s="29" t="s"/>
      <c r="V434" s="29" t="s"/>
      <c r="W434" s="29" t="s"/>
      <c r="X434" s="29" t="s"/>
      <c r="Y434" s="29" t="s"/>
      <c r="Z434" s="29" t="s"/>
    </row>
    <row r="435" spans="1:26" s="55">
      <c r="A435" s="26">
        <v>45658</v>
      </c>
      <c r="B435" s="17" t="s">
        <v>3533</v>
      </c>
      <c r="C435" s="17" t="s">
        <v>3055</v>
      </c>
      <c r="D435" s="17" t="s">
        <v>3071</v>
      </c>
      <c r="E435" s="17">
        <v>336</v>
      </c>
      <c r="F435" s="17">
        <v>336</v>
      </c>
      <c r="G435" s="29" t="s"/>
      <c r="H435" s="17" t="s">
        <v>3125</v>
      </c>
      <c r="I435" s="17" t="s">
        <v>3072</v>
      </c>
      <c r="J435" s="32" t="s"/>
      <c r="K435" s="32" t="s"/>
      <c r="L435" s="29" t="s"/>
      <c r="M435" s="29" t="s"/>
      <c r="N435" s="29" t="s"/>
      <c r="O435" s="29" t="s"/>
      <c r="P435" s="29" t="s"/>
      <c r="Q435" s="29" t="s"/>
      <c r="R435" s="29" t="s"/>
      <c r="S435" s="29" t="s"/>
      <c r="T435" s="29" t="s"/>
      <c r="U435" s="29" t="s"/>
      <c r="V435" s="29" t="s"/>
      <c r="W435" s="29" t="s"/>
      <c r="X435" s="29" t="s"/>
      <c r="Y435" s="29" t="s"/>
      <c r="Z435" s="29" t="s"/>
    </row>
    <row r="436" spans="1:26" s="55">
      <c r="A436" s="26">
        <v>45658</v>
      </c>
      <c r="B436" s="17" t="s">
        <v>3534</v>
      </c>
      <c r="C436" s="17" t="s">
        <v>3055</v>
      </c>
      <c r="D436" s="17" t="s">
        <v>3071</v>
      </c>
      <c r="E436" s="17">
        <v>228</v>
      </c>
      <c r="F436" s="17">
        <v>228</v>
      </c>
      <c r="G436" s="29" t="s"/>
      <c r="H436" s="17" t="s">
        <v>3109</v>
      </c>
      <c r="I436" s="17" t="s">
        <v>3072</v>
      </c>
      <c r="J436" s="32" t="s"/>
      <c r="K436" s="32" t="s"/>
      <c r="L436" s="29" t="s"/>
      <c r="M436" s="29" t="s"/>
      <c r="N436" s="29" t="s"/>
      <c r="O436" s="29" t="s"/>
      <c r="P436" s="29" t="s"/>
      <c r="Q436" s="29" t="s"/>
      <c r="R436" s="29" t="s"/>
      <c r="S436" s="29" t="s"/>
      <c r="T436" s="29" t="s"/>
      <c r="U436" s="29" t="s"/>
      <c r="V436" s="29" t="s"/>
      <c r="W436" s="29" t="s"/>
      <c r="X436" s="29" t="s"/>
      <c r="Y436" s="29" t="s"/>
      <c r="Z436" s="29" t="s"/>
    </row>
    <row r="437" spans="1:26" s="55">
      <c r="A437" s="26">
        <v>45658</v>
      </c>
      <c r="B437" s="17" t="s">
        <v>3535</v>
      </c>
      <c r="C437" s="17" t="s">
        <v>3055</v>
      </c>
      <c r="D437" s="17" t="s">
        <v>3071</v>
      </c>
      <c r="E437" s="17">
        <v>1919</v>
      </c>
      <c r="F437" s="17">
        <v>1919</v>
      </c>
      <c r="G437" s="29" t="s"/>
      <c r="H437" s="17" t="s">
        <v>3125</v>
      </c>
      <c r="I437" s="17" t="s">
        <v>3224</v>
      </c>
      <c r="J437" s="32" t="s"/>
      <c r="K437" s="32" t="s"/>
      <c r="L437" s="29" t="s"/>
      <c r="M437" s="29" t="s"/>
      <c r="N437" s="29" t="s"/>
      <c r="O437" s="29" t="s"/>
      <c r="P437" s="29" t="s"/>
      <c r="Q437" s="29" t="s"/>
      <c r="R437" s="29" t="s"/>
      <c r="S437" s="29" t="s"/>
      <c r="T437" s="29" t="s"/>
      <c r="U437" s="29" t="s"/>
      <c r="V437" s="29" t="s"/>
      <c r="W437" s="29" t="s"/>
      <c r="X437" s="29" t="s"/>
      <c r="Y437" s="29" t="s"/>
      <c r="Z437" s="29" t="s"/>
    </row>
    <row r="438" spans="1:26" s="55">
      <c r="A438" s="26">
        <v>45658</v>
      </c>
      <c r="B438" s="17" t="s">
        <v>3536</v>
      </c>
      <c r="C438" s="17" t="s">
        <v>3055</v>
      </c>
      <c r="D438" s="17" t="s">
        <v>3071</v>
      </c>
      <c r="E438" s="17">
        <v>1800</v>
      </c>
      <c r="F438" s="17">
        <v>1800</v>
      </c>
      <c r="G438" s="29" t="s"/>
      <c r="H438" s="17" t="s">
        <v>3109</v>
      </c>
      <c r="I438" s="17" t="s">
        <v>3224</v>
      </c>
      <c r="J438" s="32" t="s"/>
      <c r="K438" s="32" t="s"/>
      <c r="L438" s="29" t="s"/>
      <c r="M438" s="29" t="s"/>
      <c r="N438" s="29" t="s"/>
      <c r="O438" s="29" t="s"/>
      <c r="P438" s="29" t="s"/>
      <c r="Q438" s="29" t="s"/>
      <c r="R438" s="29" t="s"/>
      <c r="S438" s="29" t="s"/>
      <c r="T438" s="29" t="s"/>
      <c r="U438" s="29" t="s"/>
      <c r="V438" s="29" t="s"/>
      <c r="W438" s="29" t="s"/>
      <c r="X438" s="29" t="s"/>
      <c r="Y438" s="29" t="s"/>
      <c r="Z438" s="29" t="s"/>
    </row>
    <row r="439" spans="1:26" s="55">
      <c r="A439" s="26">
        <v>45658</v>
      </c>
      <c r="B439" s="17" t="s">
        <v>3537</v>
      </c>
      <c r="C439" s="17" t="s">
        <v>2993</v>
      </c>
      <c r="D439" s="17" t="s">
        <v>2982</v>
      </c>
      <c r="E439" s="17">
        <v>99</v>
      </c>
      <c r="F439" s="17">
        <v>99</v>
      </c>
      <c r="G439" s="29" t="s"/>
      <c r="H439" s="17" t="s">
        <v>2995</v>
      </c>
      <c r="I439" s="17" t="s">
        <v>3013</v>
      </c>
      <c r="J439" s="32" t="s"/>
      <c r="K439" s="32" t="s"/>
      <c r="L439" s="29" t="s"/>
      <c r="M439" s="29" t="s"/>
      <c r="N439" s="29" t="s"/>
      <c r="O439" s="29" t="s"/>
      <c r="P439" s="29" t="s"/>
      <c r="Q439" s="29" t="s"/>
      <c r="R439" s="29" t="s"/>
      <c r="S439" s="29" t="s"/>
      <c r="T439" s="29" t="s"/>
      <c r="U439" s="29" t="s"/>
      <c r="V439" s="29" t="s"/>
      <c r="W439" s="29" t="s"/>
      <c r="X439" s="29" t="s"/>
      <c r="Y439" s="29" t="s"/>
      <c r="Z439" s="29" t="s"/>
    </row>
    <row r="440" spans="1:26" s="55">
      <c r="A440" s="26">
        <v>45658</v>
      </c>
      <c r="B440" s="17" t="s">
        <v>3538</v>
      </c>
      <c r="C440" s="17" t="s">
        <v>2993</v>
      </c>
      <c r="D440" s="17" t="s">
        <v>2982</v>
      </c>
      <c r="E440" s="17">
        <v>58</v>
      </c>
      <c r="F440" s="17">
        <v>58</v>
      </c>
      <c r="G440" s="29" t="s"/>
      <c r="H440" s="17" t="s">
        <v>2995</v>
      </c>
      <c r="I440" s="17" t="s">
        <v>3013</v>
      </c>
      <c r="J440" s="32" t="s"/>
      <c r="K440" s="32" t="s"/>
      <c r="L440" s="29" t="s"/>
      <c r="M440" s="29" t="s"/>
      <c r="N440" s="29" t="s"/>
      <c r="O440" s="29" t="s"/>
      <c r="P440" s="29" t="s"/>
      <c r="Q440" s="29" t="s"/>
      <c r="R440" s="29" t="s"/>
      <c r="S440" s="29" t="s"/>
      <c r="T440" s="29" t="s"/>
      <c r="U440" s="29" t="s"/>
      <c r="V440" s="29" t="s"/>
      <c r="W440" s="29" t="s"/>
      <c r="X440" s="29" t="s"/>
      <c r="Y440" s="29" t="s"/>
      <c r="Z440" s="29" t="s"/>
    </row>
    <row r="441" spans="1:26" s="55">
      <c r="A441" s="26">
        <v>45658</v>
      </c>
      <c r="B441" s="17" t="s">
        <v>3539</v>
      </c>
      <c r="C441" s="17" t="s">
        <v>2993</v>
      </c>
      <c r="D441" s="17" t="s">
        <v>2982</v>
      </c>
      <c r="E441" s="17">
        <v>109</v>
      </c>
      <c r="F441" s="17">
        <v>109</v>
      </c>
      <c r="G441" s="29" t="s"/>
      <c r="H441" s="17" t="s">
        <v>2995</v>
      </c>
      <c r="I441" s="17" t="s">
        <v>3013</v>
      </c>
      <c r="J441" s="32" t="s"/>
      <c r="K441" s="32" t="s"/>
      <c r="L441" s="29" t="s"/>
      <c r="M441" s="29" t="s"/>
      <c r="N441" s="29" t="s"/>
      <c r="O441" s="29" t="s"/>
      <c r="P441" s="29" t="s"/>
      <c r="Q441" s="29" t="s"/>
      <c r="R441" s="29" t="s"/>
      <c r="S441" s="29" t="s"/>
      <c r="T441" s="29" t="s"/>
      <c r="U441" s="29" t="s"/>
      <c r="V441" s="29" t="s"/>
      <c r="W441" s="29" t="s"/>
      <c r="X441" s="29" t="s"/>
      <c r="Y441" s="29" t="s"/>
      <c r="Z441" s="29" t="s"/>
    </row>
    <row r="442" spans="1:26" s="55">
      <c r="A442" s="26">
        <v>45658</v>
      </c>
      <c r="B442" s="17" t="s">
        <v>3540</v>
      </c>
      <c r="C442" s="17" t="s">
        <v>3055</v>
      </c>
      <c r="D442" s="17" t="s">
        <v>3071</v>
      </c>
      <c r="E442" s="17">
        <v>336</v>
      </c>
      <c r="F442" s="17">
        <v>336</v>
      </c>
      <c r="G442" s="29" t="s"/>
      <c r="H442" s="17" t="s">
        <v>3109</v>
      </c>
      <c r="I442" s="17" t="s">
        <v>3072</v>
      </c>
      <c r="J442" s="32" t="s"/>
      <c r="K442" s="32" t="s"/>
      <c r="L442" s="29" t="s"/>
      <c r="M442" s="29" t="s"/>
      <c r="N442" s="29" t="s"/>
      <c r="O442" s="29" t="s"/>
      <c r="P442" s="29" t="s"/>
      <c r="Q442" s="29" t="s"/>
      <c r="R442" s="29" t="s"/>
      <c r="S442" s="29" t="s"/>
      <c r="T442" s="29" t="s"/>
      <c r="U442" s="29" t="s"/>
      <c r="V442" s="29" t="s"/>
      <c r="W442" s="29" t="s"/>
      <c r="X442" s="29" t="s"/>
      <c r="Y442" s="29" t="s"/>
      <c r="Z442" s="29" t="s"/>
    </row>
    <row r="443" spans="1:26" s="55">
      <c r="A443" s="26">
        <v>45658</v>
      </c>
      <c r="B443" s="17" t="s">
        <v>3541</v>
      </c>
      <c r="C443" s="17" t="s">
        <v>3055</v>
      </c>
      <c r="D443" s="17" t="s">
        <v>3071</v>
      </c>
      <c r="E443" s="17">
        <v>299</v>
      </c>
      <c r="F443" s="17">
        <v>299</v>
      </c>
      <c r="G443" s="29" t="s"/>
      <c r="H443" s="17" t="s">
        <v>3125</v>
      </c>
      <c r="I443" s="17" t="s">
        <v>3072</v>
      </c>
      <c r="J443" s="32" t="s"/>
      <c r="K443" s="32" t="s"/>
      <c r="L443" s="29" t="s"/>
      <c r="M443" s="29" t="s"/>
      <c r="N443" s="29" t="s"/>
      <c r="O443" s="29" t="s"/>
      <c r="P443" s="29" t="s"/>
      <c r="Q443" s="29" t="s"/>
      <c r="R443" s="29" t="s"/>
      <c r="S443" s="29" t="s"/>
      <c r="T443" s="29" t="s"/>
      <c r="U443" s="29" t="s"/>
      <c r="V443" s="29" t="s"/>
      <c r="W443" s="29" t="s"/>
      <c r="X443" s="29" t="s"/>
      <c r="Y443" s="29" t="s"/>
      <c r="Z443" s="29" t="s"/>
    </row>
    <row r="444" spans="1:26" s="55">
      <c r="A444" s="26">
        <v>45659</v>
      </c>
      <c r="B444" s="17" t="s">
        <v>3542</v>
      </c>
      <c r="C444" s="17" t="s">
        <v>2993</v>
      </c>
      <c r="D444" s="17" t="s">
        <v>2982</v>
      </c>
      <c r="E444" s="17">
        <v>900</v>
      </c>
      <c r="F444" s="17">
        <v>900</v>
      </c>
      <c r="G444" s="29" t="s"/>
      <c r="H444" s="17" t="s">
        <v>2995</v>
      </c>
      <c r="I444" s="17" t="s">
        <v>3543</v>
      </c>
      <c r="J444" s="32" t="s"/>
      <c r="K444" s="32" t="s"/>
      <c r="L444" s="29" t="s"/>
      <c r="M444" s="29" t="s"/>
      <c r="N444" s="29" t="s"/>
      <c r="O444" s="29" t="s"/>
      <c r="P444" s="29" t="s"/>
      <c r="Q444" s="29" t="s"/>
      <c r="R444" s="29" t="s"/>
      <c r="S444" s="29" t="s"/>
      <c r="T444" s="29" t="s"/>
      <c r="U444" s="29" t="s"/>
      <c r="V444" s="29" t="s"/>
      <c r="W444" s="29" t="s"/>
      <c r="X444" s="29" t="s"/>
      <c r="Y444" s="29" t="s"/>
      <c r="Z444" s="29" t="s"/>
    </row>
    <row r="445" spans="1:26" s="55">
      <c r="A445" s="26">
        <v>45659</v>
      </c>
      <c r="B445" s="17" t="s">
        <v>3544</v>
      </c>
      <c r="C445" s="17" t="s">
        <v>3055</v>
      </c>
      <c r="D445" s="17" t="s">
        <v>3071</v>
      </c>
      <c r="E445" s="17">
        <v>198</v>
      </c>
      <c r="F445" s="17">
        <v>198</v>
      </c>
      <c r="G445" s="29" t="s"/>
      <c r="H445" s="17" t="s">
        <v>3109</v>
      </c>
      <c r="I445" s="17" t="s">
        <v>3072</v>
      </c>
      <c r="J445" s="32" t="s"/>
      <c r="K445" s="32" t="s"/>
      <c r="L445" s="29" t="s"/>
      <c r="M445" s="29" t="s"/>
      <c r="N445" s="29" t="s"/>
      <c r="O445" s="29" t="s"/>
      <c r="P445" s="29" t="s"/>
      <c r="Q445" s="29" t="s"/>
      <c r="R445" s="29" t="s"/>
      <c r="S445" s="29" t="s"/>
      <c r="T445" s="29" t="s"/>
      <c r="U445" s="29" t="s"/>
      <c r="V445" s="29" t="s"/>
      <c r="W445" s="29" t="s"/>
      <c r="X445" s="29" t="s"/>
      <c r="Y445" s="29" t="s"/>
      <c r="Z445" s="29" t="s"/>
    </row>
    <row r="446" spans="1:26" s="55">
      <c r="A446" s="26">
        <v>45659</v>
      </c>
      <c r="B446" s="17" t="s">
        <v>3545</v>
      </c>
      <c r="C446" s="17" t="s">
        <v>3055</v>
      </c>
      <c r="D446" s="17" t="s">
        <v>3071</v>
      </c>
      <c r="E446" s="17">
        <v>320</v>
      </c>
      <c r="F446" s="17">
        <v>320</v>
      </c>
      <c r="G446" s="29" t="s"/>
      <c r="H446" s="17" t="s">
        <v>3109</v>
      </c>
      <c r="I446" s="17" t="s">
        <v>3224</v>
      </c>
      <c r="J446" s="32" t="s"/>
      <c r="K446" s="32" t="s"/>
      <c r="L446" s="29" t="s"/>
      <c r="M446" s="29" t="s"/>
      <c r="N446" s="29" t="s"/>
      <c r="O446" s="29" t="s"/>
      <c r="P446" s="29" t="s"/>
      <c r="Q446" s="29" t="s"/>
      <c r="R446" s="29" t="s"/>
      <c r="S446" s="29" t="s"/>
      <c r="T446" s="29" t="s"/>
      <c r="U446" s="29" t="s"/>
      <c r="V446" s="29" t="s"/>
      <c r="W446" s="29" t="s"/>
      <c r="X446" s="29" t="s"/>
      <c r="Y446" s="29" t="s"/>
      <c r="Z446" s="29" t="s"/>
    </row>
    <row r="447" spans="1:26" s="55">
      <c r="A447" s="26">
        <v>45659</v>
      </c>
      <c r="B447" s="17" t="s">
        <v>3546</v>
      </c>
      <c r="C447" s="17" t="s">
        <v>3055</v>
      </c>
      <c r="D447" s="17" t="s">
        <v>3071</v>
      </c>
      <c r="E447" s="17">
        <v>623</v>
      </c>
      <c r="F447" s="17">
        <v>623</v>
      </c>
      <c r="G447" s="29" t="s"/>
      <c r="H447" s="17" t="s">
        <v>3109</v>
      </c>
      <c r="I447" s="17" t="s">
        <v>3224</v>
      </c>
      <c r="J447" s="32" t="s"/>
      <c r="K447" s="32" t="s"/>
      <c r="L447" s="29" t="s"/>
      <c r="M447" s="29" t="s"/>
      <c r="N447" s="29" t="s"/>
      <c r="O447" s="29" t="s"/>
      <c r="P447" s="29" t="s"/>
      <c r="Q447" s="29" t="s"/>
      <c r="R447" s="29" t="s"/>
      <c r="S447" s="29" t="s"/>
      <c r="T447" s="29" t="s"/>
      <c r="U447" s="29" t="s"/>
      <c r="V447" s="29" t="s"/>
      <c r="W447" s="29" t="s"/>
      <c r="X447" s="29" t="s"/>
      <c r="Y447" s="29" t="s"/>
      <c r="Z447" s="29" t="s"/>
    </row>
    <row r="448" spans="1:26" s="55">
      <c r="A448" s="26">
        <v>45659</v>
      </c>
      <c r="B448" s="17" t="s">
        <v>3547</v>
      </c>
      <c r="C448" s="17" t="s">
        <v>3055</v>
      </c>
      <c r="D448" s="17" t="s">
        <v>3071</v>
      </c>
      <c r="E448" s="17">
        <v>328</v>
      </c>
      <c r="F448" s="17">
        <v>328</v>
      </c>
      <c r="G448" s="29" t="s"/>
      <c r="H448" s="17" t="s">
        <v>3109</v>
      </c>
      <c r="I448" s="17" t="s">
        <v>3224</v>
      </c>
      <c r="J448" s="32" t="s"/>
      <c r="K448" s="32" t="s"/>
      <c r="L448" s="29" t="s"/>
      <c r="M448" s="29" t="s"/>
      <c r="N448" s="29" t="s"/>
      <c r="O448" s="29" t="s"/>
      <c r="P448" s="29" t="s"/>
      <c r="Q448" s="29" t="s"/>
      <c r="R448" s="29" t="s"/>
      <c r="S448" s="29" t="s"/>
      <c r="T448" s="29" t="s"/>
      <c r="U448" s="29" t="s"/>
      <c r="V448" s="29" t="s"/>
      <c r="W448" s="29" t="s"/>
      <c r="X448" s="29" t="s"/>
      <c r="Y448" s="29" t="s"/>
      <c r="Z448" s="29" t="s"/>
    </row>
    <row r="449" spans="1:26" s="55">
      <c r="A449" s="26">
        <v>45659</v>
      </c>
      <c r="B449" s="17" t="s">
        <v>3548</v>
      </c>
      <c r="C449" s="17" t="s">
        <v>3055</v>
      </c>
      <c r="D449" s="17" t="s">
        <v>3071</v>
      </c>
      <c r="E449" s="17">
        <v>336</v>
      </c>
      <c r="F449" s="17">
        <v>336</v>
      </c>
      <c r="G449" s="29" t="s"/>
      <c r="H449" s="17" t="s">
        <v>3109</v>
      </c>
      <c r="I449" s="17" t="s">
        <v>3224</v>
      </c>
      <c r="J449" s="32" t="s"/>
      <c r="K449" s="32" t="s"/>
      <c r="L449" s="29" t="s"/>
      <c r="M449" s="29" t="s"/>
      <c r="N449" s="29" t="s"/>
      <c r="O449" s="29" t="s"/>
      <c r="P449" s="29" t="s"/>
      <c r="Q449" s="29" t="s"/>
      <c r="R449" s="29" t="s"/>
      <c r="S449" s="29" t="s"/>
      <c r="T449" s="29" t="s"/>
      <c r="U449" s="29" t="s"/>
      <c r="V449" s="29" t="s"/>
      <c r="W449" s="29" t="s"/>
      <c r="X449" s="29" t="s"/>
      <c r="Y449" s="29" t="s"/>
      <c r="Z449" s="29" t="s"/>
    </row>
    <row r="450" spans="1:26" s="55">
      <c r="A450" s="26">
        <v>45659</v>
      </c>
      <c r="B450" s="17" t="s">
        <v>3549</v>
      </c>
      <c r="C450" s="17" t="s">
        <v>2993</v>
      </c>
      <c r="D450" s="17" t="s">
        <v>2982</v>
      </c>
      <c r="E450" s="17">
        <v>6813</v>
      </c>
      <c r="F450" s="17">
        <v>6813</v>
      </c>
      <c r="G450" s="29" t="s"/>
      <c r="H450" s="17" t="s">
        <v>2995</v>
      </c>
      <c r="I450" s="17" t="s">
        <v>3550</v>
      </c>
      <c r="J450" s="32" t="s"/>
      <c r="K450" s="32" t="s"/>
      <c r="L450" s="29" t="s"/>
      <c r="M450" s="29" t="s"/>
      <c r="N450" s="29" t="s"/>
      <c r="O450" s="29" t="s"/>
      <c r="P450" s="29" t="s"/>
      <c r="Q450" s="29" t="s"/>
      <c r="R450" s="29" t="s"/>
      <c r="S450" s="29" t="s"/>
      <c r="T450" s="29" t="s"/>
      <c r="U450" s="29" t="s"/>
      <c r="V450" s="29" t="s"/>
      <c r="W450" s="29" t="s"/>
      <c r="X450" s="29" t="s"/>
      <c r="Y450" s="29" t="s"/>
      <c r="Z450" s="29" t="s"/>
    </row>
    <row r="451" spans="1:26" s="55">
      <c r="A451" s="26">
        <v>45659</v>
      </c>
      <c r="B451" s="17" t="s">
        <v>3551</v>
      </c>
      <c r="C451" s="17" t="s">
        <v>3055</v>
      </c>
      <c r="D451" s="17" t="s">
        <v>3071</v>
      </c>
      <c r="E451" s="17">
        <v>496</v>
      </c>
      <c r="F451" s="17">
        <v>496</v>
      </c>
      <c r="G451" s="29" t="s"/>
      <c r="H451" s="17" t="s">
        <v>3125</v>
      </c>
      <c r="I451" s="17" t="s">
        <v>3224</v>
      </c>
      <c r="J451" s="32" t="s"/>
      <c r="K451" s="32" t="s"/>
      <c r="L451" s="29" t="s"/>
      <c r="M451" s="29" t="s"/>
      <c r="N451" s="29" t="s"/>
      <c r="O451" s="29" t="s"/>
      <c r="P451" s="29" t="s"/>
      <c r="Q451" s="29" t="s"/>
      <c r="R451" s="29" t="s"/>
      <c r="S451" s="29" t="s"/>
      <c r="T451" s="29" t="s"/>
      <c r="U451" s="29" t="s"/>
      <c r="V451" s="29" t="s"/>
      <c r="W451" s="29" t="s"/>
      <c r="X451" s="29" t="s"/>
      <c r="Y451" s="29" t="s"/>
      <c r="Z451" s="29" t="s"/>
    </row>
    <row r="452" spans="1:26" s="55">
      <c r="A452" s="26">
        <v>45659</v>
      </c>
      <c r="B452" s="17" t="s">
        <v>3552</v>
      </c>
      <c r="C452" s="17" t="s">
        <v>3055</v>
      </c>
      <c r="D452" s="17" t="s">
        <v>3071</v>
      </c>
      <c r="E452" s="17">
        <v>228</v>
      </c>
      <c r="F452" s="17">
        <v>228</v>
      </c>
      <c r="G452" s="29" t="s"/>
      <c r="H452" s="17" t="s">
        <v>3109</v>
      </c>
      <c r="I452" s="17" t="s">
        <v>3072</v>
      </c>
      <c r="J452" s="32" t="s"/>
      <c r="K452" s="32" t="s"/>
      <c r="L452" s="29" t="s"/>
      <c r="M452" s="29" t="s"/>
      <c r="N452" s="29" t="s"/>
      <c r="O452" s="29" t="s"/>
      <c r="P452" s="29" t="s"/>
      <c r="Q452" s="29" t="s"/>
      <c r="R452" s="29" t="s"/>
      <c r="S452" s="29" t="s"/>
      <c r="T452" s="29" t="s"/>
      <c r="U452" s="29" t="s"/>
      <c r="V452" s="29" t="s"/>
      <c r="W452" s="29" t="s"/>
      <c r="X452" s="29" t="s"/>
      <c r="Y452" s="29" t="s"/>
      <c r="Z452" s="29" t="s"/>
    </row>
    <row r="453" spans="1:26" s="55">
      <c r="A453" s="26">
        <v>45659</v>
      </c>
      <c r="B453" s="17" t="s">
        <v>3553</v>
      </c>
      <c r="C453" s="17" t="s">
        <v>3055</v>
      </c>
      <c r="D453" s="17" t="s">
        <v>3071</v>
      </c>
      <c r="E453" s="17">
        <v>329</v>
      </c>
      <c r="F453" s="17">
        <v>329</v>
      </c>
      <c r="G453" s="29" t="s"/>
      <c r="H453" s="17" t="s">
        <v>3125</v>
      </c>
      <c r="I453" s="17" t="s">
        <v>3072</v>
      </c>
      <c r="J453" s="32" t="s"/>
      <c r="K453" s="32" t="s"/>
      <c r="L453" s="29" t="s"/>
      <c r="M453" s="29" t="s"/>
      <c r="N453" s="29" t="s"/>
      <c r="O453" s="29" t="s"/>
      <c r="P453" s="29" t="s"/>
      <c r="Q453" s="29" t="s"/>
      <c r="R453" s="29" t="s"/>
      <c r="S453" s="29" t="s"/>
      <c r="T453" s="29" t="s"/>
      <c r="U453" s="29" t="s"/>
      <c r="V453" s="29" t="s"/>
      <c r="W453" s="29" t="s"/>
      <c r="X453" s="29" t="s"/>
      <c r="Y453" s="29" t="s"/>
      <c r="Z453" s="29" t="s"/>
    </row>
    <row r="454" spans="1:26" s="55">
      <c r="A454" s="26">
        <v>45659</v>
      </c>
      <c r="B454" s="17" t="s">
        <v>3554</v>
      </c>
      <c r="C454" s="17" t="s">
        <v>3055</v>
      </c>
      <c r="D454" s="17" t="s">
        <v>3071</v>
      </c>
      <c r="E454" s="17">
        <v>168</v>
      </c>
      <c r="F454" s="17">
        <v>168</v>
      </c>
      <c r="G454" s="29" t="s"/>
      <c r="H454" s="17" t="s">
        <v>3125</v>
      </c>
      <c r="I454" s="17" t="s">
        <v>3072</v>
      </c>
      <c r="J454" s="32" t="s"/>
      <c r="K454" s="32" t="s"/>
      <c r="L454" s="29" t="s"/>
      <c r="M454" s="29" t="s"/>
      <c r="N454" s="29" t="s"/>
      <c r="O454" s="29" t="s"/>
      <c r="P454" s="29" t="s"/>
      <c r="Q454" s="29" t="s"/>
      <c r="R454" s="29" t="s"/>
      <c r="S454" s="29" t="s"/>
      <c r="T454" s="29" t="s"/>
      <c r="U454" s="29" t="s"/>
      <c r="V454" s="29" t="s"/>
      <c r="W454" s="29" t="s"/>
      <c r="X454" s="29" t="s"/>
      <c r="Y454" s="29" t="s"/>
      <c r="Z454" s="29" t="s"/>
    </row>
    <row r="455" spans="1:26" s="55">
      <c r="A455" s="26">
        <v>45660</v>
      </c>
      <c r="B455" s="17" t="s">
        <v>3555</v>
      </c>
      <c r="C455" s="17" t="s">
        <v>2969</v>
      </c>
      <c r="D455" s="17" t="s">
        <v>2970</v>
      </c>
      <c r="E455" s="17">
        <v>336</v>
      </c>
      <c r="F455" s="17">
        <v>336</v>
      </c>
      <c r="G455" s="29" t="s"/>
      <c r="H455" s="17" t="s">
        <v>2999</v>
      </c>
      <c r="I455" s="17" t="s">
        <v>3000</v>
      </c>
      <c r="J455" s="32" t="s"/>
      <c r="K455" s="32" t="s"/>
      <c r="L455" s="29" t="s"/>
      <c r="M455" s="29" t="s"/>
      <c r="N455" s="29" t="s"/>
      <c r="O455" s="29" t="s"/>
      <c r="P455" s="29" t="s"/>
      <c r="Q455" s="29" t="s"/>
      <c r="R455" s="29" t="s"/>
      <c r="S455" s="29" t="s"/>
      <c r="T455" s="29" t="s"/>
      <c r="U455" s="29" t="s"/>
      <c r="V455" s="29" t="s"/>
      <c r="W455" s="29" t="s"/>
      <c r="X455" s="29" t="s"/>
      <c r="Y455" s="29" t="s"/>
      <c r="Z455" s="29" t="s"/>
    </row>
    <row r="456" spans="1:26" s="55">
      <c r="A456" s="26">
        <v>45660</v>
      </c>
      <c r="B456" s="17" t="s">
        <v>3556</v>
      </c>
      <c r="C456" s="17" t="s">
        <v>2969</v>
      </c>
      <c r="D456" s="17" t="s">
        <v>2970</v>
      </c>
      <c r="E456" s="17">
        <v>8880</v>
      </c>
      <c r="F456" s="17">
        <v>8880</v>
      </c>
      <c r="G456" s="29" t="s"/>
      <c r="H456" s="17" t="s">
        <v>2999</v>
      </c>
      <c r="I456" s="17" t="s">
        <v>3000</v>
      </c>
      <c r="J456" s="32" t="s"/>
      <c r="K456" s="32" t="s"/>
      <c r="L456" s="29" t="s"/>
      <c r="M456" s="29" t="s"/>
      <c r="N456" s="29" t="s"/>
      <c r="O456" s="29" t="s"/>
      <c r="P456" s="29" t="s"/>
      <c r="Q456" s="29" t="s"/>
      <c r="R456" s="29" t="s"/>
      <c r="S456" s="29" t="s"/>
      <c r="T456" s="29" t="s"/>
      <c r="U456" s="29" t="s"/>
      <c r="V456" s="29" t="s"/>
      <c r="W456" s="29" t="s"/>
      <c r="X456" s="29" t="s"/>
      <c r="Y456" s="29" t="s"/>
      <c r="Z456" s="29" t="s"/>
    </row>
    <row r="457" spans="1:26" s="55">
      <c r="A457" s="26">
        <v>45660</v>
      </c>
      <c r="B457" s="17" t="s">
        <v>3557</v>
      </c>
      <c r="C457" s="17" t="s">
        <v>2993</v>
      </c>
      <c r="D457" s="17" t="s">
        <v>2982</v>
      </c>
      <c r="E457" s="17">
        <v>108</v>
      </c>
      <c r="F457" s="17">
        <v>108</v>
      </c>
      <c r="G457" s="29" t="s"/>
      <c r="H457" s="17" t="s">
        <v>2995</v>
      </c>
      <c r="I457" s="17" t="s">
        <v>3280</v>
      </c>
      <c r="J457" s="32" t="s"/>
      <c r="K457" s="32" t="s"/>
      <c r="L457" s="29" t="s"/>
      <c r="M457" s="29" t="s"/>
      <c r="N457" s="29" t="s"/>
      <c r="O457" s="29" t="s"/>
      <c r="P457" s="29" t="s"/>
      <c r="Q457" s="29" t="s"/>
      <c r="R457" s="29" t="s"/>
      <c r="S457" s="29" t="s"/>
      <c r="T457" s="29" t="s"/>
      <c r="U457" s="29" t="s"/>
      <c r="V457" s="29" t="s"/>
      <c r="W457" s="29" t="s"/>
      <c r="X457" s="29" t="s"/>
      <c r="Y457" s="29" t="s"/>
      <c r="Z457" s="29" t="s"/>
    </row>
    <row r="458" spans="1:26" s="55">
      <c r="A458" s="26">
        <v>45660</v>
      </c>
      <c r="B458" s="17" t="s">
        <v>3558</v>
      </c>
      <c r="C458" s="17" t="s">
        <v>2969</v>
      </c>
      <c r="D458" s="17" t="s">
        <v>2970</v>
      </c>
      <c r="E458" s="17">
        <v>7950</v>
      </c>
      <c r="F458" s="17">
        <v>7950</v>
      </c>
      <c r="G458" s="29" t="s"/>
      <c r="H458" s="17" t="s">
        <v>2983</v>
      </c>
      <c r="I458" s="17" t="s">
        <v>2977</v>
      </c>
      <c r="J458" s="32" t="s"/>
      <c r="K458" s="32" t="s"/>
      <c r="L458" s="29" t="s"/>
      <c r="M458" s="29" t="s"/>
      <c r="N458" s="29" t="s"/>
      <c r="O458" s="29" t="s"/>
      <c r="P458" s="29" t="s"/>
      <c r="Q458" s="29" t="s"/>
      <c r="R458" s="29" t="s"/>
      <c r="S458" s="29" t="s"/>
      <c r="T458" s="29" t="s"/>
      <c r="U458" s="29" t="s"/>
      <c r="V458" s="29" t="s"/>
      <c r="W458" s="29" t="s"/>
      <c r="X458" s="29" t="s"/>
      <c r="Y458" s="29" t="s"/>
      <c r="Z458" s="29" t="s"/>
    </row>
    <row r="459" spans="1:26" s="55">
      <c r="A459" s="26">
        <v>45660</v>
      </c>
      <c r="B459" s="17" t="s">
        <v>3559</v>
      </c>
      <c r="C459" s="17" t="s">
        <v>3055</v>
      </c>
      <c r="D459" s="17" t="s">
        <v>3071</v>
      </c>
      <c r="E459" s="17">
        <v>168</v>
      </c>
      <c r="F459" s="17">
        <v>168</v>
      </c>
      <c r="G459" s="29" t="s"/>
      <c r="H459" s="17" t="s">
        <v>3109</v>
      </c>
      <c r="I459" s="17" t="s">
        <v>3123</v>
      </c>
      <c r="J459" s="32" t="s"/>
      <c r="K459" s="32" t="s"/>
      <c r="L459" s="29" t="s"/>
      <c r="M459" s="29" t="s"/>
      <c r="N459" s="29" t="s"/>
      <c r="O459" s="29" t="s"/>
      <c r="P459" s="29" t="s"/>
      <c r="Q459" s="29" t="s"/>
      <c r="R459" s="29" t="s"/>
      <c r="S459" s="29" t="s"/>
      <c r="T459" s="29" t="s"/>
      <c r="U459" s="29" t="s"/>
      <c r="V459" s="29" t="s"/>
      <c r="W459" s="29" t="s"/>
      <c r="X459" s="29" t="s"/>
      <c r="Y459" s="29" t="s"/>
      <c r="Z459" s="29" t="s"/>
    </row>
    <row r="460" spans="1:26" s="55">
      <c r="A460" s="26">
        <v>45660</v>
      </c>
      <c r="B460" s="17" t="s">
        <v>3560</v>
      </c>
      <c r="C460" s="17" t="s">
        <v>3055</v>
      </c>
      <c r="D460" s="17" t="s">
        <v>3071</v>
      </c>
      <c r="E460" s="17">
        <v>168</v>
      </c>
      <c r="F460" s="17">
        <v>168</v>
      </c>
      <c r="G460" s="29" t="s"/>
      <c r="H460" s="17" t="s">
        <v>3125</v>
      </c>
      <c r="I460" s="17" t="s">
        <v>3123</v>
      </c>
      <c r="J460" s="32" t="s"/>
      <c r="K460" s="32" t="s"/>
      <c r="L460" s="29" t="s"/>
      <c r="M460" s="29" t="s"/>
      <c r="N460" s="29" t="s"/>
      <c r="O460" s="29" t="s"/>
      <c r="P460" s="29" t="s"/>
      <c r="Q460" s="29" t="s"/>
      <c r="R460" s="29" t="s"/>
      <c r="S460" s="29" t="s"/>
      <c r="T460" s="29" t="s"/>
      <c r="U460" s="29" t="s"/>
      <c r="V460" s="29" t="s"/>
      <c r="W460" s="29" t="s"/>
      <c r="X460" s="29" t="s"/>
      <c r="Y460" s="29" t="s"/>
      <c r="Z460" s="29" t="s"/>
    </row>
    <row r="461" spans="1:26" s="55">
      <c r="A461" s="26">
        <v>45660</v>
      </c>
      <c r="B461" s="17" t="s">
        <v>3561</v>
      </c>
      <c r="C461" s="17" t="s">
        <v>3055</v>
      </c>
      <c r="D461" s="17" t="s">
        <v>3071</v>
      </c>
      <c r="E461" s="17">
        <v>336</v>
      </c>
      <c r="F461" s="17">
        <v>336</v>
      </c>
      <c r="G461" s="29" t="s"/>
      <c r="H461" s="17" t="s">
        <v>3109</v>
      </c>
      <c r="I461" s="17" t="s">
        <v>3117</v>
      </c>
      <c r="J461" s="32" t="s"/>
      <c r="K461" s="32" t="s"/>
      <c r="L461" s="29" t="s"/>
      <c r="M461" s="29" t="s"/>
      <c r="N461" s="29" t="s"/>
      <c r="O461" s="29" t="s"/>
      <c r="P461" s="29" t="s"/>
      <c r="Q461" s="29" t="s"/>
      <c r="R461" s="29" t="s"/>
      <c r="S461" s="29" t="s"/>
      <c r="T461" s="29" t="s"/>
      <c r="U461" s="29" t="s"/>
      <c r="V461" s="29" t="s"/>
      <c r="W461" s="29" t="s"/>
      <c r="X461" s="29" t="s"/>
      <c r="Y461" s="29" t="s"/>
      <c r="Z461" s="29" t="s"/>
    </row>
    <row r="462" spans="1:26" s="55">
      <c r="A462" s="26">
        <v>45660</v>
      </c>
      <c r="B462" s="17" t="s">
        <v>3562</v>
      </c>
      <c r="C462" s="17" t="s">
        <v>3055</v>
      </c>
      <c r="D462" s="17" t="s">
        <v>3071</v>
      </c>
      <c r="E462" s="17">
        <v>168</v>
      </c>
      <c r="F462" s="17">
        <v>168</v>
      </c>
      <c r="G462" s="29" t="s"/>
      <c r="H462" s="17" t="s">
        <v>3109</v>
      </c>
      <c r="I462" s="17" t="s">
        <v>3123</v>
      </c>
      <c r="J462" s="32" t="s"/>
      <c r="K462" s="32" t="s"/>
      <c r="L462" s="29" t="s"/>
      <c r="M462" s="29" t="s"/>
      <c r="N462" s="29" t="s"/>
      <c r="O462" s="29" t="s"/>
      <c r="P462" s="29" t="s"/>
      <c r="Q462" s="29" t="s"/>
      <c r="R462" s="29" t="s"/>
      <c r="S462" s="29" t="s"/>
      <c r="T462" s="29" t="s"/>
      <c r="U462" s="29" t="s"/>
      <c r="V462" s="29" t="s"/>
      <c r="W462" s="29" t="s"/>
      <c r="X462" s="29" t="s"/>
      <c r="Y462" s="29" t="s"/>
      <c r="Z462" s="29" t="s"/>
    </row>
    <row r="463" spans="1:26" s="55">
      <c r="A463" s="26">
        <v>45660</v>
      </c>
      <c r="B463" s="17" t="s">
        <v>3563</v>
      </c>
      <c r="C463" s="17" t="s">
        <v>3055</v>
      </c>
      <c r="D463" s="17" t="s">
        <v>3071</v>
      </c>
      <c r="E463" s="17">
        <v>30</v>
      </c>
      <c r="F463" s="17">
        <v>30</v>
      </c>
      <c r="G463" s="29" t="s"/>
      <c r="H463" s="17" t="s">
        <v>3125</v>
      </c>
      <c r="I463" s="17" t="s">
        <v>3117</v>
      </c>
      <c r="J463" s="32" t="s"/>
      <c r="K463" s="32" t="s"/>
      <c r="L463" s="29" t="s"/>
      <c r="M463" s="29" t="s"/>
      <c r="N463" s="29" t="s"/>
      <c r="O463" s="29" t="s"/>
      <c r="P463" s="29" t="s"/>
      <c r="Q463" s="29" t="s"/>
      <c r="R463" s="29" t="s"/>
      <c r="S463" s="29" t="s"/>
      <c r="T463" s="29" t="s"/>
      <c r="U463" s="29" t="s"/>
      <c r="V463" s="29" t="s"/>
      <c r="W463" s="29" t="s"/>
      <c r="X463" s="29" t="s"/>
      <c r="Y463" s="29" t="s"/>
      <c r="Z463" s="29" t="s"/>
    </row>
    <row r="464" spans="1:26" s="55">
      <c r="A464" s="26">
        <v>45660</v>
      </c>
      <c r="B464" s="17" t="s">
        <v>3564</v>
      </c>
      <c r="C464" s="17" t="s">
        <v>3055</v>
      </c>
      <c r="D464" s="17" t="s">
        <v>3071</v>
      </c>
      <c r="E464" s="17">
        <v>168</v>
      </c>
      <c r="F464" s="17">
        <v>168</v>
      </c>
      <c r="G464" s="29" t="s"/>
      <c r="H464" s="17" t="s">
        <v>3109</v>
      </c>
      <c r="I464" s="17" t="s">
        <v>3224</v>
      </c>
      <c r="J464" s="32" t="s"/>
      <c r="K464" s="32" t="s"/>
      <c r="L464" s="29" t="s"/>
      <c r="M464" s="29" t="s"/>
      <c r="N464" s="29" t="s"/>
      <c r="O464" s="29" t="s"/>
      <c r="P464" s="29" t="s"/>
      <c r="Q464" s="29" t="s"/>
      <c r="R464" s="29" t="s"/>
      <c r="S464" s="29" t="s"/>
      <c r="T464" s="29" t="s"/>
      <c r="U464" s="29" t="s"/>
      <c r="V464" s="29" t="s"/>
      <c r="W464" s="29" t="s"/>
      <c r="X464" s="29" t="s"/>
      <c r="Y464" s="29" t="s"/>
      <c r="Z464" s="29" t="s"/>
    </row>
    <row r="465" spans="1:26" s="55">
      <c r="A465" s="26">
        <v>45660</v>
      </c>
      <c r="B465" s="17" t="s">
        <v>3565</v>
      </c>
      <c r="C465" s="17" t="s">
        <v>2993</v>
      </c>
      <c r="D465" s="17" t="s">
        <v>2982</v>
      </c>
      <c r="E465" s="17">
        <v>89</v>
      </c>
      <c r="F465" s="17">
        <v>89</v>
      </c>
      <c r="G465" s="29" t="s"/>
      <c r="H465" s="17" t="s">
        <v>2995</v>
      </c>
      <c r="I465" s="17" t="s">
        <v>3013</v>
      </c>
      <c r="J465" s="32" t="s"/>
      <c r="K465" s="32" t="s"/>
      <c r="L465" s="29" t="s"/>
      <c r="M465" s="29" t="s"/>
      <c r="N465" s="29" t="s"/>
      <c r="O465" s="29" t="s"/>
      <c r="P465" s="29" t="s"/>
      <c r="Q465" s="29" t="s"/>
      <c r="R465" s="29" t="s"/>
      <c r="S465" s="29" t="s"/>
      <c r="T465" s="29" t="s"/>
      <c r="U465" s="29" t="s"/>
      <c r="V465" s="29" t="s"/>
      <c r="W465" s="29" t="s"/>
      <c r="X465" s="29" t="s"/>
      <c r="Y465" s="29" t="s"/>
      <c r="Z465" s="29" t="s"/>
    </row>
    <row r="466" spans="1:26" s="55">
      <c r="A466" s="26">
        <v>45660</v>
      </c>
      <c r="B466" s="17" t="s">
        <v>3566</v>
      </c>
      <c r="C466" s="17" t="s">
        <v>2993</v>
      </c>
      <c r="D466" s="17" t="s">
        <v>2982</v>
      </c>
      <c r="E466" s="17">
        <v>359</v>
      </c>
      <c r="F466" s="17">
        <v>359</v>
      </c>
      <c r="G466" s="29" t="s"/>
      <c r="H466" s="17" t="s">
        <v>2995</v>
      </c>
      <c r="I466" s="17" t="s">
        <v>3013</v>
      </c>
      <c r="J466" s="32" t="s"/>
      <c r="K466" s="32" t="s"/>
      <c r="L466" s="29" t="s"/>
      <c r="M466" s="29" t="s"/>
      <c r="N466" s="29" t="s"/>
      <c r="O466" s="29" t="s"/>
      <c r="P466" s="29" t="s"/>
      <c r="Q466" s="29" t="s"/>
      <c r="R466" s="29" t="s"/>
      <c r="S466" s="29" t="s"/>
      <c r="T466" s="29" t="s"/>
      <c r="U466" s="29" t="s"/>
      <c r="V466" s="29" t="s"/>
      <c r="W466" s="29" t="s"/>
      <c r="X466" s="29" t="s"/>
      <c r="Y466" s="29" t="s"/>
      <c r="Z466" s="29" t="s"/>
    </row>
    <row r="467" spans="1:26" s="55">
      <c r="A467" s="26">
        <v>45660</v>
      </c>
      <c r="B467" s="17" t="s">
        <v>3567</v>
      </c>
      <c r="C467" s="17" t="s">
        <v>3055</v>
      </c>
      <c r="D467" s="17" t="s">
        <v>3071</v>
      </c>
      <c r="E467" s="17">
        <v>168</v>
      </c>
      <c r="F467" s="17">
        <v>168</v>
      </c>
      <c r="G467" s="29" t="s"/>
      <c r="H467" s="17" t="s">
        <v>3109</v>
      </c>
      <c r="I467" s="17" t="s">
        <v>3224</v>
      </c>
      <c r="J467" s="32" t="s"/>
      <c r="K467" s="32" t="s"/>
      <c r="L467" s="29" t="s"/>
      <c r="M467" s="29" t="s"/>
      <c r="N467" s="29" t="s"/>
      <c r="O467" s="29" t="s"/>
      <c r="P467" s="29" t="s"/>
      <c r="Q467" s="29" t="s"/>
      <c r="R467" s="29" t="s"/>
      <c r="S467" s="29" t="s"/>
      <c r="T467" s="29" t="s"/>
      <c r="U467" s="29" t="s"/>
      <c r="V467" s="29" t="s"/>
      <c r="W467" s="29" t="s"/>
      <c r="X467" s="29" t="s"/>
      <c r="Y467" s="29" t="s"/>
      <c r="Z467" s="29" t="s"/>
    </row>
    <row r="468" spans="1:26" s="55">
      <c r="A468" s="26">
        <v>45660</v>
      </c>
      <c r="B468" s="17" t="s">
        <v>3568</v>
      </c>
      <c r="C468" s="17" t="s">
        <v>3055</v>
      </c>
      <c r="D468" s="17" t="s">
        <v>3071</v>
      </c>
      <c r="E468" s="17">
        <v>6303</v>
      </c>
      <c r="F468" s="17">
        <v>6303</v>
      </c>
      <c r="G468" s="29" t="s"/>
      <c r="H468" s="17" t="s">
        <v>3109</v>
      </c>
      <c r="I468" s="17" t="s">
        <v>3224</v>
      </c>
      <c r="J468" s="32" t="s"/>
      <c r="K468" s="32" t="s"/>
      <c r="L468" s="29" t="s"/>
      <c r="M468" s="29" t="s"/>
      <c r="N468" s="29" t="s"/>
      <c r="O468" s="29" t="s"/>
      <c r="P468" s="29" t="s"/>
      <c r="Q468" s="29" t="s"/>
      <c r="R468" s="29" t="s"/>
      <c r="S468" s="29" t="s"/>
      <c r="T468" s="29" t="s"/>
      <c r="U468" s="29" t="s"/>
      <c r="V468" s="29" t="s"/>
      <c r="W468" s="29" t="s"/>
      <c r="X468" s="29" t="s"/>
      <c r="Y468" s="29" t="s"/>
      <c r="Z468" s="29" t="s"/>
    </row>
    <row r="469" spans="1:26" s="55">
      <c r="A469" s="26">
        <v>45660</v>
      </c>
      <c r="B469" s="17" t="s">
        <v>3569</v>
      </c>
      <c r="C469" s="17" t="s">
        <v>3055</v>
      </c>
      <c r="D469" s="17" t="s">
        <v>3071</v>
      </c>
      <c r="E469" s="17">
        <v>99</v>
      </c>
      <c r="F469" s="17">
        <v>99</v>
      </c>
      <c r="G469" s="29" t="s"/>
      <c r="H469" s="17" t="s">
        <v>3125</v>
      </c>
      <c r="I469" s="17" t="s">
        <v>3117</v>
      </c>
      <c r="J469" s="32" t="s"/>
      <c r="K469" s="32" t="s"/>
      <c r="L469" s="29" t="s"/>
      <c r="M469" s="29" t="s"/>
      <c r="N469" s="29" t="s"/>
      <c r="O469" s="29" t="s"/>
      <c r="P469" s="29" t="s"/>
      <c r="Q469" s="29" t="s"/>
      <c r="R469" s="29" t="s"/>
      <c r="S469" s="29" t="s"/>
      <c r="T469" s="29" t="s"/>
      <c r="U469" s="29" t="s"/>
      <c r="V469" s="29" t="s"/>
      <c r="W469" s="29" t="s"/>
      <c r="X469" s="29" t="s"/>
      <c r="Y469" s="29" t="s"/>
      <c r="Z469" s="29" t="s"/>
    </row>
    <row r="470" spans="1:26" s="55">
      <c r="A470" s="26">
        <v>45660</v>
      </c>
      <c r="B470" s="17" t="s">
        <v>3570</v>
      </c>
      <c r="C470" s="17" t="s">
        <v>3055</v>
      </c>
      <c r="D470" s="17" t="s">
        <v>3071</v>
      </c>
      <c r="E470" s="17">
        <v>336</v>
      </c>
      <c r="F470" s="17">
        <v>336</v>
      </c>
      <c r="G470" s="29" t="s"/>
      <c r="H470" s="17" t="s">
        <v>3125</v>
      </c>
      <c r="I470" s="17" t="s">
        <v>3117</v>
      </c>
      <c r="J470" s="32" t="s"/>
      <c r="K470" s="32" t="s"/>
      <c r="L470" s="29" t="s"/>
      <c r="M470" s="29" t="s"/>
      <c r="N470" s="29" t="s"/>
      <c r="O470" s="29" t="s"/>
      <c r="P470" s="29" t="s"/>
      <c r="Q470" s="29" t="s"/>
      <c r="R470" s="29" t="s"/>
      <c r="S470" s="29" t="s"/>
      <c r="T470" s="29" t="s"/>
      <c r="U470" s="29" t="s"/>
      <c r="V470" s="29" t="s"/>
      <c r="W470" s="29" t="s"/>
      <c r="X470" s="29" t="s"/>
      <c r="Y470" s="29" t="s"/>
      <c r="Z470" s="29" t="s"/>
    </row>
    <row r="471" spans="1:26" s="55">
      <c r="A471" s="26">
        <v>45660</v>
      </c>
      <c r="B471" s="17" t="s">
        <v>3571</v>
      </c>
      <c r="C471" s="17" t="s">
        <v>3055</v>
      </c>
      <c r="D471" s="17" t="s">
        <v>3071</v>
      </c>
      <c r="E471" s="17">
        <v>168</v>
      </c>
      <c r="F471" s="17">
        <v>168</v>
      </c>
      <c r="G471" s="29" t="s"/>
      <c r="H471" s="17" t="s">
        <v>3125</v>
      </c>
      <c r="I471" s="17" t="s">
        <v>3117</v>
      </c>
      <c r="J471" s="32" t="s"/>
      <c r="K471" s="32" t="s"/>
      <c r="L471" s="29" t="s"/>
      <c r="M471" s="29" t="s"/>
      <c r="N471" s="29" t="s"/>
      <c r="O471" s="29" t="s"/>
      <c r="P471" s="29" t="s"/>
      <c r="Q471" s="29" t="s"/>
      <c r="R471" s="29" t="s"/>
      <c r="S471" s="29" t="s"/>
      <c r="T471" s="29" t="s"/>
      <c r="U471" s="29" t="s"/>
      <c r="V471" s="29" t="s"/>
      <c r="W471" s="29" t="s"/>
      <c r="X471" s="29" t="s"/>
      <c r="Y471" s="29" t="s"/>
      <c r="Z471" s="29" t="s"/>
    </row>
    <row r="472" spans="1:26" s="55">
      <c r="A472" s="26">
        <v>45661</v>
      </c>
      <c r="B472" s="17" t="s">
        <v>3572</v>
      </c>
      <c r="C472" s="17" t="s">
        <v>3055</v>
      </c>
      <c r="D472" s="17" t="s">
        <v>3071</v>
      </c>
      <c r="E472" s="17">
        <v>79</v>
      </c>
      <c r="F472" s="17">
        <v>79</v>
      </c>
      <c r="G472" s="29" t="s"/>
      <c r="H472" s="17" t="s">
        <v>3125</v>
      </c>
      <c r="I472" s="17" t="s">
        <v>3224</v>
      </c>
      <c r="J472" s="32" t="s"/>
      <c r="K472" s="32" t="s"/>
      <c r="L472" s="29" t="s"/>
      <c r="M472" s="29" t="s"/>
      <c r="N472" s="29" t="s"/>
      <c r="O472" s="29" t="s"/>
      <c r="P472" s="29" t="s"/>
      <c r="Q472" s="29" t="s"/>
      <c r="R472" s="29" t="s"/>
      <c r="S472" s="29" t="s"/>
      <c r="T472" s="29" t="s"/>
      <c r="U472" s="29" t="s"/>
      <c r="V472" s="29" t="s"/>
      <c r="W472" s="29" t="s"/>
      <c r="X472" s="29" t="s"/>
      <c r="Y472" s="29" t="s"/>
      <c r="Z472" s="29" t="s"/>
    </row>
    <row r="473" spans="1:26" s="55">
      <c r="A473" s="26">
        <v>45661</v>
      </c>
      <c r="B473" s="17" t="s">
        <v>3573</v>
      </c>
      <c r="C473" s="17" t="s">
        <v>3055</v>
      </c>
      <c r="D473" s="17" t="s">
        <v>3071</v>
      </c>
      <c r="E473" s="17">
        <v>3700</v>
      </c>
      <c r="F473" s="17">
        <v>3700</v>
      </c>
      <c r="G473" s="29" t="s"/>
      <c r="H473" s="17" t="s">
        <v>3109</v>
      </c>
      <c r="I473" s="17" t="s">
        <v>3072</v>
      </c>
      <c r="J473" s="32" t="s"/>
      <c r="K473" s="32" t="s"/>
      <c r="L473" s="29" t="s"/>
      <c r="M473" s="29" t="s"/>
      <c r="N473" s="29" t="s"/>
      <c r="O473" s="29" t="s"/>
      <c r="P473" s="29" t="s"/>
      <c r="Q473" s="29" t="s"/>
      <c r="R473" s="29" t="s"/>
      <c r="S473" s="29" t="s"/>
      <c r="T473" s="29" t="s"/>
      <c r="U473" s="29" t="s"/>
      <c r="V473" s="29" t="s"/>
      <c r="W473" s="29" t="s"/>
      <c r="X473" s="29" t="s"/>
      <c r="Y473" s="29" t="s"/>
      <c r="Z473" s="29" t="s"/>
    </row>
    <row r="474" spans="1:26" s="55">
      <c r="A474" s="26">
        <v>45661</v>
      </c>
      <c r="B474" s="17" t="s">
        <v>3574</v>
      </c>
      <c r="C474" s="17" t="s">
        <v>2969</v>
      </c>
      <c r="D474" s="17" t="s">
        <v>3150</v>
      </c>
      <c r="E474" s="17">
        <v>259</v>
      </c>
      <c r="F474" s="17">
        <v>259</v>
      </c>
      <c r="G474" s="29" t="s"/>
      <c r="H474" s="17" t="s">
        <v>2999</v>
      </c>
      <c r="I474" s="17" t="s">
        <v>3513</v>
      </c>
      <c r="J474" s="32" t="s"/>
      <c r="K474" s="32" t="s"/>
      <c r="L474" s="29" t="s"/>
      <c r="M474" s="29" t="s"/>
      <c r="N474" s="29" t="s"/>
      <c r="O474" s="29" t="s"/>
      <c r="P474" s="29" t="s"/>
      <c r="Q474" s="29" t="s"/>
      <c r="R474" s="29" t="s"/>
      <c r="S474" s="29" t="s"/>
      <c r="T474" s="29" t="s"/>
      <c r="U474" s="29" t="s"/>
      <c r="V474" s="29" t="s"/>
      <c r="W474" s="29" t="s"/>
      <c r="X474" s="29" t="s"/>
      <c r="Y474" s="29" t="s"/>
      <c r="Z474" s="29" t="s"/>
    </row>
    <row r="475" spans="1:26" s="55">
      <c r="A475" s="26">
        <v>45661</v>
      </c>
      <c r="B475" s="17" t="s">
        <v>3575</v>
      </c>
      <c r="C475" s="17" t="s">
        <v>2969</v>
      </c>
      <c r="D475" s="17" t="s">
        <v>3150</v>
      </c>
      <c r="E475" s="17">
        <v>359</v>
      </c>
      <c r="F475" s="17">
        <v>359</v>
      </c>
      <c r="G475" s="29" t="s"/>
      <c r="H475" s="17" t="s">
        <v>2999</v>
      </c>
      <c r="I475" s="17" t="s">
        <v>3513</v>
      </c>
      <c r="J475" s="32" t="s"/>
      <c r="K475" s="32" t="s"/>
      <c r="L475" s="29" t="s"/>
      <c r="M475" s="29" t="s"/>
      <c r="N475" s="29" t="s"/>
      <c r="O475" s="29" t="s"/>
      <c r="P475" s="29" t="s"/>
      <c r="Q475" s="29" t="s"/>
      <c r="R475" s="29" t="s"/>
      <c r="S475" s="29" t="s"/>
      <c r="T475" s="29" t="s"/>
      <c r="U475" s="29" t="s"/>
      <c r="V475" s="29" t="s"/>
      <c r="W475" s="29" t="s"/>
      <c r="X475" s="29" t="s"/>
      <c r="Y475" s="29" t="s"/>
      <c r="Z475" s="29" t="s"/>
    </row>
    <row r="476" spans="1:26" s="55">
      <c r="A476" s="26">
        <v>45661</v>
      </c>
      <c r="B476" s="17" t="s">
        <v>3576</v>
      </c>
      <c r="C476" s="17" t="s">
        <v>3055</v>
      </c>
      <c r="D476" s="17" t="s">
        <v>3071</v>
      </c>
      <c r="E476" s="17">
        <v>2580</v>
      </c>
      <c r="F476" s="17">
        <v>2580</v>
      </c>
      <c r="G476" s="29" t="s"/>
      <c r="H476" s="17" t="s">
        <v>3109</v>
      </c>
      <c r="I476" s="17" t="s">
        <v>3072</v>
      </c>
      <c r="J476" s="32" t="s"/>
      <c r="K476" s="32" t="s"/>
      <c r="L476" s="29" t="s"/>
      <c r="M476" s="29" t="s"/>
      <c r="N476" s="29" t="s"/>
      <c r="O476" s="29" t="s"/>
      <c r="P476" s="29" t="s"/>
      <c r="Q476" s="29" t="s"/>
      <c r="R476" s="29" t="s"/>
      <c r="S476" s="29" t="s"/>
      <c r="T476" s="29" t="s"/>
      <c r="U476" s="29" t="s"/>
      <c r="V476" s="29" t="s"/>
      <c r="W476" s="29" t="s"/>
      <c r="X476" s="29" t="s"/>
      <c r="Y476" s="29" t="s"/>
      <c r="Z476" s="29" t="s"/>
    </row>
    <row r="477" spans="1:26" s="55">
      <c r="A477" s="26">
        <v>45661</v>
      </c>
      <c r="B477" s="17" t="s">
        <v>3577</v>
      </c>
      <c r="C477" s="17" t="s">
        <v>3055</v>
      </c>
      <c r="D477" s="17" t="s">
        <v>3071</v>
      </c>
      <c r="E477" s="17">
        <v>358</v>
      </c>
      <c r="F477" s="17">
        <v>358</v>
      </c>
      <c r="G477" s="29" t="s"/>
      <c r="H477" s="17" t="s">
        <v>3109</v>
      </c>
      <c r="I477" s="17" t="s">
        <v>3123</v>
      </c>
      <c r="J477" s="32" t="s"/>
      <c r="K477" s="32" t="s"/>
      <c r="L477" s="29" t="s"/>
      <c r="M477" s="29" t="s"/>
      <c r="N477" s="29" t="s"/>
      <c r="O477" s="29" t="s"/>
      <c r="P477" s="29" t="s"/>
      <c r="Q477" s="29" t="s"/>
      <c r="R477" s="29" t="s"/>
      <c r="S477" s="29" t="s"/>
      <c r="T477" s="29" t="s"/>
      <c r="U477" s="29" t="s"/>
      <c r="V477" s="29" t="s"/>
      <c r="W477" s="29" t="s"/>
      <c r="X477" s="29" t="s"/>
      <c r="Y477" s="29" t="s"/>
      <c r="Z477" s="29" t="s"/>
    </row>
    <row r="478" spans="1:26" s="55">
      <c r="A478" s="26">
        <v>45661</v>
      </c>
      <c r="B478" s="17" t="s">
        <v>3578</v>
      </c>
      <c r="C478" s="17" t="s">
        <v>2969</v>
      </c>
      <c r="D478" s="17" t="s">
        <v>3150</v>
      </c>
      <c r="E478" s="17">
        <v>259</v>
      </c>
      <c r="F478" s="17">
        <v>259</v>
      </c>
      <c r="G478" s="29" t="s"/>
      <c r="H478" s="17" t="s">
        <v>2999</v>
      </c>
      <c r="I478" s="17" t="s">
        <v>3000</v>
      </c>
      <c r="J478" s="32" t="s"/>
      <c r="K478" s="32" t="s"/>
      <c r="L478" s="29" t="s"/>
      <c r="M478" s="29" t="s"/>
      <c r="N478" s="29" t="s"/>
      <c r="O478" s="29" t="s"/>
      <c r="P478" s="29" t="s"/>
      <c r="Q478" s="29" t="s"/>
      <c r="R478" s="29" t="s"/>
      <c r="S478" s="29" t="s"/>
      <c r="T478" s="29" t="s"/>
      <c r="U478" s="29" t="s"/>
      <c r="V478" s="29" t="s"/>
      <c r="W478" s="29" t="s"/>
      <c r="X478" s="29" t="s"/>
      <c r="Y478" s="29" t="s"/>
      <c r="Z478" s="29" t="s"/>
    </row>
    <row r="479" spans="1:26" s="55">
      <c r="A479" s="26">
        <v>45661</v>
      </c>
      <c r="B479" s="17" t="s">
        <v>3579</v>
      </c>
      <c r="C479" s="17" t="s">
        <v>2993</v>
      </c>
      <c r="D479" s="17" t="s">
        <v>3150</v>
      </c>
      <c r="E479" s="17">
        <v>300</v>
      </c>
      <c r="F479" s="17">
        <v>300</v>
      </c>
      <c r="G479" s="29" t="s"/>
      <c r="H479" s="17" t="s">
        <v>2995</v>
      </c>
      <c r="I479" s="17" t="s">
        <v>3013</v>
      </c>
      <c r="J479" s="32" t="s"/>
      <c r="K479" s="32" t="s"/>
      <c r="L479" s="29" t="s"/>
      <c r="M479" s="29" t="s"/>
      <c r="N479" s="29" t="s"/>
      <c r="O479" s="29" t="s"/>
      <c r="P479" s="29" t="s"/>
      <c r="Q479" s="29" t="s"/>
      <c r="R479" s="29" t="s"/>
      <c r="S479" s="29" t="s"/>
      <c r="T479" s="29" t="s"/>
      <c r="U479" s="29" t="s"/>
      <c r="V479" s="29" t="s"/>
      <c r="W479" s="29" t="s"/>
      <c r="X479" s="29" t="s"/>
      <c r="Y479" s="29" t="s"/>
      <c r="Z479" s="29" t="s"/>
    </row>
    <row r="480" spans="1:26" s="55">
      <c r="A480" s="26">
        <v>45661</v>
      </c>
      <c r="B480" s="17" t="s">
        <v>3580</v>
      </c>
      <c r="C480" s="17" t="s">
        <v>3055</v>
      </c>
      <c r="D480" s="17" t="s">
        <v>3071</v>
      </c>
      <c r="E480" s="17">
        <v>336</v>
      </c>
      <c r="F480" s="17">
        <v>336</v>
      </c>
      <c r="G480" s="29" t="s"/>
      <c r="H480" s="17" t="s">
        <v>3109</v>
      </c>
      <c r="I480" s="17" t="s">
        <v>3059</v>
      </c>
      <c r="J480" s="32" t="s"/>
      <c r="K480" s="32" t="s"/>
      <c r="L480" s="29" t="s"/>
      <c r="M480" s="29" t="s"/>
      <c r="N480" s="29" t="s"/>
      <c r="O480" s="29" t="s"/>
      <c r="P480" s="29" t="s"/>
      <c r="Q480" s="29" t="s"/>
      <c r="R480" s="29" t="s"/>
      <c r="S480" s="29" t="s"/>
      <c r="T480" s="29" t="s"/>
      <c r="U480" s="29" t="s"/>
      <c r="V480" s="29" t="s"/>
      <c r="W480" s="29" t="s"/>
      <c r="X480" s="29" t="s"/>
      <c r="Y480" s="29" t="s"/>
      <c r="Z480" s="29" t="s"/>
    </row>
    <row r="481" spans="1:26" s="55">
      <c r="A481" s="26">
        <v>45661</v>
      </c>
      <c r="B481" s="17" t="s">
        <v>3581</v>
      </c>
      <c r="C481" s="17" t="s">
        <v>3055</v>
      </c>
      <c r="D481" s="17" t="s">
        <v>3071</v>
      </c>
      <c r="E481" s="17">
        <v>336</v>
      </c>
      <c r="F481" s="17">
        <v>336</v>
      </c>
      <c r="G481" s="29" t="s"/>
      <c r="H481" s="17" t="s">
        <v>3109</v>
      </c>
      <c r="I481" s="17" t="s">
        <v>3123</v>
      </c>
      <c r="J481" s="32" t="s"/>
      <c r="K481" s="32" t="s"/>
      <c r="L481" s="29" t="s"/>
      <c r="M481" s="29" t="s"/>
      <c r="N481" s="29" t="s"/>
      <c r="O481" s="29" t="s"/>
      <c r="P481" s="29" t="s"/>
      <c r="Q481" s="29" t="s"/>
      <c r="R481" s="29" t="s"/>
      <c r="S481" s="29" t="s"/>
      <c r="T481" s="29" t="s"/>
      <c r="U481" s="29" t="s"/>
      <c r="V481" s="29" t="s"/>
      <c r="W481" s="29" t="s"/>
      <c r="X481" s="29" t="s"/>
      <c r="Y481" s="29" t="s"/>
      <c r="Z481" s="29" t="s"/>
    </row>
    <row r="482" spans="1:26" s="55">
      <c r="A482" s="26">
        <v>45661</v>
      </c>
      <c r="B482" s="17" t="s">
        <v>3582</v>
      </c>
      <c r="C482" s="17" t="s">
        <v>2993</v>
      </c>
      <c r="D482" s="17" t="s">
        <v>2982</v>
      </c>
      <c r="E482" s="17">
        <v>168</v>
      </c>
      <c r="F482" s="17">
        <v>168</v>
      </c>
      <c r="G482" s="29" t="s"/>
      <c r="H482" s="17" t="s">
        <v>2995</v>
      </c>
      <c r="I482" s="17" t="s">
        <v>2996</v>
      </c>
      <c r="J482" s="32" t="s"/>
      <c r="K482" s="32" t="s"/>
      <c r="L482" s="29" t="s"/>
      <c r="M482" s="29" t="s"/>
      <c r="N482" s="29" t="s"/>
      <c r="O482" s="29" t="s"/>
      <c r="P482" s="29" t="s"/>
      <c r="Q482" s="29" t="s"/>
      <c r="R482" s="29" t="s"/>
      <c r="S482" s="29" t="s"/>
      <c r="T482" s="29" t="s"/>
      <c r="U482" s="29" t="s"/>
      <c r="V482" s="29" t="s"/>
      <c r="W482" s="29" t="s"/>
      <c r="X482" s="29" t="s"/>
      <c r="Y482" s="29" t="s"/>
      <c r="Z482" s="29" t="s"/>
    </row>
    <row r="483" spans="1:26" s="55">
      <c r="A483" s="26">
        <v>45661</v>
      </c>
      <c r="B483" s="17" t="s">
        <v>3583</v>
      </c>
      <c r="C483" s="17" t="s">
        <v>3055</v>
      </c>
      <c r="D483" s="17" t="s">
        <v>3071</v>
      </c>
      <c r="E483" s="17">
        <v>168</v>
      </c>
      <c r="F483" s="17">
        <v>168</v>
      </c>
      <c r="G483" s="29" t="s"/>
      <c r="H483" s="17" t="s">
        <v>3109</v>
      </c>
      <c r="I483" s="17" t="s">
        <v>3123</v>
      </c>
      <c r="J483" s="32" t="s"/>
      <c r="K483" s="32" t="s"/>
      <c r="L483" s="29" t="s"/>
      <c r="M483" s="29" t="s"/>
      <c r="N483" s="29" t="s"/>
      <c r="O483" s="29" t="s"/>
      <c r="P483" s="29" t="s"/>
      <c r="Q483" s="29" t="s"/>
      <c r="R483" s="29" t="s"/>
      <c r="S483" s="29" t="s"/>
      <c r="T483" s="29" t="s"/>
      <c r="U483" s="29" t="s"/>
      <c r="V483" s="29" t="s"/>
      <c r="W483" s="29" t="s"/>
      <c r="X483" s="29" t="s"/>
      <c r="Y483" s="29" t="s"/>
      <c r="Z483" s="29" t="s"/>
    </row>
    <row r="484" spans="1:26" s="55">
      <c r="A484" s="26">
        <v>45661</v>
      </c>
      <c r="B484" s="17" t="s">
        <v>3584</v>
      </c>
      <c r="C484" s="17" t="s">
        <v>3055</v>
      </c>
      <c r="D484" s="17" t="s">
        <v>3071</v>
      </c>
      <c r="E484" s="17">
        <v>168</v>
      </c>
      <c r="F484" s="17">
        <v>168</v>
      </c>
      <c r="G484" s="29" t="s"/>
      <c r="H484" s="17" t="s">
        <v>3125</v>
      </c>
      <c r="I484" s="17" t="s">
        <v>3123</v>
      </c>
      <c r="J484" s="32" t="s"/>
      <c r="K484" s="32" t="s"/>
      <c r="L484" s="29" t="s"/>
      <c r="M484" s="29" t="s"/>
      <c r="N484" s="29" t="s"/>
      <c r="O484" s="29" t="s"/>
      <c r="P484" s="29" t="s"/>
      <c r="Q484" s="29" t="s"/>
      <c r="R484" s="29" t="s"/>
      <c r="S484" s="29" t="s"/>
      <c r="T484" s="29" t="s"/>
      <c r="U484" s="29" t="s"/>
      <c r="V484" s="29" t="s"/>
      <c r="W484" s="29" t="s"/>
      <c r="X484" s="29" t="s"/>
      <c r="Y484" s="29" t="s"/>
      <c r="Z484" s="29" t="s"/>
    </row>
    <row r="485" spans="1:26" s="55">
      <c r="A485" s="26">
        <v>45661</v>
      </c>
      <c r="B485" s="17" t="s">
        <v>3585</v>
      </c>
      <c r="C485" s="17" t="s">
        <v>2993</v>
      </c>
      <c r="D485" s="17" t="s">
        <v>3150</v>
      </c>
      <c r="E485" s="17">
        <v>168</v>
      </c>
      <c r="F485" s="17">
        <v>168</v>
      </c>
      <c r="G485" s="29" t="s"/>
      <c r="H485" s="17" t="s">
        <v>2995</v>
      </c>
      <c r="I485" s="17" t="s">
        <v>3013</v>
      </c>
      <c r="J485" s="32" t="s"/>
      <c r="K485" s="32" t="s"/>
      <c r="L485" s="29" t="s"/>
      <c r="M485" s="29" t="s"/>
      <c r="N485" s="29" t="s"/>
      <c r="O485" s="29" t="s"/>
      <c r="P485" s="29" t="s"/>
      <c r="Q485" s="29" t="s"/>
      <c r="R485" s="29" t="s"/>
      <c r="S485" s="29" t="s"/>
      <c r="T485" s="29" t="s"/>
      <c r="U485" s="29" t="s"/>
      <c r="V485" s="29" t="s"/>
      <c r="W485" s="29" t="s"/>
      <c r="X485" s="29" t="s"/>
      <c r="Y485" s="29" t="s"/>
      <c r="Z485" s="29" t="s"/>
    </row>
    <row r="486" spans="1:26" s="55">
      <c r="A486" s="26">
        <v>45661</v>
      </c>
      <c r="B486" s="17" t="s">
        <v>3586</v>
      </c>
      <c r="C486" s="17" t="s">
        <v>3055</v>
      </c>
      <c r="D486" s="17" t="s">
        <v>3071</v>
      </c>
      <c r="E486" s="17">
        <v>429</v>
      </c>
      <c r="F486" s="17">
        <v>429</v>
      </c>
      <c r="G486" s="29" t="s"/>
      <c r="H486" s="17" t="s">
        <v>3125</v>
      </c>
      <c r="I486" s="17" t="s">
        <v>3224</v>
      </c>
      <c r="J486" s="32" t="s"/>
      <c r="K486" s="32" t="s"/>
      <c r="L486" s="29" t="s"/>
      <c r="M486" s="29" t="s"/>
      <c r="N486" s="29" t="s"/>
      <c r="O486" s="29" t="s"/>
      <c r="P486" s="29" t="s"/>
      <c r="Q486" s="29" t="s"/>
      <c r="R486" s="29" t="s"/>
      <c r="S486" s="29" t="s"/>
      <c r="T486" s="29" t="s"/>
      <c r="U486" s="29" t="s"/>
      <c r="V486" s="29" t="s"/>
      <c r="W486" s="29" t="s"/>
      <c r="X486" s="29" t="s"/>
      <c r="Y486" s="29" t="s"/>
      <c r="Z486" s="29" t="s"/>
    </row>
    <row r="487" spans="1:26" s="55">
      <c r="A487" s="26">
        <v>45661</v>
      </c>
      <c r="B487" s="17" t="s">
        <v>3587</v>
      </c>
      <c r="C487" s="17" t="s">
        <v>3055</v>
      </c>
      <c r="D487" s="17" t="s">
        <v>3071</v>
      </c>
      <c r="E487" s="17">
        <v>450</v>
      </c>
      <c r="F487" s="17">
        <v>450</v>
      </c>
      <c r="G487" s="29" t="s"/>
      <c r="H487" s="17" t="s">
        <v>3109</v>
      </c>
      <c r="I487" s="17" t="s">
        <v>3072</v>
      </c>
      <c r="J487" s="32" t="s"/>
      <c r="K487" s="32" t="s"/>
      <c r="L487" s="29" t="s"/>
      <c r="M487" s="29" t="s"/>
      <c r="N487" s="29" t="s"/>
      <c r="O487" s="29" t="s"/>
      <c r="P487" s="29" t="s"/>
      <c r="Q487" s="29" t="s"/>
      <c r="R487" s="29" t="s"/>
      <c r="S487" s="29" t="s"/>
      <c r="T487" s="29" t="s"/>
      <c r="U487" s="29" t="s"/>
      <c r="V487" s="29" t="s"/>
      <c r="W487" s="29" t="s"/>
      <c r="X487" s="29" t="s"/>
      <c r="Y487" s="29" t="s"/>
      <c r="Z487" s="29" t="s"/>
    </row>
    <row r="488" spans="1:26" s="55">
      <c r="A488" s="26">
        <v>45661</v>
      </c>
      <c r="B488" s="17" t="s">
        <v>3588</v>
      </c>
      <c r="C488" s="17" t="s">
        <v>3055</v>
      </c>
      <c r="D488" s="17" t="s">
        <v>3071</v>
      </c>
      <c r="E488" s="17">
        <v>99</v>
      </c>
      <c r="F488" s="17">
        <v>99</v>
      </c>
      <c r="G488" s="29" t="s"/>
      <c r="H488" s="17" t="s">
        <v>3109</v>
      </c>
      <c r="I488" s="17" t="s">
        <v>3123</v>
      </c>
      <c r="J488" s="32" t="s"/>
      <c r="K488" s="32" t="s"/>
      <c r="L488" s="29" t="s"/>
      <c r="M488" s="29" t="s"/>
      <c r="N488" s="29" t="s"/>
      <c r="O488" s="29" t="s"/>
      <c r="P488" s="29" t="s"/>
      <c r="Q488" s="29" t="s"/>
      <c r="R488" s="29" t="s"/>
      <c r="S488" s="29" t="s"/>
      <c r="T488" s="29" t="s"/>
      <c r="U488" s="29" t="s"/>
      <c r="V488" s="29" t="s"/>
      <c r="W488" s="29" t="s"/>
      <c r="X488" s="29" t="s"/>
      <c r="Y488" s="29" t="s"/>
      <c r="Z488" s="29" t="s"/>
    </row>
    <row r="489" spans="1:26" s="55">
      <c r="A489" s="26">
        <v>45661</v>
      </c>
      <c r="B489" s="17" t="s">
        <v>3589</v>
      </c>
      <c r="C489" s="17" t="s">
        <v>3055</v>
      </c>
      <c r="D489" s="17" t="s">
        <v>3071</v>
      </c>
      <c r="E489" s="17">
        <v>328</v>
      </c>
      <c r="F489" s="17">
        <v>328</v>
      </c>
      <c r="G489" s="29" t="s"/>
      <c r="H489" s="17" t="s">
        <v>3109</v>
      </c>
      <c r="I489" s="17" t="s">
        <v>3123</v>
      </c>
      <c r="J489" s="32" t="s"/>
      <c r="K489" s="32" t="s"/>
      <c r="L489" s="29" t="s"/>
      <c r="M489" s="29" t="s"/>
      <c r="N489" s="29" t="s"/>
      <c r="O489" s="29" t="s"/>
      <c r="P489" s="29" t="s"/>
      <c r="Q489" s="29" t="s"/>
      <c r="R489" s="29" t="s"/>
      <c r="S489" s="29" t="s"/>
      <c r="T489" s="29" t="s"/>
      <c r="U489" s="29" t="s"/>
      <c r="V489" s="29" t="s"/>
      <c r="W489" s="29" t="s"/>
      <c r="X489" s="29" t="s"/>
      <c r="Y489" s="29" t="s"/>
      <c r="Z489" s="29" t="s"/>
    </row>
    <row r="490" spans="1:26" s="55">
      <c r="A490" s="26">
        <v>45661</v>
      </c>
      <c r="B490" s="17" t="s">
        <v>3590</v>
      </c>
      <c r="C490" s="17" t="s">
        <v>3055</v>
      </c>
      <c r="D490" s="17" t="s">
        <v>3071</v>
      </c>
      <c r="E490" s="17">
        <v>160</v>
      </c>
      <c r="F490" s="17">
        <v>160</v>
      </c>
      <c r="G490" s="29" t="s"/>
      <c r="H490" s="17" t="s">
        <v>3109</v>
      </c>
      <c r="I490" s="17" t="s">
        <v>3224</v>
      </c>
      <c r="J490" s="32" t="s"/>
      <c r="K490" s="32" t="s"/>
      <c r="L490" s="29" t="s"/>
      <c r="M490" s="29" t="s"/>
      <c r="N490" s="29" t="s"/>
      <c r="O490" s="29" t="s"/>
      <c r="P490" s="29" t="s"/>
      <c r="Q490" s="29" t="s"/>
      <c r="R490" s="29" t="s"/>
      <c r="S490" s="29" t="s"/>
      <c r="T490" s="29" t="s"/>
      <c r="U490" s="29" t="s"/>
      <c r="V490" s="29" t="s"/>
      <c r="W490" s="29" t="s"/>
      <c r="X490" s="29" t="s"/>
      <c r="Y490" s="29" t="s"/>
      <c r="Z490" s="29" t="s"/>
    </row>
    <row r="491" spans="1:26" s="55">
      <c r="A491" s="26">
        <v>45661</v>
      </c>
      <c r="B491" s="17" t="s">
        <v>3591</v>
      </c>
      <c r="C491" s="17" t="s">
        <v>3055</v>
      </c>
      <c r="D491" s="17" t="s">
        <v>3071</v>
      </c>
      <c r="E491" s="17">
        <v>99</v>
      </c>
      <c r="F491" s="17">
        <v>99</v>
      </c>
      <c r="G491" s="29" t="s"/>
      <c r="H491" s="17" t="s">
        <v>3125</v>
      </c>
      <c r="I491" s="17" t="s">
        <v>3224</v>
      </c>
      <c r="J491" s="32" t="s"/>
      <c r="K491" s="32" t="s"/>
      <c r="L491" s="29" t="s"/>
      <c r="M491" s="29" t="s"/>
      <c r="N491" s="29" t="s"/>
      <c r="O491" s="29" t="s"/>
      <c r="P491" s="29" t="s"/>
      <c r="Q491" s="29" t="s"/>
      <c r="R491" s="29" t="s"/>
      <c r="S491" s="29" t="s"/>
      <c r="T491" s="29" t="s"/>
      <c r="U491" s="29" t="s"/>
      <c r="V491" s="29" t="s"/>
      <c r="W491" s="29" t="s"/>
      <c r="X491" s="29" t="s"/>
      <c r="Y491" s="29" t="s"/>
      <c r="Z491" s="29" t="s"/>
    </row>
    <row r="492" spans="1:26" s="55">
      <c r="A492" s="26">
        <v>45661</v>
      </c>
      <c r="B492" s="17" t="s">
        <v>3592</v>
      </c>
      <c r="C492" s="17" t="s">
        <v>2993</v>
      </c>
      <c r="D492" s="17" t="s">
        <v>2982</v>
      </c>
      <c r="E492" s="17">
        <v>168</v>
      </c>
      <c r="F492" s="17">
        <v>168</v>
      </c>
      <c r="G492" s="29" t="s"/>
      <c r="H492" s="17" t="s">
        <v>2995</v>
      </c>
      <c r="I492" s="17" t="s">
        <v>3013</v>
      </c>
      <c r="J492" s="32" t="s"/>
      <c r="K492" s="32" t="s"/>
      <c r="L492" s="29" t="s"/>
      <c r="M492" s="29" t="s"/>
      <c r="N492" s="29" t="s"/>
      <c r="O492" s="29" t="s"/>
      <c r="P492" s="29" t="s"/>
      <c r="Q492" s="29" t="s"/>
      <c r="R492" s="29" t="s"/>
      <c r="S492" s="29" t="s"/>
      <c r="T492" s="29" t="s"/>
      <c r="U492" s="29" t="s"/>
      <c r="V492" s="29" t="s"/>
      <c r="W492" s="29" t="s"/>
      <c r="X492" s="29" t="s"/>
      <c r="Y492" s="29" t="s"/>
      <c r="Z492" s="29" t="s"/>
    </row>
    <row r="493" spans="1:26" s="55">
      <c r="A493" s="26">
        <v>45661</v>
      </c>
      <c r="B493" s="17" t="s">
        <v>3593</v>
      </c>
      <c r="C493" s="17" t="s">
        <v>2993</v>
      </c>
      <c r="D493" s="17" t="s">
        <v>2982</v>
      </c>
      <c r="E493" s="17">
        <v>99</v>
      </c>
      <c r="F493" s="17">
        <v>99</v>
      </c>
      <c r="G493" s="29" t="s"/>
      <c r="H493" s="17" t="s">
        <v>2995</v>
      </c>
      <c r="I493" s="17" t="s">
        <v>3280</v>
      </c>
      <c r="J493" s="32" t="s"/>
      <c r="K493" s="32" t="s"/>
      <c r="L493" s="29" t="s"/>
      <c r="M493" s="29" t="s"/>
      <c r="N493" s="29" t="s"/>
      <c r="O493" s="29" t="s"/>
      <c r="P493" s="29" t="s"/>
      <c r="Q493" s="29" t="s"/>
      <c r="R493" s="29" t="s"/>
      <c r="S493" s="29" t="s"/>
      <c r="T493" s="29" t="s"/>
      <c r="U493" s="29" t="s"/>
      <c r="V493" s="29" t="s"/>
      <c r="W493" s="29" t="s"/>
      <c r="X493" s="29" t="s"/>
      <c r="Y493" s="29" t="s"/>
      <c r="Z493" s="29" t="s"/>
    </row>
    <row r="494" spans="1:26" s="55">
      <c r="A494" s="26">
        <v>45661</v>
      </c>
      <c r="B494" s="17" t="s">
        <v>3594</v>
      </c>
      <c r="C494" s="17" t="s">
        <v>2993</v>
      </c>
      <c r="D494" s="17" t="s">
        <v>2982</v>
      </c>
      <c r="E494" s="17">
        <v>168</v>
      </c>
      <c r="F494" s="17">
        <v>168</v>
      </c>
      <c r="G494" s="29" t="s"/>
      <c r="H494" s="17" t="s">
        <v>2995</v>
      </c>
      <c r="I494" s="17" t="s">
        <v>2996</v>
      </c>
      <c r="J494" s="32" t="s"/>
      <c r="K494" s="32" t="s"/>
      <c r="L494" s="29" t="s"/>
      <c r="M494" s="29" t="s"/>
      <c r="N494" s="29" t="s"/>
      <c r="O494" s="29" t="s"/>
      <c r="P494" s="29" t="s"/>
      <c r="Q494" s="29" t="s"/>
      <c r="R494" s="29" t="s"/>
      <c r="S494" s="29" t="s"/>
      <c r="T494" s="29" t="s"/>
      <c r="U494" s="29" t="s"/>
      <c r="V494" s="29" t="s"/>
      <c r="W494" s="29" t="s"/>
      <c r="X494" s="29" t="s"/>
      <c r="Y494" s="29" t="s"/>
      <c r="Z494" s="29" t="s"/>
    </row>
    <row r="495" spans="1:26" s="55">
      <c r="A495" s="26">
        <v>45661</v>
      </c>
      <c r="B495" s="17" t="s">
        <v>3595</v>
      </c>
      <c r="C495" s="17" t="s">
        <v>3055</v>
      </c>
      <c r="D495" s="17" t="s">
        <v>3071</v>
      </c>
      <c r="E495" s="17">
        <v>168</v>
      </c>
      <c r="F495" s="17">
        <v>168</v>
      </c>
      <c r="G495" s="29" t="s"/>
      <c r="H495" s="17" t="s">
        <v>3109</v>
      </c>
      <c r="I495" s="17" t="s">
        <v>3123</v>
      </c>
      <c r="J495" s="32" t="s"/>
      <c r="K495" s="32" t="s"/>
      <c r="L495" s="29" t="s"/>
      <c r="M495" s="29" t="s"/>
      <c r="N495" s="29" t="s"/>
      <c r="O495" s="29" t="s"/>
      <c r="P495" s="29" t="s"/>
      <c r="Q495" s="29" t="s"/>
      <c r="R495" s="29" t="s"/>
      <c r="S495" s="29" t="s"/>
      <c r="T495" s="29" t="s"/>
      <c r="U495" s="29" t="s"/>
      <c r="V495" s="29" t="s"/>
      <c r="W495" s="29" t="s"/>
      <c r="X495" s="29" t="s"/>
      <c r="Y495" s="29" t="s"/>
      <c r="Z495" s="29" t="s"/>
    </row>
    <row r="496" spans="1:26" s="55">
      <c r="A496" s="26">
        <v>45662</v>
      </c>
      <c r="B496" s="17" t="s">
        <v>3596</v>
      </c>
      <c r="C496" s="17" t="s">
        <v>2969</v>
      </c>
      <c r="D496" s="17" t="s">
        <v>3150</v>
      </c>
      <c r="E496" s="17">
        <v>359</v>
      </c>
      <c r="F496" s="17">
        <v>359</v>
      </c>
      <c r="G496" s="37" t="s"/>
      <c r="H496" s="17" t="s">
        <v>2999</v>
      </c>
      <c r="I496" s="17" t="s">
        <v>3513</v>
      </c>
      <c r="J496" s="32" t="s"/>
      <c r="K496" s="32" t="s"/>
      <c r="L496" s="29" t="s"/>
      <c r="M496" s="29" t="s"/>
      <c r="N496" s="29" t="s"/>
      <c r="O496" s="29" t="s"/>
      <c r="P496" s="29" t="s"/>
      <c r="Q496" s="29" t="s"/>
      <c r="R496" s="29" t="s"/>
      <c r="S496" s="29" t="s"/>
      <c r="T496" s="29" t="s"/>
      <c r="U496" s="29" t="s"/>
      <c r="V496" s="29" t="s"/>
      <c r="W496" s="29" t="s"/>
      <c r="X496" s="29" t="s"/>
      <c r="Y496" s="29" t="s"/>
      <c r="Z496" s="29" t="s"/>
    </row>
    <row r="497" spans="1:26" s="55">
      <c r="A497" s="26">
        <v>45662</v>
      </c>
      <c r="B497" s="17" t="s">
        <v>3597</v>
      </c>
      <c r="C497" s="17" t="s">
        <v>2969</v>
      </c>
      <c r="D497" s="17" t="s">
        <v>3150</v>
      </c>
      <c r="E497" s="17">
        <v>359</v>
      </c>
      <c r="F497" s="17">
        <v>359</v>
      </c>
      <c r="G497" s="37" t="s"/>
      <c r="H497" s="17" t="s">
        <v>2999</v>
      </c>
      <c r="I497" s="17" t="s">
        <v>3513</v>
      </c>
      <c r="J497" s="32" t="s"/>
      <c r="K497" s="32" t="s"/>
      <c r="L497" s="29" t="s"/>
      <c r="M497" s="29" t="s"/>
      <c r="N497" s="29" t="s"/>
      <c r="O497" s="29" t="s"/>
      <c r="P497" s="29" t="s"/>
      <c r="Q497" s="29" t="s"/>
      <c r="R497" s="29" t="s"/>
      <c r="S497" s="29" t="s"/>
      <c r="T497" s="29" t="s"/>
      <c r="U497" s="29" t="s"/>
      <c r="V497" s="29" t="s"/>
      <c r="W497" s="29" t="s"/>
      <c r="X497" s="29" t="s"/>
      <c r="Y497" s="29" t="s"/>
      <c r="Z497" s="29" t="s"/>
    </row>
    <row r="498" spans="1:26" s="55">
      <c r="A498" s="26">
        <v>45662</v>
      </c>
      <c r="B498" s="17" t="s">
        <v>3598</v>
      </c>
      <c r="C498" s="17" t="s">
        <v>2969</v>
      </c>
      <c r="D498" s="17" t="s">
        <v>2970</v>
      </c>
      <c r="E498" s="17">
        <v>588</v>
      </c>
      <c r="F498" s="17">
        <v>588</v>
      </c>
      <c r="G498" s="37" t="s"/>
      <c r="H498" s="17" t="s">
        <v>2999</v>
      </c>
      <c r="I498" s="17" t="s">
        <v>3000</v>
      </c>
      <c r="J498" s="32" t="s"/>
      <c r="K498" s="32" t="s"/>
      <c r="L498" s="29" t="s"/>
      <c r="M498" s="29" t="s"/>
      <c r="N498" s="29" t="s"/>
      <c r="O498" s="29" t="s"/>
      <c r="P498" s="29" t="s"/>
      <c r="Q498" s="29" t="s"/>
      <c r="R498" s="29" t="s"/>
      <c r="S498" s="29" t="s"/>
      <c r="T498" s="29" t="s"/>
      <c r="U498" s="29" t="s"/>
      <c r="V498" s="29" t="s"/>
      <c r="W498" s="29" t="s"/>
      <c r="X498" s="29" t="s"/>
      <c r="Y498" s="29" t="s"/>
      <c r="Z498" s="29" t="s"/>
    </row>
    <row r="499" spans="1:26" s="55">
      <c r="A499" s="26">
        <v>45662</v>
      </c>
      <c r="B499" s="17" t="s">
        <v>3599</v>
      </c>
      <c r="C499" s="17" t="s">
        <v>2993</v>
      </c>
      <c r="D499" s="17" t="s">
        <v>2982</v>
      </c>
      <c r="E499" s="17">
        <v>5300</v>
      </c>
      <c r="F499" s="17">
        <v>5300</v>
      </c>
      <c r="G499" s="37" t="s"/>
      <c r="H499" s="17" t="s">
        <v>2995</v>
      </c>
      <c r="I499" s="17" t="s">
        <v>3543</v>
      </c>
      <c r="J499" s="32" t="s"/>
      <c r="K499" s="32" t="s"/>
      <c r="L499" s="29" t="s"/>
      <c r="M499" s="29" t="s"/>
      <c r="N499" s="29" t="s"/>
      <c r="O499" s="29" t="s"/>
      <c r="P499" s="29" t="s"/>
      <c r="Q499" s="29" t="s"/>
      <c r="R499" s="29" t="s"/>
      <c r="S499" s="29" t="s"/>
      <c r="T499" s="29" t="s"/>
      <c r="U499" s="29" t="s"/>
      <c r="V499" s="29" t="s"/>
      <c r="W499" s="29" t="s"/>
      <c r="X499" s="29" t="s"/>
      <c r="Y499" s="29" t="s"/>
      <c r="Z499" s="29" t="s"/>
    </row>
    <row r="500" spans="1:26" s="55">
      <c r="A500" s="26">
        <v>45662</v>
      </c>
      <c r="B500" s="17" t="s">
        <v>3600</v>
      </c>
      <c r="C500" s="17" t="s">
        <v>3055</v>
      </c>
      <c r="D500" s="17" t="s">
        <v>3071</v>
      </c>
      <c r="E500" s="17">
        <v>168</v>
      </c>
      <c r="F500" s="17">
        <v>168</v>
      </c>
      <c r="G500" s="37" t="s"/>
      <c r="H500" s="17" t="s">
        <v>3125</v>
      </c>
      <c r="I500" s="17" t="s">
        <v>3123</v>
      </c>
      <c r="J500" s="32" t="s"/>
      <c r="K500" s="32" t="s"/>
      <c r="L500" s="29" t="s"/>
      <c r="M500" s="29" t="s"/>
      <c r="N500" s="29" t="s"/>
      <c r="O500" s="29" t="s"/>
      <c r="P500" s="29" t="s"/>
      <c r="Q500" s="29" t="s"/>
      <c r="R500" s="29" t="s"/>
      <c r="S500" s="29" t="s"/>
      <c r="T500" s="29" t="s"/>
      <c r="U500" s="29" t="s"/>
      <c r="V500" s="29" t="s"/>
      <c r="W500" s="29" t="s"/>
      <c r="X500" s="29" t="s"/>
      <c r="Y500" s="29" t="s"/>
      <c r="Z500" s="29" t="s"/>
    </row>
    <row r="501" spans="1:26" s="55">
      <c r="A501" s="26">
        <v>45662</v>
      </c>
      <c r="B501" s="17" t="s">
        <v>3601</v>
      </c>
      <c r="C501" s="17" t="s">
        <v>2969</v>
      </c>
      <c r="D501" s="17" t="s">
        <v>2970</v>
      </c>
      <c r="E501" s="17">
        <v>165</v>
      </c>
      <c r="F501" s="17">
        <v>165</v>
      </c>
      <c r="G501" s="37" t="s"/>
      <c r="H501" s="17" t="s">
        <v>3379</v>
      </c>
      <c r="I501" s="17" t="s">
        <v>2977</v>
      </c>
      <c r="J501" s="32" t="s"/>
      <c r="K501" s="32" t="s"/>
      <c r="L501" s="29" t="s"/>
      <c r="M501" s="29" t="s"/>
      <c r="N501" s="29" t="s"/>
      <c r="O501" s="29" t="s"/>
      <c r="P501" s="29" t="s"/>
      <c r="Q501" s="29" t="s"/>
      <c r="R501" s="29" t="s"/>
      <c r="S501" s="29" t="s"/>
      <c r="T501" s="29" t="s"/>
      <c r="U501" s="29" t="s"/>
      <c r="V501" s="29" t="s"/>
      <c r="W501" s="29" t="s"/>
      <c r="X501" s="29" t="s"/>
      <c r="Y501" s="29" t="s"/>
      <c r="Z501" s="29" t="s"/>
    </row>
    <row r="502" spans="1:26" s="55">
      <c r="A502" s="26">
        <v>45662</v>
      </c>
      <c r="B502" s="17" t="s">
        <v>3602</v>
      </c>
      <c r="C502" s="17" t="s">
        <v>3055</v>
      </c>
      <c r="D502" s="17" t="s">
        <v>3071</v>
      </c>
      <c r="E502" s="17">
        <v>258</v>
      </c>
      <c r="F502" s="17">
        <v>258</v>
      </c>
      <c r="G502" s="37" t="s"/>
      <c r="H502" s="17" t="s">
        <v>3109</v>
      </c>
      <c r="I502" s="17" t="s">
        <v>3123</v>
      </c>
      <c r="J502" s="32" t="s"/>
      <c r="K502" s="32" t="s"/>
      <c r="L502" s="29" t="s"/>
      <c r="M502" s="29" t="s"/>
      <c r="N502" s="29" t="s"/>
      <c r="O502" s="29" t="s"/>
      <c r="P502" s="29" t="s"/>
      <c r="Q502" s="29" t="s"/>
      <c r="R502" s="29" t="s"/>
      <c r="S502" s="29" t="s"/>
      <c r="T502" s="29" t="s"/>
      <c r="U502" s="29" t="s"/>
      <c r="V502" s="29" t="s"/>
      <c r="W502" s="29" t="s"/>
      <c r="X502" s="29" t="s"/>
      <c r="Y502" s="29" t="s"/>
      <c r="Z502" s="29" t="s"/>
    </row>
    <row r="503" spans="1:26" s="55">
      <c r="A503" s="26">
        <v>45662</v>
      </c>
      <c r="B503" s="17" t="s">
        <v>3603</v>
      </c>
      <c r="C503" s="17" t="s">
        <v>3055</v>
      </c>
      <c r="D503" s="17" t="s">
        <v>3071</v>
      </c>
      <c r="E503" s="17">
        <v>99</v>
      </c>
      <c r="F503" s="17">
        <v>99</v>
      </c>
      <c r="G503" s="37" t="s"/>
      <c r="H503" s="17" t="s">
        <v>3109</v>
      </c>
      <c r="I503" s="17" t="s">
        <v>3072</v>
      </c>
      <c r="J503" s="32" t="s"/>
      <c r="K503" s="32" t="s"/>
      <c r="L503" s="29" t="s"/>
      <c r="M503" s="29" t="s"/>
      <c r="N503" s="29" t="s"/>
      <c r="O503" s="29" t="s"/>
      <c r="P503" s="29" t="s"/>
      <c r="Q503" s="29" t="s"/>
      <c r="R503" s="29" t="s"/>
      <c r="S503" s="29" t="s"/>
      <c r="T503" s="29" t="s"/>
      <c r="U503" s="29" t="s"/>
      <c r="V503" s="29" t="s"/>
      <c r="W503" s="29" t="s"/>
      <c r="X503" s="29" t="s"/>
      <c r="Y503" s="29" t="s"/>
      <c r="Z503" s="29" t="s"/>
    </row>
    <row r="504" spans="1:26" s="55">
      <c r="A504" s="26">
        <v>45662</v>
      </c>
      <c r="B504" s="17" t="s">
        <v>3604</v>
      </c>
      <c r="C504" s="17" t="s">
        <v>2993</v>
      </c>
      <c r="D504" s="17" t="s">
        <v>2982</v>
      </c>
      <c r="E504" s="17">
        <v>0</v>
      </c>
      <c r="F504" s="17">
        <v>0</v>
      </c>
      <c r="G504" s="37" t="s"/>
      <c r="H504" s="17" t="s">
        <v>3004</v>
      </c>
      <c r="I504" s="17" t="s">
        <v>2996</v>
      </c>
      <c r="J504" s="32" t="s"/>
      <c r="K504" s="32" t="s"/>
      <c r="L504" s="29" t="s"/>
      <c r="M504" s="29" t="s"/>
      <c r="N504" s="29" t="s"/>
      <c r="O504" s="29" t="s"/>
      <c r="P504" s="29" t="s"/>
      <c r="Q504" s="29" t="s"/>
      <c r="R504" s="29" t="s"/>
      <c r="S504" s="29" t="s"/>
      <c r="T504" s="29" t="s"/>
      <c r="U504" s="29" t="s"/>
      <c r="V504" s="29" t="s"/>
      <c r="W504" s="29" t="s"/>
      <c r="X504" s="29" t="s"/>
      <c r="Y504" s="29" t="s"/>
      <c r="Z504" s="29" t="s"/>
    </row>
    <row r="505" spans="1:26" s="55">
      <c r="A505" s="26">
        <v>45662</v>
      </c>
      <c r="B505" s="17" t="s">
        <v>3605</v>
      </c>
      <c r="C505" s="17" t="s">
        <v>3055</v>
      </c>
      <c r="D505" s="17" t="s">
        <v>3071</v>
      </c>
      <c r="E505" s="17">
        <v>2228</v>
      </c>
      <c r="F505" s="17">
        <v>2228</v>
      </c>
      <c r="G505" s="37" t="s"/>
      <c r="H505" s="17" t="s">
        <v>3109</v>
      </c>
      <c r="I505" s="17" t="s">
        <v>3123</v>
      </c>
      <c r="J505" s="32" t="s"/>
      <c r="K505" s="32" t="s"/>
      <c r="L505" s="29" t="s"/>
      <c r="M505" s="29" t="s"/>
      <c r="N505" s="29" t="s"/>
      <c r="O505" s="29" t="s"/>
      <c r="P505" s="29" t="s"/>
      <c r="Q505" s="29" t="s"/>
      <c r="R505" s="29" t="s"/>
      <c r="S505" s="29" t="s"/>
      <c r="T505" s="29" t="s"/>
      <c r="U505" s="29" t="s"/>
      <c r="V505" s="29" t="s"/>
      <c r="W505" s="29" t="s"/>
      <c r="X505" s="29" t="s"/>
      <c r="Y505" s="29" t="s"/>
      <c r="Z505" s="29" t="s"/>
    </row>
    <row r="506" spans="1:26" s="55">
      <c r="A506" s="26">
        <v>45662</v>
      </c>
      <c r="B506" s="17" t="s">
        <v>3606</v>
      </c>
      <c r="C506" s="17" t="s">
        <v>2993</v>
      </c>
      <c r="D506" s="17" t="s">
        <v>2982</v>
      </c>
      <c r="E506" s="17">
        <v>0</v>
      </c>
      <c r="F506" s="17">
        <v>0</v>
      </c>
      <c r="G506" s="37" t="s"/>
      <c r="H506" s="17" t="s">
        <v>2988</v>
      </c>
      <c r="I506" s="17" t="s">
        <v>3013</v>
      </c>
      <c r="J506" s="32" t="s"/>
      <c r="K506" s="32" t="s"/>
      <c r="L506" s="29" t="s"/>
      <c r="M506" s="29" t="s"/>
      <c r="N506" s="29" t="s"/>
      <c r="O506" s="29" t="s"/>
      <c r="P506" s="29" t="s"/>
      <c r="Q506" s="29" t="s"/>
      <c r="R506" s="29" t="s"/>
      <c r="S506" s="29" t="s"/>
      <c r="T506" s="29" t="s"/>
      <c r="U506" s="29" t="s"/>
      <c r="V506" s="29" t="s"/>
      <c r="W506" s="29" t="s"/>
      <c r="X506" s="29" t="s"/>
      <c r="Y506" s="29" t="s"/>
      <c r="Z506" s="29" t="s"/>
    </row>
    <row r="507" spans="1:26" s="55">
      <c r="A507" s="26">
        <v>45662</v>
      </c>
      <c r="B507" s="17" t="s">
        <v>3607</v>
      </c>
      <c r="C507" s="17" t="s">
        <v>3055</v>
      </c>
      <c r="D507" s="17" t="s">
        <v>3071</v>
      </c>
      <c r="E507" s="17">
        <v>249</v>
      </c>
      <c r="F507" s="17">
        <v>249</v>
      </c>
      <c r="G507" s="37" t="s"/>
      <c r="H507" s="17" t="s">
        <v>3109</v>
      </c>
      <c r="I507" s="17" t="s">
        <v>3123</v>
      </c>
      <c r="J507" s="32" t="s">
        <v>3608</v>
      </c>
      <c r="K507" s="32" t="s"/>
      <c r="L507" s="29" t="s"/>
      <c r="M507" s="29" t="s"/>
      <c r="N507" s="29" t="s"/>
      <c r="O507" s="29" t="s"/>
      <c r="P507" s="29" t="s"/>
      <c r="Q507" s="29" t="s"/>
      <c r="R507" s="29" t="s"/>
      <c r="S507" s="29" t="s"/>
      <c r="T507" s="29" t="s"/>
      <c r="U507" s="29" t="s"/>
      <c r="V507" s="29" t="s"/>
      <c r="W507" s="29" t="s"/>
      <c r="X507" s="29" t="s"/>
      <c r="Y507" s="29" t="s"/>
      <c r="Z507" s="29" t="s"/>
    </row>
    <row r="508" spans="1:26" s="55">
      <c r="A508" s="26">
        <v>45662</v>
      </c>
      <c r="B508" s="17" t="s">
        <v>3609</v>
      </c>
      <c r="C508" s="17" t="s">
        <v>2993</v>
      </c>
      <c r="D508" s="17" t="s">
        <v>3150</v>
      </c>
      <c r="E508" s="17">
        <v>58</v>
      </c>
      <c r="F508" s="17">
        <v>58</v>
      </c>
      <c r="G508" s="29" t="s"/>
      <c r="H508" s="17" t="s">
        <v>2995</v>
      </c>
      <c r="I508" s="17" t="s">
        <v>3013</v>
      </c>
      <c r="J508" s="32" t="s"/>
      <c r="K508" s="32" t="s"/>
      <c r="L508" s="29" t="s"/>
      <c r="M508" s="29" t="s"/>
      <c r="N508" s="29" t="s"/>
      <c r="O508" s="29" t="s"/>
      <c r="P508" s="29" t="s"/>
      <c r="Q508" s="29" t="s"/>
      <c r="R508" s="29" t="s"/>
      <c r="S508" s="29" t="s"/>
      <c r="T508" s="29" t="s"/>
      <c r="U508" s="29" t="s"/>
      <c r="V508" s="29" t="s"/>
      <c r="W508" s="29" t="s"/>
      <c r="X508" s="29" t="s"/>
      <c r="Y508" s="29" t="s"/>
      <c r="Z508" s="29" t="s"/>
    </row>
    <row r="509" spans="1:26" s="55">
      <c r="A509" s="26">
        <v>45663</v>
      </c>
      <c r="B509" s="17" t="s">
        <v>3610</v>
      </c>
      <c r="C509" s="17" t="s">
        <v>3055</v>
      </c>
      <c r="D509" s="17" t="s">
        <v>3071</v>
      </c>
      <c r="E509" s="17">
        <v>158</v>
      </c>
      <c r="F509" s="17">
        <v>158</v>
      </c>
      <c r="G509" s="29" t="s"/>
      <c r="H509" s="17" t="s">
        <v>3109</v>
      </c>
      <c r="I509" s="17" t="s">
        <v>3224</v>
      </c>
      <c r="J509" s="32" t="s"/>
      <c r="K509" s="32" t="s"/>
      <c r="L509" s="29" t="s"/>
      <c r="M509" s="29" t="s"/>
      <c r="N509" s="29" t="s"/>
      <c r="O509" s="29" t="s"/>
      <c r="P509" s="29" t="s"/>
      <c r="Q509" s="29" t="s"/>
      <c r="R509" s="29" t="s"/>
      <c r="S509" s="29" t="s"/>
      <c r="T509" s="29" t="s"/>
      <c r="U509" s="29" t="s"/>
      <c r="V509" s="29" t="s"/>
      <c r="W509" s="29" t="s"/>
      <c r="X509" s="29" t="s"/>
      <c r="Y509" s="29" t="s"/>
      <c r="Z509" s="29" t="s"/>
    </row>
    <row r="510" spans="1:26" s="55">
      <c r="A510" s="26">
        <v>45663</v>
      </c>
      <c r="B510" s="17" t="s">
        <v>3611</v>
      </c>
      <c r="C510" s="17" t="s">
        <v>3055</v>
      </c>
      <c r="D510" s="17" t="s">
        <v>3071</v>
      </c>
      <c r="E510" s="17">
        <v>258</v>
      </c>
      <c r="F510" s="17">
        <v>258</v>
      </c>
      <c r="G510" s="29" t="s"/>
      <c r="H510" s="17" t="s">
        <v>3125</v>
      </c>
      <c r="I510" s="17" t="s">
        <v>3123</v>
      </c>
      <c r="J510" s="32" t="s"/>
      <c r="K510" s="32" t="s"/>
      <c r="L510" s="29" t="s"/>
      <c r="M510" s="29" t="s"/>
      <c r="N510" s="29" t="s"/>
      <c r="O510" s="29" t="s"/>
      <c r="P510" s="29" t="s"/>
      <c r="Q510" s="29" t="s"/>
      <c r="R510" s="29" t="s"/>
      <c r="S510" s="29" t="s"/>
      <c r="T510" s="29" t="s"/>
      <c r="U510" s="29" t="s"/>
      <c r="V510" s="29" t="s"/>
      <c r="W510" s="29" t="s"/>
      <c r="X510" s="29" t="s"/>
      <c r="Y510" s="29" t="s"/>
      <c r="Z510" s="29" t="s"/>
    </row>
    <row r="511" spans="1:26" s="55">
      <c r="A511" s="26">
        <v>45663</v>
      </c>
      <c r="B511" s="17" t="s">
        <v>3612</v>
      </c>
      <c r="C511" s="17" t="s">
        <v>2993</v>
      </c>
      <c r="D511" s="17" t="s">
        <v>3150</v>
      </c>
      <c r="E511" s="17">
        <v>1180</v>
      </c>
      <c r="F511" s="17">
        <v>1180</v>
      </c>
      <c r="G511" s="29" t="s"/>
      <c r="H511" s="17" t="s">
        <v>2995</v>
      </c>
      <c r="I511" s="17" t="s">
        <v>3359</v>
      </c>
      <c r="J511" s="32" t="s"/>
      <c r="K511" s="32" t="s"/>
      <c r="L511" s="29" t="s"/>
      <c r="M511" s="29" t="s"/>
      <c r="N511" s="29" t="s"/>
      <c r="O511" s="29" t="s"/>
      <c r="P511" s="29" t="s"/>
      <c r="Q511" s="29" t="s"/>
      <c r="R511" s="29" t="s"/>
      <c r="S511" s="29" t="s"/>
      <c r="T511" s="29" t="s"/>
      <c r="U511" s="29" t="s"/>
      <c r="V511" s="29" t="s"/>
      <c r="W511" s="29" t="s"/>
      <c r="X511" s="29" t="s"/>
      <c r="Y511" s="29" t="s"/>
      <c r="Z511" s="29" t="s"/>
    </row>
    <row r="512" spans="1:26" s="55">
      <c r="A512" s="26">
        <v>45663</v>
      </c>
      <c r="B512" s="17" t="s">
        <v>3613</v>
      </c>
      <c r="C512" s="17" t="s">
        <v>2993</v>
      </c>
      <c r="D512" s="17" t="s">
        <v>3056</v>
      </c>
      <c r="E512" s="17">
        <v>398</v>
      </c>
      <c r="F512" s="17">
        <v>0</v>
      </c>
      <c r="G512" s="29" t="s"/>
      <c r="H512" s="17" t="s">
        <v>3614</v>
      </c>
      <c r="I512" s="17" t="s">
        <v>3615</v>
      </c>
      <c r="J512" s="32" t="s"/>
      <c r="K512" s="32" t="s"/>
      <c r="L512" s="29" t="s"/>
      <c r="M512" s="29" t="s"/>
      <c r="N512" s="29" t="s"/>
      <c r="O512" s="29" t="s"/>
      <c r="P512" s="29" t="s"/>
      <c r="Q512" s="29" t="s"/>
      <c r="R512" s="29" t="s"/>
      <c r="S512" s="29" t="s"/>
      <c r="T512" s="29" t="s"/>
      <c r="U512" s="29" t="s"/>
      <c r="V512" s="29" t="s"/>
      <c r="W512" s="29" t="s"/>
      <c r="X512" s="29" t="s"/>
      <c r="Y512" s="29" t="s"/>
      <c r="Z512" s="29" t="s"/>
    </row>
    <row r="513" spans="1:26" s="55">
      <c r="A513" s="26">
        <v>45663</v>
      </c>
      <c r="B513" s="17" t="s">
        <v>3616</v>
      </c>
      <c r="C513" s="17" t="s">
        <v>3055</v>
      </c>
      <c r="D513" s="17" t="s">
        <v>3071</v>
      </c>
      <c r="E513" s="17">
        <v>168</v>
      </c>
      <c r="F513" s="17">
        <v>168</v>
      </c>
      <c r="G513" s="29" t="s"/>
      <c r="H513" s="17" t="s">
        <v>3125</v>
      </c>
      <c r="I513" s="17" t="s">
        <v>3224</v>
      </c>
      <c r="J513" s="32" t="s"/>
      <c r="K513" s="32" t="s"/>
      <c r="L513" s="29" t="s"/>
      <c r="M513" s="29" t="s"/>
      <c r="N513" s="29" t="s"/>
      <c r="O513" s="29" t="s"/>
      <c r="P513" s="29" t="s"/>
      <c r="Q513" s="29" t="s"/>
      <c r="R513" s="29" t="s"/>
      <c r="S513" s="29" t="s"/>
      <c r="T513" s="29" t="s"/>
      <c r="U513" s="29" t="s"/>
      <c r="V513" s="29" t="s"/>
      <c r="W513" s="29" t="s"/>
      <c r="X513" s="29" t="s"/>
      <c r="Y513" s="29" t="s"/>
      <c r="Z513" s="29" t="s"/>
    </row>
    <row r="514" spans="1:26" s="55">
      <c r="A514" s="26">
        <v>45663</v>
      </c>
      <c r="B514" s="17" t="s">
        <v>3617</v>
      </c>
      <c r="C514" s="17" t="s">
        <v>3055</v>
      </c>
      <c r="D514" s="17" t="s">
        <v>3071</v>
      </c>
      <c r="E514" s="17">
        <v>99</v>
      </c>
      <c r="F514" s="17">
        <v>99</v>
      </c>
      <c r="G514" s="29" t="s"/>
      <c r="H514" s="17" t="s">
        <v>3125</v>
      </c>
      <c r="I514" s="17" t="s">
        <v>3224</v>
      </c>
      <c r="J514" s="32" t="s"/>
      <c r="K514" s="32" t="s"/>
      <c r="L514" s="29" t="s"/>
      <c r="M514" s="29" t="s"/>
      <c r="N514" s="29" t="s"/>
      <c r="O514" s="29" t="s"/>
      <c r="P514" s="29" t="s"/>
      <c r="Q514" s="29" t="s"/>
      <c r="R514" s="29" t="s"/>
      <c r="S514" s="29" t="s"/>
      <c r="T514" s="29" t="s"/>
      <c r="U514" s="29" t="s"/>
      <c r="V514" s="29" t="s"/>
      <c r="W514" s="29" t="s"/>
      <c r="X514" s="29" t="s"/>
      <c r="Y514" s="29" t="s"/>
      <c r="Z514" s="29" t="s"/>
    </row>
    <row r="515" spans="1:26" s="55">
      <c r="A515" s="26">
        <v>45664</v>
      </c>
      <c r="B515" s="17" t="s">
        <v>3618</v>
      </c>
      <c r="C515" s="17" t="s">
        <v>2969</v>
      </c>
      <c r="D515" s="17" t="s">
        <v>2970</v>
      </c>
      <c r="E515" s="17">
        <v>258</v>
      </c>
      <c r="F515" s="17">
        <v>258</v>
      </c>
      <c r="G515" s="29" t="s"/>
      <c r="H515" s="17" t="s">
        <v>2999</v>
      </c>
      <c r="I515" s="17" t="s">
        <v>3000</v>
      </c>
      <c r="J515" s="32" t="s"/>
      <c r="K515" s="32" t="s"/>
      <c r="L515" s="29" t="s"/>
      <c r="M515" s="29" t="s"/>
      <c r="N515" s="29" t="s"/>
      <c r="O515" s="29" t="s"/>
      <c r="P515" s="29" t="s"/>
      <c r="Q515" s="29" t="s"/>
      <c r="R515" s="29" t="s"/>
      <c r="S515" s="29" t="s"/>
      <c r="T515" s="29" t="s"/>
      <c r="U515" s="29" t="s"/>
      <c r="V515" s="29" t="s"/>
      <c r="W515" s="29" t="s"/>
      <c r="X515" s="29" t="s"/>
      <c r="Y515" s="29" t="s"/>
      <c r="Z515" s="29" t="s"/>
    </row>
    <row r="516" spans="1:26" s="55">
      <c r="A516" s="26">
        <v>45664</v>
      </c>
      <c r="B516" s="17" t="s">
        <v>3619</v>
      </c>
      <c r="C516" s="17" t="s">
        <v>3055</v>
      </c>
      <c r="D516" s="17" t="s">
        <v>3071</v>
      </c>
      <c r="E516" s="17">
        <v>3998</v>
      </c>
      <c r="F516" s="17">
        <v>3998</v>
      </c>
      <c r="G516" s="29" t="s"/>
      <c r="H516" s="17" t="s">
        <v>3109</v>
      </c>
      <c r="I516" s="17" t="s">
        <v>3072</v>
      </c>
      <c r="J516" s="32" t="s"/>
      <c r="K516" s="32" t="s"/>
      <c r="L516" s="29" t="s"/>
      <c r="M516" s="29" t="s"/>
      <c r="N516" s="29" t="s"/>
      <c r="O516" s="29" t="s"/>
      <c r="P516" s="29" t="s"/>
      <c r="Q516" s="29" t="s"/>
      <c r="R516" s="29" t="s"/>
      <c r="S516" s="29" t="s"/>
      <c r="T516" s="29" t="s"/>
      <c r="U516" s="29" t="s"/>
      <c r="V516" s="29" t="s"/>
      <c r="W516" s="29" t="s"/>
      <c r="X516" s="29" t="s"/>
      <c r="Y516" s="29" t="s"/>
      <c r="Z516" s="29" t="s"/>
    </row>
    <row r="517" spans="1:26" s="55">
      <c r="A517" s="26">
        <v>45664</v>
      </c>
      <c r="B517" s="17" t="s">
        <v>3620</v>
      </c>
      <c r="C517" s="17" t="s">
        <v>3055</v>
      </c>
      <c r="D517" s="17" t="s">
        <v>3071</v>
      </c>
      <c r="E517" s="17">
        <v>1368</v>
      </c>
      <c r="F517" s="17">
        <v>1368</v>
      </c>
      <c r="G517" s="29" t="s"/>
      <c r="H517" s="17" t="s">
        <v>3125</v>
      </c>
      <c r="I517" s="17" t="s">
        <v>3123</v>
      </c>
      <c r="J517" s="32" t="s"/>
      <c r="K517" s="32" t="s"/>
      <c r="L517" s="29" t="s"/>
      <c r="M517" s="29" t="s"/>
      <c r="N517" s="29" t="s"/>
      <c r="O517" s="29" t="s"/>
      <c r="P517" s="29" t="s"/>
      <c r="Q517" s="29" t="s"/>
      <c r="R517" s="29" t="s"/>
      <c r="S517" s="29" t="s"/>
      <c r="T517" s="29" t="s"/>
      <c r="U517" s="29" t="s"/>
      <c r="V517" s="29" t="s"/>
      <c r="W517" s="29" t="s"/>
      <c r="X517" s="29" t="s"/>
      <c r="Y517" s="29" t="s"/>
      <c r="Z517" s="29" t="s"/>
    </row>
    <row r="518" spans="1:26" s="55">
      <c r="A518" s="26">
        <v>45664</v>
      </c>
      <c r="B518" s="17" t="s">
        <v>3621</v>
      </c>
      <c r="C518" s="17" t="s">
        <v>2969</v>
      </c>
      <c r="D518" s="17" t="s">
        <v>2970</v>
      </c>
      <c r="E518" s="17">
        <v>2999</v>
      </c>
      <c r="F518" s="17">
        <v>2999</v>
      </c>
      <c r="G518" s="29" t="s"/>
      <c r="H518" s="17" t="s">
        <v>3379</v>
      </c>
      <c r="I518" s="17" t="s">
        <v>2977</v>
      </c>
      <c r="J518" s="32" t="s"/>
      <c r="K518" s="32" t="s"/>
      <c r="L518" s="29" t="s"/>
      <c r="M518" s="29" t="s"/>
      <c r="N518" s="29" t="s"/>
      <c r="O518" s="29" t="s"/>
      <c r="P518" s="29" t="s"/>
      <c r="Q518" s="29" t="s"/>
      <c r="R518" s="29" t="s"/>
      <c r="S518" s="29" t="s"/>
      <c r="T518" s="29" t="s"/>
      <c r="U518" s="29" t="s"/>
      <c r="V518" s="29" t="s"/>
      <c r="W518" s="29" t="s"/>
      <c r="X518" s="29" t="s"/>
      <c r="Y518" s="29" t="s"/>
      <c r="Z518" s="29" t="s"/>
    </row>
    <row r="519" spans="1:26" s="55">
      <c r="A519" s="26">
        <v>45664</v>
      </c>
      <c r="B519" s="17" t="s">
        <v>3622</v>
      </c>
      <c r="C519" s="17" t="s">
        <v>2993</v>
      </c>
      <c r="D519" s="17" t="s">
        <v>2982</v>
      </c>
      <c r="E519" s="17">
        <v>650</v>
      </c>
      <c r="F519" s="17">
        <v>650</v>
      </c>
      <c r="G519" s="29" t="s"/>
      <c r="H519" s="17" t="s">
        <v>2995</v>
      </c>
      <c r="I519" s="17" t="s">
        <v>3623</v>
      </c>
      <c r="J519" s="32" t="s"/>
      <c r="K519" s="32" t="s"/>
      <c r="L519" s="29" t="s"/>
      <c r="M519" s="29" t="s"/>
      <c r="N519" s="29" t="s"/>
      <c r="O519" s="29" t="s"/>
      <c r="P519" s="29" t="s"/>
      <c r="Q519" s="29" t="s"/>
      <c r="R519" s="29" t="s"/>
      <c r="S519" s="29" t="s"/>
      <c r="T519" s="29" t="s"/>
      <c r="U519" s="29" t="s"/>
      <c r="V519" s="29" t="s"/>
      <c r="W519" s="29" t="s"/>
      <c r="X519" s="29" t="s"/>
      <c r="Y519" s="29" t="s"/>
      <c r="Z519" s="29" t="s"/>
    </row>
    <row r="520" spans="1:26" s="55">
      <c r="A520" s="26">
        <v>45664</v>
      </c>
      <c r="B520" s="17" t="s">
        <v>3624</v>
      </c>
      <c r="C520" s="17" t="s">
        <v>2993</v>
      </c>
      <c r="D520" s="17" t="s">
        <v>2982</v>
      </c>
      <c r="E520" s="17">
        <v>650</v>
      </c>
      <c r="F520" s="17">
        <v>650</v>
      </c>
      <c r="G520" s="29" t="s"/>
      <c r="H520" s="17" t="s">
        <v>3625</v>
      </c>
      <c r="I520" s="17" t="s">
        <v>3623</v>
      </c>
      <c r="J520" s="32" t="s"/>
      <c r="K520" s="32" t="s"/>
      <c r="L520" s="29" t="s"/>
      <c r="M520" s="29" t="s"/>
      <c r="N520" s="29" t="s"/>
      <c r="O520" s="29" t="s"/>
      <c r="P520" s="29" t="s"/>
      <c r="Q520" s="29" t="s"/>
      <c r="R520" s="29" t="s"/>
      <c r="S520" s="29" t="s"/>
      <c r="T520" s="29" t="s"/>
      <c r="U520" s="29" t="s"/>
      <c r="V520" s="29" t="s"/>
      <c r="W520" s="29" t="s"/>
      <c r="X520" s="29" t="s"/>
      <c r="Y520" s="29" t="s"/>
      <c r="Z520" s="29" t="s"/>
    </row>
    <row r="521" spans="1:26" s="55">
      <c r="A521" s="26">
        <v>45664</v>
      </c>
      <c r="B521" s="17" t="s">
        <v>3626</v>
      </c>
      <c r="C521" s="17" t="s">
        <v>2993</v>
      </c>
      <c r="D521" s="17" t="s">
        <v>2982</v>
      </c>
      <c r="E521" s="17">
        <v>650</v>
      </c>
      <c r="F521" s="17">
        <v>650</v>
      </c>
      <c r="G521" s="29" t="s"/>
      <c r="H521" s="17" t="s">
        <v>3625</v>
      </c>
      <c r="I521" s="17" t="s">
        <v>3623</v>
      </c>
      <c r="J521" s="32" t="s"/>
      <c r="K521" s="32" t="s"/>
      <c r="L521" s="29" t="s"/>
      <c r="M521" s="29" t="s"/>
      <c r="N521" s="29" t="s"/>
      <c r="O521" s="29" t="s"/>
      <c r="P521" s="29" t="s"/>
      <c r="Q521" s="29" t="s"/>
      <c r="R521" s="29" t="s"/>
      <c r="S521" s="29" t="s"/>
      <c r="T521" s="29" t="s"/>
      <c r="U521" s="29" t="s"/>
      <c r="V521" s="29" t="s"/>
      <c r="W521" s="29" t="s"/>
      <c r="X521" s="29" t="s"/>
      <c r="Y521" s="29" t="s"/>
      <c r="Z521" s="29" t="s"/>
    </row>
    <row r="522" spans="1:26" s="55">
      <c r="A522" s="26">
        <v>45664</v>
      </c>
      <c r="B522" s="17" t="s">
        <v>3627</v>
      </c>
      <c r="C522" s="17" t="s">
        <v>2993</v>
      </c>
      <c r="D522" s="17" t="s">
        <v>3150</v>
      </c>
      <c r="E522" s="17">
        <v>1180</v>
      </c>
      <c r="F522" s="17">
        <v>1180</v>
      </c>
      <c r="G522" s="29" t="s"/>
      <c r="H522" s="17" t="s">
        <v>2995</v>
      </c>
      <c r="I522" s="17" t="s">
        <v>3013</v>
      </c>
      <c r="J522" s="32" t="s"/>
      <c r="K522" s="32" t="s"/>
      <c r="L522" s="29" t="s"/>
      <c r="M522" s="29" t="s"/>
      <c r="N522" s="29" t="s"/>
      <c r="O522" s="29" t="s"/>
      <c r="P522" s="29" t="s"/>
      <c r="Q522" s="29" t="s"/>
      <c r="R522" s="29" t="s"/>
      <c r="S522" s="29" t="s"/>
      <c r="T522" s="29" t="s"/>
      <c r="U522" s="29" t="s"/>
      <c r="V522" s="29" t="s"/>
      <c r="W522" s="29" t="s"/>
      <c r="X522" s="29" t="s"/>
      <c r="Y522" s="29" t="s"/>
      <c r="Z522" s="29" t="s"/>
    </row>
    <row r="523" spans="1:26" s="55">
      <c r="A523" s="26">
        <v>45664</v>
      </c>
      <c r="B523" s="17" t="s">
        <v>3628</v>
      </c>
      <c r="C523" s="17" t="s">
        <v>2993</v>
      </c>
      <c r="D523" s="17" t="s">
        <v>2982</v>
      </c>
      <c r="E523" s="17">
        <v>650</v>
      </c>
      <c r="F523" s="17">
        <v>650</v>
      </c>
      <c r="G523" s="29" t="s"/>
      <c r="H523" s="17" t="s">
        <v>3625</v>
      </c>
      <c r="I523" s="17" t="s">
        <v>3623</v>
      </c>
      <c r="J523" s="32" t="s"/>
      <c r="K523" s="32" t="s"/>
      <c r="L523" s="29" t="s"/>
      <c r="M523" s="29" t="s"/>
      <c r="N523" s="29" t="s"/>
      <c r="O523" s="29" t="s"/>
      <c r="P523" s="29" t="s"/>
      <c r="Q523" s="29" t="s"/>
      <c r="R523" s="29" t="s"/>
      <c r="S523" s="29" t="s"/>
      <c r="T523" s="29" t="s"/>
      <c r="U523" s="29" t="s"/>
      <c r="V523" s="29" t="s"/>
      <c r="W523" s="29" t="s"/>
      <c r="X523" s="29" t="s"/>
      <c r="Y523" s="29" t="s"/>
      <c r="Z523" s="29" t="s"/>
    </row>
    <row r="524" spans="1:26" s="55">
      <c r="A524" s="26">
        <v>45664</v>
      </c>
      <c r="B524" s="17" t="s">
        <v>3629</v>
      </c>
      <c r="C524" s="17" t="s">
        <v>2993</v>
      </c>
      <c r="D524" s="17" t="s">
        <v>3150</v>
      </c>
      <c r="E524" s="17">
        <v>1180</v>
      </c>
      <c r="F524" s="17">
        <v>1180</v>
      </c>
      <c r="G524" s="29" t="s"/>
      <c r="H524" s="17" t="s">
        <v>2995</v>
      </c>
      <c r="I524" s="17" t="s">
        <v>3013</v>
      </c>
      <c r="J524" s="32" t="s"/>
      <c r="K524" s="32" t="s"/>
      <c r="L524" s="29" t="s"/>
      <c r="M524" s="29" t="s"/>
      <c r="N524" s="29" t="s"/>
      <c r="O524" s="29" t="s"/>
      <c r="P524" s="29" t="s"/>
      <c r="Q524" s="29" t="s"/>
      <c r="R524" s="29" t="s"/>
      <c r="S524" s="29" t="s"/>
      <c r="T524" s="29" t="s"/>
      <c r="U524" s="29" t="s"/>
      <c r="V524" s="29" t="s"/>
      <c r="W524" s="29" t="s"/>
      <c r="X524" s="29" t="s"/>
      <c r="Y524" s="29" t="s"/>
      <c r="Z524" s="29" t="s"/>
    </row>
    <row r="525" spans="1:26" s="55">
      <c r="A525" s="26">
        <v>45664</v>
      </c>
      <c r="B525" s="17" t="s">
        <v>3630</v>
      </c>
      <c r="C525" s="17" t="s">
        <v>3055</v>
      </c>
      <c r="D525" s="17" t="s">
        <v>3071</v>
      </c>
      <c r="E525" s="17">
        <v>267</v>
      </c>
      <c r="F525" s="17">
        <v>267</v>
      </c>
      <c r="G525" s="29" t="s"/>
      <c r="H525" s="17" t="s">
        <v>3109</v>
      </c>
      <c r="I525" s="17" t="s">
        <v>3123</v>
      </c>
      <c r="J525" s="32" t="s"/>
      <c r="K525" s="32" t="s"/>
      <c r="L525" s="29" t="s"/>
      <c r="M525" s="29" t="s"/>
      <c r="N525" s="29" t="s"/>
      <c r="O525" s="29" t="s"/>
      <c r="P525" s="29" t="s"/>
      <c r="Q525" s="29" t="s"/>
      <c r="R525" s="29" t="s"/>
      <c r="S525" s="29" t="s"/>
      <c r="T525" s="29" t="s"/>
      <c r="U525" s="29" t="s"/>
      <c r="V525" s="29" t="s"/>
      <c r="W525" s="29" t="s"/>
      <c r="X525" s="29" t="s"/>
      <c r="Y525" s="29" t="s"/>
      <c r="Z525" s="29" t="s"/>
    </row>
    <row r="526" spans="1:26" s="55">
      <c r="A526" s="26">
        <v>45664</v>
      </c>
      <c r="B526" s="17" t="s">
        <v>3631</v>
      </c>
      <c r="C526" s="17" t="s">
        <v>3055</v>
      </c>
      <c r="D526" s="17" t="s">
        <v>3071</v>
      </c>
      <c r="E526" s="17">
        <v>298</v>
      </c>
      <c r="F526" s="17">
        <v>298</v>
      </c>
      <c r="G526" s="29" t="s"/>
      <c r="H526" s="17" t="s">
        <v>3125</v>
      </c>
      <c r="I526" s="17" t="s">
        <v>3123</v>
      </c>
      <c r="J526" s="32" t="s"/>
      <c r="K526" s="32" t="s"/>
      <c r="L526" s="29" t="s"/>
      <c r="M526" s="29" t="s"/>
      <c r="N526" s="29" t="s"/>
      <c r="O526" s="29" t="s"/>
      <c r="P526" s="29" t="s"/>
      <c r="Q526" s="29" t="s"/>
      <c r="R526" s="29" t="s"/>
      <c r="S526" s="29" t="s"/>
      <c r="T526" s="29" t="s"/>
      <c r="U526" s="29" t="s"/>
      <c r="V526" s="29" t="s"/>
      <c r="W526" s="29" t="s"/>
      <c r="X526" s="29" t="s"/>
      <c r="Y526" s="29" t="s"/>
      <c r="Z526" s="29" t="s"/>
    </row>
    <row r="527" spans="1:26" s="55">
      <c r="A527" s="26">
        <v>45664</v>
      </c>
      <c r="B527" s="17" t="s">
        <v>3632</v>
      </c>
      <c r="C527" s="17" t="s">
        <v>3055</v>
      </c>
      <c r="D527" s="17" t="s">
        <v>3071</v>
      </c>
      <c r="E527" s="17">
        <v>516</v>
      </c>
      <c r="F527" s="17">
        <v>516</v>
      </c>
      <c r="G527" s="29" t="s"/>
      <c r="H527" s="17" t="s">
        <v>3125</v>
      </c>
      <c r="I527" s="17" t="s">
        <v>3123</v>
      </c>
      <c r="J527" s="32" t="s"/>
      <c r="K527" s="32" t="s"/>
      <c r="L527" s="29" t="s"/>
      <c r="M527" s="29" t="s"/>
      <c r="N527" s="29" t="s"/>
      <c r="O527" s="29" t="s"/>
      <c r="P527" s="29" t="s"/>
      <c r="Q527" s="29" t="s"/>
      <c r="R527" s="29" t="s"/>
      <c r="S527" s="29" t="s"/>
      <c r="T527" s="29" t="s"/>
      <c r="U527" s="29" t="s"/>
      <c r="V527" s="29" t="s"/>
      <c r="W527" s="29" t="s"/>
      <c r="X527" s="29" t="s"/>
      <c r="Y527" s="29" t="s"/>
      <c r="Z527" s="29" t="s"/>
    </row>
    <row r="528" spans="1:26" s="55">
      <c r="A528" s="26">
        <v>45664</v>
      </c>
      <c r="B528" s="17" t="s">
        <v>3633</v>
      </c>
      <c r="C528" s="17" t="s">
        <v>2993</v>
      </c>
      <c r="D528" s="17" t="s">
        <v>3150</v>
      </c>
      <c r="E528" s="17">
        <v>99</v>
      </c>
      <c r="F528" s="17">
        <v>99</v>
      </c>
      <c r="G528" s="29" t="s"/>
      <c r="H528" s="17" t="s">
        <v>2995</v>
      </c>
      <c r="I528" s="17" t="s">
        <v>3013</v>
      </c>
      <c r="J528" s="32" t="s"/>
      <c r="K528" s="32" t="s"/>
      <c r="L528" s="29" t="s"/>
      <c r="M528" s="29" t="s"/>
      <c r="N528" s="29" t="s"/>
      <c r="O528" s="29" t="s"/>
      <c r="P528" s="29" t="s"/>
      <c r="Q528" s="29" t="s"/>
      <c r="R528" s="29" t="s"/>
      <c r="S528" s="29" t="s"/>
      <c r="T528" s="29" t="s"/>
      <c r="U528" s="29" t="s"/>
      <c r="V528" s="29" t="s"/>
      <c r="W528" s="29" t="s"/>
      <c r="X528" s="29" t="s"/>
      <c r="Y528" s="29" t="s"/>
      <c r="Z528" s="29" t="s"/>
    </row>
    <row r="529" spans="1:26" s="55">
      <c r="A529" s="26">
        <v>45664</v>
      </c>
      <c r="B529" s="17" t="s">
        <v>3634</v>
      </c>
      <c r="C529" s="17" t="s">
        <v>2993</v>
      </c>
      <c r="D529" s="17" t="s">
        <v>2982</v>
      </c>
      <c r="E529" s="17">
        <v>99</v>
      </c>
      <c r="F529" s="17">
        <v>99</v>
      </c>
      <c r="G529" s="29" t="s"/>
      <c r="H529" s="17" t="s">
        <v>2995</v>
      </c>
      <c r="I529" s="17" t="s">
        <v>3013</v>
      </c>
      <c r="J529" s="32" t="s"/>
      <c r="K529" s="32" t="s"/>
      <c r="L529" s="29" t="s"/>
      <c r="M529" s="29" t="s"/>
      <c r="N529" s="29" t="s"/>
      <c r="O529" s="29" t="s"/>
      <c r="P529" s="29" t="s"/>
      <c r="Q529" s="29" t="s"/>
      <c r="R529" s="29" t="s"/>
      <c r="S529" s="29" t="s"/>
      <c r="T529" s="29" t="s"/>
      <c r="U529" s="29" t="s"/>
      <c r="V529" s="29" t="s"/>
      <c r="W529" s="29" t="s"/>
      <c r="X529" s="29" t="s"/>
      <c r="Y529" s="29" t="s"/>
      <c r="Z529" s="29" t="s"/>
    </row>
    <row r="530" spans="1:26" s="55">
      <c r="A530" s="26">
        <v>45664</v>
      </c>
      <c r="B530" s="17" t="s">
        <v>3635</v>
      </c>
      <c r="C530" s="17" t="s">
        <v>3055</v>
      </c>
      <c r="D530" s="17" t="s">
        <v>3071</v>
      </c>
      <c r="E530" s="17">
        <v>99</v>
      </c>
      <c r="F530" s="17">
        <v>99</v>
      </c>
      <c r="G530" s="29" t="s"/>
      <c r="H530" s="17" t="s">
        <v>3125</v>
      </c>
      <c r="I530" s="17" t="s">
        <v>3123</v>
      </c>
      <c r="J530" s="32" t="s">
        <v>3636</v>
      </c>
      <c r="K530" s="32" t="s"/>
      <c r="L530" s="29" t="s"/>
      <c r="M530" s="29" t="s"/>
      <c r="N530" s="29" t="s"/>
      <c r="O530" s="29" t="s"/>
      <c r="P530" s="29" t="s"/>
      <c r="Q530" s="29" t="s"/>
      <c r="R530" s="29" t="s"/>
      <c r="S530" s="29" t="s"/>
      <c r="T530" s="29" t="s"/>
      <c r="U530" s="29" t="s"/>
      <c r="V530" s="29" t="s"/>
      <c r="W530" s="29" t="s"/>
      <c r="X530" s="29" t="s"/>
      <c r="Y530" s="29" t="s"/>
      <c r="Z530" s="29" t="s"/>
    </row>
    <row r="531" spans="1:26" s="55">
      <c r="A531" s="26">
        <v>45664</v>
      </c>
      <c r="B531" s="17" t="s">
        <v>3637</v>
      </c>
      <c r="C531" s="17" t="s">
        <v>3055</v>
      </c>
      <c r="D531" s="17" t="s">
        <v>3071</v>
      </c>
      <c r="E531" s="17">
        <v>760</v>
      </c>
      <c r="F531" s="17">
        <v>760</v>
      </c>
      <c r="G531" s="29" t="s"/>
      <c r="H531" s="17" t="s">
        <v>3125</v>
      </c>
      <c r="I531" s="17" t="s">
        <v>3123</v>
      </c>
      <c r="J531" s="32" t="s"/>
      <c r="K531" s="32" t="s"/>
      <c r="L531" s="29" t="s"/>
      <c r="M531" s="29" t="s"/>
      <c r="N531" s="29" t="s"/>
      <c r="O531" s="29" t="s"/>
      <c r="P531" s="29" t="s"/>
      <c r="Q531" s="29" t="s"/>
      <c r="R531" s="29" t="s"/>
      <c r="S531" s="29" t="s"/>
      <c r="T531" s="29" t="s"/>
      <c r="U531" s="29" t="s"/>
      <c r="V531" s="29" t="s"/>
      <c r="W531" s="29" t="s"/>
      <c r="X531" s="29" t="s"/>
      <c r="Y531" s="29" t="s"/>
      <c r="Z531" s="29" t="s"/>
    </row>
    <row r="532" spans="1:26" s="55">
      <c r="A532" s="26">
        <v>45664</v>
      </c>
      <c r="B532" s="17" t="s">
        <v>3638</v>
      </c>
      <c r="C532" s="17" t="s">
        <v>3055</v>
      </c>
      <c r="D532" s="17" t="s">
        <v>3071</v>
      </c>
      <c r="E532" s="17">
        <v>99</v>
      </c>
      <c r="F532" s="17">
        <v>99</v>
      </c>
      <c r="G532" s="29" t="s"/>
      <c r="H532" s="17" t="s">
        <v>3125</v>
      </c>
      <c r="I532" s="17" t="s">
        <v>3123</v>
      </c>
      <c r="J532" s="40" t="s">
        <v>3636</v>
      </c>
      <c r="K532" s="32" t="s"/>
      <c r="L532" s="29" t="s"/>
      <c r="M532" s="29" t="s"/>
      <c r="N532" s="29" t="s"/>
      <c r="O532" s="29" t="s"/>
      <c r="P532" s="29" t="s"/>
      <c r="Q532" s="29" t="s"/>
      <c r="R532" s="29" t="s"/>
      <c r="S532" s="29" t="s"/>
      <c r="T532" s="29" t="s"/>
      <c r="U532" s="29" t="s"/>
      <c r="V532" s="29" t="s"/>
      <c r="W532" s="29" t="s"/>
      <c r="X532" s="29" t="s"/>
      <c r="Y532" s="29" t="s"/>
      <c r="Z532" s="29" t="s"/>
    </row>
    <row r="533" spans="1:26" s="55">
      <c r="A533" s="26">
        <v>45664</v>
      </c>
      <c r="B533" s="17" t="s">
        <v>3639</v>
      </c>
      <c r="C533" s="17" t="s">
        <v>3055</v>
      </c>
      <c r="D533" s="17" t="s">
        <v>3071</v>
      </c>
      <c r="E533" s="17">
        <v>99</v>
      </c>
      <c r="F533" s="17">
        <v>99</v>
      </c>
      <c r="G533" s="29" t="s"/>
      <c r="H533" s="17" t="s">
        <v>3125</v>
      </c>
      <c r="I533" s="17" t="s">
        <v>3123</v>
      </c>
      <c r="J533" s="32" t="s"/>
      <c r="K533" s="32" t="s"/>
      <c r="L533" s="29" t="s"/>
      <c r="M533" s="29" t="s"/>
      <c r="N533" s="29" t="s"/>
      <c r="O533" s="29" t="s"/>
      <c r="P533" s="29" t="s"/>
      <c r="Q533" s="29" t="s"/>
      <c r="R533" s="29" t="s"/>
      <c r="S533" s="29" t="s"/>
      <c r="T533" s="29" t="s"/>
      <c r="U533" s="29" t="s"/>
      <c r="V533" s="29" t="s"/>
      <c r="W533" s="29" t="s"/>
      <c r="X533" s="29" t="s"/>
      <c r="Y533" s="29" t="s"/>
      <c r="Z533" s="29" t="s"/>
    </row>
    <row r="534" spans="1:26" s="55">
      <c r="A534" s="26">
        <v>45664</v>
      </c>
      <c r="B534" s="17" t="s">
        <v>3640</v>
      </c>
      <c r="C534" s="17" t="s">
        <v>2993</v>
      </c>
      <c r="D534" s="17" t="s">
        <v>3150</v>
      </c>
      <c r="E534" s="17">
        <v>149</v>
      </c>
      <c r="F534" s="17">
        <v>149</v>
      </c>
      <c r="G534" s="29" t="s"/>
      <c r="H534" s="17" t="s">
        <v>2995</v>
      </c>
      <c r="I534" s="17" t="s">
        <v>3013</v>
      </c>
      <c r="J534" s="32" t="s"/>
      <c r="K534" s="32" t="s"/>
      <c r="L534" s="29" t="s"/>
      <c r="M534" s="29" t="s"/>
      <c r="N534" s="29" t="s"/>
      <c r="O534" s="29" t="s"/>
      <c r="P534" s="29" t="s"/>
      <c r="Q534" s="29" t="s"/>
      <c r="R534" s="29" t="s"/>
      <c r="S534" s="29" t="s"/>
      <c r="T534" s="29" t="s"/>
      <c r="U534" s="29" t="s"/>
      <c r="V534" s="29" t="s"/>
      <c r="W534" s="29" t="s"/>
      <c r="X534" s="29" t="s"/>
      <c r="Y534" s="29" t="s"/>
      <c r="Z534" s="29" t="s"/>
    </row>
    <row r="535" spans="1:26" s="55">
      <c r="A535" s="26">
        <v>45665</v>
      </c>
      <c r="B535" s="17" t="s">
        <v>3641</v>
      </c>
      <c r="C535" s="17" t="s">
        <v>3055</v>
      </c>
      <c r="D535" s="17" t="s">
        <v>3071</v>
      </c>
      <c r="E535" s="17">
        <v>20</v>
      </c>
      <c r="F535" s="17">
        <v>20</v>
      </c>
      <c r="G535" s="29" t="s"/>
      <c r="H535" s="17" t="s">
        <v>3125</v>
      </c>
      <c r="I535" s="17" t="s">
        <v>3224</v>
      </c>
      <c r="J535" s="32" t="s"/>
      <c r="K535" s="32" t="s"/>
      <c r="L535" s="29" t="s"/>
      <c r="M535" s="29" t="s"/>
      <c r="N535" s="29" t="s"/>
      <c r="O535" s="29" t="s"/>
      <c r="P535" s="29" t="s"/>
      <c r="Q535" s="29" t="s"/>
      <c r="R535" s="29" t="s"/>
      <c r="S535" s="29" t="s"/>
      <c r="T535" s="29" t="s"/>
      <c r="U535" s="29" t="s"/>
      <c r="V535" s="29" t="s"/>
      <c r="W535" s="29" t="s"/>
      <c r="X535" s="29" t="s"/>
      <c r="Y535" s="29" t="s"/>
      <c r="Z535" s="29" t="s"/>
    </row>
    <row r="536" spans="1:26" s="55">
      <c r="A536" s="26">
        <v>45665</v>
      </c>
      <c r="B536" s="17" t="s">
        <v>3642</v>
      </c>
      <c r="C536" s="17" t="s">
        <v>3055</v>
      </c>
      <c r="D536" s="17" t="s">
        <v>3071</v>
      </c>
      <c r="E536" s="17">
        <v>1865</v>
      </c>
      <c r="F536" s="17">
        <v>1865</v>
      </c>
      <c r="G536" s="29" t="s"/>
      <c r="H536" s="17" t="s">
        <v>3109</v>
      </c>
      <c r="I536" s="17" t="s">
        <v>3224</v>
      </c>
      <c r="J536" s="32" t="s"/>
      <c r="K536" s="32" t="s"/>
      <c r="L536" s="29" t="s"/>
      <c r="M536" s="29" t="s"/>
      <c r="N536" s="29" t="s"/>
      <c r="O536" s="29" t="s"/>
      <c r="P536" s="29" t="s"/>
      <c r="Q536" s="29" t="s"/>
      <c r="R536" s="29" t="s"/>
      <c r="S536" s="29" t="s"/>
      <c r="T536" s="29" t="s"/>
      <c r="U536" s="29" t="s"/>
      <c r="V536" s="29" t="s"/>
      <c r="W536" s="29" t="s"/>
      <c r="X536" s="29" t="s"/>
      <c r="Y536" s="29" t="s"/>
      <c r="Z536" s="29" t="s"/>
    </row>
    <row r="537" spans="1:26" s="55">
      <c r="A537" s="26">
        <v>45665</v>
      </c>
      <c r="B537" s="17" t="s">
        <v>3643</v>
      </c>
      <c r="C537" s="17" t="s">
        <v>3055</v>
      </c>
      <c r="D537" s="17" t="s">
        <v>3071</v>
      </c>
      <c r="E537" s="17">
        <v>99</v>
      </c>
      <c r="F537" s="17">
        <v>99</v>
      </c>
      <c r="G537" s="29" t="s"/>
      <c r="H537" s="17" t="s">
        <v>3109</v>
      </c>
      <c r="I537" s="17" t="s">
        <v>3209</v>
      </c>
      <c r="J537" s="32" t="s"/>
      <c r="K537" s="32" t="s"/>
      <c r="L537" s="29" t="s"/>
      <c r="M537" s="29" t="s"/>
      <c r="N537" s="29" t="s"/>
      <c r="O537" s="29" t="s"/>
      <c r="P537" s="29" t="s"/>
      <c r="Q537" s="29" t="s"/>
      <c r="R537" s="29" t="s"/>
      <c r="S537" s="29" t="s"/>
      <c r="T537" s="29" t="s"/>
      <c r="U537" s="29" t="s"/>
      <c r="V537" s="29" t="s"/>
      <c r="W537" s="29" t="s"/>
      <c r="X537" s="29" t="s"/>
      <c r="Y537" s="29" t="s"/>
      <c r="Z537" s="29" t="s"/>
    </row>
    <row r="538" spans="1:26" s="55">
      <c r="A538" s="26">
        <v>45665</v>
      </c>
      <c r="B538" s="17" t="s">
        <v>3644</v>
      </c>
      <c r="C538" s="17" t="s">
        <v>3055</v>
      </c>
      <c r="D538" s="17" t="s">
        <v>3071</v>
      </c>
      <c r="E538" s="17">
        <v>168</v>
      </c>
      <c r="F538" s="17">
        <v>168</v>
      </c>
      <c r="G538" s="29" t="s"/>
      <c r="H538" s="17" t="s">
        <v>3125</v>
      </c>
      <c r="I538" s="17" t="s">
        <v>3224</v>
      </c>
      <c r="J538" s="32" t="s"/>
      <c r="K538" s="32" t="s"/>
      <c r="L538" s="29" t="s"/>
      <c r="M538" s="29" t="s"/>
      <c r="N538" s="29" t="s"/>
      <c r="O538" s="29" t="s"/>
      <c r="P538" s="29" t="s"/>
      <c r="Q538" s="29" t="s"/>
      <c r="R538" s="29" t="s"/>
      <c r="S538" s="29" t="s"/>
      <c r="T538" s="29" t="s"/>
      <c r="U538" s="29" t="s"/>
      <c r="V538" s="29" t="s"/>
      <c r="W538" s="29" t="s"/>
      <c r="X538" s="29" t="s"/>
      <c r="Y538" s="29" t="s"/>
      <c r="Z538" s="29" t="s"/>
    </row>
    <row r="539" spans="1:26" s="55">
      <c r="A539" s="26">
        <v>45665</v>
      </c>
      <c r="B539" s="17" t="s">
        <v>3645</v>
      </c>
      <c r="C539" s="17" t="s">
        <v>2969</v>
      </c>
      <c r="D539" s="17" t="s">
        <v>2970</v>
      </c>
      <c r="E539" s="17">
        <v>358</v>
      </c>
      <c r="F539" s="17">
        <v>358</v>
      </c>
      <c r="G539" s="29" t="s"/>
      <c r="H539" s="17" t="s">
        <v>2999</v>
      </c>
      <c r="I539" s="17" t="s">
        <v>3000</v>
      </c>
      <c r="J539" s="32" t="s"/>
      <c r="K539" s="32" t="s"/>
      <c r="L539" s="29" t="s"/>
      <c r="M539" s="29" t="s"/>
      <c r="N539" s="29" t="s"/>
      <c r="O539" s="29" t="s"/>
      <c r="P539" s="29" t="s"/>
      <c r="Q539" s="29" t="s"/>
      <c r="R539" s="29" t="s"/>
      <c r="S539" s="29" t="s"/>
      <c r="T539" s="29" t="s"/>
      <c r="U539" s="29" t="s"/>
      <c r="V539" s="29" t="s"/>
      <c r="W539" s="29" t="s"/>
      <c r="X539" s="29" t="s"/>
      <c r="Y539" s="29" t="s"/>
      <c r="Z539" s="29" t="s"/>
    </row>
    <row r="540" spans="1:26" s="55">
      <c r="A540" s="26">
        <v>45665</v>
      </c>
      <c r="B540" s="17" t="s">
        <v>3646</v>
      </c>
      <c r="C540" s="17" t="s">
        <v>2969</v>
      </c>
      <c r="D540" s="17" t="s">
        <v>2970</v>
      </c>
      <c r="E540" s="17">
        <v>488</v>
      </c>
      <c r="F540" s="17">
        <v>488</v>
      </c>
      <c r="G540" s="29" t="s"/>
      <c r="H540" s="17" t="s">
        <v>2999</v>
      </c>
      <c r="I540" s="17" t="s">
        <v>3000</v>
      </c>
      <c r="J540" s="32" t="s"/>
      <c r="K540" s="32" t="s"/>
      <c r="L540" s="29" t="s"/>
      <c r="M540" s="29" t="s"/>
      <c r="N540" s="29" t="s"/>
      <c r="O540" s="29" t="s"/>
      <c r="P540" s="29" t="s"/>
      <c r="Q540" s="29" t="s"/>
      <c r="R540" s="29" t="s"/>
      <c r="S540" s="29" t="s"/>
      <c r="T540" s="29" t="s"/>
      <c r="U540" s="29" t="s"/>
      <c r="V540" s="29" t="s"/>
      <c r="W540" s="29" t="s"/>
      <c r="X540" s="29" t="s"/>
      <c r="Y540" s="29" t="s"/>
      <c r="Z540" s="29" t="s"/>
    </row>
    <row r="541" spans="1:26" s="55">
      <c r="A541" s="26">
        <v>45665</v>
      </c>
      <c r="B541" s="17" t="s">
        <v>3647</v>
      </c>
      <c r="C541" s="17" t="s">
        <v>3055</v>
      </c>
      <c r="D541" s="17" t="s">
        <v>3071</v>
      </c>
      <c r="E541" s="17">
        <v>508</v>
      </c>
      <c r="F541" s="17">
        <v>508</v>
      </c>
      <c r="G541" s="29" t="s"/>
      <c r="H541" s="17" t="s">
        <v>3109</v>
      </c>
      <c r="I541" s="17" t="s">
        <v>3117</v>
      </c>
      <c r="J541" s="32" t="s"/>
      <c r="K541" s="32" t="s"/>
      <c r="L541" s="29" t="s"/>
      <c r="M541" s="29" t="s"/>
      <c r="N541" s="29" t="s"/>
      <c r="O541" s="29" t="s"/>
      <c r="P541" s="29" t="s"/>
      <c r="Q541" s="29" t="s"/>
      <c r="R541" s="29" t="s"/>
      <c r="S541" s="29" t="s"/>
      <c r="T541" s="29" t="s"/>
      <c r="U541" s="29" t="s"/>
      <c r="V541" s="29" t="s"/>
      <c r="W541" s="29" t="s"/>
      <c r="X541" s="29" t="s"/>
      <c r="Y541" s="29" t="s"/>
      <c r="Z541" s="29" t="s"/>
    </row>
    <row r="542" spans="1:26" s="55">
      <c r="A542" s="26">
        <v>45665</v>
      </c>
      <c r="B542" s="17" t="s">
        <v>3648</v>
      </c>
      <c r="C542" s="17" t="s">
        <v>3055</v>
      </c>
      <c r="D542" s="17" t="s">
        <v>3071</v>
      </c>
      <c r="E542" s="17">
        <v>480</v>
      </c>
      <c r="F542" s="17">
        <v>480</v>
      </c>
      <c r="G542" s="29" t="s"/>
      <c r="H542" s="17" t="s">
        <v>3109</v>
      </c>
      <c r="I542" s="17" t="s">
        <v>3209</v>
      </c>
      <c r="J542" s="32" t="s"/>
      <c r="K542" s="32" t="s"/>
      <c r="L542" s="29" t="s"/>
      <c r="M542" s="29" t="s"/>
      <c r="N542" s="29" t="s"/>
      <c r="O542" s="29" t="s"/>
      <c r="P542" s="29" t="s"/>
      <c r="Q542" s="29" t="s"/>
      <c r="R542" s="29" t="s"/>
      <c r="S542" s="29" t="s"/>
      <c r="T542" s="29" t="s"/>
      <c r="U542" s="29" t="s"/>
      <c r="V542" s="29" t="s"/>
      <c r="W542" s="29" t="s"/>
      <c r="X542" s="29" t="s"/>
      <c r="Y542" s="29" t="s"/>
      <c r="Z542" s="29" t="s"/>
    </row>
    <row r="543" spans="1:26" s="55">
      <c r="A543" s="26">
        <v>45665</v>
      </c>
      <c r="B543" s="17" t="s">
        <v>3649</v>
      </c>
      <c r="C543" s="17" t="s">
        <v>2993</v>
      </c>
      <c r="D543" s="17" t="s">
        <v>2982</v>
      </c>
      <c r="E543" s="17">
        <v>559</v>
      </c>
      <c r="F543" s="17">
        <v>559</v>
      </c>
      <c r="G543" s="29" t="s"/>
      <c r="H543" s="17" t="s">
        <v>2995</v>
      </c>
      <c r="I543" s="17" t="s">
        <v>2996</v>
      </c>
      <c r="J543" s="32" t="s"/>
      <c r="K543" s="32" t="s"/>
      <c r="L543" s="29" t="s"/>
      <c r="M543" s="29" t="s"/>
      <c r="N543" s="29" t="s"/>
      <c r="O543" s="29" t="s"/>
      <c r="P543" s="29" t="s"/>
      <c r="Q543" s="29" t="s"/>
      <c r="R543" s="29" t="s"/>
      <c r="S543" s="29" t="s"/>
      <c r="T543" s="29" t="s"/>
      <c r="U543" s="29" t="s"/>
      <c r="V543" s="29" t="s"/>
      <c r="W543" s="29" t="s"/>
      <c r="X543" s="29" t="s"/>
      <c r="Y543" s="29" t="s"/>
      <c r="Z543" s="29" t="s"/>
    </row>
    <row r="544" spans="1:26" s="55">
      <c r="A544" s="26">
        <v>45665</v>
      </c>
      <c r="B544" s="17" t="s">
        <v>3650</v>
      </c>
      <c r="C544" s="17" t="s">
        <v>3055</v>
      </c>
      <c r="D544" s="17" t="s">
        <v>3071</v>
      </c>
      <c r="E544" s="17">
        <v>168</v>
      </c>
      <c r="F544" s="17">
        <v>168</v>
      </c>
      <c r="G544" s="29" t="s"/>
      <c r="H544" s="17" t="s">
        <v>3109</v>
      </c>
      <c r="I544" s="17" t="s">
        <v>3072</v>
      </c>
      <c r="J544" s="32" t="s"/>
      <c r="K544" s="32" t="s"/>
      <c r="L544" s="29" t="s"/>
      <c r="M544" s="29" t="s"/>
      <c r="N544" s="29" t="s"/>
      <c r="O544" s="29" t="s"/>
      <c r="P544" s="29" t="s"/>
      <c r="Q544" s="29" t="s"/>
      <c r="R544" s="29" t="s"/>
      <c r="S544" s="29" t="s"/>
      <c r="T544" s="29" t="s"/>
      <c r="U544" s="29" t="s"/>
      <c r="V544" s="29" t="s"/>
      <c r="W544" s="29" t="s"/>
      <c r="X544" s="29" t="s"/>
      <c r="Y544" s="29" t="s"/>
      <c r="Z544" s="29" t="s"/>
    </row>
    <row r="545" spans="1:26" s="55">
      <c r="A545" s="26">
        <v>45665</v>
      </c>
      <c r="B545" s="17" t="s">
        <v>3651</v>
      </c>
      <c r="C545" s="17" t="s">
        <v>3055</v>
      </c>
      <c r="D545" s="17" t="s">
        <v>3071</v>
      </c>
      <c r="E545" s="17">
        <v>168</v>
      </c>
      <c r="F545" s="17">
        <v>168</v>
      </c>
      <c r="G545" s="29" t="s"/>
      <c r="H545" s="17" t="s">
        <v>3109</v>
      </c>
      <c r="I545" s="17" t="s">
        <v>3072</v>
      </c>
      <c r="J545" s="32" t="s"/>
      <c r="K545" s="32" t="s"/>
      <c r="L545" s="29" t="s"/>
      <c r="M545" s="29" t="s"/>
      <c r="N545" s="29" t="s"/>
      <c r="O545" s="29" t="s"/>
      <c r="P545" s="29" t="s"/>
      <c r="Q545" s="29" t="s"/>
      <c r="R545" s="29" t="s"/>
      <c r="S545" s="29" t="s"/>
      <c r="T545" s="29" t="s"/>
      <c r="U545" s="29" t="s"/>
      <c r="V545" s="29" t="s"/>
      <c r="W545" s="29" t="s"/>
      <c r="X545" s="29" t="s"/>
      <c r="Y545" s="29" t="s"/>
      <c r="Z545" s="29" t="s"/>
    </row>
    <row r="546" spans="1:26" s="55">
      <c r="A546" s="26">
        <v>45665</v>
      </c>
      <c r="B546" s="17" t="s">
        <v>3652</v>
      </c>
      <c r="C546" s="17" t="s">
        <v>3055</v>
      </c>
      <c r="D546" s="17" t="s">
        <v>3071</v>
      </c>
      <c r="E546" s="17">
        <v>168</v>
      </c>
      <c r="F546" s="17">
        <v>168</v>
      </c>
      <c r="G546" s="29" t="s"/>
      <c r="H546" s="17" t="s">
        <v>3109</v>
      </c>
      <c r="I546" s="17" t="s">
        <v>3072</v>
      </c>
      <c r="J546" s="32" t="s"/>
      <c r="K546" s="32" t="s"/>
      <c r="L546" s="29" t="s"/>
      <c r="M546" s="29" t="s"/>
      <c r="N546" s="29" t="s"/>
      <c r="O546" s="29" t="s"/>
      <c r="P546" s="29" t="s"/>
      <c r="Q546" s="29" t="s"/>
      <c r="R546" s="29" t="s"/>
      <c r="S546" s="29" t="s"/>
      <c r="T546" s="29" t="s"/>
      <c r="U546" s="29" t="s"/>
      <c r="V546" s="29" t="s"/>
      <c r="W546" s="29" t="s"/>
      <c r="X546" s="29" t="s"/>
      <c r="Y546" s="29" t="s"/>
      <c r="Z546" s="29" t="s"/>
    </row>
    <row r="547" spans="1:26" s="55">
      <c r="A547" s="26">
        <v>45665</v>
      </c>
      <c r="B547" s="17" t="s">
        <v>3653</v>
      </c>
      <c r="C547" s="17" t="s">
        <v>2993</v>
      </c>
      <c r="D547" s="17" t="s">
        <v>2982</v>
      </c>
      <c r="E547" s="17">
        <v>299</v>
      </c>
      <c r="F547" s="17">
        <v>299</v>
      </c>
      <c r="G547" s="29" t="s"/>
      <c r="H547" s="17" t="s">
        <v>2995</v>
      </c>
      <c r="I547" s="17" t="s">
        <v>2996</v>
      </c>
      <c r="J547" s="32" t="s"/>
      <c r="K547" s="32" t="s"/>
      <c r="L547" s="29" t="s"/>
      <c r="M547" s="29" t="s"/>
      <c r="N547" s="29" t="s"/>
      <c r="O547" s="29" t="s"/>
      <c r="P547" s="29" t="s"/>
      <c r="Q547" s="29" t="s"/>
      <c r="R547" s="29" t="s"/>
      <c r="S547" s="29" t="s"/>
      <c r="T547" s="29" t="s"/>
      <c r="U547" s="29" t="s"/>
      <c r="V547" s="29" t="s"/>
      <c r="W547" s="29" t="s"/>
      <c r="X547" s="29" t="s"/>
      <c r="Y547" s="29" t="s"/>
      <c r="Z547" s="29" t="s"/>
    </row>
    <row r="548" spans="1:26" s="55">
      <c r="A548" s="22">
        <v>45666</v>
      </c>
      <c r="B548" s="17" t="s">
        <v>3654</v>
      </c>
      <c r="C548" s="17" t="s">
        <v>2969</v>
      </c>
      <c r="D548" s="17" t="s">
        <v>2970</v>
      </c>
      <c r="E548" s="17">
        <v>450</v>
      </c>
      <c r="F548" s="17">
        <v>450</v>
      </c>
      <c r="G548" s="29" t="s"/>
      <c r="H548" s="17" t="s">
        <v>3379</v>
      </c>
      <c r="I548" s="17" t="s">
        <v>2977</v>
      </c>
      <c r="J548" s="32" t="s"/>
      <c r="K548" s="32" t="s"/>
      <c r="L548" s="29" t="s"/>
      <c r="M548" s="29" t="s"/>
      <c r="N548" s="29" t="s"/>
      <c r="O548" s="29" t="s"/>
      <c r="P548" s="29" t="s"/>
      <c r="Q548" s="29" t="s"/>
      <c r="R548" s="29" t="s"/>
      <c r="S548" s="29" t="s"/>
      <c r="T548" s="29" t="s"/>
      <c r="U548" s="29" t="s"/>
      <c r="V548" s="29" t="s"/>
      <c r="W548" s="29" t="s"/>
      <c r="X548" s="29" t="s"/>
      <c r="Y548" s="29" t="s"/>
      <c r="Z548" s="29" t="s"/>
    </row>
    <row r="549" spans="1:26" s="55">
      <c r="A549" s="26">
        <v>45666</v>
      </c>
      <c r="B549" s="17" t="s">
        <v>3655</v>
      </c>
      <c r="C549" s="17" t="s">
        <v>3055</v>
      </c>
      <c r="D549" s="17" t="s">
        <v>3071</v>
      </c>
      <c r="E549" s="17">
        <v>99</v>
      </c>
      <c r="F549" s="17">
        <v>99</v>
      </c>
      <c r="G549" s="29" t="s"/>
      <c r="H549" s="17" t="s">
        <v>3109</v>
      </c>
      <c r="I549" s="17" t="s">
        <v>3123</v>
      </c>
      <c r="J549" s="32" t="s"/>
      <c r="K549" s="32" t="s"/>
      <c r="L549" s="29" t="s"/>
      <c r="M549" s="29" t="s"/>
      <c r="N549" s="29" t="s"/>
      <c r="O549" s="29" t="s"/>
      <c r="P549" s="29" t="s"/>
      <c r="Q549" s="29" t="s"/>
      <c r="R549" s="29" t="s"/>
      <c r="S549" s="29" t="s"/>
      <c r="T549" s="29" t="s"/>
      <c r="U549" s="29" t="s"/>
      <c r="V549" s="29" t="s"/>
      <c r="W549" s="29" t="s"/>
      <c r="X549" s="29" t="s"/>
      <c r="Y549" s="29" t="s"/>
      <c r="Z549" s="29" t="s"/>
    </row>
    <row r="550" spans="1:26" s="55">
      <c r="A550" s="26">
        <v>45666</v>
      </c>
      <c r="B550" s="17" t="s">
        <v>3656</v>
      </c>
      <c r="C550" s="17" t="s">
        <v>2993</v>
      </c>
      <c r="D550" s="17" t="s">
        <v>2982</v>
      </c>
      <c r="E550" s="17">
        <v>30</v>
      </c>
      <c r="F550" s="17">
        <v>30</v>
      </c>
      <c r="G550" s="29" t="s"/>
      <c r="H550" s="17" t="s">
        <v>2995</v>
      </c>
      <c r="I550" s="17" t="s">
        <v>2996</v>
      </c>
      <c r="J550" s="32" t="s"/>
      <c r="K550" s="32" t="s"/>
      <c r="L550" s="29" t="s"/>
      <c r="M550" s="29" t="s"/>
      <c r="N550" s="29" t="s"/>
      <c r="O550" s="29" t="s"/>
      <c r="P550" s="29" t="s"/>
      <c r="Q550" s="29" t="s"/>
      <c r="R550" s="29" t="s"/>
      <c r="S550" s="29" t="s"/>
      <c r="T550" s="29" t="s"/>
      <c r="U550" s="29" t="s"/>
      <c r="V550" s="29" t="s"/>
      <c r="W550" s="29" t="s"/>
      <c r="X550" s="29" t="s"/>
      <c r="Y550" s="29" t="s"/>
      <c r="Z550" s="29" t="s"/>
    </row>
    <row r="551" spans="1:26" s="55">
      <c r="A551" s="26">
        <v>45666</v>
      </c>
      <c r="B551" s="17" t="s">
        <v>3657</v>
      </c>
      <c r="C551" s="17" t="s">
        <v>3055</v>
      </c>
      <c r="D551" s="17" t="s">
        <v>3071</v>
      </c>
      <c r="E551" s="17">
        <v>198</v>
      </c>
      <c r="F551" s="17">
        <v>198</v>
      </c>
      <c r="G551" s="29" t="s"/>
      <c r="H551" s="17" t="s">
        <v>3125</v>
      </c>
      <c r="I551" s="17" t="s">
        <v>3224</v>
      </c>
      <c r="J551" s="32" t="s"/>
      <c r="K551" s="32" t="s"/>
      <c r="L551" s="29" t="s"/>
      <c r="M551" s="29" t="s"/>
      <c r="N551" s="29" t="s"/>
      <c r="O551" s="29" t="s"/>
      <c r="P551" s="29" t="s"/>
      <c r="Q551" s="29" t="s"/>
      <c r="R551" s="29" t="s"/>
      <c r="S551" s="29" t="s"/>
      <c r="T551" s="29" t="s"/>
      <c r="U551" s="29" t="s"/>
      <c r="V551" s="29" t="s"/>
      <c r="W551" s="29" t="s"/>
      <c r="X551" s="29" t="s"/>
      <c r="Y551" s="29" t="s"/>
      <c r="Z551" s="29" t="s"/>
    </row>
    <row r="552" spans="1:26" s="55">
      <c r="A552" s="26">
        <v>45666</v>
      </c>
      <c r="B552" s="17" t="s">
        <v>3658</v>
      </c>
      <c r="C552" s="17" t="s">
        <v>3055</v>
      </c>
      <c r="D552" s="17" t="s">
        <v>3071</v>
      </c>
      <c r="E552" s="17">
        <v>429</v>
      </c>
      <c r="F552" s="17">
        <v>429</v>
      </c>
      <c r="G552" s="29" t="s"/>
      <c r="H552" s="17" t="s">
        <v>3109</v>
      </c>
      <c r="I552" s="17" t="s">
        <v>3123</v>
      </c>
      <c r="J552" s="32" t="s"/>
      <c r="K552" s="32" t="s"/>
      <c r="L552" s="29" t="s"/>
      <c r="M552" s="29" t="s"/>
      <c r="N552" s="29" t="s"/>
      <c r="O552" s="29" t="s"/>
      <c r="P552" s="29" t="s"/>
      <c r="Q552" s="29" t="s"/>
      <c r="R552" s="29" t="s"/>
      <c r="S552" s="29" t="s"/>
      <c r="T552" s="29" t="s"/>
      <c r="U552" s="29" t="s"/>
      <c r="V552" s="29" t="s"/>
      <c r="W552" s="29" t="s"/>
      <c r="X552" s="29" t="s"/>
      <c r="Y552" s="29" t="s"/>
      <c r="Z552" s="29" t="s"/>
    </row>
    <row r="553" spans="1:26" s="55">
      <c r="A553" s="26">
        <v>45666</v>
      </c>
      <c r="B553" s="17" t="s">
        <v>3659</v>
      </c>
      <c r="C553" s="17" t="s">
        <v>3055</v>
      </c>
      <c r="D553" s="17" t="s">
        <v>3071</v>
      </c>
      <c r="E553" s="17">
        <v>168</v>
      </c>
      <c r="F553" s="17">
        <v>168</v>
      </c>
      <c r="G553" s="29" t="s"/>
      <c r="H553" s="17" t="s">
        <v>3109</v>
      </c>
      <c r="I553" s="17" t="s">
        <v>3224</v>
      </c>
      <c r="J553" s="32" t="s"/>
      <c r="K553" s="32" t="s"/>
      <c r="L553" s="29" t="s"/>
      <c r="M553" s="29" t="s"/>
      <c r="N553" s="29" t="s"/>
      <c r="O553" s="29" t="s"/>
      <c r="P553" s="29" t="s"/>
      <c r="Q553" s="29" t="s"/>
      <c r="R553" s="29" t="s"/>
      <c r="S553" s="29" t="s"/>
      <c r="T553" s="29" t="s"/>
      <c r="U553" s="29" t="s"/>
      <c r="V553" s="29" t="s"/>
      <c r="W553" s="29" t="s"/>
      <c r="X553" s="29" t="s"/>
      <c r="Y553" s="29" t="s"/>
      <c r="Z553" s="29" t="s"/>
    </row>
    <row r="554" spans="1:26" s="55">
      <c r="A554" s="26">
        <v>45666</v>
      </c>
      <c r="B554" s="17" t="s">
        <v>3660</v>
      </c>
      <c r="C554" s="17" t="s">
        <v>3055</v>
      </c>
      <c r="D554" s="17" t="s">
        <v>3071</v>
      </c>
      <c r="E554" s="17">
        <v>168</v>
      </c>
      <c r="F554" s="17">
        <v>168</v>
      </c>
      <c r="G554" s="29" t="s"/>
      <c r="H554" s="17" t="s">
        <v>3109</v>
      </c>
      <c r="I554" s="17" t="s">
        <v>3224</v>
      </c>
      <c r="J554" s="32" t="s"/>
      <c r="K554" s="32" t="s"/>
      <c r="L554" s="29" t="s"/>
      <c r="M554" s="29" t="s"/>
      <c r="N554" s="29" t="s"/>
      <c r="O554" s="29" t="s"/>
      <c r="P554" s="29" t="s"/>
      <c r="Q554" s="29" t="s"/>
      <c r="R554" s="29" t="s"/>
      <c r="S554" s="29" t="s"/>
      <c r="T554" s="29" t="s"/>
      <c r="U554" s="29" t="s"/>
      <c r="V554" s="29" t="s"/>
      <c r="W554" s="29" t="s"/>
      <c r="X554" s="29" t="s"/>
      <c r="Y554" s="29" t="s"/>
      <c r="Z554" s="29" t="s"/>
    </row>
    <row r="555" spans="1:26" s="55">
      <c r="A555" s="26">
        <v>45666</v>
      </c>
      <c r="B555" s="17" t="s">
        <v>3661</v>
      </c>
      <c r="C555" s="17" t="s">
        <v>3055</v>
      </c>
      <c r="D555" s="17" t="s">
        <v>3071</v>
      </c>
      <c r="E555" s="17">
        <v>99</v>
      </c>
      <c r="F555" s="17">
        <v>99</v>
      </c>
      <c r="G555" s="29" t="s"/>
      <c r="H555" s="17" t="s">
        <v>3109</v>
      </c>
      <c r="I555" s="17" t="s">
        <v>3224</v>
      </c>
      <c r="J555" s="32" t="s"/>
      <c r="K555" s="32" t="s"/>
      <c r="L555" s="29" t="s"/>
      <c r="M555" s="29" t="s"/>
      <c r="N555" s="29" t="s"/>
      <c r="O555" s="29" t="s"/>
      <c r="P555" s="29" t="s"/>
      <c r="Q555" s="29" t="s"/>
      <c r="R555" s="29" t="s"/>
      <c r="S555" s="29" t="s"/>
      <c r="T555" s="29" t="s"/>
      <c r="U555" s="29" t="s"/>
      <c r="V555" s="29" t="s"/>
      <c r="W555" s="29" t="s"/>
      <c r="X555" s="29" t="s"/>
      <c r="Y555" s="29" t="s"/>
      <c r="Z555" s="29" t="s"/>
    </row>
    <row r="556" spans="1:26" s="55">
      <c r="A556" s="26">
        <v>45666</v>
      </c>
      <c r="B556" s="17" t="s">
        <v>3662</v>
      </c>
      <c r="C556" s="17" t="s">
        <v>3055</v>
      </c>
      <c r="D556" s="17" t="s">
        <v>3071</v>
      </c>
      <c r="E556" s="17">
        <v>99</v>
      </c>
      <c r="F556" s="17">
        <v>99</v>
      </c>
      <c r="G556" s="29" t="s"/>
      <c r="H556" s="17" t="s">
        <v>3125</v>
      </c>
      <c r="I556" s="17" t="s">
        <v>3209</v>
      </c>
      <c r="J556" s="32" t="s"/>
      <c r="K556" s="32" t="s"/>
      <c r="L556" s="29" t="s"/>
      <c r="M556" s="29" t="s"/>
      <c r="N556" s="29" t="s"/>
      <c r="O556" s="29" t="s"/>
      <c r="P556" s="29" t="s"/>
      <c r="Q556" s="29" t="s"/>
      <c r="R556" s="29" t="s"/>
      <c r="S556" s="29" t="s"/>
      <c r="T556" s="29" t="s"/>
      <c r="U556" s="29" t="s"/>
      <c r="V556" s="29" t="s"/>
      <c r="W556" s="29" t="s"/>
      <c r="X556" s="29" t="s"/>
      <c r="Y556" s="29" t="s"/>
      <c r="Z556" s="29" t="s"/>
    </row>
    <row r="557" spans="1:26" s="55">
      <c r="A557" s="26">
        <v>45666</v>
      </c>
      <c r="B557" s="17" t="s">
        <v>3663</v>
      </c>
      <c r="C557" s="17" t="s">
        <v>3055</v>
      </c>
      <c r="D557" s="17" t="s">
        <v>3071</v>
      </c>
      <c r="E557" s="17">
        <v>220</v>
      </c>
      <c r="F557" s="17">
        <v>220</v>
      </c>
      <c r="G557" s="29" t="s"/>
      <c r="H557" s="17" t="s">
        <v>3125</v>
      </c>
      <c r="I557" s="17" t="s">
        <v>3224</v>
      </c>
      <c r="J557" s="32" t="s"/>
      <c r="K557" s="32" t="s"/>
      <c r="L557" s="29" t="s"/>
      <c r="M557" s="29" t="s"/>
      <c r="N557" s="29" t="s"/>
      <c r="O557" s="29" t="s"/>
      <c r="P557" s="29" t="s"/>
      <c r="Q557" s="29" t="s"/>
      <c r="R557" s="29" t="s"/>
      <c r="S557" s="29" t="s"/>
      <c r="T557" s="29" t="s"/>
      <c r="U557" s="29" t="s"/>
      <c r="V557" s="29" t="s"/>
      <c r="W557" s="29" t="s"/>
      <c r="X557" s="29" t="s"/>
      <c r="Y557" s="29" t="s"/>
      <c r="Z557" s="29" t="s"/>
    </row>
    <row r="558" spans="1:26" s="55">
      <c r="A558" s="26">
        <v>45666</v>
      </c>
      <c r="B558" s="17" t="s">
        <v>3664</v>
      </c>
      <c r="C558" s="17" t="s">
        <v>3055</v>
      </c>
      <c r="D558" s="17" t="s">
        <v>3071</v>
      </c>
      <c r="E558" s="17">
        <v>168</v>
      </c>
      <c r="F558" s="17">
        <v>168</v>
      </c>
      <c r="G558" s="29" t="s"/>
      <c r="H558" s="17" t="s">
        <v>3125</v>
      </c>
      <c r="I558" s="17" t="s">
        <v>3224</v>
      </c>
      <c r="J558" s="32" t="s"/>
      <c r="K558" s="32" t="s"/>
      <c r="L558" s="29" t="s"/>
      <c r="M558" s="29" t="s"/>
      <c r="N558" s="29" t="s"/>
      <c r="O558" s="29" t="s"/>
      <c r="P558" s="29" t="s"/>
      <c r="Q558" s="29" t="s"/>
      <c r="R558" s="29" t="s"/>
      <c r="S558" s="29" t="s"/>
      <c r="T558" s="29" t="s"/>
      <c r="U558" s="29" t="s"/>
      <c r="V558" s="29" t="s"/>
      <c r="W558" s="29" t="s"/>
      <c r="X558" s="29" t="s"/>
      <c r="Y558" s="29" t="s"/>
      <c r="Z558" s="29" t="s"/>
    </row>
    <row r="559" spans="1:26" s="55">
      <c r="A559" s="26">
        <v>45666</v>
      </c>
      <c r="B559" s="17" t="s">
        <v>3665</v>
      </c>
      <c r="C559" s="17" t="s">
        <v>3055</v>
      </c>
      <c r="D559" s="17" t="s">
        <v>3071</v>
      </c>
      <c r="E559" s="17">
        <v>168</v>
      </c>
      <c r="F559" s="17">
        <v>168</v>
      </c>
      <c r="G559" s="29" t="s"/>
      <c r="H559" s="17" t="s">
        <v>3125</v>
      </c>
      <c r="I559" s="17" t="s">
        <v>3224</v>
      </c>
      <c r="J559" s="32" t="s"/>
      <c r="K559" s="32" t="s"/>
      <c r="L559" s="29" t="s"/>
      <c r="M559" s="29" t="s"/>
      <c r="N559" s="29" t="s"/>
      <c r="O559" s="29" t="s"/>
      <c r="P559" s="29" t="s"/>
      <c r="Q559" s="29" t="s"/>
      <c r="R559" s="29" t="s"/>
      <c r="S559" s="29" t="s"/>
      <c r="T559" s="29" t="s"/>
      <c r="U559" s="29" t="s"/>
      <c r="V559" s="29" t="s"/>
      <c r="W559" s="29" t="s"/>
      <c r="X559" s="29" t="s"/>
      <c r="Y559" s="29" t="s"/>
      <c r="Z559" s="29" t="s"/>
    </row>
    <row r="560" spans="1:26" s="55">
      <c r="A560" s="26">
        <v>45666</v>
      </c>
      <c r="B560" s="17" t="s">
        <v>3666</v>
      </c>
      <c r="C560" s="17" t="s">
        <v>3055</v>
      </c>
      <c r="D560" s="17" t="s">
        <v>3071</v>
      </c>
      <c r="E560" s="17">
        <v>168</v>
      </c>
      <c r="F560" s="17">
        <v>168</v>
      </c>
      <c r="G560" s="29" t="s"/>
      <c r="H560" s="17" t="s">
        <v>3109</v>
      </c>
      <c r="I560" s="17" t="s">
        <v>3117</v>
      </c>
      <c r="J560" s="32" t="s"/>
      <c r="K560" s="32" t="s"/>
      <c r="L560" s="29" t="s"/>
      <c r="M560" s="29" t="s"/>
      <c r="N560" s="29" t="s"/>
      <c r="O560" s="29" t="s"/>
      <c r="P560" s="29" t="s"/>
      <c r="Q560" s="29" t="s"/>
      <c r="R560" s="29" t="s"/>
      <c r="S560" s="29" t="s"/>
      <c r="T560" s="29" t="s"/>
      <c r="U560" s="29" t="s"/>
      <c r="V560" s="29" t="s"/>
      <c r="W560" s="29" t="s"/>
      <c r="X560" s="29" t="s"/>
      <c r="Y560" s="29" t="s"/>
      <c r="Z560" s="29" t="s"/>
    </row>
    <row r="561" spans="1:26" s="55">
      <c r="A561" s="26">
        <v>45666</v>
      </c>
      <c r="B561" s="17" t="s">
        <v>3667</v>
      </c>
      <c r="C561" s="17" t="s">
        <v>3055</v>
      </c>
      <c r="D561" s="17" t="s">
        <v>3071</v>
      </c>
      <c r="E561" s="17">
        <v>50</v>
      </c>
      <c r="F561" s="17">
        <v>50</v>
      </c>
      <c r="G561" s="29" t="s"/>
      <c r="H561" s="17" t="s">
        <v>3109</v>
      </c>
      <c r="I561" s="17" t="s">
        <v>3117</v>
      </c>
      <c r="J561" s="32" t="s"/>
      <c r="K561" s="32" t="s"/>
      <c r="L561" s="29" t="s"/>
      <c r="M561" s="29" t="s"/>
      <c r="N561" s="29" t="s"/>
      <c r="O561" s="29" t="s"/>
      <c r="P561" s="29" t="s"/>
      <c r="Q561" s="29" t="s"/>
      <c r="R561" s="29" t="s"/>
      <c r="S561" s="29" t="s"/>
      <c r="T561" s="29" t="s"/>
      <c r="U561" s="29" t="s"/>
      <c r="V561" s="29" t="s"/>
      <c r="W561" s="29" t="s"/>
      <c r="X561" s="29" t="s"/>
      <c r="Y561" s="29" t="s"/>
      <c r="Z561" s="29" t="s"/>
    </row>
    <row r="562" spans="1:26" s="55">
      <c r="A562" s="26">
        <v>45666</v>
      </c>
      <c r="B562" s="17" t="s">
        <v>3668</v>
      </c>
      <c r="C562" s="17" t="s">
        <v>2993</v>
      </c>
      <c r="D562" s="17" t="s">
        <v>2982</v>
      </c>
      <c r="E562" s="17">
        <v>1290</v>
      </c>
      <c r="F562" s="17">
        <v>1290</v>
      </c>
      <c r="G562" s="29" t="s"/>
      <c r="H562" s="17" t="s">
        <v>2995</v>
      </c>
      <c r="I562" s="17" t="s">
        <v>2996</v>
      </c>
      <c r="J562" s="32" t="s"/>
      <c r="K562" s="32" t="s"/>
      <c r="L562" s="29" t="s"/>
      <c r="M562" s="29" t="s"/>
      <c r="N562" s="29" t="s"/>
      <c r="O562" s="29" t="s"/>
      <c r="P562" s="29" t="s"/>
      <c r="Q562" s="29" t="s"/>
      <c r="R562" s="29" t="s"/>
      <c r="S562" s="29" t="s"/>
      <c r="T562" s="29" t="s"/>
      <c r="U562" s="29" t="s"/>
      <c r="V562" s="29" t="s"/>
      <c r="W562" s="29" t="s"/>
      <c r="X562" s="29" t="s"/>
      <c r="Y562" s="29" t="s"/>
      <c r="Z562" s="29" t="s"/>
    </row>
    <row r="563" spans="1:26" s="55">
      <c r="A563" s="26">
        <v>45667</v>
      </c>
      <c r="B563" s="17" t="s">
        <v>3669</v>
      </c>
      <c r="C563" s="17" t="s">
        <v>3055</v>
      </c>
      <c r="D563" s="17" t="s">
        <v>3071</v>
      </c>
      <c r="E563" s="17">
        <v>249</v>
      </c>
      <c r="F563" s="17">
        <v>249</v>
      </c>
      <c r="G563" s="29" t="s"/>
      <c r="H563" s="17" t="s">
        <v>3109</v>
      </c>
      <c r="I563" s="17" t="s">
        <v>3072</v>
      </c>
      <c r="J563" s="32" t="s"/>
      <c r="K563" s="32" t="s"/>
      <c r="L563" s="29" t="s"/>
      <c r="M563" s="29" t="s"/>
      <c r="N563" s="29" t="s"/>
      <c r="O563" s="29" t="s"/>
      <c r="P563" s="29" t="s"/>
      <c r="Q563" s="29" t="s"/>
      <c r="R563" s="29" t="s"/>
      <c r="S563" s="29" t="s"/>
      <c r="T563" s="29" t="s"/>
      <c r="U563" s="29" t="s"/>
      <c r="V563" s="29" t="s"/>
      <c r="W563" s="29" t="s"/>
      <c r="X563" s="29" t="s"/>
      <c r="Y563" s="29" t="s"/>
      <c r="Z563" s="29" t="s"/>
    </row>
    <row r="564" spans="1:26" s="55">
      <c r="A564" s="26">
        <v>45667</v>
      </c>
      <c r="B564" s="17" t="s">
        <v>3670</v>
      </c>
      <c r="C564" s="17" t="s">
        <v>3055</v>
      </c>
      <c r="D564" s="17" t="s">
        <v>3071</v>
      </c>
      <c r="E564" s="17">
        <v>298</v>
      </c>
      <c r="F564" s="17">
        <v>298</v>
      </c>
      <c r="G564" s="29" t="s"/>
      <c r="H564" s="17" t="s">
        <v>3109</v>
      </c>
      <c r="I564" s="17" t="s">
        <v>3072</v>
      </c>
      <c r="J564" s="32" t="s"/>
      <c r="K564" s="32" t="s"/>
      <c r="L564" s="29" t="s"/>
      <c r="M564" s="29" t="s"/>
      <c r="N564" s="29" t="s"/>
      <c r="O564" s="29" t="s"/>
      <c r="P564" s="29" t="s"/>
      <c r="Q564" s="29" t="s"/>
      <c r="R564" s="29" t="s"/>
      <c r="S564" s="29" t="s"/>
      <c r="T564" s="29" t="s"/>
      <c r="U564" s="29" t="s"/>
      <c r="V564" s="29" t="s"/>
      <c r="W564" s="29" t="s"/>
      <c r="X564" s="29" t="s"/>
      <c r="Y564" s="29" t="s"/>
      <c r="Z564" s="29" t="s"/>
    </row>
    <row r="565" spans="1:26" s="55">
      <c r="A565" s="26">
        <v>45667</v>
      </c>
      <c r="B565" s="17" t="s">
        <v>3671</v>
      </c>
      <c r="C565" s="17" t="s">
        <v>3055</v>
      </c>
      <c r="D565" s="17" t="s">
        <v>3071</v>
      </c>
      <c r="E565" s="17">
        <v>328</v>
      </c>
      <c r="F565" s="17">
        <v>328</v>
      </c>
      <c r="G565" s="29" t="s"/>
      <c r="H565" s="17" t="s">
        <v>3109</v>
      </c>
      <c r="I565" s="17" t="s">
        <v>3072</v>
      </c>
      <c r="J565" s="32" t="s"/>
      <c r="K565" s="32" t="s"/>
      <c r="L565" s="29" t="s"/>
      <c r="M565" s="29" t="s"/>
      <c r="N565" s="29" t="s"/>
      <c r="O565" s="29" t="s"/>
      <c r="P565" s="29" t="s"/>
      <c r="Q565" s="29" t="s"/>
      <c r="R565" s="29" t="s"/>
      <c r="S565" s="29" t="s"/>
      <c r="T565" s="29" t="s"/>
      <c r="U565" s="29" t="s"/>
      <c r="V565" s="29" t="s"/>
      <c r="W565" s="29" t="s"/>
      <c r="X565" s="29" t="s"/>
      <c r="Y565" s="29" t="s"/>
      <c r="Z565" s="29" t="s"/>
    </row>
    <row r="566" spans="1:26" s="55">
      <c r="A566" s="26">
        <v>45667</v>
      </c>
      <c r="B566" s="17" t="s">
        <v>3672</v>
      </c>
      <c r="C566" s="17" t="s">
        <v>3055</v>
      </c>
      <c r="D566" s="17" t="s">
        <v>3071</v>
      </c>
      <c r="E566" s="17">
        <v>168</v>
      </c>
      <c r="F566" s="17">
        <v>168</v>
      </c>
      <c r="G566" s="29" t="s"/>
      <c r="H566" s="17" t="s">
        <v>3109</v>
      </c>
      <c r="I566" s="17" t="s">
        <v>3072</v>
      </c>
      <c r="J566" s="32" t="s"/>
      <c r="K566" s="32" t="s"/>
      <c r="L566" s="29" t="s"/>
      <c r="M566" s="29" t="s"/>
      <c r="N566" s="29" t="s"/>
      <c r="O566" s="29" t="s"/>
      <c r="P566" s="29" t="s"/>
      <c r="Q566" s="29" t="s"/>
      <c r="R566" s="29" t="s"/>
      <c r="S566" s="29" t="s"/>
      <c r="T566" s="29" t="s"/>
      <c r="U566" s="29" t="s"/>
      <c r="V566" s="29" t="s"/>
      <c r="W566" s="29" t="s"/>
      <c r="X566" s="29" t="s"/>
      <c r="Y566" s="29" t="s"/>
      <c r="Z566" s="29" t="s"/>
    </row>
    <row r="567" spans="1:26" s="55">
      <c r="A567" s="26">
        <v>45667</v>
      </c>
      <c r="B567" s="17" t="s">
        <v>3673</v>
      </c>
      <c r="C567" s="17" t="s">
        <v>3055</v>
      </c>
      <c r="D567" s="17" t="s">
        <v>3071</v>
      </c>
      <c r="E567" s="17">
        <v>168</v>
      </c>
      <c r="F567" s="17">
        <v>168</v>
      </c>
      <c r="G567" s="29" t="s"/>
      <c r="H567" s="17" t="s">
        <v>3125</v>
      </c>
      <c r="I567" s="17" t="s">
        <v>3072</v>
      </c>
      <c r="J567" s="32" t="s"/>
      <c r="K567" s="32" t="s"/>
      <c r="L567" s="29" t="s"/>
      <c r="M567" s="29" t="s"/>
      <c r="N567" s="29" t="s"/>
      <c r="O567" s="29" t="s"/>
      <c r="P567" s="29" t="s"/>
      <c r="Q567" s="29" t="s"/>
      <c r="R567" s="29" t="s"/>
      <c r="S567" s="29" t="s"/>
      <c r="T567" s="29" t="s"/>
      <c r="U567" s="29" t="s"/>
      <c r="V567" s="29" t="s"/>
      <c r="W567" s="29" t="s"/>
      <c r="X567" s="29" t="s"/>
      <c r="Y567" s="29" t="s"/>
      <c r="Z567" s="29" t="s"/>
    </row>
    <row r="568" spans="1:26" s="55">
      <c r="A568" s="26">
        <v>45667</v>
      </c>
      <c r="B568" s="17" t="s">
        <v>3674</v>
      </c>
      <c r="C568" s="17" t="s">
        <v>2969</v>
      </c>
      <c r="D568" s="17" t="s">
        <v>2970</v>
      </c>
      <c r="E568" s="17">
        <v>99</v>
      </c>
      <c r="F568" s="17">
        <v>99</v>
      </c>
      <c r="G568" s="29" t="s"/>
      <c r="H568" s="17" t="s">
        <v>2999</v>
      </c>
      <c r="I568" s="17" t="s">
        <v>3000</v>
      </c>
      <c r="J568" s="32" t="s"/>
      <c r="K568" s="32" t="s"/>
      <c r="L568" s="29" t="s"/>
      <c r="M568" s="29" t="s"/>
      <c r="N568" s="29" t="s"/>
      <c r="O568" s="29" t="s"/>
      <c r="P568" s="29" t="s"/>
      <c r="Q568" s="29" t="s"/>
      <c r="R568" s="29" t="s"/>
      <c r="S568" s="29" t="s"/>
      <c r="T568" s="29" t="s"/>
      <c r="U568" s="29" t="s"/>
      <c r="V568" s="29" t="s"/>
      <c r="W568" s="29" t="s"/>
      <c r="X568" s="29" t="s"/>
      <c r="Y568" s="29" t="s"/>
      <c r="Z568" s="29" t="s"/>
    </row>
    <row r="569" spans="1:26" s="55">
      <c r="A569" s="26">
        <v>45667</v>
      </c>
      <c r="B569" s="17" t="s">
        <v>3675</v>
      </c>
      <c r="C569" s="17" t="s">
        <v>3055</v>
      </c>
      <c r="D569" s="17" t="s">
        <v>3071</v>
      </c>
      <c r="E569" s="17">
        <v>99</v>
      </c>
      <c r="F569" s="17">
        <v>99</v>
      </c>
      <c r="G569" s="29" t="s"/>
      <c r="H569" s="17" t="s">
        <v>3109</v>
      </c>
      <c r="I569" s="17" t="s">
        <v>3224</v>
      </c>
      <c r="J569" s="32" t="s"/>
      <c r="K569" s="32" t="s"/>
      <c r="L569" s="29" t="s"/>
      <c r="M569" s="29" t="s"/>
      <c r="N569" s="29" t="s"/>
      <c r="O569" s="29" t="s"/>
      <c r="P569" s="29" t="s"/>
      <c r="Q569" s="29" t="s"/>
      <c r="R569" s="29" t="s"/>
      <c r="S569" s="29" t="s"/>
      <c r="T569" s="29" t="s"/>
      <c r="U569" s="29" t="s"/>
      <c r="V569" s="29" t="s"/>
      <c r="W569" s="29" t="s"/>
      <c r="X569" s="29" t="s"/>
      <c r="Y569" s="29" t="s"/>
      <c r="Z569" s="29" t="s"/>
    </row>
    <row r="570" spans="1:26" s="55">
      <c r="A570" s="26">
        <v>45667</v>
      </c>
      <c r="B570" s="17" t="s">
        <v>3676</v>
      </c>
      <c r="C570" s="17" t="s">
        <v>3055</v>
      </c>
      <c r="D570" s="17" t="s">
        <v>3071</v>
      </c>
      <c r="E570" s="17">
        <v>259</v>
      </c>
      <c r="F570" s="17">
        <v>259</v>
      </c>
      <c r="G570" s="29" t="s"/>
      <c r="H570" s="17" t="s">
        <v>3125</v>
      </c>
      <c r="I570" s="17" t="s">
        <v>3059</v>
      </c>
      <c r="J570" s="32" t="s"/>
      <c r="K570" s="32" t="s"/>
      <c r="L570" s="29" t="s"/>
      <c r="M570" s="29" t="s"/>
      <c r="N570" s="29" t="s"/>
      <c r="O570" s="29" t="s"/>
      <c r="P570" s="29" t="s"/>
      <c r="Q570" s="29" t="s"/>
      <c r="R570" s="29" t="s"/>
      <c r="S570" s="29" t="s"/>
      <c r="T570" s="29" t="s"/>
      <c r="U570" s="29" t="s"/>
      <c r="V570" s="29" t="s"/>
      <c r="W570" s="29" t="s"/>
      <c r="X570" s="29" t="s"/>
      <c r="Y570" s="29" t="s"/>
      <c r="Z570" s="29" t="s"/>
    </row>
    <row r="571" spans="1:26" s="55">
      <c r="A571" s="26">
        <v>45667</v>
      </c>
      <c r="B571" s="17" t="s">
        <v>3677</v>
      </c>
      <c r="C571" s="17" t="s">
        <v>3055</v>
      </c>
      <c r="D571" s="17" t="s">
        <v>3071</v>
      </c>
      <c r="E571" s="17">
        <v>168</v>
      </c>
      <c r="F571" s="17">
        <v>168</v>
      </c>
      <c r="G571" s="29" t="s"/>
      <c r="H571" s="17" t="s">
        <v>3109</v>
      </c>
      <c r="I571" s="17" t="s">
        <v>3224</v>
      </c>
      <c r="J571" s="32" t="s"/>
      <c r="K571" s="32" t="s"/>
      <c r="L571" s="29" t="s"/>
      <c r="M571" s="29" t="s"/>
      <c r="N571" s="29" t="s"/>
      <c r="O571" s="29" t="s"/>
      <c r="P571" s="29" t="s"/>
      <c r="Q571" s="29" t="s"/>
      <c r="R571" s="29" t="s"/>
      <c r="S571" s="29" t="s"/>
      <c r="T571" s="29" t="s"/>
      <c r="U571" s="29" t="s"/>
      <c r="V571" s="29" t="s"/>
      <c r="W571" s="29" t="s"/>
      <c r="X571" s="29" t="s"/>
      <c r="Y571" s="29" t="s"/>
      <c r="Z571" s="29" t="s"/>
    </row>
    <row r="572" spans="1:26" s="55">
      <c r="A572" s="26">
        <v>45667</v>
      </c>
      <c r="B572" s="17" t="s">
        <v>3678</v>
      </c>
      <c r="C572" s="17" t="s">
        <v>3055</v>
      </c>
      <c r="D572" s="17" t="s">
        <v>3071</v>
      </c>
      <c r="E572" s="17">
        <v>168</v>
      </c>
      <c r="F572" s="17">
        <v>168</v>
      </c>
      <c r="G572" s="29" t="s"/>
      <c r="H572" s="17" t="s">
        <v>3109</v>
      </c>
      <c r="I572" s="17" t="s">
        <v>3123</v>
      </c>
      <c r="J572" s="32" t="s"/>
      <c r="K572" s="32" t="s"/>
      <c r="L572" s="29" t="s"/>
      <c r="M572" s="29" t="s"/>
      <c r="N572" s="29" t="s"/>
      <c r="O572" s="29" t="s"/>
      <c r="P572" s="29" t="s"/>
      <c r="Q572" s="29" t="s"/>
      <c r="R572" s="29" t="s"/>
      <c r="S572" s="29" t="s"/>
      <c r="T572" s="29" t="s"/>
      <c r="U572" s="29" t="s"/>
      <c r="V572" s="29" t="s"/>
      <c r="W572" s="29" t="s"/>
      <c r="X572" s="29" t="s"/>
      <c r="Y572" s="29" t="s"/>
      <c r="Z572" s="29" t="s"/>
    </row>
    <row r="573" spans="1:26" s="55">
      <c r="A573" s="26">
        <v>45667</v>
      </c>
      <c r="B573" s="17" t="s">
        <v>3679</v>
      </c>
      <c r="C573" s="17" t="s">
        <v>3055</v>
      </c>
      <c r="D573" s="17" t="s">
        <v>3071</v>
      </c>
      <c r="E573" s="17">
        <v>99</v>
      </c>
      <c r="F573" s="17">
        <v>99</v>
      </c>
      <c r="G573" s="29" t="s"/>
      <c r="H573" s="17" t="s">
        <v>3109</v>
      </c>
      <c r="I573" s="17" t="s">
        <v>3123</v>
      </c>
      <c r="J573" s="32" t="s"/>
      <c r="K573" s="32" t="s"/>
      <c r="L573" s="29" t="s"/>
      <c r="M573" s="29" t="s"/>
      <c r="N573" s="29" t="s"/>
      <c r="O573" s="29" t="s"/>
      <c r="P573" s="29" t="s"/>
      <c r="Q573" s="29" t="s"/>
      <c r="R573" s="29" t="s"/>
      <c r="S573" s="29" t="s"/>
      <c r="T573" s="29" t="s"/>
      <c r="U573" s="29" t="s"/>
      <c r="V573" s="29" t="s"/>
      <c r="W573" s="29" t="s"/>
      <c r="X573" s="29" t="s"/>
      <c r="Y573" s="29" t="s"/>
      <c r="Z573" s="29" t="s"/>
    </row>
    <row r="574" spans="1:26" s="55">
      <c r="A574" s="26">
        <v>45667</v>
      </c>
      <c r="B574" s="17" t="s">
        <v>3680</v>
      </c>
      <c r="C574" s="17" t="s">
        <v>3055</v>
      </c>
      <c r="D574" s="17" t="s">
        <v>3071</v>
      </c>
      <c r="E574" s="17">
        <v>4800</v>
      </c>
      <c r="F574" s="17">
        <v>4800</v>
      </c>
      <c r="G574" s="29" t="s"/>
      <c r="H574" s="17" t="s">
        <v>3109</v>
      </c>
      <c r="I574" s="17" t="s">
        <v>3117</v>
      </c>
      <c r="J574" s="32" t="s"/>
      <c r="K574" s="32" t="s"/>
      <c r="L574" s="29" t="s"/>
      <c r="M574" s="29" t="s"/>
      <c r="N574" s="29" t="s"/>
      <c r="O574" s="29" t="s"/>
      <c r="P574" s="29" t="s"/>
      <c r="Q574" s="29" t="s"/>
      <c r="R574" s="29" t="s"/>
      <c r="S574" s="29" t="s"/>
      <c r="T574" s="29" t="s"/>
      <c r="U574" s="29" t="s"/>
      <c r="V574" s="29" t="s"/>
      <c r="W574" s="29" t="s"/>
      <c r="X574" s="29" t="s"/>
      <c r="Y574" s="29" t="s"/>
      <c r="Z574" s="29" t="s"/>
    </row>
    <row r="575" spans="1:26" s="55">
      <c r="A575" s="26">
        <v>45667</v>
      </c>
      <c r="B575" s="17" t="s">
        <v>3681</v>
      </c>
      <c r="C575" s="17" t="s">
        <v>2993</v>
      </c>
      <c r="D575" s="17" t="s">
        <v>2982</v>
      </c>
      <c r="E575" s="17">
        <v>100</v>
      </c>
      <c r="F575" s="17">
        <v>100</v>
      </c>
      <c r="G575" s="29" t="s"/>
      <c r="H575" s="17" t="s">
        <v>2995</v>
      </c>
      <c r="I575" s="17" t="s">
        <v>2996</v>
      </c>
      <c r="J575" s="32" t="s"/>
      <c r="K575" s="32" t="s"/>
      <c r="L575" s="29" t="s"/>
      <c r="M575" s="29" t="s"/>
      <c r="N575" s="29" t="s"/>
      <c r="O575" s="29" t="s"/>
      <c r="P575" s="29" t="s"/>
      <c r="Q575" s="29" t="s"/>
      <c r="R575" s="29" t="s"/>
      <c r="S575" s="29" t="s"/>
      <c r="T575" s="29" t="s"/>
      <c r="U575" s="29" t="s"/>
      <c r="V575" s="29" t="s"/>
      <c r="W575" s="29" t="s"/>
      <c r="X575" s="29" t="s"/>
      <c r="Y575" s="29" t="s"/>
      <c r="Z575" s="29" t="s"/>
    </row>
    <row r="576" spans="1:26" s="55">
      <c r="A576" s="26">
        <v>45667</v>
      </c>
      <c r="B576" s="17" t="s">
        <v>3682</v>
      </c>
      <c r="C576" s="17" t="s">
        <v>3055</v>
      </c>
      <c r="D576" s="17" t="s">
        <v>3071</v>
      </c>
      <c r="E576" s="17">
        <v>427</v>
      </c>
      <c r="F576" s="17">
        <v>427</v>
      </c>
      <c r="G576" s="29" t="s"/>
      <c r="H576" s="17" t="s">
        <v>3109</v>
      </c>
      <c r="I576" s="17" t="s">
        <v>3123</v>
      </c>
      <c r="J576" s="32" t="s"/>
      <c r="K576" s="32" t="s"/>
      <c r="L576" s="29" t="s"/>
      <c r="M576" s="29" t="s"/>
      <c r="N576" s="29" t="s"/>
      <c r="O576" s="29" t="s"/>
      <c r="P576" s="29" t="s"/>
      <c r="Q576" s="29" t="s"/>
      <c r="R576" s="29" t="s"/>
      <c r="S576" s="29" t="s"/>
      <c r="T576" s="29" t="s"/>
      <c r="U576" s="29" t="s"/>
      <c r="V576" s="29" t="s"/>
      <c r="W576" s="29" t="s"/>
      <c r="X576" s="29" t="s"/>
      <c r="Y576" s="29" t="s"/>
      <c r="Z576" s="29" t="s"/>
    </row>
    <row r="577" spans="1:26" s="55">
      <c r="A577" s="26">
        <v>45667</v>
      </c>
      <c r="B577" s="17" t="s">
        <v>3683</v>
      </c>
      <c r="C577" s="17" t="s">
        <v>3055</v>
      </c>
      <c r="D577" s="17" t="s">
        <v>3071</v>
      </c>
      <c r="E577" s="17">
        <v>99</v>
      </c>
      <c r="F577" s="17">
        <v>99</v>
      </c>
      <c r="G577" s="29" t="s"/>
      <c r="H577" s="17" t="s">
        <v>3109</v>
      </c>
      <c r="I577" s="17" t="s">
        <v>3123</v>
      </c>
      <c r="J577" s="32" t="s"/>
      <c r="K577" s="32" t="s"/>
      <c r="L577" s="29" t="s"/>
      <c r="M577" s="29" t="s"/>
      <c r="N577" s="29" t="s"/>
      <c r="O577" s="29" t="s"/>
      <c r="P577" s="29" t="s"/>
      <c r="Q577" s="29" t="s"/>
      <c r="R577" s="29" t="s"/>
      <c r="S577" s="29" t="s"/>
      <c r="T577" s="29" t="s"/>
      <c r="U577" s="29" t="s"/>
      <c r="V577" s="29" t="s"/>
      <c r="W577" s="29" t="s"/>
      <c r="X577" s="29" t="s"/>
      <c r="Y577" s="29" t="s"/>
      <c r="Z577" s="29" t="s"/>
    </row>
    <row r="578" spans="1:26" s="55">
      <c r="A578" s="26">
        <v>45667</v>
      </c>
      <c r="B578" s="17" t="s">
        <v>3684</v>
      </c>
      <c r="C578" s="17" t="s">
        <v>2993</v>
      </c>
      <c r="D578" s="17" t="s">
        <v>2982</v>
      </c>
      <c r="E578" s="17">
        <v>0</v>
      </c>
      <c r="F578" s="17">
        <v>0</v>
      </c>
      <c r="G578" s="29" t="s"/>
      <c r="H578" s="17" t="s">
        <v>3004</v>
      </c>
      <c r="I578" s="17" t="s">
        <v>3013</v>
      </c>
      <c r="J578" s="32" t="s"/>
      <c r="K578" s="32" t="s"/>
      <c r="L578" s="29" t="s"/>
      <c r="M578" s="29" t="s"/>
      <c r="N578" s="29" t="s"/>
      <c r="O578" s="29" t="s"/>
      <c r="P578" s="29" t="s"/>
      <c r="Q578" s="29" t="s"/>
      <c r="R578" s="29" t="s"/>
      <c r="S578" s="29" t="s"/>
      <c r="T578" s="29" t="s"/>
      <c r="U578" s="29" t="s"/>
      <c r="V578" s="29" t="s"/>
      <c r="W578" s="29" t="s"/>
      <c r="X578" s="29" t="s"/>
      <c r="Y578" s="29" t="s"/>
      <c r="Z578" s="29" t="s"/>
    </row>
    <row r="579" spans="1:26" s="55">
      <c r="A579" s="26">
        <v>45667</v>
      </c>
      <c r="B579" s="17" t="s">
        <v>3685</v>
      </c>
      <c r="C579" s="17" t="s">
        <v>2993</v>
      </c>
      <c r="D579" s="17" t="s">
        <v>3150</v>
      </c>
      <c r="E579" s="17">
        <v>399</v>
      </c>
      <c r="F579" s="17">
        <v>399</v>
      </c>
      <c r="G579" s="29" t="s"/>
      <c r="H579" s="17" t="s">
        <v>2995</v>
      </c>
      <c r="I579" s="17" t="s">
        <v>3013</v>
      </c>
      <c r="J579" s="32" t="s"/>
      <c r="K579" s="32" t="s"/>
      <c r="L579" s="29" t="s"/>
      <c r="M579" s="29" t="s"/>
      <c r="N579" s="29" t="s"/>
      <c r="O579" s="29" t="s"/>
      <c r="P579" s="29" t="s"/>
      <c r="Q579" s="29" t="s"/>
      <c r="R579" s="29" t="s"/>
      <c r="S579" s="29" t="s"/>
      <c r="T579" s="29" t="s"/>
      <c r="U579" s="29" t="s"/>
      <c r="V579" s="29" t="s"/>
      <c r="W579" s="29" t="s"/>
      <c r="X579" s="29" t="s"/>
      <c r="Y579" s="29" t="s"/>
      <c r="Z579" s="29" t="s"/>
    </row>
    <row r="580" spans="1:26" s="55">
      <c r="A580" s="26">
        <v>45667</v>
      </c>
      <c r="B580" s="17" t="s">
        <v>3686</v>
      </c>
      <c r="C580" s="17" t="s">
        <v>3055</v>
      </c>
      <c r="D580" s="17" t="s">
        <v>3071</v>
      </c>
      <c r="E580" s="17">
        <v>0</v>
      </c>
      <c r="F580" s="30">
        <v>0</v>
      </c>
      <c r="G580" s="29" t="s"/>
      <c r="H580" s="17" t="s"/>
      <c r="I580" s="17" t="s">
        <v>3209</v>
      </c>
      <c r="J580" s="32" t="s"/>
      <c r="K580" s="32" t="s"/>
      <c r="L580" s="29" t="s"/>
      <c r="M580" s="29" t="s"/>
      <c r="N580" s="29" t="s"/>
      <c r="O580" s="29" t="s"/>
      <c r="P580" s="29" t="s"/>
      <c r="Q580" s="29" t="s"/>
      <c r="R580" s="29" t="s"/>
      <c r="S580" s="29" t="s"/>
      <c r="T580" s="29" t="s"/>
      <c r="U580" s="29" t="s"/>
      <c r="V580" s="29" t="s"/>
      <c r="W580" s="29" t="s"/>
      <c r="X580" s="29" t="s"/>
      <c r="Y580" s="29" t="s"/>
      <c r="Z580" s="29" t="s"/>
    </row>
    <row r="581" spans="1:26" s="55">
      <c r="A581" s="26">
        <v>45668</v>
      </c>
      <c r="B581" s="17" t="s">
        <v>3687</v>
      </c>
      <c r="C581" s="17" t="s">
        <v>3055</v>
      </c>
      <c r="D581" s="17" t="s">
        <v>3071</v>
      </c>
      <c r="E581" s="17">
        <v>198</v>
      </c>
      <c r="F581" s="17">
        <v>198</v>
      </c>
      <c r="G581" s="29" t="s"/>
      <c r="H581" s="17" t="s">
        <v>3109</v>
      </c>
      <c r="I581" s="17" t="s">
        <v>3072</v>
      </c>
      <c r="J581" s="32" t="s"/>
      <c r="K581" s="32" t="s"/>
      <c r="L581" s="29" t="s"/>
      <c r="M581" s="29" t="s"/>
      <c r="N581" s="29" t="s"/>
      <c r="O581" s="29" t="s"/>
      <c r="P581" s="29" t="s"/>
      <c r="Q581" s="29" t="s"/>
      <c r="R581" s="29" t="s"/>
      <c r="S581" s="29" t="s"/>
      <c r="T581" s="29" t="s"/>
      <c r="U581" s="29" t="s"/>
      <c r="V581" s="29" t="s"/>
      <c r="W581" s="29" t="s"/>
      <c r="X581" s="29" t="s"/>
      <c r="Y581" s="29" t="s"/>
      <c r="Z581" s="29" t="s"/>
    </row>
    <row r="582" spans="1:26" s="55">
      <c r="A582" s="26">
        <v>45668</v>
      </c>
      <c r="B582" s="17" t="s">
        <v>3688</v>
      </c>
      <c r="C582" s="17" t="s">
        <v>3055</v>
      </c>
      <c r="D582" s="17" t="s">
        <v>3071</v>
      </c>
      <c r="E582" s="17">
        <v>58</v>
      </c>
      <c r="F582" s="17">
        <v>58</v>
      </c>
      <c r="G582" s="29" t="s"/>
      <c r="H582" s="17" t="s">
        <v>3109</v>
      </c>
      <c r="I582" s="17" t="s">
        <v>3072</v>
      </c>
      <c r="J582" s="32" t="s"/>
      <c r="K582" s="32" t="s"/>
      <c r="L582" s="29" t="s"/>
      <c r="M582" s="29" t="s"/>
      <c r="N582" s="29" t="s"/>
      <c r="O582" s="29" t="s"/>
      <c r="P582" s="29" t="s"/>
      <c r="Q582" s="29" t="s"/>
      <c r="R582" s="29" t="s"/>
      <c r="S582" s="29" t="s"/>
      <c r="T582" s="29" t="s"/>
      <c r="U582" s="29" t="s"/>
      <c r="V582" s="29" t="s"/>
      <c r="W582" s="29" t="s"/>
      <c r="X582" s="29" t="s"/>
      <c r="Y582" s="29" t="s"/>
      <c r="Z582" s="29" t="s"/>
    </row>
    <row r="583" spans="1:26" s="55">
      <c r="A583" s="26">
        <v>45668</v>
      </c>
      <c r="B583" s="17" t="s">
        <v>3689</v>
      </c>
      <c r="C583" s="17" t="s">
        <v>2993</v>
      </c>
      <c r="D583" s="17" t="s">
        <v>2982</v>
      </c>
      <c r="E583" s="17">
        <v>128</v>
      </c>
      <c r="F583" s="17">
        <v>128</v>
      </c>
      <c r="G583" s="29" t="s"/>
      <c r="H583" s="17" t="s">
        <v>2995</v>
      </c>
      <c r="I583" s="17" t="s">
        <v>2996</v>
      </c>
      <c r="J583" s="32" t="s"/>
      <c r="K583" s="32" t="s"/>
      <c r="L583" s="29" t="s"/>
      <c r="M583" s="29" t="s"/>
      <c r="N583" s="29" t="s"/>
      <c r="O583" s="29" t="s"/>
      <c r="P583" s="29" t="s"/>
      <c r="Q583" s="29" t="s"/>
      <c r="R583" s="29" t="s"/>
      <c r="S583" s="29" t="s"/>
      <c r="T583" s="29" t="s"/>
      <c r="U583" s="29" t="s"/>
      <c r="V583" s="29" t="s"/>
      <c r="W583" s="29" t="s"/>
      <c r="X583" s="29" t="s"/>
      <c r="Y583" s="29" t="s"/>
      <c r="Z583" s="29" t="s"/>
    </row>
    <row r="584" spans="1:26" s="55">
      <c r="A584" s="26">
        <v>45668</v>
      </c>
      <c r="B584" s="17" t="s">
        <v>3690</v>
      </c>
      <c r="C584" s="17" t="s">
        <v>2993</v>
      </c>
      <c r="D584" s="17" t="s">
        <v>2982</v>
      </c>
      <c r="E584" s="17">
        <v>3780</v>
      </c>
      <c r="F584" s="17">
        <v>3780</v>
      </c>
      <c r="G584" s="29" t="s"/>
      <c r="H584" s="17" t="s">
        <v>2995</v>
      </c>
      <c r="I584" s="17" t="s">
        <v>3013</v>
      </c>
      <c r="J584" s="32" t="s"/>
      <c r="K584" s="32" t="s"/>
      <c r="L584" s="29" t="s"/>
      <c r="M584" s="29" t="s"/>
      <c r="N584" s="29" t="s"/>
      <c r="O584" s="29" t="s"/>
      <c r="P584" s="29" t="s"/>
      <c r="Q584" s="29" t="s"/>
      <c r="R584" s="29" t="s"/>
      <c r="S584" s="29" t="s"/>
      <c r="T584" s="29" t="s"/>
      <c r="U584" s="29" t="s"/>
      <c r="V584" s="29" t="s"/>
      <c r="W584" s="29" t="s"/>
      <c r="X584" s="29" t="s"/>
      <c r="Y584" s="29" t="s"/>
      <c r="Z584" s="29" t="s"/>
    </row>
    <row r="585" spans="1:26" s="55">
      <c r="A585" s="26">
        <v>45668</v>
      </c>
      <c r="B585" s="17" t="s">
        <v>3691</v>
      </c>
      <c r="C585" s="17" t="s">
        <v>3055</v>
      </c>
      <c r="D585" s="17" t="s">
        <v>3071</v>
      </c>
      <c r="E585" s="17">
        <v>399</v>
      </c>
      <c r="F585" s="17">
        <v>399</v>
      </c>
      <c r="G585" s="29" t="s"/>
      <c r="H585" s="17" t="s">
        <v>3109</v>
      </c>
      <c r="I585" s="17" t="s">
        <v>3123</v>
      </c>
      <c r="J585" s="32" t="s"/>
      <c r="K585" s="32" t="s"/>
      <c r="L585" s="29" t="s"/>
      <c r="M585" s="29" t="s"/>
      <c r="N585" s="29" t="s"/>
      <c r="O585" s="29" t="s"/>
      <c r="P585" s="29" t="s"/>
      <c r="Q585" s="29" t="s"/>
      <c r="R585" s="29" t="s"/>
      <c r="S585" s="29" t="s"/>
      <c r="T585" s="29" t="s"/>
      <c r="U585" s="29" t="s"/>
      <c r="V585" s="29" t="s"/>
      <c r="W585" s="29" t="s"/>
      <c r="X585" s="29" t="s"/>
      <c r="Y585" s="29" t="s"/>
      <c r="Z585" s="29" t="s"/>
    </row>
    <row r="586" spans="1:26" s="55">
      <c r="A586" s="26">
        <v>45668</v>
      </c>
      <c r="B586" s="17" t="s">
        <v>3692</v>
      </c>
      <c r="C586" s="17" t="s">
        <v>3055</v>
      </c>
      <c r="D586" s="17" t="s">
        <v>3071</v>
      </c>
      <c r="E586" s="17">
        <v>1008</v>
      </c>
      <c r="F586" s="17">
        <v>1008</v>
      </c>
      <c r="G586" s="29" t="s"/>
      <c r="H586" s="17" t="s">
        <v>3125</v>
      </c>
      <c r="I586" s="17" t="s">
        <v>3123</v>
      </c>
      <c r="J586" s="32" t="s"/>
      <c r="K586" s="32" t="s"/>
      <c r="L586" s="29" t="s"/>
      <c r="M586" s="29" t="s"/>
      <c r="N586" s="29" t="s"/>
      <c r="O586" s="29" t="s"/>
      <c r="P586" s="29" t="s"/>
      <c r="Q586" s="29" t="s"/>
      <c r="R586" s="29" t="s"/>
      <c r="S586" s="29" t="s"/>
      <c r="T586" s="29" t="s"/>
      <c r="U586" s="29" t="s"/>
      <c r="V586" s="29" t="s"/>
      <c r="W586" s="29" t="s"/>
      <c r="X586" s="29" t="s"/>
      <c r="Y586" s="29" t="s"/>
      <c r="Z586" s="29" t="s"/>
    </row>
    <row r="587" spans="1:26" s="55">
      <c r="A587" s="26">
        <v>45668</v>
      </c>
      <c r="B587" s="17" t="s">
        <v>3693</v>
      </c>
      <c r="C587" s="17" t="s">
        <v>3055</v>
      </c>
      <c r="D587" s="17" t="s">
        <v>3071</v>
      </c>
      <c r="E587" s="17">
        <v>99</v>
      </c>
      <c r="F587" s="17">
        <v>99</v>
      </c>
      <c r="G587" s="29" t="s"/>
      <c r="H587" s="17" t="s">
        <v>3125</v>
      </c>
      <c r="I587" s="17" t="s">
        <v>3123</v>
      </c>
      <c r="J587" s="32" t="s"/>
      <c r="K587" s="32" t="s"/>
      <c r="L587" s="29" t="s"/>
      <c r="M587" s="29" t="s"/>
      <c r="N587" s="29" t="s"/>
      <c r="O587" s="29" t="s"/>
      <c r="P587" s="29" t="s"/>
      <c r="Q587" s="29" t="s"/>
      <c r="R587" s="29" t="s"/>
      <c r="S587" s="29" t="s"/>
      <c r="T587" s="29" t="s"/>
      <c r="U587" s="29" t="s"/>
      <c r="V587" s="29" t="s"/>
      <c r="W587" s="29" t="s"/>
      <c r="X587" s="29" t="s"/>
      <c r="Y587" s="29" t="s"/>
      <c r="Z587" s="29" t="s"/>
    </row>
    <row r="588" spans="1:26" s="55">
      <c r="A588" s="26">
        <v>45668</v>
      </c>
      <c r="B588" s="17" t="s">
        <v>3694</v>
      </c>
      <c r="C588" s="17" t="s">
        <v>2969</v>
      </c>
      <c r="D588" s="17" t="s">
        <v>2982</v>
      </c>
      <c r="E588" s="17">
        <v>259</v>
      </c>
      <c r="F588" s="17">
        <v>259</v>
      </c>
      <c r="G588" s="29" t="s"/>
      <c r="H588" s="17" t="s">
        <v>2999</v>
      </c>
      <c r="I588" s="17" t="s">
        <v>3513</v>
      </c>
      <c r="J588" s="32" t="s"/>
      <c r="K588" s="32" t="s"/>
      <c r="L588" s="29" t="s"/>
      <c r="M588" s="29" t="s"/>
      <c r="N588" s="29" t="s"/>
      <c r="O588" s="29" t="s"/>
      <c r="P588" s="29" t="s"/>
      <c r="Q588" s="29" t="s"/>
      <c r="R588" s="29" t="s"/>
      <c r="S588" s="29" t="s"/>
      <c r="T588" s="29" t="s"/>
      <c r="U588" s="29" t="s"/>
      <c r="V588" s="29" t="s"/>
      <c r="W588" s="29" t="s"/>
      <c r="X588" s="29" t="s"/>
      <c r="Y588" s="29" t="s"/>
      <c r="Z588" s="29" t="s"/>
    </row>
    <row r="589" spans="1:26" s="55">
      <c r="A589" s="26">
        <v>45668</v>
      </c>
      <c r="B589" s="17" t="s">
        <v>3695</v>
      </c>
      <c r="C589" s="17" t="s">
        <v>3055</v>
      </c>
      <c r="D589" s="17" t="s">
        <v>3071</v>
      </c>
      <c r="E589" s="17">
        <v>0</v>
      </c>
      <c r="F589" s="30">
        <v>0</v>
      </c>
      <c r="G589" s="29" t="s"/>
      <c r="H589" s="17" t="s"/>
      <c r="I589" s="17" t="s">
        <v>3224</v>
      </c>
      <c r="J589" s="32" t="s"/>
      <c r="K589" s="32" t="s"/>
      <c r="L589" s="29" t="s"/>
      <c r="M589" s="29" t="s"/>
      <c r="N589" s="29" t="s"/>
      <c r="O589" s="29" t="s"/>
      <c r="P589" s="29" t="s"/>
      <c r="Q589" s="29" t="s"/>
      <c r="R589" s="29" t="s"/>
      <c r="S589" s="29" t="s"/>
      <c r="T589" s="29" t="s"/>
      <c r="U589" s="29" t="s"/>
      <c r="V589" s="29" t="s"/>
      <c r="W589" s="29" t="s"/>
      <c r="X589" s="29" t="s"/>
      <c r="Y589" s="29" t="s"/>
      <c r="Z589" s="29" t="s"/>
    </row>
    <row r="590" spans="1:26" s="55">
      <c r="A590" s="26">
        <v>45668</v>
      </c>
      <c r="B590" s="17" t="s">
        <v>3696</v>
      </c>
      <c r="C590" s="17" t="s">
        <v>2969</v>
      </c>
      <c r="D590" s="17" t="s">
        <v>2970</v>
      </c>
      <c r="E590" s="17">
        <v>500</v>
      </c>
      <c r="F590" s="17">
        <v>500</v>
      </c>
      <c r="G590" s="29" t="s"/>
      <c r="H590" s="17" t="s">
        <v>2999</v>
      </c>
      <c r="I590" s="17" t="s">
        <v>2977</v>
      </c>
      <c r="J590" s="32" t="s"/>
      <c r="K590" s="32" t="s"/>
      <c r="L590" s="29" t="s"/>
      <c r="M590" s="29" t="s"/>
      <c r="N590" s="29" t="s"/>
      <c r="O590" s="29" t="s"/>
      <c r="P590" s="29" t="s"/>
      <c r="Q590" s="29" t="s"/>
      <c r="R590" s="29" t="s"/>
      <c r="S590" s="29" t="s"/>
      <c r="T590" s="29" t="s"/>
      <c r="U590" s="29" t="s"/>
      <c r="V590" s="29" t="s"/>
      <c r="W590" s="29" t="s"/>
      <c r="X590" s="29" t="s"/>
      <c r="Y590" s="29" t="s"/>
      <c r="Z590" s="29" t="s"/>
    </row>
    <row r="591" spans="1:26" s="55">
      <c r="A591" s="26">
        <v>45668</v>
      </c>
      <c r="B591" s="17" t="s">
        <v>3697</v>
      </c>
      <c r="C591" s="17" t="s">
        <v>3055</v>
      </c>
      <c r="D591" s="17" t="s">
        <v>3071</v>
      </c>
      <c r="E591" s="17">
        <v>598</v>
      </c>
      <c r="F591" s="17">
        <v>598</v>
      </c>
      <c r="G591" s="29" t="s"/>
      <c r="H591" s="17" t="s">
        <v>3109</v>
      </c>
      <c r="I591" s="17" t="s">
        <v>3123</v>
      </c>
      <c r="J591" s="32" t="s"/>
      <c r="K591" s="32" t="s"/>
      <c r="L591" s="29" t="s"/>
      <c r="M591" s="29" t="s"/>
      <c r="N591" s="29" t="s"/>
      <c r="O591" s="29" t="s"/>
      <c r="P591" s="29" t="s"/>
      <c r="Q591" s="29" t="s"/>
      <c r="R591" s="29" t="s"/>
      <c r="S591" s="29" t="s"/>
      <c r="T591" s="29" t="s"/>
      <c r="U591" s="29" t="s"/>
      <c r="V591" s="29" t="s"/>
      <c r="W591" s="29" t="s"/>
      <c r="X591" s="29" t="s"/>
      <c r="Y591" s="29" t="s"/>
      <c r="Z591" s="29" t="s"/>
    </row>
    <row r="592" spans="1:26" s="55">
      <c r="A592" s="26">
        <v>45668</v>
      </c>
      <c r="B592" s="17" t="s">
        <v>3698</v>
      </c>
      <c r="C592" s="17" t="s">
        <v>2993</v>
      </c>
      <c r="D592" s="17" t="s">
        <v>2982</v>
      </c>
      <c r="E592" s="17">
        <v>199</v>
      </c>
      <c r="F592" s="17">
        <v>199</v>
      </c>
      <c r="G592" s="29" t="s"/>
      <c r="H592" s="17" t="s">
        <v>2995</v>
      </c>
      <c r="I592" s="17" t="s">
        <v>2996</v>
      </c>
      <c r="J592" s="32" t="s"/>
      <c r="K592" s="32" t="s"/>
      <c r="L592" s="29" t="s"/>
      <c r="M592" s="29" t="s"/>
      <c r="N592" s="29" t="s"/>
      <c r="O592" s="29" t="s"/>
      <c r="P592" s="29" t="s"/>
      <c r="Q592" s="29" t="s"/>
      <c r="R592" s="29" t="s"/>
      <c r="S592" s="29" t="s"/>
      <c r="T592" s="29" t="s"/>
      <c r="U592" s="29" t="s"/>
      <c r="V592" s="29" t="s"/>
      <c r="W592" s="29" t="s"/>
      <c r="X592" s="29" t="s"/>
      <c r="Y592" s="29" t="s"/>
      <c r="Z592" s="29" t="s"/>
    </row>
    <row r="593" spans="1:26" s="55">
      <c r="A593" s="26">
        <v>45668</v>
      </c>
      <c r="B593" s="17" t="s">
        <v>3699</v>
      </c>
      <c r="C593" s="17" t="s">
        <v>3055</v>
      </c>
      <c r="D593" s="17" t="s">
        <v>3071</v>
      </c>
      <c r="E593" s="17">
        <v>99</v>
      </c>
      <c r="F593" s="17">
        <v>99</v>
      </c>
      <c r="G593" s="29" t="s"/>
      <c r="H593" s="17" t="s">
        <v>3109</v>
      </c>
      <c r="I593" s="17" t="s">
        <v>3123</v>
      </c>
      <c r="J593" s="32" t="s"/>
      <c r="K593" s="32" t="s"/>
      <c r="L593" s="29" t="s"/>
      <c r="M593" s="29" t="s"/>
      <c r="N593" s="29" t="s"/>
      <c r="O593" s="29" t="s"/>
      <c r="P593" s="29" t="s"/>
      <c r="Q593" s="29" t="s"/>
      <c r="R593" s="29" t="s"/>
      <c r="S593" s="29" t="s"/>
      <c r="T593" s="29" t="s"/>
      <c r="U593" s="29" t="s"/>
      <c r="V593" s="29" t="s"/>
      <c r="W593" s="29" t="s"/>
      <c r="X593" s="29" t="s"/>
      <c r="Y593" s="29" t="s"/>
      <c r="Z593" s="29" t="s"/>
    </row>
    <row r="594" spans="1:26" s="55">
      <c r="A594" s="26">
        <v>45668</v>
      </c>
      <c r="B594" s="17" t="s">
        <v>3700</v>
      </c>
      <c r="C594" s="17" t="s">
        <v>3055</v>
      </c>
      <c r="D594" s="17" t="s">
        <v>3071</v>
      </c>
      <c r="E594" s="17">
        <v>157</v>
      </c>
      <c r="F594" s="17">
        <v>157</v>
      </c>
      <c r="G594" s="29" t="s"/>
      <c r="H594" s="17" t="s">
        <v>3125</v>
      </c>
      <c r="I594" s="17" t="s">
        <v>3072</v>
      </c>
      <c r="J594" s="32" t="s"/>
      <c r="K594" s="32" t="s"/>
      <c r="L594" s="29" t="s"/>
      <c r="M594" s="29" t="s"/>
      <c r="N594" s="29" t="s"/>
      <c r="O594" s="29" t="s"/>
      <c r="P594" s="29" t="s"/>
      <c r="Q594" s="29" t="s"/>
      <c r="R594" s="29" t="s"/>
      <c r="S594" s="29" t="s"/>
      <c r="T594" s="29" t="s"/>
      <c r="U594" s="29" t="s"/>
      <c r="V594" s="29" t="s"/>
      <c r="W594" s="29" t="s"/>
      <c r="X594" s="29" t="s"/>
      <c r="Y594" s="29" t="s"/>
      <c r="Z594" s="29" t="s"/>
    </row>
    <row r="595" spans="1:26" s="55">
      <c r="A595" s="26">
        <v>45668</v>
      </c>
      <c r="B595" s="17" t="s">
        <v>3701</v>
      </c>
      <c r="C595" s="17" t="s">
        <v>3055</v>
      </c>
      <c r="D595" s="17" t="s">
        <v>3071</v>
      </c>
      <c r="E595" s="17">
        <v>7100</v>
      </c>
      <c r="F595" s="17">
        <v>7100</v>
      </c>
      <c r="G595" s="29" t="s"/>
      <c r="H595" s="17" t="s">
        <v>3109</v>
      </c>
      <c r="I595" s="17" t="s">
        <v>3072</v>
      </c>
      <c r="J595" s="32" t="s"/>
      <c r="K595" s="32" t="s"/>
      <c r="L595" s="29" t="s"/>
      <c r="M595" s="29" t="s"/>
      <c r="N595" s="29" t="s"/>
      <c r="O595" s="29" t="s"/>
      <c r="P595" s="29" t="s"/>
      <c r="Q595" s="29" t="s"/>
      <c r="R595" s="29" t="s"/>
      <c r="S595" s="29" t="s"/>
      <c r="T595" s="29" t="s"/>
      <c r="U595" s="29" t="s"/>
      <c r="V595" s="29" t="s"/>
      <c r="W595" s="29" t="s"/>
      <c r="X595" s="29" t="s"/>
      <c r="Y595" s="29" t="s"/>
      <c r="Z595" s="29" t="s"/>
    </row>
    <row r="596" spans="1:26" s="55">
      <c r="A596" s="26">
        <v>45668</v>
      </c>
      <c r="B596" s="17" t="s">
        <v>3702</v>
      </c>
      <c r="C596" s="17" t="s">
        <v>3055</v>
      </c>
      <c r="D596" s="17" t="s">
        <v>3071</v>
      </c>
      <c r="E596" s="17">
        <v>336</v>
      </c>
      <c r="F596" s="17">
        <v>336</v>
      </c>
      <c r="G596" s="29" t="s"/>
      <c r="H596" s="17" t="s">
        <v>3109</v>
      </c>
      <c r="I596" s="17" t="s">
        <v>3224</v>
      </c>
      <c r="J596" s="32" t="s"/>
      <c r="K596" s="32" t="s"/>
      <c r="L596" s="29" t="s"/>
      <c r="M596" s="29" t="s"/>
      <c r="N596" s="29" t="s"/>
      <c r="O596" s="29" t="s"/>
      <c r="P596" s="29" t="s"/>
      <c r="Q596" s="29" t="s"/>
      <c r="R596" s="29" t="s"/>
      <c r="S596" s="29" t="s"/>
      <c r="T596" s="29" t="s"/>
      <c r="U596" s="29" t="s"/>
      <c r="V596" s="29" t="s"/>
      <c r="W596" s="29" t="s"/>
      <c r="X596" s="29" t="s"/>
      <c r="Y596" s="29" t="s"/>
      <c r="Z596" s="29" t="s"/>
    </row>
    <row r="597" spans="1:26" s="55">
      <c r="A597" s="26">
        <v>45668</v>
      </c>
      <c r="B597" s="17" t="s">
        <v>3703</v>
      </c>
      <c r="C597" s="17" t="s">
        <v>2993</v>
      </c>
      <c r="D597" s="17" t="s">
        <v>2982</v>
      </c>
      <c r="E597" s="17">
        <v>168</v>
      </c>
      <c r="F597" s="17">
        <v>168</v>
      </c>
      <c r="G597" s="29" t="s"/>
      <c r="H597" s="17" t="s">
        <v>2995</v>
      </c>
      <c r="I597" s="17" t="s">
        <v>2996</v>
      </c>
      <c r="J597" s="32" t="s"/>
      <c r="K597" s="32" t="s"/>
      <c r="L597" s="29" t="s"/>
      <c r="M597" s="29" t="s"/>
      <c r="N597" s="29" t="s"/>
      <c r="O597" s="29" t="s"/>
      <c r="P597" s="29" t="s"/>
      <c r="Q597" s="29" t="s"/>
      <c r="R597" s="29" t="s"/>
      <c r="S597" s="29" t="s"/>
      <c r="T597" s="29" t="s"/>
      <c r="U597" s="29" t="s"/>
      <c r="V597" s="29" t="s"/>
      <c r="W597" s="29" t="s"/>
      <c r="X597" s="29" t="s"/>
      <c r="Y597" s="29" t="s"/>
      <c r="Z597" s="29" t="s"/>
    </row>
    <row r="598" spans="1:26" s="55">
      <c r="A598" s="26">
        <v>45668</v>
      </c>
      <c r="B598" s="17" t="s">
        <v>3704</v>
      </c>
      <c r="C598" s="17" t="s">
        <v>3055</v>
      </c>
      <c r="D598" s="17" t="s">
        <v>3071</v>
      </c>
      <c r="E598" s="17">
        <v>168</v>
      </c>
      <c r="F598" s="17">
        <v>168</v>
      </c>
      <c r="G598" s="29" t="s"/>
      <c r="H598" s="17" t="s">
        <v>3125</v>
      </c>
      <c r="I598" s="17" t="s">
        <v>3224</v>
      </c>
      <c r="J598" s="32" t="s"/>
      <c r="K598" s="32" t="s"/>
      <c r="L598" s="29" t="s"/>
      <c r="M598" s="29" t="s"/>
      <c r="N598" s="29" t="s"/>
      <c r="O598" s="29" t="s"/>
      <c r="P598" s="29" t="s"/>
      <c r="Q598" s="29" t="s"/>
      <c r="R598" s="29" t="s"/>
      <c r="S598" s="29" t="s"/>
      <c r="T598" s="29" t="s"/>
      <c r="U598" s="29" t="s"/>
      <c r="V598" s="29" t="s"/>
      <c r="W598" s="29" t="s"/>
      <c r="X598" s="29" t="s"/>
      <c r="Y598" s="29" t="s"/>
      <c r="Z598" s="29" t="s"/>
    </row>
    <row r="599" spans="1:26" s="55">
      <c r="A599" s="26">
        <v>45668</v>
      </c>
      <c r="B599" s="17" t="s">
        <v>3705</v>
      </c>
      <c r="C599" s="17" t="s">
        <v>3055</v>
      </c>
      <c r="D599" s="17" t="s">
        <v>3071</v>
      </c>
      <c r="E599" s="17">
        <v>330</v>
      </c>
      <c r="F599" s="17">
        <v>330</v>
      </c>
      <c r="G599" s="29" t="s"/>
      <c r="H599" s="17" t="s">
        <v>3109</v>
      </c>
      <c r="I599" s="17" t="s">
        <v>3224</v>
      </c>
      <c r="J599" s="32" t="s"/>
      <c r="K599" s="32" t="s"/>
      <c r="L599" s="29" t="s"/>
      <c r="M599" s="29" t="s"/>
      <c r="N599" s="29" t="s"/>
      <c r="O599" s="29" t="s"/>
      <c r="P599" s="29" t="s"/>
      <c r="Q599" s="29" t="s"/>
      <c r="R599" s="29" t="s"/>
      <c r="S599" s="29" t="s"/>
      <c r="T599" s="29" t="s"/>
      <c r="U599" s="29" t="s"/>
      <c r="V599" s="29" t="s"/>
      <c r="W599" s="29" t="s"/>
      <c r="X599" s="29" t="s"/>
      <c r="Y599" s="29" t="s"/>
      <c r="Z599" s="29" t="s"/>
    </row>
    <row r="600" spans="1:26" s="55">
      <c r="A600" s="26">
        <v>45668</v>
      </c>
      <c r="B600" s="17" t="s">
        <v>3706</v>
      </c>
      <c r="C600" s="17" t="s">
        <v>3055</v>
      </c>
      <c r="D600" s="17" t="s">
        <v>3071</v>
      </c>
      <c r="E600" s="17">
        <v>99</v>
      </c>
      <c r="F600" s="17">
        <v>99</v>
      </c>
      <c r="G600" s="29" t="s"/>
      <c r="H600" s="17" t="s">
        <v>3125</v>
      </c>
      <c r="I600" s="17" t="s">
        <v>3123</v>
      </c>
      <c r="J600" s="32" t="s"/>
      <c r="K600" s="32" t="s"/>
      <c r="L600" s="29" t="s"/>
      <c r="M600" s="29" t="s"/>
      <c r="N600" s="29" t="s"/>
      <c r="O600" s="29" t="s"/>
      <c r="P600" s="29" t="s"/>
      <c r="Q600" s="29" t="s"/>
      <c r="R600" s="29" t="s"/>
      <c r="S600" s="29" t="s"/>
      <c r="T600" s="29" t="s"/>
      <c r="U600" s="29" t="s"/>
      <c r="V600" s="29" t="s"/>
      <c r="W600" s="29" t="s"/>
      <c r="X600" s="29" t="s"/>
      <c r="Y600" s="29" t="s"/>
      <c r="Z600" s="29" t="s"/>
    </row>
    <row r="601" spans="1:26" s="55">
      <c r="A601" s="26">
        <v>45668</v>
      </c>
      <c r="B601" s="17" t="s">
        <v>3707</v>
      </c>
      <c r="C601" s="17" t="s">
        <v>3055</v>
      </c>
      <c r="D601" s="17" t="s">
        <v>3071</v>
      </c>
      <c r="E601" s="17">
        <v>99</v>
      </c>
      <c r="F601" s="17">
        <v>99</v>
      </c>
      <c r="G601" s="29" t="s"/>
      <c r="H601" s="17" t="s">
        <v>3109</v>
      </c>
      <c r="I601" s="17" t="s">
        <v>3123</v>
      </c>
      <c r="J601" s="32" t="s"/>
      <c r="K601" s="32" t="s"/>
      <c r="L601" s="29" t="s"/>
      <c r="M601" s="29" t="s"/>
      <c r="N601" s="29" t="s"/>
      <c r="O601" s="29" t="s"/>
      <c r="P601" s="29" t="s"/>
      <c r="Q601" s="29" t="s"/>
      <c r="R601" s="29" t="s"/>
      <c r="S601" s="29" t="s"/>
      <c r="T601" s="29" t="s"/>
      <c r="U601" s="29" t="s"/>
      <c r="V601" s="29" t="s"/>
      <c r="W601" s="29" t="s"/>
      <c r="X601" s="29" t="s"/>
      <c r="Y601" s="29" t="s"/>
      <c r="Z601" s="29" t="s"/>
    </row>
    <row r="602" spans="1:26" s="55">
      <c r="A602" s="26">
        <v>45668</v>
      </c>
      <c r="B602" s="17" t="s">
        <v>3708</v>
      </c>
      <c r="C602" s="17" t="s">
        <v>2993</v>
      </c>
      <c r="D602" s="17" t="s">
        <v>2982</v>
      </c>
      <c r="E602" s="17">
        <v>199</v>
      </c>
      <c r="F602" s="17">
        <v>199</v>
      </c>
      <c r="G602" s="29" t="s"/>
      <c r="H602" s="17" t="s">
        <v>2995</v>
      </c>
      <c r="I602" s="17" t="s">
        <v>3013</v>
      </c>
      <c r="J602" s="32" t="s"/>
      <c r="K602" s="32" t="s"/>
      <c r="L602" s="29" t="s"/>
      <c r="M602" s="29" t="s"/>
      <c r="N602" s="29" t="s"/>
      <c r="O602" s="29" t="s"/>
      <c r="P602" s="29" t="s"/>
      <c r="Q602" s="29" t="s"/>
      <c r="R602" s="29" t="s"/>
      <c r="S602" s="29" t="s"/>
      <c r="T602" s="29" t="s"/>
      <c r="U602" s="29" t="s"/>
      <c r="V602" s="29" t="s"/>
      <c r="W602" s="29" t="s"/>
      <c r="X602" s="29" t="s"/>
      <c r="Y602" s="29" t="s"/>
      <c r="Z602" s="29" t="s"/>
    </row>
    <row r="603" spans="1:26" s="55">
      <c r="A603" s="26">
        <v>45668</v>
      </c>
      <c r="B603" s="17" t="s">
        <v>3709</v>
      </c>
      <c r="C603" s="17" t="s">
        <v>2993</v>
      </c>
      <c r="D603" s="17" t="s">
        <v>2982</v>
      </c>
      <c r="E603" s="17">
        <v>487</v>
      </c>
      <c r="F603" s="17">
        <v>487</v>
      </c>
      <c r="G603" s="29" t="s"/>
      <c r="H603" s="17" t="s">
        <v>2995</v>
      </c>
      <c r="I603" s="17" t="s">
        <v>2996</v>
      </c>
      <c r="J603" s="32" t="s"/>
      <c r="K603" s="32" t="s"/>
      <c r="L603" s="29" t="s"/>
      <c r="M603" s="29" t="s"/>
      <c r="N603" s="29" t="s"/>
      <c r="O603" s="29" t="s"/>
      <c r="P603" s="29" t="s"/>
      <c r="Q603" s="29" t="s"/>
      <c r="R603" s="29" t="s"/>
      <c r="S603" s="29" t="s"/>
      <c r="T603" s="29" t="s"/>
      <c r="U603" s="29" t="s"/>
      <c r="V603" s="29" t="s"/>
      <c r="W603" s="29" t="s"/>
      <c r="X603" s="29" t="s"/>
      <c r="Y603" s="29" t="s"/>
      <c r="Z603" s="29" t="s"/>
    </row>
    <row r="604" spans="1:26" s="55">
      <c r="A604" s="26">
        <v>45668</v>
      </c>
      <c r="B604" s="17" t="s">
        <v>3710</v>
      </c>
      <c r="C604" s="17" t="s">
        <v>2993</v>
      </c>
      <c r="D604" s="17" t="s">
        <v>2982</v>
      </c>
      <c r="E604" s="17">
        <v>89</v>
      </c>
      <c r="F604" s="17">
        <v>89</v>
      </c>
      <c r="G604" s="29" t="s"/>
      <c r="H604" s="17" t="s">
        <v>2995</v>
      </c>
      <c r="I604" s="17" t="s">
        <v>2996</v>
      </c>
      <c r="J604" s="32" t="s"/>
      <c r="K604" s="32" t="s"/>
      <c r="L604" s="29" t="s"/>
      <c r="M604" s="29" t="s"/>
      <c r="N604" s="29" t="s"/>
      <c r="O604" s="29" t="s"/>
      <c r="P604" s="29" t="s"/>
      <c r="Q604" s="29" t="s"/>
      <c r="R604" s="29" t="s"/>
      <c r="S604" s="29" t="s"/>
      <c r="T604" s="29" t="s"/>
      <c r="U604" s="29" t="s"/>
      <c r="V604" s="29" t="s"/>
      <c r="W604" s="29" t="s"/>
      <c r="X604" s="29" t="s"/>
      <c r="Y604" s="29" t="s"/>
      <c r="Z604" s="29" t="s"/>
    </row>
    <row r="605" spans="1:26" s="55">
      <c r="A605" s="26">
        <v>45668</v>
      </c>
      <c r="B605" s="17" t="s">
        <v>3711</v>
      </c>
      <c r="C605" s="17" t="s">
        <v>3055</v>
      </c>
      <c r="D605" s="17" t="s">
        <v>3071</v>
      </c>
      <c r="E605" s="17">
        <v>168</v>
      </c>
      <c r="F605" s="17">
        <v>168</v>
      </c>
      <c r="G605" s="29" t="s"/>
      <c r="H605" s="17" t="s">
        <v>3125</v>
      </c>
      <c r="I605" s="17" t="s">
        <v>3224</v>
      </c>
      <c r="J605" s="32" t="s"/>
      <c r="K605" s="32" t="s"/>
      <c r="L605" s="29" t="s"/>
      <c r="M605" s="29" t="s"/>
      <c r="N605" s="29" t="s"/>
      <c r="O605" s="29" t="s"/>
      <c r="P605" s="29" t="s"/>
      <c r="Q605" s="29" t="s"/>
      <c r="R605" s="29" t="s"/>
      <c r="S605" s="29" t="s"/>
      <c r="T605" s="29" t="s"/>
      <c r="U605" s="29" t="s"/>
      <c r="V605" s="29" t="s"/>
      <c r="W605" s="29" t="s"/>
      <c r="X605" s="29" t="s"/>
      <c r="Y605" s="29" t="s"/>
      <c r="Z605" s="29" t="s"/>
    </row>
    <row r="606" spans="1:26" s="55">
      <c r="A606" s="26">
        <v>45668</v>
      </c>
      <c r="B606" s="17" t="s">
        <v>3712</v>
      </c>
      <c r="C606" s="17" t="s">
        <v>3055</v>
      </c>
      <c r="D606" s="17" t="s">
        <v>3071</v>
      </c>
      <c r="E606" s="17">
        <v>168</v>
      </c>
      <c r="F606" s="17">
        <v>168</v>
      </c>
      <c r="G606" s="29" t="s"/>
      <c r="H606" s="17" t="s">
        <v>3109</v>
      </c>
      <c r="I606" s="17" t="s">
        <v>3123</v>
      </c>
      <c r="J606" s="32" t="s"/>
      <c r="K606" s="32" t="s"/>
      <c r="L606" s="29" t="s"/>
      <c r="M606" s="29" t="s"/>
      <c r="N606" s="29" t="s"/>
      <c r="O606" s="29" t="s"/>
      <c r="P606" s="29" t="s"/>
      <c r="Q606" s="29" t="s"/>
      <c r="R606" s="29" t="s"/>
      <c r="S606" s="29" t="s"/>
      <c r="T606" s="29" t="s"/>
      <c r="U606" s="29" t="s"/>
      <c r="V606" s="29" t="s"/>
      <c r="W606" s="29" t="s"/>
      <c r="X606" s="29" t="s"/>
      <c r="Y606" s="29" t="s"/>
      <c r="Z606" s="29" t="s"/>
    </row>
    <row r="607" spans="1:26" s="55">
      <c r="A607" s="26">
        <v>45668</v>
      </c>
      <c r="B607" s="17" t="s">
        <v>3713</v>
      </c>
      <c r="C607" s="17" t="s">
        <v>3055</v>
      </c>
      <c r="D607" s="17" t="s">
        <v>3071</v>
      </c>
      <c r="E607" s="17">
        <v>168</v>
      </c>
      <c r="F607" s="17">
        <v>168</v>
      </c>
      <c r="G607" s="29" t="s"/>
      <c r="H607" s="17" t="s">
        <v>3109</v>
      </c>
      <c r="I607" s="17" t="s">
        <v>3072</v>
      </c>
      <c r="J607" s="32" t="s"/>
      <c r="K607" s="32" t="s"/>
      <c r="L607" s="29" t="s"/>
      <c r="M607" s="29" t="s"/>
      <c r="N607" s="29" t="s"/>
      <c r="O607" s="29" t="s"/>
      <c r="P607" s="29" t="s"/>
      <c r="Q607" s="29" t="s"/>
      <c r="R607" s="29" t="s"/>
      <c r="S607" s="29" t="s"/>
      <c r="T607" s="29" t="s"/>
      <c r="U607" s="29" t="s"/>
      <c r="V607" s="29" t="s"/>
      <c r="W607" s="29" t="s"/>
      <c r="X607" s="29" t="s"/>
      <c r="Y607" s="29" t="s"/>
      <c r="Z607" s="29" t="s"/>
    </row>
    <row r="608" spans="1:26" s="55">
      <c r="A608" s="26">
        <v>45669</v>
      </c>
      <c r="B608" s="17" t="s">
        <v>3714</v>
      </c>
      <c r="C608" s="17" t="s">
        <v>2969</v>
      </c>
      <c r="D608" s="17" t="s">
        <v>2970</v>
      </c>
      <c r="E608" s="17">
        <v>508</v>
      </c>
      <c r="F608" s="17">
        <v>508</v>
      </c>
      <c r="G608" s="29" t="s"/>
      <c r="H608" s="17" t="s">
        <v>2999</v>
      </c>
      <c r="I608" s="17" t="s">
        <v>3131</v>
      </c>
      <c r="J608" s="32" t="s"/>
      <c r="K608" s="32" t="s"/>
      <c r="L608" s="29" t="s"/>
      <c r="M608" s="29" t="s"/>
      <c r="N608" s="29" t="s"/>
      <c r="O608" s="29" t="s"/>
      <c r="P608" s="29" t="s"/>
      <c r="Q608" s="29" t="s"/>
      <c r="R608" s="29" t="s"/>
      <c r="S608" s="29" t="s"/>
      <c r="T608" s="29" t="s"/>
      <c r="U608" s="29" t="s"/>
      <c r="V608" s="29" t="s"/>
      <c r="W608" s="29" t="s"/>
      <c r="X608" s="29" t="s"/>
      <c r="Y608" s="29" t="s"/>
      <c r="Z608" s="29" t="s"/>
    </row>
    <row r="609" spans="1:26" s="55">
      <c r="A609" s="26">
        <v>45669</v>
      </c>
      <c r="B609" s="17" t="s">
        <v>3715</v>
      </c>
      <c r="C609" s="17" t="s">
        <v>2969</v>
      </c>
      <c r="D609" s="17" t="s">
        <v>2970</v>
      </c>
      <c r="E609" s="17">
        <v>588</v>
      </c>
      <c r="F609" s="17">
        <v>588</v>
      </c>
      <c r="G609" s="29" t="s"/>
      <c r="H609" s="17" t="s">
        <v>2999</v>
      </c>
      <c r="I609" s="17" t="s">
        <v>3000</v>
      </c>
      <c r="J609" s="32" t="s"/>
      <c r="K609" s="32" t="s"/>
      <c r="L609" s="29" t="s"/>
      <c r="M609" s="29" t="s"/>
      <c r="N609" s="29" t="s"/>
      <c r="O609" s="29" t="s"/>
      <c r="P609" s="29" t="s"/>
      <c r="Q609" s="29" t="s"/>
      <c r="R609" s="29" t="s"/>
      <c r="S609" s="29" t="s"/>
      <c r="T609" s="29" t="s"/>
      <c r="U609" s="29" t="s"/>
      <c r="V609" s="29" t="s"/>
      <c r="W609" s="29" t="s"/>
      <c r="X609" s="29" t="s"/>
      <c r="Y609" s="29" t="s"/>
      <c r="Z609" s="29" t="s"/>
    </row>
    <row r="610" spans="1:26" s="55">
      <c r="A610" s="26">
        <v>45669</v>
      </c>
      <c r="B610" s="17" t="s">
        <v>3716</v>
      </c>
      <c r="C610" s="17" t="s">
        <v>3055</v>
      </c>
      <c r="D610" s="17" t="s">
        <v>3071</v>
      </c>
      <c r="E610" s="17">
        <v>800</v>
      </c>
      <c r="F610" s="17">
        <v>800</v>
      </c>
      <c r="G610" s="29" t="s"/>
      <c r="H610" s="17" t="s">
        <v>3109</v>
      </c>
      <c r="I610" s="17" t="s">
        <v>3123</v>
      </c>
      <c r="J610" s="32" t="s"/>
      <c r="K610" s="32" t="s"/>
      <c r="L610" s="29" t="s"/>
      <c r="M610" s="29" t="s"/>
      <c r="N610" s="29" t="s"/>
      <c r="O610" s="29" t="s"/>
      <c r="P610" s="29" t="s"/>
      <c r="Q610" s="29" t="s"/>
      <c r="R610" s="29" t="s"/>
      <c r="S610" s="29" t="s"/>
      <c r="T610" s="29" t="s"/>
      <c r="U610" s="29" t="s"/>
      <c r="V610" s="29" t="s"/>
      <c r="W610" s="29" t="s"/>
      <c r="X610" s="29" t="s"/>
      <c r="Y610" s="29" t="s"/>
      <c r="Z610" s="29" t="s"/>
    </row>
    <row r="611" spans="1:26" s="55">
      <c r="A611" s="26">
        <v>45669</v>
      </c>
      <c r="B611" s="17" t="s">
        <v>3717</v>
      </c>
      <c r="C611" s="17" t="s">
        <v>3055</v>
      </c>
      <c r="D611" s="17" t="s">
        <v>3071</v>
      </c>
      <c r="E611" s="17">
        <v>168</v>
      </c>
      <c r="F611" s="17">
        <v>168</v>
      </c>
      <c r="G611" s="29" t="s"/>
      <c r="H611" s="17" t="s">
        <v>3109</v>
      </c>
      <c r="I611" s="17" t="s">
        <v>3072</v>
      </c>
      <c r="J611" s="32" t="s"/>
      <c r="K611" s="32" t="s"/>
      <c r="L611" s="29" t="s"/>
      <c r="M611" s="29" t="s"/>
      <c r="N611" s="29" t="s"/>
      <c r="O611" s="29" t="s"/>
      <c r="P611" s="29" t="s"/>
      <c r="Q611" s="29" t="s"/>
      <c r="R611" s="29" t="s"/>
      <c r="S611" s="29" t="s"/>
      <c r="T611" s="29" t="s"/>
      <c r="U611" s="29" t="s"/>
      <c r="V611" s="29" t="s"/>
      <c r="W611" s="29" t="s"/>
      <c r="X611" s="29" t="s"/>
      <c r="Y611" s="29" t="s"/>
      <c r="Z611" s="29" t="s"/>
    </row>
    <row r="612" spans="1:26" s="55">
      <c r="A612" s="26">
        <v>45669</v>
      </c>
      <c r="B612" s="17" t="s">
        <v>3718</v>
      </c>
      <c r="C612" s="17" t="s">
        <v>3055</v>
      </c>
      <c r="D612" s="17" t="s">
        <v>3071</v>
      </c>
      <c r="E612" s="17">
        <v>158</v>
      </c>
      <c r="F612" s="17">
        <v>158</v>
      </c>
      <c r="G612" s="29" t="s"/>
      <c r="H612" s="17" t="s">
        <v>3125</v>
      </c>
      <c r="I612" s="17" t="s">
        <v>3123</v>
      </c>
      <c r="J612" s="32" t="s"/>
      <c r="K612" s="32" t="s"/>
      <c r="L612" s="29" t="s"/>
      <c r="M612" s="29" t="s"/>
      <c r="N612" s="29" t="s"/>
      <c r="O612" s="29" t="s"/>
      <c r="P612" s="29" t="s"/>
      <c r="Q612" s="29" t="s"/>
      <c r="R612" s="29" t="s"/>
      <c r="S612" s="29" t="s"/>
      <c r="T612" s="29" t="s"/>
      <c r="U612" s="29" t="s"/>
      <c r="V612" s="29" t="s"/>
      <c r="W612" s="29" t="s"/>
      <c r="X612" s="29" t="s"/>
      <c r="Y612" s="29" t="s"/>
      <c r="Z612" s="29" t="s"/>
    </row>
    <row r="613" spans="1:26" s="55">
      <c r="A613" s="26">
        <v>45669</v>
      </c>
      <c r="B613" s="17" t="s">
        <v>3719</v>
      </c>
      <c r="C613" s="17" t="s">
        <v>3055</v>
      </c>
      <c r="D613" s="17" t="s">
        <v>3071</v>
      </c>
      <c r="E613" s="17">
        <v>399</v>
      </c>
      <c r="F613" s="17">
        <v>399</v>
      </c>
      <c r="G613" s="29" t="s"/>
      <c r="H613" s="17" t="s">
        <v>3125</v>
      </c>
      <c r="I613" s="17" t="s">
        <v>3123</v>
      </c>
      <c r="J613" s="32" t="s"/>
      <c r="K613" s="32" t="s"/>
      <c r="L613" s="29" t="s"/>
      <c r="M613" s="29" t="s"/>
      <c r="N613" s="29" t="s"/>
      <c r="O613" s="29" t="s"/>
      <c r="P613" s="29" t="s"/>
      <c r="Q613" s="29" t="s"/>
      <c r="R613" s="29" t="s"/>
      <c r="S613" s="29" t="s"/>
      <c r="T613" s="29" t="s"/>
      <c r="U613" s="29" t="s"/>
      <c r="V613" s="29" t="s"/>
      <c r="W613" s="29" t="s"/>
      <c r="X613" s="29" t="s"/>
      <c r="Y613" s="29" t="s"/>
      <c r="Z613" s="29" t="s"/>
    </row>
    <row r="614" spans="1:26" s="55">
      <c r="A614" s="26">
        <v>45669</v>
      </c>
      <c r="B614" s="17" t="s">
        <v>3720</v>
      </c>
      <c r="C614" s="17" t="s">
        <v>3055</v>
      </c>
      <c r="D614" s="17" t="s">
        <v>3071</v>
      </c>
      <c r="E614" s="17">
        <v>3709</v>
      </c>
      <c r="F614" s="17">
        <v>3709</v>
      </c>
      <c r="G614" s="29" t="s"/>
      <c r="H614" s="17" t="s">
        <v>3109</v>
      </c>
      <c r="I614" s="17" t="s">
        <v>3072</v>
      </c>
      <c r="J614" s="32" t="s"/>
      <c r="K614" s="32" t="s"/>
      <c r="L614" s="29" t="s"/>
      <c r="M614" s="29" t="s"/>
      <c r="N614" s="29" t="s"/>
      <c r="O614" s="29" t="s"/>
      <c r="P614" s="29" t="s"/>
      <c r="Q614" s="29" t="s"/>
      <c r="R614" s="29" t="s"/>
      <c r="S614" s="29" t="s"/>
      <c r="T614" s="29" t="s"/>
      <c r="U614" s="29" t="s"/>
      <c r="V614" s="29" t="s"/>
      <c r="W614" s="29" t="s"/>
      <c r="X614" s="29" t="s"/>
      <c r="Y614" s="29" t="s"/>
      <c r="Z614" s="29" t="s"/>
    </row>
    <row r="615" spans="1:26" s="55">
      <c r="A615" s="26">
        <v>45669</v>
      </c>
      <c r="B615" s="17" t="s">
        <v>3721</v>
      </c>
      <c r="C615" s="17" t="s">
        <v>3055</v>
      </c>
      <c r="D615" s="17" t="s">
        <v>3071</v>
      </c>
      <c r="E615" s="17">
        <v>99</v>
      </c>
      <c r="F615" s="17">
        <v>99</v>
      </c>
      <c r="G615" s="29" t="s"/>
      <c r="H615" s="17" t="s">
        <v>3109</v>
      </c>
      <c r="I615" s="17" t="s">
        <v>3123</v>
      </c>
      <c r="J615" s="32" t="s"/>
      <c r="K615" s="32" t="s"/>
      <c r="L615" s="29" t="s"/>
      <c r="M615" s="29" t="s"/>
      <c r="N615" s="29" t="s"/>
      <c r="O615" s="29" t="s"/>
      <c r="P615" s="29" t="s"/>
      <c r="Q615" s="29" t="s"/>
      <c r="R615" s="29" t="s"/>
      <c r="S615" s="29" t="s"/>
      <c r="T615" s="29" t="s"/>
      <c r="U615" s="29" t="s"/>
      <c r="V615" s="29" t="s"/>
      <c r="W615" s="29" t="s"/>
      <c r="X615" s="29" t="s"/>
      <c r="Y615" s="29" t="s"/>
      <c r="Z615" s="29" t="s"/>
    </row>
    <row r="616" spans="1:26" s="55">
      <c r="A616" s="26">
        <v>45669</v>
      </c>
      <c r="B616" s="17" t="s">
        <v>3722</v>
      </c>
      <c r="C616" s="17" t="s">
        <v>3055</v>
      </c>
      <c r="D616" s="17" t="s">
        <v>3071</v>
      </c>
      <c r="E616" s="17">
        <v>368</v>
      </c>
      <c r="F616" s="17">
        <v>368</v>
      </c>
      <c r="G616" s="29" t="s"/>
      <c r="H616" s="17" t="s">
        <v>3109</v>
      </c>
      <c r="I616" s="17" t="s">
        <v>3224</v>
      </c>
      <c r="J616" s="32" t="s"/>
      <c r="K616" s="32" t="s"/>
      <c r="L616" s="29" t="s"/>
      <c r="M616" s="29" t="s"/>
      <c r="N616" s="29" t="s"/>
      <c r="O616" s="29" t="s"/>
      <c r="P616" s="29" t="s"/>
      <c r="Q616" s="29" t="s"/>
      <c r="R616" s="29" t="s"/>
      <c r="S616" s="29" t="s"/>
      <c r="T616" s="29" t="s"/>
      <c r="U616" s="29" t="s"/>
      <c r="V616" s="29" t="s"/>
      <c r="W616" s="29" t="s"/>
      <c r="X616" s="29" t="s"/>
      <c r="Y616" s="29" t="s"/>
      <c r="Z616" s="29" t="s"/>
    </row>
    <row r="617" spans="1:26" s="55">
      <c r="A617" s="26">
        <v>45669</v>
      </c>
      <c r="B617" s="17" t="s">
        <v>3723</v>
      </c>
      <c r="C617" s="17" t="s">
        <v>3055</v>
      </c>
      <c r="D617" s="17" t="s">
        <v>3071</v>
      </c>
      <c r="E617" s="17">
        <v>245</v>
      </c>
      <c r="F617" s="17">
        <v>245</v>
      </c>
      <c r="G617" s="29" t="s"/>
      <c r="H617" s="17" t="s">
        <v>3109</v>
      </c>
      <c r="I617" s="17" t="s">
        <v>3224</v>
      </c>
      <c r="J617" s="32" t="s"/>
      <c r="K617" s="32" t="s"/>
      <c r="L617" s="29" t="s"/>
      <c r="M617" s="29" t="s"/>
      <c r="N617" s="29" t="s"/>
      <c r="O617" s="29" t="s"/>
      <c r="P617" s="29" t="s"/>
      <c r="Q617" s="29" t="s"/>
      <c r="R617" s="29" t="s"/>
      <c r="S617" s="29" t="s"/>
      <c r="T617" s="29" t="s"/>
      <c r="U617" s="29" t="s"/>
      <c r="V617" s="29" t="s"/>
      <c r="W617" s="29" t="s"/>
      <c r="X617" s="29" t="s"/>
      <c r="Y617" s="29" t="s"/>
      <c r="Z617" s="29" t="s"/>
    </row>
    <row r="618" spans="1:26" s="55">
      <c r="A618" s="26">
        <v>45669</v>
      </c>
      <c r="B618" s="17" t="s">
        <v>3724</v>
      </c>
      <c r="C618" s="17" t="s">
        <v>3055</v>
      </c>
      <c r="D618" s="17" t="s">
        <v>3071</v>
      </c>
      <c r="E618" s="17">
        <v>168</v>
      </c>
      <c r="F618" s="17">
        <v>168</v>
      </c>
      <c r="G618" s="29" t="s"/>
      <c r="H618" s="17" t="s">
        <v>3125</v>
      </c>
      <c r="I618" s="17" t="s">
        <v>3123</v>
      </c>
      <c r="J618" s="32" t="s"/>
      <c r="K618" s="32" t="s"/>
      <c r="L618" s="29" t="s"/>
      <c r="M618" s="29" t="s"/>
      <c r="N618" s="29" t="s"/>
      <c r="O618" s="29" t="s"/>
      <c r="P618" s="29" t="s"/>
      <c r="Q618" s="29" t="s"/>
      <c r="R618" s="29" t="s"/>
      <c r="S618" s="29" t="s"/>
      <c r="T618" s="29" t="s"/>
      <c r="U618" s="29" t="s"/>
      <c r="V618" s="29" t="s"/>
      <c r="W618" s="29" t="s"/>
      <c r="X618" s="29" t="s"/>
      <c r="Y618" s="29" t="s"/>
      <c r="Z618" s="29" t="s"/>
    </row>
    <row r="619" spans="1:26" s="55">
      <c r="A619" s="26">
        <v>45669</v>
      </c>
      <c r="B619" s="17" t="s">
        <v>3725</v>
      </c>
      <c r="C619" s="17" t="s">
        <v>3055</v>
      </c>
      <c r="D619" s="17" t="s">
        <v>3071</v>
      </c>
      <c r="E619" s="17">
        <v>516</v>
      </c>
      <c r="F619" s="17">
        <v>516</v>
      </c>
      <c r="G619" s="29" t="s"/>
      <c r="H619" s="17" t="s">
        <v>3109</v>
      </c>
      <c r="I619" s="17" t="s">
        <v>3123</v>
      </c>
      <c r="J619" s="32" t="s"/>
      <c r="K619" s="32" t="s"/>
      <c r="L619" s="29" t="s"/>
      <c r="M619" s="29" t="s"/>
      <c r="N619" s="29" t="s"/>
      <c r="O619" s="29" t="s"/>
      <c r="P619" s="29" t="s"/>
      <c r="Q619" s="29" t="s"/>
      <c r="R619" s="29" t="s"/>
      <c r="S619" s="29" t="s"/>
      <c r="T619" s="29" t="s"/>
      <c r="U619" s="29" t="s"/>
      <c r="V619" s="29" t="s"/>
      <c r="W619" s="29" t="s"/>
      <c r="X619" s="29" t="s"/>
      <c r="Y619" s="29" t="s"/>
      <c r="Z619" s="29" t="s"/>
    </row>
    <row r="620" spans="1:26" s="55">
      <c r="A620" s="26">
        <v>45669</v>
      </c>
      <c r="B620" s="17" t="s">
        <v>3726</v>
      </c>
      <c r="C620" s="17" t="s">
        <v>3055</v>
      </c>
      <c r="D620" s="17" t="s">
        <v>3071</v>
      </c>
      <c r="E620" s="17">
        <v>198</v>
      </c>
      <c r="F620" s="17">
        <v>198</v>
      </c>
      <c r="G620" s="29" t="s"/>
      <c r="H620" s="17" t="s">
        <v>3109</v>
      </c>
      <c r="I620" s="17" t="s">
        <v>3072</v>
      </c>
      <c r="J620" s="32" t="s"/>
      <c r="K620" s="32" t="s"/>
      <c r="L620" s="29" t="s"/>
      <c r="M620" s="29" t="s"/>
      <c r="N620" s="29" t="s"/>
      <c r="O620" s="29" t="s"/>
      <c r="P620" s="29" t="s"/>
      <c r="Q620" s="29" t="s"/>
      <c r="R620" s="29" t="s"/>
      <c r="S620" s="29" t="s"/>
      <c r="T620" s="29" t="s"/>
      <c r="U620" s="29" t="s"/>
      <c r="V620" s="29" t="s"/>
      <c r="W620" s="29" t="s"/>
      <c r="X620" s="29" t="s"/>
      <c r="Y620" s="29" t="s"/>
      <c r="Z620" s="29" t="s"/>
    </row>
    <row r="621" spans="1:26" s="55">
      <c r="A621" s="26">
        <v>45669</v>
      </c>
      <c r="B621" s="17" t="s">
        <v>3727</v>
      </c>
      <c r="C621" s="17" t="s">
        <v>3055</v>
      </c>
      <c r="D621" s="17" t="s">
        <v>3071</v>
      </c>
      <c r="E621" s="17">
        <v>158</v>
      </c>
      <c r="F621" s="17">
        <v>158</v>
      </c>
      <c r="G621" s="29" t="s"/>
      <c r="H621" s="17" t="s">
        <v>3125</v>
      </c>
      <c r="I621" s="17" t="s">
        <v>3224</v>
      </c>
      <c r="J621" s="32" t="s"/>
      <c r="K621" s="32" t="s"/>
      <c r="L621" s="29" t="s"/>
      <c r="M621" s="29" t="s"/>
      <c r="N621" s="29" t="s"/>
      <c r="O621" s="29" t="s"/>
      <c r="P621" s="29" t="s"/>
      <c r="Q621" s="29" t="s"/>
      <c r="R621" s="29" t="s"/>
      <c r="S621" s="29" t="s"/>
      <c r="T621" s="29" t="s"/>
      <c r="U621" s="29" t="s"/>
      <c r="V621" s="29" t="s"/>
      <c r="W621" s="29" t="s"/>
      <c r="X621" s="29" t="s"/>
      <c r="Y621" s="29" t="s"/>
      <c r="Z621" s="29" t="s"/>
    </row>
    <row r="622" spans="1:26" s="55">
      <c r="A622" s="26">
        <v>45669</v>
      </c>
      <c r="B622" s="17" t="s">
        <v>3728</v>
      </c>
      <c r="C622" s="17" t="s">
        <v>3055</v>
      </c>
      <c r="D622" s="17" t="s">
        <v>3071</v>
      </c>
      <c r="E622" s="17">
        <v>1329</v>
      </c>
      <c r="F622" s="17">
        <v>1329</v>
      </c>
      <c r="G622" s="29" t="s"/>
      <c r="H622" s="17" t="s">
        <v>3109</v>
      </c>
      <c r="I622" s="17" t="s">
        <v>3072</v>
      </c>
      <c r="J622" s="32" t="s"/>
      <c r="K622" s="32" t="s"/>
      <c r="L622" s="29" t="s"/>
      <c r="M622" s="29" t="s"/>
      <c r="N622" s="29" t="s"/>
      <c r="O622" s="29" t="s"/>
      <c r="P622" s="29" t="s"/>
      <c r="Q622" s="29" t="s"/>
      <c r="R622" s="29" t="s"/>
      <c r="S622" s="29" t="s"/>
      <c r="T622" s="29" t="s"/>
      <c r="U622" s="29" t="s"/>
      <c r="V622" s="29" t="s"/>
      <c r="W622" s="29" t="s"/>
      <c r="X622" s="29" t="s"/>
      <c r="Y622" s="29" t="s"/>
      <c r="Z622" s="29" t="s"/>
    </row>
    <row r="623" spans="1:26" s="55">
      <c r="A623" s="26">
        <v>45670</v>
      </c>
      <c r="B623" s="17" t="s">
        <v>3729</v>
      </c>
      <c r="C623" s="17" t="s">
        <v>2969</v>
      </c>
      <c r="D623" s="17" t="s">
        <v>2991</v>
      </c>
      <c r="E623" s="17">
        <v>6080</v>
      </c>
      <c r="F623" s="17">
        <v>6080</v>
      </c>
      <c r="G623" s="29" t="s"/>
      <c r="H623" s="17" t="s">
        <v>2999</v>
      </c>
      <c r="I623" s="17" t="s">
        <v>2977</v>
      </c>
      <c r="J623" s="32" t="s"/>
      <c r="K623" s="32" t="s"/>
      <c r="L623" s="29" t="s"/>
      <c r="M623" s="29" t="s"/>
      <c r="N623" s="29" t="s"/>
      <c r="O623" s="29" t="s"/>
      <c r="P623" s="29" t="s"/>
      <c r="Q623" s="29" t="s"/>
      <c r="R623" s="29" t="s"/>
      <c r="S623" s="29" t="s"/>
      <c r="T623" s="29" t="s"/>
      <c r="U623" s="29" t="s"/>
      <c r="V623" s="29" t="s"/>
      <c r="W623" s="29" t="s"/>
      <c r="X623" s="29" t="s"/>
      <c r="Y623" s="29" t="s"/>
      <c r="Z623" s="29" t="s"/>
    </row>
    <row r="624" spans="1:26" s="55">
      <c r="A624" s="26">
        <v>45670</v>
      </c>
      <c r="B624" s="17" t="s">
        <v>3730</v>
      </c>
      <c r="C624" s="17" t="s">
        <v>2969</v>
      </c>
      <c r="D624" s="17" t="s">
        <v>2970</v>
      </c>
      <c r="E624" s="17">
        <v>5500</v>
      </c>
      <c r="F624" s="17">
        <v>0</v>
      </c>
      <c r="G624" s="29" t="s"/>
      <c r="H624" s="17" t="s">
        <v>2988</v>
      </c>
      <c r="I624" s="17" t="s">
        <v>3731</v>
      </c>
      <c r="J624" s="32" t="s"/>
      <c r="K624" s="32" t="s"/>
      <c r="L624" s="29" t="s"/>
      <c r="M624" s="29" t="s"/>
      <c r="N624" s="29" t="s"/>
      <c r="O624" s="29" t="s"/>
      <c r="P624" s="29" t="s"/>
      <c r="Q624" s="29" t="s"/>
      <c r="R624" s="29" t="s"/>
      <c r="S624" s="29" t="s"/>
      <c r="T624" s="29" t="s"/>
      <c r="U624" s="29" t="s"/>
      <c r="V624" s="29" t="s"/>
      <c r="W624" s="29" t="s"/>
      <c r="X624" s="29" t="s"/>
      <c r="Y624" s="29" t="s"/>
      <c r="Z624" s="29" t="s"/>
    </row>
    <row r="625" spans="1:26" s="55">
      <c r="A625" s="26">
        <v>45670</v>
      </c>
      <c r="B625" s="17" t="s">
        <v>3732</v>
      </c>
      <c r="C625" s="17" t="s">
        <v>3055</v>
      </c>
      <c r="D625" s="17" t="s">
        <v>3071</v>
      </c>
      <c r="E625" s="17">
        <v>3500</v>
      </c>
      <c r="F625" s="17">
        <v>3500</v>
      </c>
      <c r="G625" s="29" t="s"/>
      <c r="H625" s="17" t="s">
        <v>3109</v>
      </c>
      <c r="I625" s="17" t="s">
        <v>3224</v>
      </c>
      <c r="J625" s="32" t="s"/>
      <c r="K625" s="32" t="s"/>
      <c r="L625" s="29" t="s"/>
      <c r="M625" s="29" t="s"/>
      <c r="N625" s="29" t="s"/>
      <c r="O625" s="29" t="s"/>
      <c r="P625" s="29" t="s"/>
      <c r="Q625" s="29" t="s"/>
      <c r="R625" s="29" t="s"/>
      <c r="S625" s="29" t="s"/>
      <c r="T625" s="29" t="s"/>
      <c r="U625" s="29" t="s"/>
      <c r="V625" s="29" t="s"/>
      <c r="W625" s="29" t="s"/>
      <c r="X625" s="29" t="s"/>
      <c r="Y625" s="29" t="s"/>
      <c r="Z625" s="29" t="s"/>
    </row>
    <row r="626" spans="1:26" s="55">
      <c r="A626" s="26">
        <v>45670</v>
      </c>
      <c r="B626" s="17" t="s">
        <v>3733</v>
      </c>
      <c r="C626" s="17" t="s">
        <v>3055</v>
      </c>
      <c r="D626" s="17" t="s">
        <v>3071</v>
      </c>
      <c r="E626" s="17">
        <v>168</v>
      </c>
      <c r="F626" s="17">
        <v>168</v>
      </c>
      <c r="G626" s="29" t="s"/>
      <c r="H626" s="17" t="s">
        <v>3109</v>
      </c>
      <c r="I626" s="17" t="s">
        <v>3224</v>
      </c>
      <c r="J626" s="32" t="s"/>
      <c r="K626" s="32" t="s"/>
      <c r="L626" s="29" t="s"/>
      <c r="M626" s="29" t="s"/>
      <c r="N626" s="29" t="s"/>
      <c r="O626" s="29" t="s"/>
      <c r="P626" s="29" t="s"/>
      <c r="Q626" s="29" t="s"/>
      <c r="R626" s="29" t="s"/>
      <c r="S626" s="29" t="s"/>
      <c r="T626" s="29" t="s"/>
      <c r="U626" s="29" t="s"/>
      <c r="V626" s="29" t="s"/>
      <c r="W626" s="29" t="s"/>
      <c r="X626" s="29" t="s"/>
      <c r="Y626" s="29" t="s"/>
      <c r="Z626" s="29" t="s"/>
    </row>
    <row r="627" spans="1:26" s="55">
      <c r="A627" s="26">
        <v>45670</v>
      </c>
      <c r="B627" s="17" t="s">
        <v>3734</v>
      </c>
      <c r="C627" s="17" t="s">
        <v>2969</v>
      </c>
      <c r="D627" s="17" t="s">
        <v>2970</v>
      </c>
      <c r="E627" s="17">
        <v>2680</v>
      </c>
      <c r="F627" s="17">
        <v>2680</v>
      </c>
      <c r="G627" s="29" t="s"/>
      <c r="H627" s="17" t="s">
        <v>2999</v>
      </c>
      <c r="I627" s="17" t="s">
        <v>3000</v>
      </c>
      <c r="J627" s="32" t="s"/>
      <c r="K627" s="32" t="s"/>
      <c r="L627" s="29" t="s"/>
      <c r="M627" s="29" t="s"/>
      <c r="N627" s="29" t="s"/>
      <c r="O627" s="29" t="s"/>
      <c r="P627" s="29" t="s"/>
      <c r="Q627" s="29" t="s"/>
      <c r="R627" s="29" t="s"/>
      <c r="S627" s="29" t="s"/>
      <c r="T627" s="29" t="s"/>
      <c r="U627" s="29" t="s"/>
      <c r="V627" s="29" t="s"/>
      <c r="W627" s="29" t="s"/>
      <c r="X627" s="29" t="s"/>
      <c r="Y627" s="29" t="s"/>
      <c r="Z627" s="29" t="s"/>
    </row>
    <row r="628" spans="1:26" s="55">
      <c r="A628" s="26">
        <v>45670</v>
      </c>
      <c r="B628" s="17" t="s">
        <v>3735</v>
      </c>
      <c r="C628" s="17" t="s">
        <v>3055</v>
      </c>
      <c r="D628" s="17" t="s">
        <v>3071</v>
      </c>
      <c r="E628" s="17">
        <v>426</v>
      </c>
      <c r="F628" s="17">
        <v>426</v>
      </c>
      <c r="G628" s="29" t="s"/>
      <c r="H628" s="17" t="s">
        <v>3109</v>
      </c>
      <c r="I628" s="17" t="s">
        <v>3209</v>
      </c>
      <c r="J628" s="32" t="s"/>
      <c r="K628" s="32" t="s"/>
      <c r="L628" s="29" t="s"/>
      <c r="M628" s="29" t="s"/>
      <c r="N628" s="29" t="s"/>
      <c r="O628" s="29" t="s"/>
      <c r="P628" s="29" t="s"/>
      <c r="Q628" s="29" t="s"/>
      <c r="R628" s="29" t="s"/>
      <c r="S628" s="29" t="s"/>
      <c r="T628" s="29" t="s"/>
      <c r="U628" s="29" t="s"/>
      <c r="V628" s="29" t="s"/>
      <c r="W628" s="29" t="s"/>
      <c r="X628" s="29" t="s"/>
      <c r="Y628" s="29" t="s"/>
      <c r="Z628" s="29" t="s"/>
    </row>
    <row r="629" spans="1:26" s="55">
      <c r="A629" s="26">
        <v>45670</v>
      </c>
      <c r="B629" s="17" t="s">
        <v>3736</v>
      </c>
      <c r="C629" s="17" t="s">
        <v>3055</v>
      </c>
      <c r="D629" s="17" t="s">
        <v>3071</v>
      </c>
      <c r="E629" s="17">
        <v>3249</v>
      </c>
      <c r="F629" s="17">
        <v>3249</v>
      </c>
      <c r="G629" s="29" t="s"/>
      <c r="H629" s="17" t="s">
        <v>3125</v>
      </c>
      <c r="I629" s="17" t="s">
        <v>3224</v>
      </c>
      <c r="J629" s="32" t="s"/>
      <c r="K629" s="32" t="s"/>
      <c r="L629" s="29" t="s"/>
      <c r="M629" s="29" t="s"/>
      <c r="N629" s="29" t="s"/>
      <c r="O629" s="29" t="s"/>
      <c r="P629" s="29" t="s"/>
      <c r="Q629" s="29" t="s"/>
      <c r="R629" s="29" t="s"/>
      <c r="S629" s="29" t="s"/>
      <c r="T629" s="29" t="s"/>
      <c r="U629" s="29" t="s"/>
      <c r="V629" s="29" t="s"/>
      <c r="W629" s="29" t="s"/>
      <c r="X629" s="29" t="s"/>
      <c r="Y629" s="29" t="s"/>
      <c r="Z629" s="29" t="s"/>
    </row>
    <row r="630" spans="1:26" s="55">
      <c r="A630" s="26">
        <v>45670</v>
      </c>
      <c r="B630" s="17" t="s">
        <v>3737</v>
      </c>
      <c r="C630" s="17" t="s">
        <v>3055</v>
      </c>
      <c r="D630" s="17" t="s">
        <v>3071</v>
      </c>
      <c r="E630" s="17">
        <v>3780</v>
      </c>
      <c r="F630" s="17">
        <v>3780</v>
      </c>
      <c r="G630" s="29" t="s"/>
      <c r="H630" s="17" t="s">
        <v>3125</v>
      </c>
      <c r="I630" s="17" t="s">
        <v>3224</v>
      </c>
      <c r="J630" s="32" t="s"/>
      <c r="K630" s="32" t="s"/>
      <c r="L630" s="29" t="s"/>
      <c r="M630" s="29" t="s"/>
      <c r="N630" s="29" t="s"/>
      <c r="O630" s="29" t="s"/>
      <c r="P630" s="29" t="s"/>
      <c r="Q630" s="29" t="s"/>
      <c r="R630" s="29" t="s"/>
      <c r="S630" s="29" t="s"/>
      <c r="T630" s="29" t="s"/>
      <c r="U630" s="29" t="s"/>
      <c r="V630" s="29" t="s"/>
      <c r="W630" s="29" t="s"/>
      <c r="X630" s="29" t="s"/>
      <c r="Y630" s="29" t="s"/>
      <c r="Z630" s="29" t="s"/>
    </row>
    <row r="631" spans="1:26" s="55">
      <c r="A631" s="26">
        <v>45670</v>
      </c>
      <c r="B631" s="17" t="s">
        <v>3738</v>
      </c>
      <c r="C631" s="17" t="s">
        <v>3055</v>
      </c>
      <c r="D631" s="17" t="s">
        <v>3071</v>
      </c>
      <c r="E631" s="17">
        <v>336</v>
      </c>
      <c r="F631" s="17">
        <v>336</v>
      </c>
      <c r="G631" s="29" t="s"/>
      <c r="H631" s="17" t="s">
        <v>3109</v>
      </c>
      <c r="I631" s="17" t="s">
        <v>3224</v>
      </c>
      <c r="J631" s="32" t="s"/>
      <c r="K631" s="32" t="s"/>
      <c r="L631" s="29" t="s"/>
      <c r="M631" s="29" t="s"/>
      <c r="N631" s="29" t="s"/>
      <c r="O631" s="29" t="s"/>
      <c r="P631" s="29" t="s"/>
      <c r="Q631" s="29" t="s"/>
      <c r="R631" s="29" t="s"/>
      <c r="S631" s="29" t="s"/>
      <c r="T631" s="29" t="s"/>
      <c r="U631" s="29" t="s"/>
      <c r="V631" s="29" t="s"/>
      <c r="W631" s="29" t="s"/>
      <c r="X631" s="29" t="s"/>
      <c r="Y631" s="29" t="s"/>
      <c r="Z631" s="29" t="s"/>
    </row>
    <row r="632" spans="1:26" s="55">
      <c r="A632" s="26">
        <v>45670</v>
      </c>
      <c r="B632" s="17" t="s">
        <v>3739</v>
      </c>
      <c r="C632" s="17" t="s">
        <v>3055</v>
      </c>
      <c r="D632" s="17" t="s">
        <v>3071</v>
      </c>
      <c r="E632" s="17">
        <v>875</v>
      </c>
      <c r="F632" s="17">
        <v>875</v>
      </c>
      <c r="G632" s="29" t="s"/>
      <c r="H632" s="17" t="s">
        <v>3109</v>
      </c>
      <c r="I632" s="17" t="s">
        <v>3123</v>
      </c>
      <c r="J632" s="32" t="s"/>
      <c r="K632" s="32" t="s"/>
      <c r="L632" s="29" t="s"/>
      <c r="M632" s="29" t="s"/>
      <c r="N632" s="29" t="s"/>
      <c r="O632" s="29" t="s"/>
      <c r="P632" s="29" t="s"/>
      <c r="Q632" s="29" t="s"/>
      <c r="R632" s="29" t="s"/>
      <c r="S632" s="29" t="s"/>
      <c r="T632" s="29" t="s"/>
      <c r="U632" s="29" t="s"/>
      <c r="V632" s="29" t="s"/>
      <c r="W632" s="29" t="s"/>
      <c r="X632" s="29" t="s"/>
      <c r="Y632" s="29" t="s"/>
      <c r="Z632" s="29" t="s"/>
    </row>
    <row r="633" spans="1:26" s="55">
      <c r="A633" s="26">
        <v>45670</v>
      </c>
      <c r="B633" s="17" t="s">
        <v>3740</v>
      </c>
      <c r="C633" s="17" t="s">
        <v>2969</v>
      </c>
      <c r="D633" s="17" t="s">
        <v>2970</v>
      </c>
      <c r="E633" s="17">
        <v>328</v>
      </c>
      <c r="F633" s="17">
        <v>328</v>
      </c>
      <c r="G633" s="29" t="s"/>
      <c r="H633" s="17" t="s">
        <v>2999</v>
      </c>
      <c r="I633" s="17" t="s">
        <v>3131</v>
      </c>
      <c r="J633" s="32" t="s"/>
      <c r="K633" s="32" t="s"/>
      <c r="L633" s="29" t="s"/>
      <c r="M633" s="29" t="s"/>
      <c r="N633" s="29" t="s"/>
      <c r="O633" s="29" t="s"/>
      <c r="P633" s="29" t="s"/>
      <c r="Q633" s="29" t="s"/>
      <c r="R633" s="29" t="s"/>
      <c r="S633" s="29" t="s"/>
      <c r="T633" s="29" t="s"/>
      <c r="U633" s="29" t="s"/>
      <c r="V633" s="29" t="s"/>
      <c r="W633" s="29" t="s"/>
      <c r="X633" s="29" t="s"/>
      <c r="Y633" s="29" t="s"/>
      <c r="Z633" s="29" t="s"/>
    </row>
    <row r="634" spans="1:26" s="55">
      <c r="A634" s="26">
        <v>45670</v>
      </c>
      <c r="B634" s="17" t="s">
        <v>3741</v>
      </c>
      <c r="C634" s="17" t="s">
        <v>3055</v>
      </c>
      <c r="D634" s="17" t="s">
        <v>3071</v>
      </c>
      <c r="E634" s="17">
        <v>168</v>
      </c>
      <c r="F634" s="17">
        <v>168</v>
      </c>
      <c r="G634" s="29" t="s"/>
      <c r="H634" s="17" t="s">
        <v>3109</v>
      </c>
      <c r="I634" s="17" t="s">
        <v>3123</v>
      </c>
      <c r="J634" s="32" t="s"/>
      <c r="K634" s="32" t="s"/>
      <c r="L634" s="29" t="s"/>
      <c r="M634" s="29" t="s"/>
      <c r="N634" s="29" t="s"/>
      <c r="O634" s="29" t="s"/>
      <c r="P634" s="29" t="s"/>
      <c r="Q634" s="29" t="s"/>
      <c r="R634" s="29" t="s"/>
      <c r="S634" s="29" t="s"/>
      <c r="T634" s="29" t="s"/>
      <c r="U634" s="29" t="s"/>
      <c r="V634" s="29" t="s"/>
      <c r="W634" s="29" t="s"/>
      <c r="X634" s="29" t="s"/>
      <c r="Y634" s="29" t="s"/>
      <c r="Z634" s="29" t="s"/>
    </row>
    <row r="635" spans="1:26" s="55">
      <c r="A635" s="26">
        <v>45670</v>
      </c>
      <c r="B635" s="17" t="s">
        <v>3742</v>
      </c>
      <c r="C635" s="17" t="s">
        <v>3055</v>
      </c>
      <c r="D635" s="17" t="s">
        <v>3071</v>
      </c>
      <c r="E635" s="17">
        <v>59</v>
      </c>
      <c r="F635" s="17">
        <v>59</v>
      </c>
      <c r="G635" s="29" t="s"/>
      <c r="H635" s="17" t="s">
        <v>3125</v>
      </c>
      <c r="I635" s="17" t="s">
        <v>3123</v>
      </c>
      <c r="J635" s="32" t="s"/>
      <c r="K635" s="32" t="s"/>
      <c r="L635" s="29" t="s"/>
      <c r="M635" s="29" t="s"/>
      <c r="N635" s="29" t="s"/>
      <c r="O635" s="29" t="s"/>
      <c r="P635" s="29" t="s"/>
      <c r="Q635" s="29" t="s"/>
      <c r="R635" s="29" t="s"/>
      <c r="S635" s="29" t="s"/>
      <c r="T635" s="29" t="s"/>
      <c r="U635" s="29" t="s"/>
      <c r="V635" s="29" t="s"/>
      <c r="W635" s="29" t="s"/>
      <c r="X635" s="29" t="s"/>
      <c r="Y635" s="29" t="s"/>
      <c r="Z635" s="29" t="s"/>
    </row>
    <row r="636" spans="1:26" s="55">
      <c r="A636" s="26">
        <v>45670</v>
      </c>
      <c r="B636" s="17" t="s">
        <v>3743</v>
      </c>
      <c r="C636" s="17" t="s">
        <v>3055</v>
      </c>
      <c r="D636" s="17" t="s">
        <v>3071</v>
      </c>
      <c r="E636" s="17">
        <v>168</v>
      </c>
      <c r="F636" s="17">
        <v>168</v>
      </c>
      <c r="G636" s="29" t="s"/>
      <c r="H636" s="17" t="s">
        <v>3125</v>
      </c>
      <c r="I636" s="17" t="s">
        <v>3123</v>
      </c>
      <c r="J636" s="32" t="s"/>
      <c r="K636" s="32" t="s"/>
      <c r="L636" s="29" t="s"/>
      <c r="M636" s="29" t="s"/>
      <c r="N636" s="29" t="s"/>
      <c r="O636" s="29" t="s"/>
      <c r="P636" s="29" t="s"/>
      <c r="Q636" s="29" t="s"/>
      <c r="R636" s="29" t="s"/>
      <c r="S636" s="29" t="s"/>
      <c r="T636" s="29" t="s"/>
      <c r="U636" s="29" t="s"/>
      <c r="V636" s="29" t="s"/>
      <c r="W636" s="29" t="s"/>
      <c r="X636" s="29" t="s"/>
      <c r="Y636" s="29" t="s"/>
      <c r="Z636" s="29" t="s"/>
    </row>
    <row r="637" spans="1:26" s="55">
      <c r="A637" s="26">
        <v>45670</v>
      </c>
      <c r="B637" s="17" t="s">
        <v>3744</v>
      </c>
      <c r="C637" s="17" t="s">
        <v>3055</v>
      </c>
      <c r="D637" s="17" t="s">
        <v>3071</v>
      </c>
      <c r="E637" s="17">
        <v>268</v>
      </c>
      <c r="F637" s="17">
        <v>268</v>
      </c>
      <c r="G637" s="29" t="s"/>
      <c r="H637" s="17" t="s">
        <v>3109</v>
      </c>
      <c r="I637" s="17" t="s">
        <v>3117</v>
      </c>
      <c r="J637" s="32" t="s"/>
      <c r="K637" s="32" t="s"/>
      <c r="L637" s="29" t="s"/>
      <c r="M637" s="29" t="s"/>
      <c r="N637" s="29" t="s"/>
      <c r="O637" s="29" t="s"/>
      <c r="P637" s="29" t="s"/>
      <c r="Q637" s="29" t="s"/>
      <c r="R637" s="29" t="s"/>
      <c r="S637" s="29" t="s"/>
      <c r="T637" s="29" t="s"/>
      <c r="U637" s="29" t="s"/>
      <c r="V637" s="29" t="s"/>
      <c r="W637" s="29" t="s"/>
      <c r="X637" s="29" t="s"/>
      <c r="Y637" s="29" t="s"/>
      <c r="Z637" s="29" t="s"/>
    </row>
    <row r="638" spans="1:26" s="55">
      <c r="A638" s="26">
        <v>45670</v>
      </c>
      <c r="B638" s="17" t="s">
        <v>3745</v>
      </c>
      <c r="C638" s="17" t="s">
        <v>2993</v>
      </c>
      <c r="D638" s="17" t="s">
        <v>2982</v>
      </c>
      <c r="E638" s="17">
        <v>328</v>
      </c>
      <c r="F638" s="17">
        <v>328</v>
      </c>
      <c r="G638" s="29" t="s"/>
      <c r="H638" s="17" t="s">
        <v>2995</v>
      </c>
      <c r="I638" s="17" t="s">
        <v>2996</v>
      </c>
      <c r="J638" s="32" t="s"/>
      <c r="K638" s="32" t="s"/>
      <c r="L638" s="29" t="s"/>
      <c r="M638" s="29" t="s"/>
      <c r="N638" s="29" t="s"/>
      <c r="O638" s="29" t="s"/>
      <c r="P638" s="29" t="s"/>
      <c r="Q638" s="29" t="s"/>
      <c r="R638" s="29" t="s"/>
      <c r="S638" s="29" t="s"/>
      <c r="T638" s="29" t="s"/>
      <c r="U638" s="29" t="s"/>
      <c r="V638" s="29" t="s"/>
      <c r="W638" s="29" t="s"/>
      <c r="X638" s="29" t="s"/>
      <c r="Y638" s="29" t="s"/>
      <c r="Z638" s="29" t="s"/>
    </row>
    <row r="639" spans="1:26" s="55">
      <c r="A639" s="26">
        <v>45670</v>
      </c>
      <c r="B639" s="17" t="s">
        <v>3746</v>
      </c>
      <c r="C639" s="17" t="s">
        <v>2993</v>
      </c>
      <c r="D639" s="17" t="s">
        <v>2982</v>
      </c>
      <c r="E639" s="17">
        <v>100</v>
      </c>
      <c r="F639" s="17">
        <v>100</v>
      </c>
      <c r="G639" s="29" t="s"/>
      <c r="H639" s="17" t="s">
        <v>2995</v>
      </c>
      <c r="I639" s="17" t="s">
        <v>2996</v>
      </c>
      <c r="J639" s="32" t="s"/>
      <c r="K639" s="32" t="s"/>
      <c r="L639" s="29" t="s"/>
      <c r="M639" s="29" t="s"/>
      <c r="N639" s="29" t="s"/>
      <c r="O639" s="29" t="s"/>
      <c r="P639" s="29" t="s"/>
      <c r="Q639" s="29" t="s"/>
      <c r="R639" s="29" t="s"/>
      <c r="S639" s="29" t="s"/>
      <c r="T639" s="29" t="s"/>
      <c r="U639" s="29" t="s"/>
      <c r="V639" s="29" t="s"/>
      <c r="W639" s="29" t="s"/>
      <c r="X639" s="29" t="s"/>
      <c r="Y639" s="29" t="s"/>
      <c r="Z639" s="29" t="s"/>
    </row>
    <row r="640" spans="1:26" s="55">
      <c r="A640" s="26">
        <v>45670</v>
      </c>
      <c r="B640" s="17" t="s">
        <v>3747</v>
      </c>
      <c r="C640" s="17" t="s">
        <v>3055</v>
      </c>
      <c r="D640" s="17" t="s">
        <v>3071</v>
      </c>
      <c r="E640" s="17">
        <v>1260</v>
      </c>
      <c r="F640" s="17">
        <v>1260</v>
      </c>
      <c r="G640" s="29" t="s"/>
      <c r="H640" s="17" t="s">
        <v>3109</v>
      </c>
      <c r="I640" s="17" t="s">
        <v>3224</v>
      </c>
      <c r="J640" s="32" t="s"/>
      <c r="K640" s="32" t="s"/>
      <c r="L640" s="29" t="s"/>
      <c r="M640" s="29" t="s"/>
      <c r="N640" s="29" t="s"/>
      <c r="O640" s="29" t="s"/>
      <c r="P640" s="29" t="s"/>
      <c r="Q640" s="29" t="s"/>
      <c r="R640" s="29" t="s"/>
      <c r="S640" s="29" t="s"/>
      <c r="T640" s="29" t="s"/>
      <c r="U640" s="29" t="s"/>
      <c r="V640" s="29" t="s"/>
      <c r="W640" s="29" t="s"/>
      <c r="X640" s="29" t="s"/>
      <c r="Y640" s="29" t="s"/>
      <c r="Z640" s="29" t="s"/>
    </row>
    <row r="641" spans="1:26" s="55">
      <c r="A641" s="26">
        <v>45670</v>
      </c>
      <c r="B641" s="17" t="s">
        <v>3748</v>
      </c>
      <c r="C641" s="17" t="s">
        <v>3055</v>
      </c>
      <c r="D641" s="17" t="s">
        <v>3071</v>
      </c>
      <c r="E641" s="17">
        <v>99</v>
      </c>
      <c r="F641" s="17">
        <v>99</v>
      </c>
      <c r="G641" s="29" t="s"/>
      <c r="H641" s="17" t="s">
        <v>3125</v>
      </c>
      <c r="I641" s="17" t="s">
        <v>3123</v>
      </c>
      <c r="J641" s="32" t="s"/>
      <c r="K641" s="32" t="s"/>
      <c r="L641" s="29" t="s"/>
      <c r="M641" s="29" t="s"/>
      <c r="N641" s="29" t="s"/>
      <c r="O641" s="29" t="s"/>
      <c r="P641" s="29" t="s"/>
      <c r="Q641" s="29" t="s"/>
      <c r="R641" s="29" t="s"/>
      <c r="S641" s="29" t="s"/>
      <c r="T641" s="29" t="s"/>
      <c r="U641" s="29" t="s"/>
      <c r="V641" s="29" t="s"/>
      <c r="W641" s="29" t="s"/>
      <c r="X641" s="29" t="s"/>
      <c r="Y641" s="29" t="s"/>
      <c r="Z641" s="29" t="s"/>
    </row>
    <row r="642" spans="1:26" s="55">
      <c r="A642" s="26">
        <v>45670</v>
      </c>
      <c r="B642" s="17" t="s">
        <v>3749</v>
      </c>
      <c r="C642" s="17" t="s">
        <v>3055</v>
      </c>
      <c r="D642" s="17" t="s">
        <v>3071</v>
      </c>
      <c r="E642" s="17">
        <v>168</v>
      </c>
      <c r="F642" s="17">
        <v>168</v>
      </c>
      <c r="G642" s="29" t="s"/>
      <c r="H642" s="17" t="s">
        <v>3109</v>
      </c>
      <c r="I642" s="17" t="s">
        <v>3123</v>
      </c>
      <c r="J642" s="32" t="s"/>
      <c r="K642" s="32" t="s"/>
      <c r="L642" s="29" t="s"/>
      <c r="M642" s="29" t="s"/>
      <c r="N642" s="29" t="s"/>
      <c r="O642" s="29" t="s"/>
      <c r="P642" s="29" t="s"/>
      <c r="Q642" s="29" t="s"/>
      <c r="R642" s="29" t="s"/>
      <c r="S642" s="29" t="s"/>
      <c r="T642" s="29" t="s"/>
      <c r="U642" s="29" t="s"/>
      <c r="V642" s="29" t="s"/>
      <c r="W642" s="29" t="s"/>
      <c r="X642" s="29" t="s"/>
      <c r="Y642" s="29" t="s"/>
      <c r="Z642" s="29" t="s"/>
    </row>
    <row r="643" spans="1:26" s="55">
      <c r="A643" s="26">
        <v>45670</v>
      </c>
      <c r="B643" s="17" t="s">
        <v>3750</v>
      </c>
      <c r="C643" s="17" t="s">
        <v>3055</v>
      </c>
      <c r="D643" s="17" t="s">
        <v>3071</v>
      </c>
      <c r="E643" s="17">
        <v>990</v>
      </c>
      <c r="F643" s="17">
        <v>990</v>
      </c>
      <c r="G643" s="29" t="s"/>
      <c r="H643" s="17" t="s">
        <v>3109</v>
      </c>
      <c r="I643" s="17" t="s">
        <v>3123</v>
      </c>
      <c r="J643" s="32" t="s"/>
      <c r="K643" s="32" t="s"/>
      <c r="L643" s="29" t="s"/>
      <c r="M643" s="29" t="s"/>
      <c r="N643" s="29" t="s"/>
      <c r="O643" s="29" t="s"/>
      <c r="P643" s="29" t="s"/>
      <c r="Q643" s="29" t="s"/>
      <c r="R643" s="29" t="s"/>
      <c r="S643" s="29" t="s"/>
      <c r="T643" s="29" t="s"/>
      <c r="U643" s="29" t="s"/>
      <c r="V643" s="29" t="s"/>
      <c r="W643" s="29" t="s"/>
      <c r="X643" s="29" t="s"/>
      <c r="Y643" s="29" t="s"/>
      <c r="Z643" s="29" t="s"/>
    </row>
    <row r="644" spans="1:26" s="55">
      <c r="A644" s="26">
        <v>45670</v>
      </c>
      <c r="B644" s="17" t="s">
        <v>3751</v>
      </c>
      <c r="C644" s="17" t="s">
        <v>3055</v>
      </c>
      <c r="D644" s="17" t="s">
        <v>3071</v>
      </c>
      <c r="E644" s="17">
        <v>255</v>
      </c>
      <c r="F644" s="17">
        <v>255</v>
      </c>
      <c r="G644" s="29" t="s"/>
      <c r="H644" s="17" t="s">
        <v>3125</v>
      </c>
      <c r="I644" s="17" t="s">
        <v>3123</v>
      </c>
      <c r="J644" s="32" t="s"/>
      <c r="K644" s="32" t="s"/>
      <c r="L644" s="29" t="s"/>
      <c r="M644" s="29" t="s"/>
      <c r="N644" s="29" t="s"/>
      <c r="O644" s="29" t="s"/>
      <c r="P644" s="29" t="s"/>
      <c r="Q644" s="29" t="s"/>
      <c r="R644" s="29" t="s"/>
      <c r="S644" s="29" t="s"/>
      <c r="T644" s="29" t="s"/>
      <c r="U644" s="29" t="s"/>
      <c r="V644" s="29" t="s"/>
      <c r="W644" s="29" t="s"/>
      <c r="X644" s="29" t="s"/>
      <c r="Y644" s="29" t="s"/>
      <c r="Z644" s="29" t="s"/>
    </row>
    <row r="645" spans="1:26" s="55">
      <c r="A645" s="26">
        <v>45670</v>
      </c>
      <c r="B645" s="17" t="s">
        <v>3752</v>
      </c>
      <c r="C645" s="17" t="s">
        <v>3055</v>
      </c>
      <c r="D645" s="17" t="s">
        <v>3071</v>
      </c>
      <c r="E645" s="17">
        <v>168</v>
      </c>
      <c r="F645" s="17">
        <v>168</v>
      </c>
      <c r="G645" s="29" t="s"/>
      <c r="H645" s="17" t="s">
        <v>3125</v>
      </c>
      <c r="I645" s="17" t="s">
        <v>3059</v>
      </c>
      <c r="J645" s="32" t="s"/>
      <c r="K645" s="32" t="s"/>
      <c r="L645" s="29" t="s"/>
      <c r="M645" s="29" t="s"/>
      <c r="N645" s="29" t="s"/>
      <c r="O645" s="29" t="s"/>
      <c r="P645" s="29" t="s"/>
      <c r="Q645" s="29" t="s"/>
      <c r="R645" s="29" t="s"/>
      <c r="S645" s="29" t="s"/>
      <c r="T645" s="29" t="s"/>
      <c r="U645" s="29" t="s"/>
      <c r="V645" s="29" t="s"/>
      <c r="W645" s="29" t="s"/>
      <c r="X645" s="29" t="s"/>
      <c r="Y645" s="29" t="s"/>
      <c r="Z645" s="29" t="s"/>
    </row>
    <row r="646" spans="1:26" s="55">
      <c r="A646" s="26">
        <v>45670</v>
      </c>
      <c r="B646" s="17" t="s">
        <v>3753</v>
      </c>
      <c r="C646" s="17" t="s">
        <v>2993</v>
      </c>
      <c r="D646" s="17" t="s">
        <v>2982</v>
      </c>
      <c r="E646" s="17">
        <v>118</v>
      </c>
      <c r="F646" s="17">
        <v>118</v>
      </c>
      <c r="G646" s="29" t="s"/>
      <c r="H646" s="17" t="s">
        <v>2995</v>
      </c>
      <c r="I646" s="17" t="s">
        <v>2996</v>
      </c>
      <c r="J646" s="32" t="s"/>
      <c r="K646" s="32" t="s"/>
      <c r="L646" s="29" t="s"/>
      <c r="M646" s="29" t="s"/>
      <c r="N646" s="29" t="s"/>
      <c r="O646" s="29" t="s"/>
      <c r="P646" s="29" t="s"/>
      <c r="Q646" s="29" t="s"/>
      <c r="R646" s="29" t="s"/>
      <c r="S646" s="29" t="s"/>
      <c r="T646" s="29" t="s"/>
      <c r="U646" s="29" t="s"/>
      <c r="V646" s="29" t="s"/>
      <c r="W646" s="29" t="s"/>
      <c r="X646" s="29" t="s"/>
      <c r="Y646" s="29" t="s"/>
      <c r="Z646" s="29" t="s"/>
    </row>
    <row r="647" spans="1:26" s="55">
      <c r="A647" s="26">
        <v>45670</v>
      </c>
      <c r="B647" s="17" t="s">
        <v>3754</v>
      </c>
      <c r="C647" s="17" t="s">
        <v>3055</v>
      </c>
      <c r="D647" s="17" t="s">
        <v>3071</v>
      </c>
      <c r="E647" s="17">
        <v>329</v>
      </c>
      <c r="F647" s="17">
        <v>329</v>
      </c>
      <c r="G647" s="29" t="s"/>
      <c r="H647" s="17" t="s">
        <v>3109</v>
      </c>
      <c r="I647" s="17" t="s">
        <v>3123</v>
      </c>
      <c r="J647" s="32" t="s"/>
      <c r="K647" s="32" t="s"/>
      <c r="L647" s="29" t="s"/>
      <c r="M647" s="29" t="s"/>
      <c r="N647" s="29" t="s"/>
      <c r="O647" s="29" t="s"/>
      <c r="P647" s="29" t="s"/>
      <c r="Q647" s="29" t="s"/>
      <c r="R647" s="29" t="s"/>
      <c r="S647" s="29" t="s"/>
      <c r="T647" s="29" t="s"/>
      <c r="U647" s="29" t="s"/>
      <c r="V647" s="29" t="s"/>
      <c r="W647" s="29" t="s"/>
      <c r="X647" s="29" t="s"/>
      <c r="Y647" s="29" t="s"/>
      <c r="Z647" s="29" t="s"/>
    </row>
    <row r="648" spans="1:26" s="55">
      <c r="A648" s="26">
        <v>45671</v>
      </c>
      <c r="B648" s="17" t="s">
        <v>3755</v>
      </c>
      <c r="C648" s="17" t="s">
        <v>2969</v>
      </c>
      <c r="D648" s="17" t="s">
        <v>2970</v>
      </c>
      <c r="E648" s="17">
        <v>2470</v>
      </c>
      <c r="F648" s="17">
        <v>2470</v>
      </c>
      <c r="G648" s="29" t="s"/>
      <c r="H648" s="17" t="s">
        <v>2999</v>
      </c>
      <c r="I648" s="17" t="s">
        <v>3000</v>
      </c>
      <c r="J648" s="32" t="s"/>
      <c r="K648" s="32" t="s"/>
      <c r="L648" s="29" t="s"/>
      <c r="M648" s="29" t="s"/>
      <c r="N648" s="29" t="s"/>
      <c r="O648" s="29" t="s"/>
      <c r="P648" s="29" t="s"/>
      <c r="Q648" s="29" t="s"/>
      <c r="R648" s="29" t="s"/>
      <c r="S648" s="29" t="s"/>
      <c r="T648" s="29" t="s"/>
      <c r="U648" s="29" t="s"/>
      <c r="V648" s="29" t="s"/>
      <c r="W648" s="29" t="s"/>
      <c r="X648" s="29" t="s"/>
      <c r="Y648" s="29" t="s"/>
      <c r="Z648" s="29" t="s"/>
    </row>
    <row r="649" spans="1:26" s="55">
      <c r="A649" s="26">
        <v>45671</v>
      </c>
      <c r="B649" s="17" t="s">
        <v>3756</v>
      </c>
      <c r="C649" s="17" t="s">
        <v>2969</v>
      </c>
      <c r="D649" s="17" t="s">
        <v>2970</v>
      </c>
      <c r="E649" s="17">
        <v>260</v>
      </c>
      <c r="F649" s="17">
        <v>260</v>
      </c>
      <c r="G649" s="29" t="s"/>
      <c r="H649" s="17" t="s">
        <v>3109</v>
      </c>
      <c r="I649" s="17" t="s">
        <v>3513</v>
      </c>
      <c r="J649" s="32" t="s"/>
      <c r="K649" s="32" t="s"/>
      <c r="L649" s="29" t="s"/>
      <c r="M649" s="29" t="s"/>
      <c r="N649" s="29" t="s"/>
      <c r="O649" s="29" t="s"/>
      <c r="P649" s="29" t="s"/>
      <c r="Q649" s="29" t="s"/>
      <c r="R649" s="29" t="s"/>
      <c r="S649" s="29" t="s"/>
      <c r="T649" s="29" t="s"/>
      <c r="U649" s="29" t="s"/>
      <c r="V649" s="29" t="s"/>
      <c r="W649" s="29" t="s"/>
      <c r="X649" s="29" t="s"/>
      <c r="Y649" s="29" t="s"/>
      <c r="Z649" s="29" t="s"/>
    </row>
    <row r="650" spans="1:26" s="55">
      <c r="A650" s="26">
        <v>45671</v>
      </c>
      <c r="B650" s="17" t="s">
        <v>3757</v>
      </c>
      <c r="C650" s="17" t="s">
        <v>2969</v>
      </c>
      <c r="D650" s="17" t="s">
        <v>2970</v>
      </c>
      <c r="E650" s="17">
        <v>7838</v>
      </c>
      <c r="F650" s="17">
        <v>7838</v>
      </c>
      <c r="G650" s="29" t="s"/>
      <c r="H650" s="17" t="s">
        <v>3379</v>
      </c>
      <c r="I650" s="17" t="s">
        <v>2977</v>
      </c>
      <c r="J650" s="32" t="s"/>
      <c r="K650" s="32" t="s"/>
      <c r="L650" s="29" t="s"/>
      <c r="M650" s="29" t="s"/>
      <c r="N650" s="29" t="s"/>
      <c r="O650" s="29" t="s"/>
      <c r="P650" s="29" t="s"/>
      <c r="Q650" s="29" t="s"/>
      <c r="R650" s="29" t="s"/>
      <c r="S650" s="29" t="s"/>
      <c r="T650" s="29" t="s"/>
      <c r="U650" s="29" t="s"/>
      <c r="V650" s="29" t="s"/>
      <c r="W650" s="29" t="s"/>
      <c r="X650" s="29" t="s"/>
      <c r="Y650" s="29" t="s"/>
      <c r="Z650" s="29" t="s"/>
    </row>
    <row r="651" spans="1:26" s="55">
      <c r="A651" s="26">
        <v>45671</v>
      </c>
      <c r="B651" s="17" t="s">
        <v>3758</v>
      </c>
      <c r="C651" s="17" t="s">
        <v>3055</v>
      </c>
      <c r="D651" s="17" t="s">
        <v>3071</v>
      </c>
      <c r="E651" s="17">
        <v>2880</v>
      </c>
      <c r="F651" s="17">
        <v>2880</v>
      </c>
      <c r="G651" s="29" t="s"/>
      <c r="H651" s="17" t="s">
        <v>3109</v>
      </c>
      <c r="I651" s="17" t="s">
        <v>3224</v>
      </c>
      <c r="J651" s="32" t="s"/>
      <c r="K651" s="32" t="s"/>
      <c r="L651" s="29" t="s"/>
      <c r="M651" s="29" t="s"/>
      <c r="N651" s="29" t="s"/>
      <c r="O651" s="29" t="s"/>
      <c r="P651" s="29" t="s"/>
      <c r="Q651" s="29" t="s"/>
      <c r="R651" s="29" t="s"/>
      <c r="S651" s="29" t="s"/>
      <c r="T651" s="29" t="s"/>
      <c r="U651" s="29" t="s"/>
      <c r="V651" s="29" t="s"/>
      <c r="W651" s="29" t="s"/>
      <c r="X651" s="29" t="s"/>
      <c r="Y651" s="29" t="s"/>
      <c r="Z651" s="29" t="s"/>
    </row>
    <row r="652" spans="1:26" s="55">
      <c r="A652" s="26">
        <v>45671</v>
      </c>
      <c r="B652" s="17" t="s">
        <v>3759</v>
      </c>
      <c r="C652" s="17" t="s">
        <v>3055</v>
      </c>
      <c r="D652" s="17" t="s">
        <v>3071</v>
      </c>
      <c r="E652" s="17">
        <v>336</v>
      </c>
      <c r="F652" s="17">
        <v>336</v>
      </c>
      <c r="G652" s="29" t="s"/>
      <c r="H652" s="17" t="s">
        <v>3109</v>
      </c>
      <c r="I652" s="17" t="s">
        <v>3072</v>
      </c>
      <c r="J652" s="32" t="s"/>
      <c r="K652" s="32" t="s"/>
      <c r="L652" s="29" t="s"/>
      <c r="M652" s="29" t="s"/>
      <c r="N652" s="29" t="s"/>
      <c r="O652" s="29" t="s"/>
      <c r="P652" s="29" t="s"/>
      <c r="Q652" s="29" t="s"/>
      <c r="R652" s="29" t="s"/>
      <c r="S652" s="29" t="s"/>
      <c r="T652" s="29" t="s"/>
      <c r="U652" s="29" t="s"/>
      <c r="V652" s="29" t="s"/>
      <c r="W652" s="29" t="s"/>
      <c r="X652" s="29" t="s"/>
      <c r="Y652" s="29" t="s"/>
      <c r="Z652" s="29" t="s"/>
    </row>
    <row r="653" spans="1:26" s="55">
      <c r="A653" s="26">
        <v>45671</v>
      </c>
      <c r="B653" s="17" t="s">
        <v>3760</v>
      </c>
      <c r="C653" s="17" t="s">
        <v>3055</v>
      </c>
      <c r="D653" s="17" t="s">
        <v>3071</v>
      </c>
      <c r="E653" s="17">
        <v>767</v>
      </c>
      <c r="F653" s="17">
        <v>767</v>
      </c>
      <c r="G653" s="29" t="s"/>
      <c r="H653" s="17" t="s">
        <v>3109</v>
      </c>
      <c r="I653" s="17" t="s">
        <v>3224</v>
      </c>
      <c r="J653" s="32" t="s"/>
      <c r="K653" s="32" t="s"/>
      <c r="L653" s="29" t="s"/>
      <c r="M653" s="29" t="s"/>
      <c r="N653" s="29" t="s"/>
      <c r="O653" s="29" t="s"/>
      <c r="P653" s="29" t="s"/>
      <c r="Q653" s="29" t="s"/>
      <c r="R653" s="29" t="s"/>
      <c r="S653" s="29" t="s"/>
      <c r="T653" s="29" t="s"/>
      <c r="U653" s="29" t="s"/>
      <c r="V653" s="29" t="s"/>
      <c r="W653" s="29" t="s"/>
      <c r="X653" s="29" t="s"/>
      <c r="Y653" s="29" t="s"/>
      <c r="Z653" s="29" t="s"/>
    </row>
    <row r="654" spans="1:26" s="55">
      <c r="A654" s="26">
        <v>45671</v>
      </c>
      <c r="B654" s="17" t="s">
        <v>3761</v>
      </c>
      <c r="C654" s="17" t="s">
        <v>3055</v>
      </c>
      <c r="D654" s="17" t="s">
        <v>3071</v>
      </c>
      <c r="E654" s="17">
        <v>610</v>
      </c>
      <c r="F654" s="17">
        <v>610</v>
      </c>
      <c r="G654" s="29" t="s"/>
      <c r="H654" s="17" t="s">
        <v>3109</v>
      </c>
      <c r="I654" s="17" t="s">
        <v>3209</v>
      </c>
      <c r="J654" s="32" t="s"/>
      <c r="K654" s="32" t="s"/>
      <c r="L654" s="29" t="s"/>
      <c r="M654" s="29" t="s"/>
      <c r="N654" s="29" t="s"/>
      <c r="O654" s="29" t="s"/>
      <c r="P654" s="29" t="s"/>
      <c r="Q654" s="29" t="s"/>
      <c r="R654" s="29" t="s"/>
      <c r="S654" s="29" t="s"/>
      <c r="T654" s="29" t="s"/>
      <c r="U654" s="29" t="s"/>
      <c r="V654" s="29" t="s"/>
      <c r="W654" s="29" t="s"/>
      <c r="X654" s="29" t="s"/>
      <c r="Y654" s="29" t="s"/>
      <c r="Z654" s="29" t="s"/>
    </row>
    <row r="655" spans="1:26" s="55">
      <c r="A655" s="26">
        <v>45671</v>
      </c>
      <c r="B655" s="17" t="s">
        <v>3762</v>
      </c>
      <c r="C655" s="17" t="s">
        <v>3055</v>
      </c>
      <c r="D655" s="17" t="s">
        <v>3071</v>
      </c>
      <c r="E655" s="17">
        <v>50</v>
      </c>
      <c r="F655" s="17">
        <v>50</v>
      </c>
      <c r="G655" s="29" t="s"/>
      <c r="H655" s="17" t="s">
        <v>3109</v>
      </c>
      <c r="I655" s="17" t="s">
        <v>3072</v>
      </c>
      <c r="J655" s="32" t="s"/>
      <c r="K655" s="32" t="s"/>
      <c r="L655" s="29" t="s"/>
      <c r="M655" s="29" t="s"/>
      <c r="N655" s="29" t="s"/>
      <c r="O655" s="29" t="s"/>
      <c r="P655" s="29" t="s"/>
      <c r="Q655" s="29" t="s"/>
      <c r="R655" s="29" t="s"/>
      <c r="S655" s="29" t="s"/>
      <c r="T655" s="29" t="s"/>
      <c r="U655" s="29" t="s"/>
      <c r="V655" s="29" t="s"/>
      <c r="W655" s="29" t="s"/>
      <c r="X655" s="29" t="s"/>
      <c r="Y655" s="29" t="s"/>
      <c r="Z655" s="29" t="s"/>
    </row>
    <row r="656" spans="1:26" s="55">
      <c r="A656" s="26">
        <v>45671</v>
      </c>
      <c r="B656" s="17" t="s">
        <v>3763</v>
      </c>
      <c r="C656" s="17" t="s">
        <v>3055</v>
      </c>
      <c r="D656" s="17" t="s">
        <v>3071</v>
      </c>
      <c r="E656" s="17">
        <v>1758</v>
      </c>
      <c r="F656" s="17">
        <v>1758</v>
      </c>
      <c r="G656" s="29" t="s"/>
      <c r="H656" s="17" t="s">
        <v>3125</v>
      </c>
      <c r="I656" s="17" t="s">
        <v>3224</v>
      </c>
      <c r="J656" s="32" t="s"/>
      <c r="K656" s="32" t="s"/>
      <c r="L656" s="29" t="s"/>
      <c r="M656" s="29" t="s"/>
      <c r="N656" s="29" t="s"/>
      <c r="O656" s="29" t="s"/>
      <c r="P656" s="29" t="s"/>
      <c r="Q656" s="29" t="s"/>
      <c r="R656" s="29" t="s"/>
      <c r="S656" s="29" t="s"/>
      <c r="T656" s="29" t="s"/>
      <c r="U656" s="29" t="s"/>
      <c r="V656" s="29" t="s"/>
      <c r="W656" s="29" t="s"/>
      <c r="X656" s="29" t="s"/>
      <c r="Y656" s="29" t="s"/>
      <c r="Z656" s="29" t="s"/>
    </row>
    <row r="657" spans="1:26" s="55">
      <c r="A657" s="26">
        <v>45671</v>
      </c>
      <c r="B657" s="17" t="s">
        <v>3764</v>
      </c>
      <c r="C657" s="17" t="s">
        <v>3055</v>
      </c>
      <c r="D657" s="17" t="s">
        <v>3071</v>
      </c>
      <c r="E657" s="17">
        <v>168</v>
      </c>
      <c r="F657" s="17">
        <v>168</v>
      </c>
      <c r="G657" s="29" t="s"/>
      <c r="H657" s="17" t="s">
        <v>3125</v>
      </c>
      <c r="I657" s="17" t="s">
        <v>3072</v>
      </c>
      <c r="J657" s="32" t="s"/>
      <c r="K657" s="32" t="s"/>
      <c r="L657" s="29" t="s"/>
      <c r="M657" s="29" t="s"/>
      <c r="N657" s="29" t="s"/>
      <c r="O657" s="29" t="s"/>
      <c r="P657" s="29" t="s"/>
      <c r="Q657" s="29" t="s"/>
      <c r="R657" s="29" t="s"/>
      <c r="S657" s="29" t="s"/>
      <c r="T657" s="29" t="s"/>
      <c r="U657" s="29" t="s"/>
      <c r="V657" s="29" t="s"/>
      <c r="W657" s="29" t="s"/>
      <c r="X657" s="29" t="s"/>
      <c r="Y657" s="29" t="s"/>
      <c r="Z657" s="29" t="s"/>
    </row>
    <row r="658" spans="1:26" s="55">
      <c r="A658" s="26">
        <v>45671</v>
      </c>
      <c r="B658" s="17" t="s">
        <v>3765</v>
      </c>
      <c r="C658" s="17" t="s">
        <v>3055</v>
      </c>
      <c r="D658" s="17" t="s">
        <v>3071</v>
      </c>
      <c r="E658" s="17">
        <v>168</v>
      </c>
      <c r="F658" s="17">
        <v>168</v>
      </c>
      <c r="G658" s="29" t="s"/>
      <c r="H658" s="17" t="s">
        <v>3109</v>
      </c>
      <c r="I658" s="17" t="s">
        <v>3072</v>
      </c>
      <c r="J658" s="32" t="s"/>
      <c r="K658" s="32" t="s"/>
      <c r="L658" s="29" t="s"/>
      <c r="M658" s="29" t="s"/>
      <c r="N658" s="29" t="s"/>
      <c r="O658" s="29" t="s"/>
      <c r="P658" s="29" t="s"/>
      <c r="Q658" s="29" t="s"/>
      <c r="R658" s="29" t="s"/>
      <c r="S658" s="29" t="s"/>
      <c r="T658" s="29" t="s"/>
      <c r="U658" s="29" t="s"/>
      <c r="V658" s="29" t="s"/>
      <c r="W658" s="29" t="s"/>
      <c r="X658" s="29" t="s"/>
      <c r="Y658" s="29" t="s"/>
      <c r="Z658" s="29" t="s"/>
    </row>
    <row r="659" spans="1:26" s="55">
      <c r="A659" s="26">
        <v>45671</v>
      </c>
      <c r="B659" s="17" t="s">
        <v>3766</v>
      </c>
      <c r="C659" s="17" t="s">
        <v>2993</v>
      </c>
      <c r="D659" s="17" t="s">
        <v>2982</v>
      </c>
      <c r="E659" s="17">
        <v>168</v>
      </c>
      <c r="F659" s="17">
        <v>168</v>
      </c>
      <c r="G659" s="29" t="s"/>
      <c r="H659" s="17" t="s">
        <v>2995</v>
      </c>
      <c r="I659" s="17" t="s">
        <v>2996</v>
      </c>
      <c r="J659" s="32" t="s"/>
      <c r="K659" s="32" t="s"/>
      <c r="L659" s="29" t="s"/>
      <c r="M659" s="29" t="s"/>
      <c r="N659" s="29" t="s"/>
      <c r="O659" s="29" t="s"/>
      <c r="P659" s="29" t="s"/>
      <c r="Q659" s="29" t="s"/>
      <c r="R659" s="29" t="s"/>
      <c r="S659" s="29" t="s"/>
      <c r="T659" s="29" t="s"/>
      <c r="U659" s="29" t="s"/>
      <c r="V659" s="29" t="s"/>
      <c r="W659" s="29" t="s"/>
      <c r="X659" s="29" t="s"/>
      <c r="Y659" s="29" t="s"/>
      <c r="Z659" s="29" t="s"/>
    </row>
    <row r="660" spans="1:26" s="55">
      <c r="A660" s="26">
        <v>45671</v>
      </c>
      <c r="B660" s="17" t="s">
        <v>3767</v>
      </c>
      <c r="C660" s="17" t="s">
        <v>2969</v>
      </c>
      <c r="D660" s="17" t="s">
        <v>2970</v>
      </c>
      <c r="E660" s="17">
        <v>10085</v>
      </c>
      <c r="F660" s="17">
        <v>10085</v>
      </c>
      <c r="G660" s="29" t="s"/>
      <c r="H660" s="17" t="s">
        <v>3379</v>
      </c>
      <c r="I660" s="17" t="s">
        <v>2977</v>
      </c>
      <c r="J660" s="32" t="s"/>
      <c r="K660" s="32" t="s"/>
      <c r="L660" s="29" t="s"/>
      <c r="M660" s="29" t="s"/>
      <c r="N660" s="29" t="s"/>
      <c r="O660" s="29" t="s"/>
      <c r="P660" s="29" t="s"/>
      <c r="Q660" s="29" t="s"/>
      <c r="R660" s="29" t="s"/>
      <c r="S660" s="29" t="s"/>
      <c r="T660" s="29" t="s"/>
      <c r="U660" s="29" t="s"/>
      <c r="V660" s="29" t="s"/>
      <c r="W660" s="29" t="s"/>
      <c r="X660" s="29" t="s"/>
      <c r="Y660" s="29" t="s"/>
      <c r="Z660" s="29" t="s"/>
    </row>
    <row r="661" spans="1:26" s="55">
      <c r="A661" s="26">
        <v>45671</v>
      </c>
      <c r="B661" s="17" t="s">
        <v>3768</v>
      </c>
      <c r="C661" s="17" t="s">
        <v>2969</v>
      </c>
      <c r="D661" s="17" t="s">
        <v>2991</v>
      </c>
      <c r="E661" s="17">
        <v>0</v>
      </c>
      <c r="F661" s="17">
        <v>0</v>
      </c>
      <c r="G661" s="29" t="s"/>
      <c r="H661" s="17" t="s">
        <v>2988</v>
      </c>
      <c r="I661" s="17" t="s">
        <v>3000</v>
      </c>
      <c r="J661" s="32" t="s"/>
      <c r="K661" s="32" t="s"/>
      <c r="L661" s="29" t="s"/>
      <c r="M661" s="29" t="s"/>
      <c r="N661" s="29" t="s"/>
      <c r="O661" s="29" t="s"/>
      <c r="P661" s="29" t="s"/>
      <c r="Q661" s="29" t="s"/>
      <c r="R661" s="29" t="s"/>
      <c r="S661" s="29" t="s"/>
      <c r="T661" s="29" t="s"/>
      <c r="U661" s="29" t="s"/>
      <c r="V661" s="29" t="s"/>
      <c r="W661" s="29" t="s"/>
      <c r="X661" s="29" t="s"/>
      <c r="Y661" s="29" t="s"/>
      <c r="Z661" s="29" t="s"/>
    </row>
    <row r="662" spans="1:26" s="55">
      <c r="A662" s="26">
        <v>45671</v>
      </c>
      <c r="B662" s="17" t="s">
        <v>3769</v>
      </c>
      <c r="C662" s="17" t="s">
        <v>3055</v>
      </c>
      <c r="D662" s="17" t="s">
        <v>3071</v>
      </c>
      <c r="E662" s="17">
        <v>3330</v>
      </c>
      <c r="F662" s="17">
        <v>3330</v>
      </c>
      <c r="G662" s="29" t="s"/>
      <c r="H662" s="17" t="s">
        <v>3125</v>
      </c>
      <c r="I662" s="17" t="s">
        <v>3072</v>
      </c>
      <c r="J662" s="32" t="s"/>
      <c r="K662" s="32" t="s"/>
      <c r="L662" s="29" t="s"/>
      <c r="M662" s="29" t="s"/>
      <c r="N662" s="29" t="s"/>
      <c r="O662" s="29" t="s"/>
      <c r="P662" s="29" t="s"/>
      <c r="Q662" s="29" t="s"/>
      <c r="R662" s="29" t="s"/>
      <c r="S662" s="29" t="s"/>
      <c r="T662" s="29" t="s"/>
      <c r="U662" s="29" t="s"/>
      <c r="V662" s="29" t="s"/>
      <c r="W662" s="29" t="s"/>
      <c r="X662" s="29" t="s"/>
      <c r="Y662" s="29" t="s"/>
      <c r="Z662" s="29" t="s"/>
    </row>
    <row r="663" spans="1:26" s="55">
      <c r="A663" s="26">
        <v>45671</v>
      </c>
      <c r="B663" s="17" t="s">
        <v>3770</v>
      </c>
      <c r="C663" s="17" t="s">
        <v>3055</v>
      </c>
      <c r="D663" s="17" t="s">
        <v>3071</v>
      </c>
      <c r="E663" s="17">
        <v>258</v>
      </c>
      <c r="F663" s="17">
        <v>258</v>
      </c>
      <c r="G663" s="29" t="s"/>
      <c r="H663" s="17" t="s">
        <v>3109</v>
      </c>
      <c r="I663" s="17" t="s">
        <v>3072</v>
      </c>
      <c r="J663" s="32" t="s"/>
      <c r="K663" s="32" t="s"/>
      <c r="L663" s="29" t="s"/>
      <c r="M663" s="29" t="s"/>
      <c r="N663" s="29" t="s"/>
      <c r="O663" s="29" t="s"/>
      <c r="P663" s="29" t="s"/>
      <c r="Q663" s="29" t="s"/>
      <c r="R663" s="29" t="s"/>
      <c r="S663" s="29" t="s"/>
      <c r="T663" s="29" t="s"/>
      <c r="U663" s="29" t="s"/>
      <c r="V663" s="29" t="s"/>
      <c r="W663" s="29" t="s"/>
      <c r="X663" s="29" t="s"/>
      <c r="Y663" s="29" t="s"/>
      <c r="Z663" s="29" t="s"/>
    </row>
    <row r="664" spans="1:26" s="55">
      <c r="A664" s="26">
        <v>45671</v>
      </c>
      <c r="B664" s="17" t="s">
        <v>3771</v>
      </c>
      <c r="C664" s="17" t="s">
        <v>3055</v>
      </c>
      <c r="D664" s="17" t="s">
        <v>3071</v>
      </c>
      <c r="E664" s="17">
        <v>298</v>
      </c>
      <c r="F664" s="17">
        <v>298</v>
      </c>
      <c r="G664" s="29" t="s"/>
      <c r="H664" s="17" t="s">
        <v>3109</v>
      </c>
      <c r="I664" s="17" t="s">
        <v>3072</v>
      </c>
      <c r="J664" s="32" t="s"/>
      <c r="K664" s="32" t="s"/>
      <c r="L664" s="29" t="s"/>
      <c r="M664" s="29" t="s"/>
      <c r="N664" s="29" t="s"/>
      <c r="O664" s="29" t="s"/>
      <c r="P664" s="29" t="s"/>
      <c r="Q664" s="29" t="s"/>
      <c r="R664" s="29" t="s"/>
      <c r="S664" s="29" t="s"/>
      <c r="T664" s="29" t="s"/>
      <c r="U664" s="29" t="s"/>
      <c r="V664" s="29" t="s"/>
      <c r="W664" s="29" t="s"/>
      <c r="X664" s="29" t="s"/>
      <c r="Y664" s="29" t="s"/>
      <c r="Z664" s="29" t="s"/>
    </row>
    <row r="665" spans="1:26" s="55">
      <c r="A665" s="26">
        <v>45671</v>
      </c>
      <c r="B665" s="17" t="s">
        <v>3772</v>
      </c>
      <c r="C665" s="17" t="s">
        <v>2969</v>
      </c>
      <c r="D665" s="17" t="s">
        <v>2970</v>
      </c>
      <c r="E665" s="17">
        <v>320</v>
      </c>
      <c r="F665" s="17">
        <v>320</v>
      </c>
      <c r="G665" s="29" t="s"/>
      <c r="H665" s="17" t="s">
        <v>3379</v>
      </c>
      <c r="I665" s="17" t="s">
        <v>2977</v>
      </c>
      <c r="J665" s="32" t="s"/>
      <c r="K665" s="32" t="s"/>
      <c r="L665" s="29" t="s"/>
      <c r="M665" s="29" t="s"/>
      <c r="N665" s="29" t="s"/>
      <c r="O665" s="29" t="s"/>
      <c r="P665" s="29" t="s"/>
      <c r="Q665" s="29" t="s"/>
      <c r="R665" s="29" t="s"/>
      <c r="S665" s="29" t="s"/>
      <c r="T665" s="29" t="s"/>
      <c r="U665" s="29" t="s"/>
      <c r="V665" s="29" t="s"/>
      <c r="W665" s="29" t="s"/>
      <c r="X665" s="29" t="s"/>
      <c r="Y665" s="29" t="s"/>
      <c r="Z665" s="29" t="s"/>
    </row>
    <row r="666" spans="1:26" s="55">
      <c r="A666" s="26">
        <v>45671</v>
      </c>
      <c r="B666" s="17" t="s">
        <v>3773</v>
      </c>
      <c r="C666" s="17" t="s">
        <v>3055</v>
      </c>
      <c r="D666" s="17" t="s">
        <v>3071</v>
      </c>
      <c r="E666" s="17">
        <v>168</v>
      </c>
      <c r="F666" s="17">
        <v>168</v>
      </c>
      <c r="G666" s="29" t="s"/>
      <c r="H666" s="17" t="s">
        <v>3109</v>
      </c>
      <c r="I666" s="17" t="s">
        <v>3072</v>
      </c>
      <c r="J666" s="32" t="s"/>
      <c r="K666" s="32" t="s"/>
      <c r="L666" s="29" t="s"/>
      <c r="M666" s="29" t="s"/>
      <c r="N666" s="29" t="s"/>
      <c r="O666" s="29" t="s"/>
      <c r="P666" s="29" t="s"/>
      <c r="Q666" s="29" t="s"/>
      <c r="R666" s="29" t="s"/>
      <c r="S666" s="29" t="s"/>
      <c r="T666" s="29" t="s"/>
      <c r="U666" s="29" t="s"/>
      <c r="V666" s="29" t="s"/>
      <c r="W666" s="29" t="s"/>
      <c r="X666" s="29" t="s"/>
      <c r="Y666" s="29" t="s"/>
      <c r="Z666" s="29" t="s"/>
    </row>
    <row r="667" spans="1:26" s="55">
      <c r="A667" s="26">
        <v>45671</v>
      </c>
      <c r="B667" s="17" t="s">
        <v>3774</v>
      </c>
      <c r="C667" s="17" t="s">
        <v>3055</v>
      </c>
      <c r="D667" s="17" t="s">
        <v>3071</v>
      </c>
      <c r="E667" s="17">
        <v>99</v>
      </c>
      <c r="F667" s="17">
        <v>99</v>
      </c>
      <c r="G667" s="29" t="s"/>
      <c r="H667" s="17" t="s">
        <v>3109</v>
      </c>
      <c r="I667" s="17" t="s">
        <v>3072</v>
      </c>
      <c r="J667" s="32" t="s"/>
      <c r="K667" s="32" t="s"/>
      <c r="L667" s="29" t="s"/>
      <c r="M667" s="29" t="s"/>
      <c r="N667" s="29" t="s"/>
      <c r="O667" s="29" t="s"/>
      <c r="P667" s="29" t="s"/>
      <c r="Q667" s="29" t="s"/>
      <c r="R667" s="29" t="s"/>
      <c r="S667" s="29" t="s"/>
      <c r="T667" s="29" t="s"/>
      <c r="U667" s="29" t="s"/>
      <c r="V667" s="29" t="s"/>
      <c r="W667" s="29" t="s"/>
      <c r="X667" s="29" t="s"/>
      <c r="Y667" s="29" t="s"/>
      <c r="Z667" s="29" t="s"/>
    </row>
    <row r="668" spans="1:26" s="55">
      <c r="A668" s="26">
        <v>45671</v>
      </c>
      <c r="B668" s="17" t="s">
        <v>3775</v>
      </c>
      <c r="C668" s="17" t="s">
        <v>3055</v>
      </c>
      <c r="D668" s="17" t="s">
        <v>3071</v>
      </c>
      <c r="E668" s="17">
        <v>168</v>
      </c>
      <c r="F668" s="17">
        <v>168</v>
      </c>
      <c r="G668" s="29" t="s"/>
      <c r="H668" s="17" t="s">
        <v>3125</v>
      </c>
      <c r="I668" s="17" t="s">
        <v>3224</v>
      </c>
      <c r="J668" s="32" t="s"/>
      <c r="K668" s="32" t="s"/>
      <c r="L668" s="29" t="s"/>
      <c r="M668" s="29" t="s"/>
      <c r="N668" s="29" t="s"/>
      <c r="O668" s="29" t="s"/>
      <c r="P668" s="29" t="s"/>
      <c r="Q668" s="29" t="s"/>
      <c r="R668" s="29" t="s"/>
      <c r="S668" s="29" t="s"/>
      <c r="T668" s="29" t="s"/>
      <c r="U668" s="29" t="s"/>
      <c r="V668" s="29" t="s"/>
      <c r="W668" s="29" t="s"/>
      <c r="X668" s="29" t="s"/>
      <c r="Y668" s="29" t="s"/>
      <c r="Z668" s="29" t="s"/>
    </row>
    <row r="669" spans="1:26" s="55">
      <c r="A669" s="26">
        <v>45671</v>
      </c>
      <c r="B669" s="17" t="s">
        <v>3776</v>
      </c>
      <c r="C669" s="17" t="s">
        <v>3055</v>
      </c>
      <c r="D669" s="17" t="s">
        <v>3071</v>
      </c>
      <c r="E669" s="17">
        <v>1150</v>
      </c>
      <c r="F669" s="17">
        <v>1150</v>
      </c>
      <c r="G669" s="29" t="s"/>
      <c r="H669" s="17" t="s">
        <v>3125</v>
      </c>
      <c r="I669" s="17" t="s">
        <v>3117</v>
      </c>
      <c r="J669" s="32" t="s"/>
      <c r="K669" s="32" t="s"/>
      <c r="L669" s="29" t="s"/>
      <c r="M669" s="29" t="s"/>
      <c r="N669" s="29" t="s"/>
      <c r="O669" s="29" t="s"/>
      <c r="P669" s="29" t="s"/>
      <c r="Q669" s="29" t="s"/>
      <c r="R669" s="29" t="s"/>
      <c r="S669" s="29" t="s"/>
      <c r="T669" s="29" t="s"/>
      <c r="U669" s="29" t="s"/>
      <c r="V669" s="29" t="s"/>
      <c r="W669" s="29" t="s"/>
      <c r="X669" s="29" t="s"/>
      <c r="Y669" s="29" t="s"/>
      <c r="Z669" s="29" t="s"/>
    </row>
    <row r="670" spans="1:26" s="55">
      <c r="A670" s="26">
        <v>45671</v>
      </c>
      <c r="B670" s="17" t="s">
        <v>3777</v>
      </c>
      <c r="C670" s="17" t="s">
        <v>3055</v>
      </c>
      <c r="D670" s="17" t="s">
        <v>3071</v>
      </c>
      <c r="E670" s="17">
        <v>356</v>
      </c>
      <c r="F670" s="17">
        <v>356</v>
      </c>
      <c r="G670" s="29" t="s"/>
      <c r="H670" s="17" t="s">
        <v>3125</v>
      </c>
      <c r="I670" s="17" t="s">
        <v>3209</v>
      </c>
      <c r="J670" s="32" t="s"/>
      <c r="K670" s="32" t="s"/>
      <c r="L670" s="29" t="s"/>
      <c r="M670" s="29" t="s"/>
      <c r="N670" s="29" t="s"/>
      <c r="O670" s="29" t="s"/>
      <c r="P670" s="29" t="s"/>
      <c r="Q670" s="29" t="s"/>
      <c r="R670" s="29" t="s"/>
      <c r="S670" s="29" t="s"/>
      <c r="T670" s="29" t="s"/>
      <c r="U670" s="29" t="s"/>
      <c r="V670" s="29" t="s"/>
      <c r="W670" s="29" t="s"/>
      <c r="X670" s="29" t="s"/>
      <c r="Y670" s="29" t="s"/>
      <c r="Z670" s="29" t="s"/>
    </row>
    <row r="671" spans="1:26" s="55">
      <c r="A671" s="26">
        <v>45671</v>
      </c>
      <c r="B671" s="17" t="s">
        <v>3778</v>
      </c>
      <c r="C671" s="17" t="s">
        <v>3055</v>
      </c>
      <c r="D671" s="17" t="s">
        <v>3071</v>
      </c>
      <c r="E671" s="17">
        <v>2463</v>
      </c>
      <c r="F671" s="17">
        <v>2463</v>
      </c>
      <c r="G671" s="29" t="s"/>
      <c r="H671" s="17" t="s">
        <v>3109</v>
      </c>
      <c r="I671" s="17" t="s">
        <v>3117</v>
      </c>
      <c r="J671" s="32" t="s"/>
      <c r="K671" s="32" t="s"/>
      <c r="L671" s="29" t="s"/>
      <c r="M671" s="29" t="s"/>
      <c r="N671" s="29" t="s"/>
      <c r="O671" s="29" t="s"/>
      <c r="P671" s="29" t="s"/>
      <c r="Q671" s="29" t="s"/>
      <c r="R671" s="29" t="s"/>
      <c r="S671" s="29" t="s"/>
      <c r="T671" s="29" t="s"/>
      <c r="U671" s="29" t="s"/>
      <c r="V671" s="29" t="s"/>
      <c r="W671" s="29" t="s"/>
      <c r="X671" s="29" t="s"/>
      <c r="Y671" s="29" t="s"/>
      <c r="Z671" s="29" t="s"/>
    </row>
    <row r="672" spans="1:26" s="55">
      <c r="A672" s="26">
        <v>45671</v>
      </c>
      <c r="B672" s="17" t="s">
        <v>3779</v>
      </c>
      <c r="C672" s="17" t="s">
        <v>3055</v>
      </c>
      <c r="D672" s="17" t="s">
        <v>3071</v>
      </c>
      <c r="E672" s="17">
        <v>99</v>
      </c>
      <c r="F672" s="17">
        <v>99</v>
      </c>
      <c r="G672" s="29" t="s"/>
      <c r="H672" s="17" t="s">
        <v>3125</v>
      </c>
      <c r="I672" s="17" t="s">
        <v>3224</v>
      </c>
      <c r="J672" s="32" t="s"/>
      <c r="K672" s="32" t="s"/>
      <c r="L672" s="29" t="s"/>
      <c r="M672" s="29" t="s"/>
      <c r="N672" s="29" t="s"/>
      <c r="O672" s="29" t="s"/>
      <c r="P672" s="29" t="s"/>
      <c r="Q672" s="29" t="s"/>
      <c r="R672" s="29" t="s"/>
      <c r="S672" s="29" t="s"/>
      <c r="T672" s="29" t="s"/>
      <c r="U672" s="29" t="s"/>
      <c r="V672" s="29" t="s"/>
      <c r="W672" s="29" t="s"/>
      <c r="X672" s="29" t="s"/>
      <c r="Y672" s="29" t="s"/>
      <c r="Z672" s="29" t="s"/>
    </row>
    <row r="673" spans="1:26" s="55">
      <c r="A673" s="26">
        <v>45671</v>
      </c>
      <c r="B673" s="17" t="s">
        <v>3780</v>
      </c>
      <c r="C673" s="17" t="s">
        <v>3055</v>
      </c>
      <c r="D673" s="17" t="s">
        <v>3071</v>
      </c>
      <c r="E673" s="17">
        <v>99</v>
      </c>
      <c r="F673" s="17">
        <v>99</v>
      </c>
      <c r="G673" s="29" t="s"/>
      <c r="H673" s="17" t="s">
        <v>3125</v>
      </c>
      <c r="I673" s="17" t="s">
        <v>3224</v>
      </c>
      <c r="J673" s="32" t="s"/>
      <c r="K673" s="32" t="s"/>
      <c r="L673" s="29" t="s"/>
      <c r="M673" s="29" t="s"/>
      <c r="N673" s="29" t="s"/>
      <c r="O673" s="29" t="s"/>
      <c r="P673" s="29" t="s"/>
      <c r="Q673" s="29" t="s"/>
      <c r="R673" s="29" t="s"/>
      <c r="S673" s="29" t="s"/>
      <c r="T673" s="29" t="s"/>
      <c r="U673" s="29" t="s"/>
      <c r="V673" s="29" t="s"/>
      <c r="W673" s="29" t="s"/>
      <c r="X673" s="29" t="s"/>
      <c r="Y673" s="29" t="s"/>
      <c r="Z673" s="29" t="s"/>
    </row>
    <row r="674" spans="1:26" s="55">
      <c r="A674" s="26">
        <v>45671</v>
      </c>
      <c r="B674" s="17" t="s">
        <v>3781</v>
      </c>
      <c r="C674" s="17" t="s">
        <v>3055</v>
      </c>
      <c r="D674" s="17" t="s">
        <v>3071</v>
      </c>
      <c r="E674" s="17">
        <v>2378</v>
      </c>
      <c r="F674" s="17">
        <v>2378</v>
      </c>
      <c r="G674" s="29" t="s"/>
      <c r="H674" s="17" t="s">
        <v>3109</v>
      </c>
      <c r="I674" s="17" t="s">
        <v>3117</v>
      </c>
      <c r="J674" s="32" t="s"/>
      <c r="K674" s="32" t="s"/>
      <c r="L674" s="29" t="s"/>
      <c r="M674" s="29" t="s"/>
      <c r="N674" s="29" t="s"/>
      <c r="O674" s="29" t="s"/>
      <c r="P674" s="29" t="s"/>
      <c r="Q674" s="29" t="s"/>
      <c r="R674" s="29" t="s"/>
      <c r="S674" s="29" t="s"/>
      <c r="T674" s="29" t="s"/>
      <c r="U674" s="29" t="s"/>
      <c r="V674" s="29" t="s"/>
      <c r="W674" s="29" t="s"/>
      <c r="X674" s="29" t="s"/>
      <c r="Y674" s="29" t="s"/>
      <c r="Z674" s="29" t="s"/>
    </row>
    <row r="675" spans="1:26" s="55">
      <c r="A675" s="26">
        <v>45671</v>
      </c>
      <c r="B675" s="17" t="s">
        <v>3782</v>
      </c>
      <c r="C675" s="17" t="s">
        <v>3055</v>
      </c>
      <c r="D675" s="17" t="s">
        <v>3071</v>
      </c>
      <c r="E675" s="17">
        <v>8293</v>
      </c>
      <c r="F675" s="17">
        <v>8293</v>
      </c>
      <c r="G675" s="29" t="s"/>
      <c r="H675" s="17" t="s">
        <v>3125</v>
      </c>
      <c r="I675" s="17" t="s">
        <v>3209</v>
      </c>
      <c r="J675" s="32" t="s"/>
      <c r="K675" s="32" t="s"/>
      <c r="L675" s="29" t="s"/>
      <c r="M675" s="29" t="s"/>
      <c r="N675" s="29" t="s"/>
      <c r="O675" s="29" t="s"/>
      <c r="P675" s="29" t="s"/>
      <c r="Q675" s="29" t="s"/>
      <c r="R675" s="29" t="s"/>
      <c r="S675" s="29" t="s"/>
      <c r="T675" s="29" t="s"/>
      <c r="U675" s="29" t="s"/>
      <c r="V675" s="29" t="s"/>
      <c r="W675" s="29" t="s"/>
      <c r="X675" s="29" t="s"/>
      <c r="Y675" s="29" t="s"/>
      <c r="Z675" s="29" t="s"/>
    </row>
    <row r="676" spans="1:26" s="55">
      <c r="A676" s="26">
        <v>45671</v>
      </c>
      <c r="B676" s="17" t="s">
        <v>3783</v>
      </c>
      <c r="C676" s="17" t="s">
        <v>2993</v>
      </c>
      <c r="D676" s="17" t="s">
        <v>3150</v>
      </c>
      <c r="E676" s="17">
        <v>168</v>
      </c>
      <c r="F676" s="17">
        <v>168</v>
      </c>
      <c r="G676" s="29" t="s"/>
      <c r="H676" s="17" t="s">
        <v>2995</v>
      </c>
      <c r="I676" s="17" t="s">
        <v>3013</v>
      </c>
      <c r="J676" s="32" t="s"/>
      <c r="K676" s="32" t="s"/>
      <c r="L676" s="29" t="s"/>
      <c r="M676" s="29" t="s"/>
      <c r="N676" s="29" t="s"/>
      <c r="O676" s="29" t="s"/>
      <c r="P676" s="29" t="s"/>
      <c r="Q676" s="29" t="s"/>
      <c r="R676" s="29" t="s"/>
      <c r="S676" s="29" t="s"/>
      <c r="T676" s="29" t="s"/>
      <c r="U676" s="29" t="s"/>
      <c r="V676" s="29" t="s"/>
      <c r="W676" s="29" t="s"/>
      <c r="X676" s="29" t="s"/>
      <c r="Y676" s="29" t="s"/>
      <c r="Z676" s="29" t="s"/>
    </row>
    <row r="677" spans="1:26" s="55">
      <c r="A677" s="26">
        <v>45671</v>
      </c>
      <c r="B677" s="17" t="s">
        <v>3784</v>
      </c>
      <c r="C677" s="17" t="s">
        <v>3055</v>
      </c>
      <c r="D677" s="17" t="s">
        <v>3071</v>
      </c>
      <c r="E677" s="17">
        <v>2860</v>
      </c>
      <c r="F677" s="17">
        <v>2860</v>
      </c>
      <c r="G677" s="29" t="s"/>
      <c r="H677" s="17" t="s">
        <v>3109</v>
      </c>
      <c r="I677" s="17" t="s">
        <v>3209</v>
      </c>
      <c r="J677" s="32" t="s"/>
      <c r="K677" s="32" t="s"/>
      <c r="L677" s="29" t="s"/>
      <c r="M677" s="29" t="s"/>
      <c r="N677" s="29" t="s"/>
      <c r="O677" s="29" t="s"/>
      <c r="P677" s="29" t="s"/>
      <c r="Q677" s="29" t="s"/>
      <c r="R677" s="29" t="s"/>
      <c r="S677" s="29" t="s"/>
      <c r="T677" s="29" t="s"/>
      <c r="U677" s="29" t="s"/>
      <c r="V677" s="29" t="s"/>
      <c r="W677" s="29" t="s"/>
      <c r="X677" s="29" t="s"/>
      <c r="Y677" s="29" t="s"/>
      <c r="Z677" s="29" t="s"/>
    </row>
    <row r="678" spans="1:26" s="55">
      <c r="A678" s="26">
        <v>45671</v>
      </c>
      <c r="B678" s="17" t="s">
        <v>3785</v>
      </c>
      <c r="C678" s="17" t="s">
        <v>3055</v>
      </c>
      <c r="D678" s="17" t="s">
        <v>3071</v>
      </c>
      <c r="E678" s="17">
        <v>168</v>
      </c>
      <c r="F678" s="17">
        <v>168</v>
      </c>
      <c r="G678" s="29" t="s"/>
      <c r="H678" s="17" t="s">
        <v>3125</v>
      </c>
      <c r="I678" s="17" t="s">
        <v>3224</v>
      </c>
      <c r="J678" s="32" t="s"/>
      <c r="K678" s="32" t="s"/>
      <c r="L678" s="29" t="s"/>
      <c r="M678" s="29" t="s"/>
      <c r="N678" s="29" t="s"/>
      <c r="O678" s="29" t="s"/>
      <c r="P678" s="29" t="s"/>
      <c r="Q678" s="29" t="s"/>
      <c r="R678" s="29" t="s"/>
      <c r="S678" s="29" t="s"/>
      <c r="T678" s="29" t="s"/>
      <c r="U678" s="29" t="s"/>
      <c r="V678" s="29" t="s"/>
      <c r="W678" s="29" t="s"/>
      <c r="X678" s="29" t="s"/>
      <c r="Y678" s="29" t="s"/>
      <c r="Z678" s="29" t="s"/>
    </row>
    <row r="679" spans="1:26" s="55">
      <c r="A679" s="26">
        <v>45671</v>
      </c>
      <c r="B679" s="17" t="s">
        <v>3786</v>
      </c>
      <c r="C679" s="17" t="s">
        <v>2993</v>
      </c>
      <c r="D679" s="17" t="s">
        <v>3150</v>
      </c>
      <c r="E679" s="17">
        <v>128</v>
      </c>
      <c r="F679" s="17">
        <v>128</v>
      </c>
      <c r="G679" s="29" t="s"/>
      <c r="H679" s="17" t="s">
        <v>2995</v>
      </c>
      <c r="I679" s="17" t="s">
        <v>3013</v>
      </c>
      <c r="J679" s="32" t="s"/>
      <c r="K679" s="32" t="s"/>
      <c r="L679" s="29" t="s"/>
      <c r="M679" s="29" t="s"/>
      <c r="N679" s="29" t="s"/>
      <c r="O679" s="29" t="s"/>
      <c r="P679" s="29" t="s"/>
      <c r="Q679" s="29" t="s"/>
      <c r="R679" s="29" t="s"/>
      <c r="S679" s="29" t="s"/>
      <c r="T679" s="29" t="s"/>
      <c r="U679" s="29" t="s"/>
      <c r="V679" s="29" t="s"/>
      <c r="W679" s="29" t="s"/>
      <c r="X679" s="29" t="s"/>
      <c r="Y679" s="29" t="s"/>
      <c r="Z679" s="29" t="s"/>
    </row>
    <row r="680" spans="1:26" s="55">
      <c r="A680" s="26">
        <v>45672</v>
      </c>
      <c r="B680" s="17" t="s">
        <v>3787</v>
      </c>
      <c r="C680" s="17" t="s">
        <v>3055</v>
      </c>
      <c r="D680" s="17" t="s">
        <v>3071</v>
      </c>
      <c r="E680" s="17">
        <v>2704</v>
      </c>
      <c r="F680" s="17">
        <v>2704</v>
      </c>
      <c r="G680" s="29" t="s"/>
      <c r="H680" s="17" t="s">
        <v>3109</v>
      </c>
      <c r="I680" s="17" t="s">
        <v>3123</v>
      </c>
      <c r="J680" s="32" t="s"/>
      <c r="K680" s="32" t="s"/>
      <c r="L680" s="29" t="s"/>
      <c r="M680" s="29" t="s"/>
      <c r="N680" s="29" t="s"/>
      <c r="O680" s="29" t="s"/>
      <c r="P680" s="29" t="s"/>
      <c r="Q680" s="29" t="s"/>
      <c r="R680" s="29" t="s"/>
      <c r="S680" s="29" t="s"/>
      <c r="T680" s="29" t="s"/>
      <c r="U680" s="29" t="s"/>
      <c r="V680" s="29" t="s"/>
      <c r="W680" s="29" t="s"/>
      <c r="X680" s="29" t="s"/>
      <c r="Y680" s="29" t="s"/>
      <c r="Z680" s="29" t="s"/>
    </row>
    <row r="681" spans="1:26" s="55">
      <c r="A681" s="26">
        <v>45672</v>
      </c>
      <c r="B681" s="17" t="s">
        <v>3788</v>
      </c>
      <c r="C681" s="17" t="s">
        <v>3055</v>
      </c>
      <c r="D681" s="17" t="s">
        <v>3071</v>
      </c>
      <c r="E681" s="17">
        <v>168</v>
      </c>
      <c r="F681" s="17">
        <v>168</v>
      </c>
      <c r="G681" s="29" t="s"/>
      <c r="H681" s="17" t="s">
        <v>3109</v>
      </c>
      <c r="I681" s="17" t="s">
        <v>3123</v>
      </c>
      <c r="J681" s="32" t="s"/>
      <c r="K681" s="32" t="s"/>
      <c r="L681" s="29" t="s"/>
      <c r="M681" s="29" t="s"/>
      <c r="N681" s="29" t="s"/>
      <c r="O681" s="29" t="s"/>
      <c r="P681" s="29" t="s"/>
      <c r="Q681" s="29" t="s"/>
      <c r="R681" s="29" t="s"/>
      <c r="S681" s="29" t="s"/>
      <c r="T681" s="29" t="s"/>
      <c r="U681" s="29" t="s"/>
      <c r="V681" s="29" t="s"/>
      <c r="W681" s="29" t="s"/>
      <c r="X681" s="29" t="s"/>
      <c r="Y681" s="29" t="s"/>
      <c r="Z681" s="29" t="s"/>
    </row>
    <row r="682" spans="1:26" s="55">
      <c r="A682" s="26">
        <v>45672</v>
      </c>
      <c r="B682" s="17" t="s">
        <v>3789</v>
      </c>
      <c r="C682" s="17" t="s">
        <v>3055</v>
      </c>
      <c r="D682" s="17" t="s">
        <v>3071</v>
      </c>
      <c r="E682" s="17">
        <v>258</v>
      </c>
      <c r="F682" s="17">
        <v>258</v>
      </c>
      <c r="G682" s="29" t="s"/>
      <c r="H682" s="17" t="s">
        <v>3109</v>
      </c>
      <c r="I682" s="17" t="s">
        <v>3123</v>
      </c>
      <c r="J682" s="32" t="s"/>
      <c r="K682" s="32" t="s"/>
      <c r="L682" s="29" t="s"/>
      <c r="M682" s="29" t="s"/>
      <c r="N682" s="29" t="s"/>
      <c r="O682" s="29" t="s"/>
      <c r="P682" s="29" t="s"/>
      <c r="Q682" s="29" t="s"/>
      <c r="R682" s="29" t="s"/>
      <c r="S682" s="29" t="s"/>
      <c r="T682" s="29" t="s"/>
      <c r="U682" s="29" t="s"/>
      <c r="V682" s="29" t="s"/>
      <c r="W682" s="29" t="s"/>
      <c r="X682" s="29" t="s"/>
      <c r="Y682" s="29" t="s"/>
      <c r="Z682" s="29" t="s"/>
    </row>
    <row r="683" spans="1:26" s="55">
      <c r="A683" s="26">
        <v>45672</v>
      </c>
      <c r="B683" s="17" t="s">
        <v>3790</v>
      </c>
      <c r="C683" s="17" t="s">
        <v>3055</v>
      </c>
      <c r="D683" s="17" t="s">
        <v>3071</v>
      </c>
      <c r="E683" s="17">
        <v>168</v>
      </c>
      <c r="F683" s="17">
        <v>168</v>
      </c>
      <c r="G683" s="29" t="s"/>
      <c r="H683" s="17" t="s">
        <v>3109</v>
      </c>
      <c r="I683" s="17" t="s">
        <v>3072</v>
      </c>
      <c r="J683" s="32" t="s"/>
      <c r="K683" s="32" t="s"/>
      <c r="L683" s="29" t="s"/>
      <c r="M683" s="29" t="s"/>
      <c r="N683" s="29" t="s"/>
      <c r="O683" s="29" t="s"/>
      <c r="P683" s="29" t="s"/>
      <c r="Q683" s="29" t="s"/>
      <c r="R683" s="29" t="s"/>
      <c r="S683" s="29" t="s"/>
      <c r="T683" s="29" t="s"/>
      <c r="U683" s="29" t="s"/>
      <c r="V683" s="29" t="s"/>
      <c r="W683" s="29" t="s"/>
      <c r="X683" s="29" t="s"/>
      <c r="Y683" s="29" t="s"/>
      <c r="Z683" s="29" t="s"/>
    </row>
    <row r="684" spans="1:26" s="55">
      <c r="A684" s="26">
        <v>45672</v>
      </c>
      <c r="B684" s="17" t="s">
        <v>3791</v>
      </c>
      <c r="C684" s="17" t="s">
        <v>3055</v>
      </c>
      <c r="D684" s="17" t="s">
        <v>3071</v>
      </c>
      <c r="E684" s="17">
        <v>99</v>
      </c>
      <c r="F684" s="17">
        <v>99</v>
      </c>
      <c r="G684" s="29" t="s"/>
      <c r="H684" s="17" t="s">
        <v>3109</v>
      </c>
      <c r="I684" s="17" t="s">
        <v>3123</v>
      </c>
      <c r="J684" s="32" t="s"/>
      <c r="K684" s="32" t="s"/>
      <c r="L684" s="29" t="s"/>
      <c r="M684" s="29" t="s"/>
      <c r="N684" s="29" t="s"/>
      <c r="O684" s="29" t="s"/>
      <c r="P684" s="29" t="s"/>
      <c r="Q684" s="29" t="s"/>
      <c r="R684" s="29" t="s"/>
      <c r="S684" s="29" t="s"/>
      <c r="T684" s="29" t="s"/>
      <c r="U684" s="29" t="s"/>
      <c r="V684" s="29" t="s"/>
      <c r="W684" s="29" t="s"/>
      <c r="X684" s="29" t="s"/>
      <c r="Y684" s="29" t="s"/>
      <c r="Z684" s="29" t="s"/>
    </row>
    <row r="685" spans="1:26" s="55">
      <c r="A685" s="26">
        <v>45672</v>
      </c>
      <c r="B685" s="17" t="s">
        <v>3792</v>
      </c>
      <c r="C685" s="17" t="s">
        <v>3055</v>
      </c>
      <c r="D685" s="17" t="s">
        <v>3071</v>
      </c>
      <c r="E685" s="17">
        <v>250</v>
      </c>
      <c r="F685" s="17">
        <v>250</v>
      </c>
      <c r="G685" s="29" t="s"/>
      <c r="H685" s="17" t="s">
        <v>3109</v>
      </c>
      <c r="I685" s="17" t="s">
        <v>3072</v>
      </c>
      <c r="J685" s="32" t="s"/>
      <c r="K685" s="32" t="s"/>
      <c r="L685" s="29" t="s"/>
      <c r="M685" s="29" t="s"/>
      <c r="N685" s="29" t="s"/>
      <c r="O685" s="29" t="s"/>
      <c r="P685" s="29" t="s"/>
      <c r="Q685" s="29" t="s"/>
      <c r="R685" s="29" t="s"/>
      <c r="S685" s="29" t="s"/>
      <c r="T685" s="29" t="s"/>
      <c r="U685" s="29" t="s"/>
      <c r="V685" s="29" t="s"/>
      <c r="W685" s="29" t="s"/>
      <c r="X685" s="29" t="s"/>
      <c r="Y685" s="29" t="s"/>
      <c r="Z685" s="29" t="s"/>
    </row>
    <row r="686" spans="1:26" s="55">
      <c r="A686" s="26">
        <v>45672</v>
      </c>
      <c r="B686" s="17" t="s">
        <v>3793</v>
      </c>
      <c r="C686" s="17" t="s">
        <v>3055</v>
      </c>
      <c r="D686" s="17" t="s">
        <v>3071</v>
      </c>
      <c r="E686" s="17">
        <v>198</v>
      </c>
      <c r="F686" s="31">
        <v>198</v>
      </c>
      <c r="G686" s="29" t="s"/>
      <c r="H686" s="17" t="s">
        <v>3058</v>
      </c>
      <c r="I686" s="17" t="s">
        <v>3072</v>
      </c>
      <c r="J686" s="32" t="s"/>
      <c r="K686" s="32" t="s"/>
      <c r="L686" s="29" t="s"/>
      <c r="M686" s="29" t="s"/>
      <c r="N686" s="29" t="s"/>
      <c r="O686" s="29" t="s"/>
      <c r="P686" s="29" t="s"/>
      <c r="Q686" s="29" t="s"/>
      <c r="R686" s="29" t="s"/>
      <c r="S686" s="29" t="s"/>
      <c r="T686" s="29" t="s"/>
      <c r="U686" s="29" t="s"/>
      <c r="V686" s="29" t="s"/>
      <c r="W686" s="29" t="s"/>
      <c r="X686" s="29" t="s"/>
      <c r="Y686" s="29" t="s"/>
      <c r="Z686" s="29" t="s"/>
    </row>
    <row r="687" spans="1:26" s="55">
      <c r="A687" s="26">
        <v>45672</v>
      </c>
      <c r="B687" s="17" t="s">
        <v>3794</v>
      </c>
      <c r="C687" s="17" t="s">
        <v>3055</v>
      </c>
      <c r="D687" s="17" t="s">
        <v>3071</v>
      </c>
      <c r="E687" s="17">
        <v>99</v>
      </c>
      <c r="F687" s="17">
        <v>99</v>
      </c>
      <c r="G687" s="29" t="s"/>
      <c r="H687" s="17" t="s">
        <v>3109</v>
      </c>
      <c r="I687" s="17" t="s">
        <v>3117</v>
      </c>
      <c r="J687" s="32" t="s"/>
      <c r="K687" s="32" t="s"/>
      <c r="L687" s="29" t="s"/>
      <c r="M687" s="29" t="s"/>
      <c r="N687" s="29" t="s"/>
      <c r="O687" s="29" t="s"/>
      <c r="P687" s="29" t="s"/>
      <c r="Q687" s="29" t="s"/>
      <c r="R687" s="29" t="s"/>
      <c r="S687" s="29" t="s"/>
      <c r="T687" s="29" t="s"/>
      <c r="U687" s="29" t="s"/>
      <c r="V687" s="29" t="s"/>
      <c r="W687" s="29" t="s"/>
      <c r="X687" s="29" t="s"/>
      <c r="Y687" s="29" t="s"/>
      <c r="Z687" s="29" t="s"/>
    </row>
    <row r="688" spans="1:26" s="55">
      <c r="A688" s="26">
        <v>45673</v>
      </c>
      <c r="B688" s="17" t="s">
        <v>3795</v>
      </c>
      <c r="C688" s="17" t="s">
        <v>3055</v>
      </c>
      <c r="D688" s="17" t="s">
        <v>3071</v>
      </c>
      <c r="E688" s="17">
        <v>168</v>
      </c>
      <c r="F688" s="17">
        <v>168</v>
      </c>
      <c r="G688" s="29" t="s"/>
      <c r="H688" s="17" t="s">
        <v>3125</v>
      </c>
      <c r="I688" s="17" t="s">
        <v>3224</v>
      </c>
      <c r="J688" s="32" t="s"/>
      <c r="K688" s="32" t="s"/>
      <c r="L688" s="29" t="s"/>
      <c r="M688" s="29" t="s"/>
      <c r="N688" s="29" t="s"/>
      <c r="O688" s="29" t="s"/>
      <c r="P688" s="29" t="s"/>
      <c r="Q688" s="29" t="s"/>
      <c r="R688" s="29" t="s"/>
      <c r="S688" s="29" t="s"/>
      <c r="T688" s="29" t="s"/>
      <c r="U688" s="29" t="s"/>
      <c r="V688" s="29" t="s"/>
      <c r="W688" s="29" t="s"/>
      <c r="X688" s="29" t="s"/>
      <c r="Y688" s="29" t="s"/>
      <c r="Z688" s="29" t="s"/>
    </row>
    <row r="689" spans="1:26" s="55">
      <c r="A689" s="26">
        <v>45673</v>
      </c>
      <c r="B689" s="17" t="s">
        <v>3796</v>
      </c>
      <c r="C689" s="17" t="s">
        <v>3055</v>
      </c>
      <c r="D689" s="17" t="s">
        <v>3071</v>
      </c>
      <c r="E689" s="17">
        <v>168</v>
      </c>
      <c r="F689" s="17">
        <v>168</v>
      </c>
      <c r="G689" s="29" t="s"/>
      <c r="H689" s="17" t="s">
        <v>3125</v>
      </c>
      <c r="I689" s="17" t="s">
        <v>3224</v>
      </c>
      <c r="J689" s="32" t="s"/>
      <c r="K689" s="32" t="s"/>
      <c r="L689" s="29" t="s"/>
      <c r="M689" s="29" t="s"/>
      <c r="N689" s="29" t="s"/>
      <c r="O689" s="29" t="s"/>
      <c r="P689" s="29" t="s"/>
      <c r="Q689" s="29" t="s"/>
      <c r="R689" s="29" t="s"/>
      <c r="S689" s="29" t="s"/>
      <c r="T689" s="29" t="s"/>
      <c r="U689" s="29" t="s"/>
      <c r="V689" s="29" t="s"/>
      <c r="W689" s="29" t="s"/>
      <c r="X689" s="29" t="s"/>
      <c r="Y689" s="29" t="s"/>
      <c r="Z689" s="29" t="s"/>
    </row>
    <row r="690" spans="1:26" s="55">
      <c r="A690" s="26">
        <v>45673</v>
      </c>
      <c r="B690" s="17" t="s">
        <v>3797</v>
      </c>
      <c r="C690" s="17" t="s">
        <v>3055</v>
      </c>
      <c r="D690" s="17" t="s">
        <v>3071</v>
      </c>
      <c r="E690" s="17">
        <v>520</v>
      </c>
      <c r="F690" s="17">
        <v>520</v>
      </c>
      <c r="G690" s="29" t="s"/>
      <c r="H690" s="17" t="s">
        <v>3125</v>
      </c>
      <c r="I690" s="17" t="s">
        <v>3072</v>
      </c>
      <c r="J690" s="32" t="s"/>
      <c r="K690" s="32" t="s"/>
      <c r="L690" s="29" t="s"/>
      <c r="M690" s="29" t="s"/>
      <c r="N690" s="29" t="s"/>
      <c r="O690" s="29" t="s"/>
      <c r="P690" s="29" t="s"/>
      <c r="Q690" s="29" t="s"/>
      <c r="R690" s="29" t="s"/>
      <c r="S690" s="29" t="s"/>
      <c r="T690" s="29" t="s"/>
      <c r="U690" s="29" t="s"/>
      <c r="V690" s="29" t="s"/>
      <c r="W690" s="29" t="s"/>
      <c r="X690" s="29" t="s"/>
      <c r="Y690" s="29" t="s"/>
      <c r="Z690" s="29" t="s"/>
    </row>
    <row r="691" spans="1:26" s="55">
      <c r="A691" s="26">
        <v>45673</v>
      </c>
      <c r="B691" s="17" t="s">
        <v>3798</v>
      </c>
      <c r="C691" s="17" t="s">
        <v>3055</v>
      </c>
      <c r="D691" s="17" t="s">
        <v>3071</v>
      </c>
      <c r="E691" s="17">
        <v>100</v>
      </c>
      <c r="F691" s="31">
        <v>100</v>
      </c>
      <c r="G691" s="29" t="s"/>
      <c r="H691" s="17" t="s">
        <v>3058</v>
      </c>
      <c r="I691" s="17" t="s">
        <v>3224</v>
      </c>
      <c r="J691" s="32" t="s"/>
      <c r="K691" s="32" t="s"/>
      <c r="L691" s="29" t="s"/>
      <c r="M691" s="29" t="s"/>
      <c r="N691" s="29" t="s"/>
      <c r="O691" s="29" t="s"/>
      <c r="P691" s="29" t="s"/>
      <c r="Q691" s="29" t="s"/>
      <c r="R691" s="29" t="s"/>
      <c r="S691" s="29" t="s"/>
      <c r="T691" s="29" t="s"/>
      <c r="U691" s="29" t="s"/>
      <c r="V691" s="29" t="s"/>
      <c r="W691" s="29" t="s"/>
      <c r="X691" s="29" t="s"/>
      <c r="Y691" s="29" t="s"/>
      <c r="Z691" s="29" t="s"/>
    </row>
    <row r="692" spans="1:26" s="55">
      <c r="A692" s="26">
        <v>45673</v>
      </c>
      <c r="B692" s="17" t="s">
        <v>3799</v>
      </c>
      <c r="C692" s="17" t="s">
        <v>3055</v>
      </c>
      <c r="D692" s="17" t="s">
        <v>3071</v>
      </c>
      <c r="E692" s="17">
        <v>198</v>
      </c>
      <c r="F692" s="17">
        <v>198</v>
      </c>
      <c r="G692" s="29" t="s"/>
      <c r="H692" s="17" t="s">
        <v>3109</v>
      </c>
      <c r="I692" s="17" t="s">
        <v>3224</v>
      </c>
      <c r="J692" s="32" t="s"/>
      <c r="K692" s="32" t="s"/>
      <c r="L692" s="29" t="s"/>
      <c r="M692" s="29" t="s"/>
      <c r="N692" s="29" t="s"/>
      <c r="O692" s="29" t="s"/>
      <c r="P692" s="29" t="s"/>
      <c r="Q692" s="29" t="s"/>
      <c r="R692" s="29" t="s"/>
      <c r="S692" s="29" t="s"/>
      <c r="T692" s="29" t="s"/>
      <c r="U692" s="29" t="s"/>
      <c r="V692" s="29" t="s"/>
      <c r="W692" s="29" t="s"/>
      <c r="X692" s="29" t="s"/>
      <c r="Y692" s="29" t="s"/>
      <c r="Z692" s="29" t="s"/>
    </row>
    <row r="693" spans="1:26" s="55">
      <c r="A693" s="26">
        <v>45673</v>
      </c>
      <c r="B693" s="17" t="s">
        <v>3800</v>
      </c>
      <c r="C693" s="17" t="s">
        <v>3055</v>
      </c>
      <c r="D693" s="17" t="s">
        <v>3071</v>
      </c>
      <c r="E693" s="17">
        <v>168</v>
      </c>
      <c r="F693" s="17">
        <v>168</v>
      </c>
      <c r="G693" s="29" t="s"/>
      <c r="H693" s="17" t="s">
        <v>3109</v>
      </c>
      <c r="I693" s="17" t="s">
        <v>3072</v>
      </c>
      <c r="J693" s="32" t="s"/>
      <c r="K693" s="32" t="s"/>
      <c r="L693" s="29" t="s"/>
      <c r="M693" s="29" t="s"/>
      <c r="N693" s="29" t="s"/>
      <c r="O693" s="29" t="s"/>
      <c r="P693" s="29" t="s"/>
      <c r="Q693" s="29" t="s"/>
      <c r="R693" s="29" t="s"/>
      <c r="S693" s="29" t="s"/>
      <c r="T693" s="29" t="s"/>
      <c r="U693" s="29" t="s"/>
      <c r="V693" s="29" t="s"/>
      <c r="W693" s="29" t="s"/>
      <c r="X693" s="29" t="s"/>
      <c r="Y693" s="29" t="s"/>
      <c r="Z693" s="29" t="s"/>
    </row>
    <row r="694" spans="1:26" s="55">
      <c r="A694" s="26">
        <v>45673</v>
      </c>
      <c r="B694" s="17" t="s">
        <v>3801</v>
      </c>
      <c r="C694" s="17" t="s">
        <v>3055</v>
      </c>
      <c r="D694" s="17" t="s">
        <v>3071</v>
      </c>
      <c r="E694" s="17">
        <v>99</v>
      </c>
      <c r="F694" s="17">
        <v>99</v>
      </c>
      <c r="G694" s="29" t="s"/>
      <c r="H694" s="17" t="s">
        <v>3109</v>
      </c>
      <c r="I694" s="17" t="s">
        <v>3072</v>
      </c>
      <c r="J694" s="32" t="s"/>
      <c r="K694" s="32" t="s"/>
      <c r="L694" s="29" t="s"/>
      <c r="M694" s="29" t="s"/>
      <c r="N694" s="29" t="s"/>
      <c r="O694" s="29" t="s"/>
      <c r="P694" s="29" t="s"/>
      <c r="Q694" s="29" t="s"/>
      <c r="R694" s="29" t="s"/>
      <c r="S694" s="29" t="s"/>
      <c r="T694" s="29" t="s"/>
      <c r="U694" s="29" t="s"/>
      <c r="V694" s="29" t="s"/>
      <c r="W694" s="29" t="s"/>
      <c r="X694" s="29" t="s"/>
      <c r="Y694" s="29" t="s"/>
      <c r="Z694" s="29" t="s"/>
    </row>
    <row r="695" spans="1:26" s="55">
      <c r="A695" s="26">
        <v>45673</v>
      </c>
      <c r="B695" s="17" t="s">
        <v>3802</v>
      </c>
      <c r="C695" s="17" t="s">
        <v>3055</v>
      </c>
      <c r="D695" s="17" t="s">
        <v>3071</v>
      </c>
      <c r="E695" s="17">
        <v>158</v>
      </c>
      <c r="F695" s="17">
        <v>158</v>
      </c>
      <c r="G695" s="29" t="s"/>
      <c r="H695" s="17" t="s">
        <v>3109</v>
      </c>
      <c r="I695" s="17" t="s">
        <v>3123</v>
      </c>
      <c r="J695" s="32" t="s"/>
      <c r="K695" s="32" t="s"/>
      <c r="L695" s="29" t="s"/>
      <c r="M695" s="29" t="s"/>
      <c r="N695" s="29" t="s"/>
      <c r="O695" s="29" t="s"/>
      <c r="P695" s="29" t="s"/>
      <c r="Q695" s="29" t="s"/>
      <c r="R695" s="29" t="s"/>
      <c r="S695" s="29" t="s"/>
      <c r="T695" s="29" t="s"/>
      <c r="U695" s="29" t="s"/>
      <c r="V695" s="29" t="s"/>
      <c r="W695" s="29" t="s"/>
      <c r="X695" s="29" t="s"/>
      <c r="Y695" s="29" t="s"/>
      <c r="Z695" s="29" t="s"/>
    </row>
    <row r="696" spans="1:26" s="55">
      <c r="A696" s="26">
        <v>45673</v>
      </c>
      <c r="B696" s="17" t="s">
        <v>3803</v>
      </c>
      <c r="C696" s="17" t="s">
        <v>3055</v>
      </c>
      <c r="D696" s="17" t="s">
        <v>3071</v>
      </c>
      <c r="E696" s="17">
        <v>760</v>
      </c>
      <c r="F696" s="17">
        <v>760</v>
      </c>
      <c r="G696" s="29" t="s"/>
      <c r="H696" s="17" t="s">
        <v>3109</v>
      </c>
      <c r="I696" s="17" t="s">
        <v>3123</v>
      </c>
      <c r="J696" s="32" t="s"/>
      <c r="K696" s="32" t="s"/>
      <c r="L696" s="29" t="s"/>
      <c r="M696" s="29" t="s"/>
      <c r="N696" s="29" t="s"/>
      <c r="O696" s="29" t="s"/>
      <c r="P696" s="29" t="s"/>
      <c r="Q696" s="29" t="s"/>
      <c r="R696" s="29" t="s"/>
      <c r="S696" s="29" t="s"/>
      <c r="T696" s="29" t="s"/>
      <c r="U696" s="29" t="s"/>
      <c r="V696" s="29" t="s"/>
      <c r="W696" s="29" t="s"/>
      <c r="X696" s="29" t="s"/>
      <c r="Y696" s="29" t="s"/>
      <c r="Z696" s="29" t="s"/>
    </row>
    <row r="697" spans="1:26" s="55">
      <c r="A697" s="26">
        <v>45673</v>
      </c>
      <c r="B697" s="17" t="s">
        <v>3804</v>
      </c>
      <c r="C697" s="17" t="s">
        <v>3055</v>
      </c>
      <c r="D697" s="17" t="s">
        <v>3071</v>
      </c>
      <c r="E697" s="17">
        <v>99</v>
      </c>
      <c r="F697" s="17">
        <v>99</v>
      </c>
      <c r="G697" s="29" t="s"/>
      <c r="H697" s="17" t="s">
        <v>3125</v>
      </c>
      <c r="I697" s="17" t="s">
        <v>3123</v>
      </c>
      <c r="J697" s="32" t="s"/>
      <c r="K697" s="32" t="s"/>
      <c r="L697" s="29" t="s"/>
      <c r="M697" s="29" t="s"/>
      <c r="N697" s="29" t="s"/>
      <c r="O697" s="29" t="s"/>
      <c r="P697" s="29" t="s"/>
      <c r="Q697" s="29" t="s"/>
      <c r="R697" s="29" t="s"/>
      <c r="S697" s="29" t="s"/>
      <c r="T697" s="29" t="s"/>
      <c r="U697" s="29" t="s"/>
      <c r="V697" s="29" t="s"/>
      <c r="W697" s="29" t="s"/>
      <c r="X697" s="29" t="s"/>
      <c r="Y697" s="29" t="s"/>
      <c r="Z697" s="29" t="s"/>
    </row>
    <row r="698" spans="1:26" s="55">
      <c r="A698" s="26">
        <v>45673</v>
      </c>
      <c r="B698" s="17" t="s">
        <v>3805</v>
      </c>
      <c r="C698" s="17" t="s">
        <v>3055</v>
      </c>
      <c r="D698" s="17" t="s">
        <v>3071</v>
      </c>
      <c r="E698" s="17">
        <v>100</v>
      </c>
      <c r="F698" s="17">
        <v>100</v>
      </c>
      <c r="G698" s="29" t="s"/>
      <c r="H698" s="17" t="s">
        <v>3109</v>
      </c>
      <c r="I698" s="17" t="s">
        <v>3072</v>
      </c>
      <c r="J698" s="32" t="s"/>
      <c r="K698" s="32" t="s"/>
      <c r="L698" s="29" t="s"/>
      <c r="M698" s="29" t="s"/>
      <c r="N698" s="29" t="s"/>
      <c r="O698" s="29" t="s"/>
      <c r="P698" s="29" t="s"/>
      <c r="Q698" s="29" t="s"/>
      <c r="R698" s="29" t="s"/>
      <c r="S698" s="29" t="s"/>
      <c r="T698" s="29" t="s"/>
      <c r="U698" s="29" t="s"/>
      <c r="V698" s="29" t="s"/>
      <c r="W698" s="29" t="s"/>
      <c r="X698" s="29" t="s"/>
      <c r="Y698" s="29" t="s"/>
      <c r="Z698" s="29" t="s"/>
    </row>
    <row r="699" spans="1:26" s="55">
      <c r="A699" s="26">
        <v>45673</v>
      </c>
      <c r="B699" s="17" t="s">
        <v>3806</v>
      </c>
      <c r="C699" s="17" t="s">
        <v>3055</v>
      </c>
      <c r="D699" s="17" t="s">
        <v>3071</v>
      </c>
      <c r="E699" s="17">
        <v>1100</v>
      </c>
      <c r="F699" s="17">
        <v>1100</v>
      </c>
      <c r="G699" s="29" t="s"/>
      <c r="H699" s="17" t="s">
        <v>3125</v>
      </c>
      <c r="I699" s="17" t="s">
        <v>3224</v>
      </c>
      <c r="J699" s="32" t="s"/>
      <c r="K699" s="32" t="s"/>
      <c r="L699" s="29" t="s"/>
      <c r="M699" s="29" t="s"/>
      <c r="N699" s="29" t="s"/>
      <c r="O699" s="29" t="s"/>
      <c r="P699" s="29" t="s"/>
      <c r="Q699" s="29" t="s"/>
      <c r="R699" s="29" t="s"/>
      <c r="S699" s="29" t="s"/>
      <c r="T699" s="29" t="s"/>
      <c r="U699" s="29" t="s"/>
      <c r="V699" s="29" t="s"/>
      <c r="W699" s="29" t="s"/>
      <c r="X699" s="29" t="s"/>
      <c r="Y699" s="29" t="s"/>
      <c r="Z699" s="29" t="s"/>
    </row>
    <row r="700" spans="1:26" s="55">
      <c r="A700" s="26">
        <v>45673</v>
      </c>
      <c r="B700" s="17" t="s">
        <v>3807</v>
      </c>
      <c r="C700" s="17" t="s">
        <v>3055</v>
      </c>
      <c r="D700" s="17" t="s">
        <v>3071</v>
      </c>
      <c r="E700" s="17">
        <v>438</v>
      </c>
      <c r="F700" s="17">
        <v>438</v>
      </c>
      <c r="G700" s="29" t="s"/>
      <c r="H700" s="17" t="s">
        <v>3125</v>
      </c>
      <c r="I700" s="17" t="s">
        <v>3224</v>
      </c>
      <c r="J700" s="32" t="s"/>
      <c r="K700" s="32" t="s"/>
      <c r="L700" s="29" t="s"/>
      <c r="M700" s="29" t="s"/>
      <c r="N700" s="29" t="s"/>
      <c r="O700" s="29" t="s"/>
      <c r="P700" s="29" t="s"/>
      <c r="Q700" s="29" t="s"/>
      <c r="R700" s="29" t="s"/>
      <c r="S700" s="29" t="s"/>
      <c r="T700" s="29" t="s"/>
      <c r="U700" s="29" t="s"/>
      <c r="V700" s="29" t="s"/>
      <c r="W700" s="29" t="s"/>
      <c r="X700" s="29" t="s"/>
      <c r="Y700" s="29" t="s"/>
      <c r="Z700" s="29" t="s"/>
    </row>
    <row r="701" spans="1:26" s="55">
      <c r="A701" s="26">
        <v>45673</v>
      </c>
      <c r="B701" s="17" t="s">
        <v>3808</v>
      </c>
      <c r="C701" s="17" t="s">
        <v>2993</v>
      </c>
      <c r="D701" s="17" t="s">
        <v>2982</v>
      </c>
      <c r="E701" s="17">
        <v>149</v>
      </c>
      <c r="F701" s="17">
        <v>149</v>
      </c>
      <c r="G701" s="29" t="s"/>
      <c r="H701" s="17" t="s">
        <v>2995</v>
      </c>
      <c r="I701" s="17" t="s">
        <v>2996</v>
      </c>
      <c r="J701" s="32" t="s"/>
      <c r="K701" s="32" t="s"/>
      <c r="L701" s="29" t="s"/>
      <c r="M701" s="29" t="s"/>
      <c r="N701" s="29" t="s"/>
      <c r="O701" s="29" t="s"/>
      <c r="P701" s="29" t="s"/>
      <c r="Q701" s="29" t="s"/>
      <c r="R701" s="29" t="s"/>
      <c r="S701" s="29" t="s"/>
      <c r="T701" s="29" t="s"/>
      <c r="U701" s="29" t="s"/>
      <c r="V701" s="29" t="s"/>
      <c r="W701" s="29" t="s"/>
      <c r="X701" s="29" t="s"/>
      <c r="Y701" s="29" t="s"/>
      <c r="Z701" s="29" t="s"/>
    </row>
    <row r="702" spans="1:26" s="55">
      <c r="A702" s="26">
        <v>45673</v>
      </c>
      <c r="B702" s="17" t="s">
        <v>3809</v>
      </c>
      <c r="C702" s="17" t="s">
        <v>3055</v>
      </c>
      <c r="D702" s="17" t="s">
        <v>3071</v>
      </c>
      <c r="E702" s="17">
        <v>168</v>
      </c>
      <c r="F702" s="17">
        <v>168</v>
      </c>
      <c r="G702" s="29" t="s"/>
      <c r="H702" s="17" t="s">
        <v>3125</v>
      </c>
      <c r="I702" s="17" t="s">
        <v>3224</v>
      </c>
      <c r="J702" s="32" t="s"/>
      <c r="K702" s="32" t="s"/>
      <c r="L702" s="29" t="s"/>
      <c r="M702" s="29" t="s"/>
      <c r="N702" s="29" t="s"/>
      <c r="O702" s="29" t="s"/>
      <c r="P702" s="29" t="s"/>
      <c r="Q702" s="29" t="s"/>
      <c r="R702" s="29" t="s"/>
      <c r="S702" s="29" t="s"/>
      <c r="T702" s="29" t="s"/>
      <c r="U702" s="29" t="s"/>
      <c r="V702" s="29" t="s"/>
      <c r="W702" s="29" t="s"/>
      <c r="X702" s="29" t="s"/>
      <c r="Y702" s="29" t="s"/>
      <c r="Z702" s="29" t="s"/>
    </row>
    <row r="703" spans="1:26" s="55">
      <c r="A703" s="26">
        <v>45674</v>
      </c>
      <c r="B703" s="17" t="s">
        <v>3810</v>
      </c>
      <c r="C703" s="17" t="s">
        <v>2969</v>
      </c>
      <c r="D703" s="17" t="s">
        <v>2970</v>
      </c>
      <c r="E703" s="17">
        <v>50</v>
      </c>
      <c r="F703" s="17">
        <v>50</v>
      </c>
      <c r="G703" s="29" t="s"/>
      <c r="H703" s="17" t="s">
        <v>2999</v>
      </c>
      <c r="I703" s="17" t="s">
        <v>3513</v>
      </c>
      <c r="J703" s="32" t="s"/>
      <c r="K703" s="32" t="s"/>
      <c r="L703" s="29" t="s"/>
      <c r="M703" s="29" t="s"/>
      <c r="N703" s="29" t="s"/>
      <c r="O703" s="29" t="s"/>
      <c r="P703" s="29" t="s"/>
      <c r="Q703" s="29" t="s"/>
      <c r="R703" s="29" t="s"/>
      <c r="S703" s="29" t="s"/>
      <c r="T703" s="29" t="s"/>
      <c r="U703" s="29" t="s"/>
      <c r="V703" s="29" t="s"/>
      <c r="W703" s="29" t="s"/>
      <c r="X703" s="29" t="s"/>
      <c r="Y703" s="29" t="s"/>
      <c r="Z703" s="29" t="s"/>
    </row>
    <row r="704" spans="1:26" s="55">
      <c r="A704" s="26">
        <v>45674</v>
      </c>
      <c r="B704" s="17" t="s">
        <v>3811</v>
      </c>
      <c r="C704" s="17" t="s">
        <v>2969</v>
      </c>
      <c r="D704" s="17" t="s">
        <v>2970</v>
      </c>
      <c r="E704" s="17">
        <v>1860</v>
      </c>
      <c r="F704" s="17">
        <v>1860</v>
      </c>
      <c r="G704" s="29" t="s"/>
      <c r="H704" s="17" t="s">
        <v>2999</v>
      </c>
      <c r="I704" s="17" t="s">
        <v>3812</v>
      </c>
      <c r="J704" s="32" t="s"/>
      <c r="K704" s="32" t="s"/>
      <c r="L704" s="29" t="s"/>
      <c r="M704" s="29" t="s"/>
      <c r="N704" s="29" t="s"/>
      <c r="O704" s="29" t="s"/>
      <c r="P704" s="29" t="s"/>
      <c r="Q704" s="29" t="s"/>
      <c r="R704" s="29" t="s"/>
      <c r="S704" s="29" t="s"/>
      <c r="T704" s="29" t="s"/>
      <c r="U704" s="29" t="s"/>
      <c r="V704" s="29" t="s"/>
      <c r="W704" s="29" t="s"/>
      <c r="X704" s="29" t="s"/>
      <c r="Y704" s="29" t="s"/>
      <c r="Z704" s="29" t="s"/>
    </row>
    <row r="705" spans="1:26" s="55">
      <c r="A705" s="26">
        <v>45674</v>
      </c>
      <c r="B705" s="17" t="s">
        <v>3813</v>
      </c>
      <c r="C705" s="17" t="s">
        <v>2969</v>
      </c>
      <c r="D705" s="17" t="s">
        <v>2970</v>
      </c>
      <c r="E705" s="17">
        <v>168</v>
      </c>
      <c r="F705" s="17">
        <v>168</v>
      </c>
      <c r="G705" s="29" t="s"/>
      <c r="H705" s="17" t="s">
        <v>2999</v>
      </c>
      <c r="I705" s="17" t="s">
        <v>3513</v>
      </c>
      <c r="J705" s="32" t="s"/>
      <c r="K705" s="32" t="s"/>
      <c r="L705" s="29" t="s"/>
      <c r="M705" s="29" t="s"/>
      <c r="N705" s="29" t="s"/>
      <c r="O705" s="29" t="s"/>
      <c r="P705" s="29" t="s"/>
      <c r="Q705" s="29" t="s"/>
      <c r="R705" s="29" t="s"/>
      <c r="S705" s="29" t="s"/>
      <c r="T705" s="29" t="s"/>
      <c r="U705" s="29" t="s"/>
      <c r="V705" s="29" t="s"/>
      <c r="W705" s="29" t="s"/>
      <c r="X705" s="29" t="s"/>
      <c r="Y705" s="29" t="s"/>
      <c r="Z705" s="29" t="s"/>
    </row>
    <row r="706" spans="1:26" s="55">
      <c r="A706" s="26">
        <v>45674</v>
      </c>
      <c r="B706" s="17" t="s">
        <v>3814</v>
      </c>
      <c r="C706" s="17" t="s">
        <v>2969</v>
      </c>
      <c r="D706" s="17" t="s">
        <v>2970</v>
      </c>
      <c r="E706" s="17">
        <v>168</v>
      </c>
      <c r="F706" s="17">
        <v>168</v>
      </c>
      <c r="G706" s="29" t="s"/>
      <c r="H706" s="17" t="s">
        <v>2999</v>
      </c>
      <c r="I706" s="17" t="s">
        <v>3513</v>
      </c>
      <c r="J706" s="32" t="s"/>
      <c r="K706" s="32" t="s"/>
      <c r="L706" s="29" t="s"/>
      <c r="M706" s="29" t="s"/>
      <c r="N706" s="29" t="s"/>
      <c r="O706" s="29" t="s"/>
      <c r="P706" s="29" t="s"/>
      <c r="Q706" s="29" t="s"/>
      <c r="R706" s="29" t="s"/>
      <c r="S706" s="29" t="s"/>
      <c r="T706" s="29" t="s"/>
      <c r="U706" s="29" t="s"/>
      <c r="V706" s="29" t="s"/>
      <c r="W706" s="29" t="s"/>
      <c r="X706" s="29" t="s"/>
      <c r="Y706" s="29" t="s"/>
      <c r="Z706" s="29" t="s"/>
    </row>
    <row r="707" spans="1:26" s="55">
      <c r="A707" s="26">
        <v>45674</v>
      </c>
      <c r="B707" s="17" t="s">
        <v>3815</v>
      </c>
      <c r="C707" s="17" t="s">
        <v>2969</v>
      </c>
      <c r="D707" s="17" t="s">
        <v>2970</v>
      </c>
      <c r="E707" s="17">
        <v>4563</v>
      </c>
      <c r="F707" s="17">
        <v>4563</v>
      </c>
      <c r="G707" s="29" t="s"/>
      <c r="H707" s="17" t="s">
        <v>2999</v>
      </c>
      <c r="I707" s="17" t="s">
        <v>3731</v>
      </c>
      <c r="J707" s="32" t="s"/>
      <c r="K707" s="32" t="s"/>
      <c r="L707" s="29" t="s"/>
      <c r="M707" s="29" t="s"/>
      <c r="N707" s="29" t="s"/>
      <c r="O707" s="29" t="s"/>
      <c r="P707" s="29" t="s"/>
      <c r="Q707" s="29" t="s"/>
      <c r="R707" s="29" t="s"/>
      <c r="S707" s="29" t="s"/>
      <c r="T707" s="29" t="s"/>
      <c r="U707" s="29" t="s"/>
      <c r="V707" s="29" t="s"/>
      <c r="W707" s="29" t="s"/>
      <c r="X707" s="29" t="s"/>
      <c r="Y707" s="29" t="s"/>
      <c r="Z707" s="29" t="s"/>
    </row>
    <row r="708" spans="1:26" s="55">
      <c r="A708" s="26">
        <v>45674</v>
      </c>
      <c r="B708" s="17" t="s">
        <v>3816</v>
      </c>
      <c r="C708" s="17" t="s">
        <v>3055</v>
      </c>
      <c r="D708" s="17" t="s">
        <v>3071</v>
      </c>
      <c r="E708" s="17">
        <v>168</v>
      </c>
      <c r="F708" s="17">
        <v>168</v>
      </c>
      <c r="G708" s="29" t="s"/>
      <c r="H708" s="17" t="s">
        <v>3109</v>
      </c>
      <c r="I708" s="17" t="s">
        <v>3224</v>
      </c>
      <c r="J708" s="32" t="s"/>
      <c r="K708" s="32" t="s"/>
      <c r="L708" s="29" t="s"/>
      <c r="M708" s="29" t="s"/>
      <c r="N708" s="29" t="s"/>
      <c r="O708" s="29" t="s"/>
      <c r="P708" s="29" t="s"/>
      <c r="Q708" s="29" t="s"/>
      <c r="R708" s="29" t="s"/>
      <c r="S708" s="29" t="s"/>
      <c r="T708" s="29" t="s"/>
      <c r="U708" s="29" t="s"/>
      <c r="V708" s="29" t="s"/>
      <c r="W708" s="29" t="s"/>
      <c r="X708" s="29" t="s"/>
      <c r="Y708" s="29" t="s"/>
      <c r="Z708" s="29" t="s"/>
    </row>
    <row r="709" spans="1:26" s="55">
      <c r="A709" s="26">
        <v>45674</v>
      </c>
      <c r="B709" s="17" t="s">
        <v>3817</v>
      </c>
      <c r="C709" s="17" t="s">
        <v>3055</v>
      </c>
      <c r="D709" s="17" t="s">
        <v>3071</v>
      </c>
      <c r="E709" s="17">
        <v>168</v>
      </c>
      <c r="F709" s="17">
        <v>168</v>
      </c>
      <c r="G709" s="29" t="s"/>
      <c r="H709" s="17" t="s">
        <v>3109</v>
      </c>
      <c r="I709" s="17" t="s">
        <v>3072</v>
      </c>
      <c r="J709" s="32" t="s"/>
      <c r="K709" s="32" t="s"/>
      <c r="L709" s="29" t="s"/>
      <c r="M709" s="29" t="s"/>
      <c r="N709" s="29" t="s"/>
      <c r="O709" s="29" t="s"/>
      <c r="P709" s="29" t="s"/>
      <c r="Q709" s="29" t="s"/>
      <c r="R709" s="29" t="s"/>
      <c r="S709" s="29" t="s"/>
      <c r="T709" s="29" t="s"/>
      <c r="U709" s="29" t="s"/>
      <c r="V709" s="29" t="s"/>
      <c r="W709" s="29" t="s"/>
      <c r="X709" s="29" t="s"/>
      <c r="Y709" s="29" t="s"/>
      <c r="Z709" s="29" t="s"/>
    </row>
    <row r="710" spans="1:26" s="55">
      <c r="A710" s="26">
        <v>45674</v>
      </c>
      <c r="B710" s="17" t="s">
        <v>3818</v>
      </c>
      <c r="C710" s="17" t="s">
        <v>3055</v>
      </c>
      <c r="D710" s="17" t="s">
        <v>3071</v>
      </c>
      <c r="E710" s="17">
        <v>168</v>
      </c>
      <c r="F710" s="17">
        <v>168</v>
      </c>
      <c r="G710" s="29" t="s"/>
      <c r="H710" s="17" t="s">
        <v>3109</v>
      </c>
      <c r="I710" s="17" t="s">
        <v>3123</v>
      </c>
      <c r="J710" s="32" t="s"/>
      <c r="K710" s="32" t="s"/>
      <c r="L710" s="29" t="s"/>
      <c r="M710" s="29" t="s"/>
      <c r="N710" s="29" t="s"/>
      <c r="O710" s="29" t="s"/>
      <c r="P710" s="29" t="s"/>
      <c r="Q710" s="29" t="s"/>
      <c r="R710" s="29" t="s"/>
      <c r="S710" s="29" t="s"/>
      <c r="T710" s="29" t="s"/>
      <c r="U710" s="29" t="s"/>
      <c r="V710" s="29" t="s"/>
      <c r="W710" s="29" t="s"/>
      <c r="X710" s="29" t="s"/>
      <c r="Y710" s="29" t="s"/>
      <c r="Z710" s="29" t="s"/>
    </row>
    <row r="711" spans="1:26" s="55">
      <c r="A711" s="26">
        <v>45674</v>
      </c>
      <c r="B711" s="17" t="s">
        <v>3819</v>
      </c>
      <c r="C711" s="17" t="s">
        <v>3055</v>
      </c>
      <c r="D711" s="17" t="s">
        <v>3071</v>
      </c>
      <c r="E711" s="17">
        <v>10</v>
      </c>
      <c r="F711" s="17">
        <v>10</v>
      </c>
      <c r="G711" s="29" t="s"/>
      <c r="H711" s="17" t="s">
        <v>3125</v>
      </c>
      <c r="I711" s="17" t="s">
        <v>3123</v>
      </c>
      <c r="J711" s="32" t="s"/>
      <c r="K711" s="32" t="s"/>
      <c r="L711" s="29" t="s"/>
      <c r="M711" s="29" t="s"/>
      <c r="N711" s="29" t="s"/>
      <c r="O711" s="29" t="s"/>
      <c r="P711" s="29" t="s"/>
      <c r="Q711" s="29" t="s"/>
      <c r="R711" s="29" t="s"/>
      <c r="S711" s="29" t="s"/>
      <c r="T711" s="29" t="s"/>
      <c r="U711" s="29" t="s"/>
      <c r="V711" s="29" t="s"/>
      <c r="W711" s="29" t="s"/>
      <c r="X711" s="29" t="s"/>
      <c r="Y711" s="29" t="s"/>
      <c r="Z711" s="29" t="s"/>
    </row>
    <row r="712" spans="1:26" s="55">
      <c r="A712" s="26">
        <v>45674</v>
      </c>
      <c r="B712" s="17" t="s">
        <v>3820</v>
      </c>
      <c r="C712" s="17" t="s">
        <v>3055</v>
      </c>
      <c r="D712" s="17" t="s">
        <v>3071</v>
      </c>
      <c r="E712" s="17">
        <v>168</v>
      </c>
      <c r="F712" s="17">
        <v>168</v>
      </c>
      <c r="G712" s="29" t="s"/>
      <c r="H712" s="17" t="s">
        <v>3109</v>
      </c>
      <c r="I712" s="17" t="s">
        <v>3123</v>
      </c>
      <c r="J712" s="32" t="s"/>
      <c r="K712" s="32" t="s"/>
      <c r="L712" s="29" t="s"/>
      <c r="M712" s="29" t="s"/>
      <c r="N712" s="29" t="s"/>
      <c r="O712" s="29" t="s"/>
      <c r="P712" s="29" t="s"/>
      <c r="Q712" s="29" t="s"/>
      <c r="R712" s="29" t="s"/>
      <c r="S712" s="29" t="s"/>
      <c r="T712" s="29" t="s"/>
      <c r="U712" s="29" t="s"/>
      <c r="V712" s="29" t="s"/>
      <c r="W712" s="29" t="s"/>
      <c r="X712" s="29" t="s"/>
      <c r="Y712" s="29" t="s"/>
      <c r="Z712" s="29" t="s"/>
    </row>
    <row r="713" spans="1:26" s="55">
      <c r="A713" s="26">
        <v>45674</v>
      </c>
      <c r="B713" s="17" t="s">
        <v>3821</v>
      </c>
      <c r="C713" s="17" t="s">
        <v>3055</v>
      </c>
      <c r="D713" s="17" t="s">
        <v>3071</v>
      </c>
      <c r="E713" s="17">
        <v>2158</v>
      </c>
      <c r="F713" s="17">
        <v>2158</v>
      </c>
      <c r="G713" s="29" t="s"/>
      <c r="H713" s="17" t="s">
        <v>3109</v>
      </c>
      <c r="I713" s="17" t="s">
        <v>3072</v>
      </c>
      <c r="J713" s="32" t="s"/>
      <c r="K713" s="32" t="s"/>
      <c r="L713" s="29" t="s"/>
      <c r="M713" s="29" t="s"/>
      <c r="N713" s="29" t="s"/>
      <c r="O713" s="29" t="s"/>
      <c r="P713" s="29" t="s"/>
      <c r="Q713" s="29" t="s"/>
      <c r="R713" s="29" t="s"/>
      <c r="S713" s="29" t="s"/>
      <c r="T713" s="29" t="s"/>
      <c r="U713" s="29" t="s"/>
      <c r="V713" s="29" t="s"/>
      <c r="W713" s="29" t="s"/>
      <c r="X713" s="29" t="s"/>
      <c r="Y713" s="29" t="s"/>
      <c r="Z713" s="29" t="s"/>
    </row>
    <row r="714" spans="1:26" s="55">
      <c r="A714" s="26">
        <v>45674</v>
      </c>
      <c r="B714" s="17" t="s">
        <v>3822</v>
      </c>
      <c r="C714" s="17" t="s">
        <v>3055</v>
      </c>
      <c r="D714" s="17" t="s">
        <v>3071</v>
      </c>
      <c r="E714" s="17">
        <v>99</v>
      </c>
      <c r="F714" s="17">
        <v>99</v>
      </c>
      <c r="G714" s="29" t="s"/>
      <c r="H714" s="17" t="s">
        <v>3125</v>
      </c>
      <c r="I714" s="17" t="s">
        <v>3123</v>
      </c>
      <c r="J714" s="32" t="s"/>
      <c r="K714" s="32" t="s"/>
      <c r="L714" s="29" t="s"/>
      <c r="M714" s="29" t="s"/>
      <c r="N714" s="29" t="s"/>
      <c r="O714" s="29" t="s"/>
      <c r="P714" s="29" t="s"/>
      <c r="Q714" s="29" t="s"/>
      <c r="R714" s="29" t="s"/>
      <c r="S714" s="29" t="s"/>
      <c r="T714" s="29" t="s"/>
      <c r="U714" s="29" t="s"/>
      <c r="V714" s="29" t="s"/>
      <c r="W714" s="29" t="s"/>
      <c r="X714" s="29" t="s"/>
      <c r="Y714" s="29" t="s"/>
      <c r="Z714" s="29" t="s"/>
    </row>
    <row r="715" spans="1:26" s="55">
      <c r="A715" s="26">
        <v>45674</v>
      </c>
      <c r="B715" s="17" t="s">
        <v>3823</v>
      </c>
      <c r="C715" s="17" t="s">
        <v>3055</v>
      </c>
      <c r="D715" s="17" t="s">
        <v>3071</v>
      </c>
      <c r="E715" s="17">
        <v>168</v>
      </c>
      <c r="F715" s="17">
        <v>168</v>
      </c>
      <c r="G715" s="29" t="s"/>
      <c r="H715" s="17" t="s">
        <v>3824</v>
      </c>
      <c r="I715" s="17" t="s">
        <v>3123</v>
      </c>
      <c r="J715" s="32" t="s"/>
      <c r="K715" s="32" t="s"/>
      <c r="L715" s="29" t="s"/>
      <c r="M715" s="29" t="s"/>
      <c r="N715" s="29" t="s"/>
      <c r="O715" s="29" t="s"/>
      <c r="P715" s="29" t="s"/>
      <c r="Q715" s="29" t="s"/>
      <c r="R715" s="29" t="s"/>
      <c r="S715" s="29" t="s"/>
      <c r="T715" s="29" t="s"/>
      <c r="U715" s="29" t="s"/>
      <c r="V715" s="29" t="s"/>
      <c r="W715" s="29" t="s"/>
      <c r="X715" s="29" t="s"/>
      <c r="Y715" s="29" t="s"/>
      <c r="Z715" s="29" t="s"/>
    </row>
    <row r="716" spans="1:26" s="55">
      <c r="A716" s="26">
        <v>45674</v>
      </c>
      <c r="B716" s="17" t="s">
        <v>3825</v>
      </c>
      <c r="C716" s="17" t="s">
        <v>3055</v>
      </c>
      <c r="D716" s="17" t="s">
        <v>3071</v>
      </c>
      <c r="E716" s="17">
        <v>168</v>
      </c>
      <c r="F716" s="17">
        <v>168</v>
      </c>
      <c r="G716" s="29" t="s"/>
      <c r="H716" s="17" t="s">
        <v>3109</v>
      </c>
      <c r="I716" s="17" t="s">
        <v>3123</v>
      </c>
      <c r="J716" s="32" t="s"/>
      <c r="K716" s="32" t="s"/>
      <c r="L716" s="29" t="s"/>
      <c r="M716" s="29" t="s"/>
      <c r="N716" s="29" t="s"/>
      <c r="O716" s="29" t="s"/>
      <c r="P716" s="29" t="s"/>
      <c r="Q716" s="29" t="s"/>
      <c r="R716" s="29" t="s"/>
      <c r="S716" s="29" t="s"/>
      <c r="T716" s="29" t="s"/>
      <c r="U716" s="29" t="s"/>
      <c r="V716" s="29" t="s"/>
      <c r="W716" s="29" t="s"/>
      <c r="X716" s="29" t="s"/>
      <c r="Y716" s="29" t="s"/>
      <c r="Z716" s="29" t="s"/>
    </row>
    <row r="717" spans="1:26" s="55">
      <c r="A717" s="26">
        <v>45674</v>
      </c>
      <c r="B717" s="17" t="s">
        <v>3826</v>
      </c>
      <c r="C717" s="17" t="s">
        <v>3055</v>
      </c>
      <c r="D717" s="17" t="s">
        <v>3071</v>
      </c>
      <c r="E717" s="17">
        <v>697</v>
      </c>
      <c r="F717" s="17">
        <v>697</v>
      </c>
      <c r="G717" s="29" t="s"/>
      <c r="H717" s="17" t="s">
        <v>3109</v>
      </c>
      <c r="I717" s="17" t="s">
        <v>3123</v>
      </c>
      <c r="J717" s="32" t="s"/>
      <c r="K717" s="32" t="s"/>
      <c r="L717" s="29" t="s"/>
      <c r="M717" s="29" t="s"/>
      <c r="N717" s="29" t="s"/>
      <c r="O717" s="29" t="s"/>
      <c r="P717" s="29" t="s"/>
      <c r="Q717" s="29" t="s"/>
      <c r="R717" s="29" t="s"/>
      <c r="S717" s="29" t="s"/>
      <c r="T717" s="29" t="s"/>
      <c r="U717" s="29" t="s"/>
      <c r="V717" s="29" t="s"/>
      <c r="W717" s="29" t="s"/>
      <c r="X717" s="29" t="s"/>
      <c r="Y717" s="29" t="s"/>
      <c r="Z717" s="29" t="s"/>
    </row>
    <row r="718" spans="1:26" s="55">
      <c r="A718" s="26">
        <v>45675</v>
      </c>
      <c r="B718" s="17" t="s">
        <v>3827</v>
      </c>
      <c r="C718" s="17" t="s">
        <v>3055</v>
      </c>
      <c r="D718" s="17" t="s">
        <v>3071</v>
      </c>
      <c r="E718" s="17">
        <v>168</v>
      </c>
      <c r="F718" s="17">
        <v>168</v>
      </c>
      <c r="G718" s="29" t="s"/>
      <c r="H718" s="17" t="s">
        <v>3109</v>
      </c>
      <c r="I718" s="17" t="s">
        <v>3072</v>
      </c>
      <c r="J718" s="32" t="s"/>
      <c r="K718" s="32" t="s"/>
      <c r="L718" s="29" t="s"/>
      <c r="M718" s="29" t="s"/>
      <c r="N718" s="29" t="s"/>
      <c r="O718" s="29" t="s"/>
      <c r="P718" s="29" t="s"/>
      <c r="Q718" s="29" t="s"/>
      <c r="R718" s="29" t="s"/>
      <c r="S718" s="29" t="s"/>
      <c r="T718" s="29" t="s"/>
      <c r="U718" s="29" t="s"/>
      <c r="V718" s="29" t="s"/>
      <c r="W718" s="29" t="s"/>
      <c r="X718" s="29" t="s"/>
      <c r="Y718" s="29" t="s"/>
      <c r="Z718" s="29" t="s"/>
    </row>
    <row r="719" spans="1:26" s="55">
      <c r="A719" s="26">
        <v>45675</v>
      </c>
      <c r="B719" s="17" t="s">
        <v>3828</v>
      </c>
      <c r="C719" s="17" t="s">
        <v>2969</v>
      </c>
      <c r="D719" s="17" t="s">
        <v>2970</v>
      </c>
      <c r="E719" s="17">
        <v>0</v>
      </c>
      <c r="F719" s="17">
        <v>0</v>
      </c>
      <c r="G719" s="29" t="s"/>
      <c r="H719" s="17" t="s">
        <v>2988</v>
      </c>
      <c r="I719" s="17" t="s">
        <v>2977</v>
      </c>
      <c r="J719" s="32" t="s"/>
      <c r="K719" s="32" t="s"/>
      <c r="L719" s="29" t="s"/>
      <c r="M719" s="29" t="s"/>
      <c r="N719" s="29" t="s"/>
      <c r="O719" s="29" t="s"/>
      <c r="P719" s="29" t="s"/>
      <c r="Q719" s="29" t="s"/>
      <c r="R719" s="29" t="s"/>
      <c r="S719" s="29" t="s"/>
      <c r="T719" s="29" t="s"/>
      <c r="U719" s="29" t="s"/>
      <c r="V719" s="29" t="s"/>
      <c r="W719" s="29" t="s"/>
      <c r="X719" s="29" t="s"/>
      <c r="Y719" s="29" t="s"/>
      <c r="Z719" s="29" t="s"/>
    </row>
    <row r="720" spans="1:26" s="55">
      <c r="A720" s="26">
        <v>45675</v>
      </c>
      <c r="B720" s="17" t="s">
        <v>3829</v>
      </c>
      <c r="C720" s="17" t="s">
        <v>3055</v>
      </c>
      <c r="D720" s="17" t="s">
        <v>3071</v>
      </c>
      <c r="E720" s="17">
        <v>99</v>
      </c>
      <c r="F720" s="17">
        <v>99</v>
      </c>
      <c r="G720" s="29" t="s"/>
      <c r="H720" s="17" t="s">
        <v>3109</v>
      </c>
      <c r="I720" s="17" t="s">
        <v>3123</v>
      </c>
      <c r="J720" s="32" t="s"/>
      <c r="K720" s="32" t="s"/>
      <c r="L720" s="29" t="s"/>
      <c r="M720" s="29" t="s"/>
      <c r="N720" s="29" t="s"/>
      <c r="O720" s="29" t="s"/>
      <c r="P720" s="29" t="s"/>
      <c r="Q720" s="29" t="s"/>
      <c r="R720" s="29" t="s"/>
      <c r="S720" s="29" t="s"/>
      <c r="T720" s="29" t="s"/>
      <c r="U720" s="29" t="s"/>
      <c r="V720" s="29" t="s"/>
      <c r="W720" s="29" t="s"/>
      <c r="X720" s="29" t="s"/>
      <c r="Y720" s="29" t="s"/>
      <c r="Z720" s="29" t="s"/>
    </row>
    <row r="721" spans="1:26" s="55">
      <c r="A721" s="26">
        <v>45675</v>
      </c>
      <c r="B721" s="17" t="s">
        <v>3830</v>
      </c>
      <c r="C721" s="17" t="s">
        <v>3055</v>
      </c>
      <c r="D721" s="17" t="s">
        <v>3071</v>
      </c>
      <c r="E721" s="17">
        <v>3136</v>
      </c>
      <c r="F721" s="17">
        <v>3136</v>
      </c>
      <c r="G721" s="29" t="s"/>
      <c r="H721" s="17" t="s">
        <v>3109</v>
      </c>
      <c r="I721" s="17" t="s">
        <v>3123</v>
      </c>
      <c r="J721" s="32" t="s"/>
      <c r="K721" s="32" t="s"/>
      <c r="L721" s="29" t="s"/>
      <c r="M721" s="29" t="s"/>
      <c r="N721" s="29" t="s"/>
      <c r="O721" s="29" t="s"/>
      <c r="P721" s="29" t="s"/>
      <c r="Q721" s="29" t="s"/>
      <c r="R721" s="29" t="s"/>
      <c r="S721" s="29" t="s"/>
      <c r="T721" s="29" t="s"/>
      <c r="U721" s="29" t="s"/>
      <c r="V721" s="29" t="s"/>
      <c r="W721" s="29" t="s"/>
      <c r="X721" s="29" t="s"/>
      <c r="Y721" s="29" t="s"/>
      <c r="Z721" s="29" t="s"/>
    </row>
    <row r="722" spans="1:26" s="55">
      <c r="A722" s="26">
        <v>45675</v>
      </c>
      <c r="B722" s="17" t="s">
        <v>3831</v>
      </c>
      <c r="C722" s="17" t="s">
        <v>3055</v>
      </c>
      <c r="D722" s="17" t="s">
        <v>3071</v>
      </c>
      <c r="E722" s="17">
        <v>168</v>
      </c>
      <c r="F722" s="17">
        <v>168</v>
      </c>
      <c r="G722" s="29" t="s"/>
      <c r="H722" s="17" t="s">
        <v>3125</v>
      </c>
      <c r="I722" s="17" t="s">
        <v>3123</v>
      </c>
      <c r="J722" s="32" t="s"/>
      <c r="K722" s="32" t="s"/>
      <c r="L722" s="29" t="s"/>
      <c r="M722" s="29" t="s"/>
      <c r="N722" s="29" t="s"/>
      <c r="O722" s="29" t="s"/>
      <c r="P722" s="29" t="s"/>
      <c r="Q722" s="29" t="s"/>
      <c r="R722" s="29" t="s"/>
      <c r="S722" s="29" t="s"/>
      <c r="T722" s="29" t="s"/>
      <c r="U722" s="29" t="s"/>
      <c r="V722" s="29" t="s"/>
      <c r="W722" s="29" t="s"/>
      <c r="X722" s="29" t="s"/>
      <c r="Y722" s="29" t="s"/>
      <c r="Z722" s="29" t="s"/>
    </row>
    <row r="723" spans="1:26" s="55">
      <c r="A723" s="26">
        <v>45675</v>
      </c>
      <c r="B723" s="17" t="s">
        <v>3832</v>
      </c>
      <c r="C723" s="17" t="s">
        <v>3055</v>
      </c>
      <c r="D723" s="17" t="s">
        <v>3071</v>
      </c>
      <c r="E723" s="17">
        <v>3080</v>
      </c>
      <c r="F723" s="17">
        <v>3080</v>
      </c>
      <c r="G723" s="29" t="s"/>
      <c r="H723" s="17" t="s">
        <v>3109</v>
      </c>
      <c r="I723" s="17" t="s">
        <v>3072</v>
      </c>
      <c r="J723" s="32" t="s"/>
      <c r="K723" s="32" t="s"/>
      <c r="L723" s="29" t="s"/>
      <c r="M723" s="29" t="s"/>
      <c r="N723" s="29" t="s"/>
      <c r="O723" s="29" t="s"/>
      <c r="P723" s="29" t="s"/>
      <c r="Q723" s="29" t="s"/>
      <c r="R723" s="29" t="s"/>
      <c r="S723" s="29" t="s"/>
      <c r="T723" s="29" t="s"/>
      <c r="U723" s="29" t="s"/>
      <c r="V723" s="29" t="s"/>
      <c r="W723" s="29" t="s"/>
      <c r="X723" s="29" t="s"/>
      <c r="Y723" s="29" t="s"/>
      <c r="Z723" s="29" t="s"/>
    </row>
    <row r="724" spans="1:26" s="55">
      <c r="A724" s="26">
        <v>45675</v>
      </c>
      <c r="B724" s="17" t="s">
        <v>3833</v>
      </c>
      <c r="C724" s="17" t="s">
        <v>3055</v>
      </c>
      <c r="D724" s="17" t="s">
        <v>3071</v>
      </c>
      <c r="E724" s="17">
        <v>83</v>
      </c>
      <c r="F724" s="17">
        <v>83</v>
      </c>
      <c r="G724" s="29" t="s"/>
      <c r="H724" s="17" t="s">
        <v>3109</v>
      </c>
      <c r="I724" s="17" t="s">
        <v>3072</v>
      </c>
      <c r="J724" s="32" t="s"/>
      <c r="K724" s="32" t="s"/>
      <c r="L724" s="29" t="s"/>
      <c r="M724" s="29" t="s"/>
      <c r="N724" s="29" t="s"/>
      <c r="O724" s="29" t="s"/>
      <c r="P724" s="29" t="s"/>
      <c r="Q724" s="29" t="s"/>
      <c r="R724" s="29" t="s"/>
      <c r="S724" s="29" t="s"/>
      <c r="T724" s="29" t="s"/>
      <c r="U724" s="29" t="s"/>
      <c r="V724" s="29" t="s"/>
      <c r="W724" s="29" t="s"/>
      <c r="X724" s="29" t="s"/>
      <c r="Y724" s="29" t="s"/>
      <c r="Z724" s="29" t="s"/>
    </row>
    <row r="725" spans="1:26" s="55">
      <c r="A725" s="26">
        <v>45675</v>
      </c>
      <c r="B725" s="17" t="s">
        <v>3834</v>
      </c>
      <c r="C725" s="17" t="s">
        <v>3055</v>
      </c>
      <c r="D725" s="17" t="s">
        <v>3071</v>
      </c>
      <c r="E725" s="17">
        <v>99</v>
      </c>
      <c r="F725" s="17">
        <v>99</v>
      </c>
      <c r="G725" s="29" t="s"/>
      <c r="H725" s="17" t="s">
        <v>3125</v>
      </c>
      <c r="I725" s="17" t="s">
        <v>3072</v>
      </c>
      <c r="J725" s="32" t="s"/>
      <c r="K725" s="32" t="s"/>
      <c r="L725" s="29" t="s"/>
      <c r="M725" s="29" t="s"/>
      <c r="N725" s="29" t="s"/>
      <c r="O725" s="29" t="s"/>
      <c r="P725" s="29" t="s"/>
      <c r="Q725" s="29" t="s"/>
      <c r="R725" s="29" t="s"/>
      <c r="S725" s="29" t="s"/>
      <c r="T725" s="29" t="s"/>
      <c r="U725" s="29" t="s"/>
      <c r="V725" s="29" t="s"/>
      <c r="W725" s="29" t="s"/>
      <c r="X725" s="29" t="s"/>
      <c r="Y725" s="29" t="s"/>
      <c r="Z725" s="29" t="s"/>
    </row>
    <row r="726" spans="1:26" s="55">
      <c r="A726" s="26">
        <v>45675</v>
      </c>
      <c r="B726" s="17" t="s">
        <v>3835</v>
      </c>
      <c r="C726" s="17" t="s">
        <v>2969</v>
      </c>
      <c r="D726" s="17" t="s">
        <v>2970</v>
      </c>
      <c r="E726" s="17">
        <v>168</v>
      </c>
      <c r="F726" s="17">
        <v>168</v>
      </c>
      <c r="G726" s="29" t="s"/>
      <c r="H726" s="17" t="s">
        <v>2999</v>
      </c>
      <c r="I726" s="17" t="s">
        <v>2977</v>
      </c>
      <c r="J726" s="32" t="s"/>
      <c r="K726" s="32" t="s"/>
      <c r="L726" s="29" t="s"/>
      <c r="M726" s="29" t="s"/>
      <c r="N726" s="29" t="s"/>
      <c r="O726" s="29" t="s"/>
      <c r="P726" s="29" t="s"/>
      <c r="Q726" s="29" t="s"/>
      <c r="R726" s="29" t="s"/>
      <c r="S726" s="29" t="s"/>
      <c r="T726" s="29" t="s"/>
      <c r="U726" s="29" t="s"/>
      <c r="V726" s="29" t="s"/>
      <c r="W726" s="29" t="s"/>
      <c r="X726" s="29" t="s"/>
      <c r="Y726" s="29" t="s"/>
      <c r="Z726" s="29" t="s"/>
    </row>
    <row r="727" spans="1:26" s="55">
      <c r="A727" s="26">
        <v>45675</v>
      </c>
      <c r="B727" s="17" t="s">
        <v>3836</v>
      </c>
      <c r="C727" s="17" t="s">
        <v>3055</v>
      </c>
      <c r="D727" s="17" t="s">
        <v>3071</v>
      </c>
      <c r="E727" s="17">
        <v>2800</v>
      </c>
      <c r="F727" s="17">
        <v>2800</v>
      </c>
      <c r="G727" s="29" t="s"/>
      <c r="H727" s="17" t="s">
        <v>3109</v>
      </c>
      <c r="I727" s="17" t="s">
        <v>3072</v>
      </c>
      <c r="J727" s="32" t="s"/>
      <c r="K727" s="32" t="s"/>
      <c r="L727" s="29" t="s"/>
      <c r="M727" s="29" t="s"/>
      <c r="N727" s="29" t="s"/>
      <c r="O727" s="29" t="s"/>
      <c r="P727" s="29" t="s"/>
      <c r="Q727" s="29" t="s"/>
      <c r="R727" s="29" t="s"/>
      <c r="S727" s="29" t="s"/>
      <c r="T727" s="29" t="s"/>
      <c r="U727" s="29" t="s"/>
      <c r="V727" s="29" t="s"/>
      <c r="W727" s="29" t="s"/>
      <c r="X727" s="29" t="s"/>
      <c r="Y727" s="29" t="s"/>
      <c r="Z727" s="29" t="s"/>
    </row>
    <row r="728" spans="1:26" s="55">
      <c r="A728" s="26">
        <v>45675</v>
      </c>
      <c r="B728" s="17" t="s">
        <v>3837</v>
      </c>
      <c r="C728" s="17" t="s">
        <v>3055</v>
      </c>
      <c r="D728" s="17" t="s">
        <v>3071</v>
      </c>
      <c r="E728" s="17">
        <v>10</v>
      </c>
      <c r="F728" s="17">
        <v>10</v>
      </c>
      <c r="G728" s="29" t="s"/>
      <c r="H728" s="17" t="s">
        <v>3125</v>
      </c>
      <c r="I728" s="17" t="s">
        <v>3072</v>
      </c>
      <c r="J728" s="32" t="s"/>
      <c r="K728" s="32" t="s"/>
      <c r="L728" s="29" t="s"/>
      <c r="M728" s="29" t="s"/>
      <c r="N728" s="29" t="s"/>
      <c r="O728" s="29" t="s"/>
      <c r="P728" s="29" t="s"/>
      <c r="Q728" s="29" t="s"/>
      <c r="R728" s="29" t="s"/>
      <c r="S728" s="29" t="s"/>
      <c r="T728" s="29" t="s"/>
      <c r="U728" s="29" t="s"/>
      <c r="V728" s="29" t="s"/>
      <c r="W728" s="29" t="s"/>
      <c r="X728" s="29" t="s"/>
      <c r="Y728" s="29" t="s"/>
      <c r="Z728" s="29" t="s"/>
    </row>
    <row r="729" spans="1:26" s="55">
      <c r="A729" s="26">
        <v>45675</v>
      </c>
      <c r="B729" s="17" t="s">
        <v>3838</v>
      </c>
      <c r="C729" s="17" t="s">
        <v>3055</v>
      </c>
      <c r="D729" s="17" t="s">
        <v>3071</v>
      </c>
      <c r="E729" s="17">
        <v>960</v>
      </c>
      <c r="F729" s="17">
        <v>960</v>
      </c>
      <c r="G729" s="29" t="s"/>
      <c r="H729" s="17" t="s">
        <v>3109</v>
      </c>
      <c r="I729" s="17" t="s">
        <v>3209</v>
      </c>
      <c r="J729" s="32" t="s"/>
      <c r="K729" s="32" t="s"/>
      <c r="L729" s="29" t="s"/>
      <c r="M729" s="29" t="s"/>
      <c r="N729" s="29" t="s"/>
      <c r="O729" s="29" t="s"/>
      <c r="P729" s="29" t="s"/>
      <c r="Q729" s="29" t="s"/>
      <c r="R729" s="29" t="s"/>
      <c r="S729" s="29" t="s"/>
      <c r="T729" s="29" t="s"/>
      <c r="U729" s="29" t="s"/>
      <c r="V729" s="29" t="s"/>
      <c r="W729" s="29" t="s"/>
      <c r="X729" s="29" t="s"/>
      <c r="Y729" s="29" t="s"/>
      <c r="Z729" s="29" t="s"/>
    </row>
    <row r="730" spans="1:26" s="55">
      <c r="A730" s="26">
        <v>45675</v>
      </c>
      <c r="B730" s="17" t="s">
        <v>3839</v>
      </c>
      <c r="C730" s="17" t="s">
        <v>3055</v>
      </c>
      <c r="D730" s="17" t="s">
        <v>3071</v>
      </c>
      <c r="E730" s="17">
        <v>368</v>
      </c>
      <c r="F730" s="17">
        <v>368</v>
      </c>
      <c r="G730" s="29" t="s"/>
      <c r="H730" s="17" t="s">
        <v>3109</v>
      </c>
      <c r="I730" s="17" t="s">
        <v>3209</v>
      </c>
      <c r="J730" s="32" t="s"/>
      <c r="K730" s="32" t="s"/>
      <c r="L730" s="29" t="s"/>
      <c r="M730" s="29" t="s"/>
      <c r="N730" s="29" t="s"/>
      <c r="O730" s="29" t="s"/>
      <c r="P730" s="29" t="s"/>
      <c r="Q730" s="29" t="s"/>
      <c r="R730" s="29" t="s"/>
      <c r="S730" s="29" t="s"/>
      <c r="T730" s="29" t="s"/>
      <c r="U730" s="29" t="s"/>
      <c r="V730" s="29" t="s"/>
      <c r="W730" s="29" t="s"/>
      <c r="X730" s="29" t="s"/>
      <c r="Y730" s="29" t="s"/>
      <c r="Z730" s="29" t="s"/>
    </row>
    <row r="731" spans="1:26" s="55">
      <c r="A731" s="26">
        <v>45675</v>
      </c>
      <c r="B731" s="17" t="s">
        <v>3840</v>
      </c>
      <c r="C731" s="17" t="s">
        <v>3055</v>
      </c>
      <c r="D731" s="17" t="s">
        <v>3071</v>
      </c>
      <c r="E731" s="17">
        <v>656</v>
      </c>
      <c r="F731" s="17">
        <v>656</v>
      </c>
      <c r="G731" s="29" t="s"/>
      <c r="H731" s="17" t="s">
        <v>3109</v>
      </c>
      <c r="I731" s="17" t="s">
        <v>3123</v>
      </c>
      <c r="J731" s="32" t="s"/>
      <c r="K731" s="32" t="s"/>
      <c r="L731" s="29" t="s"/>
      <c r="M731" s="29" t="s"/>
      <c r="N731" s="29" t="s"/>
      <c r="O731" s="29" t="s"/>
      <c r="P731" s="29" t="s"/>
      <c r="Q731" s="29" t="s"/>
      <c r="R731" s="29" t="s"/>
      <c r="S731" s="29" t="s"/>
      <c r="T731" s="29" t="s"/>
      <c r="U731" s="29" t="s"/>
      <c r="V731" s="29" t="s"/>
      <c r="W731" s="29" t="s"/>
      <c r="X731" s="29" t="s"/>
      <c r="Y731" s="29" t="s"/>
      <c r="Z731" s="29" t="s"/>
    </row>
    <row r="732" spans="1:26" s="55">
      <c r="A732" s="26">
        <v>45675</v>
      </c>
      <c r="B732" s="17" t="s">
        <v>3841</v>
      </c>
      <c r="C732" s="17" t="s">
        <v>3055</v>
      </c>
      <c r="D732" s="17" t="s">
        <v>3071</v>
      </c>
      <c r="E732" s="17">
        <v>4200</v>
      </c>
      <c r="F732" s="17">
        <v>4200</v>
      </c>
      <c r="G732" s="29" t="s"/>
      <c r="H732" s="17" t="s">
        <v>3109</v>
      </c>
      <c r="I732" s="17" t="s">
        <v>3224</v>
      </c>
      <c r="J732" s="32" t="s"/>
      <c r="K732" s="32" t="s"/>
      <c r="L732" s="29" t="s"/>
      <c r="M732" s="29" t="s"/>
      <c r="N732" s="29" t="s"/>
      <c r="O732" s="29" t="s"/>
      <c r="P732" s="29" t="s"/>
      <c r="Q732" s="29" t="s"/>
      <c r="R732" s="29" t="s"/>
      <c r="S732" s="29" t="s"/>
      <c r="T732" s="29" t="s"/>
      <c r="U732" s="29" t="s"/>
      <c r="V732" s="29" t="s"/>
      <c r="W732" s="29" t="s"/>
      <c r="X732" s="29" t="s"/>
      <c r="Y732" s="29" t="s"/>
      <c r="Z732" s="29" t="s"/>
    </row>
    <row r="733" spans="1:26" s="55">
      <c r="A733" s="26">
        <v>45675</v>
      </c>
      <c r="B733" s="17" t="s">
        <v>3842</v>
      </c>
      <c r="C733" s="17" t="s">
        <v>3055</v>
      </c>
      <c r="D733" s="17" t="s">
        <v>3071</v>
      </c>
      <c r="E733" s="17">
        <v>99</v>
      </c>
      <c r="F733" s="17">
        <v>99</v>
      </c>
      <c r="G733" s="29" t="s"/>
      <c r="H733" s="17" t="s">
        <v>3109</v>
      </c>
      <c r="I733" s="17" t="s">
        <v>3072</v>
      </c>
      <c r="J733" s="32" t="s"/>
      <c r="K733" s="32" t="s"/>
      <c r="L733" s="29" t="s"/>
      <c r="M733" s="29" t="s"/>
      <c r="N733" s="29" t="s"/>
      <c r="O733" s="29" t="s"/>
      <c r="P733" s="29" t="s"/>
      <c r="Q733" s="29" t="s"/>
      <c r="R733" s="29" t="s"/>
      <c r="S733" s="29" t="s"/>
      <c r="T733" s="29" t="s"/>
      <c r="U733" s="29" t="s"/>
      <c r="V733" s="29" t="s"/>
      <c r="W733" s="29" t="s"/>
      <c r="X733" s="29" t="s"/>
      <c r="Y733" s="29" t="s"/>
      <c r="Z733" s="29" t="s"/>
    </row>
    <row r="734" spans="1:26" s="55">
      <c r="A734" s="26">
        <v>45675</v>
      </c>
      <c r="B734" s="17" t="s">
        <v>3843</v>
      </c>
      <c r="C734" s="17" t="s">
        <v>3055</v>
      </c>
      <c r="D734" s="17" t="s">
        <v>3071</v>
      </c>
      <c r="E734" s="17">
        <v>168</v>
      </c>
      <c r="F734" s="17">
        <v>168</v>
      </c>
      <c r="G734" s="29" t="s"/>
      <c r="H734" s="17" t="s">
        <v>3125</v>
      </c>
      <c r="I734" s="17" t="s">
        <v>3209</v>
      </c>
      <c r="J734" s="32" t="s"/>
      <c r="K734" s="32" t="s"/>
      <c r="L734" s="29" t="s"/>
      <c r="M734" s="29" t="s"/>
      <c r="N734" s="29" t="s"/>
      <c r="O734" s="29" t="s"/>
      <c r="P734" s="29" t="s"/>
      <c r="Q734" s="29" t="s"/>
      <c r="R734" s="29" t="s"/>
      <c r="S734" s="29" t="s"/>
      <c r="T734" s="29" t="s"/>
      <c r="U734" s="29" t="s"/>
      <c r="V734" s="29" t="s"/>
      <c r="W734" s="29" t="s"/>
      <c r="X734" s="29" t="s"/>
      <c r="Y734" s="29" t="s"/>
      <c r="Z734" s="29" t="s"/>
    </row>
    <row r="735" spans="1:26" s="55">
      <c r="A735" s="26">
        <v>45675</v>
      </c>
      <c r="B735" s="17" t="s">
        <v>3844</v>
      </c>
      <c r="C735" s="17" t="s">
        <v>2993</v>
      </c>
      <c r="D735" s="17" t="s">
        <v>2982</v>
      </c>
      <c r="E735" s="17">
        <v>168</v>
      </c>
      <c r="F735" s="17">
        <v>168</v>
      </c>
      <c r="G735" s="29" t="s"/>
      <c r="H735" s="17" t="s">
        <v>2995</v>
      </c>
      <c r="I735" s="17" t="s">
        <v>2996</v>
      </c>
      <c r="J735" s="32" t="s"/>
      <c r="K735" s="32" t="s"/>
      <c r="L735" s="29" t="s"/>
      <c r="M735" s="29" t="s"/>
      <c r="N735" s="29" t="s"/>
      <c r="O735" s="29" t="s"/>
      <c r="P735" s="29" t="s"/>
      <c r="Q735" s="29" t="s"/>
      <c r="R735" s="29" t="s"/>
      <c r="S735" s="29" t="s"/>
      <c r="T735" s="29" t="s"/>
      <c r="U735" s="29" t="s"/>
      <c r="V735" s="29" t="s"/>
      <c r="W735" s="29" t="s"/>
      <c r="X735" s="29" t="s"/>
      <c r="Y735" s="29" t="s"/>
      <c r="Z735" s="29" t="s"/>
    </row>
    <row r="736" spans="1:26" s="55">
      <c r="A736" s="26">
        <v>45675</v>
      </c>
      <c r="B736" s="17" t="s">
        <v>3845</v>
      </c>
      <c r="C736" s="17" t="s">
        <v>3055</v>
      </c>
      <c r="D736" s="17" t="s">
        <v>3071</v>
      </c>
      <c r="E736" s="17">
        <v>1116</v>
      </c>
      <c r="F736" s="17">
        <v>1116</v>
      </c>
      <c r="G736" s="29" t="s"/>
      <c r="H736" s="17" t="s">
        <v>3109</v>
      </c>
      <c r="I736" s="17" t="s">
        <v>3072</v>
      </c>
      <c r="J736" s="32" t="s"/>
      <c r="K736" s="32" t="s"/>
      <c r="L736" s="29" t="s"/>
      <c r="M736" s="29" t="s"/>
      <c r="N736" s="29" t="s"/>
      <c r="O736" s="29" t="s"/>
      <c r="P736" s="29" t="s"/>
      <c r="Q736" s="29" t="s"/>
      <c r="R736" s="29" t="s"/>
      <c r="S736" s="29" t="s"/>
      <c r="T736" s="29" t="s"/>
      <c r="U736" s="29" t="s"/>
      <c r="V736" s="29" t="s"/>
      <c r="W736" s="29" t="s"/>
      <c r="X736" s="29" t="s"/>
      <c r="Y736" s="29" t="s"/>
      <c r="Z736" s="29" t="s"/>
    </row>
    <row r="737" spans="1:26" s="55">
      <c r="A737" s="26">
        <v>45675</v>
      </c>
      <c r="B737" s="17" t="s">
        <v>3846</v>
      </c>
      <c r="C737" s="17" t="s">
        <v>3055</v>
      </c>
      <c r="D737" s="17" t="s">
        <v>3071</v>
      </c>
      <c r="E737" s="17">
        <v>4814</v>
      </c>
      <c r="F737" s="17">
        <v>4814</v>
      </c>
      <c r="G737" s="29" t="s"/>
      <c r="H737" s="17" t="s">
        <v>3109</v>
      </c>
      <c r="I737" s="17" t="s">
        <v>3072</v>
      </c>
      <c r="J737" s="32" t="s"/>
      <c r="K737" s="32" t="s"/>
      <c r="L737" s="29" t="s"/>
      <c r="M737" s="29" t="s"/>
      <c r="N737" s="29" t="s"/>
      <c r="O737" s="29" t="s"/>
      <c r="P737" s="29" t="s"/>
      <c r="Q737" s="29" t="s"/>
      <c r="R737" s="29" t="s"/>
      <c r="S737" s="29" t="s"/>
      <c r="T737" s="29" t="s"/>
      <c r="U737" s="29" t="s"/>
      <c r="V737" s="29" t="s"/>
      <c r="W737" s="29" t="s"/>
      <c r="X737" s="29" t="s"/>
      <c r="Y737" s="29" t="s"/>
      <c r="Z737" s="29" t="s"/>
    </row>
    <row r="738" spans="1:26" s="55">
      <c r="A738" s="26">
        <v>45675</v>
      </c>
      <c r="B738" s="17" t="s">
        <v>3847</v>
      </c>
      <c r="C738" s="17" t="s">
        <v>2993</v>
      </c>
      <c r="D738" s="17" t="s">
        <v>2982</v>
      </c>
      <c r="E738" s="17">
        <v>50</v>
      </c>
      <c r="F738" s="17">
        <v>50</v>
      </c>
      <c r="G738" s="29" t="s"/>
      <c r="H738" s="17" t="s">
        <v>2995</v>
      </c>
      <c r="I738" s="17" t="s">
        <v>2996</v>
      </c>
      <c r="J738" s="32" t="s"/>
      <c r="K738" s="32" t="s"/>
      <c r="L738" s="29" t="s"/>
      <c r="M738" s="29" t="s"/>
      <c r="N738" s="29" t="s"/>
      <c r="O738" s="29" t="s"/>
      <c r="P738" s="29" t="s"/>
      <c r="Q738" s="29" t="s"/>
      <c r="R738" s="29" t="s"/>
      <c r="S738" s="29" t="s"/>
      <c r="T738" s="29" t="s"/>
      <c r="U738" s="29" t="s"/>
      <c r="V738" s="29" t="s"/>
      <c r="W738" s="29" t="s"/>
      <c r="X738" s="29" t="s"/>
      <c r="Y738" s="29" t="s"/>
      <c r="Z738" s="29" t="s"/>
    </row>
    <row r="739" spans="1:26" s="55">
      <c r="A739" s="26">
        <v>45675</v>
      </c>
      <c r="B739" s="17" t="s">
        <v>3848</v>
      </c>
      <c r="C739" s="17" t="s">
        <v>2969</v>
      </c>
      <c r="D739" s="17" t="s">
        <v>2982</v>
      </c>
      <c r="E739" s="17">
        <v>199</v>
      </c>
      <c r="F739" s="17">
        <v>199</v>
      </c>
      <c r="G739" s="29" t="s"/>
      <c r="H739" s="17" t="s">
        <v>2999</v>
      </c>
      <c r="I739" s="17" t="s">
        <v>3000</v>
      </c>
      <c r="J739" s="32" t="s"/>
      <c r="K739" s="32" t="s"/>
      <c r="L739" s="29" t="s"/>
      <c r="M739" s="29" t="s"/>
      <c r="N739" s="29" t="s"/>
      <c r="O739" s="29" t="s"/>
      <c r="P739" s="29" t="s"/>
      <c r="Q739" s="29" t="s"/>
      <c r="R739" s="29" t="s"/>
      <c r="S739" s="29" t="s"/>
      <c r="T739" s="29" t="s"/>
      <c r="U739" s="29" t="s"/>
      <c r="V739" s="29" t="s"/>
      <c r="W739" s="29" t="s"/>
      <c r="X739" s="29" t="s"/>
      <c r="Y739" s="29" t="s"/>
      <c r="Z739" s="29" t="s"/>
    </row>
    <row r="740" spans="1:26" s="55">
      <c r="A740" s="26">
        <v>45675</v>
      </c>
      <c r="B740" s="17" t="s">
        <v>3849</v>
      </c>
      <c r="C740" s="17" t="s">
        <v>2969</v>
      </c>
      <c r="D740" s="17" t="s">
        <v>2982</v>
      </c>
      <c r="E740" s="17">
        <v>336</v>
      </c>
      <c r="F740" s="17">
        <v>336</v>
      </c>
      <c r="G740" s="29" t="s"/>
      <c r="H740" s="17" t="s">
        <v>2999</v>
      </c>
      <c r="I740" s="17" t="s">
        <v>3000</v>
      </c>
      <c r="J740" s="32" t="s"/>
      <c r="K740" s="32" t="s"/>
      <c r="L740" s="29" t="s"/>
      <c r="M740" s="29" t="s"/>
      <c r="N740" s="29" t="s"/>
      <c r="O740" s="29" t="s"/>
      <c r="P740" s="29" t="s"/>
      <c r="Q740" s="29" t="s"/>
      <c r="R740" s="29" t="s"/>
      <c r="S740" s="29" t="s"/>
      <c r="T740" s="29" t="s"/>
      <c r="U740" s="29" t="s"/>
      <c r="V740" s="29" t="s"/>
      <c r="W740" s="29" t="s"/>
      <c r="X740" s="29" t="s"/>
      <c r="Y740" s="29" t="s"/>
      <c r="Z740" s="29" t="s"/>
    </row>
    <row r="741" spans="1:26" s="55">
      <c r="A741" s="26">
        <v>45675</v>
      </c>
      <c r="B741" s="17" t="s">
        <v>3850</v>
      </c>
      <c r="C741" s="17" t="s">
        <v>3055</v>
      </c>
      <c r="D741" s="17" t="s">
        <v>3071</v>
      </c>
      <c r="E741" s="17">
        <v>168</v>
      </c>
      <c r="F741" s="17">
        <v>168</v>
      </c>
      <c r="G741" s="29" t="s"/>
      <c r="H741" s="17" t="s">
        <v>3109</v>
      </c>
      <c r="I741" s="17" t="s">
        <v>3123</v>
      </c>
      <c r="J741" s="32" t="s"/>
      <c r="K741" s="32" t="s"/>
      <c r="L741" s="29" t="s"/>
      <c r="M741" s="29" t="s"/>
      <c r="N741" s="29" t="s"/>
      <c r="O741" s="29" t="s"/>
      <c r="P741" s="29" t="s"/>
      <c r="Q741" s="29" t="s"/>
      <c r="R741" s="29" t="s"/>
      <c r="S741" s="29" t="s"/>
      <c r="T741" s="29" t="s"/>
      <c r="U741" s="29" t="s"/>
      <c r="V741" s="29" t="s"/>
      <c r="W741" s="29" t="s"/>
      <c r="X741" s="29" t="s"/>
      <c r="Y741" s="29" t="s"/>
      <c r="Z741" s="29" t="s"/>
    </row>
    <row r="742" spans="1:26" s="55">
      <c r="A742" s="26">
        <v>45676</v>
      </c>
      <c r="B742" s="17" t="s">
        <v>3851</v>
      </c>
      <c r="C742" s="17" t="s">
        <v>2969</v>
      </c>
      <c r="D742" s="17" t="s">
        <v>2970</v>
      </c>
      <c r="E742" s="17">
        <v>2700</v>
      </c>
      <c r="F742" s="17">
        <v>2700</v>
      </c>
      <c r="G742" s="29" t="s"/>
      <c r="H742" s="17" t="s">
        <v>3379</v>
      </c>
      <c r="I742" s="17" t="s">
        <v>2977</v>
      </c>
      <c r="J742" s="32" t="s"/>
      <c r="K742" s="32" t="s"/>
      <c r="L742" s="29" t="s"/>
      <c r="M742" s="29" t="s"/>
      <c r="N742" s="29" t="s"/>
      <c r="O742" s="29" t="s"/>
      <c r="P742" s="29" t="s"/>
      <c r="Q742" s="29" t="s"/>
      <c r="R742" s="29" t="s"/>
      <c r="S742" s="29" t="s"/>
      <c r="T742" s="29" t="s"/>
      <c r="U742" s="29" t="s"/>
      <c r="V742" s="29" t="s"/>
      <c r="W742" s="29" t="s"/>
      <c r="X742" s="29" t="s"/>
      <c r="Y742" s="29" t="s"/>
      <c r="Z742" s="29" t="s"/>
    </row>
    <row r="743" spans="1:26" s="55">
      <c r="A743" s="26">
        <v>45676</v>
      </c>
      <c r="B743" s="17" t="s">
        <v>3852</v>
      </c>
      <c r="C743" s="17" t="s">
        <v>3055</v>
      </c>
      <c r="D743" s="17" t="s">
        <v>3071</v>
      </c>
      <c r="E743" s="17">
        <v>281</v>
      </c>
      <c r="F743" s="17">
        <v>281</v>
      </c>
      <c r="G743" s="29" t="s"/>
      <c r="H743" s="17" t="s">
        <v>3109</v>
      </c>
      <c r="I743" s="17" t="s">
        <v>3224</v>
      </c>
      <c r="J743" s="32" t="s"/>
      <c r="K743" s="32" t="s"/>
      <c r="L743" s="29" t="s"/>
      <c r="M743" s="29" t="s"/>
      <c r="N743" s="29" t="s"/>
      <c r="O743" s="29" t="s"/>
      <c r="P743" s="29" t="s"/>
      <c r="Q743" s="29" t="s"/>
      <c r="R743" s="29" t="s"/>
      <c r="S743" s="29" t="s"/>
      <c r="T743" s="29" t="s"/>
      <c r="U743" s="29" t="s"/>
      <c r="V743" s="29" t="s"/>
      <c r="W743" s="29" t="s"/>
      <c r="X743" s="29" t="s"/>
      <c r="Y743" s="29" t="s"/>
      <c r="Z743" s="29" t="s"/>
    </row>
    <row r="744" spans="1:26" s="55">
      <c r="A744" s="26">
        <v>45676</v>
      </c>
      <c r="B744" s="17" t="s">
        <v>3853</v>
      </c>
      <c r="C744" s="17" t="s">
        <v>2969</v>
      </c>
      <c r="D744" s="17" t="s">
        <v>2970</v>
      </c>
      <c r="E744" s="17">
        <v>1670</v>
      </c>
      <c r="F744" s="38">
        <v>1670</v>
      </c>
      <c r="G744" s="29" t="s"/>
      <c r="H744" s="17" t="s">
        <v>2988</v>
      </c>
      <c r="I744" s="17" t="s">
        <v>2977</v>
      </c>
      <c r="J744" s="32" t="s"/>
      <c r="K744" s="32" t="s"/>
      <c r="L744" s="29" t="s"/>
      <c r="M744" s="29" t="s"/>
      <c r="N744" s="29" t="s"/>
      <c r="O744" s="29" t="s"/>
      <c r="P744" s="29" t="s"/>
      <c r="Q744" s="29" t="s"/>
      <c r="R744" s="29" t="s"/>
      <c r="S744" s="29" t="s"/>
      <c r="T744" s="29" t="s"/>
      <c r="U744" s="29" t="s"/>
      <c r="V744" s="29" t="s"/>
      <c r="W744" s="29" t="s"/>
      <c r="X744" s="29" t="s"/>
      <c r="Y744" s="29" t="s"/>
      <c r="Z744" s="29" t="s"/>
    </row>
    <row r="745" spans="1:26" s="55">
      <c r="A745" s="26">
        <v>45676</v>
      </c>
      <c r="B745" s="17" t="s">
        <v>3854</v>
      </c>
      <c r="C745" s="17" t="s">
        <v>3055</v>
      </c>
      <c r="D745" s="17" t="s">
        <v>3071</v>
      </c>
      <c r="E745" s="17">
        <v>168</v>
      </c>
      <c r="F745" s="17">
        <v>168</v>
      </c>
      <c r="G745" s="29" t="s"/>
      <c r="H745" s="17" t="s">
        <v>3125</v>
      </c>
      <c r="I745" s="17" t="s">
        <v>3123</v>
      </c>
      <c r="J745" s="32" t="s"/>
      <c r="K745" s="32" t="s"/>
      <c r="L745" s="29" t="s"/>
      <c r="M745" s="29" t="s"/>
      <c r="N745" s="29" t="s"/>
      <c r="O745" s="29" t="s"/>
      <c r="P745" s="29" t="s"/>
      <c r="Q745" s="29" t="s"/>
      <c r="R745" s="29" t="s"/>
      <c r="S745" s="29" t="s"/>
      <c r="T745" s="29" t="s"/>
      <c r="U745" s="29" t="s"/>
      <c r="V745" s="29" t="s"/>
      <c r="W745" s="29" t="s"/>
      <c r="X745" s="29" t="s"/>
      <c r="Y745" s="29" t="s"/>
      <c r="Z745" s="29" t="s"/>
    </row>
    <row r="746" spans="1:26" s="55">
      <c r="A746" s="26">
        <v>45676</v>
      </c>
      <c r="B746" s="17" t="s">
        <v>3855</v>
      </c>
      <c r="C746" s="17" t="s">
        <v>2993</v>
      </c>
      <c r="D746" s="17" t="s">
        <v>2982</v>
      </c>
      <c r="E746" s="17">
        <v>116</v>
      </c>
      <c r="F746" s="17">
        <v>58</v>
      </c>
      <c r="G746" s="29" t="s"/>
      <c r="H746" s="17" t="s">
        <v>2995</v>
      </c>
      <c r="I746" s="17" t="s">
        <v>2996</v>
      </c>
      <c r="J746" s="32" t="s"/>
      <c r="K746" s="32" t="s"/>
      <c r="L746" s="29" t="s"/>
      <c r="M746" s="29" t="s"/>
      <c r="N746" s="29" t="s"/>
      <c r="O746" s="29" t="s"/>
      <c r="P746" s="29" t="s"/>
      <c r="Q746" s="29" t="s"/>
      <c r="R746" s="29" t="s"/>
      <c r="S746" s="29" t="s"/>
      <c r="T746" s="29" t="s"/>
      <c r="U746" s="29" t="s"/>
      <c r="V746" s="29" t="s"/>
      <c r="W746" s="29" t="s"/>
      <c r="X746" s="29" t="s"/>
      <c r="Y746" s="29" t="s"/>
      <c r="Z746" s="29" t="s"/>
    </row>
    <row r="747" spans="1:26" s="55">
      <c r="A747" s="26">
        <v>45676</v>
      </c>
      <c r="B747" s="17" t="s">
        <v>3856</v>
      </c>
      <c r="C747" s="17" t="s">
        <v>2993</v>
      </c>
      <c r="D747" s="17" t="s">
        <v>2982</v>
      </c>
      <c r="E747" s="17">
        <v>199</v>
      </c>
      <c r="F747" s="17">
        <v>199</v>
      </c>
      <c r="G747" s="29" t="s"/>
      <c r="H747" s="17" t="s">
        <v>2995</v>
      </c>
      <c r="I747" s="17" t="s">
        <v>2996</v>
      </c>
      <c r="J747" s="32" t="s"/>
      <c r="K747" s="32" t="s"/>
      <c r="L747" s="29" t="s"/>
      <c r="M747" s="29" t="s"/>
      <c r="N747" s="29" t="s"/>
      <c r="O747" s="29" t="s"/>
      <c r="P747" s="29" t="s"/>
      <c r="Q747" s="29" t="s"/>
      <c r="R747" s="29" t="s"/>
      <c r="S747" s="29" t="s"/>
      <c r="T747" s="29" t="s"/>
      <c r="U747" s="29" t="s"/>
      <c r="V747" s="29" t="s"/>
      <c r="W747" s="29" t="s"/>
      <c r="X747" s="29" t="s"/>
      <c r="Y747" s="29" t="s"/>
      <c r="Z747" s="29" t="s"/>
    </row>
    <row r="748" spans="1:26" s="55">
      <c r="A748" s="26">
        <v>45676</v>
      </c>
      <c r="B748" s="17" t="s">
        <v>3857</v>
      </c>
      <c r="C748" s="17" t="s">
        <v>3055</v>
      </c>
      <c r="D748" s="17" t="s">
        <v>3071</v>
      </c>
      <c r="E748" s="17">
        <v>336</v>
      </c>
      <c r="F748" s="17">
        <v>336</v>
      </c>
      <c r="G748" s="29" t="s"/>
      <c r="H748" s="17" t="s">
        <v>3109</v>
      </c>
      <c r="I748" s="17" t="s">
        <v>3123</v>
      </c>
      <c r="J748" s="32" t="s"/>
      <c r="K748" s="32" t="s"/>
      <c r="L748" s="29" t="s"/>
      <c r="M748" s="29" t="s"/>
      <c r="N748" s="29" t="s"/>
      <c r="O748" s="29" t="s"/>
      <c r="P748" s="29" t="s"/>
      <c r="Q748" s="29" t="s"/>
      <c r="R748" s="29" t="s"/>
      <c r="S748" s="29" t="s"/>
      <c r="T748" s="29" t="s"/>
      <c r="U748" s="29" t="s"/>
      <c r="V748" s="29" t="s"/>
      <c r="W748" s="29" t="s"/>
      <c r="X748" s="29" t="s"/>
      <c r="Y748" s="29" t="s"/>
      <c r="Z748" s="29" t="s"/>
    </row>
    <row r="749" spans="1:26" s="55">
      <c r="A749" s="26">
        <v>45676</v>
      </c>
      <c r="B749" s="17" t="s">
        <v>3858</v>
      </c>
      <c r="C749" s="17" t="s">
        <v>3055</v>
      </c>
      <c r="D749" s="17" t="s">
        <v>3071</v>
      </c>
      <c r="E749" s="17">
        <v>2000</v>
      </c>
      <c r="F749" s="17">
        <v>2000</v>
      </c>
      <c r="G749" s="29" t="s"/>
      <c r="H749" s="17" t="s">
        <v>3109</v>
      </c>
      <c r="I749" s="17" t="s">
        <v>3224</v>
      </c>
      <c r="J749" s="32" t="s"/>
      <c r="K749" s="32" t="s"/>
      <c r="L749" s="29" t="s"/>
      <c r="M749" s="29" t="s"/>
      <c r="N749" s="29" t="s"/>
      <c r="O749" s="29" t="s"/>
      <c r="P749" s="29" t="s"/>
      <c r="Q749" s="29" t="s"/>
      <c r="R749" s="29" t="s"/>
      <c r="S749" s="29" t="s"/>
      <c r="T749" s="29" t="s"/>
      <c r="U749" s="29" t="s"/>
      <c r="V749" s="29" t="s"/>
      <c r="W749" s="29" t="s"/>
      <c r="X749" s="29" t="s"/>
      <c r="Y749" s="29" t="s"/>
      <c r="Z749" s="29" t="s"/>
    </row>
    <row r="750" spans="1:26" s="55">
      <c r="A750" s="26">
        <v>45676</v>
      </c>
      <c r="B750" s="17" t="s">
        <v>3859</v>
      </c>
      <c r="C750" s="17" t="s">
        <v>3055</v>
      </c>
      <c r="D750" s="17" t="s">
        <v>3071</v>
      </c>
      <c r="E750" s="17">
        <v>168</v>
      </c>
      <c r="F750" s="17">
        <v>168</v>
      </c>
      <c r="G750" s="29" t="s"/>
      <c r="H750" s="17" t="s">
        <v>3109</v>
      </c>
      <c r="I750" s="17" t="s">
        <v>3123</v>
      </c>
      <c r="J750" s="32" t="s"/>
      <c r="K750" s="32" t="s"/>
      <c r="L750" s="29" t="s"/>
      <c r="M750" s="29" t="s"/>
      <c r="N750" s="29" t="s"/>
      <c r="O750" s="29" t="s"/>
      <c r="P750" s="29" t="s"/>
      <c r="Q750" s="29" t="s"/>
      <c r="R750" s="29" t="s"/>
      <c r="S750" s="29" t="s"/>
      <c r="T750" s="29" t="s"/>
      <c r="U750" s="29" t="s"/>
      <c r="V750" s="29" t="s"/>
      <c r="W750" s="29" t="s"/>
      <c r="X750" s="29" t="s"/>
      <c r="Y750" s="29" t="s"/>
      <c r="Z750" s="29" t="s"/>
    </row>
    <row r="751" spans="1:26" s="55">
      <c r="A751" s="26">
        <v>45676</v>
      </c>
      <c r="B751" s="17" t="s">
        <v>3860</v>
      </c>
      <c r="C751" s="17" t="s">
        <v>3055</v>
      </c>
      <c r="D751" s="17" t="s">
        <v>3071</v>
      </c>
      <c r="E751" s="17">
        <v>99</v>
      </c>
      <c r="F751" s="17">
        <v>99</v>
      </c>
      <c r="G751" s="29" t="s"/>
      <c r="H751" s="17" t="s">
        <v>3109</v>
      </c>
      <c r="I751" s="17" t="s">
        <v>3072</v>
      </c>
      <c r="J751" s="32" t="s"/>
      <c r="K751" s="32" t="s"/>
      <c r="L751" s="29" t="s"/>
      <c r="M751" s="29" t="s"/>
      <c r="N751" s="29" t="s"/>
      <c r="O751" s="29" t="s"/>
      <c r="P751" s="29" t="s"/>
      <c r="Q751" s="29" t="s"/>
      <c r="R751" s="29" t="s"/>
      <c r="S751" s="29" t="s"/>
      <c r="T751" s="29" t="s"/>
      <c r="U751" s="29" t="s"/>
      <c r="V751" s="29" t="s"/>
      <c r="W751" s="29" t="s"/>
      <c r="X751" s="29" t="s"/>
      <c r="Y751" s="29" t="s"/>
      <c r="Z751" s="29" t="s"/>
    </row>
    <row r="752" spans="1:26" s="55">
      <c r="A752" s="26">
        <v>45676</v>
      </c>
      <c r="B752" s="17" t="s">
        <v>3861</v>
      </c>
      <c r="C752" s="17" t="s">
        <v>3055</v>
      </c>
      <c r="D752" s="17" t="s">
        <v>3071</v>
      </c>
      <c r="E752" s="17">
        <v>168</v>
      </c>
      <c r="F752" s="17">
        <v>168</v>
      </c>
      <c r="G752" s="29" t="s"/>
      <c r="H752" s="17" t="s">
        <v>3125</v>
      </c>
      <c r="I752" s="17" t="s">
        <v>3123</v>
      </c>
      <c r="J752" s="32" t="s"/>
      <c r="K752" s="32" t="s"/>
      <c r="L752" s="29" t="s"/>
      <c r="M752" s="29" t="s"/>
      <c r="N752" s="29" t="s"/>
      <c r="O752" s="29" t="s"/>
      <c r="P752" s="29" t="s"/>
      <c r="Q752" s="29" t="s"/>
      <c r="R752" s="29" t="s"/>
      <c r="S752" s="29" t="s"/>
      <c r="T752" s="29" t="s"/>
      <c r="U752" s="29" t="s"/>
      <c r="V752" s="29" t="s"/>
      <c r="W752" s="29" t="s"/>
      <c r="X752" s="29" t="s"/>
      <c r="Y752" s="29" t="s"/>
      <c r="Z752" s="29" t="s"/>
    </row>
    <row r="753" spans="1:26" s="55">
      <c r="A753" s="26">
        <v>45676</v>
      </c>
      <c r="B753" s="17" t="s">
        <v>3862</v>
      </c>
      <c r="C753" s="17" t="s">
        <v>3055</v>
      </c>
      <c r="D753" s="17" t="s">
        <v>3071</v>
      </c>
      <c r="E753" s="17">
        <v>229</v>
      </c>
      <c r="F753" s="17">
        <v>229</v>
      </c>
      <c r="G753" s="29" t="s"/>
      <c r="H753" s="17" t="s">
        <v>3109</v>
      </c>
      <c r="I753" s="17" t="s">
        <v>3123</v>
      </c>
      <c r="J753" s="32" t="s"/>
      <c r="K753" s="32" t="s"/>
      <c r="L753" s="29" t="s"/>
      <c r="M753" s="29" t="s"/>
      <c r="N753" s="29" t="s"/>
      <c r="O753" s="29" t="s"/>
      <c r="P753" s="29" t="s"/>
      <c r="Q753" s="29" t="s"/>
      <c r="R753" s="29" t="s"/>
      <c r="S753" s="29" t="s"/>
      <c r="T753" s="29" t="s"/>
      <c r="U753" s="29" t="s"/>
      <c r="V753" s="29" t="s"/>
      <c r="W753" s="29" t="s"/>
      <c r="X753" s="29" t="s"/>
      <c r="Y753" s="29" t="s"/>
      <c r="Z753" s="29" t="s"/>
    </row>
    <row r="754" spans="1:26" s="55">
      <c r="A754" s="26">
        <v>45676</v>
      </c>
      <c r="B754" s="17" t="s">
        <v>3863</v>
      </c>
      <c r="C754" s="17" t="s">
        <v>2969</v>
      </c>
      <c r="D754" s="17" t="s">
        <v>2970</v>
      </c>
      <c r="E754" s="17">
        <v>898</v>
      </c>
      <c r="F754" s="17">
        <v>898</v>
      </c>
      <c r="G754" s="29" t="s"/>
      <c r="H754" s="17" t="s">
        <v>2999</v>
      </c>
      <c r="I754" s="17" t="s">
        <v>2977</v>
      </c>
      <c r="J754" s="32" t="s"/>
      <c r="K754" s="32" t="s"/>
      <c r="L754" s="29" t="s"/>
      <c r="M754" s="29" t="s"/>
      <c r="N754" s="29" t="s"/>
      <c r="O754" s="29" t="s"/>
      <c r="P754" s="29" t="s"/>
      <c r="Q754" s="29" t="s"/>
      <c r="R754" s="29" t="s"/>
      <c r="S754" s="29" t="s"/>
      <c r="T754" s="29" t="s"/>
      <c r="U754" s="29" t="s"/>
      <c r="V754" s="29" t="s"/>
      <c r="W754" s="29" t="s"/>
      <c r="X754" s="29" t="s"/>
      <c r="Y754" s="29" t="s"/>
      <c r="Z754" s="29" t="s"/>
    </row>
    <row r="755" spans="1:26" s="55">
      <c r="A755" s="26">
        <v>45676</v>
      </c>
      <c r="B755" s="17" t="s">
        <v>3864</v>
      </c>
      <c r="C755" s="17" t="s">
        <v>3055</v>
      </c>
      <c r="D755" s="17" t="s">
        <v>3071</v>
      </c>
      <c r="E755" s="17">
        <v>2080</v>
      </c>
      <c r="F755" s="17">
        <v>2080</v>
      </c>
      <c r="G755" s="29" t="s"/>
      <c r="H755" s="17" t="s">
        <v>3109</v>
      </c>
      <c r="I755" s="17" t="s">
        <v>3224</v>
      </c>
      <c r="J755" s="32" t="s"/>
      <c r="K755" s="32" t="s"/>
      <c r="L755" s="29" t="s"/>
      <c r="M755" s="29" t="s"/>
      <c r="N755" s="29" t="s"/>
      <c r="O755" s="29" t="s"/>
      <c r="P755" s="29" t="s"/>
      <c r="Q755" s="29" t="s"/>
      <c r="R755" s="29" t="s"/>
      <c r="S755" s="29" t="s"/>
      <c r="T755" s="29" t="s"/>
      <c r="U755" s="29" t="s"/>
      <c r="V755" s="29" t="s"/>
      <c r="W755" s="29" t="s"/>
      <c r="X755" s="29" t="s"/>
      <c r="Y755" s="29" t="s"/>
      <c r="Z755" s="29" t="s"/>
    </row>
    <row r="756" spans="1:26" s="55">
      <c r="A756" s="26">
        <v>45677</v>
      </c>
      <c r="B756" s="17" t="s">
        <v>3865</v>
      </c>
      <c r="C756" s="17" t="s">
        <v>2969</v>
      </c>
      <c r="D756" s="17" t="s">
        <v>2970</v>
      </c>
      <c r="E756" s="17">
        <v>199</v>
      </c>
      <c r="F756" s="17">
        <v>199</v>
      </c>
      <c r="G756" s="29" t="s"/>
      <c r="H756" s="17" t="s">
        <v>2999</v>
      </c>
      <c r="I756" s="17" t="s">
        <v>3000</v>
      </c>
      <c r="J756" s="32" t="s"/>
      <c r="K756" s="32" t="s"/>
      <c r="L756" s="29" t="s"/>
      <c r="M756" s="29" t="s"/>
      <c r="N756" s="29" t="s"/>
      <c r="O756" s="29" t="s"/>
      <c r="P756" s="29" t="s"/>
      <c r="Q756" s="29" t="s"/>
      <c r="R756" s="29" t="s"/>
      <c r="S756" s="29" t="s"/>
      <c r="T756" s="29" t="s"/>
      <c r="U756" s="29" t="s"/>
      <c r="V756" s="29" t="s"/>
      <c r="W756" s="29" t="s"/>
      <c r="X756" s="29" t="s"/>
      <c r="Y756" s="29" t="s"/>
      <c r="Z756" s="29" t="s"/>
    </row>
    <row r="757" spans="1:26" s="55">
      <c r="A757" s="26">
        <v>45677</v>
      </c>
      <c r="B757" s="17" t="s">
        <v>3866</v>
      </c>
      <c r="C757" s="17" t="s">
        <v>3055</v>
      </c>
      <c r="D757" s="17" t="s">
        <v>3071</v>
      </c>
      <c r="E757" s="17">
        <v>99</v>
      </c>
      <c r="F757" s="17">
        <v>99</v>
      </c>
      <c r="G757" s="29" t="s"/>
      <c r="H757" s="17" t="s">
        <v>3125</v>
      </c>
      <c r="I757" s="17" t="s">
        <v>3224</v>
      </c>
      <c r="J757" s="32" t="s"/>
      <c r="K757" s="32" t="s"/>
      <c r="L757" s="29" t="s"/>
      <c r="M757" s="29" t="s"/>
      <c r="N757" s="29" t="s"/>
      <c r="O757" s="29" t="s"/>
      <c r="P757" s="29" t="s"/>
      <c r="Q757" s="29" t="s"/>
      <c r="R757" s="29" t="s"/>
      <c r="S757" s="29" t="s"/>
      <c r="T757" s="29" t="s"/>
      <c r="U757" s="29" t="s"/>
      <c r="V757" s="29" t="s"/>
      <c r="W757" s="29" t="s"/>
      <c r="X757" s="29" t="s"/>
      <c r="Y757" s="29" t="s"/>
      <c r="Z757" s="29" t="s"/>
    </row>
    <row r="758" spans="1:26" s="55">
      <c r="A758" s="26">
        <v>45677</v>
      </c>
      <c r="B758" s="17" t="s">
        <v>3867</v>
      </c>
      <c r="C758" s="17" t="s">
        <v>2969</v>
      </c>
      <c r="D758" s="17" t="s">
        <v>2970</v>
      </c>
      <c r="E758" s="17">
        <v>199</v>
      </c>
      <c r="F758" s="17">
        <v>199</v>
      </c>
      <c r="G758" s="29" t="s"/>
      <c r="H758" s="17" t="s">
        <v>2999</v>
      </c>
      <c r="I758" s="17" t="s">
        <v>3513</v>
      </c>
      <c r="J758" s="32" t="s"/>
      <c r="K758" s="32" t="s"/>
      <c r="L758" s="29" t="s"/>
      <c r="M758" s="29" t="s"/>
      <c r="N758" s="29" t="s"/>
      <c r="O758" s="29" t="s"/>
      <c r="P758" s="29" t="s"/>
      <c r="Q758" s="29" t="s"/>
      <c r="R758" s="29" t="s"/>
      <c r="S758" s="29" t="s"/>
      <c r="T758" s="29" t="s"/>
      <c r="U758" s="29" t="s"/>
      <c r="V758" s="29" t="s"/>
      <c r="W758" s="29" t="s"/>
      <c r="X758" s="29" t="s"/>
      <c r="Y758" s="29" t="s"/>
      <c r="Z758" s="29" t="s"/>
    </row>
    <row r="759" spans="1:26" s="55">
      <c r="A759" s="26">
        <v>45677</v>
      </c>
      <c r="B759" s="17" t="s">
        <v>3868</v>
      </c>
      <c r="C759" s="17" t="s">
        <v>3055</v>
      </c>
      <c r="D759" s="17" t="s">
        <v>3071</v>
      </c>
      <c r="E759" s="17">
        <v>336</v>
      </c>
      <c r="F759" s="17">
        <v>336</v>
      </c>
      <c r="G759" s="29" t="s"/>
      <c r="H759" s="17" t="s">
        <v>3109</v>
      </c>
      <c r="I759" s="17" t="s">
        <v>3224</v>
      </c>
      <c r="J759" s="32" t="s"/>
      <c r="K759" s="32" t="s"/>
      <c r="L759" s="29" t="s"/>
      <c r="M759" s="29" t="s"/>
      <c r="N759" s="29" t="s"/>
      <c r="O759" s="29" t="s"/>
      <c r="P759" s="29" t="s"/>
      <c r="Q759" s="29" t="s"/>
      <c r="R759" s="29" t="s"/>
      <c r="S759" s="29" t="s"/>
      <c r="T759" s="29" t="s"/>
      <c r="U759" s="29" t="s"/>
      <c r="V759" s="29" t="s"/>
      <c r="W759" s="29" t="s"/>
      <c r="X759" s="29" t="s"/>
      <c r="Y759" s="29" t="s"/>
      <c r="Z759" s="29" t="s"/>
    </row>
    <row r="760" spans="1:26" s="55">
      <c r="A760" s="26">
        <v>45677</v>
      </c>
      <c r="B760" s="17" t="s">
        <v>3869</v>
      </c>
      <c r="C760" s="17" t="s">
        <v>2969</v>
      </c>
      <c r="D760" s="17" t="s">
        <v>2970</v>
      </c>
      <c r="E760" s="17">
        <v>199</v>
      </c>
      <c r="F760" s="17">
        <v>199</v>
      </c>
      <c r="G760" s="29" t="s"/>
      <c r="H760" s="17" t="s">
        <v>2999</v>
      </c>
      <c r="I760" s="17" t="s">
        <v>3513</v>
      </c>
      <c r="J760" s="32" t="s"/>
      <c r="K760" s="32" t="s"/>
      <c r="L760" s="29" t="s"/>
      <c r="M760" s="29" t="s"/>
      <c r="N760" s="29" t="s"/>
      <c r="O760" s="29" t="s"/>
      <c r="P760" s="29" t="s"/>
      <c r="Q760" s="29" t="s"/>
      <c r="R760" s="29" t="s"/>
      <c r="S760" s="29" t="s"/>
      <c r="T760" s="29" t="s"/>
      <c r="U760" s="29" t="s"/>
      <c r="V760" s="29" t="s"/>
      <c r="W760" s="29" t="s"/>
      <c r="X760" s="29" t="s"/>
      <c r="Y760" s="29" t="s"/>
      <c r="Z760" s="29" t="s"/>
    </row>
    <row r="761" spans="1:26" s="55">
      <c r="A761" s="26">
        <v>45677</v>
      </c>
      <c r="B761" s="17" t="s">
        <v>3870</v>
      </c>
      <c r="C761" s="17" t="s">
        <v>3055</v>
      </c>
      <c r="D761" s="17" t="s">
        <v>3071</v>
      </c>
      <c r="E761" s="17">
        <v>926</v>
      </c>
      <c r="F761" s="17">
        <v>926</v>
      </c>
      <c r="G761" s="29" t="s"/>
      <c r="H761" s="17" t="s">
        <v>3109</v>
      </c>
      <c r="I761" s="17" t="s">
        <v>3224</v>
      </c>
      <c r="J761" s="32" t="s"/>
      <c r="K761" s="32" t="s"/>
      <c r="L761" s="29" t="s"/>
      <c r="M761" s="29" t="s"/>
      <c r="N761" s="29" t="s"/>
      <c r="O761" s="29" t="s"/>
      <c r="P761" s="29" t="s"/>
      <c r="Q761" s="29" t="s"/>
      <c r="R761" s="29" t="s"/>
      <c r="S761" s="29" t="s"/>
      <c r="T761" s="29" t="s"/>
      <c r="U761" s="29" t="s"/>
      <c r="V761" s="29" t="s"/>
      <c r="W761" s="29" t="s"/>
      <c r="X761" s="29" t="s"/>
      <c r="Y761" s="29" t="s"/>
      <c r="Z761" s="29" t="s"/>
    </row>
    <row r="762" spans="1:26" s="55">
      <c r="A762" s="26">
        <v>45677</v>
      </c>
      <c r="B762" s="17" t="s">
        <v>3871</v>
      </c>
      <c r="C762" s="17" t="s">
        <v>2993</v>
      </c>
      <c r="D762" s="17" t="s">
        <v>3150</v>
      </c>
      <c r="E762" s="17">
        <v>199</v>
      </c>
      <c r="F762" s="17">
        <v>199</v>
      </c>
      <c r="G762" s="29" t="s"/>
      <c r="H762" s="17" t="s">
        <v>2995</v>
      </c>
      <c r="I762" s="17" t="s">
        <v>3013</v>
      </c>
      <c r="J762" s="32" t="s"/>
      <c r="K762" s="32" t="s"/>
      <c r="L762" s="29" t="s"/>
      <c r="M762" s="29" t="s"/>
      <c r="N762" s="29" t="s"/>
      <c r="O762" s="29" t="s"/>
      <c r="P762" s="29" t="s"/>
      <c r="Q762" s="29" t="s"/>
      <c r="R762" s="29" t="s"/>
      <c r="S762" s="29" t="s"/>
      <c r="T762" s="29" t="s"/>
      <c r="U762" s="29" t="s"/>
      <c r="V762" s="29" t="s"/>
      <c r="W762" s="29" t="s"/>
      <c r="X762" s="29" t="s"/>
      <c r="Y762" s="29" t="s"/>
      <c r="Z762" s="29" t="s"/>
    </row>
    <row r="763" spans="1:26" s="55">
      <c r="A763" s="26">
        <v>45677</v>
      </c>
      <c r="B763" s="17" t="s">
        <v>3872</v>
      </c>
      <c r="C763" s="17" t="s">
        <v>3055</v>
      </c>
      <c r="D763" s="17" t="s">
        <v>3071</v>
      </c>
      <c r="E763" s="17">
        <v>168</v>
      </c>
      <c r="F763" s="17">
        <v>168</v>
      </c>
      <c r="G763" s="29" t="s"/>
      <c r="H763" s="17" t="s">
        <v>3109</v>
      </c>
      <c r="I763" s="17" t="s">
        <v>3117</v>
      </c>
      <c r="J763" s="32" t="s"/>
      <c r="K763" s="32" t="s"/>
      <c r="L763" s="29" t="s"/>
      <c r="M763" s="29" t="s"/>
      <c r="N763" s="29" t="s"/>
      <c r="O763" s="29" t="s"/>
      <c r="P763" s="29" t="s"/>
      <c r="Q763" s="29" t="s"/>
      <c r="R763" s="29" t="s"/>
      <c r="S763" s="29" t="s"/>
      <c r="T763" s="29" t="s"/>
      <c r="U763" s="29" t="s"/>
      <c r="V763" s="29" t="s"/>
      <c r="W763" s="29" t="s"/>
      <c r="X763" s="29" t="s"/>
      <c r="Y763" s="29" t="s"/>
      <c r="Z763" s="29" t="s"/>
    </row>
    <row r="764" spans="1:26" s="55">
      <c r="A764" s="26">
        <v>45677</v>
      </c>
      <c r="B764" s="17" t="s">
        <v>3873</v>
      </c>
      <c r="C764" s="17" t="s">
        <v>3055</v>
      </c>
      <c r="D764" s="17" t="s">
        <v>3071</v>
      </c>
      <c r="E764" s="17">
        <v>2958</v>
      </c>
      <c r="F764" s="17">
        <v>2958</v>
      </c>
      <c r="G764" s="29" t="s"/>
      <c r="H764" s="17" t="s">
        <v>3109</v>
      </c>
      <c r="I764" s="17" t="s">
        <v>3072</v>
      </c>
      <c r="J764" s="32" t="s"/>
      <c r="K764" s="32" t="s"/>
      <c r="L764" s="29" t="s"/>
      <c r="M764" s="29" t="s"/>
      <c r="N764" s="29" t="s"/>
      <c r="O764" s="29" t="s"/>
      <c r="P764" s="29" t="s"/>
      <c r="Q764" s="29" t="s"/>
      <c r="R764" s="29" t="s"/>
      <c r="S764" s="29" t="s"/>
      <c r="T764" s="29" t="s"/>
      <c r="U764" s="29" t="s"/>
      <c r="V764" s="29" t="s"/>
      <c r="W764" s="29" t="s"/>
      <c r="X764" s="29" t="s"/>
      <c r="Y764" s="29" t="s"/>
      <c r="Z764" s="29" t="s"/>
    </row>
    <row r="765" spans="1:26" s="55">
      <c r="A765" s="26">
        <v>45677</v>
      </c>
      <c r="B765" s="17" t="s">
        <v>3874</v>
      </c>
      <c r="C765" s="17" t="s">
        <v>2969</v>
      </c>
      <c r="D765" s="17" t="s">
        <v>2970</v>
      </c>
      <c r="E765" s="17">
        <v>420</v>
      </c>
      <c r="F765" s="17">
        <v>420</v>
      </c>
      <c r="G765" s="29" t="s"/>
      <c r="H765" s="17" t="s">
        <v>2999</v>
      </c>
      <c r="I765" s="17" t="s">
        <v>3000</v>
      </c>
      <c r="J765" s="32" t="s"/>
      <c r="K765" s="32" t="s"/>
      <c r="L765" s="29" t="s"/>
      <c r="M765" s="29" t="s"/>
      <c r="N765" s="29" t="s"/>
      <c r="O765" s="29" t="s"/>
      <c r="P765" s="29" t="s"/>
      <c r="Q765" s="29" t="s"/>
      <c r="R765" s="29" t="s"/>
      <c r="S765" s="29" t="s"/>
      <c r="T765" s="29" t="s"/>
      <c r="U765" s="29" t="s"/>
      <c r="V765" s="29" t="s"/>
      <c r="W765" s="29" t="s"/>
      <c r="X765" s="29" t="s"/>
      <c r="Y765" s="29" t="s"/>
      <c r="Z765" s="29" t="s"/>
    </row>
    <row r="766" spans="1:26" s="55">
      <c r="A766" s="26">
        <v>45677</v>
      </c>
      <c r="B766" s="17" t="s">
        <v>3875</v>
      </c>
      <c r="C766" s="17" t="s">
        <v>3055</v>
      </c>
      <c r="D766" s="17" t="s">
        <v>3071</v>
      </c>
      <c r="E766" s="17">
        <v>329</v>
      </c>
      <c r="F766" s="17">
        <v>329</v>
      </c>
      <c r="G766" s="29" t="s"/>
      <c r="H766" s="17" t="s">
        <v>3109</v>
      </c>
      <c r="I766" s="17" t="s">
        <v>3224</v>
      </c>
      <c r="J766" s="32" t="s"/>
      <c r="K766" s="32" t="s"/>
      <c r="L766" s="29" t="s"/>
      <c r="M766" s="29" t="s"/>
      <c r="N766" s="29" t="s"/>
      <c r="O766" s="29" t="s"/>
      <c r="P766" s="29" t="s"/>
      <c r="Q766" s="29" t="s"/>
      <c r="R766" s="29" t="s"/>
      <c r="S766" s="29" t="s"/>
      <c r="T766" s="29" t="s"/>
      <c r="U766" s="29" t="s"/>
      <c r="V766" s="29" t="s"/>
      <c r="W766" s="29" t="s"/>
      <c r="X766" s="29" t="s"/>
      <c r="Y766" s="29" t="s"/>
      <c r="Z766" s="29" t="s"/>
    </row>
    <row r="767" spans="1:26" s="55">
      <c r="A767" s="26">
        <v>45677</v>
      </c>
      <c r="B767" s="17" t="s">
        <v>3876</v>
      </c>
      <c r="C767" s="17" t="s">
        <v>3055</v>
      </c>
      <c r="D767" s="17" t="s">
        <v>3071</v>
      </c>
      <c r="E767" s="17">
        <v>357</v>
      </c>
      <c r="F767" s="17">
        <v>357</v>
      </c>
      <c r="G767" s="29" t="s"/>
      <c r="H767" s="17" t="s">
        <v>3109</v>
      </c>
      <c r="I767" s="17" t="s">
        <v>3123</v>
      </c>
      <c r="J767" s="32" t="s"/>
      <c r="K767" s="32" t="s"/>
      <c r="L767" s="29" t="s"/>
      <c r="M767" s="29" t="s"/>
      <c r="N767" s="29" t="s"/>
      <c r="O767" s="29" t="s"/>
      <c r="P767" s="29" t="s"/>
      <c r="Q767" s="29" t="s"/>
      <c r="R767" s="29" t="s"/>
      <c r="S767" s="29" t="s"/>
      <c r="T767" s="29" t="s"/>
      <c r="U767" s="29" t="s"/>
      <c r="V767" s="29" t="s"/>
      <c r="W767" s="29" t="s"/>
      <c r="X767" s="29" t="s"/>
      <c r="Y767" s="29" t="s"/>
      <c r="Z767" s="29" t="s"/>
    </row>
    <row r="768" spans="1:26" s="55">
      <c r="A768" s="26">
        <v>45677</v>
      </c>
      <c r="B768" s="17" t="s">
        <v>3877</v>
      </c>
      <c r="C768" s="17" t="s">
        <v>3055</v>
      </c>
      <c r="D768" s="17" t="s">
        <v>3071</v>
      </c>
      <c r="E768" s="17">
        <v>267</v>
      </c>
      <c r="F768" s="17">
        <v>267</v>
      </c>
      <c r="G768" s="29" t="s"/>
      <c r="H768" s="17" t="s">
        <v>3125</v>
      </c>
      <c r="I768" s="17" t="s">
        <v>3059</v>
      </c>
      <c r="J768" s="32" t="s"/>
      <c r="K768" s="32" t="s"/>
      <c r="L768" s="29" t="s"/>
      <c r="M768" s="29" t="s"/>
      <c r="N768" s="29" t="s"/>
      <c r="O768" s="29" t="s"/>
      <c r="P768" s="29" t="s"/>
      <c r="Q768" s="29" t="s"/>
      <c r="R768" s="29" t="s"/>
      <c r="S768" s="29" t="s"/>
      <c r="T768" s="29" t="s"/>
      <c r="U768" s="29" t="s"/>
      <c r="V768" s="29" t="s"/>
      <c r="W768" s="29" t="s"/>
      <c r="X768" s="29" t="s"/>
      <c r="Y768" s="29" t="s"/>
      <c r="Z768" s="29" t="s"/>
    </row>
    <row r="769" spans="1:26" s="55">
      <c r="A769" s="26">
        <v>45677</v>
      </c>
      <c r="B769" s="17" t="s">
        <v>3878</v>
      </c>
      <c r="C769" s="17" t="s">
        <v>2969</v>
      </c>
      <c r="D769" s="17" t="s">
        <v>2991</v>
      </c>
      <c r="E769" s="17">
        <v>0</v>
      </c>
      <c r="F769" s="17">
        <v>0</v>
      </c>
      <c r="G769" s="29" t="s"/>
      <c r="H769" s="17" t="s">
        <v>2988</v>
      </c>
      <c r="I769" s="17" t="s">
        <v>2977</v>
      </c>
      <c r="J769" s="32" t="s"/>
      <c r="K769" s="32" t="s"/>
      <c r="L769" s="29" t="s"/>
      <c r="M769" s="29" t="s"/>
      <c r="N769" s="29" t="s"/>
      <c r="O769" s="29" t="s"/>
      <c r="P769" s="29" t="s"/>
      <c r="Q769" s="29" t="s"/>
      <c r="R769" s="29" t="s"/>
      <c r="S769" s="29" t="s"/>
      <c r="T769" s="29" t="s"/>
      <c r="U769" s="29" t="s"/>
      <c r="V769" s="29" t="s"/>
      <c r="W769" s="29" t="s"/>
      <c r="X769" s="29" t="s"/>
      <c r="Y769" s="29" t="s"/>
      <c r="Z769" s="29" t="s"/>
    </row>
    <row r="770" spans="1:26" s="55">
      <c r="A770" s="26">
        <v>45677</v>
      </c>
      <c r="B770" s="17" t="s">
        <v>3879</v>
      </c>
      <c r="C770" s="17" t="s">
        <v>3055</v>
      </c>
      <c r="D770" s="17" t="s">
        <v>3071</v>
      </c>
      <c r="E770" s="17">
        <v>168</v>
      </c>
      <c r="F770" s="17">
        <v>168</v>
      </c>
      <c r="G770" s="29" t="s"/>
      <c r="H770" s="17" t="s">
        <v>3109</v>
      </c>
      <c r="I770" s="17" t="s">
        <v>3123</v>
      </c>
      <c r="J770" s="32" t="s"/>
      <c r="K770" s="32" t="s"/>
      <c r="L770" s="29" t="s"/>
      <c r="M770" s="29" t="s"/>
      <c r="N770" s="29" t="s"/>
      <c r="O770" s="29" t="s"/>
      <c r="P770" s="29" t="s"/>
      <c r="Q770" s="29" t="s"/>
      <c r="R770" s="29" t="s"/>
      <c r="S770" s="29" t="s"/>
      <c r="T770" s="29" t="s"/>
      <c r="U770" s="29" t="s"/>
      <c r="V770" s="29" t="s"/>
      <c r="W770" s="29" t="s"/>
      <c r="X770" s="29" t="s"/>
      <c r="Y770" s="29" t="s"/>
      <c r="Z770" s="29" t="s"/>
    </row>
    <row r="771" spans="1:26" s="55">
      <c r="A771" s="26">
        <v>45677</v>
      </c>
      <c r="B771" s="17" t="s">
        <v>3880</v>
      </c>
      <c r="C771" s="17" t="s">
        <v>3055</v>
      </c>
      <c r="D771" s="17" t="s">
        <v>3071</v>
      </c>
      <c r="E771" s="17">
        <v>168</v>
      </c>
      <c r="F771" s="17">
        <v>168</v>
      </c>
      <c r="G771" s="29" t="s"/>
      <c r="H771" s="17" t="s">
        <v>3125</v>
      </c>
      <c r="I771" s="17" t="s">
        <v>3123</v>
      </c>
      <c r="J771" s="32" t="s"/>
      <c r="K771" s="32" t="s"/>
      <c r="L771" s="29" t="s"/>
      <c r="M771" s="29" t="s"/>
      <c r="N771" s="29" t="s"/>
      <c r="O771" s="29" t="s"/>
      <c r="P771" s="29" t="s"/>
      <c r="Q771" s="29" t="s"/>
      <c r="R771" s="29" t="s"/>
      <c r="S771" s="29" t="s"/>
      <c r="T771" s="29" t="s"/>
      <c r="U771" s="29" t="s"/>
      <c r="V771" s="29" t="s"/>
      <c r="W771" s="29" t="s"/>
      <c r="X771" s="29" t="s"/>
      <c r="Y771" s="29" t="s"/>
      <c r="Z771" s="29" t="s"/>
    </row>
    <row r="772" spans="1:26" s="55">
      <c r="A772" s="26">
        <v>45678</v>
      </c>
      <c r="B772" s="17" t="s">
        <v>33</v>
      </c>
      <c r="C772" s="17" t="s">
        <v>2993</v>
      </c>
      <c r="D772" s="17" t="s">
        <v>2982</v>
      </c>
      <c r="E772" s="17">
        <v>6899</v>
      </c>
      <c r="F772" s="17">
        <v>6899</v>
      </c>
      <c r="G772" s="41" t="s">
        <v>3881</v>
      </c>
      <c r="H772" s="17" t="s">
        <v>3379</v>
      </c>
      <c r="I772" s="17" t="s">
        <v>3359</v>
      </c>
      <c r="J772" s="32" t="s">
        <v>3882</v>
      </c>
      <c r="K772" s="32" t="s"/>
      <c r="L772" s="29" t="s"/>
      <c r="M772" s="29" t="s"/>
      <c r="N772" s="29" t="s"/>
      <c r="O772" s="29" t="s"/>
      <c r="P772" s="29" t="s"/>
      <c r="Q772" s="29" t="s"/>
      <c r="R772" s="29" t="s"/>
      <c r="S772" s="29" t="s"/>
      <c r="T772" s="29" t="s"/>
      <c r="U772" s="29" t="s"/>
      <c r="V772" s="29" t="s"/>
      <c r="W772" s="29" t="s"/>
      <c r="X772" s="29" t="s"/>
      <c r="Y772" s="29" t="s"/>
      <c r="Z772" s="29" t="s"/>
    </row>
    <row r="773" spans="1:26" s="55">
      <c r="A773" s="26">
        <v>45678</v>
      </c>
      <c r="B773" s="17" t="s">
        <v>3883</v>
      </c>
      <c r="C773" s="17" t="s">
        <v>3055</v>
      </c>
      <c r="D773" s="17" t="s">
        <v>3071</v>
      </c>
      <c r="E773" s="17">
        <v>488</v>
      </c>
      <c r="F773" s="17">
        <v>488</v>
      </c>
      <c r="G773" s="29" t="s"/>
      <c r="H773" s="17" t="s">
        <v>3125</v>
      </c>
      <c r="I773" s="17" t="s">
        <v>3224</v>
      </c>
      <c r="J773" s="32" t="s"/>
      <c r="K773" s="32" t="s"/>
      <c r="L773" s="29" t="s"/>
      <c r="M773" s="29" t="s"/>
      <c r="N773" s="29" t="s"/>
      <c r="O773" s="29" t="s"/>
      <c r="P773" s="29" t="s"/>
      <c r="Q773" s="29" t="s"/>
      <c r="R773" s="29" t="s"/>
      <c r="S773" s="29" t="s"/>
      <c r="T773" s="29" t="s"/>
      <c r="U773" s="29" t="s"/>
      <c r="V773" s="29" t="s"/>
      <c r="W773" s="29" t="s"/>
      <c r="X773" s="29" t="s"/>
      <c r="Y773" s="29" t="s"/>
      <c r="Z773" s="29" t="s"/>
    </row>
    <row r="774" spans="1:26" s="55">
      <c r="A774" s="26">
        <v>45678</v>
      </c>
      <c r="B774" s="17" t="s">
        <v>3884</v>
      </c>
      <c r="C774" s="17" t="s">
        <v>3055</v>
      </c>
      <c r="D774" s="17" t="s">
        <v>3071</v>
      </c>
      <c r="E774" s="17">
        <v>99</v>
      </c>
      <c r="F774" s="17">
        <v>99</v>
      </c>
      <c r="G774" s="29" t="s"/>
      <c r="H774" s="17" t="s">
        <v>3125</v>
      </c>
      <c r="I774" s="17" t="s">
        <v>3209</v>
      </c>
      <c r="J774" s="32" t="s"/>
      <c r="K774" s="32" t="s"/>
      <c r="L774" s="29" t="s"/>
      <c r="M774" s="29" t="s"/>
      <c r="N774" s="29" t="s"/>
      <c r="O774" s="29" t="s"/>
      <c r="P774" s="29" t="s"/>
      <c r="Q774" s="29" t="s"/>
      <c r="R774" s="29" t="s"/>
      <c r="S774" s="29" t="s"/>
      <c r="T774" s="29" t="s"/>
      <c r="U774" s="29" t="s"/>
      <c r="V774" s="29" t="s"/>
      <c r="W774" s="29" t="s"/>
      <c r="X774" s="29" t="s"/>
      <c r="Y774" s="29" t="s"/>
      <c r="Z774" s="29" t="s"/>
    </row>
    <row r="775" spans="1:26" s="55">
      <c r="A775" s="26">
        <v>45678</v>
      </c>
      <c r="B775" s="17" t="s">
        <v>3885</v>
      </c>
      <c r="C775" s="17" t="s">
        <v>2993</v>
      </c>
      <c r="D775" s="17" t="s">
        <v>3150</v>
      </c>
      <c r="E775" s="17">
        <v>199</v>
      </c>
      <c r="F775" s="17">
        <v>199</v>
      </c>
      <c r="G775" s="29" t="s"/>
      <c r="H775" s="17" t="s">
        <v>2995</v>
      </c>
      <c r="I775" s="17" t="s">
        <v>3013</v>
      </c>
      <c r="J775" s="32" t="s"/>
      <c r="K775" s="32" t="s"/>
      <c r="L775" s="29" t="s"/>
      <c r="M775" s="29" t="s"/>
      <c r="N775" s="29" t="s"/>
      <c r="O775" s="29" t="s"/>
      <c r="P775" s="29" t="s"/>
      <c r="Q775" s="29" t="s"/>
      <c r="R775" s="29" t="s"/>
      <c r="S775" s="29" t="s"/>
      <c r="T775" s="29" t="s"/>
      <c r="U775" s="29" t="s"/>
      <c r="V775" s="29" t="s"/>
      <c r="W775" s="29" t="s"/>
      <c r="X775" s="29" t="s"/>
      <c r="Y775" s="29" t="s"/>
      <c r="Z775" s="29" t="s"/>
    </row>
    <row r="776" spans="1:26" s="55">
      <c r="A776" s="26">
        <v>45678</v>
      </c>
      <c r="B776" s="17" t="s">
        <v>3886</v>
      </c>
      <c r="C776" s="17" t="s">
        <v>3055</v>
      </c>
      <c r="D776" s="17" t="s">
        <v>3071</v>
      </c>
      <c r="E776" s="17">
        <v>99</v>
      </c>
      <c r="F776" s="17">
        <v>99</v>
      </c>
      <c r="G776" s="29" t="s"/>
      <c r="H776" s="17" t="s">
        <v>3125</v>
      </c>
      <c r="I776" s="17" t="s">
        <v>3224</v>
      </c>
      <c r="J776" s="32" t="s"/>
      <c r="K776" s="32" t="s"/>
      <c r="L776" s="29" t="s"/>
      <c r="M776" s="29" t="s"/>
      <c r="N776" s="29" t="s"/>
      <c r="O776" s="29" t="s"/>
      <c r="P776" s="29" t="s"/>
      <c r="Q776" s="29" t="s"/>
      <c r="R776" s="29" t="s"/>
      <c r="S776" s="29" t="s"/>
      <c r="T776" s="29" t="s"/>
      <c r="U776" s="29" t="s"/>
      <c r="V776" s="29" t="s"/>
      <c r="W776" s="29" t="s"/>
      <c r="X776" s="29" t="s"/>
      <c r="Y776" s="29" t="s"/>
      <c r="Z776" s="29" t="s"/>
    </row>
    <row r="777" spans="1:26" s="55">
      <c r="A777" s="26">
        <v>45678</v>
      </c>
      <c r="B777" s="17" t="s">
        <v>3887</v>
      </c>
      <c r="C777" s="42" t="s">
        <v>3888</v>
      </c>
      <c r="D777" s="43" t="s">
        <v>2970</v>
      </c>
      <c r="E777" s="17">
        <v>300</v>
      </c>
      <c r="F777" s="17">
        <v>300</v>
      </c>
      <c r="G777" s="29" t="s"/>
      <c r="H777" s="17" t="s">
        <v>2999</v>
      </c>
      <c r="I777" s="17" t="s">
        <v>3030</v>
      </c>
      <c r="J777" s="32" t="s"/>
      <c r="K777" s="32" t="s"/>
      <c r="L777" s="29" t="s"/>
      <c r="M777" s="29" t="s"/>
      <c r="N777" s="29" t="s"/>
      <c r="O777" s="29" t="s"/>
      <c r="P777" s="29" t="s"/>
      <c r="Q777" s="29" t="s"/>
      <c r="R777" s="29" t="s"/>
      <c r="S777" s="29" t="s"/>
      <c r="T777" s="29" t="s"/>
      <c r="U777" s="29" t="s"/>
      <c r="V777" s="29" t="s"/>
      <c r="W777" s="29" t="s"/>
      <c r="X777" s="29" t="s"/>
      <c r="Y777" s="29" t="s"/>
      <c r="Z777" s="29" t="s"/>
    </row>
    <row r="778" spans="1:26" s="55">
      <c r="A778" s="26">
        <v>45678</v>
      </c>
      <c r="B778" s="17" t="s">
        <v>3889</v>
      </c>
      <c r="C778" s="42" t="s">
        <v>3888</v>
      </c>
      <c r="D778" s="43" t="s">
        <v>2970</v>
      </c>
      <c r="E778" s="17">
        <v>767</v>
      </c>
      <c r="F778" s="17">
        <v>767</v>
      </c>
      <c r="G778" s="29" t="s"/>
      <c r="H778" s="17" t="s">
        <v>2999</v>
      </c>
      <c r="I778" s="17" t="s">
        <v>3030</v>
      </c>
      <c r="J778" s="32" t="s"/>
      <c r="K778" s="32" t="s"/>
      <c r="L778" s="29" t="s"/>
      <c r="M778" s="29" t="s"/>
      <c r="N778" s="29" t="s"/>
      <c r="O778" s="29" t="s"/>
      <c r="P778" s="29" t="s"/>
      <c r="Q778" s="29" t="s"/>
      <c r="R778" s="29" t="s"/>
      <c r="S778" s="29" t="s"/>
      <c r="T778" s="29" t="s"/>
      <c r="U778" s="29" t="s"/>
      <c r="V778" s="29" t="s"/>
      <c r="W778" s="29" t="s"/>
      <c r="X778" s="29" t="s"/>
      <c r="Y778" s="29" t="s"/>
      <c r="Z778" s="29" t="s"/>
    </row>
    <row r="779" spans="1:26" s="55">
      <c r="A779" s="26">
        <v>45678</v>
      </c>
      <c r="B779" s="17" t="s">
        <v>3890</v>
      </c>
      <c r="C779" s="17" t="s">
        <v>3055</v>
      </c>
      <c r="D779" s="17" t="s">
        <v>3071</v>
      </c>
      <c r="E779" s="17">
        <v>168</v>
      </c>
      <c r="F779" s="17">
        <v>168</v>
      </c>
      <c r="G779" s="29" t="s"/>
      <c r="H779" s="17" t="s">
        <v>3125</v>
      </c>
      <c r="I779" s="17" t="s">
        <v>3224</v>
      </c>
      <c r="J779" s="32" t="s"/>
      <c r="K779" s="32" t="s"/>
      <c r="L779" s="29" t="s"/>
      <c r="M779" s="29" t="s"/>
      <c r="N779" s="29" t="s"/>
      <c r="O779" s="29" t="s"/>
      <c r="P779" s="29" t="s"/>
      <c r="Q779" s="29" t="s"/>
      <c r="R779" s="29" t="s"/>
      <c r="S779" s="29" t="s"/>
      <c r="T779" s="29" t="s"/>
      <c r="U779" s="29" t="s"/>
      <c r="V779" s="29" t="s"/>
      <c r="W779" s="29" t="s"/>
      <c r="X779" s="29" t="s"/>
      <c r="Y779" s="29" t="s"/>
      <c r="Z779" s="29" t="s"/>
    </row>
    <row r="780" spans="1:26" s="55">
      <c r="A780" s="26">
        <v>45679</v>
      </c>
      <c r="B780" s="17" t="s">
        <v>3891</v>
      </c>
      <c r="C780" s="17" t="s">
        <v>3055</v>
      </c>
      <c r="D780" s="17" t="s">
        <v>3071</v>
      </c>
      <c r="E780" s="17">
        <v>168</v>
      </c>
      <c r="F780" s="17">
        <v>168</v>
      </c>
      <c r="G780" s="29" t="s"/>
      <c r="H780" s="17" t="s">
        <v>3125</v>
      </c>
      <c r="I780" s="17" t="s">
        <v>3224</v>
      </c>
      <c r="J780" s="32" t="s"/>
      <c r="K780" s="32" t="s"/>
      <c r="L780" s="29" t="s"/>
      <c r="M780" s="29" t="s"/>
      <c r="N780" s="29" t="s"/>
      <c r="O780" s="29" t="s"/>
      <c r="P780" s="29" t="s"/>
      <c r="Q780" s="29" t="s"/>
      <c r="R780" s="29" t="s"/>
      <c r="S780" s="29" t="s"/>
      <c r="T780" s="29" t="s"/>
      <c r="U780" s="29" t="s"/>
      <c r="V780" s="29" t="s"/>
      <c r="W780" s="29" t="s"/>
      <c r="X780" s="29" t="s"/>
      <c r="Y780" s="29" t="s"/>
      <c r="Z780" s="29" t="s"/>
    </row>
    <row r="781" spans="1:26" s="55">
      <c r="A781" s="26">
        <v>45679</v>
      </c>
      <c r="B781" s="17" t="s">
        <v>3892</v>
      </c>
      <c r="C781" s="17" t="s">
        <v>2993</v>
      </c>
      <c r="D781" s="17" t="s">
        <v>3150</v>
      </c>
      <c r="E781" s="17">
        <v>150</v>
      </c>
      <c r="F781" s="17">
        <v>150</v>
      </c>
      <c r="G781" s="29" t="s"/>
      <c r="H781" s="17" t="s">
        <v>2995</v>
      </c>
      <c r="I781" s="17" t="s">
        <v>3013</v>
      </c>
      <c r="J781" s="32" t="s"/>
      <c r="K781" s="32" t="s"/>
      <c r="L781" s="29" t="s"/>
      <c r="M781" s="29" t="s"/>
      <c r="N781" s="29" t="s"/>
      <c r="O781" s="29" t="s"/>
      <c r="P781" s="29" t="s"/>
      <c r="Q781" s="29" t="s"/>
      <c r="R781" s="29" t="s"/>
      <c r="S781" s="29" t="s"/>
      <c r="T781" s="29" t="s"/>
      <c r="U781" s="29" t="s"/>
      <c r="V781" s="29" t="s"/>
      <c r="W781" s="29" t="s"/>
      <c r="X781" s="29" t="s"/>
      <c r="Y781" s="29" t="s"/>
      <c r="Z781" s="29" t="s"/>
    </row>
    <row r="782" spans="1:26" s="55">
      <c r="A782" s="26">
        <v>45679</v>
      </c>
      <c r="B782" s="17" t="s">
        <v>3893</v>
      </c>
      <c r="C782" s="17" t="s">
        <v>2969</v>
      </c>
      <c r="D782" s="17" t="s">
        <v>2970</v>
      </c>
      <c r="E782" s="17">
        <v>1600</v>
      </c>
      <c r="F782" s="17">
        <v>1600</v>
      </c>
      <c r="G782" s="29" t="s"/>
      <c r="H782" s="17" t="s">
        <v>2999</v>
      </c>
      <c r="I782" s="17" t="s">
        <v>3000</v>
      </c>
      <c r="J782" s="32" t="s"/>
      <c r="K782" s="32" t="s"/>
      <c r="L782" s="29" t="s"/>
      <c r="M782" s="29" t="s"/>
      <c r="N782" s="29" t="s"/>
      <c r="O782" s="29" t="s"/>
      <c r="P782" s="29" t="s"/>
      <c r="Q782" s="29" t="s"/>
      <c r="R782" s="29" t="s"/>
      <c r="S782" s="29" t="s"/>
      <c r="T782" s="29" t="s"/>
      <c r="U782" s="29" t="s"/>
      <c r="V782" s="29" t="s"/>
      <c r="W782" s="29" t="s"/>
      <c r="X782" s="29" t="s"/>
      <c r="Y782" s="29" t="s"/>
      <c r="Z782" s="29" t="s"/>
    </row>
    <row r="783" spans="1:26" s="55">
      <c r="A783" s="26">
        <v>45679</v>
      </c>
      <c r="B783" s="17" t="s">
        <v>3894</v>
      </c>
      <c r="C783" s="17" t="s">
        <v>3055</v>
      </c>
      <c r="D783" s="17" t="s">
        <v>3071</v>
      </c>
      <c r="E783" s="17">
        <v>100</v>
      </c>
      <c r="F783" s="17">
        <v>100</v>
      </c>
      <c r="G783" s="29" t="s"/>
      <c r="H783" s="17" t="s">
        <v>3109</v>
      </c>
      <c r="I783" s="17" t="s">
        <v>3123</v>
      </c>
      <c r="J783" s="32" t="s"/>
      <c r="K783" s="32" t="s"/>
      <c r="L783" s="29" t="s"/>
      <c r="M783" s="29" t="s"/>
      <c r="N783" s="29" t="s"/>
      <c r="O783" s="29" t="s"/>
      <c r="P783" s="29" t="s"/>
      <c r="Q783" s="29" t="s"/>
      <c r="R783" s="29" t="s"/>
      <c r="S783" s="29" t="s"/>
      <c r="T783" s="29" t="s"/>
      <c r="U783" s="29" t="s"/>
      <c r="V783" s="29" t="s"/>
      <c r="W783" s="29" t="s"/>
      <c r="X783" s="29" t="s"/>
      <c r="Y783" s="29" t="s"/>
      <c r="Z783" s="29" t="s"/>
    </row>
    <row r="784" spans="1:26" s="55">
      <c r="A784" s="26">
        <v>45679</v>
      </c>
      <c r="B784" s="17" t="s">
        <v>3895</v>
      </c>
      <c r="C784" s="17" t="s">
        <v>3055</v>
      </c>
      <c r="D784" s="17" t="s">
        <v>3071</v>
      </c>
      <c r="E784" s="17">
        <v>168</v>
      </c>
      <c r="F784" s="17">
        <v>168</v>
      </c>
      <c r="G784" s="29" t="s"/>
      <c r="H784" s="17" t="s">
        <v>3109</v>
      </c>
      <c r="I784" s="17" t="s">
        <v>3123</v>
      </c>
      <c r="J784" s="32" t="s"/>
      <c r="K784" s="32" t="s"/>
      <c r="L784" s="29" t="s"/>
      <c r="M784" s="29" t="s"/>
      <c r="N784" s="29" t="s"/>
      <c r="O784" s="29" t="s"/>
      <c r="P784" s="29" t="s"/>
      <c r="Q784" s="29" t="s"/>
      <c r="R784" s="29" t="s"/>
      <c r="S784" s="29" t="s"/>
      <c r="T784" s="29" t="s"/>
      <c r="U784" s="29" t="s"/>
      <c r="V784" s="29" t="s"/>
      <c r="W784" s="29" t="s"/>
      <c r="X784" s="29" t="s"/>
      <c r="Y784" s="29" t="s"/>
      <c r="Z784" s="29" t="s"/>
    </row>
    <row r="785" spans="1:26" s="55">
      <c r="A785" s="26">
        <v>45679</v>
      </c>
      <c r="B785" s="17" t="s">
        <v>3896</v>
      </c>
      <c r="C785" s="17" t="s">
        <v>3055</v>
      </c>
      <c r="D785" s="17" t="s">
        <v>3071</v>
      </c>
      <c r="E785" s="17">
        <v>198</v>
      </c>
      <c r="F785" s="17">
        <v>198</v>
      </c>
      <c r="G785" s="29" t="s"/>
      <c r="H785" s="17" t="s">
        <v>3125</v>
      </c>
      <c r="I785" s="17" t="s">
        <v>3224</v>
      </c>
      <c r="J785" s="32" t="s"/>
      <c r="K785" s="32" t="s"/>
      <c r="L785" s="29" t="s"/>
      <c r="M785" s="29" t="s"/>
      <c r="N785" s="29" t="s"/>
      <c r="O785" s="29" t="s"/>
      <c r="P785" s="29" t="s"/>
      <c r="Q785" s="29" t="s"/>
      <c r="R785" s="29" t="s"/>
      <c r="S785" s="29" t="s"/>
      <c r="T785" s="29" t="s"/>
      <c r="U785" s="29" t="s"/>
      <c r="V785" s="29" t="s"/>
      <c r="W785" s="29" t="s"/>
      <c r="X785" s="29" t="s"/>
      <c r="Y785" s="29" t="s"/>
      <c r="Z785" s="29" t="s"/>
    </row>
    <row r="786" spans="1:26" s="55">
      <c r="A786" s="26">
        <v>45679</v>
      </c>
      <c r="B786" s="17" t="s">
        <v>3897</v>
      </c>
      <c r="C786" s="17" t="s">
        <v>2993</v>
      </c>
      <c r="D786" s="17" t="s">
        <v>2982</v>
      </c>
      <c r="E786" s="17">
        <v>358</v>
      </c>
      <c r="F786" s="17">
        <v>358</v>
      </c>
      <c r="G786" s="29" t="s"/>
      <c r="H786" s="17" t="s">
        <v>2995</v>
      </c>
      <c r="I786" s="17" t="s">
        <v>3280</v>
      </c>
      <c r="J786" s="32" t="s"/>
      <c r="K786" s="32" t="s"/>
      <c r="L786" s="29" t="s"/>
      <c r="M786" s="29" t="s"/>
      <c r="N786" s="29" t="s"/>
      <c r="O786" s="29" t="s"/>
      <c r="P786" s="29" t="s"/>
      <c r="Q786" s="29" t="s"/>
      <c r="R786" s="29" t="s"/>
      <c r="S786" s="29" t="s"/>
      <c r="T786" s="29" t="s"/>
      <c r="U786" s="29" t="s"/>
      <c r="V786" s="29" t="s"/>
      <c r="W786" s="29" t="s"/>
      <c r="X786" s="29" t="s"/>
      <c r="Y786" s="29" t="s"/>
      <c r="Z786" s="29" t="s"/>
    </row>
    <row r="787" spans="1:26" s="55">
      <c r="A787" s="26">
        <v>45679</v>
      </c>
      <c r="B787" s="17" t="s">
        <v>3898</v>
      </c>
      <c r="C787" s="17" t="s">
        <v>2993</v>
      </c>
      <c r="D787" s="17" t="s">
        <v>2982</v>
      </c>
      <c r="E787" s="17">
        <v>128</v>
      </c>
      <c r="F787" s="17">
        <v>128</v>
      </c>
      <c r="G787" s="29" t="s"/>
      <c r="H787" s="17" t="s">
        <v>2995</v>
      </c>
      <c r="I787" s="17" t="s">
        <v>2996</v>
      </c>
      <c r="J787" s="32" t="s"/>
      <c r="K787" s="32" t="s"/>
      <c r="L787" s="29" t="s"/>
      <c r="M787" s="29" t="s"/>
      <c r="N787" s="29" t="s"/>
      <c r="O787" s="29" t="s"/>
      <c r="P787" s="29" t="s"/>
      <c r="Q787" s="29" t="s"/>
      <c r="R787" s="29" t="s"/>
      <c r="S787" s="29" t="s"/>
      <c r="T787" s="29" t="s"/>
      <c r="U787" s="29" t="s"/>
      <c r="V787" s="29" t="s"/>
      <c r="W787" s="29" t="s"/>
      <c r="X787" s="29" t="s"/>
      <c r="Y787" s="29" t="s"/>
      <c r="Z787" s="29" t="s"/>
    </row>
    <row r="788" spans="1:26" s="55">
      <c r="A788" s="26">
        <v>45679</v>
      </c>
      <c r="B788" s="17" t="s">
        <v>3899</v>
      </c>
      <c r="C788" s="17" t="s">
        <v>3055</v>
      </c>
      <c r="D788" s="17" t="s">
        <v>3071</v>
      </c>
      <c r="E788" s="17">
        <v>6400</v>
      </c>
      <c r="F788" s="17">
        <v>6400</v>
      </c>
      <c r="G788" s="29" t="s"/>
      <c r="H788" s="17" t="s">
        <v>3109</v>
      </c>
      <c r="I788" s="17" t="s">
        <v>3072</v>
      </c>
      <c r="J788" s="32" t="s"/>
      <c r="K788" s="32" t="s"/>
      <c r="L788" s="29" t="s"/>
      <c r="M788" s="29" t="s"/>
      <c r="N788" s="29" t="s"/>
      <c r="O788" s="29" t="s"/>
      <c r="P788" s="29" t="s"/>
      <c r="Q788" s="29" t="s"/>
      <c r="R788" s="29" t="s"/>
      <c r="S788" s="29" t="s"/>
      <c r="T788" s="29" t="s"/>
      <c r="U788" s="29" t="s"/>
      <c r="V788" s="29" t="s"/>
      <c r="W788" s="29" t="s"/>
      <c r="X788" s="29" t="s"/>
      <c r="Y788" s="29" t="s"/>
      <c r="Z788" s="29" t="s"/>
    </row>
    <row r="789" spans="1:26" s="55">
      <c r="A789" s="26">
        <v>45680</v>
      </c>
      <c r="B789" s="17" t="s">
        <v>3900</v>
      </c>
      <c r="C789" s="17" t="s">
        <v>3055</v>
      </c>
      <c r="D789" s="17" t="s">
        <v>3071</v>
      </c>
      <c r="E789" s="17">
        <v>168</v>
      </c>
      <c r="F789" s="17">
        <v>168</v>
      </c>
      <c r="G789" s="29" t="s"/>
      <c r="H789" s="17" t="s">
        <v>3109</v>
      </c>
      <c r="I789" s="17" t="s">
        <v>3072</v>
      </c>
      <c r="J789" s="32" t="s"/>
      <c r="K789" s="32" t="s"/>
      <c r="L789" s="29" t="s"/>
      <c r="M789" s="29" t="s"/>
      <c r="N789" s="29" t="s"/>
      <c r="O789" s="29" t="s"/>
      <c r="P789" s="29" t="s"/>
      <c r="Q789" s="29" t="s"/>
      <c r="R789" s="29" t="s"/>
      <c r="S789" s="29" t="s"/>
      <c r="T789" s="29" t="s"/>
      <c r="U789" s="29" t="s"/>
      <c r="V789" s="29" t="s"/>
      <c r="W789" s="29" t="s"/>
      <c r="X789" s="29" t="s"/>
      <c r="Y789" s="29" t="s"/>
      <c r="Z789" s="29" t="s"/>
    </row>
    <row r="790" spans="1:26" s="55">
      <c r="A790" s="26">
        <v>45680</v>
      </c>
      <c r="B790" s="17" t="s">
        <v>3901</v>
      </c>
      <c r="C790" s="17" t="s">
        <v>3055</v>
      </c>
      <c r="D790" s="17" t="s">
        <v>3071</v>
      </c>
      <c r="E790" s="17">
        <v>168</v>
      </c>
      <c r="F790" s="17">
        <v>168</v>
      </c>
      <c r="G790" s="29" t="s"/>
      <c r="H790" s="17" t="s">
        <v>3125</v>
      </c>
      <c r="I790" s="17" t="s">
        <v>3224</v>
      </c>
      <c r="J790" s="32" t="s"/>
      <c r="K790" s="32" t="s"/>
      <c r="L790" s="29" t="s"/>
      <c r="M790" s="29" t="s"/>
      <c r="N790" s="29" t="s"/>
      <c r="O790" s="29" t="s"/>
      <c r="P790" s="29" t="s"/>
      <c r="Q790" s="29" t="s"/>
      <c r="R790" s="29" t="s"/>
      <c r="S790" s="29" t="s"/>
      <c r="T790" s="29" t="s"/>
      <c r="U790" s="29" t="s"/>
      <c r="V790" s="29" t="s"/>
      <c r="W790" s="29" t="s"/>
      <c r="X790" s="29" t="s"/>
      <c r="Y790" s="29" t="s"/>
      <c r="Z790" s="29" t="s"/>
    </row>
    <row r="791" spans="1:26" s="55">
      <c r="A791" s="26">
        <v>45680</v>
      </c>
      <c r="B791" s="17" t="s">
        <v>3902</v>
      </c>
      <c r="C791" s="17" t="s">
        <v>2993</v>
      </c>
      <c r="D791" s="17" t="s">
        <v>2982</v>
      </c>
      <c r="E791" s="17">
        <v>196</v>
      </c>
      <c r="F791" s="17">
        <v>196</v>
      </c>
      <c r="G791" s="29" t="s"/>
      <c r="H791" s="17" t="s">
        <v>2995</v>
      </c>
      <c r="I791" s="17" t="s">
        <v>2996</v>
      </c>
      <c r="J791" s="32" t="s"/>
      <c r="K791" s="32" t="s"/>
      <c r="L791" s="29" t="s"/>
      <c r="M791" s="29" t="s"/>
      <c r="N791" s="29" t="s"/>
      <c r="O791" s="29" t="s"/>
      <c r="P791" s="29" t="s"/>
      <c r="Q791" s="29" t="s"/>
      <c r="R791" s="29" t="s"/>
      <c r="S791" s="29" t="s"/>
      <c r="T791" s="29" t="s"/>
      <c r="U791" s="29" t="s"/>
      <c r="V791" s="29" t="s"/>
      <c r="W791" s="29" t="s"/>
      <c r="X791" s="29" t="s"/>
      <c r="Y791" s="29" t="s"/>
      <c r="Z791" s="29" t="s"/>
    </row>
    <row r="792" spans="1:26" s="55">
      <c r="A792" s="26">
        <v>45680</v>
      </c>
      <c r="B792" s="17" t="s">
        <v>3903</v>
      </c>
      <c r="C792" s="17" t="s">
        <v>2993</v>
      </c>
      <c r="D792" s="17" t="s">
        <v>3150</v>
      </c>
      <c r="E792" s="17">
        <v>449</v>
      </c>
      <c r="F792" s="17">
        <v>449</v>
      </c>
      <c r="G792" s="29" t="s"/>
      <c r="H792" s="17" t="s">
        <v>2995</v>
      </c>
      <c r="I792" s="17" t="s">
        <v>3013</v>
      </c>
      <c r="J792" s="32" t="s"/>
      <c r="K792" s="32" t="s"/>
      <c r="L792" s="29" t="s"/>
      <c r="M792" s="29" t="s"/>
      <c r="N792" s="29" t="s"/>
      <c r="O792" s="29" t="s"/>
      <c r="P792" s="29" t="s"/>
      <c r="Q792" s="29" t="s"/>
      <c r="R792" s="29" t="s"/>
      <c r="S792" s="29" t="s"/>
      <c r="T792" s="29" t="s"/>
      <c r="U792" s="29" t="s"/>
      <c r="V792" s="29" t="s"/>
      <c r="W792" s="29" t="s"/>
      <c r="X792" s="29" t="s"/>
      <c r="Y792" s="29" t="s"/>
      <c r="Z792" s="29" t="s"/>
    </row>
    <row r="793" spans="1:26" s="55">
      <c r="A793" s="26">
        <v>45680</v>
      </c>
      <c r="B793" s="17" t="s">
        <v>3904</v>
      </c>
      <c r="C793" s="17" t="s">
        <v>3055</v>
      </c>
      <c r="D793" s="17" t="s">
        <v>3071</v>
      </c>
      <c r="E793" s="17">
        <v>168</v>
      </c>
      <c r="F793" s="17">
        <v>168</v>
      </c>
      <c r="G793" s="29" t="s"/>
      <c r="H793" s="17" t="s">
        <v>3109</v>
      </c>
      <c r="I793" s="17" t="s">
        <v>3072</v>
      </c>
      <c r="J793" s="32" t="s"/>
      <c r="K793" s="32" t="s"/>
      <c r="L793" s="29" t="s"/>
      <c r="M793" s="29" t="s"/>
      <c r="N793" s="29" t="s"/>
      <c r="O793" s="29" t="s"/>
      <c r="P793" s="29" t="s"/>
      <c r="Q793" s="29" t="s"/>
      <c r="R793" s="29" t="s"/>
      <c r="S793" s="29" t="s"/>
      <c r="T793" s="29" t="s"/>
      <c r="U793" s="29" t="s"/>
      <c r="V793" s="29" t="s"/>
      <c r="W793" s="29" t="s"/>
      <c r="X793" s="29" t="s"/>
      <c r="Y793" s="29" t="s"/>
      <c r="Z793" s="29" t="s"/>
    </row>
    <row r="794" spans="1:26" s="55">
      <c r="A794" s="26">
        <v>45680</v>
      </c>
      <c r="B794" s="17" t="s">
        <v>3905</v>
      </c>
      <c r="C794" s="17" t="s">
        <v>2993</v>
      </c>
      <c r="D794" s="17" t="s">
        <v>3150</v>
      </c>
      <c r="E794" s="17">
        <v>128</v>
      </c>
      <c r="F794" s="17">
        <v>128</v>
      </c>
      <c r="G794" s="29" t="s"/>
      <c r="H794" s="17" t="s">
        <v>2995</v>
      </c>
      <c r="I794" s="17" t="s">
        <v>3013</v>
      </c>
      <c r="J794" s="32" t="s"/>
      <c r="K794" s="32" t="s"/>
      <c r="L794" s="29" t="s"/>
      <c r="M794" s="29" t="s"/>
      <c r="N794" s="29" t="s"/>
      <c r="O794" s="29" t="s"/>
      <c r="P794" s="29" t="s"/>
      <c r="Q794" s="29" t="s"/>
      <c r="R794" s="29" t="s"/>
      <c r="S794" s="29" t="s"/>
      <c r="T794" s="29" t="s"/>
      <c r="U794" s="29" t="s"/>
      <c r="V794" s="29" t="s"/>
      <c r="W794" s="29" t="s"/>
      <c r="X794" s="29" t="s"/>
      <c r="Y794" s="29" t="s"/>
      <c r="Z794" s="29" t="s"/>
    </row>
    <row r="795" spans="1:26" s="55">
      <c r="A795" s="26">
        <v>45680</v>
      </c>
      <c r="B795" s="17" t="s">
        <v>3906</v>
      </c>
      <c r="C795" s="17" t="s">
        <v>2969</v>
      </c>
      <c r="D795" s="17" t="s">
        <v>2970</v>
      </c>
      <c r="E795" s="17">
        <v>218</v>
      </c>
      <c r="F795" s="17">
        <v>218</v>
      </c>
      <c r="G795" s="29" t="s"/>
      <c r="H795" s="17" t="s">
        <v>2999</v>
      </c>
      <c r="I795" s="17" t="s">
        <v>3000</v>
      </c>
      <c r="J795" s="32" t="s"/>
      <c r="K795" s="32" t="s"/>
      <c r="L795" s="29" t="s"/>
      <c r="M795" s="29" t="s"/>
      <c r="N795" s="29" t="s"/>
      <c r="O795" s="29" t="s"/>
      <c r="P795" s="29" t="s"/>
      <c r="Q795" s="29" t="s"/>
      <c r="R795" s="29" t="s"/>
      <c r="S795" s="29" t="s"/>
      <c r="T795" s="29" t="s"/>
      <c r="U795" s="29" t="s"/>
      <c r="V795" s="29" t="s"/>
      <c r="W795" s="29" t="s"/>
      <c r="X795" s="29" t="s"/>
      <c r="Y795" s="29" t="s"/>
      <c r="Z795" s="29" t="s"/>
    </row>
    <row r="796" spans="1:26" s="55">
      <c r="A796" s="26">
        <v>45681</v>
      </c>
      <c r="B796" s="17" t="s">
        <v>3907</v>
      </c>
      <c r="C796" s="17" t="s">
        <v>2969</v>
      </c>
      <c r="D796" s="17" t="s">
        <v>2970</v>
      </c>
      <c r="E796" s="17">
        <v>688</v>
      </c>
      <c r="F796" s="17">
        <v>688</v>
      </c>
      <c r="G796" s="29" t="s"/>
      <c r="H796" s="17" t="s">
        <v>2999</v>
      </c>
      <c r="I796" s="17" t="s">
        <v>3513</v>
      </c>
      <c r="J796" s="32" t="s"/>
      <c r="K796" s="32" t="s"/>
      <c r="L796" s="29" t="s"/>
      <c r="M796" s="29" t="s"/>
      <c r="N796" s="29" t="s"/>
      <c r="O796" s="29" t="s"/>
      <c r="P796" s="29" t="s"/>
      <c r="Q796" s="29" t="s"/>
      <c r="R796" s="29" t="s"/>
      <c r="S796" s="29" t="s"/>
      <c r="T796" s="29" t="s"/>
      <c r="U796" s="29" t="s"/>
      <c r="V796" s="29" t="s"/>
      <c r="W796" s="29" t="s"/>
      <c r="X796" s="29" t="s"/>
      <c r="Y796" s="29" t="s"/>
      <c r="Z796" s="29" t="s"/>
    </row>
    <row r="797" spans="1:26" s="55">
      <c r="A797" s="26">
        <v>45681</v>
      </c>
      <c r="B797" s="17" t="s">
        <v>3908</v>
      </c>
      <c r="C797" s="17" t="s">
        <v>2969</v>
      </c>
      <c r="D797" s="17" t="s">
        <v>2970</v>
      </c>
      <c r="E797" s="17">
        <v>150</v>
      </c>
      <c r="F797" s="17">
        <v>150</v>
      </c>
      <c r="G797" s="29" t="s"/>
      <c r="H797" s="17" t="s">
        <v>2999</v>
      </c>
      <c r="I797" s="17" t="s">
        <v>3731</v>
      </c>
      <c r="J797" s="32" t="s"/>
      <c r="K797" s="32" t="s"/>
      <c r="L797" s="29" t="s"/>
      <c r="M797" s="29" t="s"/>
      <c r="N797" s="29" t="s"/>
      <c r="O797" s="29" t="s"/>
      <c r="P797" s="29" t="s"/>
      <c r="Q797" s="29" t="s"/>
      <c r="R797" s="29" t="s"/>
      <c r="S797" s="29" t="s"/>
      <c r="T797" s="29" t="s"/>
      <c r="U797" s="29" t="s"/>
      <c r="V797" s="29" t="s"/>
      <c r="W797" s="29" t="s"/>
      <c r="X797" s="29" t="s"/>
      <c r="Y797" s="29" t="s"/>
      <c r="Z797" s="29" t="s"/>
    </row>
    <row r="798" spans="1:26" s="55">
      <c r="A798" s="26">
        <v>45681</v>
      </c>
      <c r="B798" s="17" t="s">
        <v>3909</v>
      </c>
      <c r="C798" s="17" t="s">
        <v>3055</v>
      </c>
      <c r="D798" s="17" t="s">
        <v>3071</v>
      </c>
      <c r="E798" s="17">
        <v>358</v>
      </c>
      <c r="F798" s="17">
        <v>358</v>
      </c>
      <c r="G798" s="29" t="s"/>
      <c r="H798" s="17" t="s">
        <v>3109</v>
      </c>
      <c r="I798" s="17" t="s">
        <v>3224</v>
      </c>
      <c r="J798" s="32" t="s"/>
      <c r="K798" s="32" t="s"/>
      <c r="L798" s="29" t="s"/>
      <c r="M798" s="29" t="s"/>
      <c r="N798" s="29" t="s"/>
      <c r="O798" s="29" t="s"/>
      <c r="P798" s="29" t="s"/>
      <c r="Q798" s="29" t="s"/>
      <c r="R798" s="29" t="s"/>
      <c r="S798" s="29" t="s"/>
      <c r="T798" s="29" t="s"/>
      <c r="U798" s="29" t="s"/>
      <c r="V798" s="29" t="s"/>
      <c r="W798" s="29" t="s"/>
      <c r="X798" s="29" t="s"/>
      <c r="Y798" s="29" t="s"/>
      <c r="Z798" s="29" t="s"/>
    </row>
    <row r="799" spans="1:26" s="55">
      <c r="A799" s="26">
        <v>45681</v>
      </c>
      <c r="B799" s="17" t="s">
        <v>3910</v>
      </c>
      <c r="C799" s="17" t="s">
        <v>2969</v>
      </c>
      <c r="D799" s="17" t="s">
        <v>2970</v>
      </c>
      <c r="E799" s="17">
        <v>2200</v>
      </c>
      <c r="F799" s="17">
        <v>2200</v>
      </c>
      <c r="G799" s="29" t="s"/>
      <c r="H799" s="17" t="s">
        <v>2995</v>
      </c>
      <c r="I799" s="17" t="s">
        <v>2977</v>
      </c>
      <c r="J799" s="32" t="s"/>
      <c r="K799" s="32" t="s"/>
      <c r="L799" s="29" t="s"/>
      <c r="M799" s="29" t="s"/>
      <c r="N799" s="29" t="s"/>
      <c r="O799" s="29" t="s"/>
      <c r="P799" s="29" t="s"/>
      <c r="Q799" s="29" t="s"/>
      <c r="R799" s="29" t="s"/>
      <c r="S799" s="29" t="s"/>
      <c r="T799" s="29" t="s"/>
      <c r="U799" s="29" t="s"/>
      <c r="V799" s="29" t="s"/>
      <c r="W799" s="29" t="s"/>
      <c r="X799" s="29" t="s"/>
      <c r="Y799" s="29" t="s"/>
      <c r="Z799" s="29" t="s"/>
    </row>
    <row r="800" spans="1:26" s="55">
      <c r="A800" s="26">
        <v>45681</v>
      </c>
      <c r="B800" s="17" t="s">
        <v>3911</v>
      </c>
      <c r="C800" s="17" t="s">
        <v>2969</v>
      </c>
      <c r="D800" s="17" t="s">
        <v>2970</v>
      </c>
      <c r="E800" s="17">
        <v>1216</v>
      </c>
      <c r="F800" s="17">
        <v>1216</v>
      </c>
      <c r="G800" s="29" t="s"/>
      <c r="H800" s="17" t="s">
        <v>2999</v>
      </c>
      <c r="I800" s="17" t="s">
        <v>3731</v>
      </c>
      <c r="J800" s="32" t="s"/>
      <c r="K800" s="32" t="s"/>
      <c r="L800" s="29" t="s"/>
      <c r="M800" s="29" t="s"/>
      <c r="N800" s="29" t="s"/>
      <c r="O800" s="29" t="s"/>
      <c r="P800" s="29" t="s"/>
      <c r="Q800" s="29" t="s"/>
      <c r="R800" s="29" t="s"/>
      <c r="S800" s="29" t="s"/>
      <c r="T800" s="29" t="s"/>
      <c r="U800" s="29" t="s"/>
      <c r="V800" s="29" t="s"/>
      <c r="W800" s="29" t="s"/>
      <c r="X800" s="29" t="s"/>
      <c r="Y800" s="29" t="s"/>
      <c r="Z800" s="29" t="s"/>
    </row>
    <row r="801" spans="1:26" s="55">
      <c r="A801" s="26">
        <v>45681</v>
      </c>
      <c r="B801" s="17" t="s">
        <v>3912</v>
      </c>
      <c r="C801" s="17" t="s">
        <v>3055</v>
      </c>
      <c r="D801" s="17" t="s">
        <v>3071</v>
      </c>
      <c r="E801" s="17">
        <v>400</v>
      </c>
      <c r="F801" s="17">
        <v>400</v>
      </c>
      <c r="G801" s="29" t="s"/>
      <c r="H801" s="17" t="s">
        <v>3125</v>
      </c>
      <c r="I801" s="17" t="s">
        <v>3123</v>
      </c>
      <c r="J801" s="32" t="s"/>
      <c r="K801" s="32" t="s"/>
      <c r="L801" s="29" t="s"/>
      <c r="M801" s="29" t="s"/>
      <c r="N801" s="29" t="s"/>
      <c r="O801" s="29" t="s"/>
      <c r="P801" s="29" t="s"/>
      <c r="Q801" s="29" t="s"/>
      <c r="R801" s="29" t="s"/>
      <c r="S801" s="29" t="s"/>
      <c r="T801" s="29" t="s"/>
      <c r="U801" s="29" t="s"/>
      <c r="V801" s="29" t="s"/>
      <c r="W801" s="29" t="s"/>
      <c r="X801" s="29" t="s"/>
      <c r="Y801" s="29" t="s"/>
      <c r="Z801" s="29" t="s"/>
    </row>
    <row r="802" spans="1:26" s="55">
      <c r="A802" s="26">
        <v>45681</v>
      </c>
      <c r="B802" s="17" t="s">
        <v>3913</v>
      </c>
      <c r="C802" s="17" t="s">
        <v>2993</v>
      </c>
      <c r="D802" s="17" t="s">
        <v>2982</v>
      </c>
      <c r="E802" s="17">
        <v>1610</v>
      </c>
      <c r="F802" s="17">
        <v>1610</v>
      </c>
      <c r="G802" s="29" t="s"/>
      <c r="H802" s="17" t="s">
        <v>2995</v>
      </c>
      <c r="I802" s="17" t="s">
        <v>2996</v>
      </c>
      <c r="J802" s="32" t="s"/>
      <c r="K802" s="32" t="s"/>
      <c r="L802" s="29" t="s"/>
      <c r="M802" s="29" t="s"/>
      <c r="N802" s="29" t="s"/>
      <c r="O802" s="29" t="s"/>
      <c r="P802" s="29" t="s"/>
      <c r="Q802" s="29" t="s"/>
      <c r="R802" s="29" t="s"/>
      <c r="S802" s="29" t="s"/>
      <c r="T802" s="29" t="s"/>
      <c r="U802" s="29" t="s"/>
      <c r="V802" s="29" t="s"/>
      <c r="W802" s="29" t="s"/>
      <c r="X802" s="29" t="s"/>
      <c r="Y802" s="29" t="s"/>
      <c r="Z802" s="29" t="s"/>
    </row>
    <row r="803" spans="1:26" s="55">
      <c r="A803" s="26">
        <v>45681</v>
      </c>
      <c r="B803" s="17" t="s">
        <v>3914</v>
      </c>
      <c r="C803" s="17" t="s">
        <v>2993</v>
      </c>
      <c r="D803" s="17" t="s">
        <v>2982</v>
      </c>
      <c r="E803" s="17">
        <v>20</v>
      </c>
      <c r="F803" s="17">
        <v>20</v>
      </c>
      <c r="G803" s="29" t="s"/>
      <c r="H803" s="17" t="s">
        <v>2995</v>
      </c>
      <c r="I803" s="17" t="s">
        <v>3013</v>
      </c>
      <c r="J803" s="32" t="s"/>
      <c r="K803" s="32" t="s"/>
      <c r="L803" s="29" t="s"/>
      <c r="M803" s="29" t="s"/>
      <c r="N803" s="29" t="s"/>
      <c r="O803" s="29" t="s"/>
      <c r="P803" s="29" t="s"/>
      <c r="Q803" s="29" t="s"/>
      <c r="R803" s="29" t="s"/>
      <c r="S803" s="29" t="s"/>
      <c r="T803" s="29" t="s"/>
      <c r="U803" s="29" t="s"/>
      <c r="V803" s="29" t="s"/>
      <c r="W803" s="29" t="s"/>
      <c r="X803" s="29" t="s"/>
      <c r="Y803" s="29" t="s"/>
      <c r="Z803" s="29" t="s"/>
    </row>
    <row r="804" spans="1:26" s="55">
      <c r="A804" s="26">
        <v>45681</v>
      </c>
      <c r="B804" s="17" t="s">
        <v>3915</v>
      </c>
      <c r="C804" s="17" t="s">
        <v>3055</v>
      </c>
      <c r="D804" s="17" t="s">
        <v>3071</v>
      </c>
      <c r="E804" s="17">
        <v>268</v>
      </c>
      <c r="F804" s="17">
        <v>268</v>
      </c>
      <c r="G804" s="29" t="s"/>
      <c r="H804" s="17" t="s">
        <v>3109</v>
      </c>
      <c r="I804" s="17" t="s">
        <v>3072</v>
      </c>
      <c r="J804" s="32" t="s"/>
      <c r="K804" s="32" t="s"/>
      <c r="L804" s="29" t="s"/>
      <c r="M804" s="29" t="s"/>
      <c r="N804" s="29" t="s"/>
      <c r="O804" s="29" t="s"/>
      <c r="P804" s="29" t="s"/>
      <c r="Q804" s="29" t="s"/>
      <c r="R804" s="29" t="s"/>
      <c r="S804" s="29" t="s"/>
      <c r="T804" s="29" t="s"/>
      <c r="U804" s="29" t="s"/>
      <c r="V804" s="29" t="s"/>
      <c r="W804" s="29" t="s"/>
      <c r="X804" s="29" t="s"/>
      <c r="Y804" s="29" t="s"/>
      <c r="Z804" s="29" t="s"/>
    </row>
    <row r="805" spans="1:26" s="55">
      <c r="A805" s="26">
        <v>45681</v>
      </c>
      <c r="B805" s="17" t="s">
        <v>3916</v>
      </c>
      <c r="C805" s="17" t="s">
        <v>3055</v>
      </c>
      <c r="D805" s="17" t="s">
        <v>3071</v>
      </c>
      <c r="E805" s="17">
        <v>1940</v>
      </c>
      <c r="F805" s="17">
        <v>1940</v>
      </c>
      <c r="G805" s="29" t="s"/>
      <c r="H805" s="17" t="s">
        <v>3125</v>
      </c>
      <c r="I805" s="17" t="s">
        <v>3072</v>
      </c>
      <c r="J805" s="32" t="s"/>
      <c r="K805" s="32" t="s"/>
      <c r="L805" s="29" t="s"/>
      <c r="M805" s="29" t="s"/>
      <c r="N805" s="29" t="s"/>
      <c r="O805" s="29" t="s"/>
      <c r="P805" s="29" t="s"/>
      <c r="Q805" s="29" t="s"/>
      <c r="R805" s="29" t="s"/>
      <c r="S805" s="29" t="s"/>
      <c r="T805" s="29" t="s"/>
      <c r="U805" s="29" t="s"/>
      <c r="V805" s="29" t="s"/>
      <c r="W805" s="29" t="s"/>
      <c r="X805" s="29" t="s"/>
      <c r="Y805" s="29" t="s"/>
      <c r="Z805" s="29" t="s"/>
    </row>
    <row r="806" spans="1:26" s="55">
      <c r="A806" s="26">
        <v>45681</v>
      </c>
      <c r="B806" s="17" t="s">
        <v>3917</v>
      </c>
      <c r="C806" s="17" t="s">
        <v>3055</v>
      </c>
      <c r="D806" s="17" t="s">
        <v>3071</v>
      </c>
      <c r="E806" s="17">
        <v>350</v>
      </c>
      <c r="F806" s="17">
        <v>350</v>
      </c>
      <c r="G806" s="29" t="s"/>
      <c r="H806" s="17" t="s">
        <v>3125</v>
      </c>
      <c r="I806" s="17" t="s">
        <v>3072</v>
      </c>
      <c r="J806" s="32" t="s"/>
      <c r="K806" s="32" t="s"/>
      <c r="L806" s="29" t="s"/>
      <c r="M806" s="29" t="s"/>
      <c r="N806" s="29" t="s"/>
      <c r="O806" s="29" t="s"/>
      <c r="P806" s="29" t="s"/>
      <c r="Q806" s="29" t="s"/>
      <c r="R806" s="29" t="s"/>
      <c r="S806" s="29" t="s"/>
      <c r="T806" s="29" t="s"/>
      <c r="U806" s="29" t="s"/>
      <c r="V806" s="29" t="s"/>
      <c r="W806" s="29" t="s"/>
      <c r="X806" s="29" t="s"/>
      <c r="Y806" s="29" t="s"/>
      <c r="Z806" s="29" t="s"/>
    </row>
    <row r="807" spans="1:26" s="55">
      <c r="A807" s="26">
        <v>45681</v>
      </c>
      <c r="B807" s="17" t="s">
        <v>3918</v>
      </c>
      <c r="C807" s="17" t="s">
        <v>2993</v>
      </c>
      <c r="D807" s="17" t="s">
        <v>2982</v>
      </c>
      <c r="E807" s="17">
        <v>99</v>
      </c>
      <c r="F807" s="17">
        <v>99</v>
      </c>
      <c r="G807" s="29" t="s"/>
      <c r="H807" s="17" t="s">
        <v>2995</v>
      </c>
      <c r="I807" s="17" t="s">
        <v>3013</v>
      </c>
      <c r="J807" s="32" t="s"/>
      <c r="K807" s="32" t="s"/>
      <c r="L807" s="29" t="s"/>
      <c r="M807" s="29" t="s"/>
      <c r="N807" s="29" t="s"/>
      <c r="O807" s="29" t="s"/>
      <c r="P807" s="29" t="s"/>
      <c r="Q807" s="29" t="s"/>
      <c r="R807" s="29" t="s"/>
      <c r="S807" s="29" t="s"/>
      <c r="T807" s="29" t="s"/>
      <c r="U807" s="29" t="s"/>
      <c r="V807" s="29" t="s"/>
      <c r="W807" s="29" t="s"/>
      <c r="X807" s="29" t="s"/>
      <c r="Y807" s="29" t="s"/>
      <c r="Z807" s="29" t="s"/>
    </row>
    <row r="808" spans="1:26" s="55">
      <c r="A808" s="26">
        <v>45681</v>
      </c>
      <c r="B808" s="17" t="s">
        <v>3919</v>
      </c>
      <c r="C808" s="17" t="s">
        <v>3055</v>
      </c>
      <c r="D808" s="17" t="s">
        <v>3071</v>
      </c>
      <c r="E808" s="17">
        <v>198</v>
      </c>
      <c r="F808" s="17">
        <v>198</v>
      </c>
      <c r="G808" s="29" t="s"/>
      <c r="H808" s="17" t="s">
        <v>3109</v>
      </c>
      <c r="I808" s="17" t="s">
        <v>3072</v>
      </c>
      <c r="J808" s="32" t="s"/>
      <c r="K808" s="32" t="s"/>
      <c r="L808" s="29" t="s"/>
      <c r="M808" s="29" t="s"/>
      <c r="N808" s="29" t="s"/>
      <c r="O808" s="29" t="s"/>
      <c r="P808" s="29" t="s"/>
      <c r="Q808" s="29" t="s"/>
      <c r="R808" s="29" t="s"/>
      <c r="S808" s="29" t="s"/>
      <c r="T808" s="29" t="s"/>
      <c r="U808" s="29" t="s"/>
      <c r="V808" s="29" t="s"/>
      <c r="W808" s="29" t="s"/>
      <c r="X808" s="29" t="s"/>
      <c r="Y808" s="29" t="s"/>
      <c r="Z808" s="29" t="s"/>
    </row>
    <row r="809" spans="1:26" s="55">
      <c r="A809" s="26">
        <v>45681</v>
      </c>
      <c r="B809" s="17" t="s">
        <v>3920</v>
      </c>
      <c r="C809" s="17" t="s">
        <v>3055</v>
      </c>
      <c r="D809" s="17" t="s">
        <v>3071</v>
      </c>
      <c r="E809" s="17">
        <v>99</v>
      </c>
      <c r="F809" s="17">
        <v>99</v>
      </c>
      <c r="G809" s="29" t="s"/>
      <c r="H809" s="17" t="s">
        <v>3125</v>
      </c>
      <c r="I809" s="17" t="s">
        <v>3224</v>
      </c>
      <c r="J809" s="32" t="s"/>
      <c r="K809" s="32" t="s"/>
      <c r="L809" s="29" t="s"/>
      <c r="M809" s="29" t="s"/>
      <c r="N809" s="29" t="s"/>
      <c r="O809" s="29" t="s"/>
      <c r="P809" s="29" t="s"/>
      <c r="Q809" s="29" t="s"/>
      <c r="R809" s="29" t="s"/>
      <c r="S809" s="29" t="s"/>
      <c r="T809" s="29" t="s"/>
      <c r="U809" s="29" t="s"/>
      <c r="V809" s="29" t="s"/>
      <c r="W809" s="29" t="s"/>
      <c r="X809" s="29" t="s"/>
      <c r="Y809" s="29" t="s"/>
      <c r="Z809" s="29" t="s"/>
    </row>
    <row r="810" spans="1:26" s="55">
      <c r="A810" s="26">
        <v>45681</v>
      </c>
      <c r="B810" s="17" t="s">
        <v>3921</v>
      </c>
      <c r="C810" s="17" t="s">
        <v>3055</v>
      </c>
      <c r="D810" s="17" t="s">
        <v>3071</v>
      </c>
      <c r="E810" s="17">
        <v>336</v>
      </c>
      <c r="F810" s="17">
        <v>336</v>
      </c>
      <c r="G810" s="29" t="s"/>
      <c r="H810" s="17" t="s">
        <v>3109</v>
      </c>
      <c r="I810" s="17" t="s">
        <v>3072</v>
      </c>
      <c r="J810" s="32" t="s"/>
      <c r="K810" s="32" t="s"/>
      <c r="L810" s="29" t="s"/>
      <c r="M810" s="29" t="s"/>
      <c r="N810" s="29" t="s"/>
      <c r="O810" s="29" t="s"/>
      <c r="P810" s="29" t="s"/>
      <c r="Q810" s="29" t="s"/>
      <c r="R810" s="29" t="s"/>
      <c r="S810" s="29" t="s"/>
      <c r="T810" s="29" t="s"/>
      <c r="U810" s="29" t="s"/>
      <c r="V810" s="29" t="s"/>
      <c r="W810" s="29" t="s"/>
      <c r="X810" s="29" t="s"/>
      <c r="Y810" s="29" t="s"/>
      <c r="Z810" s="29" t="s"/>
    </row>
    <row r="811" spans="1:26" s="55">
      <c r="A811" s="26">
        <v>45681</v>
      </c>
      <c r="B811" s="17" t="s">
        <v>3922</v>
      </c>
      <c r="C811" s="17" t="s">
        <v>3055</v>
      </c>
      <c r="D811" s="17" t="s">
        <v>3071</v>
      </c>
      <c r="E811" s="17">
        <v>594</v>
      </c>
      <c r="F811" s="17">
        <v>594</v>
      </c>
      <c r="G811" s="29" t="s"/>
      <c r="H811" s="17" t="s">
        <v>3125</v>
      </c>
      <c r="I811" s="17" t="s">
        <v>3072</v>
      </c>
      <c r="J811" s="32" t="s"/>
      <c r="K811" s="32" t="s"/>
      <c r="L811" s="29" t="s"/>
      <c r="M811" s="29" t="s"/>
      <c r="N811" s="29" t="s"/>
      <c r="O811" s="29" t="s"/>
      <c r="P811" s="29" t="s"/>
      <c r="Q811" s="29" t="s"/>
      <c r="R811" s="29" t="s"/>
      <c r="S811" s="29" t="s"/>
      <c r="T811" s="29" t="s"/>
      <c r="U811" s="29" t="s"/>
      <c r="V811" s="29" t="s"/>
      <c r="W811" s="29" t="s"/>
      <c r="X811" s="29" t="s"/>
      <c r="Y811" s="29" t="s"/>
      <c r="Z811" s="29" t="s"/>
    </row>
    <row r="812" spans="1:26" s="55">
      <c r="A812" s="26">
        <v>45682</v>
      </c>
      <c r="B812" s="17" t="s">
        <v>3923</v>
      </c>
      <c r="C812" s="17" t="s">
        <v>2969</v>
      </c>
      <c r="D812" s="17" t="s">
        <v>2970</v>
      </c>
      <c r="E812" s="17">
        <v>2690</v>
      </c>
      <c r="F812" s="17">
        <v>2690</v>
      </c>
      <c r="G812" s="37" t="s"/>
      <c r="H812" s="17" t="s">
        <v>2999</v>
      </c>
      <c r="I812" s="17" t="s">
        <v>2977</v>
      </c>
      <c r="J812" s="32" t="s"/>
      <c r="K812" s="32" t="s"/>
      <c r="L812" s="29" t="s"/>
      <c r="M812" s="29" t="s"/>
      <c r="N812" s="29" t="s"/>
      <c r="O812" s="29" t="s"/>
      <c r="P812" s="29" t="s"/>
      <c r="Q812" s="29" t="s"/>
      <c r="R812" s="29" t="s"/>
      <c r="S812" s="29" t="s"/>
      <c r="T812" s="29" t="s"/>
      <c r="U812" s="29" t="s"/>
      <c r="V812" s="29" t="s"/>
      <c r="W812" s="29" t="s"/>
      <c r="X812" s="29" t="s"/>
      <c r="Y812" s="29" t="s"/>
      <c r="Z812" s="29" t="s"/>
    </row>
    <row r="813" spans="1:26" s="55">
      <c r="A813" s="26">
        <v>45682</v>
      </c>
      <c r="B813" s="17" t="s">
        <v>3924</v>
      </c>
      <c r="C813" s="17" t="s">
        <v>2974</v>
      </c>
      <c r="D813" s="17" t="s">
        <v>2970</v>
      </c>
      <c r="E813" s="17">
        <v>3390</v>
      </c>
      <c r="F813" s="17">
        <v>3390</v>
      </c>
      <c r="G813" s="37" t="s"/>
      <c r="H813" s="17" t="s">
        <v>2999</v>
      </c>
      <c r="I813" s="17" t="s">
        <v>3030</v>
      </c>
      <c r="J813" s="32" t="s"/>
      <c r="K813" s="32" t="s"/>
      <c r="L813" s="29" t="s"/>
      <c r="M813" s="29" t="s"/>
      <c r="N813" s="29" t="s"/>
      <c r="O813" s="29" t="s"/>
      <c r="P813" s="29" t="s"/>
      <c r="Q813" s="29" t="s"/>
      <c r="R813" s="29" t="s"/>
      <c r="S813" s="29" t="s"/>
      <c r="T813" s="29" t="s"/>
      <c r="U813" s="29" t="s"/>
      <c r="V813" s="29" t="s"/>
      <c r="W813" s="29" t="s"/>
      <c r="X813" s="29" t="s"/>
      <c r="Y813" s="29" t="s"/>
      <c r="Z813" s="29" t="s"/>
    </row>
    <row r="814" spans="1:26" s="55">
      <c r="A814" s="26">
        <v>45682</v>
      </c>
      <c r="B814" s="17" t="s">
        <v>3925</v>
      </c>
      <c r="C814" s="17" t="s">
        <v>3055</v>
      </c>
      <c r="D814" s="17" t="s">
        <v>3071</v>
      </c>
      <c r="E814" s="17">
        <v>2318</v>
      </c>
      <c r="F814" s="17">
        <v>2318</v>
      </c>
      <c r="G814" s="37" t="s"/>
      <c r="H814" s="17" t="s">
        <v>3109</v>
      </c>
      <c r="I814" s="17" t="s">
        <v>3072</v>
      </c>
      <c r="J814" s="32" t="s"/>
      <c r="K814" s="32" t="s"/>
      <c r="L814" s="29" t="s"/>
      <c r="M814" s="29" t="s"/>
      <c r="N814" s="29" t="s"/>
      <c r="O814" s="29" t="s"/>
      <c r="P814" s="29" t="s"/>
      <c r="Q814" s="29" t="s"/>
      <c r="R814" s="29" t="s"/>
      <c r="S814" s="29" t="s"/>
      <c r="T814" s="29" t="s"/>
      <c r="U814" s="29" t="s"/>
      <c r="V814" s="29" t="s"/>
      <c r="W814" s="29" t="s"/>
      <c r="X814" s="29" t="s"/>
      <c r="Y814" s="29" t="s"/>
      <c r="Z814" s="29" t="s"/>
    </row>
    <row r="815" spans="1:26" s="55">
      <c r="A815" s="26">
        <v>45682</v>
      </c>
      <c r="B815" s="17" t="s">
        <v>3926</v>
      </c>
      <c r="C815" s="17" t="s">
        <v>3055</v>
      </c>
      <c r="D815" s="17" t="s">
        <v>3071</v>
      </c>
      <c r="E815" s="17">
        <v>1973</v>
      </c>
      <c r="F815" s="17">
        <v>1973</v>
      </c>
      <c r="G815" s="37" t="s"/>
      <c r="H815" s="17" t="s">
        <v>3125</v>
      </c>
      <c r="I815" s="17" t="s">
        <v>3123</v>
      </c>
      <c r="J815" s="32" t="s"/>
      <c r="K815" s="32" t="s"/>
      <c r="L815" s="29" t="s"/>
      <c r="M815" s="29" t="s"/>
      <c r="N815" s="29" t="s"/>
      <c r="O815" s="29" t="s"/>
      <c r="P815" s="29" t="s"/>
      <c r="Q815" s="29" t="s"/>
      <c r="R815" s="29" t="s"/>
      <c r="S815" s="29" t="s"/>
      <c r="T815" s="29" t="s"/>
      <c r="U815" s="29" t="s"/>
      <c r="V815" s="29" t="s"/>
      <c r="W815" s="29" t="s"/>
      <c r="X815" s="29" t="s"/>
      <c r="Y815" s="29" t="s"/>
      <c r="Z815" s="29" t="s"/>
    </row>
    <row r="816" spans="1:26" s="55">
      <c r="A816" s="26">
        <v>45682</v>
      </c>
      <c r="B816" s="17" t="s">
        <v>3927</v>
      </c>
      <c r="C816" s="17" t="s">
        <v>3055</v>
      </c>
      <c r="D816" s="17" t="s">
        <v>3071</v>
      </c>
      <c r="E816" s="17">
        <v>2848</v>
      </c>
      <c r="F816" s="17">
        <v>2848</v>
      </c>
      <c r="G816" s="37" t="s"/>
      <c r="H816" s="17" t="s">
        <v>3109</v>
      </c>
      <c r="I816" s="17" t="s">
        <v>3123</v>
      </c>
      <c r="J816" s="32" t="s"/>
      <c r="K816" s="32" t="s"/>
      <c r="L816" s="29" t="s"/>
      <c r="M816" s="29" t="s"/>
      <c r="N816" s="29" t="s"/>
      <c r="O816" s="29" t="s"/>
      <c r="P816" s="29" t="s"/>
      <c r="Q816" s="29" t="s"/>
      <c r="R816" s="29" t="s"/>
      <c r="S816" s="29" t="s"/>
      <c r="T816" s="29" t="s"/>
      <c r="U816" s="29" t="s"/>
      <c r="V816" s="29" t="s"/>
      <c r="W816" s="29" t="s"/>
      <c r="X816" s="29" t="s"/>
      <c r="Y816" s="29" t="s"/>
      <c r="Z816" s="29" t="s"/>
    </row>
    <row r="817" spans="1:26" s="55">
      <c r="A817" s="26">
        <v>45682</v>
      </c>
      <c r="B817" s="17" t="s">
        <v>3928</v>
      </c>
      <c r="C817" s="17" t="s">
        <v>3055</v>
      </c>
      <c r="D817" s="17" t="s">
        <v>3071</v>
      </c>
      <c r="E817" s="17">
        <v>198</v>
      </c>
      <c r="F817" s="17">
        <v>198</v>
      </c>
      <c r="G817" s="37" t="s"/>
      <c r="H817" s="17" t="s">
        <v>3109</v>
      </c>
      <c r="I817" s="17" t="s">
        <v>3123</v>
      </c>
      <c r="J817" s="32" t="s"/>
      <c r="K817" s="32" t="s"/>
      <c r="L817" s="29" t="s"/>
      <c r="M817" s="29" t="s"/>
      <c r="N817" s="29" t="s"/>
      <c r="O817" s="29" t="s"/>
      <c r="P817" s="29" t="s"/>
      <c r="Q817" s="29" t="s"/>
      <c r="R817" s="29" t="s"/>
      <c r="S817" s="29" t="s"/>
      <c r="T817" s="29" t="s"/>
      <c r="U817" s="29" t="s"/>
      <c r="V817" s="29" t="s"/>
      <c r="W817" s="29" t="s"/>
      <c r="X817" s="29" t="s"/>
      <c r="Y817" s="29" t="s"/>
      <c r="Z817" s="29" t="s"/>
    </row>
    <row r="818" spans="1:26" s="55">
      <c r="A818" s="26">
        <v>45682</v>
      </c>
      <c r="B818" s="17" t="s">
        <v>3929</v>
      </c>
      <c r="C818" s="17" t="s">
        <v>2969</v>
      </c>
      <c r="D818" s="17" t="s">
        <v>2970</v>
      </c>
      <c r="E818" s="17">
        <v>1680</v>
      </c>
      <c r="F818" s="17">
        <v>1680</v>
      </c>
      <c r="G818" s="37" t="s"/>
      <c r="H818" s="17" t="s">
        <v>3379</v>
      </c>
      <c r="I818" s="17" t="s">
        <v>3000</v>
      </c>
      <c r="J818" s="32" t="s"/>
      <c r="K818" s="32" t="s"/>
      <c r="L818" s="29" t="s"/>
      <c r="M818" s="29" t="s"/>
      <c r="N818" s="29" t="s"/>
      <c r="O818" s="29" t="s"/>
      <c r="P818" s="29" t="s"/>
      <c r="Q818" s="29" t="s"/>
      <c r="R818" s="29" t="s"/>
      <c r="S818" s="29" t="s"/>
      <c r="T818" s="29" t="s"/>
      <c r="U818" s="29" t="s"/>
      <c r="V818" s="29" t="s"/>
      <c r="W818" s="29" t="s"/>
      <c r="X818" s="29" t="s"/>
      <c r="Y818" s="29" t="s"/>
      <c r="Z818" s="29" t="s"/>
    </row>
    <row r="819" spans="1:26" s="55">
      <c r="A819" s="26">
        <v>45682</v>
      </c>
      <c r="B819" s="17" t="s">
        <v>3930</v>
      </c>
      <c r="C819" s="17" t="s">
        <v>3055</v>
      </c>
      <c r="D819" s="17" t="s">
        <v>3071</v>
      </c>
      <c r="E819" s="17">
        <v>99</v>
      </c>
      <c r="F819" s="17">
        <v>99</v>
      </c>
      <c r="G819" s="37" t="s"/>
      <c r="H819" s="17" t="s">
        <v>3125</v>
      </c>
      <c r="I819" s="17" t="s">
        <v>3123</v>
      </c>
      <c r="J819" s="32" t="s"/>
      <c r="K819" s="32" t="s"/>
      <c r="L819" s="29" t="s"/>
      <c r="M819" s="29" t="s"/>
      <c r="N819" s="29" t="s"/>
      <c r="O819" s="29" t="s"/>
      <c r="P819" s="29" t="s"/>
      <c r="Q819" s="29" t="s"/>
      <c r="R819" s="29" t="s"/>
      <c r="S819" s="29" t="s"/>
      <c r="T819" s="29" t="s"/>
      <c r="U819" s="29" t="s"/>
      <c r="V819" s="29" t="s"/>
      <c r="W819" s="29" t="s"/>
      <c r="X819" s="29" t="s"/>
      <c r="Y819" s="29" t="s"/>
      <c r="Z819" s="29" t="s"/>
    </row>
    <row r="820" spans="1:26" s="55">
      <c r="A820" s="26">
        <v>45682</v>
      </c>
      <c r="B820" s="17" t="s">
        <v>3931</v>
      </c>
      <c r="C820" s="17" t="s">
        <v>2974</v>
      </c>
      <c r="D820" s="17" t="s">
        <v>2970</v>
      </c>
      <c r="E820" s="17">
        <v>150</v>
      </c>
      <c r="F820" s="17">
        <v>150</v>
      </c>
      <c r="G820" s="37" t="s"/>
      <c r="H820" s="17" t="s">
        <v>2999</v>
      </c>
      <c r="I820" s="17" t="s">
        <v>3030</v>
      </c>
      <c r="J820" s="32" t="s"/>
      <c r="K820" s="32" t="s"/>
      <c r="L820" s="29" t="s"/>
      <c r="M820" s="29" t="s"/>
      <c r="N820" s="29" t="s"/>
      <c r="O820" s="29" t="s"/>
      <c r="P820" s="29" t="s"/>
      <c r="Q820" s="29" t="s"/>
      <c r="R820" s="29" t="s"/>
      <c r="S820" s="29" t="s"/>
      <c r="T820" s="29" t="s"/>
      <c r="U820" s="29" t="s"/>
      <c r="V820" s="29" t="s"/>
      <c r="W820" s="29" t="s"/>
      <c r="X820" s="29" t="s"/>
      <c r="Y820" s="29" t="s"/>
      <c r="Z820" s="29" t="s"/>
    </row>
    <row r="821" spans="1:26" s="55">
      <c r="A821" s="26">
        <v>45682</v>
      </c>
      <c r="B821" s="17" t="s">
        <v>3932</v>
      </c>
      <c r="C821" s="17" t="s">
        <v>2969</v>
      </c>
      <c r="D821" s="17" t="s">
        <v>2970</v>
      </c>
      <c r="E821" s="17">
        <v>8200</v>
      </c>
      <c r="F821" s="17">
        <v>8200</v>
      </c>
      <c r="G821" s="37" t="s"/>
      <c r="H821" s="17" t="s">
        <v>2999</v>
      </c>
      <c r="I821" s="17" t="s">
        <v>2977</v>
      </c>
      <c r="J821" s="32" t="s"/>
      <c r="K821" s="32" t="s"/>
      <c r="L821" s="29" t="s"/>
      <c r="M821" s="29" t="s"/>
      <c r="N821" s="29" t="s"/>
      <c r="O821" s="29" t="s"/>
      <c r="P821" s="29" t="s"/>
      <c r="Q821" s="29" t="s"/>
      <c r="R821" s="29" t="s"/>
      <c r="S821" s="29" t="s"/>
      <c r="T821" s="29" t="s"/>
      <c r="U821" s="29" t="s"/>
      <c r="V821" s="29" t="s"/>
      <c r="W821" s="29" t="s"/>
      <c r="X821" s="29" t="s"/>
      <c r="Y821" s="29" t="s"/>
      <c r="Z821" s="29" t="s"/>
    </row>
    <row r="822" spans="1:26" s="55">
      <c r="A822" s="26">
        <v>45682</v>
      </c>
      <c r="B822" s="17" t="s">
        <v>3933</v>
      </c>
      <c r="C822" s="17" t="s">
        <v>3055</v>
      </c>
      <c r="D822" s="17" t="s">
        <v>3071</v>
      </c>
      <c r="E822" s="17">
        <v>170</v>
      </c>
      <c r="F822" s="17">
        <v>170</v>
      </c>
      <c r="G822" s="37" t="s"/>
      <c r="H822" s="17" t="s">
        <v>3125</v>
      </c>
      <c r="I822" s="17" t="s">
        <v>3072</v>
      </c>
      <c r="J822" s="32" t="s"/>
      <c r="K822" s="32" t="s"/>
      <c r="L822" s="29" t="s"/>
      <c r="M822" s="29" t="s"/>
      <c r="N822" s="29" t="s"/>
      <c r="O822" s="29" t="s"/>
      <c r="P822" s="29" t="s"/>
      <c r="Q822" s="29" t="s"/>
      <c r="R822" s="29" t="s"/>
      <c r="S822" s="29" t="s"/>
      <c r="T822" s="29" t="s"/>
      <c r="U822" s="29" t="s"/>
      <c r="V822" s="29" t="s"/>
      <c r="W822" s="29" t="s"/>
      <c r="X822" s="29" t="s"/>
      <c r="Y822" s="29" t="s"/>
      <c r="Z822" s="29" t="s"/>
    </row>
    <row r="823" spans="1:26" s="55">
      <c r="A823" s="26">
        <v>45682</v>
      </c>
      <c r="B823" s="17" t="s">
        <v>3934</v>
      </c>
      <c r="C823" s="17" t="s">
        <v>3055</v>
      </c>
      <c r="D823" s="17" t="s">
        <v>3071</v>
      </c>
      <c r="E823" s="17">
        <v>3299</v>
      </c>
      <c r="F823" s="17">
        <v>3299</v>
      </c>
      <c r="G823" s="37" t="s"/>
      <c r="H823" s="17" t="s">
        <v>3109</v>
      </c>
      <c r="I823" s="17" t="s">
        <v>3224</v>
      </c>
      <c r="J823" s="32" t="s"/>
      <c r="K823" s="32" t="s"/>
      <c r="L823" s="29" t="s"/>
      <c r="M823" s="29" t="s"/>
      <c r="N823" s="29" t="s"/>
      <c r="O823" s="29" t="s"/>
      <c r="P823" s="29" t="s"/>
      <c r="Q823" s="29" t="s"/>
      <c r="R823" s="29" t="s"/>
      <c r="S823" s="29" t="s"/>
      <c r="T823" s="29" t="s"/>
      <c r="U823" s="29" t="s"/>
      <c r="V823" s="29" t="s"/>
      <c r="W823" s="29" t="s"/>
      <c r="X823" s="29" t="s"/>
      <c r="Y823" s="29" t="s"/>
      <c r="Z823" s="29" t="s"/>
    </row>
    <row r="824" spans="1:26" s="55">
      <c r="A824" s="26">
        <v>45682</v>
      </c>
      <c r="B824" s="17" t="s">
        <v>3935</v>
      </c>
      <c r="C824" s="17" t="s">
        <v>3055</v>
      </c>
      <c r="D824" s="17" t="s">
        <v>3071</v>
      </c>
      <c r="E824" s="17">
        <v>168</v>
      </c>
      <c r="F824" s="17">
        <v>168</v>
      </c>
      <c r="G824" s="37" t="s"/>
      <c r="H824" s="17" t="s">
        <v>3109</v>
      </c>
      <c r="I824" s="17" t="s">
        <v>3224</v>
      </c>
      <c r="J824" s="32" t="s"/>
      <c r="K824" s="32" t="s"/>
      <c r="L824" s="29" t="s"/>
      <c r="M824" s="29" t="s"/>
      <c r="N824" s="29" t="s"/>
      <c r="O824" s="29" t="s"/>
      <c r="P824" s="29" t="s"/>
      <c r="Q824" s="29" t="s"/>
      <c r="R824" s="29" t="s"/>
      <c r="S824" s="29" t="s"/>
      <c r="T824" s="29" t="s"/>
      <c r="U824" s="29" t="s"/>
      <c r="V824" s="29" t="s"/>
      <c r="W824" s="29" t="s"/>
      <c r="X824" s="29" t="s"/>
      <c r="Y824" s="29" t="s"/>
      <c r="Z824" s="29" t="s"/>
    </row>
    <row r="825" spans="1:26" s="55">
      <c r="A825" s="26">
        <v>45682</v>
      </c>
      <c r="B825" s="17" t="s">
        <v>3936</v>
      </c>
      <c r="C825" s="17" t="s">
        <v>3055</v>
      </c>
      <c r="D825" s="17" t="s">
        <v>3071</v>
      </c>
      <c r="E825" s="17">
        <v>168</v>
      </c>
      <c r="F825" s="17">
        <v>168</v>
      </c>
      <c r="G825" s="37" t="s"/>
      <c r="H825" s="17" t="s">
        <v>3125</v>
      </c>
      <c r="I825" s="17" t="s">
        <v>3224</v>
      </c>
      <c r="J825" s="32" t="s"/>
      <c r="K825" s="32" t="s"/>
      <c r="L825" s="29" t="s"/>
      <c r="M825" s="29" t="s"/>
      <c r="N825" s="29" t="s"/>
      <c r="O825" s="29" t="s"/>
      <c r="P825" s="29" t="s"/>
      <c r="Q825" s="29" t="s"/>
      <c r="R825" s="29" t="s"/>
      <c r="S825" s="29" t="s"/>
      <c r="T825" s="29" t="s"/>
      <c r="U825" s="29" t="s"/>
      <c r="V825" s="29" t="s"/>
      <c r="W825" s="29" t="s"/>
      <c r="X825" s="29" t="s"/>
      <c r="Y825" s="29" t="s"/>
      <c r="Z825" s="29" t="s"/>
    </row>
    <row r="826" spans="1:26" s="55">
      <c r="A826" s="26">
        <v>45682</v>
      </c>
      <c r="B826" s="17" t="s">
        <v>3937</v>
      </c>
      <c r="C826" s="17" t="s">
        <v>3055</v>
      </c>
      <c r="D826" s="17" t="s">
        <v>3071</v>
      </c>
      <c r="E826" s="17">
        <v>150</v>
      </c>
      <c r="F826" s="17">
        <v>150</v>
      </c>
      <c r="G826" s="37" t="s"/>
      <c r="H826" s="17" t="s">
        <v>3125</v>
      </c>
      <c r="I826" s="17" t="s">
        <v>3123</v>
      </c>
      <c r="J826" s="32" t="s"/>
      <c r="K826" s="32" t="s"/>
      <c r="L826" s="29" t="s"/>
      <c r="M826" s="29" t="s"/>
      <c r="N826" s="29" t="s"/>
      <c r="O826" s="29" t="s"/>
      <c r="P826" s="29" t="s"/>
      <c r="Q826" s="29" t="s"/>
      <c r="R826" s="29" t="s"/>
      <c r="S826" s="29" t="s"/>
      <c r="T826" s="29" t="s"/>
      <c r="U826" s="29" t="s"/>
      <c r="V826" s="29" t="s"/>
      <c r="W826" s="29" t="s"/>
      <c r="X826" s="29" t="s"/>
      <c r="Y826" s="29" t="s"/>
      <c r="Z826" s="29" t="s"/>
    </row>
    <row r="827" spans="1:26" s="55">
      <c r="A827" s="26">
        <v>45682</v>
      </c>
      <c r="B827" s="17" t="s">
        <v>3938</v>
      </c>
      <c r="C827" s="17" t="s">
        <v>3055</v>
      </c>
      <c r="D827" s="17" t="s">
        <v>3071</v>
      </c>
      <c r="E827" s="17">
        <v>210</v>
      </c>
      <c r="F827" s="17">
        <v>210</v>
      </c>
      <c r="G827" s="37" t="s"/>
      <c r="H827" s="17" t="s">
        <v>3125</v>
      </c>
      <c r="I827" s="17" t="s">
        <v>3224</v>
      </c>
      <c r="J827" s="32" t="s"/>
      <c r="K827" s="32" t="s"/>
      <c r="L827" s="29" t="s"/>
      <c r="M827" s="29" t="s"/>
      <c r="N827" s="29" t="s"/>
      <c r="O827" s="29" t="s"/>
      <c r="P827" s="29" t="s"/>
      <c r="Q827" s="29" t="s"/>
      <c r="R827" s="29" t="s"/>
      <c r="S827" s="29" t="s"/>
      <c r="T827" s="29" t="s"/>
      <c r="U827" s="29" t="s"/>
      <c r="V827" s="29" t="s"/>
      <c r="W827" s="29" t="s"/>
      <c r="X827" s="29" t="s"/>
      <c r="Y827" s="29" t="s"/>
      <c r="Z827" s="29" t="s"/>
    </row>
    <row r="828" spans="1:26" s="55">
      <c r="A828" s="26">
        <v>45682</v>
      </c>
      <c r="B828" s="17" t="s">
        <v>3939</v>
      </c>
      <c r="C828" s="17" t="s">
        <v>3055</v>
      </c>
      <c r="D828" s="17" t="s">
        <v>3071</v>
      </c>
      <c r="E828" s="17">
        <v>2800</v>
      </c>
      <c r="F828" s="17">
        <v>2800</v>
      </c>
      <c r="G828" s="37" t="s"/>
      <c r="H828" s="17" t="s">
        <v>3125</v>
      </c>
      <c r="I828" s="17" t="s">
        <v>3224</v>
      </c>
      <c r="J828" s="32" t="s"/>
      <c r="K828" s="32" t="s"/>
      <c r="L828" s="29" t="s"/>
      <c r="M828" s="29" t="s"/>
      <c r="N828" s="29" t="s"/>
      <c r="O828" s="29" t="s"/>
      <c r="P828" s="29" t="s"/>
      <c r="Q828" s="29" t="s"/>
      <c r="R828" s="29" t="s"/>
      <c r="S828" s="29" t="s"/>
      <c r="T828" s="29" t="s"/>
      <c r="U828" s="29" t="s"/>
      <c r="V828" s="29" t="s"/>
      <c r="W828" s="29" t="s"/>
      <c r="X828" s="29" t="s"/>
      <c r="Y828" s="29" t="s"/>
      <c r="Z828" s="29" t="s"/>
    </row>
    <row r="829" spans="1:26" s="55">
      <c r="A829" s="26">
        <v>45682</v>
      </c>
      <c r="B829" s="17" t="s">
        <v>3940</v>
      </c>
      <c r="C829" s="17" t="s">
        <v>3055</v>
      </c>
      <c r="D829" s="17" t="s">
        <v>3071</v>
      </c>
      <c r="E829" s="17">
        <v>358</v>
      </c>
      <c r="F829" s="17">
        <v>358</v>
      </c>
      <c r="G829" s="37" t="s"/>
      <c r="H829" s="17" t="s">
        <v>3109</v>
      </c>
      <c r="I829" s="17" t="s">
        <v>3123</v>
      </c>
      <c r="J829" s="32" t="s"/>
      <c r="K829" s="32" t="s"/>
      <c r="L829" s="29" t="s"/>
      <c r="M829" s="29" t="s"/>
      <c r="N829" s="29" t="s"/>
      <c r="O829" s="29" t="s"/>
      <c r="P829" s="29" t="s"/>
      <c r="Q829" s="29" t="s"/>
      <c r="R829" s="29" t="s"/>
      <c r="S829" s="29" t="s"/>
      <c r="T829" s="29" t="s"/>
      <c r="U829" s="29" t="s"/>
      <c r="V829" s="29" t="s"/>
      <c r="W829" s="29" t="s"/>
      <c r="X829" s="29" t="s"/>
      <c r="Y829" s="29" t="s"/>
      <c r="Z829" s="29" t="s"/>
    </row>
    <row r="830" spans="1:26" s="55">
      <c r="A830" s="26">
        <v>45682</v>
      </c>
      <c r="B830" s="17" t="s">
        <v>31</v>
      </c>
      <c r="C830" s="17" t="s">
        <v>2993</v>
      </c>
      <c r="D830" s="17" t="s">
        <v>2982</v>
      </c>
      <c r="E830" s="17">
        <v>5499</v>
      </c>
      <c r="F830" s="17">
        <v>5499</v>
      </c>
      <c r="G830" s="44" t="s">
        <v>3881</v>
      </c>
      <c r="H830" s="17" t="s">
        <v>2995</v>
      </c>
      <c r="I830" s="17" t="s">
        <v>3623</v>
      </c>
      <c r="J830" s="32" t="s">
        <v>3882</v>
      </c>
      <c r="K830" s="32" t="s"/>
      <c r="L830" s="29" t="s"/>
      <c r="M830" s="29" t="s"/>
      <c r="N830" s="29" t="s"/>
      <c r="O830" s="29" t="s"/>
      <c r="P830" s="29" t="s"/>
      <c r="Q830" s="29" t="s"/>
      <c r="R830" s="29" t="s"/>
      <c r="S830" s="29" t="s"/>
      <c r="T830" s="29" t="s"/>
      <c r="U830" s="29" t="s"/>
      <c r="V830" s="29" t="s"/>
      <c r="W830" s="29" t="s"/>
      <c r="X830" s="29" t="s"/>
      <c r="Y830" s="29" t="s"/>
      <c r="Z830" s="29" t="s"/>
    </row>
    <row r="831" spans="1:26" s="55">
      <c r="A831" s="26">
        <v>45682</v>
      </c>
      <c r="B831" s="17" t="s">
        <v>3941</v>
      </c>
      <c r="C831" s="17" t="s">
        <v>2993</v>
      </c>
      <c r="D831" s="17" t="s">
        <v>2970</v>
      </c>
      <c r="E831" s="17">
        <v>60</v>
      </c>
      <c r="F831" s="17">
        <v>60</v>
      </c>
      <c r="G831" s="37" t="s"/>
      <c r="H831" s="17" t="s">
        <v>2995</v>
      </c>
      <c r="I831" s="17" t="s">
        <v>3623</v>
      </c>
      <c r="J831" s="32" t="s"/>
      <c r="K831" s="32" t="s"/>
      <c r="L831" s="29" t="s"/>
      <c r="M831" s="29" t="s"/>
      <c r="N831" s="29" t="s"/>
      <c r="O831" s="29" t="s"/>
      <c r="P831" s="29" t="s"/>
      <c r="Q831" s="29" t="s"/>
      <c r="R831" s="29" t="s"/>
      <c r="S831" s="29" t="s"/>
      <c r="T831" s="29" t="s"/>
      <c r="U831" s="29" t="s"/>
      <c r="V831" s="29" t="s"/>
      <c r="W831" s="29" t="s"/>
      <c r="X831" s="29" t="s"/>
      <c r="Y831" s="29" t="s"/>
      <c r="Z831" s="29" t="s"/>
    </row>
    <row r="832" spans="1:26" s="55">
      <c r="A832" s="26">
        <v>45682</v>
      </c>
      <c r="B832" s="17" t="s">
        <v>3942</v>
      </c>
      <c r="C832" s="17" t="s">
        <v>2993</v>
      </c>
      <c r="D832" s="17" t="s">
        <v>2982</v>
      </c>
      <c r="E832" s="17">
        <v>3390</v>
      </c>
      <c r="F832" s="17">
        <v>3390</v>
      </c>
      <c r="G832" s="37" t="s"/>
      <c r="H832" s="17" t="s">
        <v>2995</v>
      </c>
      <c r="I832" s="17" t="s">
        <v>3623</v>
      </c>
      <c r="J832" s="32" t="s"/>
      <c r="K832" s="32" t="s"/>
      <c r="L832" s="29" t="s"/>
      <c r="M832" s="29" t="s"/>
      <c r="N832" s="29" t="s"/>
      <c r="O832" s="29" t="s"/>
      <c r="P832" s="29" t="s"/>
      <c r="Q832" s="29" t="s"/>
      <c r="R832" s="29" t="s"/>
      <c r="S832" s="29" t="s"/>
      <c r="T832" s="29" t="s"/>
      <c r="U832" s="29" t="s"/>
      <c r="V832" s="29" t="s"/>
      <c r="W832" s="29" t="s"/>
      <c r="X832" s="29" t="s"/>
      <c r="Y832" s="29" t="s"/>
      <c r="Z832" s="29" t="s"/>
    </row>
    <row r="833" spans="1:26" s="55">
      <c r="A833" s="26">
        <v>45682</v>
      </c>
      <c r="B833" s="17" t="s">
        <v>3943</v>
      </c>
      <c r="C833" s="17" t="s">
        <v>3055</v>
      </c>
      <c r="D833" s="17" t="s">
        <v>3071</v>
      </c>
      <c r="E833" s="17">
        <v>99</v>
      </c>
      <c r="F833" s="17">
        <v>99</v>
      </c>
      <c r="G833" s="37" t="s"/>
      <c r="H833" s="17" t="s">
        <v>3109</v>
      </c>
      <c r="I833" s="17" t="s">
        <v>3123</v>
      </c>
      <c r="J833" s="32" t="s"/>
      <c r="K833" s="32" t="s"/>
      <c r="L833" s="29" t="s"/>
      <c r="M833" s="29" t="s"/>
      <c r="N833" s="29" t="s"/>
      <c r="O833" s="29" t="s"/>
      <c r="P833" s="29" t="s"/>
      <c r="Q833" s="29" t="s"/>
      <c r="R833" s="29" t="s"/>
      <c r="S833" s="29" t="s"/>
      <c r="T833" s="29" t="s"/>
      <c r="U833" s="29" t="s"/>
      <c r="V833" s="29" t="s"/>
      <c r="W833" s="29" t="s"/>
      <c r="X833" s="29" t="s"/>
      <c r="Y833" s="29" t="s"/>
      <c r="Z833" s="29" t="s"/>
    </row>
    <row r="834" spans="1:26" s="55">
      <c r="A834" s="26">
        <v>45682</v>
      </c>
      <c r="B834" s="17" t="s">
        <v>3944</v>
      </c>
      <c r="C834" s="17" t="s">
        <v>3055</v>
      </c>
      <c r="D834" s="17" t="s">
        <v>3071</v>
      </c>
      <c r="E834" s="17">
        <v>190</v>
      </c>
      <c r="F834" s="17">
        <v>190</v>
      </c>
      <c r="G834" s="37" t="s"/>
      <c r="H834" s="17" t="s">
        <v>3109</v>
      </c>
      <c r="I834" s="17" t="s">
        <v>3123</v>
      </c>
      <c r="J834" s="32" t="s"/>
      <c r="K834" s="32" t="s"/>
      <c r="L834" s="29" t="s"/>
      <c r="M834" s="29" t="s"/>
      <c r="N834" s="29" t="s"/>
      <c r="O834" s="29" t="s"/>
      <c r="P834" s="29" t="s"/>
      <c r="Q834" s="29" t="s"/>
      <c r="R834" s="29" t="s"/>
      <c r="S834" s="29" t="s"/>
      <c r="T834" s="29" t="s"/>
      <c r="U834" s="29" t="s"/>
      <c r="V834" s="29" t="s"/>
      <c r="W834" s="29" t="s"/>
      <c r="X834" s="29" t="s"/>
      <c r="Y834" s="29" t="s"/>
      <c r="Z834" s="29" t="s"/>
    </row>
    <row r="835" spans="1:26" s="55">
      <c r="A835" s="26">
        <v>45682</v>
      </c>
      <c r="B835" s="17" t="s">
        <v>3945</v>
      </c>
      <c r="C835" s="17" t="s">
        <v>2993</v>
      </c>
      <c r="D835" s="17" t="s">
        <v>2982</v>
      </c>
      <c r="E835" s="17">
        <v>0</v>
      </c>
      <c r="F835" s="17">
        <v>0</v>
      </c>
      <c r="G835" s="37" t="s"/>
      <c r="H835" s="17" t="s">
        <v>3004</v>
      </c>
      <c r="I835" s="17" t="s">
        <v>2996</v>
      </c>
      <c r="J835" s="32" t="s"/>
      <c r="K835" s="32" t="s"/>
      <c r="L835" s="29" t="s"/>
      <c r="M835" s="29" t="s"/>
      <c r="N835" s="29" t="s"/>
      <c r="O835" s="29" t="s"/>
      <c r="P835" s="29" t="s"/>
      <c r="Q835" s="29" t="s"/>
      <c r="R835" s="29" t="s"/>
      <c r="S835" s="29" t="s"/>
      <c r="T835" s="29" t="s"/>
      <c r="U835" s="29" t="s"/>
      <c r="V835" s="29" t="s"/>
      <c r="W835" s="29" t="s"/>
      <c r="X835" s="29" t="s"/>
      <c r="Y835" s="29" t="s"/>
      <c r="Z835" s="29" t="s"/>
    </row>
    <row r="836" spans="1:26" s="55">
      <c r="A836" s="26">
        <v>45682</v>
      </c>
      <c r="B836" s="17" t="s">
        <v>3946</v>
      </c>
      <c r="C836" s="17" t="s">
        <v>3055</v>
      </c>
      <c r="D836" s="17" t="s">
        <v>3071</v>
      </c>
      <c r="E836" s="17">
        <v>298</v>
      </c>
      <c r="F836" s="17">
        <v>298</v>
      </c>
      <c r="G836" s="29" t="s"/>
      <c r="H836" s="17" t="s">
        <v>3125</v>
      </c>
      <c r="I836" s="17" t="s">
        <v>3123</v>
      </c>
      <c r="J836" s="32" t="s"/>
      <c r="K836" s="32" t="s"/>
      <c r="L836" s="29" t="s"/>
      <c r="M836" s="29" t="s"/>
      <c r="N836" s="29" t="s"/>
      <c r="O836" s="29" t="s"/>
      <c r="P836" s="29" t="s"/>
      <c r="Q836" s="29" t="s"/>
      <c r="R836" s="29" t="s"/>
      <c r="S836" s="29" t="s"/>
      <c r="T836" s="29" t="s"/>
      <c r="U836" s="29" t="s"/>
      <c r="V836" s="29" t="s"/>
      <c r="W836" s="29" t="s"/>
      <c r="X836" s="29" t="s"/>
      <c r="Y836" s="29" t="s"/>
      <c r="Z836" s="29" t="s"/>
    </row>
    <row r="837" spans="1:26" s="55">
      <c r="A837" s="26">
        <v>45683</v>
      </c>
      <c r="B837" s="17" t="s">
        <v>3947</v>
      </c>
      <c r="C837" s="17" t="s">
        <v>2969</v>
      </c>
      <c r="D837" s="17" t="s">
        <v>2970</v>
      </c>
      <c r="E837" s="17">
        <v>198</v>
      </c>
      <c r="F837" s="17">
        <v>198</v>
      </c>
      <c r="G837" s="29" t="s"/>
      <c r="H837" s="17" t="s">
        <v>2999</v>
      </c>
      <c r="I837" s="17" t="s">
        <v>3131</v>
      </c>
      <c r="J837" s="32" t="s"/>
      <c r="K837" s="32" t="s"/>
      <c r="L837" s="29" t="s"/>
      <c r="M837" s="29" t="s"/>
      <c r="N837" s="29" t="s"/>
      <c r="O837" s="29" t="s"/>
      <c r="P837" s="29" t="s"/>
      <c r="Q837" s="29" t="s"/>
      <c r="R837" s="29" t="s"/>
      <c r="S837" s="29" t="s"/>
      <c r="T837" s="29" t="s"/>
      <c r="U837" s="29" t="s"/>
      <c r="V837" s="29" t="s"/>
      <c r="W837" s="29" t="s"/>
      <c r="X837" s="29" t="s"/>
      <c r="Y837" s="29" t="s"/>
      <c r="Z837" s="29" t="s"/>
    </row>
    <row r="838" spans="1:26" s="55">
      <c r="A838" s="26">
        <v>45683</v>
      </c>
      <c r="B838" s="17" t="s">
        <v>3948</v>
      </c>
      <c r="C838" s="17" t="s">
        <v>2969</v>
      </c>
      <c r="D838" s="17" t="s">
        <v>2970</v>
      </c>
      <c r="E838" s="17">
        <v>168</v>
      </c>
      <c r="F838" s="17">
        <v>168</v>
      </c>
      <c r="G838" s="29" t="s"/>
      <c r="H838" s="17" t="s">
        <v>2999</v>
      </c>
      <c r="I838" s="17" t="s">
        <v>3000</v>
      </c>
      <c r="J838" s="32" t="s"/>
      <c r="K838" s="32" t="s"/>
      <c r="L838" s="29" t="s"/>
      <c r="M838" s="29" t="s"/>
      <c r="N838" s="29" t="s"/>
      <c r="O838" s="29" t="s"/>
      <c r="P838" s="29" t="s"/>
      <c r="Q838" s="29" t="s"/>
      <c r="R838" s="29" t="s"/>
      <c r="S838" s="29" t="s"/>
      <c r="T838" s="29" t="s"/>
      <c r="U838" s="29" t="s"/>
      <c r="V838" s="29" t="s"/>
      <c r="W838" s="29" t="s"/>
      <c r="X838" s="29" t="s"/>
      <c r="Y838" s="29" t="s"/>
      <c r="Z838" s="29" t="s"/>
    </row>
    <row r="839" spans="1:26" s="55">
      <c r="A839" s="26">
        <v>45683</v>
      </c>
      <c r="B839" s="17" t="s">
        <v>3949</v>
      </c>
      <c r="C839" s="17" t="s">
        <v>3055</v>
      </c>
      <c r="D839" s="17" t="s">
        <v>3071</v>
      </c>
      <c r="E839" s="17">
        <v>10</v>
      </c>
      <c r="F839" s="17">
        <v>10</v>
      </c>
      <c r="G839" s="29" t="s"/>
      <c r="H839" s="17" t="s">
        <v>3125</v>
      </c>
      <c r="I839" s="17" t="s">
        <v>3072</v>
      </c>
      <c r="J839" s="32" t="s"/>
      <c r="K839" s="32" t="s"/>
      <c r="L839" s="29" t="s"/>
      <c r="M839" s="29" t="s"/>
      <c r="N839" s="29" t="s"/>
      <c r="O839" s="29" t="s"/>
      <c r="P839" s="29" t="s"/>
      <c r="Q839" s="29" t="s"/>
      <c r="R839" s="29" t="s"/>
      <c r="S839" s="29" t="s"/>
      <c r="T839" s="29" t="s"/>
      <c r="U839" s="29" t="s"/>
      <c r="V839" s="29" t="s"/>
      <c r="W839" s="29" t="s"/>
      <c r="X839" s="29" t="s"/>
      <c r="Y839" s="29" t="s"/>
      <c r="Z839" s="29" t="s"/>
    </row>
    <row r="840" spans="1:26" s="55">
      <c r="A840" s="26">
        <v>45683</v>
      </c>
      <c r="B840" s="17" t="s">
        <v>3950</v>
      </c>
      <c r="C840" s="17" t="s">
        <v>2969</v>
      </c>
      <c r="D840" s="17" t="s">
        <v>2970</v>
      </c>
      <c r="E840" s="17">
        <v>497</v>
      </c>
      <c r="F840" s="17">
        <v>497</v>
      </c>
      <c r="G840" s="29" t="s"/>
      <c r="H840" s="17" t="s">
        <v>2999</v>
      </c>
      <c r="I840" s="17" t="s">
        <v>3000</v>
      </c>
      <c r="J840" s="32" t="s"/>
      <c r="K840" s="32" t="s"/>
      <c r="L840" s="29" t="s"/>
      <c r="M840" s="29" t="s"/>
      <c r="N840" s="29" t="s"/>
      <c r="O840" s="29" t="s"/>
      <c r="P840" s="29" t="s"/>
      <c r="Q840" s="29" t="s"/>
      <c r="R840" s="29" t="s"/>
      <c r="S840" s="29" t="s"/>
      <c r="T840" s="29" t="s"/>
      <c r="U840" s="29" t="s"/>
      <c r="V840" s="29" t="s"/>
      <c r="W840" s="29" t="s"/>
      <c r="X840" s="29" t="s"/>
      <c r="Y840" s="29" t="s"/>
      <c r="Z840" s="29" t="s"/>
    </row>
    <row r="841" spans="1:26" s="55">
      <c r="A841" s="26">
        <v>45683</v>
      </c>
      <c r="B841" s="17" t="s">
        <v>3951</v>
      </c>
      <c r="C841" s="17" t="s">
        <v>2969</v>
      </c>
      <c r="D841" s="17" t="s">
        <v>2970</v>
      </c>
      <c r="E841" s="17">
        <v>100</v>
      </c>
      <c r="F841" s="17">
        <v>100</v>
      </c>
      <c r="G841" s="29" t="s"/>
      <c r="H841" s="17" t="s">
        <v>2999</v>
      </c>
      <c r="I841" s="17" t="s">
        <v>2977</v>
      </c>
      <c r="J841" s="32" t="s"/>
      <c r="K841" s="32" t="s"/>
      <c r="L841" s="29" t="s"/>
      <c r="M841" s="29" t="s"/>
      <c r="N841" s="29" t="s"/>
      <c r="O841" s="29" t="s"/>
      <c r="P841" s="29" t="s"/>
      <c r="Q841" s="29" t="s"/>
      <c r="R841" s="29" t="s"/>
      <c r="S841" s="29" t="s"/>
      <c r="T841" s="29" t="s"/>
      <c r="U841" s="29" t="s"/>
      <c r="V841" s="29" t="s"/>
      <c r="W841" s="29" t="s"/>
      <c r="X841" s="29" t="s"/>
      <c r="Y841" s="29" t="s"/>
      <c r="Z841" s="29" t="s"/>
    </row>
    <row r="842" spans="1:26" s="55">
      <c r="A842" s="26">
        <v>45683</v>
      </c>
      <c r="B842" s="17" t="s">
        <v>3952</v>
      </c>
      <c r="C842" s="17" t="s">
        <v>3055</v>
      </c>
      <c r="D842" s="17" t="s">
        <v>3071</v>
      </c>
      <c r="E842" s="17">
        <v>99</v>
      </c>
      <c r="F842" s="17">
        <v>99</v>
      </c>
      <c r="G842" s="29" t="s"/>
      <c r="H842" s="17" t="s">
        <v>3125</v>
      </c>
      <c r="I842" s="17" t="s">
        <v>3123</v>
      </c>
      <c r="J842" s="32" t="s"/>
      <c r="K842" s="32" t="s"/>
      <c r="L842" s="29" t="s"/>
      <c r="M842" s="29" t="s"/>
      <c r="N842" s="29" t="s"/>
      <c r="O842" s="29" t="s"/>
      <c r="P842" s="29" t="s"/>
      <c r="Q842" s="29" t="s"/>
      <c r="R842" s="29" t="s"/>
      <c r="S842" s="29" t="s"/>
      <c r="T842" s="29" t="s"/>
      <c r="U842" s="29" t="s"/>
      <c r="V842" s="29" t="s"/>
      <c r="W842" s="29" t="s"/>
      <c r="X842" s="29" t="s"/>
      <c r="Y842" s="29" t="s"/>
      <c r="Z842" s="29" t="s"/>
    </row>
    <row r="843" spans="1:26" s="55">
      <c r="A843" s="26">
        <v>45683</v>
      </c>
      <c r="B843" s="17" t="s">
        <v>3953</v>
      </c>
      <c r="C843" s="17" t="s">
        <v>3055</v>
      </c>
      <c r="D843" s="17" t="s">
        <v>3071</v>
      </c>
      <c r="E843" s="17">
        <v>168</v>
      </c>
      <c r="F843" s="17">
        <v>168</v>
      </c>
      <c r="G843" s="29" t="s"/>
      <c r="H843" s="17" t="s">
        <v>3109</v>
      </c>
      <c r="I843" s="17" t="s">
        <v>3123</v>
      </c>
      <c r="J843" s="32" t="s"/>
      <c r="K843" s="32" t="s"/>
      <c r="L843" s="29" t="s"/>
      <c r="M843" s="29" t="s"/>
      <c r="N843" s="29" t="s"/>
      <c r="O843" s="29" t="s"/>
      <c r="P843" s="29" t="s"/>
      <c r="Q843" s="29" t="s"/>
      <c r="R843" s="29" t="s"/>
      <c r="S843" s="29" t="s"/>
      <c r="T843" s="29" t="s"/>
      <c r="U843" s="29" t="s"/>
      <c r="V843" s="29" t="s"/>
      <c r="W843" s="29" t="s"/>
      <c r="X843" s="29" t="s"/>
      <c r="Y843" s="29" t="s"/>
      <c r="Z843" s="29" t="s"/>
    </row>
    <row r="844" spans="1:26" s="55">
      <c r="A844" s="26">
        <v>45683</v>
      </c>
      <c r="B844" s="17" t="s">
        <v>3954</v>
      </c>
      <c r="C844" s="17" t="s">
        <v>3055</v>
      </c>
      <c r="D844" s="17" t="s">
        <v>3071</v>
      </c>
      <c r="E844" s="17">
        <v>99</v>
      </c>
      <c r="F844" s="17">
        <v>99</v>
      </c>
      <c r="G844" s="29" t="s"/>
      <c r="H844" s="17" t="s">
        <v>3125</v>
      </c>
      <c r="I844" s="17" t="s">
        <v>3123</v>
      </c>
      <c r="J844" s="32" t="s"/>
      <c r="K844" s="32" t="s"/>
      <c r="L844" s="29" t="s"/>
      <c r="M844" s="29" t="s"/>
      <c r="N844" s="29" t="s"/>
      <c r="O844" s="29" t="s"/>
      <c r="P844" s="29" t="s"/>
      <c r="Q844" s="29" t="s"/>
      <c r="R844" s="29" t="s"/>
      <c r="S844" s="29" t="s"/>
      <c r="T844" s="29" t="s"/>
      <c r="U844" s="29" t="s"/>
      <c r="V844" s="29" t="s"/>
      <c r="W844" s="29" t="s"/>
      <c r="X844" s="29" t="s"/>
      <c r="Y844" s="29" t="s"/>
      <c r="Z844" s="29" t="s"/>
    </row>
    <row r="845" spans="1:26" s="55">
      <c r="A845" s="26">
        <v>45683</v>
      </c>
      <c r="B845" s="17" t="s">
        <v>3955</v>
      </c>
      <c r="C845" s="17" t="s">
        <v>3055</v>
      </c>
      <c r="D845" s="17" t="s">
        <v>3071</v>
      </c>
      <c r="E845" s="17">
        <v>168</v>
      </c>
      <c r="F845" s="17">
        <v>168</v>
      </c>
      <c r="G845" s="29" t="s"/>
      <c r="H845" s="17" t="s">
        <v>3125</v>
      </c>
      <c r="I845" s="17" t="s">
        <v>3123</v>
      </c>
      <c r="J845" s="32" t="s"/>
      <c r="K845" s="32" t="s"/>
      <c r="L845" s="29" t="s"/>
      <c r="M845" s="29" t="s"/>
      <c r="N845" s="29" t="s"/>
      <c r="O845" s="29" t="s"/>
      <c r="P845" s="29" t="s"/>
      <c r="Q845" s="29" t="s"/>
      <c r="R845" s="29" t="s"/>
      <c r="S845" s="29" t="s"/>
      <c r="T845" s="29" t="s"/>
      <c r="U845" s="29" t="s"/>
      <c r="V845" s="29" t="s"/>
      <c r="W845" s="29" t="s"/>
      <c r="X845" s="29" t="s"/>
      <c r="Y845" s="29" t="s"/>
      <c r="Z845" s="29" t="s"/>
    </row>
    <row r="846" spans="1:26" s="55">
      <c r="A846" s="26">
        <v>45683</v>
      </c>
      <c r="B846" s="17" t="s">
        <v>3956</v>
      </c>
      <c r="C846" s="17" t="s">
        <v>3055</v>
      </c>
      <c r="D846" s="17" t="s">
        <v>3071</v>
      </c>
      <c r="E846" s="17">
        <v>99</v>
      </c>
      <c r="F846" s="17">
        <v>99</v>
      </c>
      <c r="G846" s="29" t="s"/>
      <c r="H846" s="17" t="s">
        <v>3125</v>
      </c>
      <c r="I846" s="17" t="s">
        <v>3123</v>
      </c>
      <c r="J846" s="32" t="s"/>
      <c r="K846" s="32" t="s"/>
      <c r="L846" s="29" t="s"/>
      <c r="M846" s="29" t="s"/>
      <c r="N846" s="29" t="s"/>
      <c r="O846" s="29" t="s"/>
      <c r="P846" s="29" t="s"/>
      <c r="Q846" s="29" t="s"/>
      <c r="R846" s="29" t="s"/>
      <c r="S846" s="29" t="s"/>
      <c r="T846" s="29" t="s"/>
      <c r="U846" s="29" t="s"/>
      <c r="V846" s="29" t="s"/>
      <c r="W846" s="29" t="s"/>
      <c r="X846" s="29" t="s"/>
      <c r="Y846" s="29" t="s"/>
      <c r="Z846" s="29" t="s"/>
    </row>
    <row r="847" spans="1:26" s="55">
      <c r="A847" s="26">
        <v>45683</v>
      </c>
      <c r="B847" s="17" t="s">
        <v>3957</v>
      </c>
      <c r="C847" s="17" t="s">
        <v>3055</v>
      </c>
      <c r="D847" s="17" t="s">
        <v>3071</v>
      </c>
      <c r="E847" s="17">
        <v>98</v>
      </c>
      <c r="F847" s="17">
        <v>98</v>
      </c>
      <c r="G847" s="29" t="s"/>
      <c r="H847" s="17" t="s">
        <v>3125</v>
      </c>
      <c r="I847" s="17" t="s">
        <v>3072</v>
      </c>
      <c r="J847" s="32" t="s"/>
      <c r="K847" s="32" t="s"/>
      <c r="L847" s="29" t="s"/>
      <c r="M847" s="29" t="s"/>
      <c r="N847" s="29" t="s"/>
      <c r="O847" s="29" t="s"/>
      <c r="P847" s="29" t="s"/>
      <c r="Q847" s="29" t="s"/>
      <c r="R847" s="29" t="s"/>
      <c r="S847" s="29" t="s"/>
      <c r="T847" s="29" t="s"/>
      <c r="U847" s="29" t="s"/>
      <c r="V847" s="29" t="s"/>
      <c r="W847" s="29" t="s"/>
      <c r="X847" s="29" t="s"/>
      <c r="Y847" s="29" t="s"/>
      <c r="Z847" s="29" t="s"/>
    </row>
    <row r="848" spans="1:26" s="55">
      <c r="A848" s="26">
        <v>45683</v>
      </c>
      <c r="B848" s="17" t="s">
        <v>3958</v>
      </c>
      <c r="C848" s="17" t="s">
        <v>3055</v>
      </c>
      <c r="D848" s="17" t="s">
        <v>3071</v>
      </c>
      <c r="E848" s="17">
        <v>99</v>
      </c>
      <c r="F848" s="17">
        <v>99</v>
      </c>
      <c r="G848" s="29" t="s"/>
      <c r="H848" s="17" t="s">
        <v>3125</v>
      </c>
      <c r="I848" s="17" t="s">
        <v>3123</v>
      </c>
      <c r="J848" s="32" t="s"/>
      <c r="K848" s="32" t="s"/>
      <c r="L848" s="29" t="s"/>
      <c r="M848" s="29" t="s"/>
      <c r="N848" s="29" t="s"/>
      <c r="O848" s="29" t="s"/>
      <c r="P848" s="29" t="s"/>
      <c r="Q848" s="29" t="s"/>
      <c r="R848" s="29" t="s"/>
      <c r="S848" s="29" t="s"/>
      <c r="T848" s="29" t="s"/>
      <c r="U848" s="29" t="s"/>
      <c r="V848" s="29" t="s"/>
      <c r="W848" s="29" t="s"/>
      <c r="X848" s="29" t="s"/>
      <c r="Y848" s="29" t="s"/>
      <c r="Z848" s="29" t="s"/>
    </row>
    <row r="849" spans="1:26" s="55">
      <c r="A849" s="26">
        <v>45683</v>
      </c>
      <c r="B849" s="17" t="s">
        <v>3959</v>
      </c>
      <c r="C849" s="17" t="s">
        <v>3055</v>
      </c>
      <c r="D849" s="17" t="s">
        <v>3071</v>
      </c>
      <c r="E849" s="17">
        <v>99</v>
      </c>
      <c r="F849" s="17">
        <v>99</v>
      </c>
      <c r="G849" s="29" t="s"/>
      <c r="H849" s="17" t="s">
        <v>3125</v>
      </c>
      <c r="I849" s="17" t="s">
        <v>3123</v>
      </c>
      <c r="J849" s="32" t="s"/>
      <c r="K849" s="32" t="s"/>
      <c r="L849" s="29" t="s"/>
      <c r="M849" s="29" t="s"/>
      <c r="N849" s="29" t="s"/>
      <c r="O849" s="29" t="s"/>
      <c r="P849" s="29" t="s"/>
      <c r="Q849" s="29" t="s"/>
      <c r="R849" s="29" t="s"/>
      <c r="S849" s="29" t="s"/>
      <c r="T849" s="29" t="s"/>
      <c r="U849" s="29" t="s"/>
      <c r="V849" s="29" t="s"/>
      <c r="W849" s="29" t="s"/>
      <c r="X849" s="29" t="s"/>
      <c r="Y849" s="29" t="s"/>
      <c r="Z849" s="29" t="s"/>
    </row>
    <row r="850" spans="1:26" s="55">
      <c r="A850" s="26">
        <v>45683</v>
      </c>
      <c r="B850" s="17" t="s">
        <v>3960</v>
      </c>
      <c r="C850" s="17" t="s">
        <v>3055</v>
      </c>
      <c r="D850" s="17" t="s">
        <v>3071</v>
      </c>
      <c r="E850" s="17">
        <v>168</v>
      </c>
      <c r="F850" s="17">
        <v>168</v>
      </c>
      <c r="G850" s="29" t="s"/>
      <c r="H850" s="17" t="s">
        <v>3109</v>
      </c>
      <c r="I850" s="17" t="s">
        <v>3224</v>
      </c>
      <c r="J850" s="32" t="s"/>
      <c r="K850" s="32" t="s"/>
      <c r="L850" s="29" t="s"/>
      <c r="M850" s="29" t="s"/>
      <c r="N850" s="29" t="s"/>
      <c r="O850" s="29" t="s"/>
      <c r="P850" s="29" t="s"/>
      <c r="Q850" s="29" t="s"/>
      <c r="R850" s="29" t="s"/>
      <c r="S850" s="29" t="s"/>
      <c r="T850" s="29" t="s"/>
      <c r="U850" s="29" t="s"/>
      <c r="V850" s="29" t="s"/>
      <c r="W850" s="29" t="s"/>
      <c r="X850" s="29" t="s"/>
      <c r="Y850" s="29" t="s"/>
      <c r="Z850" s="29" t="s"/>
    </row>
    <row r="851" spans="1:26" s="55">
      <c r="A851" s="26">
        <v>45684</v>
      </c>
      <c r="B851" s="17" t="s">
        <v>3961</v>
      </c>
      <c r="C851" s="17" t="s">
        <v>3055</v>
      </c>
      <c r="D851" s="17" t="s">
        <v>3071</v>
      </c>
      <c r="E851" s="17">
        <v>99</v>
      </c>
      <c r="F851" s="17">
        <v>99</v>
      </c>
      <c r="G851" s="29" t="s"/>
      <c r="H851" s="17" t="s">
        <v>3125</v>
      </c>
      <c r="I851" s="17" t="s">
        <v>3123</v>
      </c>
      <c r="J851" s="32" t="s"/>
      <c r="K851" s="32" t="s"/>
      <c r="L851" s="29" t="s"/>
      <c r="M851" s="29" t="s"/>
      <c r="N851" s="29" t="s"/>
      <c r="O851" s="29" t="s"/>
      <c r="P851" s="29" t="s"/>
      <c r="Q851" s="29" t="s"/>
      <c r="R851" s="29" t="s"/>
      <c r="S851" s="29" t="s"/>
      <c r="T851" s="29" t="s"/>
      <c r="U851" s="29" t="s"/>
      <c r="V851" s="29" t="s"/>
      <c r="W851" s="29" t="s"/>
      <c r="X851" s="29" t="s"/>
      <c r="Y851" s="29" t="s"/>
      <c r="Z851" s="29" t="s"/>
    </row>
    <row r="852" spans="1:26" s="55">
      <c r="A852" s="26">
        <v>45684</v>
      </c>
      <c r="B852" s="17" t="s">
        <v>3962</v>
      </c>
      <c r="C852" s="17" t="s">
        <v>2969</v>
      </c>
      <c r="D852" s="17" t="s">
        <v>2970</v>
      </c>
      <c r="E852" s="17">
        <v>168</v>
      </c>
      <c r="F852" s="17">
        <v>168</v>
      </c>
      <c r="G852" s="29" t="s"/>
      <c r="H852" s="17" t="s">
        <v>2999</v>
      </c>
      <c r="I852" s="17" t="s">
        <v>3513</v>
      </c>
      <c r="J852" s="32" t="s"/>
      <c r="K852" s="32" t="s"/>
      <c r="L852" s="29" t="s"/>
      <c r="M852" s="29" t="s"/>
      <c r="N852" s="29" t="s"/>
      <c r="O852" s="29" t="s"/>
      <c r="P852" s="29" t="s"/>
      <c r="Q852" s="29" t="s"/>
      <c r="R852" s="29" t="s"/>
      <c r="S852" s="29" t="s"/>
      <c r="T852" s="29" t="s"/>
      <c r="U852" s="29" t="s"/>
      <c r="V852" s="29" t="s"/>
      <c r="W852" s="29" t="s"/>
      <c r="X852" s="29" t="s"/>
      <c r="Y852" s="29" t="s"/>
      <c r="Z852" s="29" t="s"/>
    </row>
    <row r="853" spans="1:26" s="55">
      <c r="A853" s="26">
        <v>45684</v>
      </c>
      <c r="B853" s="17" t="s">
        <v>3963</v>
      </c>
      <c r="C853" s="17" t="s">
        <v>3055</v>
      </c>
      <c r="D853" s="17" t="s">
        <v>3071</v>
      </c>
      <c r="E853" s="17">
        <v>168</v>
      </c>
      <c r="F853" s="17">
        <v>168</v>
      </c>
      <c r="G853" s="29" t="s"/>
      <c r="H853" s="17" t="s">
        <v>3109</v>
      </c>
      <c r="I853" s="17" t="s">
        <v>3123</v>
      </c>
      <c r="J853" s="32" t="s"/>
      <c r="K853" s="32" t="s"/>
      <c r="L853" s="29" t="s"/>
      <c r="M853" s="29" t="s"/>
      <c r="N853" s="29" t="s"/>
      <c r="O853" s="29" t="s"/>
      <c r="P853" s="29" t="s"/>
      <c r="Q853" s="29" t="s"/>
      <c r="R853" s="29" t="s"/>
      <c r="S853" s="29" t="s"/>
      <c r="T853" s="29" t="s"/>
      <c r="U853" s="29" t="s"/>
      <c r="V853" s="29" t="s"/>
      <c r="W853" s="29" t="s"/>
      <c r="X853" s="29" t="s"/>
      <c r="Y853" s="29" t="s"/>
      <c r="Z853" s="29" t="s"/>
    </row>
    <row r="854" spans="1:26" s="55">
      <c r="A854" s="26">
        <v>45684</v>
      </c>
      <c r="B854" s="17" t="s">
        <v>3964</v>
      </c>
      <c r="C854" s="17" t="s">
        <v>3055</v>
      </c>
      <c r="D854" s="17" t="s">
        <v>3071</v>
      </c>
      <c r="E854" s="17">
        <v>168</v>
      </c>
      <c r="F854" s="17">
        <v>168</v>
      </c>
      <c r="G854" s="29" t="s"/>
      <c r="H854" s="17" t="s">
        <v>3109</v>
      </c>
      <c r="I854" s="17" t="s">
        <v>3072</v>
      </c>
      <c r="J854" s="32" t="s"/>
      <c r="K854" s="32" t="s"/>
      <c r="L854" s="29" t="s"/>
      <c r="M854" s="29" t="s"/>
      <c r="N854" s="29" t="s"/>
      <c r="O854" s="29" t="s"/>
      <c r="P854" s="29" t="s"/>
      <c r="Q854" s="29" t="s"/>
      <c r="R854" s="29" t="s"/>
      <c r="S854" s="29" t="s"/>
      <c r="T854" s="29" t="s"/>
      <c r="U854" s="29" t="s"/>
      <c r="V854" s="29" t="s"/>
      <c r="W854" s="29" t="s"/>
      <c r="X854" s="29" t="s"/>
      <c r="Y854" s="29" t="s"/>
      <c r="Z854" s="29" t="s"/>
    </row>
    <row r="855" spans="1:26" s="55">
      <c r="A855" s="26">
        <v>45684</v>
      </c>
      <c r="B855" s="17" t="s">
        <v>3965</v>
      </c>
      <c r="C855" s="17" t="s">
        <v>3055</v>
      </c>
      <c r="D855" s="17" t="s">
        <v>3071</v>
      </c>
      <c r="E855" s="17">
        <v>99</v>
      </c>
      <c r="F855" s="17">
        <v>99</v>
      </c>
      <c r="G855" s="29" t="s"/>
      <c r="H855" s="17" t="s">
        <v>3125</v>
      </c>
      <c r="I855" s="17" t="s">
        <v>3072</v>
      </c>
      <c r="J855" s="32" t="s"/>
      <c r="K855" s="32" t="s"/>
      <c r="L855" s="29" t="s"/>
      <c r="M855" s="29" t="s"/>
      <c r="N855" s="29" t="s"/>
      <c r="O855" s="29" t="s"/>
      <c r="P855" s="29" t="s"/>
      <c r="Q855" s="29" t="s"/>
      <c r="R855" s="29" t="s"/>
      <c r="S855" s="29" t="s"/>
      <c r="T855" s="29" t="s"/>
      <c r="U855" s="29" t="s"/>
      <c r="V855" s="29" t="s"/>
      <c r="W855" s="29" t="s"/>
      <c r="X855" s="29" t="s"/>
      <c r="Y855" s="29" t="s"/>
      <c r="Z855" s="29" t="s"/>
    </row>
    <row r="856" spans="1:26" s="55">
      <c r="A856" s="26">
        <v>45684</v>
      </c>
      <c r="B856" s="17" t="s">
        <v>3966</v>
      </c>
      <c r="C856" s="17" t="s">
        <v>3055</v>
      </c>
      <c r="D856" s="17" t="s">
        <v>3071</v>
      </c>
      <c r="E856" s="17">
        <v>198</v>
      </c>
      <c r="F856" s="17">
        <v>198</v>
      </c>
      <c r="G856" s="29" t="s"/>
      <c r="H856" s="17" t="s">
        <v>3109</v>
      </c>
      <c r="I856" s="17" t="s">
        <v>3123</v>
      </c>
      <c r="J856" s="32" t="s"/>
      <c r="K856" s="32" t="s"/>
      <c r="L856" s="29" t="s"/>
      <c r="M856" s="29" t="s"/>
      <c r="N856" s="29" t="s"/>
      <c r="O856" s="29" t="s"/>
      <c r="P856" s="29" t="s"/>
      <c r="Q856" s="29" t="s"/>
      <c r="R856" s="29" t="s"/>
      <c r="S856" s="29" t="s"/>
      <c r="T856" s="29" t="s"/>
      <c r="U856" s="29" t="s"/>
      <c r="V856" s="29" t="s"/>
      <c r="W856" s="29" t="s"/>
      <c r="X856" s="29" t="s"/>
      <c r="Y856" s="29" t="s"/>
      <c r="Z856" s="29" t="s"/>
    </row>
    <row r="857" spans="1:26" s="55">
      <c r="A857" s="26">
        <v>45684</v>
      </c>
      <c r="B857" s="17" t="s">
        <v>3967</v>
      </c>
      <c r="C857" s="17" t="s">
        <v>3055</v>
      </c>
      <c r="D857" s="17" t="s">
        <v>3071</v>
      </c>
      <c r="E857" s="17">
        <v>2400</v>
      </c>
      <c r="F857" s="17">
        <v>2400</v>
      </c>
      <c r="G857" s="29" t="s"/>
      <c r="H857" s="17" t="s">
        <v>3109</v>
      </c>
      <c r="I857" s="17" t="s">
        <v>3123</v>
      </c>
      <c r="J857" s="32" t="s"/>
      <c r="K857" s="32" t="s"/>
      <c r="L857" s="29" t="s"/>
      <c r="M857" s="29" t="s"/>
      <c r="N857" s="29" t="s"/>
      <c r="O857" s="29" t="s"/>
      <c r="P857" s="29" t="s"/>
      <c r="Q857" s="29" t="s"/>
      <c r="R857" s="29" t="s"/>
      <c r="S857" s="29" t="s"/>
      <c r="T857" s="29" t="s"/>
      <c r="U857" s="29" t="s"/>
      <c r="V857" s="29" t="s"/>
      <c r="W857" s="29" t="s"/>
      <c r="X857" s="29" t="s"/>
      <c r="Y857" s="29" t="s"/>
      <c r="Z857" s="29" t="s"/>
    </row>
    <row r="858" spans="1:26" s="55">
      <c r="A858" s="26">
        <v>45684</v>
      </c>
      <c r="B858" s="17" t="s">
        <v>3968</v>
      </c>
      <c r="C858" s="17" t="s">
        <v>3055</v>
      </c>
      <c r="D858" s="17" t="s">
        <v>3071</v>
      </c>
      <c r="E858" s="17">
        <v>168</v>
      </c>
      <c r="F858" s="17">
        <v>168</v>
      </c>
      <c r="G858" s="29" t="s"/>
      <c r="H858" s="17" t="s">
        <v>3125</v>
      </c>
      <c r="I858" s="17" t="s">
        <v>3123</v>
      </c>
      <c r="J858" s="32" t="s"/>
      <c r="K858" s="32" t="s"/>
      <c r="L858" s="29" t="s"/>
      <c r="M858" s="29" t="s"/>
      <c r="N858" s="29" t="s"/>
      <c r="O858" s="29" t="s"/>
      <c r="P858" s="29" t="s"/>
      <c r="Q858" s="29" t="s"/>
      <c r="R858" s="29" t="s"/>
      <c r="S858" s="29" t="s"/>
      <c r="T858" s="29" t="s"/>
      <c r="U858" s="29" t="s"/>
      <c r="V858" s="29" t="s"/>
      <c r="W858" s="29" t="s"/>
      <c r="X858" s="29" t="s"/>
      <c r="Y858" s="29" t="s"/>
      <c r="Z858" s="29" t="s"/>
    </row>
    <row r="859" spans="1:26" s="55">
      <c r="A859" s="26">
        <v>45684</v>
      </c>
      <c r="B859" s="17" t="s">
        <v>3969</v>
      </c>
      <c r="C859" s="17" t="s">
        <v>3055</v>
      </c>
      <c r="D859" s="17" t="s">
        <v>3071</v>
      </c>
      <c r="E859" s="17">
        <v>168</v>
      </c>
      <c r="F859" s="17">
        <v>168</v>
      </c>
      <c r="G859" s="29" t="s"/>
      <c r="H859" s="17" t="s">
        <v>3125</v>
      </c>
      <c r="I859" s="17" t="s">
        <v>3123</v>
      </c>
      <c r="J859" s="32" t="s"/>
      <c r="K859" s="32" t="s"/>
      <c r="L859" s="29" t="s"/>
      <c r="M859" s="29" t="s"/>
      <c r="N859" s="29" t="s"/>
      <c r="O859" s="29" t="s"/>
      <c r="P859" s="29" t="s"/>
      <c r="Q859" s="29" t="s"/>
      <c r="R859" s="29" t="s"/>
      <c r="S859" s="29" t="s"/>
      <c r="T859" s="29" t="s"/>
      <c r="U859" s="29" t="s"/>
      <c r="V859" s="29" t="s"/>
      <c r="W859" s="29" t="s"/>
      <c r="X859" s="29" t="s"/>
      <c r="Y859" s="29" t="s"/>
      <c r="Z859" s="29" t="s"/>
    </row>
    <row r="860" spans="1:26" s="55">
      <c r="A860" s="26">
        <v>45684</v>
      </c>
      <c r="B860" s="17" t="s">
        <v>3970</v>
      </c>
      <c r="C860" s="17" t="s">
        <v>2993</v>
      </c>
      <c r="D860" s="17" t="s">
        <v>2982</v>
      </c>
      <c r="E860" s="17">
        <v>3780</v>
      </c>
      <c r="F860" s="17">
        <v>3780</v>
      </c>
      <c r="G860" s="29" t="s"/>
      <c r="H860" s="17" t="s">
        <v>2995</v>
      </c>
      <c r="I860" s="17" t="s">
        <v>2996</v>
      </c>
      <c r="J860" s="32" t="s"/>
      <c r="K860" s="32" t="s"/>
      <c r="L860" s="29" t="s"/>
      <c r="M860" s="29" t="s"/>
      <c r="N860" s="29" t="s"/>
      <c r="O860" s="29" t="s"/>
      <c r="P860" s="29" t="s"/>
      <c r="Q860" s="29" t="s"/>
      <c r="R860" s="29" t="s"/>
      <c r="S860" s="29" t="s"/>
      <c r="T860" s="29" t="s"/>
      <c r="U860" s="29" t="s"/>
      <c r="V860" s="29" t="s"/>
      <c r="W860" s="29" t="s"/>
      <c r="X860" s="29" t="s"/>
      <c r="Y860" s="29" t="s"/>
      <c r="Z860" s="29" t="s"/>
    </row>
    <row r="861" spans="1:26" s="55">
      <c r="A861" s="26">
        <v>45684</v>
      </c>
      <c r="B861" s="17" t="s">
        <v>3971</v>
      </c>
      <c r="C861" s="17" t="s">
        <v>2993</v>
      </c>
      <c r="D861" s="17" t="s">
        <v>2982</v>
      </c>
      <c r="E861" s="17">
        <v>99</v>
      </c>
      <c r="F861" s="17">
        <v>99</v>
      </c>
      <c r="G861" s="29" t="s"/>
      <c r="H861" s="17" t="s">
        <v>2995</v>
      </c>
      <c r="I861" s="17" t="s">
        <v>2996</v>
      </c>
      <c r="J861" s="32" t="s"/>
      <c r="K861" s="32" t="s"/>
      <c r="L861" s="29" t="s"/>
      <c r="M861" s="29" t="s"/>
      <c r="N861" s="29" t="s"/>
      <c r="O861" s="29" t="s"/>
      <c r="P861" s="29" t="s"/>
      <c r="Q861" s="29" t="s"/>
      <c r="R861" s="29" t="s"/>
      <c r="S861" s="29" t="s"/>
      <c r="T861" s="29" t="s"/>
      <c r="U861" s="29" t="s"/>
      <c r="V861" s="29" t="s"/>
      <c r="W861" s="29" t="s"/>
      <c r="X861" s="29" t="s"/>
      <c r="Y861" s="29" t="s"/>
      <c r="Z861" s="29" t="s"/>
    </row>
    <row r="862" spans="1:26" s="55">
      <c r="A862" s="26">
        <v>45684</v>
      </c>
      <c r="B862" s="17" t="s">
        <v>3972</v>
      </c>
      <c r="C862" s="17" t="s">
        <v>2993</v>
      </c>
      <c r="D862" s="17" t="s">
        <v>2982</v>
      </c>
      <c r="E862" s="17">
        <v>60</v>
      </c>
      <c r="F862" s="17">
        <v>60</v>
      </c>
      <c r="G862" s="29" t="s"/>
      <c r="H862" s="17" t="s">
        <v>2995</v>
      </c>
      <c r="I862" s="17" t="s">
        <v>2996</v>
      </c>
      <c r="J862" s="32" t="s"/>
      <c r="K862" s="32" t="s"/>
      <c r="L862" s="29" t="s"/>
      <c r="M862" s="29" t="s"/>
      <c r="N862" s="29" t="s"/>
      <c r="O862" s="29" t="s"/>
      <c r="P862" s="29" t="s"/>
      <c r="Q862" s="29" t="s"/>
      <c r="R862" s="29" t="s"/>
      <c r="S862" s="29" t="s"/>
      <c r="T862" s="29" t="s"/>
      <c r="U862" s="29" t="s"/>
      <c r="V862" s="29" t="s"/>
      <c r="W862" s="29" t="s"/>
      <c r="X862" s="29" t="s"/>
      <c r="Y862" s="29" t="s"/>
      <c r="Z862" s="29" t="s"/>
    </row>
    <row r="863" spans="1:26" s="55">
      <c r="A863" s="26">
        <v>45684</v>
      </c>
      <c r="B863" s="17" t="s">
        <v>3973</v>
      </c>
      <c r="C863" s="17" t="s">
        <v>3055</v>
      </c>
      <c r="D863" s="17" t="s">
        <v>3071</v>
      </c>
      <c r="E863" s="17">
        <v>168</v>
      </c>
      <c r="F863" s="17">
        <v>168</v>
      </c>
      <c r="G863" s="29" t="s"/>
      <c r="H863" s="17" t="s">
        <v>3109</v>
      </c>
      <c r="I863" s="17" t="s">
        <v>3072</v>
      </c>
      <c r="J863" s="32" t="s"/>
      <c r="K863" s="32" t="s"/>
      <c r="L863" s="29" t="s"/>
      <c r="M863" s="29" t="s"/>
      <c r="N863" s="29" t="s"/>
      <c r="O863" s="29" t="s"/>
      <c r="P863" s="29" t="s"/>
      <c r="Q863" s="29" t="s"/>
      <c r="R863" s="29" t="s"/>
      <c r="S863" s="29" t="s"/>
      <c r="T863" s="29" t="s"/>
      <c r="U863" s="29" t="s"/>
      <c r="V863" s="29" t="s"/>
      <c r="W863" s="29" t="s"/>
      <c r="X863" s="29" t="s"/>
      <c r="Y863" s="29" t="s"/>
      <c r="Z863" s="29" t="s"/>
    </row>
    <row r="864" spans="1:26" s="55">
      <c r="A864" s="26">
        <v>45684</v>
      </c>
      <c r="B864" s="17" t="s">
        <v>3974</v>
      </c>
      <c r="C864" s="17" t="s">
        <v>3055</v>
      </c>
      <c r="D864" s="17" t="s">
        <v>3071</v>
      </c>
      <c r="E864" s="17">
        <v>336</v>
      </c>
      <c r="F864" s="17">
        <v>336</v>
      </c>
      <c r="G864" s="29" t="s"/>
      <c r="H864" s="17" t="s">
        <v>3125</v>
      </c>
      <c r="I864" s="17" t="s">
        <v>3072</v>
      </c>
      <c r="J864" s="32" t="s"/>
      <c r="K864" s="32" t="s"/>
      <c r="L864" s="29" t="s"/>
      <c r="M864" s="29" t="s"/>
      <c r="N864" s="29" t="s"/>
      <c r="O864" s="29" t="s"/>
      <c r="P864" s="29" t="s"/>
      <c r="Q864" s="29" t="s"/>
      <c r="R864" s="29" t="s"/>
      <c r="S864" s="29" t="s"/>
      <c r="T864" s="29" t="s"/>
      <c r="U864" s="29" t="s"/>
      <c r="V864" s="29" t="s"/>
      <c r="W864" s="29" t="s"/>
      <c r="X864" s="29" t="s"/>
      <c r="Y864" s="29" t="s"/>
      <c r="Z864" s="29" t="s"/>
    </row>
    <row r="865" spans="1:26" s="55">
      <c r="A865" s="26">
        <v>45684</v>
      </c>
      <c r="B865" s="17" t="s">
        <v>3975</v>
      </c>
      <c r="C865" s="17" t="s">
        <v>3055</v>
      </c>
      <c r="D865" s="17" t="s">
        <v>3071</v>
      </c>
      <c r="E865" s="17">
        <v>198</v>
      </c>
      <c r="F865" s="17">
        <v>198</v>
      </c>
      <c r="G865" s="29" t="s"/>
      <c r="H865" s="17" t="s">
        <v>3125</v>
      </c>
      <c r="I865" s="17" t="s">
        <v>3072</v>
      </c>
      <c r="J865" s="32" t="s"/>
      <c r="K865" s="32" t="s"/>
      <c r="L865" s="29" t="s"/>
      <c r="M865" s="29" t="s"/>
      <c r="N865" s="29" t="s"/>
      <c r="O865" s="29" t="s"/>
      <c r="P865" s="29" t="s"/>
      <c r="Q865" s="29" t="s"/>
      <c r="R865" s="29" t="s"/>
      <c r="S865" s="29" t="s"/>
      <c r="T865" s="29" t="s"/>
      <c r="U865" s="29" t="s"/>
      <c r="V865" s="29" t="s"/>
      <c r="W865" s="29" t="s"/>
      <c r="X865" s="29" t="s"/>
      <c r="Y865" s="29" t="s"/>
      <c r="Z865" s="29" t="s"/>
    </row>
    <row r="866" spans="1:26" s="55">
      <c r="A866" s="26">
        <v>45684</v>
      </c>
      <c r="B866" s="17" t="s">
        <v>3976</v>
      </c>
      <c r="C866" s="17" t="s">
        <v>3055</v>
      </c>
      <c r="D866" s="17" t="s">
        <v>3071</v>
      </c>
      <c r="E866" s="17">
        <v>99</v>
      </c>
      <c r="F866" s="17">
        <v>99</v>
      </c>
      <c r="G866" s="29" t="s"/>
      <c r="H866" s="17" t="s">
        <v>3125</v>
      </c>
      <c r="I866" s="17" t="s">
        <v>3072</v>
      </c>
      <c r="J866" s="32" t="s"/>
      <c r="K866" s="32" t="s"/>
      <c r="L866" s="29" t="s"/>
      <c r="M866" s="29" t="s"/>
      <c r="N866" s="29" t="s"/>
      <c r="O866" s="29" t="s"/>
      <c r="P866" s="29" t="s"/>
      <c r="Q866" s="29" t="s"/>
      <c r="R866" s="29" t="s"/>
      <c r="S866" s="29" t="s"/>
      <c r="T866" s="29" t="s"/>
      <c r="U866" s="29" t="s"/>
      <c r="V866" s="29" t="s"/>
      <c r="W866" s="29" t="s"/>
      <c r="X866" s="29" t="s"/>
      <c r="Y866" s="29" t="s"/>
      <c r="Z866" s="29" t="s"/>
    </row>
    <row r="867" spans="1:26" s="55">
      <c r="A867" s="26">
        <v>45684</v>
      </c>
      <c r="B867" s="17" t="s">
        <v>3977</v>
      </c>
      <c r="C867" s="17" t="s">
        <v>3055</v>
      </c>
      <c r="D867" s="17" t="s">
        <v>3071</v>
      </c>
      <c r="E867" s="17">
        <v>336</v>
      </c>
      <c r="F867" s="17">
        <v>336</v>
      </c>
      <c r="G867" s="29" t="s"/>
      <c r="H867" s="17" t="s">
        <v>3125</v>
      </c>
      <c r="I867" s="17" t="s">
        <v>3072</v>
      </c>
      <c r="J867" s="32" t="s"/>
      <c r="K867" s="32" t="s"/>
      <c r="L867" s="29" t="s"/>
      <c r="M867" s="29" t="s"/>
      <c r="N867" s="29" t="s"/>
      <c r="O867" s="29" t="s"/>
      <c r="P867" s="29" t="s"/>
      <c r="Q867" s="29" t="s"/>
      <c r="R867" s="29" t="s"/>
      <c r="S867" s="29" t="s"/>
      <c r="T867" s="29" t="s"/>
      <c r="U867" s="29" t="s"/>
      <c r="V867" s="29" t="s"/>
      <c r="W867" s="29" t="s"/>
      <c r="X867" s="29" t="s"/>
      <c r="Y867" s="29" t="s"/>
      <c r="Z867" s="29" t="s"/>
    </row>
    <row r="868" spans="1:26" s="55">
      <c r="A868" s="26">
        <v>45684</v>
      </c>
      <c r="B868" s="17" t="s">
        <v>3978</v>
      </c>
      <c r="C868" s="17" t="s">
        <v>3055</v>
      </c>
      <c r="D868" s="17" t="s">
        <v>3071</v>
      </c>
      <c r="E868" s="17">
        <v>568</v>
      </c>
      <c r="F868" s="17">
        <v>568</v>
      </c>
      <c r="G868" s="29" t="s"/>
      <c r="H868" s="17" t="s">
        <v>3109</v>
      </c>
      <c r="I868" s="17" t="s">
        <v>3072</v>
      </c>
      <c r="J868" s="32" t="s"/>
      <c r="K868" s="32" t="s"/>
      <c r="L868" s="29" t="s"/>
      <c r="M868" s="29" t="s"/>
      <c r="N868" s="29" t="s"/>
      <c r="O868" s="29" t="s"/>
      <c r="P868" s="29" t="s"/>
      <c r="Q868" s="29" t="s"/>
      <c r="R868" s="29" t="s"/>
      <c r="S868" s="29" t="s"/>
      <c r="T868" s="29" t="s"/>
      <c r="U868" s="29" t="s"/>
      <c r="V868" s="29" t="s"/>
      <c r="W868" s="29" t="s"/>
      <c r="X868" s="29" t="s"/>
      <c r="Y868" s="29" t="s"/>
      <c r="Z868" s="29" t="s"/>
    </row>
    <row r="869" spans="1:26" s="55">
      <c r="A869" s="26">
        <v>45684</v>
      </c>
      <c r="B869" s="17" t="s">
        <v>3979</v>
      </c>
      <c r="C869" s="17" t="s">
        <v>3055</v>
      </c>
      <c r="D869" s="17" t="s">
        <v>3071</v>
      </c>
      <c r="E869" s="17">
        <v>99</v>
      </c>
      <c r="F869" s="17">
        <v>99</v>
      </c>
      <c r="G869" s="29" t="s"/>
      <c r="H869" s="17" t="s">
        <v>3125</v>
      </c>
      <c r="I869" s="17" t="s">
        <v>3224</v>
      </c>
      <c r="J869" s="32" t="s"/>
      <c r="K869" s="32" t="s"/>
      <c r="L869" s="29" t="s"/>
      <c r="M869" s="29" t="s"/>
      <c r="N869" s="29" t="s"/>
      <c r="O869" s="29" t="s"/>
      <c r="P869" s="29" t="s"/>
      <c r="Q869" s="29" t="s"/>
      <c r="R869" s="29" t="s"/>
      <c r="S869" s="29" t="s"/>
      <c r="T869" s="29" t="s"/>
      <c r="U869" s="29" t="s"/>
      <c r="V869" s="29" t="s"/>
      <c r="W869" s="29" t="s"/>
      <c r="X869" s="29" t="s"/>
      <c r="Y869" s="29" t="s"/>
      <c r="Z869" s="29" t="s"/>
    </row>
    <row r="870" spans="1:26" s="55">
      <c r="A870" s="26">
        <v>45684</v>
      </c>
      <c r="B870" s="17" t="s">
        <v>3980</v>
      </c>
      <c r="C870" s="17" t="s">
        <v>3055</v>
      </c>
      <c r="D870" s="17" t="s">
        <v>3071</v>
      </c>
      <c r="E870" s="17">
        <v>198</v>
      </c>
      <c r="F870" s="17">
        <v>198</v>
      </c>
      <c r="G870" s="29" t="s"/>
      <c r="H870" s="17" t="s">
        <v>3125</v>
      </c>
      <c r="I870" s="17" t="s">
        <v>3224</v>
      </c>
      <c r="J870" s="32" t="s"/>
      <c r="K870" s="32" t="s"/>
      <c r="L870" s="29" t="s"/>
      <c r="M870" s="29" t="s"/>
      <c r="N870" s="29" t="s"/>
      <c r="O870" s="29" t="s"/>
      <c r="P870" s="29" t="s"/>
      <c r="Q870" s="29" t="s"/>
      <c r="R870" s="29" t="s"/>
      <c r="S870" s="29" t="s"/>
      <c r="T870" s="29" t="s"/>
      <c r="U870" s="29" t="s"/>
      <c r="V870" s="29" t="s"/>
      <c r="W870" s="29" t="s"/>
      <c r="X870" s="29" t="s"/>
      <c r="Y870" s="29" t="s"/>
      <c r="Z870" s="29" t="s"/>
    </row>
    <row r="871" spans="1:26" s="55">
      <c r="A871" s="26">
        <v>45684</v>
      </c>
      <c r="B871" s="17" t="s">
        <v>3981</v>
      </c>
      <c r="C871" s="17" t="s">
        <v>3055</v>
      </c>
      <c r="D871" s="17" t="s">
        <v>3071</v>
      </c>
      <c r="E871" s="17">
        <v>99</v>
      </c>
      <c r="F871" s="17">
        <v>99</v>
      </c>
      <c r="G871" s="29" t="s"/>
      <c r="H871" s="17" t="s">
        <v>3125</v>
      </c>
      <c r="I871" s="17" t="s">
        <v>3224</v>
      </c>
      <c r="J871" s="32" t="s"/>
      <c r="K871" s="32" t="s"/>
      <c r="L871" s="29" t="s"/>
      <c r="M871" s="29" t="s"/>
      <c r="N871" s="29" t="s"/>
      <c r="O871" s="29" t="s"/>
      <c r="P871" s="29" t="s"/>
      <c r="Q871" s="29" t="s"/>
      <c r="R871" s="29" t="s"/>
      <c r="S871" s="29" t="s"/>
      <c r="T871" s="29" t="s"/>
      <c r="U871" s="29" t="s"/>
      <c r="V871" s="29" t="s"/>
      <c r="W871" s="29" t="s"/>
      <c r="X871" s="29" t="s"/>
      <c r="Y871" s="29" t="s"/>
      <c r="Z871" s="29" t="s"/>
    </row>
    <row r="872" spans="1:26" s="55">
      <c r="A872" s="26">
        <v>45685</v>
      </c>
      <c r="B872" s="17" t="s">
        <v>3982</v>
      </c>
      <c r="C872" s="17" t="s">
        <v>2969</v>
      </c>
      <c r="D872" s="17" t="s">
        <v>2970</v>
      </c>
      <c r="E872" s="17">
        <v>2130</v>
      </c>
      <c r="F872" s="17">
        <v>2130</v>
      </c>
      <c r="G872" s="29" t="s"/>
      <c r="H872" s="17" t="s">
        <v>2999</v>
      </c>
      <c r="I872" s="17" t="s">
        <v>3731</v>
      </c>
      <c r="J872" s="32" t="s"/>
      <c r="K872" s="32" t="s"/>
      <c r="L872" s="29" t="s"/>
      <c r="M872" s="29" t="s"/>
      <c r="N872" s="29" t="s"/>
      <c r="O872" s="29" t="s"/>
      <c r="P872" s="29" t="s"/>
      <c r="Q872" s="29" t="s"/>
      <c r="R872" s="29" t="s"/>
      <c r="S872" s="29" t="s"/>
      <c r="T872" s="29" t="s"/>
      <c r="U872" s="29" t="s"/>
      <c r="V872" s="29" t="s"/>
      <c r="W872" s="29" t="s"/>
      <c r="X872" s="29" t="s"/>
      <c r="Y872" s="29" t="s"/>
      <c r="Z872" s="29" t="s"/>
    </row>
    <row r="873" spans="1:26" s="55">
      <c r="A873" s="26">
        <v>45685</v>
      </c>
      <c r="B873" s="17" t="s">
        <v>3983</v>
      </c>
      <c r="C873" s="17" t="s">
        <v>3055</v>
      </c>
      <c r="D873" s="17" t="s">
        <v>3071</v>
      </c>
      <c r="E873" s="17">
        <v>267</v>
      </c>
      <c r="F873" s="17">
        <v>267</v>
      </c>
      <c r="G873" s="29" t="s"/>
      <c r="H873" s="17" t="s">
        <v>3109</v>
      </c>
      <c r="I873" s="17" t="s">
        <v>3117</v>
      </c>
      <c r="J873" s="32" t="s"/>
      <c r="K873" s="32" t="s"/>
      <c r="L873" s="29" t="s"/>
      <c r="M873" s="29" t="s"/>
      <c r="N873" s="29" t="s"/>
      <c r="O873" s="29" t="s"/>
      <c r="P873" s="29" t="s"/>
      <c r="Q873" s="29" t="s"/>
      <c r="R873" s="29" t="s"/>
      <c r="S873" s="29" t="s"/>
      <c r="T873" s="29" t="s"/>
      <c r="U873" s="29" t="s"/>
      <c r="V873" s="29" t="s"/>
      <c r="W873" s="29" t="s"/>
      <c r="X873" s="29" t="s"/>
      <c r="Y873" s="29" t="s"/>
      <c r="Z873" s="29" t="s"/>
    </row>
    <row r="874" spans="1:26" s="55">
      <c r="A874" s="26">
        <v>45685</v>
      </c>
      <c r="B874" s="17" t="s">
        <v>3984</v>
      </c>
      <c r="C874" s="17" t="s">
        <v>3055</v>
      </c>
      <c r="D874" s="17" t="s">
        <v>3071</v>
      </c>
      <c r="E874" s="17">
        <v>336</v>
      </c>
      <c r="F874" s="17">
        <v>336</v>
      </c>
      <c r="G874" s="29" t="s"/>
      <c r="H874" s="17" t="s">
        <v>3125</v>
      </c>
      <c r="I874" s="17" t="s">
        <v>3072</v>
      </c>
      <c r="J874" s="32" t="s"/>
      <c r="K874" s="32" t="s"/>
      <c r="L874" s="29" t="s"/>
      <c r="M874" s="29" t="s"/>
      <c r="N874" s="29" t="s"/>
      <c r="O874" s="29" t="s"/>
      <c r="P874" s="29" t="s"/>
      <c r="Q874" s="29" t="s"/>
      <c r="R874" s="29" t="s"/>
      <c r="S874" s="29" t="s"/>
      <c r="T874" s="29" t="s"/>
      <c r="U874" s="29" t="s"/>
      <c r="V874" s="29" t="s"/>
      <c r="W874" s="29" t="s"/>
      <c r="X874" s="29" t="s"/>
      <c r="Y874" s="29" t="s"/>
      <c r="Z874" s="29" t="s"/>
    </row>
    <row r="875" spans="1:26" s="55">
      <c r="A875" s="26">
        <v>45685</v>
      </c>
      <c r="B875" s="17" t="s">
        <v>3985</v>
      </c>
      <c r="C875" s="17" t="s">
        <v>3055</v>
      </c>
      <c r="D875" s="17" t="s">
        <v>3071</v>
      </c>
      <c r="E875" s="17">
        <v>168</v>
      </c>
      <c r="F875" s="17">
        <v>168</v>
      </c>
      <c r="G875" s="29" t="s"/>
      <c r="H875" s="17" t="s">
        <v>3125</v>
      </c>
      <c r="I875" s="17" t="s">
        <v>3072</v>
      </c>
      <c r="J875" s="32" t="s"/>
      <c r="K875" s="32" t="s"/>
      <c r="L875" s="29" t="s"/>
      <c r="M875" s="29" t="s"/>
      <c r="N875" s="29" t="s"/>
      <c r="O875" s="29" t="s"/>
      <c r="P875" s="29" t="s"/>
      <c r="Q875" s="29" t="s"/>
      <c r="R875" s="29" t="s"/>
      <c r="S875" s="29" t="s"/>
      <c r="T875" s="29" t="s"/>
      <c r="U875" s="29" t="s"/>
      <c r="V875" s="29" t="s"/>
      <c r="W875" s="29" t="s"/>
      <c r="X875" s="29" t="s"/>
      <c r="Y875" s="29" t="s"/>
      <c r="Z875" s="29" t="s"/>
    </row>
    <row r="876" spans="1:26" s="55">
      <c r="A876" s="26">
        <v>45685</v>
      </c>
      <c r="B876" s="17" t="s">
        <v>3986</v>
      </c>
      <c r="C876" s="17" t="s">
        <v>3055</v>
      </c>
      <c r="D876" s="17" t="s">
        <v>3071</v>
      </c>
      <c r="E876" s="17">
        <v>168</v>
      </c>
      <c r="F876" s="17">
        <v>168</v>
      </c>
      <c r="G876" s="29" t="s"/>
      <c r="H876" s="17" t="s">
        <v>3125</v>
      </c>
      <c r="I876" s="17" t="s">
        <v>3072</v>
      </c>
      <c r="J876" s="32" t="s"/>
      <c r="K876" s="32" t="s"/>
      <c r="L876" s="29" t="s"/>
      <c r="M876" s="29" t="s"/>
      <c r="N876" s="29" t="s"/>
      <c r="O876" s="29" t="s"/>
      <c r="P876" s="29" t="s"/>
      <c r="Q876" s="29" t="s"/>
      <c r="R876" s="29" t="s"/>
      <c r="S876" s="29" t="s"/>
      <c r="T876" s="29" t="s"/>
      <c r="U876" s="29" t="s"/>
      <c r="V876" s="29" t="s"/>
      <c r="W876" s="29" t="s"/>
      <c r="X876" s="29" t="s"/>
      <c r="Y876" s="29" t="s"/>
      <c r="Z876" s="29" t="s"/>
    </row>
    <row r="877" spans="1:26" s="55">
      <c r="A877" s="26">
        <v>45686</v>
      </c>
      <c r="B877" s="17" t="s">
        <v>3987</v>
      </c>
      <c r="C877" s="17" t="s">
        <v>3055</v>
      </c>
      <c r="D877" s="17" t="s">
        <v>3071</v>
      </c>
      <c r="E877" s="17">
        <v>168</v>
      </c>
      <c r="F877" s="17">
        <v>168</v>
      </c>
      <c r="G877" s="29" t="s"/>
      <c r="H877" s="17" t="s">
        <v>3125</v>
      </c>
      <c r="I877" s="17" t="s">
        <v>3123</v>
      </c>
      <c r="J877" s="32" t="s"/>
      <c r="K877" s="32" t="s"/>
      <c r="L877" s="29" t="s"/>
      <c r="M877" s="29" t="s"/>
      <c r="N877" s="29" t="s"/>
      <c r="O877" s="29" t="s"/>
      <c r="P877" s="29" t="s"/>
      <c r="Q877" s="29" t="s"/>
      <c r="R877" s="29" t="s"/>
      <c r="S877" s="29" t="s"/>
      <c r="T877" s="29" t="s"/>
      <c r="U877" s="29" t="s"/>
      <c r="V877" s="29" t="s"/>
      <c r="W877" s="29" t="s"/>
      <c r="X877" s="29" t="s"/>
      <c r="Y877" s="29" t="s"/>
      <c r="Z877" s="29" t="s"/>
    </row>
    <row r="878" spans="1:26" s="55">
      <c r="A878" s="26">
        <v>45686</v>
      </c>
      <c r="B878" s="17" t="s">
        <v>3988</v>
      </c>
      <c r="C878" s="17" t="s">
        <v>3055</v>
      </c>
      <c r="D878" s="17" t="s">
        <v>3071</v>
      </c>
      <c r="E878" s="17">
        <v>328</v>
      </c>
      <c r="F878" s="17">
        <v>328</v>
      </c>
      <c r="G878" s="29" t="s"/>
      <c r="H878" s="17" t="s">
        <v>3109</v>
      </c>
      <c r="I878" s="17" t="s">
        <v>3123</v>
      </c>
      <c r="J878" s="32" t="s"/>
      <c r="K878" s="32" t="s"/>
      <c r="L878" s="29" t="s"/>
      <c r="M878" s="29" t="s"/>
      <c r="N878" s="29" t="s"/>
      <c r="O878" s="29" t="s"/>
      <c r="P878" s="29" t="s"/>
      <c r="Q878" s="29" t="s"/>
      <c r="R878" s="29" t="s"/>
      <c r="S878" s="29" t="s"/>
      <c r="T878" s="29" t="s"/>
      <c r="U878" s="29" t="s"/>
      <c r="V878" s="29" t="s"/>
      <c r="W878" s="29" t="s"/>
      <c r="X878" s="29" t="s"/>
      <c r="Y878" s="29" t="s"/>
      <c r="Z878" s="29" t="s"/>
    </row>
    <row r="879" spans="1:26" s="55">
      <c r="A879" s="26">
        <v>45686</v>
      </c>
      <c r="B879" s="17" t="s">
        <v>3989</v>
      </c>
      <c r="C879" s="17" t="s">
        <v>3055</v>
      </c>
      <c r="D879" s="17" t="s">
        <v>3071</v>
      </c>
      <c r="E879" s="17">
        <v>168</v>
      </c>
      <c r="F879" s="17">
        <v>168</v>
      </c>
      <c r="G879" s="29" t="s"/>
      <c r="H879" s="17" t="s">
        <v>3125</v>
      </c>
      <c r="I879" s="17" t="s">
        <v>3123</v>
      </c>
      <c r="J879" s="32" t="s"/>
      <c r="K879" s="32" t="s"/>
      <c r="L879" s="29" t="s"/>
      <c r="M879" s="29" t="s"/>
      <c r="N879" s="29" t="s"/>
      <c r="O879" s="29" t="s"/>
      <c r="P879" s="29" t="s"/>
      <c r="Q879" s="29" t="s"/>
      <c r="R879" s="29" t="s"/>
      <c r="S879" s="29" t="s"/>
      <c r="T879" s="29" t="s"/>
      <c r="U879" s="29" t="s"/>
      <c r="V879" s="29" t="s"/>
      <c r="W879" s="29" t="s"/>
      <c r="X879" s="29" t="s"/>
      <c r="Y879" s="29" t="s"/>
      <c r="Z879" s="29" t="s"/>
    </row>
    <row r="880" spans="1:26" s="55">
      <c r="A880" s="26">
        <v>45687</v>
      </c>
      <c r="B880" s="17" t="s">
        <v>3990</v>
      </c>
      <c r="C880" s="17" t="s">
        <v>3055</v>
      </c>
      <c r="D880" s="17" t="s">
        <v>3071</v>
      </c>
      <c r="E880" s="17">
        <v>3390</v>
      </c>
      <c r="F880" s="17">
        <v>3390</v>
      </c>
      <c r="G880" s="17" t="s"/>
      <c r="H880" s="17" t="s">
        <v>3109</v>
      </c>
      <c r="I880" s="17" t="s">
        <v>3123</v>
      </c>
      <c r="J880" s="32" t="s"/>
      <c r="K880" s="32" t="s"/>
      <c r="L880" s="29" t="s"/>
      <c r="M880" s="29" t="s"/>
      <c r="N880" s="29" t="s"/>
      <c r="O880" s="29" t="s"/>
      <c r="P880" s="29" t="s"/>
      <c r="Q880" s="29" t="s"/>
      <c r="R880" s="29" t="s"/>
      <c r="S880" s="29" t="s"/>
      <c r="T880" s="29" t="s"/>
      <c r="U880" s="29" t="s"/>
      <c r="V880" s="29" t="s"/>
      <c r="W880" s="29" t="s"/>
      <c r="X880" s="29" t="s"/>
      <c r="Y880" s="29" t="s"/>
      <c r="Z880" s="29" t="s"/>
    </row>
    <row r="881" spans="1:26" s="55">
      <c r="A881" s="26">
        <v>45687</v>
      </c>
      <c r="B881" s="17" t="s">
        <v>3991</v>
      </c>
      <c r="C881" s="17" t="s">
        <v>3055</v>
      </c>
      <c r="D881" s="17" t="s">
        <v>3071</v>
      </c>
      <c r="E881" s="17">
        <v>168</v>
      </c>
      <c r="F881" s="17">
        <v>168</v>
      </c>
      <c r="G881" s="17" t="s"/>
      <c r="H881" s="17" t="s">
        <v>3109</v>
      </c>
      <c r="I881" s="17" t="s">
        <v>3123</v>
      </c>
      <c r="J881" s="32" t="s"/>
      <c r="K881" s="32" t="s"/>
      <c r="L881" s="29" t="s"/>
      <c r="M881" s="29" t="s"/>
      <c r="N881" s="29" t="s"/>
      <c r="O881" s="29" t="s"/>
      <c r="P881" s="29" t="s"/>
      <c r="Q881" s="29" t="s"/>
      <c r="R881" s="29" t="s"/>
      <c r="S881" s="29" t="s"/>
      <c r="T881" s="29" t="s"/>
      <c r="U881" s="29" t="s"/>
      <c r="V881" s="29" t="s"/>
      <c r="W881" s="29" t="s"/>
      <c r="X881" s="29" t="s"/>
      <c r="Y881" s="29" t="s"/>
      <c r="Z881" s="29" t="s"/>
    </row>
    <row r="882" spans="1:26" s="55" ht="17.25" customHeight="1">
      <c r="A882" s="22">
        <v>45687</v>
      </c>
      <c r="B882" s="17" t="s">
        <v>27</v>
      </c>
      <c r="C882" s="17" t="s">
        <v>3055</v>
      </c>
      <c r="D882" s="17" t="s">
        <v>3071</v>
      </c>
      <c r="E882" s="17">
        <v>4300</v>
      </c>
      <c r="F882" s="17">
        <v>4300</v>
      </c>
      <c r="G882" s="45" t="s">
        <v>3992</v>
      </c>
      <c r="H882" s="25" t="s">
        <v>3993</v>
      </c>
      <c r="I882" s="17" t="s">
        <v>3224</v>
      </c>
      <c r="J882" s="32" t="s">
        <v>3882</v>
      </c>
      <c r="K882" s="17" t="s">
        <v>3994</v>
      </c>
      <c r="L882" s="29" t="s"/>
      <c r="M882" s="29" t="s"/>
      <c r="N882" s="29" t="s"/>
      <c r="O882" s="29" t="s"/>
      <c r="P882" s="29" t="s"/>
      <c r="Q882" s="29" t="s"/>
      <c r="R882" s="29" t="s"/>
      <c r="S882" s="29" t="s"/>
      <c r="T882" s="29" t="s"/>
      <c r="U882" s="29" t="s"/>
      <c r="V882" s="29" t="s"/>
      <c r="W882" s="29" t="s"/>
      <c r="X882" s="29" t="s"/>
      <c r="Y882" s="29" t="s"/>
      <c r="Z882" s="29" t="s"/>
    </row>
    <row r="883" spans="1:26" s="55">
      <c r="A883" s="26">
        <v>45687</v>
      </c>
      <c r="B883" s="17" t="s">
        <v>3995</v>
      </c>
      <c r="C883" s="17" t="s">
        <v>3055</v>
      </c>
      <c r="D883" s="17" t="s">
        <v>3071</v>
      </c>
      <c r="E883" s="17">
        <v>168</v>
      </c>
      <c r="F883" s="17">
        <v>168</v>
      </c>
      <c r="G883" s="17" t="s"/>
      <c r="H883" s="17" t="s">
        <v>3125</v>
      </c>
      <c r="I883" s="17" t="s">
        <v>3224</v>
      </c>
      <c r="J883" s="32" t="s"/>
      <c r="K883" s="32" t="s"/>
      <c r="L883" s="29" t="s"/>
      <c r="M883" s="29" t="s"/>
      <c r="N883" s="29" t="s"/>
      <c r="O883" s="29" t="s"/>
      <c r="P883" s="29" t="s"/>
      <c r="Q883" s="29" t="s"/>
      <c r="R883" s="29" t="s"/>
      <c r="S883" s="29" t="s"/>
      <c r="T883" s="29" t="s"/>
      <c r="U883" s="29" t="s"/>
      <c r="V883" s="29" t="s"/>
      <c r="W883" s="29" t="s"/>
      <c r="X883" s="29" t="s"/>
      <c r="Y883" s="29" t="s"/>
      <c r="Z883" s="29" t="s"/>
    </row>
    <row r="884" spans="1:26" s="55">
      <c r="A884" s="26">
        <v>45687</v>
      </c>
      <c r="B884" s="17" t="s">
        <v>3996</v>
      </c>
      <c r="C884" s="17" t="s">
        <v>3055</v>
      </c>
      <c r="D884" s="17" t="s">
        <v>3071</v>
      </c>
      <c r="E884" s="17">
        <v>168</v>
      </c>
      <c r="F884" s="17">
        <v>168</v>
      </c>
      <c r="G884" s="17" t="s"/>
      <c r="H884" s="17" t="s">
        <v>3125</v>
      </c>
      <c r="I884" s="17" t="s">
        <v>3224</v>
      </c>
      <c r="J884" s="32" t="s"/>
      <c r="K884" s="32" t="s"/>
      <c r="L884" s="29" t="s"/>
      <c r="M884" s="29" t="s"/>
      <c r="N884" s="29" t="s"/>
      <c r="O884" s="29" t="s"/>
      <c r="P884" s="29" t="s"/>
      <c r="Q884" s="29" t="s"/>
      <c r="R884" s="29" t="s"/>
      <c r="S884" s="29" t="s"/>
      <c r="T884" s="29" t="s"/>
      <c r="U884" s="29" t="s"/>
      <c r="V884" s="29" t="s"/>
      <c r="W884" s="29" t="s"/>
      <c r="X884" s="29" t="s"/>
      <c r="Y884" s="29" t="s"/>
      <c r="Z884" s="29" t="s"/>
    </row>
    <row r="885" spans="1:26" s="55">
      <c r="A885" s="26">
        <v>45687</v>
      </c>
      <c r="B885" s="17" t="s">
        <v>3997</v>
      </c>
      <c r="C885" s="17" t="s">
        <v>3055</v>
      </c>
      <c r="D885" s="17" t="s">
        <v>3071</v>
      </c>
      <c r="E885" s="17">
        <v>336</v>
      </c>
      <c r="F885" s="17">
        <v>336</v>
      </c>
      <c r="G885" s="17" t="s"/>
      <c r="H885" s="17" t="s">
        <v>3109</v>
      </c>
      <c r="I885" s="17" t="s">
        <v>3224</v>
      </c>
      <c r="J885" s="32" t="s"/>
      <c r="K885" s="32" t="s"/>
      <c r="L885" s="29" t="s"/>
      <c r="M885" s="29" t="s"/>
      <c r="N885" s="29" t="s"/>
      <c r="O885" s="29" t="s"/>
      <c r="P885" s="29" t="s"/>
      <c r="Q885" s="29" t="s"/>
      <c r="R885" s="29" t="s"/>
      <c r="S885" s="29" t="s"/>
      <c r="T885" s="29" t="s"/>
      <c r="U885" s="29" t="s"/>
      <c r="V885" s="29" t="s"/>
      <c r="W885" s="29" t="s"/>
      <c r="X885" s="29" t="s"/>
      <c r="Y885" s="29" t="s"/>
      <c r="Z885" s="29" t="s"/>
    </row>
    <row r="886" spans="1:26" s="55">
      <c r="A886" s="26">
        <v>45687</v>
      </c>
      <c r="B886" s="17" t="s">
        <v>3998</v>
      </c>
      <c r="C886" s="17" t="s">
        <v>3055</v>
      </c>
      <c r="D886" s="17" t="s">
        <v>3071</v>
      </c>
      <c r="E886" s="17">
        <v>480</v>
      </c>
      <c r="F886" s="17">
        <v>480</v>
      </c>
      <c r="G886" s="17" t="s"/>
      <c r="H886" s="17" t="s">
        <v>3109</v>
      </c>
      <c r="I886" s="17" t="s">
        <v>3072</v>
      </c>
      <c r="J886" s="32" t="s"/>
      <c r="K886" s="32" t="s"/>
      <c r="L886" s="29" t="s"/>
      <c r="M886" s="29" t="s"/>
      <c r="N886" s="29" t="s"/>
      <c r="O886" s="29" t="s"/>
      <c r="P886" s="29" t="s"/>
      <c r="Q886" s="29" t="s"/>
      <c r="R886" s="29" t="s"/>
      <c r="S886" s="29" t="s"/>
      <c r="T886" s="29" t="s"/>
      <c r="U886" s="29" t="s"/>
      <c r="V886" s="29" t="s"/>
      <c r="W886" s="29" t="s"/>
      <c r="X886" s="29" t="s"/>
      <c r="Y886" s="29" t="s"/>
      <c r="Z886" s="29" t="s"/>
    </row>
    <row r="887" spans="1:26" s="55">
      <c r="A887" s="26">
        <v>45687</v>
      </c>
      <c r="B887" s="17" t="s">
        <v>3999</v>
      </c>
      <c r="C887" s="17" t="s">
        <v>2993</v>
      </c>
      <c r="D887" s="17" t="s">
        <v>2982</v>
      </c>
      <c r="E887" s="17">
        <v>128</v>
      </c>
      <c r="F887" s="17">
        <v>128</v>
      </c>
      <c r="G887" s="17" t="s"/>
      <c r="H887" s="17" t="s">
        <v>2995</v>
      </c>
      <c r="I887" s="17" t="s">
        <v>4000</v>
      </c>
      <c r="J887" s="32" t="s"/>
      <c r="K887" s="32" t="s"/>
      <c r="L887" s="29" t="s"/>
      <c r="M887" s="29" t="s"/>
      <c r="N887" s="29" t="s"/>
      <c r="O887" s="29" t="s"/>
      <c r="P887" s="29" t="s"/>
      <c r="Q887" s="29" t="s"/>
      <c r="R887" s="29" t="s"/>
      <c r="S887" s="29" t="s"/>
      <c r="T887" s="29" t="s"/>
      <c r="U887" s="29" t="s"/>
      <c r="V887" s="29" t="s"/>
      <c r="W887" s="29" t="s"/>
      <c r="X887" s="29" t="s"/>
      <c r="Y887" s="29" t="s"/>
      <c r="Z887" s="29" t="s"/>
    </row>
    <row r="888" spans="1:26" s="55">
      <c r="A888" s="26">
        <v>45687</v>
      </c>
      <c r="B888" s="17" t="s">
        <v>4001</v>
      </c>
      <c r="C888" s="17" t="s">
        <v>3055</v>
      </c>
      <c r="D888" s="17" t="s">
        <v>3071</v>
      </c>
      <c r="E888" s="17">
        <v>3200</v>
      </c>
      <c r="F888" s="17">
        <v>3200</v>
      </c>
      <c r="G888" s="17" t="s"/>
      <c r="H888" s="17" t="s">
        <v>3109</v>
      </c>
      <c r="I888" s="17" t="s">
        <v>3117</v>
      </c>
      <c r="J888" s="32" t="s"/>
      <c r="K888" s="32" t="s"/>
      <c r="L888" s="29" t="s"/>
      <c r="M888" s="29" t="s"/>
      <c r="N888" s="29" t="s"/>
      <c r="O888" s="29" t="s"/>
      <c r="P888" s="29" t="s"/>
      <c r="Q888" s="29" t="s"/>
      <c r="R888" s="29" t="s"/>
      <c r="S888" s="29" t="s"/>
      <c r="T888" s="29" t="s"/>
      <c r="U888" s="29" t="s"/>
      <c r="V888" s="29" t="s"/>
      <c r="W888" s="29" t="s"/>
      <c r="X888" s="29" t="s"/>
      <c r="Y888" s="29" t="s"/>
      <c r="Z888" s="29" t="s"/>
    </row>
    <row r="889" spans="1:26" s="55">
      <c r="A889" s="26">
        <v>45687</v>
      </c>
      <c r="B889" s="17" t="s">
        <v>4002</v>
      </c>
      <c r="C889" s="17" t="s">
        <v>2993</v>
      </c>
      <c r="D889" s="17" t="s">
        <v>2982</v>
      </c>
      <c r="E889" s="17">
        <v>108</v>
      </c>
      <c r="F889" s="17">
        <v>108</v>
      </c>
      <c r="G889" s="17" t="s"/>
      <c r="H889" s="17" t="s">
        <v>2995</v>
      </c>
      <c r="I889" s="17" t="s">
        <v>2996</v>
      </c>
      <c r="J889" s="32" t="s"/>
      <c r="K889" s="32" t="s"/>
      <c r="L889" s="29" t="s"/>
      <c r="M889" s="29" t="s"/>
      <c r="N889" s="29" t="s"/>
      <c r="O889" s="29" t="s"/>
      <c r="P889" s="29" t="s"/>
      <c r="Q889" s="29" t="s"/>
      <c r="R889" s="29" t="s"/>
      <c r="S889" s="29" t="s"/>
      <c r="T889" s="29" t="s"/>
      <c r="U889" s="29" t="s"/>
      <c r="V889" s="29" t="s"/>
      <c r="W889" s="29" t="s"/>
      <c r="X889" s="29" t="s"/>
      <c r="Y889" s="29" t="s"/>
      <c r="Z889" s="29" t="s"/>
    </row>
    <row r="890" spans="1:26" s="55">
      <c r="A890" s="26">
        <v>45687</v>
      </c>
      <c r="B890" s="17" t="s">
        <v>4003</v>
      </c>
      <c r="C890" s="17" t="s">
        <v>2969</v>
      </c>
      <c r="D890" s="17" t="s">
        <v>2970</v>
      </c>
      <c r="E890" s="17">
        <v>366</v>
      </c>
      <c r="F890" s="17">
        <v>366</v>
      </c>
      <c r="G890" s="17" t="s"/>
      <c r="H890" s="17" t="s">
        <v>2999</v>
      </c>
      <c r="I890" s="17" t="s">
        <v>3000</v>
      </c>
      <c r="J890" s="32" t="s"/>
      <c r="K890" s="32" t="s"/>
      <c r="L890" s="29" t="s"/>
      <c r="M890" s="29" t="s"/>
      <c r="N890" s="29" t="s"/>
      <c r="O890" s="29" t="s"/>
      <c r="P890" s="29" t="s"/>
      <c r="Q890" s="29" t="s"/>
      <c r="R890" s="29" t="s"/>
      <c r="S890" s="29" t="s"/>
      <c r="T890" s="29" t="s"/>
      <c r="U890" s="29" t="s"/>
      <c r="V890" s="29" t="s"/>
      <c r="W890" s="29" t="s"/>
      <c r="X890" s="29" t="s"/>
      <c r="Y890" s="29" t="s"/>
      <c r="Z890" s="29" t="s"/>
    </row>
    <row r="891" spans="1:26" s="55">
      <c r="A891" s="22">
        <v>45687</v>
      </c>
      <c r="B891" s="46" t="s">
        <v>29</v>
      </c>
      <c r="C891" s="17" t="s">
        <v>2993</v>
      </c>
      <c r="D891" s="17" t="s">
        <v>2982</v>
      </c>
      <c r="E891" s="17">
        <v>5199</v>
      </c>
      <c r="F891" s="17">
        <v>5199</v>
      </c>
      <c r="G891" s="45" t="s">
        <v>3881</v>
      </c>
      <c r="H891" s="17" t="s">
        <v>3625</v>
      </c>
      <c r="I891" s="17" t="s">
        <v>4004</v>
      </c>
      <c r="J891" s="32" t="s">
        <v>3882</v>
      </c>
      <c r="K891" s="17" t="s">
        <v>4005</v>
      </c>
      <c r="L891" s="29" t="s"/>
      <c r="M891" s="29" t="s"/>
      <c r="N891" s="29" t="s"/>
      <c r="O891" s="29" t="s"/>
      <c r="P891" s="29" t="s"/>
      <c r="Q891" s="29" t="s"/>
      <c r="R891" s="29" t="s"/>
      <c r="S891" s="29" t="s"/>
      <c r="T891" s="29" t="s"/>
      <c r="U891" s="29" t="s"/>
      <c r="V891" s="29" t="s"/>
      <c r="W891" s="29" t="s"/>
      <c r="X891" s="29" t="s"/>
      <c r="Y891" s="29" t="s"/>
      <c r="Z891" s="29" t="s"/>
    </row>
    <row r="892" spans="1:26" s="55">
      <c r="A892" s="26">
        <v>45687</v>
      </c>
      <c r="B892" s="17" t="s">
        <v>4006</v>
      </c>
      <c r="C892" s="17" t="s">
        <v>3055</v>
      </c>
      <c r="D892" s="17" t="s">
        <v>3071</v>
      </c>
      <c r="E892" s="17">
        <v>3299</v>
      </c>
      <c r="F892" s="17">
        <v>3299</v>
      </c>
      <c r="G892" s="17" t="s"/>
      <c r="H892" s="17" t="s">
        <v>3125</v>
      </c>
      <c r="I892" s="17" t="s">
        <v>3224</v>
      </c>
      <c r="J892" s="32" t="s"/>
      <c r="K892" s="32" t="s"/>
      <c r="L892" s="29" t="s"/>
      <c r="M892" s="29" t="s"/>
      <c r="N892" s="29" t="s"/>
      <c r="O892" s="29" t="s"/>
      <c r="P892" s="29" t="s"/>
      <c r="Q892" s="29" t="s"/>
      <c r="R892" s="29" t="s"/>
      <c r="S892" s="29" t="s"/>
      <c r="T892" s="29" t="s"/>
      <c r="U892" s="29" t="s"/>
      <c r="V892" s="29" t="s"/>
      <c r="W892" s="29" t="s"/>
      <c r="X892" s="29" t="s"/>
      <c r="Y892" s="29" t="s"/>
      <c r="Z892" s="29" t="s"/>
    </row>
    <row r="893" spans="1:26" s="55">
      <c r="A893" s="26">
        <v>45687</v>
      </c>
      <c r="B893" s="17" t="s">
        <v>4007</v>
      </c>
      <c r="C893" s="17" t="s">
        <v>3055</v>
      </c>
      <c r="D893" s="17" t="s">
        <v>3071</v>
      </c>
      <c r="E893" s="17">
        <v>99</v>
      </c>
      <c r="F893" s="17">
        <v>99</v>
      </c>
      <c r="G893" s="17" t="s"/>
      <c r="H893" s="17" t="s">
        <v>3125</v>
      </c>
      <c r="I893" s="17" t="s">
        <v>3224</v>
      </c>
      <c r="J893" s="32" t="s"/>
      <c r="K893" s="32" t="s"/>
      <c r="L893" s="29" t="s"/>
      <c r="M893" s="29" t="s"/>
      <c r="N893" s="29" t="s"/>
      <c r="O893" s="29" t="s"/>
      <c r="P893" s="29" t="s"/>
      <c r="Q893" s="29" t="s"/>
      <c r="R893" s="29" t="s"/>
      <c r="S893" s="29" t="s"/>
      <c r="T893" s="29" t="s"/>
      <c r="U893" s="29" t="s"/>
      <c r="V893" s="29" t="s"/>
      <c r="W893" s="29" t="s"/>
      <c r="X893" s="29" t="s"/>
      <c r="Y893" s="29" t="s"/>
      <c r="Z893" s="29" t="s"/>
    </row>
    <row r="894" spans="1:26" s="55">
      <c r="A894" s="26">
        <v>45687</v>
      </c>
      <c r="B894" s="17" t="s">
        <v>4008</v>
      </c>
      <c r="C894" s="17" t="s">
        <v>3055</v>
      </c>
      <c r="D894" s="17" t="s">
        <v>3071</v>
      </c>
      <c r="E894" s="17">
        <v>336</v>
      </c>
      <c r="F894" s="17">
        <v>336</v>
      </c>
      <c r="G894" s="17" t="s"/>
      <c r="H894" s="17" t="s">
        <v>3125</v>
      </c>
      <c r="I894" s="17" t="s">
        <v>3224</v>
      </c>
      <c r="J894" s="32" t="s"/>
      <c r="K894" s="32" t="s"/>
      <c r="L894" s="29" t="s"/>
      <c r="M894" s="29" t="s"/>
      <c r="N894" s="29" t="s"/>
      <c r="O894" s="29" t="s"/>
      <c r="P894" s="29" t="s"/>
      <c r="Q894" s="29" t="s"/>
      <c r="R894" s="29" t="s"/>
      <c r="S894" s="29" t="s"/>
      <c r="T894" s="29" t="s"/>
      <c r="U894" s="29" t="s"/>
      <c r="V894" s="29" t="s"/>
      <c r="W894" s="29" t="s"/>
      <c r="X894" s="29" t="s"/>
      <c r="Y894" s="29" t="s"/>
      <c r="Z894" s="29" t="s"/>
    </row>
    <row r="895" spans="1:26" s="55">
      <c r="A895" s="26">
        <v>45687</v>
      </c>
      <c r="B895" s="17" t="s">
        <v>4009</v>
      </c>
      <c r="C895" s="17" t="s">
        <v>3055</v>
      </c>
      <c r="D895" s="17" t="s">
        <v>3071</v>
      </c>
      <c r="E895" s="17">
        <v>600</v>
      </c>
      <c r="F895" s="31">
        <v>600</v>
      </c>
      <c r="G895" s="17" t="s"/>
      <c r="H895" s="17" t="s">
        <v>3058</v>
      </c>
      <c r="I895" s="17" t="s">
        <v>3224</v>
      </c>
      <c r="J895" s="32" t="s"/>
      <c r="K895" s="32" t="s"/>
      <c r="L895" s="29" t="s"/>
      <c r="M895" s="29" t="s"/>
      <c r="N895" s="29" t="s"/>
      <c r="O895" s="29" t="s"/>
      <c r="P895" s="29" t="s"/>
      <c r="Q895" s="29" t="s"/>
      <c r="R895" s="29" t="s"/>
      <c r="S895" s="29" t="s"/>
      <c r="T895" s="29" t="s"/>
      <c r="U895" s="29" t="s"/>
      <c r="V895" s="29" t="s"/>
      <c r="W895" s="29" t="s"/>
      <c r="X895" s="29" t="s"/>
      <c r="Y895" s="29" t="s"/>
      <c r="Z895" s="29" t="s"/>
    </row>
    <row r="896" spans="1:26" s="55">
      <c r="A896" s="26">
        <v>45687</v>
      </c>
      <c r="B896" s="17" t="s">
        <v>4010</v>
      </c>
      <c r="C896" s="17" t="s">
        <v>3055</v>
      </c>
      <c r="D896" s="17" t="s">
        <v>3071</v>
      </c>
      <c r="E896" s="17">
        <v>268</v>
      </c>
      <c r="F896" s="17">
        <v>268</v>
      </c>
      <c r="G896" s="17" t="s"/>
      <c r="H896" s="17" t="s">
        <v>3109</v>
      </c>
      <c r="I896" s="17" t="s">
        <v>3224</v>
      </c>
      <c r="J896" s="32" t="s"/>
      <c r="K896" s="32" t="s"/>
      <c r="L896" s="29" t="s"/>
      <c r="M896" s="29" t="s"/>
      <c r="N896" s="29" t="s"/>
      <c r="O896" s="29" t="s"/>
      <c r="P896" s="29" t="s"/>
      <c r="Q896" s="29" t="s"/>
      <c r="R896" s="29" t="s"/>
      <c r="S896" s="29" t="s"/>
      <c r="T896" s="29" t="s"/>
      <c r="U896" s="29" t="s"/>
      <c r="V896" s="29" t="s"/>
      <c r="W896" s="29" t="s"/>
      <c r="X896" s="29" t="s"/>
      <c r="Y896" s="29" t="s"/>
      <c r="Z896" s="29" t="s"/>
    </row>
    <row r="897" spans="1:26" s="55">
      <c r="A897" s="26">
        <v>45687</v>
      </c>
      <c r="B897" s="17" t="s">
        <v>4011</v>
      </c>
      <c r="C897" s="17" t="s">
        <v>3055</v>
      </c>
      <c r="D897" s="17" t="s">
        <v>3071</v>
      </c>
      <c r="E897" s="17">
        <v>138</v>
      </c>
      <c r="F897" s="17">
        <v>138</v>
      </c>
      <c r="G897" s="17" t="s"/>
      <c r="H897" s="17" t="s">
        <v>3125</v>
      </c>
      <c r="I897" s="17" t="s">
        <v>3224</v>
      </c>
      <c r="J897" s="32" t="s"/>
      <c r="K897" s="32" t="s"/>
      <c r="L897" s="29" t="s"/>
      <c r="M897" s="29" t="s"/>
      <c r="N897" s="29" t="s"/>
      <c r="O897" s="29" t="s"/>
      <c r="P897" s="29" t="s"/>
      <c r="Q897" s="29" t="s"/>
      <c r="R897" s="29" t="s"/>
      <c r="S897" s="29" t="s"/>
      <c r="T897" s="29" t="s"/>
      <c r="U897" s="29" t="s"/>
      <c r="V897" s="29" t="s"/>
      <c r="W897" s="29" t="s"/>
      <c r="X897" s="29" t="s"/>
      <c r="Y897" s="29" t="s"/>
      <c r="Z897" s="29" t="s"/>
    </row>
    <row r="898" spans="1:26" s="55">
      <c r="A898" s="26">
        <v>45687</v>
      </c>
      <c r="B898" s="17" t="s">
        <v>4012</v>
      </c>
      <c r="C898" s="17" t="s">
        <v>3055</v>
      </c>
      <c r="D898" s="17" t="s">
        <v>3071</v>
      </c>
      <c r="E898" s="17">
        <v>99</v>
      </c>
      <c r="F898" s="17">
        <v>99</v>
      </c>
      <c r="G898" s="17" t="s"/>
      <c r="H898" s="17" t="s">
        <v>3109</v>
      </c>
      <c r="I898" s="17" t="s">
        <v>3123</v>
      </c>
      <c r="J898" s="32" t="s"/>
      <c r="K898" s="32" t="s"/>
      <c r="L898" s="29" t="s"/>
      <c r="M898" s="29" t="s"/>
      <c r="N898" s="29" t="s"/>
      <c r="O898" s="29" t="s"/>
      <c r="P898" s="29" t="s"/>
      <c r="Q898" s="29" t="s"/>
      <c r="R898" s="29" t="s"/>
      <c r="S898" s="29" t="s"/>
      <c r="T898" s="29" t="s"/>
      <c r="U898" s="29" t="s"/>
      <c r="V898" s="29" t="s"/>
      <c r="W898" s="29" t="s"/>
      <c r="X898" s="29" t="s"/>
      <c r="Y898" s="29" t="s"/>
      <c r="Z898" s="29" t="s"/>
    </row>
    <row r="899" spans="1:26" s="55">
      <c r="A899" s="26">
        <v>45687</v>
      </c>
      <c r="B899" s="17" t="s">
        <v>4013</v>
      </c>
      <c r="C899" s="17" t="s">
        <v>3055</v>
      </c>
      <c r="D899" s="17" t="s">
        <v>3071</v>
      </c>
      <c r="E899" s="17">
        <v>168</v>
      </c>
      <c r="F899" s="17">
        <v>168</v>
      </c>
      <c r="G899" s="17" t="s"/>
      <c r="H899" s="17" t="s">
        <v>3109</v>
      </c>
      <c r="I899" s="17" t="s">
        <v>3123</v>
      </c>
      <c r="J899" s="32" t="s"/>
      <c r="K899" s="32" t="s"/>
      <c r="L899" s="29" t="s"/>
      <c r="M899" s="29" t="s"/>
      <c r="N899" s="29" t="s"/>
      <c r="O899" s="29" t="s"/>
      <c r="P899" s="29" t="s"/>
      <c r="Q899" s="29" t="s"/>
      <c r="R899" s="29" t="s"/>
      <c r="S899" s="29" t="s"/>
      <c r="T899" s="29" t="s"/>
      <c r="U899" s="29" t="s"/>
      <c r="V899" s="29" t="s"/>
      <c r="W899" s="29" t="s"/>
      <c r="X899" s="29" t="s"/>
      <c r="Y899" s="29" t="s"/>
      <c r="Z899" s="29" t="s"/>
    </row>
    <row r="900" spans="1:26" s="55">
      <c r="A900" s="26">
        <v>45687</v>
      </c>
      <c r="B900" s="17" t="s">
        <v>4014</v>
      </c>
      <c r="C900" s="17" t="s">
        <v>3055</v>
      </c>
      <c r="D900" s="17" t="s">
        <v>3071</v>
      </c>
      <c r="E900" s="17">
        <v>168</v>
      </c>
      <c r="F900" s="17">
        <v>168</v>
      </c>
      <c r="G900" s="17" t="s"/>
      <c r="H900" s="17" t="s">
        <v>3109</v>
      </c>
      <c r="I900" s="17" t="s">
        <v>3123</v>
      </c>
      <c r="J900" s="32" t="s"/>
      <c r="K900" s="32" t="s"/>
      <c r="L900" s="29" t="s"/>
      <c r="M900" s="29" t="s"/>
      <c r="N900" s="29" t="s"/>
      <c r="O900" s="29" t="s"/>
      <c r="P900" s="29" t="s"/>
      <c r="Q900" s="29" t="s"/>
      <c r="R900" s="29" t="s"/>
      <c r="S900" s="29" t="s"/>
      <c r="T900" s="29" t="s"/>
      <c r="U900" s="29" t="s"/>
      <c r="V900" s="29" t="s"/>
      <c r="W900" s="29" t="s"/>
      <c r="X900" s="29" t="s"/>
      <c r="Y900" s="29" t="s"/>
      <c r="Z900" s="29" t="s"/>
    </row>
    <row r="901" spans="1:26" s="55">
      <c r="A901" s="26">
        <v>45687</v>
      </c>
      <c r="B901" s="17" t="s">
        <v>4015</v>
      </c>
      <c r="C901" s="17" t="s">
        <v>2969</v>
      </c>
      <c r="D901" s="17" t="s">
        <v>3150</v>
      </c>
      <c r="E901" s="17">
        <v>189</v>
      </c>
      <c r="F901" s="17">
        <v>189</v>
      </c>
      <c r="G901" s="17" t="s"/>
      <c r="H901" s="17" t="s">
        <v>2999</v>
      </c>
      <c r="I901" s="17" t="s">
        <v>3513</v>
      </c>
      <c r="J901" s="32" t="s"/>
      <c r="K901" s="32" t="s"/>
      <c r="L901" s="29" t="s"/>
      <c r="M901" s="29" t="s"/>
      <c r="N901" s="29" t="s"/>
      <c r="O901" s="29" t="s"/>
      <c r="P901" s="29" t="s"/>
      <c r="Q901" s="29" t="s"/>
      <c r="R901" s="29" t="s"/>
      <c r="S901" s="29" t="s"/>
      <c r="T901" s="29" t="s"/>
      <c r="U901" s="29" t="s"/>
      <c r="V901" s="29" t="s"/>
      <c r="W901" s="29" t="s"/>
      <c r="X901" s="29" t="s"/>
      <c r="Y901" s="29" t="s"/>
      <c r="Z901" s="29" t="s"/>
    </row>
    <row r="902" spans="1:26" s="55">
      <c r="A902" s="26">
        <v>45687</v>
      </c>
      <c r="B902" s="17" t="s">
        <v>4016</v>
      </c>
      <c r="C902" s="17" t="s">
        <v>3055</v>
      </c>
      <c r="D902" s="17" t="s">
        <v>3071</v>
      </c>
      <c r="E902" s="17">
        <v>198</v>
      </c>
      <c r="F902" s="17">
        <v>198</v>
      </c>
      <c r="G902" s="17" t="s"/>
      <c r="H902" s="17" t="s">
        <v>3125</v>
      </c>
      <c r="I902" s="17" t="s">
        <v>3224</v>
      </c>
      <c r="J902" s="32" t="s"/>
      <c r="K902" s="32" t="s"/>
      <c r="L902" s="29" t="s"/>
      <c r="M902" s="29" t="s"/>
      <c r="N902" s="29" t="s"/>
      <c r="O902" s="29" t="s"/>
      <c r="P902" s="29" t="s"/>
      <c r="Q902" s="29" t="s"/>
      <c r="R902" s="29" t="s"/>
      <c r="S902" s="29" t="s"/>
      <c r="T902" s="29" t="s"/>
      <c r="U902" s="29" t="s"/>
      <c r="V902" s="29" t="s"/>
      <c r="W902" s="29" t="s"/>
      <c r="X902" s="29" t="s"/>
      <c r="Y902" s="29" t="s"/>
      <c r="Z902" s="29" t="s"/>
    </row>
    <row r="903" spans="1:26" s="55">
      <c r="A903" s="26">
        <v>45687</v>
      </c>
      <c r="B903" s="17" t="s">
        <v>4017</v>
      </c>
      <c r="C903" s="17" t="s">
        <v>3055</v>
      </c>
      <c r="D903" s="17" t="s">
        <v>3071</v>
      </c>
      <c r="E903" s="17">
        <v>466</v>
      </c>
      <c r="F903" s="17">
        <v>466</v>
      </c>
      <c r="G903" s="17" t="s"/>
      <c r="H903" s="17" t="s">
        <v>3109</v>
      </c>
      <c r="I903" s="17" t="s">
        <v>3072</v>
      </c>
      <c r="J903" s="32" t="s"/>
      <c r="K903" s="32" t="s"/>
      <c r="L903" s="29" t="s"/>
      <c r="M903" s="29" t="s"/>
      <c r="N903" s="29" t="s"/>
      <c r="O903" s="29" t="s"/>
      <c r="P903" s="29" t="s"/>
      <c r="Q903" s="29" t="s"/>
      <c r="R903" s="29" t="s"/>
      <c r="S903" s="29" t="s"/>
      <c r="T903" s="29" t="s"/>
      <c r="U903" s="29" t="s"/>
      <c r="V903" s="29" t="s"/>
      <c r="W903" s="29" t="s"/>
      <c r="X903" s="29" t="s"/>
      <c r="Y903" s="29" t="s"/>
      <c r="Z903" s="29" t="s"/>
    </row>
    <row r="904" spans="1:26" s="55">
      <c r="A904" s="26">
        <v>45687</v>
      </c>
      <c r="B904" s="17" t="s">
        <v>4018</v>
      </c>
      <c r="C904" s="17" t="s">
        <v>3055</v>
      </c>
      <c r="D904" s="17" t="s">
        <v>3071</v>
      </c>
      <c r="E904" s="17">
        <v>258</v>
      </c>
      <c r="F904" s="17">
        <v>258</v>
      </c>
      <c r="G904" s="17" t="s"/>
      <c r="H904" s="17" t="s">
        <v>3109</v>
      </c>
      <c r="I904" s="17" t="s">
        <v>3072</v>
      </c>
      <c r="J904" s="32" t="s"/>
      <c r="K904" s="32" t="s"/>
      <c r="L904" s="29" t="s"/>
      <c r="M904" s="29" t="s"/>
      <c r="N904" s="29" t="s"/>
      <c r="O904" s="29" t="s"/>
      <c r="P904" s="29" t="s"/>
      <c r="Q904" s="29" t="s"/>
      <c r="R904" s="29" t="s"/>
      <c r="S904" s="29" t="s"/>
      <c r="T904" s="29" t="s"/>
      <c r="U904" s="29" t="s"/>
      <c r="V904" s="29" t="s"/>
      <c r="W904" s="29" t="s"/>
      <c r="X904" s="29" t="s"/>
      <c r="Y904" s="29" t="s"/>
      <c r="Z904" s="29" t="s"/>
    </row>
    <row r="905" spans="1:26" s="55">
      <c r="A905" s="26">
        <v>45687</v>
      </c>
      <c r="B905" s="17" t="s">
        <v>4019</v>
      </c>
      <c r="C905" s="17" t="s">
        <v>3055</v>
      </c>
      <c r="D905" s="17" t="s">
        <v>3071</v>
      </c>
      <c r="E905" s="17">
        <v>99</v>
      </c>
      <c r="F905" s="17">
        <v>99</v>
      </c>
      <c r="G905" s="17" t="s"/>
      <c r="H905" s="17" t="s">
        <v>3109</v>
      </c>
      <c r="I905" s="17" t="s">
        <v>3072</v>
      </c>
      <c r="J905" s="32" t="s"/>
      <c r="K905" s="32" t="s"/>
      <c r="L905" s="29" t="s"/>
      <c r="M905" s="29" t="s"/>
      <c r="N905" s="29" t="s"/>
      <c r="O905" s="29" t="s"/>
      <c r="P905" s="29" t="s"/>
      <c r="Q905" s="29" t="s"/>
      <c r="R905" s="29" t="s"/>
      <c r="S905" s="29" t="s"/>
      <c r="T905" s="29" t="s"/>
      <c r="U905" s="29" t="s"/>
      <c r="V905" s="29" t="s"/>
      <c r="W905" s="29" t="s"/>
      <c r="X905" s="29" t="s"/>
      <c r="Y905" s="29" t="s"/>
      <c r="Z905" s="29" t="s"/>
    </row>
    <row r="906" spans="1:26" s="55">
      <c r="A906" s="26">
        <v>45688</v>
      </c>
      <c r="B906" s="17" t="s">
        <v>4020</v>
      </c>
      <c r="C906" s="17" t="s">
        <v>2969</v>
      </c>
      <c r="D906" s="17" t="s">
        <v>2970</v>
      </c>
      <c r="E906" s="17">
        <v>824</v>
      </c>
      <c r="F906" s="17">
        <v>824</v>
      </c>
      <c r="G906" s="17" t="s"/>
      <c r="H906" s="17" t="s">
        <v>2999</v>
      </c>
      <c r="I906" s="17" t="s">
        <v>3513</v>
      </c>
      <c r="J906" s="32" t="s"/>
      <c r="K906" s="32" t="s"/>
      <c r="L906" s="29" t="s"/>
      <c r="M906" s="29" t="s"/>
      <c r="N906" s="29" t="s"/>
      <c r="O906" s="29" t="s"/>
      <c r="P906" s="29" t="s"/>
      <c r="Q906" s="29" t="s"/>
      <c r="R906" s="29" t="s"/>
      <c r="S906" s="29" t="s"/>
      <c r="T906" s="29" t="s"/>
      <c r="U906" s="29" t="s"/>
      <c r="V906" s="29" t="s"/>
      <c r="W906" s="29" t="s"/>
      <c r="X906" s="29" t="s"/>
      <c r="Y906" s="29" t="s"/>
      <c r="Z906" s="29" t="s"/>
    </row>
    <row r="907" spans="1:26" s="55">
      <c r="A907" s="26">
        <v>45688</v>
      </c>
      <c r="B907" s="17" t="s">
        <v>4021</v>
      </c>
      <c r="C907" s="17" t="s">
        <v>3055</v>
      </c>
      <c r="D907" s="17" t="s">
        <v>3071</v>
      </c>
      <c r="E907" s="17">
        <v>168</v>
      </c>
      <c r="F907" s="17">
        <v>168</v>
      </c>
      <c r="G907" s="17" t="s"/>
      <c r="H907" s="17" t="s">
        <v>3109</v>
      </c>
      <c r="I907" s="17" t="s">
        <v>3072</v>
      </c>
      <c r="J907" s="32" t="s"/>
      <c r="K907" s="32" t="s"/>
      <c r="L907" s="29" t="s"/>
      <c r="M907" s="29" t="s"/>
      <c r="N907" s="29" t="s"/>
      <c r="O907" s="29" t="s"/>
      <c r="P907" s="29" t="s"/>
      <c r="Q907" s="29" t="s"/>
      <c r="R907" s="29" t="s"/>
      <c r="S907" s="29" t="s"/>
      <c r="T907" s="29" t="s"/>
      <c r="U907" s="29" t="s"/>
      <c r="V907" s="29" t="s"/>
      <c r="W907" s="29" t="s"/>
      <c r="X907" s="29" t="s"/>
      <c r="Y907" s="29" t="s"/>
      <c r="Z907" s="29" t="s"/>
    </row>
    <row r="908" spans="1:26" s="185">
      <c r="A908" s="26">
        <v>45688</v>
      </c>
      <c r="B908" s="17" t="s">
        <v>4022</v>
      </c>
      <c r="C908" s="17" t="s">
        <v>3055</v>
      </c>
      <c r="D908" s="17" t="s">
        <v>3071</v>
      </c>
      <c r="E908" s="17">
        <v>1200</v>
      </c>
      <c r="F908" s="31">
        <v>1200</v>
      </c>
      <c r="G908" s="29" t="s"/>
      <c r="H908" s="17" t="s">
        <v>3058</v>
      </c>
      <c r="I908" s="17" t="s">
        <v>3123</v>
      </c>
      <c r="J908" s="32" t="s"/>
      <c r="K908" s="32" t="s"/>
      <c r="L908" s="29" t="s"/>
      <c r="M908" s="29" t="s"/>
      <c r="N908" s="29" t="s"/>
      <c r="O908" s="29" t="s"/>
      <c r="P908" s="29" t="s"/>
      <c r="Q908" s="29" t="s"/>
      <c r="R908" s="29" t="s"/>
      <c r="S908" s="29" t="s"/>
      <c r="T908" s="29" t="s"/>
      <c r="U908" s="29" t="s"/>
      <c r="V908" s="29" t="s"/>
      <c r="W908" s="29" t="s"/>
      <c r="X908" s="29" t="s"/>
      <c r="Y908" s="29" t="s"/>
      <c r="Z908" s="29" t="s"/>
    </row>
    <row r="909" spans="1:26" s="55">
      <c r="A909" s="26">
        <v>45688</v>
      </c>
      <c r="B909" s="17" t="s">
        <v>4023</v>
      </c>
      <c r="C909" s="17" t="s">
        <v>3055</v>
      </c>
      <c r="D909" s="17" t="s">
        <v>3071</v>
      </c>
      <c r="E909" s="17">
        <v>2750</v>
      </c>
      <c r="F909" s="17">
        <v>2750</v>
      </c>
      <c r="G909" s="29" t="s"/>
      <c r="H909" s="17" t="s">
        <v>3109</v>
      </c>
      <c r="I909" s="17" t="s">
        <v>3072</v>
      </c>
      <c r="J909" s="32" t="s"/>
      <c r="K909" s="32" t="s"/>
      <c r="L909" s="29" t="s"/>
      <c r="M909" s="29" t="s"/>
      <c r="N909" s="29" t="s"/>
      <c r="O909" s="29" t="s"/>
      <c r="P909" s="29" t="s"/>
      <c r="Q909" s="29" t="s"/>
      <c r="R909" s="29" t="s"/>
      <c r="S909" s="29" t="s"/>
      <c r="T909" s="29" t="s"/>
      <c r="U909" s="29" t="s"/>
      <c r="V909" s="29" t="s"/>
      <c r="W909" s="29" t="s"/>
      <c r="X909" s="29" t="s"/>
      <c r="Y909" s="29" t="s"/>
      <c r="Z909" s="29" t="s"/>
    </row>
    <row r="910" spans="1:26" s="55">
      <c r="A910" s="26">
        <v>45688</v>
      </c>
      <c r="B910" s="17" t="s">
        <v>4024</v>
      </c>
      <c r="C910" s="17" t="s">
        <v>3055</v>
      </c>
      <c r="D910" s="17" t="s">
        <v>3071</v>
      </c>
      <c r="E910" s="17">
        <v>99</v>
      </c>
      <c r="F910" s="17">
        <v>99</v>
      </c>
      <c r="G910" s="29" t="s"/>
      <c r="H910" s="17" t="s">
        <v>3125</v>
      </c>
      <c r="I910" s="17" t="s">
        <v>3123</v>
      </c>
      <c r="J910" s="32" t="s"/>
      <c r="K910" s="32" t="s"/>
      <c r="L910" s="29" t="s"/>
      <c r="M910" s="29" t="s"/>
      <c r="N910" s="29" t="s"/>
      <c r="O910" s="29" t="s"/>
      <c r="P910" s="29" t="s"/>
      <c r="Q910" s="29" t="s"/>
      <c r="R910" s="29" t="s"/>
      <c r="S910" s="29" t="s"/>
      <c r="T910" s="29" t="s"/>
      <c r="U910" s="29" t="s"/>
      <c r="V910" s="29" t="s"/>
      <c r="W910" s="29" t="s"/>
      <c r="X910" s="29" t="s"/>
      <c r="Y910" s="29" t="s"/>
      <c r="Z910" s="29" t="s"/>
    </row>
    <row r="911" spans="1:26" s="55">
      <c r="A911" s="26">
        <v>45688</v>
      </c>
      <c r="B911" s="17" t="s">
        <v>4025</v>
      </c>
      <c r="C911" s="17" t="s">
        <v>2969</v>
      </c>
      <c r="D911" s="17" t="s">
        <v>2970</v>
      </c>
      <c r="E911" s="17">
        <v>999</v>
      </c>
      <c r="F911" s="17">
        <v>999</v>
      </c>
      <c r="G911" s="29" t="s"/>
      <c r="H911" s="17" t="s">
        <v>2999</v>
      </c>
      <c r="I911" s="17" t="s">
        <v>3731</v>
      </c>
      <c r="J911" s="32" t="s"/>
      <c r="K911" s="32" t="s"/>
      <c r="L911" s="29" t="s"/>
      <c r="M911" s="29" t="s"/>
      <c r="N911" s="29" t="s"/>
      <c r="O911" s="29" t="s"/>
      <c r="P911" s="29" t="s"/>
      <c r="Q911" s="29" t="s"/>
      <c r="R911" s="29" t="s"/>
      <c r="S911" s="29" t="s"/>
      <c r="T911" s="29" t="s"/>
      <c r="U911" s="29" t="s"/>
      <c r="V911" s="29" t="s"/>
      <c r="W911" s="29" t="s"/>
      <c r="X911" s="29" t="s"/>
      <c r="Y911" s="29" t="s"/>
      <c r="Z911" s="29" t="s"/>
    </row>
    <row r="912" spans="1:26" s="55">
      <c r="A912" s="26">
        <v>45688</v>
      </c>
      <c r="B912" s="17" t="s">
        <v>4026</v>
      </c>
      <c r="C912" s="17" t="s">
        <v>2969</v>
      </c>
      <c r="D912" s="17" t="s">
        <v>2970</v>
      </c>
      <c r="E912" s="17">
        <v>3200</v>
      </c>
      <c r="F912" s="17">
        <v>3200</v>
      </c>
      <c r="G912" s="29" t="s"/>
      <c r="H912" s="17" t="s">
        <v>2999</v>
      </c>
      <c r="I912" s="17" t="s">
        <v>3731</v>
      </c>
      <c r="J912" s="32" t="s"/>
      <c r="K912" s="32" t="s"/>
      <c r="L912" s="29" t="s"/>
      <c r="M912" s="29" t="s"/>
      <c r="N912" s="29" t="s"/>
      <c r="O912" s="29" t="s"/>
      <c r="P912" s="29" t="s"/>
      <c r="Q912" s="29" t="s"/>
      <c r="R912" s="29" t="s"/>
      <c r="S912" s="29" t="s"/>
      <c r="T912" s="29" t="s"/>
      <c r="U912" s="29" t="s"/>
      <c r="V912" s="29" t="s"/>
      <c r="W912" s="29" t="s"/>
      <c r="X912" s="29" t="s"/>
      <c r="Y912" s="29" t="s"/>
      <c r="Z912" s="29" t="s"/>
    </row>
    <row r="913" spans="1:26" s="55">
      <c r="A913" s="26">
        <v>45688</v>
      </c>
      <c r="B913" s="17" t="s">
        <v>4027</v>
      </c>
      <c r="C913" s="17" t="s">
        <v>3055</v>
      </c>
      <c r="D913" s="17" t="s">
        <v>3071</v>
      </c>
      <c r="E913" s="17">
        <v>336</v>
      </c>
      <c r="F913" s="17">
        <v>336</v>
      </c>
      <c r="G913" s="29" t="s"/>
      <c r="H913" s="17" t="s">
        <v>3109</v>
      </c>
      <c r="I913" s="17" t="s">
        <v>3072</v>
      </c>
      <c r="J913" s="32" t="s"/>
      <c r="K913" s="32" t="s"/>
      <c r="L913" s="29" t="s"/>
      <c r="M913" s="29" t="s"/>
      <c r="N913" s="29" t="s"/>
      <c r="O913" s="29" t="s"/>
      <c r="P913" s="29" t="s"/>
      <c r="Q913" s="29" t="s"/>
      <c r="R913" s="29" t="s"/>
      <c r="S913" s="29" t="s"/>
      <c r="T913" s="29" t="s"/>
      <c r="U913" s="29" t="s"/>
      <c r="V913" s="29" t="s"/>
      <c r="W913" s="29" t="s"/>
      <c r="X913" s="29" t="s"/>
      <c r="Y913" s="29" t="s"/>
      <c r="Z913" s="29" t="s"/>
    </row>
    <row r="914" spans="1:26" s="55">
      <c r="A914" s="26">
        <v>45688</v>
      </c>
      <c r="B914" s="17" t="s">
        <v>4028</v>
      </c>
      <c r="C914" s="17" t="s">
        <v>3055</v>
      </c>
      <c r="D914" s="17" t="s">
        <v>3071</v>
      </c>
      <c r="E914" s="17">
        <v>336</v>
      </c>
      <c r="F914" s="17">
        <v>336</v>
      </c>
      <c r="G914" s="29" t="s"/>
      <c r="H914" s="17" t="s">
        <v>3109</v>
      </c>
      <c r="I914" s="17" t="s">
        <v>3123</v>
      </c>
      <c r="J914" s="32" t="s"/>
      <c r="K914" s="32" t="s"/>
      <c r="L914" s="29" t="s"/>
      <c r="M914" s="29" t="s"/>
      <c r="N914" s="29" t="s"/>
      <c r="O914" s="29" t="s"/>
      <c r="P914" s="29" t="s"/>
      <c r="Q914" s="29" t="s"/>
      <c r="R914" s="29" t="s"/>
      <c r="S914" s="29" t="s"/>
      <c r="T914" s="29" t="s"/>
      <c r="U914" s="29" t="s"/>
      <c r="V914" s="29" t="s"/>
      <c r="W914" s="29" t="s"/>
      <c r="X914" s="29" t="s"/>
      <c r="Y914" s="29" t="s"/>
      <c r="Z914" s="29" t="s"/>
    </row>
    <row r="915" spans="1:26" s="55">
      <c r="A915" s="26">
        <v>45688</v>
      </c>
      <c r="B915" s="17" t="s">
        <v>4029</v>
      </c>
      <c r="C915" s="17" t="s">
        <v>3055</v>
      </c>
      <c r="D915" s="17" t="s">
        <v>3071</v>
      </c>
      <c r="E915" s="17">
        <v>498</v>
      </c>
      <c r="F915" s="17">
        <v>498</v>
      </c>
      <c r="G915" s="29" t="s"/>
      <c r="H915" s="17" t="s">
        <v>3109</v>
      </c>
      <c r="I915" s="17" t="s">
        <v>3123</v>
      </c>
      <c r="J915" s="32" t="s"/>
      <c r="K915" s="32" t="s"/>
      <c r="L915" s="29" t="s"/>
      <c r="M915" s="29" t="s"/>
      <c r="N915" s="29" t="s"/>
      <c r="O915" s="29" t="s"/>
      <c r="P915" s="29" t="s"/>
      <c r="Q915" s="29" t="s"/>
      <c r="R915" s="29" t="s"/>
      <c r="S915" s="29" t="s"/>
      <c r="T915" s="29" t="s"/>
      <c r="U915" s="29" t="s"/>
      <c r="V915" s="29" t="s"/>
      <c r="W915" s="29" t="s"/>
      <c r="X915" s="29" t="s"/>
      <c r="Y915" s="29" t="s"/>
      <c r="Z915" s="29" t="s"/>
    </row>
    <row r="916" spans="1:26" s="55">
      <c r="A916" s="26">
        <v>45688</v>
      </c>
      <c r="B916" s="17" t="s">
        <v>4030</v>
      </c>
      <c r="C916" s="17" t="s">
        <v>3055</v>
      </c>
      <c r="D916" s="17" t="s">
        <v>3071</v>
      </c>
      <c r="E916" s="17">
        <v>168</v>
      </c>
      <c r="F916" s="17">
        <v>168</v>
      </c>
      <c r="G916" s="29" t="s"/>
      <c r="H916" s="17" t="s">
        <v>3125</v>
      </c>
      <c r="I916" s="17" t="s">
        <v>3123</v>
      </c>
      <c r="J916" s="32" t="s"/>
      <c r="K916" s="32" t="s"/>
      <c r="L916" s="29" t="s"/>
      <c r="M916" s="29" t="s"/>
      <c r="N916" s="29" t="s"/>
      <c r="O916" s="29" t="s"/>
      <c r="P916" s="29" t="s"/>
      <c r="Q916" s="29" t="s"/>
      <c r="R916" s="29" t="s"/>
      <c r="S916" s="29" t="s"/>
      <c r="T916" s="29" t="s"/>
      <c r="U916" s="29" t="s"/>
      <c r="V916" s="29" t="s"/>
      <c r="W916" s="29" t="s"/>
      <c r="X916" s="29" t="s"/>
      <c r="Y916" s="29" t="s"/>
      <c r="Z916" s="29" t="s"/>
    </row>
    <row r="917" spans="1:26" s="55">
      <c r="A917" s="26">
        <v>45688</v>
      </c>
      <c r="B917" s="17" t="s">
        <v>4031</v>
      </c>
      <c r="C917" s="17" t="s">
        <v>3055</v>
      </c>
      <c r="D917" s="17" t="s">
        <v>3071</v>
      </c>
      <c r="E917" s="17">
        <v>168</v>
      </c>
      <c r="F917" s="17">
        <v>168</v>
      </c>
      <c r="G917" s="29" t="s"/>
      <c r="H917" s="17" t="s">
        <v>3109</v>
      </c>
      <c r="I917" s="17" t="s">
        <v>3224</v>
      </c>
      <c r="J917" s="32" t="s"/>
      <c r="K917" s="32" t="s"/>
      <c r="L917" s="29" t="s"/>
      <c r="M917" s="29" t="s"/>
      <c r="N917" s="29" t="s"/>
      <c r="O917" s="29" t="s"/>
      <c r="P917" s="29" t="s"/>
      <c r="Q917" s="29" t="s"/>
      <c r="R917" s="29" t="s"/>
      <c r="S917" s="29" t="s"/>
      <c r="T917" s="29" t="s"/>
      <c r="U917" s="29" t="s"/>
      <c r="V917" s="29" t="s"/>
      <c r="W917" s="29" t="s"/>
      <c r="X917" s="29" t="s"/>
      <c r="Y917" s="29" t="s"/>
      <c r="Z917" s="29" t="s"/>
    </row>
    <row r="918" spans="1:26" s="55">
      <c r="A918" s="26">
        <v>45688</v>
      </c>
      <c r="B918" s="17" t="s">
        <v>4032</v>
      </c>
      <c r="C918" s="17" t="s">
        <v>2969</v>
      </c>
      <c r="D918" s="17" t="s">
        <v>2970</v>
      </c>
      <c r="E918" s="17">
        <v>99</v>
      </c>
      <c r="F918" s="17">
        <v>99</v>
      </c>
      <c r="G918" s="29" t="s"/>
      <c r="H918" s="17" t="s">
        <v>2999</v>
      </c>
      <c r="I918" s="17" t="s">
        <v>3731</v>
      </c>
      <c r="J918" s="32" t="s"/>
      <c r="K918" s="32" t="s"/>
      <c r="L918" s="29" t="s"/>
      <c r="M918" s="29" t="s"/>
      <c r="N918" s="29" t="s"/>
      <c r="O918" s="29" t="s"/>
      <c r="P918" s="29" t="s"/>
      <c r="Q918" s="29" t="s"/>
      <c r="R918" s="29" t="s"/>
      <c r="S918" s="29" t="s"/>
      <c r="T918" s="29" t="s"/>
      <c r="U918" s="29" t="s"/>
      <c r="V918" s="29" t="s"/>
      <c r="W918" s="29" t="s"/>
      <c r="X918" s="29" t="s"/>
      <c r="Y918" s="29" t="s"/>
      <c r="Z918" s="29" t="s"/>
    </row>
    <row r="919" spans="1:26" s="55">
      <c r="A919" s="26">
        <v>45688</v>
      </c>
      <c r="B919" s="17" t="s">
        <v>4033</v>
      </c>
      <c r="C919" s="17" t="s">
        <v>3055</v>
      </c>
      <c r="D919" s="17" t="s">
        <v>3071</v>
      </c>
      <c r="E919" s="17">
        <v>99</v>
      </c>
      <c r="F919" s="17">
        <v>99</v>
      </c>
      <c r="G919" s="29" t="s"/>
      <c r="H919" s="17" t="s">
        <v>3125</v>
      </c>
      <c r="I919" s="17" t="s">
        <v>3072</v>
      </c>
      <c r="J919" s="32" t="s"/>
      <c r="K919" s="32" t="s"/>
      <c r="L919" s="29" t="s"/>
      <c r="M919" s="29" t="s"/>
      <c r="N919" s="29" t="s"/>
      <c r="O919" s="29" t="s"/>
      <c r="P919" s="29" t="s"/>
      <c r="Q919" s="29" t="s"/>
      <c r="R919" s="29" t="s"/>
      <c r="S919" s="29" t="s"/>
      <c r="T919" s="29" t="s"/>
      <c r="U919" s="29" t="s"/>
      <c r="V919" s="29" t="s"/>
      <c r="W919" s="29" t="s"/>
      <c r="X919" s="29" t="s"/>
      <c r="Y919" s="29" t="s"/>
      <c r="Z919" s="29" t="s"/>
    </row>
    <row r="920" spans="1:26" s="55">
      <c r="A920" s="26">
        <v>45688</v>
      </c>
      <c r="B920" s="17" t="s">
        <v>4034</v>
      </c>
      <c r="C920" s="17" t="s">
        <v>3055</v>
      </c>
      <c r="D920" s="17" t="s">
        <v>3071</v>
      </c>
      <c r="E920" s="17">
        <v>2350</v>
      </c>
      <c r="F920" s="17">
        <v>2350</v>
      </c>
      <c r="G920" s="29" t="s"/>
      <c r="H920" s="17" t="s">
        <v>3125</v>
      </c>
      <c r="I920" s="17" t="s">
        <v>3072</v>
      </c>
      <c r="J920" s="32" t="s"/>
      <c r="K920" s="32" t="s"/>
      <c r="L920" s="29" t="s"/>
      <c r="M920" s="29" t="s"/>
      <c r="N920" s="29" t="s"/>
      <c r="O920" s="29" t="s"/>
      <c r="P920" s="29" t="s"/>
      <c r="Q920" s="29" t="s"/>
      <c r="R920" s="29" t="s"/>
      <c r="S920" s="29" t="s"/>
      <c r="T920" s="29" t="s"/>
      <c r="U920" s="29" t="s"/>
      <c r="V920" s="29" t="s"/>
      <c r="W920" s="29" t="s"/>
      <c r="X920" s="29" t="s"/>
      <c r="Y920" s="29" t="s"/>
      <c r="Z920" s="29" t="s"/>
    </row>
    <row r="921" spans="1:26" s="55">
      <c r="A921" s="26">
        <v>45688</v>
      </c>
      <c r="B921" s="17" t="s">
        <v>4035</v>
      </c>
      <c r="C921" s="17" t="s">
        <v>3055</v>
      </c>
      <c r="D921" s="17" t="s">
        <v>3071</v>
      </c>
      <c r="E921" s="17">
        <v>168</v>
      </c>
      <c r="F921" s="17">
        <v>168</v>
      </c>
      <c r="G921" s="29" t="s"/>
      <c r="H921" s="17" t="s">
        <v>3125</v>
      </c>
      <c r="I921" s="17" t="s">
        <v>3224</v>
      </c>
      <c r="J921" s="32" t="s"/>
      <c r="K921" s="32" t="s"/>
      <c r="L921" s="29" t="s"/>
      <c r="M921" s="29" t="s"/>
      <c r="N921" s="29" t="s"/>
      <c r="O921" s="29" t="s"/>
      <c r="P921" s="29" t="s"/>
      <c r="Q921" s="29" t="s"/>
      <c r="R921" s="29" t="s"/>
      <c r="S921" s="29" t="s"/>
      <c r="T921" s="29" t="s"/>
      <c r="U921" s="29" t="s"/>
      <c r="V921" s="29" t="s"/>
      <c r="W921" s="29" t="s"/>
      <c r="X921" s="29" t="s"/>
      <c r="Y921" s="29" t="s"/>
      <c r="Z921" s="29" t="s"/>
    </row>
    <row r="922" spans="1:26" s="55">
      <c r="A922" s="26">
        <v>45688</v>
      </c>
      <c r="B922" s="17" t="s">
        <v>4036</v>
      </c>
      <c r="C922" s="17" t="s">
        <v>2969</v>
      </c>
      <c r="D922" s="17" t="s">
        <v>2970</v>
      </c>
      <c r="E922" s="17">
        <v>58</v>
      </c>
      <c r="F922" s="17">
        <v>58</v>
      </c>
      <c r="G922" s="29" t="s"/>
      <c r="H922" s="17" t="s">
        <v>2999</v>
      </c>
      <c r="I922" s="17" t="s">
        <v>3513</v>
      </c>
      <c r="J922" s="32" t="s"/>
      <c r="K922" s="32" t="s"/>
      <c r="L922" s="29" t="s"/>
      <c r="M922" s="29" t="s"/>
      <c r="N922" s="29" t="s"/>
      <c r="O922" s="29" t="s"/>
      <c r="P922" s="29" t="s"/>
      <c r="Q922" s="29" t="s"/>
      <c r="R922" s="29" t="s"/>
      <c r="S922" s="29" t="s"/>
      <c r="T922" s="29" t="s"/>
      <c r="U922" s="29" t="s"/>
      <c r="V922" s="29" t="s"/>
      <c r="W922" s="29" t="s"/>
      <c r="X922" s="29" t="s"/>
      <c r="Y922" s="29" t="s"/>
      <c r="Z922" s="29" t="s"/>
    </row>
    <row r="923" spans="1:26" s="55">
      <c r="A923" s="26">
        <v>45688</v>
      </c>
      <c r="B923" s="17" t="s">
        <v>4037</v>
      </c>
      <c r="C923" s="17" t="s">
        <v>2969</v>
      </c>
      <c r="D923" s="17" t="s">
        <v>2970</v>
      </c>
      <c r="E923" s="17">
        <v>3040</v>
      </c>
      <c r="F923" s="17">
        <v>3040</v>
      </c>
      <c r="G923" s="29" t="s"/>
      <c r="H923" s="17" t="s">
        <v>2999</v>
      </c>
      <c r="I923" s="17" t="s">
        <v>3000</v>
      </c>
      <c r="J923" s="32" t="s"/>
      <c r="K923" s="32" t="s"/>
      <c r="L923" s="29" t="s"/>
      <c r="M923" s="29" t="s"/>
      <c r="N923" s="29" t="s"/>
      <c r="O923" s="29" t="s"/>
      <c r="P923" s="29" t="s"/>
      <c r="Q923" s="29" t="s"/>
      <c r="R923" s="29" t="s"/>
      <c r="S923" s="29" t="s"/>
      <c r="T923" s="29" t="s"/>
      <c r="U923" s="29" t="s"/>
      <c r="V923" s="29" t="s"/>
      <c r="W923" s="29" t="s"/>
      <c r="X923" s="29" t="s"/>
      <c r="Y923" s="29" t="s"/>
      <c r="Z923" s="29" t="s"/>
    </row>
    <row r="924" spans="1:26" s="55">
      <c r="A924" s="26">
        <v>45688</v>
      </c>
      <c r="B924" s="17" t="s">
        <v>4038</v>
      </c>
      <c r="C924" s="17" t="s">
        <v>3055</v>
      </c>
      <c r="D924" s="17" t="s">
        <v>3071</v>
      </c>
      <c r="E924" s="17">
        <v>369</v>
      </c>
      <c r="F924" s="17">
        <v>369</v>
      </c>
      <c r="G924" s="29" t="s"/>
      <c r="H924" s="17" t="s">
        <v>3125</v>
      </c>
      <c r="I924" s="17" t="s">
        <v>3123</v>
      </c>
      <c r="J924" s="32" t="s"/>
      <c r="K924" s="32" t="s"/>
      <c r="L924" s="29" t="s"/>
      <c r="M924" s="29" t="s"/>
      <c r="N924" s="29" t="s"/>
      <c r="O924" s="29" t="s"/>
      <c r="P924" s="29" t="s"/>
      <c r="Q924" s="29" t="s"/>
      <c r="R924" s="29" t="s"/>
      <c r="S924" s="29" t="s"/>
      <c r="T924" s="29" t="s"/>
      <c r="U924" s="29" t="s"/>
      <c r="V924" s="29" t="s"/>
      <c r="W924" s="29" t="s"/>
      <c r="X924" s="29" t="s"/>
      <c r="Y924" s="29" t="s"/>
      <c r="Z924" s="29" t="s"/>
    </row>
    <row r="925" spans="1:26" s="55">
      <c r="A925" s="26">
        <v>45688</v>
      </c>
      <c r="B925" s="17" t="s">
        <v>4039</v>
      </c>
      <c r="C925" s="17" t="s">
        <v>3055</v>
      </c>
      <c r="D925" s="17" t="s">
        <v>3071</v>
      </c>
      <c r="E925" s="17">
        <v>168</v>
      </c>
      <c r="F925" s="17">
        <v>168</v>
      </c>
      <c r="G925" s="29" t="s"/>
      <c r="H925" s="17" t="s">
        <v>3109</v>
      </c>
      <c r="I925" s="17" t="s">
        <v>3072</v>
      </c>
      <c r="J925" s="32" t="s"/>
      <c r="K925" s="32" t="s"/>
      <c r="L925" s="29" t="s"/>
      <c r="M925" s="29" t="s"/>
      <c r="N925" s="29" t="s"/>
      <c r="O925" s="29" t="s"/>
      <c r="P925" s="29" t="s"/>
      <c r="Q925" s="29" t="s"/>
      <c r="R925" s="29" t="s"/>
      <c r="S925" s="29" t="s"/>
      <c r="T925" s="29" t="s"/>
      <c r="U925" s="29" t="s"/>
      <c r="V925" s="29" t="s"/>
      <c r="W925" s="29" t="s"/>
      <c r="X925" s="29" t="s"/>
      <c r="Y925" s="29" t="s"/>
      <c r="Z925" s="29" t="s"/>
    </row>
    <row r="926" spans="1:26" s="55">
      <c r="A926" s="26">
        <v>45688</v>
      </c>
      <c r="B926" s="17" t="s">
        <v>4040</v>
      </c>
      <c r="C926" s="17" t="s">
        <v>2993</v>
      </c>
      <c r="D926" s="17" t="s">
        <v>2982</v>
      </c>
      <c r="E926" s="17">
        <v>454</v>
      </c>
      <c r="F926" s="17">
        <v>454</v>
      </c>
      <c r="G926" s="29" t="s"/>
      <c r="H926" s="17" t="s">
        <v>2995</v>
      </c>
      <c r="I926" s="17" t="s">
        <v>3013</v>
      </c>
      <c r="J926" s="32" t="s"/>
      <c r="K926" s="32" t="s"/>
      <c r="L926" s="29" t="s"/>
      <c r="M926" s="29" t="s"/>
      <c r="N926" s="29" t="s"/>
      <c r="O926" s="29" t="s"/>
      <c r="P926" s="29" t="s"/>
      <c r="Q926" s="29" t="s"/>
      <c r="R926" s="29" t="s"/>
      <c r="S926" s="29" t="s"/>
      <c r="T926" s="29" t="s"/>
      <c r="U926" s="29" t="s"/>
      <c r="V926" s="29" t="s"/>
      <c r="W926" s="29" t="s"/>
      <c r="X926" s="29" t="s"/>
      <c r="Y926" s="29" t="s"/>
      <c r="Z926" s="29" t="s"/>
    </row>
    <row r="927" spans="1:26" s="55">
      <c r="A927" s="26">
        <v>45688</v>
      </c>
      <c r="B927" s="17" t="s">
        <v>4041</v>
      </c>
      <c r="C927" s="17" t="s">
        <v>2993</v>
      </c>
      <c r="D927" s="17" t="s">
        <v>2982</v>
      </c>
      <c r="E927" s="17">
        <v>199</v>
      </c>
      <c r="F927" s="17">
        <v>199</v>
      </c>
      <c r="G927" s="29" t="s"/>
      <c r="H927" s="17" t="s">
        <v>2995</v>
      </c>
      <c r="I927" s="17" t="s">
        <v>3013</v>
      </c>
      <c r="J927" s="32" t="s"/>
      <c r="K927" s="32" t="s"/>
      <c r="L927" s="29" t="s"/>
      <c r="M927" s="29" t="s"/>
      <c r="N927" s="29" t="s"/>
      <c r="O927" s="29" t="s"/>
      <c r="P927" s="29" t="s"/>
      <c r="Q927" s="29" t="s"/>
      <c r="R927" s="29" t="s"/>
      <c r="S927" s="29" t="s"/>
      <c r="T927" s="29" t="s"/>
      <c r="U927" s="29" t="s"/>
      <c r="V927" s="29" t="s"/>
      <c r="W927" s="29" t="s"/>
      <c r="X927" s="29" t="s"/>
      <c r="Y927" s="29" t="s"/>
      <c r="Z927" s="29" t="s"/>
    </row>
    <row r="928" spans="1:26" s="55">
      <c r="A928" s="26">
        <v>45688</v>
      </c>
      <c r="B928" s="17" t="s">
        <v>4042</v>
      </c>
      <c r="C928" s="17" t="s">
        <v>3055</v>
      </c>
      <c r="D928" s="17" t="s">
        <v>3071</v>
      </c>
      <c r="E928" s="17">
        <v>2719</v>
      </c>
      <c r="F928" s="17">
        <v>2719</v>
      </c>
      <c r="G928" s="29" t="s"/>
      <c r="H928" s="17" t="s">
        <v>3109</v>
      </c>
      <c r="I928" s="17" t="s">
        <v>3123</v>
      </c>
      <c r="J928" s="32" t="s"/>
      <c r="K928" s="32" t="s"/>
      <c r="L928" s="29" t="s"/>
      <c r="M928" s="29" t="s"/>
      <c r="N928" s="29" t="s"/>
      <c r="O928" s="29" t="s"/>
      <c r="P928" s="29" t="s"/>
      <c r="Q928" s="29" t="s"/>
      <c r="R928" s="29" t="s"/>
      <c r="S928" s="29" t="s"/>
      <c r="T928" s="29" t="s"/>
      <c r="U928" s="29" t="s"/>
      <c r="V928" s="29" t="s"/>
      <c r="W928" s="29" t="s"/>
      <c r="X928" s="29" t="s"/>
      <c r="Y928" s="29" t="s"/>
      <c r="Z928" s="29" t="s"/>
    </row>
    <row r="929" spans="1:26" s="55">
      <c r="A929" s="26">
        <v>45688</v>
      </c>
      <c r="B929" s="17" t="s">
        <v>4043</v>
      </c>
      <c r="C929" s="17" t="s">
        <v>3055</v>
      </c>
      <c r="D929" s="17" t="s">
        <v>3071</v>
      </c>
      <c r="E929" s="17">
        <v>99</v>
      </c>
      <c r="F929" s="17">
        <v>99</v>
      </c>
      <c r="G929" s="29" t="s"/>
      <c r="H929" s="17" t="s">
        <v>3109</v>
      </c>
      <c r="I929" s="17" t="s">
        <v>3072</v>
      </c>
      <c r="J929" s="32" t="s"/>
      <c r="K929" s="32" t="s"/>
      <c r="L929" s="29" t="s"/>
      <c r="M929" s="29" t="s"/>
      <c r="N929" s="29" t="s"/>
      <c r="O929" s="29" t="s"/>
      <c r="P929" s="29" t="s"/>
      <c r="Q929" s="29" t="s"/>
      <c r="R929" s="29" t="s"/>
      <c r="S929" s="29" t="s"/>
      <c r="T929" s="29" t="s"/>
      <c r="U929" s="29" t="s"/>
      <c r="V929" s="29" t="s"/>
      <c r="W929" s="29" t="s"/>
      <c r="X929" s="29" t="s"/>
      <c r="Y929" s="29" t="s"/>
      <c r="Z929" s="29" t="s"/>
    </row>
    <row r="930" spans="1:26" s="55">
      <c r="A930" s="26">
        <v>45688</v>
      </c>
      <c r="B930" s="17" t="s">
        <v>4044</v>
      </c>
      <c r="C930" s="17" t="s">
        <v>3055</v>
      </c>
      <c r="D930" s="17" t="s">
        <v>3071</v>
      </c>
      <c r="E930" s="17">
        <v>640</v>
      </c>
      <c r="F930" s="17">
        <v>640</v>
      </c>
      <c r="G930" s="29" t="s"/>
      <c r="H930" s="17" t="s">
        <v>3109</v>
      </c>
      <c r="I930" s="17" t="s">
        <v>3123</v>
      </c>
      <c r="J930" s="32" t="s"/>
      <c r="K930" s="32" t="s"/>
      <c r="L930" s="29" t="s"/>
      <c r="M930" s="29" t="s"/>
      <c r="N930" s="29" t="s"/>
      <c r="O930" s="29" t="s"/>
      <c r="P930" s="29" t="s"/>
      <c r="Q930" s="29" t="s"/>
      <c r="R930" s="29" t="s"/>
      <c r="S930" s="29" t="s"/>
      <c r="T930" s="29" t="s"/>
      <c r="U930" s="29" t="s"/>
      <c r="V930" s="29" t="s"/>
      <c r="W930" s="29" t="s"/>
      <c r="X930" s="29" t="s"/>
      <c r="Y930" s="29" t="s"/>
      <c r="Z930" s="29" t="s"/>
    </row>
    <row r="931" spans="1:26" s="55">
      <c r="A931" s="26">
        <v>45688</v>
      </c>
      <c r="B931" s="17" t="s">
        <v>4045</v>
      </c>
      <c r="C931" s="17" t="s">
        <v>3055</v>
      </c>
      <c r="D931" s="17" t="s">
        <v>3071</v>
      </c>
      <c r="E931" s="17">
        <v>336</v>
      </c>
      <c r="F931" s="17">
        <v>336</v>
      </c>
      <c r="G931" s="29" t="s"/>
      <c r="H931" s="17" t="s">
        <v>3125</v>
      </c>
      <c r="I931" s="17" t="s">
        <v>3072</v>
      </c>
      <c r="J931" s="32" t="s"/>
      <c r="K931" s="32" t="s"/>
      <c r="L931" s="29" t="s"/>
      <c r="M931" s="29" t="s"/>
      <c r="N931" s="29" t="s"/>
      <c r="O931" s="29" t="s"/>
      <c r="P931" s="29" t="s"/>
      <c r="Q931" s="29" t="s"/>
      <c r="R931" s="29" t="s"/>
      <c r="S931" s="29" t="s"/>
      <c r="T931" s="29" t="s"/>
      <c r="U931" s="29" t="s"/>
      <c r="V931" s="29" t="s"/>
      <c r="W931" s="29" t="s"/>
      <c r="X931" s="29" t="s"/>
      <c r="Y931" s="29" t="s"/>
      <c r="Z931" s="29" t="s"/>
    </row>
    <row r="932" spans="1:26" s="55">
      <c r="A932" s="26">
        <v>45688</v>
      </c>
      <c r="B932" s="17" t="s">
        <v>4046</v>
      </c>
      <c r="C932" s="17" t="s">
        <v>2993</v>
      </c>
      <c r="D932" s="17" t="s">
        <v>2982</v>
      </c>
      <c r="E932" s="17">
        <v>128</v>
      </c>
      <c r="F932" s="17">
        <v>128</v>
      </c>
      <c r="G932" s="29" t="s"/>
      <c r="H932" s="17" t="s">
        <v>2995</v>
      </c>
      <c r="I932" s="17" t="s">
        <v>2996</v>
      </c>
      <c r="J932" s="32" t="s"/>
      <c r="K932" s="32" t="s"/>
      <c r="L932" s="29" t="s"/>
      <c r="M932" s="29" t="s"/>
      <c r="N932" s="29" t="s"/>
      <c r="O932" s="29" t="s"/>
      <c r="P932" s="29" t="s"/>
      <c r="Q932" s="29" t="s"/>
      <c r="R932" s="29" t="s"/>
      <c r="S932" s="29" t="s"/>
      <c r="T932" s="29" t="s"/>
      <c r="U932" s="29" t="s"/>
      <c r="V932" s="29" t="s"/>
      <c r="W932" s="29" t="s"/>
      <c r="X932" s="29" t="s"/>
      <c r="Y932" s="29" t="s"/>
      <c r="Z932" s="29" t="s"/>
    </row>
    <row r="933" spans="1:26" s="55">
      <c r="A933" s="26">
        <v>45688</v>
      </c>
      <c r="B933" s="17" t="s">
        <v>4047</v>
      </c>
      <c r="C933" s="17" t="s">
        <v>3055</v>
      </c>
      <c r="D933" s="17" t="s">
        <v>3071</v>
      </c>
      <c r="E933" s="17">
        <v>300</v>
      </c>
      <c r="F933" s="17">
        <v>300</v>
      </c>
      <c r="G933" s="29" t="s"/>
      <c r="H933" s="17" t="s">
        <v>3109</v>
      </c>
      <c r="I933" s="17" t="s">
        <v>3224</v>
      </c>
      <c r="J933" s="32" t="s"/>
      <c r="K933" s="32" t="s"/>
      <c r="L933" s="29" t="s"/>
      <c r="M933" s="29" t="s"/>
      <c r="N933" s="29" t="s"/>
      <c r="O933" s="29" t="s"/>
      <c r="P933" s="29" t="s"/>
      <c r="Q933" s="29" t="s"/>
      <c r="R933" s="29" t="s"/>
      <c r="S933" s="29" t="s"/>
      <c r="T933" s="29" t="s"/>
      <c r="U933" s="29" t="s"/>
      <c r="V933" s="29" t="s"/>
      <c r="W933" s="29" t="s"/>
      <c r="X933" s="29" t="s"/>
      <c r="Y933" s="29" t="s"/>
      <c r="Z933" s="29" t="s"/>
    </row>
    <row r="934" spans="1:26" s="185">
      <c r="A934" s="26">
        <v>45688</v>
      </c>
      <c r="B934" s="17" t="s">
        <v>4048</v>
      </c>
      <c r="C934" s="17" t="s">
        <v>3055</v>
      </c>
      <c r="D934" s="17" t="s">
        <v>3071</v>
      </c>
      <c r="E934" s="17">
        <v>500</v>
      </c>
      <c r="F934" s="31">
        <v>500</v>
      </c>
      <c r="G934" s="29" t="s"/>
      <c r="H934" s="17" t="s">
        <v>3058</v>
      </c>
      <c r="I934" s="17" t="s">
        <v>3123</v>
      </c>
      <c r="J934" s="32" t="s"/>
      <c r="K934" s="32" t="s"/>
      <c r="L934" s="29" t="s"/>
      <c r="M934" s="29" t="s"/>
      <c r="N934" s="29" t="s"/>
      <c r="O934" s="29" t="s"/>
      <c r="P934" s="29" t="s"/>
      <c r="Q934" s="29" t="s"/>
      <c r="R934" s="29" t="s"/>
      <c r="S934" s="29" t="s"/>
      <c r="T934" s="29" t="s"/>
      <c r="U934" s="29" t="s"/>
      <c r="V934" s="29" t="s"/>
      <c r="W934" s="29" t="s"/>
      <c r="X934" s="29" t="s"/>
      <c r="Y934" s="29" t="s"/>
      <c r="Z934" s="29" t="s"/>
    </row>
    <row r="935" spans="1:26" s="55">
      <c r="A935" s="26">
        <v>45688</v>
      </c>
      <c r="B935" s="17" t="s">
        <v>4049</v>
      </c>
      <c r="C935" s="17" t="s">
        <v>2993</v>
      </c>
      <c r="D935" s="17" t="s">
        <v>2982</v>
      </c>
      <c r="E935" s="17">
        <v>100</v>
      </c>
      <c r="F935" s="17">
        <v>100</v>
      </c>
      <c r="G935" s="29" t="s"/>
      <c r="H935" s="17" t="s">
        <v>2995</v>
      </c>
      <c r="I935" s="17" t="s">
        <v>3615</v>
      </c>
      <c r="J935" s="32" t="s"/>
      <c r="K935" s="32" t="s"/>
      <c r="L935" s="29" t="s"/>
      <c r="M935" s="29" t="s"/>
      <c r="N935" s="29" t="s"/>
      <c r="O935" s="29" t="s"/>
      <c r="P935" s="29" t="s"/>
      <c r="Q935" s="29" t="s"/>
      <c r="R935" s="29" t="s"/>
      <c r="S935" s="29" t="s"/>
      <c r="T935" s="29" t="s"/>
      <c r="U935" s="29" t="s"/>
      <c r="V935" s="29" t="s"/>
      <c r="W935" s="29" t="s"/>
      <c r="X935" s="29" t="s"/>
      <c r="Y935" s="29" t="s"/>
      <c r="Z935" s="29" t="s"/>
    </row>
    <row r="936" spans="1:26" s="55">
      <c r="A936" s="26">
        <v>45688</v>
      </c>
      <c r="B936" s="17" t="s">
        <v>4050</v>
      </c>
      <c r="C936" s="17" t="s">
        <v>3055</v>
      </c>
      <c r="D936" s="17" t="s">
        <v>3071</v>
      </c>
      <c r="E936" s="17">
        <v>168</v>
      </c>
      <c r="F936" s="17">
        <v>168</v>
      </c>
      <c r="G936" s="29" t="s"/>
      <c r="H936" s="17" t="s">
        <v>3109</v>
      </c>
      <c r="I936" s="17" t="s">
        <v>3072</v>
      </c>
      <c r="J936" s="32" t="s"/>
      <c r="K936" s="32" t="s"/>
      <c r="L936" s="29" t="s"/>
      <c r="M936" s="29" t="s"/>
      <c r="N936" s="29" t="s"/>
      <c r="O936" s="29" t="s"/>
      <c r="P936" s="29" t="s"/>
      <c r="Q936" s="29" t="s"/>
      <c r="R936" s="29" t="s"/>
      <c r="S936" s="29" t="s"/>
      <c r="T936" s="29" t="s"/>
      <c r="U936" s="29" t="s"/>
      <c r="V936" s="29" t="s"/>
      <c r="W936" s="29" t="s"/>
      <c r="X936" s="29" t="s"/>
      <c r="Y936" s="29" t="s"/>
      <c r="Z936" s="29" t="s"/>
    </row>
    <row r="937" spans="1:26" s="55">
      <c r="A937" s="26">
        <v>45688</v>
      </c>
      <c r="B937" s="17" t="s">
        <v>4051</v>
      </c>
      <c r="C937" s="17" t="s">
        <v>3055</v>
      </c>
      <c r="D937" s="17" t="s">
        <v>3071</v>
      </c>
      <c r="E937" s="17">
        <v>336</v>
      </c>
      <c r="F937" s="17">
        <v>336</v>
      </c>
      <c r="G937" s="29" t="s"/>
      <c r="H937" s="17" t="s">
        <v>3109</v>
      </c>
      <c r="I937" s="17" t="s">
        <v>3123</v>
      </c>
      <c r="J937" s="32" t="s"/>
      <c r="K937" s="32" t="s"/>
      <c r="L937" s="29" t="s"/>
      <c r="M937" s="29" t="s"/>
      <c r="N937" s="29" t="s"/>
      <c r="O937" s="29" t="s"/>
      <c r="P937" s="29" t="s"/>
      <c r="Q937" s="29" t="s"/>
      <c r="R937" s="29" t="s"/>
      <c r="S937" s="29" t="s"/>
      <c r="T937" s="29" t="s"/>
      <c r="U937" s="29" t="s"/>
      <c r="V937" s="29" t="s"/>
      <c r="W937" s="29" t="s"/>
      <c r="X937" s="29" t="s"/>
      <c r="Y937" s="29" t="s"/>
      <c r="Z937" s="29" t="s"/>
    </row>
    <row r="938" spans="1:26" s="55">
      <c r="A938" s="22">
        <v>45689</v>
      </c>
      <c r="B938" s="17" t="s">
        <v>4052</v>
      </c>
      <c r="C938" s="17" t="s">
        <v>2969</v>
      </c>
      <c r="D938" s="17" t="s">
        <v>2970</v>
      </c>
      <c r="E938" s="17">
        <v>466</v>
      </c>
      <c r="F938" s="17">
        <v>466</v>
      </c>
      <c r="G938" s="29" t="s"/>
      <c r="H938" s="17" t="s">
        <v>3379</v>
      </c>
      <c r="I938" s="17" t="s">
        <v>2977</v>
      </c>
      <c r="J938" s="32" t="s"/>
      <c r="K938" s="32" t="s"/>
      <c r="L938" s="29" t="s"/>
      <c r="M938" s="29" t="s"/>
      <c r="N938" s="29" t="s"/>
      <c r="O938" s="29" t="s"/>
      <c r="P938" s="29" t="s"/>
      <c r="Q938" s="29" t="s"/>
      <c r="R938" s="29" t="s"/>
      <c r="S938" s="29" t="s"/>
      <c r="T938" s="29" t="s"/>
      <c r="U938" s="29" t="s"/>
      <c r="V938" s="29" t="s"/>
      <c r="W938" s="29" t="s"/>
      <c r="X938" s="29" t="s"/>
      <c r="Y938" s="29" t="s"/>
      <c r="Z938" s="29" t="s"/>
    </row>
    <row r="939" spans="1:26" s="55">
      <c r="A939" s="22">
        <v>45689</v>
      </c>
      <c r="B939" s="17" t="s">
        <v>4053</v>
      </c>
      <c r="C939" s="17" t="s">
        <v>3055</v>
      </c>
      <c r="D939" s="17" t="s">
        <v>3071</v>
      </c>
      <c r="E939" s="17">
        <v>168</v>
      </c>
      <c r="F939" s="17">
        <v>168</v>
      </c>
      <c r="G939" s="29" t="s"/>
      <c r="H939" s="17" t="s">
        <v>3109</v>
      </c>
      <c r="I939" s="17" t="s">
        <v>3123</v>
      </c>
      <c r="J939" s="32" t="s"/>
      <c r="K939" s="32" t="s"/>
      <c r="L939" s="29" t="s"/>
      <c r="M939" s="29" t="s"/>
      <c r="N939" s="29" t="s"/>
      <c r="O939" s="29" t="s"/>
      <c r="P939" s="29" t="s"/>
      <c r="Q939" s="29" t="s"/>
      <c r="R939" s="29" t="s"/>
      <c r="S939" s="29" t="s"/>
      <c r="T939" s="29" t="s"/>
      <c r="U939" s="29" t="s"/>
      <c r="V939" s="29" t="s"/>
      <c r="W939" s="29" t="s"/>
      <c r="X939" s="29" t="s"/>
      <c r="Y939" s="29" t="s"/>
      <c r="Z939" s="29" t="s"/>
    </row>
    <row r="940" spans="1:26" s="55">
      <c r="A940" s="22">
        <v>45689</v>
      </c>
      <c r="B940" s="17" t="s">
        <v>4054</v>
      </c>
      <c r="C940" s="17" t="s">
        <v>3055</v>
      </c>
      <c r="D940" s="17" t="s">
        <v>3071</v>
      </c>
      <c r="E940" s="17">
        <v>329</v>
      </c>
      <c r="F940" s="17">
        <v>329</v>
      </c>
      <c r="G940" s="29" t="s"/>
      <c r="H940" s="17" t="s">
        <v>3125</v>
      </c>
      <c r="I940" s="17" t="s">
        <v>3224</v>
      </c>
      <c r="J940" s="32" t="s"/>
      <c r="K940" s="32" t="s"/>
      <c r="L940" s="29" t="s"/>
      <c r="M940" s="29" t="s"/>
      <c r="N940" s="29" t="s"/>
      <c r="O940" s="29" t="s"/>
      <c r="P940" s="29" t="s"/>
      <c r="Q940" s="29" t="s"/>
      <c r="R940" s="29" t="s"/>
      <c r="S940" s="29" t="s"/>
      <c r="T940" s="29" t="s"/>
      <c r="U940" s="29" t="s"/>
      <c r="V940" s="29" t="s"/>
      <c r="W940" s="29" t="s"/>
      <c r="X940" s="29" t="s"/>
      <c r="Y940" s="29" t="s"/>
      <c r="Z940" s="29" t="s"/>
    </row>
    <row r="941" spans="1:26" s="55">
      <c r="A941" s="22">
        <v>45689</v>
      </c>
      <c r="B941" s="17" t="s">
        <v>4055</v>
      </c>
      <c r="C941" s="17" t="s">
        <v>3055</v>
      </c>
      <c r="D941" s="17" t="s">
        <v>3071</v>
      </c>
      <c r="E941" s="17">
        <v>168</v>
      </c>
      <c r="F941" s="17">
        <v>168</v>
      </c>
      <c r="G941" s="29" t="s"/>
      <c r="H941" s="17" t="s">
        <v>3125</v>
      </c>
      <c r="I941" s="17" t="s">
        <v>3123</v>
      </c>
      <c r="J941" s="32" t="s"/>
      <c r="K941" s="32" t="s"/>
      <c r="L941" s="29" t="s"/>
      <c r="M941" s="29" t="s"/>
      <c r="N941" s="29" t="s"/>
      <c r="O941" s="29" t="s"/>
      <c r="P941" s="29" t="s"/>
      <c r="Q941" s="29" t="s"/>
      <c r="R941" s="29" t="s"/>
      <c r="S941" s="29" t="s"/>
      <c r="T941" s="29" t="s"/>
      <c r="U941" s="29" t="s"/>
      <c r="V941" s="29" t="s"/>
      <c r="W941" s="29" t="s"/>
      <c r="X941" s="29" t="s"/>
      <c r="Y941" s="29" t="s"/>
      <c r="Z941" s="29" t="s"/>
    </row>
    <row r="942" spans="1:26" s="55">
      <c r="A942" s="22">
        <v>45689</v>
      </c>
      <c r="B942" s="17" t="s">
        <v>4056</v>
      </c>
      <c r="C942" s="17" t="s">
        <v>2969</v>
      </c>
      <c r="D942" s="17" t="s">
        <v>2970</v>
      </c>
      <c r="E942" s="17">
        <v>598</v>
      </c>
      <c r="F942" s="17">
        <v>598</v>
      </c>
      <c r="G942" s="29" t="s"/>
      <c r="H942" s="17" t="s">
        <v>2999</v>
      </c>
      <c r="I942" s="17" t="s">
        <v>2977</v>
      </c>
      <c r="J942" s="32" t="s"/>
      <c r="K942" s="32" t="s"/>
      <c r="L942" s="29" t="s"/>
      <c r="M942" s="29" t="s"/>
      <c r="N942" s="29" t="s"/>
      <c r="O942" s="29" t="s"/>
      <c r="P942" s="29" t="s"/>
      <c r="Q942" s="29" t="s"/>
      <c r="R942" s="29" t="s"/>
      <c r="S942" s="29" t="s"/>
      <c r="T942" s="29" t="s"/>
      <c r="U942" s="29" t="s"/>
      <c r="V942" s="29" t="s"/>
      <c r="W942" s="29" t="s"/>
      <c r="X942" s="29" t="s"/>
      <c r="Y942" s="29" t="s"/>
      <c r="Z942" s="29" t="s"/>
    </row>
    <row r="943" spans="1:26" s="55">
      <c r="A943" s="26">
        <v>45689</v>
      </c>
      <c r="B943" s="17" t="s">
        <v>4057</v>
      </c>
      <c r="C943" s="17" t="s">
        <v>2993</v>
      </c>
      <c r="D943" s="17" t="s">
        <v>2982</v>
      </c>
      <c r="E943" s="17">
        <v>128</v>
      </c>
      <c r="F943" s="17">
        <v>128</v>
      </c>
      <c r="G943" s="29" t="s"/>
      <c r="H943" s="17" t="s">
        <v>2995</v>
      </c>
      <c r="I943" s="17" t="s">
        <v>3013</v>
      </c>
      <c r="J943" s="32" t="s"/>
      <c r="K943" s="32" t="s"/>
      <c r="L943" s="29" t="s"/>
      <c r="M943" s="29" t="s"/>
      <c r="N943" s="29" t="s"/>
      <c r="O943" s="29" t="s"/>
      <c r="P943" s="29" t="s"/>
      <c r="Q943" s="29" t="s"/>
      <c r="R943" s="29" t="s"/>
      <c r="S943" s="29" t="s"/>
      <c r="T943" s="29" t="s"/>
      <c r="U943" s="29" t="s"/>
      <c r="V943" s="29" t="s"/>
      <c r="W943" s="29" t="s"/>
      <c r="X943" s="29" t="s"/>
      <c r="Y943" s="29" t="s"/>
      <c r="Z943" s="29" t="s"/>
    </row>
    <row r="944" spans="1:26" s="55">
      <c r="A944" s="26">
        <v>45689</v>
      </c>
      <c r="B944" s="17" t="s">
        <v>4058</v>
      </c>
      <c r="C944" s="17" t="s">
        <v>3055</v>
      </c>
      <c r="D944" s="17" t="s">
        <v>3071</v>
      </c>
      <c r="E944" s="17">
        <v>504</v>
      </c>
      <c r="F944" s="17">
        <v>504</v>
      </c>
      <c r="G944" s="29" t="s"/>
      <c r="H944" s="17" t="s">
        <v>3109</v>
      </c>
      <c r="I944" s="17" t="s">
        <v>3123</v>
      </c>
      <c r="J944" s="32" t="s"/>
      <c r="K944" s="32" t="s"/>
      <c r="L944" s="29" t="s"/>
      <c r="M944" s="29" t="s"/>
      <c r="N944" s="29" t="s"/>
      <c r="O944" s="29" t="s"/>
      <c r="P944" s="29" t="s"/>
      <c r="Q944" s="29" t="s"/>
      <c r="R944" s="29" t="s"/>
      <c r="S944" s="29" t="s"/>
      <c r="T944" s="29" t="s"/>
      <c r="U944" s="29" t="s"/>
      <c r="V944" s="29" t="s"/>
      <c r="W944" s="29" t="s"/>
      <c r="X944" s="29" t="s"/>
      <c r="Y944" s="29" t="s"/>
      <c r="Z944" s="29" t="s"/>
    </row>
    <row r="945" spans="1:26" s="55">
      <c r="A945" s="26">
        <v>45689</v>
      </c>
      <c r="B945" s="17" t="s">
        <v>4059</v>
      </c>
      <c r="C945" s="17" t="s">
        <v>3055</v>
      </c>
      <c r="D945" s="17" t="s">
        <v>3071</v>
      </c>
      <c r="E945" s="17">
        <v>1987</v>
      </c>
      <c r="F945" s="17">
        <v>1987</v>
      </c>
      <c r="G945" s="29" t="s"/>
      <c r="H945" s="17" t="s">
        <v>3109</v>
      </c>
      <c r="I945" s="17" t="s">
        <v>3072</v>
      </c>
      <c r="J945" s="32" t="s"/>
      <c r="K945" s="32" t="s"/>
      <c r="L945" s="29" t="s"/>
      <c r="M945" s="29" t="s"/>
      <c r="N945" s="29" t="s"/>
      <c r="O945" s="29" t="s"/>
      <c r="P945" s="29" t="s"/>
      <c r="Q945" s="29" t="s"/>
      <c r="R945" s="29" t="s"/>
      <c r="S945" s="29" t="s"/>
      <c r="T945" s="29" t="s"/>
      <c r="U945" s="29" t="s"/>
      <c r="V945" s="29" t="s"/>
      <c r="W945" s="29" t="s"/>
      <c r="X945" s="29" t="s"/>
      <c r="Y945" s="29" t="s"/>
      <c r="Z945" s="29" t="s"/>
    </row>
    <row r="946" spans="1:26" s="55">
      <c r="A946" s="26">
        <v>45689</v>
      </c>
      <c r="B946" s="17" t="s">
        <v>4060</v>
      </c>
      <c r="C946" s="17" t="s">
        <v>3055</v>
      </c>
      <c r="D946" s="17" t="s">
        <v>3071</v>
      </c>
      <c r="E946" s="17">
        <v>99</v>
      </c>
      <c r="F946" s="17">
        <v>99</v>
      </c>
      <c r="G946" s="29" t="s"/>
      <c r="H946" s="17" t="s">
        <v>3109</v>
      </c>
      <c r="I946" s="17" t="s">
        <v>3072</v>
      </c>
      <c r="J946" s="32" t="s"/>
      <c r="K946" s="32" t="s"/>
      <c r="L946" s="29" t="s"/>
      <c r="M946" s="29" t="s"/>
      <c r="N946" s="29" t="s"/>
      <c r="O946" s="29" t="s"/>
      <c r="P946" s="29" t="s"/>
      <c r="Q946" s="29" t="s"/>
      <c r="R946" s="29" t="s"/>
      <c r="S946" s="29" t="s"/>
      <c r="T946" s="29" t="s"/>
      <c r="U946" s="29" t="s"/>
      <c r="V946" s="29" t="s"/>
      <c r="W946" s="29" t="s"/>
      <c r="X946" s="29" t="s"/>
      <c r="Y946" s="29" t="s"/>
      <c r="Z946" s="29" t="s"/>
    </row>
    <row r="947" spans="1:26" s="55">
      <c r="A947" s="26">
        <v>45689</v>
      </c>
      <c r="B947" s="17" t="s">
        <v>4061</v>
      </c>
      <c r="C947" s="17" t="s">
        <v>3055</v>
      </c>
      <c r="D947" s="17" t="s">
        <v>3071</v>
      </c>
      <c r="E947" s="17">
        <v>350</v>
      </c>
      <c r="F947" s="17">
        <v>350</v>
      </c>
      <c r="G947" s="29" t="s"/>
      <c r="H947" s="17" t="s">
        <v>3125</v>
      </c>
      <c r="I947" s="17" t="s">
        <v>3072</v>
      </c>
      <c r="J947" s="32" t="s"/>
      <c r="K947" s="32" t="s"/>
      <c r="L947" s="29" t="s"/>
      <c r="M947" s="29" t="s"/>
      <c r="N947" s="29" t="s"/>
      <c r="O947" s="29" t="s"/>
      <c r="P947" s="29" t="s"/>
      <c r="Q947" s="29" t="s"/>
      <c r="R947" s="29" t="s"/>
      <c r="S947" s="29" t="s"/>
      <c r="T947" s="29" t="s"/>
      <c r="U947" s="29" t="s"/>
      <c r="V947" s="29" t="s"/>
      <c r="W947" s="29" t="s"/>
      <c r="X947" s="29" t="s"/>
      <c r="Y947" s="29" t="s"/>
      <c r="Z947" s="29" t="s"/>
    </row>
    <row r="948" spans="1:26" s="55">
      <c r="A948" s="26">
        <v>45689</v>
      </c>
      <c r="B948" s="17" t="s">
        <v>4062</v>
      </c>
      <c r="C948" s="17" t="s">
        <v>3055</v>
      </c>
      <c r="D948" s="17" t="s">
        <v>3071</v>
      </c>
      <c r="E948" s="17">
        <v>168</v>
      </c>
      <c r="F948" s="31">
        <v>168</v>
      </c>
      <c r="G948" s="29" t="s"/>
      <c r="H948" s="17" t="s">
        <v>3058</v>
      </c>
      <c r="I948" s="17" t="s">
        <v>3072</v>
      </c>
      <c r="J948" s="32" t="s"/>
      <c r="K948" s="32" t="s"/>
      <c r="L948" s="29" t="s"/>
      <c r="M948" s="29" t="s"/>
      <c r="N948" s="29" t="s"/>
      <c r="O948" s="29" t="s"/>
      <c r="P948" s="29" t="s"/>
      <c r="Q948" s="29" t="s"/>
      <c r="R948" s="29" t="s"/>
      <c r="S948" s="29" t="s"/>
      <c r="T948" s="29" t="s"/>
      <c r="U948" s="29" t="s"/>
      <c r="V948" s="29" t="s"/>
      <c r="W948" s="29" t="s"/>
      <c r="X948" s="29" t="s"/>
      <c r="Y948" s="29" t="s"/>
      <c r="Z948" s="29" t="s"/>
    </row>
    <row r="949" spans="1:26" s="55">
      <c r="A949" s="26">
        <v>45689</v>
      </c>
      <c r="B949" s="17" t="s">
        <v>4063</v>
      </c>
      <c r="C949" s="17" t="s">
        <v>3055</v>
      </c>
      <c r="D949" s="17" t="s">
        <v>3071</v>
      </c>
      <c r="E949" s="17">
        <v>99</v>
      </c>
      <c r="F949" s="17">
        <v>99</v>
      </c>
      <c r="G949" s="29" t="s"/>
      <c r="H949" s="17" t="s">
        <v>3125</v>
      </c>
      <c r="I949" s="17" t="s">
        <v>3123</v>
      </c>
      <c r="J949" s="32" t="s"/>
      <c r="K949" s="32" t="s"/>
      <c r="L949" s="29" t="s"/>
      <c r="M949" s="29" t="s"/>
      <c r="N949" s="29" t="s"/>
      <c r="O949" s="29" t="s"/>
      <c r="P949" s="29" t="s"/>
      <c r="Q949" s="29" t="s"/>
      <c r="R949" s="29" t="s"/>
      <c r="S949" s="29" t="s"/>
      <c r="T949" s="29" t="s"/>
      <c r="U949" s="29" t="s"/>
      <c r="V949" s="29" t="s"/>
      <c r="W949" s="29" t="s"/>
      <c r="X949" s="29" t="s"/>
      <c r="Y949" s="29" t="s"/>
      <c r="Z949" s="29" t="s"/>
    </row>
    <row r="950" spans="1:26" s="55">
      <c r="A950" s="26">
        <v>45689</v>
      </c>
      <c r="B950" s="17" t="s">
        <v>4064</v>
      </c>
      <c r="C950" s="17" t="s">
        <v>2993</v>
      </c>
      <c r="D950" s="17" t="s">
        <v>2982</v>
      </c>
      <c r="E950" s="17">
        <v>128</v>
      </c>
      <c r="F950" s="17">
        <v>128</v>
      </c>
      <c r="G950" s="29" t="s"/>
      <c r="H950" s="17" t="s">
        <v>2995</v>
      </c>
      <c r="I950" s="17" t="s">
        <v>3013</v>
      </c>
      <c r="J950" s="32" t="s"/>
      <c r="K950" s="32" t="s"/>
      <c r="L950" s="29" t="s"/>
      <c r="M950" s="29" t="s"/>
      <c r="N950" s="29" t="s"/>
      <c r="O950" s="29" t="s"/>
      <c r="P950" s="29" t="s"/>
      <c r="Q950" s="29" t="s"/>
      <c r="R950" s="29" t="s"/>
      <c r="S950" s="29" t="s"/>
      <c r="T950" s="29" t="s"/>
      <c r="U950" s="29" t="s"/>
      <c r="V950" s="29" t="s"/>
      <c r="W950" s="29" t="s"/>
      <c r="X950" s="29" t="s"/>
      <c r="Y950" s="29" t="s"/>
      <c r="Z950" s="29" t="s"/>
    </row>
    <row r="951" spans="1:26" s="55">
      <c r="A951" s="26">
        <v>45689</v>
      </c>
      <c r="B951" s="17" t="s">
        <v>4065</v>
      </c>
      <c r="C951" s="17" t="s">
        <v>3055</v>
      </c>
      <c r="D951" s="17" t="s">
        <v>3071</v>
      </c>
      <c r="E951" s="17">
        <v>3399</v>
      </c>
      <c r="F951" s="31">
        <v>3399</v>
      </c>
      <c r="G951" s="29" t="s"/>
      <c r="H951" s="17" t="s">
        <v>3058</v>
      </c>
      <c r="I951" s="17" t="s">
        <v>3224</v>
      </c>
      <c r="J951" s="32" t="s"/>
      <c r="K951" s="32" t="s"/>
      <c r="L951" s="29" t="s"/>
      <c r="M951" s="29" t="s"/>
      <c r="N951" s="29" t="s"/>
      <c r="O951" s="29" t="s"/>
      <c r="P951" s="29" t="s"/>
      <c r="Q951" s="29" t="s"/>
      <c r="R951" s="29" t="s"/>
      <c r="S951" s="29" t="s"/>
      <c r="T951" s="29" t="s"/>
      <c r="U951" s="29" t="s"/>
      <c r="V951" s="29" t="s"/>
      <c r="W951" s="29" t="s"/>
      <c r="X951" s="29" t="s"/>
      <c r="Y951" s="29" t="s"/>
      <c r="Z951" s="29" t="s"/>
    </row>
    <row r="952" spans="1:26" s="55">
      <c r="A952" s="26">
        <v>45689</v>
      </c>
      <c r="B952" s="17" t="s">
        <v>4066</v>
      </c>
      <c r="C952" s="17" t="s">
        <v>2974</v>
      </c>
      <c r="D952" s="17" t="s">
        <v>4067</v>
      </c>
      <c r="E952" s="17">
        <v>800</v>
      </c>
      <c r="F952" s="38">
        <v>800</v>
      </c>
      <c r="G952" s="29" t="s"/>
      <c r="H952" s="17" t="s">
        <v>2988</v>
      </c>
      <c r="I952" s="17" t="s">
        <v>2975</v>
      </c>
      <c r="J952" s="32" t="s"/>
      <c r="K952" s="32" t="s"/>
      <c r="L952" s="29" t="s"/>
      <c r="M952" s="29" t="s"/>
      <c r="N952" s="29" t="s"/>
      <c r="O952" s="29" t="s"/>
      <c r="P952" s="29" t="s"/>
      <c r="Q952" s="29" t="s"/>
      <c r="R952" s="29" t="s"/>
      <c r="S952" s="29" t="s"/>
      <c r="T952" s="29" t="s"/>
      <c r="U952" s="29" t="s"/>
      <c r="V952" s="29" t="s"/>
      <c r="W952" s="29" t="s"/>
      <c r="X952" s="29" t="s"/>
      <c r="Y952" s="29" t="s"/>
      <c r="Z952" s="29" t="s"/>
    </row>
    <row r="953" spans="1:26" s="55">
      <c r="A953" s="26">
        <v>45689</v>
      </c>
      <c r="B953" s="17" t="s">
        <v>4068</v>
      </c>
      <c r="C953" s="17" t="s">
        <v>3055</v>
      </c>
      <c r="D953" s="17" t="s">
        <v>3071</v>
      </c>
      <c r="E953" s="17">
        <v>168</v>
      </c>
      <c r="F953" s="17">
        <v>168</v>
      </c>
      <c r="G953" s="29" t="s"/>
      <c r="H953" s="17" t="s">
        <v>3125</v>
      </c>
      <c r="I953" s="17" t="s">
        <v>3224</v>
      </c>
      <c r="J953" s="32" t="s"/>
      <c r="K953" s="32" t="s"/>
      <c r="L953" s="29" t="s"/>
      <c r="M953" s="29" t="s"/>
      <c r="N953" s="29" t="s"/>
      <c r="O953" s="29" t="s"/>
      <c r="P953" s="29" t="s"/>
      <c r="Q953" s="29" t="s"/>
      <c r="R953" s="29" t="s"/>
      <c r="S953" s="29" t="s"/>
      <c r="T953" s="29" t="s"/>
      <c r="U953" s="29" t="s"/>
      <c r="V953" s="29" t="s"/>
      <c r="W953" s="29" t="s"/>
      <c r="X953" s="29" t="s"/>
      <c r="Y953" s="29" t="s"/>
      <c r="Z953" s="29" t="s"/>
    </row>
    <row r="954" spans="1:26" s="55">
      <c r="A954" s="26">
        <v>45689</v>
      </c>
      <c r="B954" s="17" t="s">
        <v>4069</v>
      </c>
      <c r="C954" s="17" t="s">
        <v>2969</v>
      </c>
      <c r="D954" s="17" t="s">
        <v>2970</v>
      </c>
      <c r="E954" s="17">
        <v>180</v>
      </c>
      <c r="F954" s="17">
        <v>180</v>
      </c>
      <c r="G954" s="29" t="s"/>
      <c r="H954" s="17" t="s">
        <v>2999</v>
      </c>
      <c r="I954" s="17" t="s">
        <v>2977</v>
      </c>
      <c r="J954" s="32" t="s"/>
      <c r="K954" s="32" t="s"/>
      <c r="L954" s="29" t="s"/>
      <c r="M954" s="29" t="s"/>
      <c r="N954" s="29" t="s"/>
      <c r="O954" s="29" t="s"/>
      <c r="P954" s="29" t="s"/>
      <c r="Q954" s="29" t="s"/>
      <c r="R954" s="29" t="s"/>
      <c r="S954" s="29" t="s"/>
      <c r="T954" s="29" t="s"/>
      <c r="U954" s="29" t="s"/>
      <c r="V954" s="29" t="s"/>
      <c r="W954" s="29" t="s"/>
      <c r="X954" s="29" t="s"/>
      <c r="Y954" s="29" t="s"/>
      <c r="Z954" s="29" t="s"/>
    </row>
    <row r="955" spans="1:26" s="55">
      <c r="A955" s="26">
        <v>45689</v>
      </c>
      <c r="B955" s="17" t="s">
        <v>4070</v>
      </c>
      <c r="C955" s="17" t="s">
        <v>3055</v>
      </c>
      <c r="D955" s="17" t="s">
        <v>3071</v>
      </c>
      <c r="E955" s="17">
        <v>624</v>
      </c>
      <c r="F955" s="17">
        <v>624</v>
      </c>
      <c r="G955" s="29" t="s"/>
      <c r="H955" s="17" t="s">
        <v>3109</v>
      </c>
      <c r="I955" s="17" t="s">
        <v>3209</v>
      </c>
      <c r="J955" s="32" t="s"/>
      <c r="K955" s="32" t="s"/>
      <c r="L955" s="29" t="s"/>
      <c r="M955" s="29" t="s"/>
      <c r="N955" s="29" t="s"/>
      <c r="O955" s="29" t="s"/>
      <c r="P955" s="29" t="s"/>
      <c r="Q955" s="29" t="s"/>
      <c r="R955" s="29" t="s"/>
      <c r="S955" s="29" t="s"/>
      <c r="T955" s="29" t="s"/>
      <c r="U955" s="29" t="s"/>
      <c r="V955" s="29" t="s"/>
      <c r="W955" s="29" t="s"/>
      <c r="X955" s="29" t="s"/>
      <c r="Y955" s="29" t="s"/>
      <c r="Z955" s="29" t="s"/>
    </row>
    <row r="956" spans="1:26" s="55">
      <c r="A956" s="26">
        <v>45689</v>
      </c>
      <c r="B956" s="17" t="s">
        <v>4071</v>
      </c>
      <c r="C956" s="17" t="s">
        <v>2969</v>
      </c>
      <c r="D956" s="17" t="s">
        <v>2970</v>
      </c>
      <c r="E956" s="17">
        <v>1798</v>
      </c>
      <c r="F956" s="17">
        <v>1798</v>
      </c>
      <c r="G956" s="29" t="s"/>
      <c r="H956" s="17" t="s">
        <v>2999</v>
      </c>
      <c r="I956" s="17" t="s">
        <v>3000</v>
      </c>
      <c r="J956" s="32" t="s"/>
      <c r="K956" s="32" t="s"/>
      <c r="L956" s="29" t="s"/>
      <c r="M956" s="29" t="s"/>
      <c r="N956" s="29" t="s"/>
      <c r="O956" s="29" t="s"/>
      <c r="P956" s="29" t="s"/>
      <c r="Q956" s="29" t="s"/>
      <c r="R956" s="29" t="s"/>
      <c r="S956" s="29" t="s"/>
      <c r="T956" s="29" t="s"/>
      <c r="U956" s="29" t="s"/>
      <c r="V956" s="29" t="s"/>
      <c r="W956" s="29" t="s"/>
      <c r="X956" s="29" t="s"/>
      <c r="Y956" s="29" t="s"/>
      <c r="Z956" s="29" t="s"/>
    </row>
    <row r="957" spans="1:26" s="55">
      <c r="A957" s="26">
        <v>45689</v>
      </c>
      <c r="B957" s="17" t="s">
        <v>4072</v>
      </c>
      <c r="C957" s="17" t="s">
        <v>3055</v>
      </c>
      <c r="D957" s="17" t="s">
        <v>3071</v>
      </c>
      <c r="E957" s="17">
        <v>2450</v>
      </c>
      <c r="F957" s="17">
        <v>2450</v>
      </c>
      <c r="G957" s="29" t="s"/>
      <c r="H957" s="17" t="s">
        <v>3125</v>
      </c>
      <c r="I957" s="17" t="s">
        <v>3072</v>
      </c>
      <c r="J957" s="32" t="s"/>
      <c r="K957" s="32" t="s"/>
      <c r="L957" s="29" t="s"/>
      <c r="M957" s="29" t="s"/>
      <c r="N957" s="29" t="s"/>
      <c r="O957" s="29" t="s"/>
      <c r="P957" s="29" t="s"/>
      <c r="Q957" s="29" t="s"/>
      <c r="R957" s="29" t="s"/>
      <c r="S957" s="29" t="s"/>
      <c r="T957" s="29" t="s"/>
      <c r="U957" s="29" t="s"/>
      <c r="V957" s="29" t="s"/>
      <c r="W957" s="29" t="s"/>
      <c r="X957" s="29" t="s"/>
      <c r="Y957" s="29" t="s"/>
      <c r="Z957" s="29" t="s"/>
    </row>
    <row r="958" spans="1:26" s="55">
      <c r="A958" s="26">
        <v>45689</v>
      </c>
      <c r="B958" s="17" t="s">
        <v>4073</v>
      </c>
      <c r="C958" s="17" t="s">
        <v>3055</v>
      </c>
      <c r="D958" s="17" t="s">
        <v>3071</v>
      </c>
      <c r="E958" s="17">
        <v>168</v>
      </c>
      <c r="F958" s="17">
        <v>168</v>
      </c>
      <c r="G958" s="29" t="s"/>
      <c r="H958" s="17" t="s">
        <v>3125</v>
      </c>
      <c r="I958" s="17" t="s">
        <v>3123</v>
      </c>
      <c r="J958" s="32" t="s"/>
      <c r="K958" s="32" t="s"/>
      <c r="L958" s="29" t="s"/>
      <c r="M958" s="29" t="s"/>
      <c r="N958" s="29" t="s"/>
      <c r="O958" s="29" t="s"/>
      <c r="P958" s="29" t="s"/>
      <c r="Q958" s="29" t="s"/>
      <c r="R958" s="29" t="s"/>
      <c r="S958" s="29" t="s"/>
      <c r="T958" s="29" t="s"/>
      <c r="U958" s="29" t="s"/>
      <c r="V958" s="29" t="s"/>
      <c r="W958" s="29" t="s"/>
      <c r="X958" s="29" t="s"/>
      <c r="Y958" s="29" t="s"/>
      <c r="Z958" s="29" t="s"/>
    </row>
    <row r="959" spans="1:26" s="55">
      <c r="A959" s="26">
        <v>45689</v>
      </c>
      <c r="B959" s="17" t="s">
        <v>4074</v>
      </c>
      <c r="C959" s="17" t="s">
        <v>3055</v>
      </c>
      <c r="D959" s="17" t="s">
        <v>3071</v>
      </c>
      <c r="E959" s="17">
        <v>168</v>
      </c>
      <c r="F959" s="17">
        <v>168</v>
      </c>
      <c r="G959" s="29" t="s"/>
      <c r="H959" s="17" t="s">
        <v>3125</v>
      </c>
      <c r="I959" s="17" t="s">
        <v>3123</v>
      </c>
      <c r="J959" s="32" t="s"/>
      <c r="K959" s="32" t="s"/>
      <c r="L959" s="29" t="s"/>
      <c r="M959" s="29" t="s"/>
      <c r="N959" s="29" t="s"/>
      <c r="O959" s="29" t="s"/>
      <c r="P959" s="29" t="s"/>
      <c r="Q959" s="29" t="s"/>
      <c r="R959" s="29" t="s"/>
      <c r="S959" s="29" t="s"/>
      <c r="T959" s="29" t="s"/>
      <c r="U959" s="29" t="s"/>
      <c r="V959" s="29" t="s"/>
      <c r="W959" s="29" t="s"/>
      <c r="X959" s="29" t="s"/>
      <c r="Y959" s="29" t="s"/>
      <c r="Z959" s="29" t="s"/>
    </row>
    <row r="960" spans="1:26" s="55">
      <c r="A960" s="26">
        <v>45689</v>
      </c>
      <c r="B960" s="17" t="s">
        <v>4075</v>
      </c>
      <c r="C960" s="17" t="s">
        <v>2969</v>
      </c>
      <c r="D960" s="17" t="s">
        <v>2970</v>
      </c>
      <c r="E960" s="17">
        <v>100</v>
      </c>
      <c r="F960" s="38">
        <v>100</v>
      </c>
      <c r="G960" s="29" t="s"/>
      <c r="H960" s="17" t="s">
        <v>4076</v>
      </c>
      <c r="I960" s="17" t="s">
        <v>2977</v>
      </c>
      <c r="J960" s="32" t="s"/>
      <c r="K960" s="32" t="s"/>
      <c r="L960" s="29" t="s"/>
      <c r="M960" s="29" t="s"/>
      <c r="N960" s="29" t="s"/>
      <c r="O960" s="29" t="s"/>
      <c r="P960" s="29" t="s"/>
      <c r="Q960" s="29" t="s"/>
      <c r="R960" s="29" t="s"/>
      <c r="S960" s="29" t="s"/>
      <c r="T960" s="29" t="s"/>
      <c r="U960" s="29" t="s"/>
      <c r="V960" s="29" t="s"/>
      <c r="W960" s="29" t="s"/>
      <c r="X960" s="29" t="s"/>
      <c r="Y960" s="29" t="s"/>
      <c r="Z960" s="29" t="s"/>
    </row>
    <row r="961" spans="1:26" s="55">
      <c r="A961" s="26">
        <v>45689</v>
      </c>
      <c r="B961" s="17" t="s">
        <v>4077</v>
      </c>
      <c r="C961" s="17" t="s">
        <v>3055</v>
      </c>
      <c r="D961" s="17" t="s">
        <v>3071</v>
      </c>
      <c r="E961" s="17">
        <v>168</v>
      </c>
      <c r="F961" s="31">
        <v>168</v>
      </c>
      <c r="G961" s="29" t="s"/>
      <c r="H961" s="17" t="s">
        <v>3058</v>
      </c>
      <c r="I961" s="17" t="s">
        <v>3072</v>
      </c>
      <c r="J961" s="32" t="s"/>
      <c r="K961" s="32" t="s"/>
      <c r="L961" s="29" t="s"/>
      <c r="M961" s="29" t="s"/>
      <c r="N961" s="29" t="s"/>
      <c r="O961" s="29" t="s"/>
      <c r="P961" s="29" t="s"/>
      <c r="Q961" s="29" t="s"/>
      <c r="R961" s="29" t="s"/>
      <c r="S961" s="29" t="s"/>
      <c r="T961" s="29" t="s"/>
      <c r="U961" s="29" t="s"/>
      <c r="V961" s="29" t="s"/>
      <c r="W961" s="29" t="s"/>
      <c r="X961" s="29" t="s"/>
      <c r="Y961" s="29" t="s"/>
      <c r="Z961" s="29" t="s"/>
    </row>
    <row r="962" spans="1:26" s="55">
      <c r="A962" s="26">
        <v>45689</v>
      </c>
      <c r="B962" s="17" t="s">
        <v>4078</v>
      </c>
      <c r="C962" s="17" t="s">
        <v>3055</v>
      </c>
      <c r="D962" s="17" t="s">
        <v>3071</v>
      </c>
      <c r="E962" s="17">
        <v>168</v>
      </c>
      <c r="F962" s="17">
        <v>168</v>
      </c>
      <c r="G962" s="29" t="s"/>
      <c r="H962" s="17" t="s">
        <v>3125</v>
      </c>
      <c r="I962" s="17" t="s">
        <v>3224</v>
      </c>
      <c r="J962" s="32" t="s"/>
      <c r="K962" s="32" t="s"/>
      <c r="L962" s="29" t="s"/>
      <c r="M962" s="29" t="s"/>
      <c r="N962" s="29" t="s"/>
      <c r="O962" s="29" t="s"/>
      <c r="P962" s="29" t="s"/>
      <c r="Q962" s="29" t="s"/>
      <c r="R962" s="29" t="s"/>
      <c r="S962" s="29" t="s"/>
      <c r="T962" s="29" t="s"/>
      <c r="U962" s="29" t="s"/>
      <c r="V962" s="29" t="s"/>
      <c r="W962" s="29" t="s"/>
      <c r="X962" s="29" t="s"/>
      <c r="Y962" s="29" t="s"/>
      <c r="Z962" s="29" t="s"/>
    </row>
    <row r="963" spans="1:26" s="55">
      <c r="A963" s="26">
        <v>45689</v>
      </c>
      <c r="B963" s="17" t="s">
        <v>4079</v>
      </c>
      <c r="C963" s="17" t="s">
        <v>2969</v>
      </c>
      <c r="D963" s="17" t="s">
        <v>2970</v>
      </c>
      <c r="E963" s="17">
        <v>168</v>
      </c>
      <c r="F963" s="17">
        <v>168</v>
      </c>
      <c r="G963" s="29" t="s"/>
      <c r="H963" s="17" t="s">
        <v>2999</v>
      </c>
      <c r="I963" s="17" t="s">
        <v>3000</v>
      </c>
      <c r="J963" s="32" t="s"/>
      <c r="K963" s="32" t="s"/>
      <c r="L963" s="29" t="s"/>
      <c r="M963" s="29" t="s"/>
      <c r="N963" s="29" t="s"/>
      <c r="O963" s="29" t="s"/>
      <c r="P963" s="29" t="s"/>
      <c r="Q963" s="29" t="s"/>
      <c r="R963" s="29" t="s"/>
      <c r="S963" s="29" t="s"/>
      <c r="T963" s="29" t="s"/>
      <c r="U963" s="29" t="s"/>
      <c r="V963" s="29" t="s"/>
      <c r="W963" s="29" t="s"/>
      <c r="X963" s="29" t="s"/>
      <c r="Y963" s="29" t="s"/>
      <c r="Z963" s="29" t="s"/>
    </row>
    <row r="964" spans="1:26" s="55">
      <c r="A964" s="26">
        <v>45689</v>
      </c>
      <c r="B964" s="17" t="s">
        <v>4080</v>
      </c>
      <c r="C964" s="17" t="s">
        <v>3055</v>
      </c>
      <c r="D964" s="17" t="s">
        <v>3071</v>
      </c>
      <c r="E964" s="17">
        <v>168</v>
      </c>
      <c r="F964" s="17">
        <v>168</v>
      </c>
      <c r="G964" s="29" t="s"/>
      <c r="H964" s="17" t="s">
        <v>3125</v>
      </c>
      <c r="I964" s="17" t="s">
        <v>3224</v>
      </c>
      <c r="J964" s="32" t="s"/>
      <c r="K964" s="32" t="s"/>
      <c r="L964" s="29" t="s"/>
      <c r="M964" s="29" t="s"/>
      <c r="N964" s="29" t="s"/>
      <c r="O964" s="29" t="s"/>
      <c r="P964" s="29" t="s"/>
      <c r="Q964" s="29" t="s"/>
      <c r="R964" s="29" t="s"/>
      <c r="S964" s="29" t="s"/>
      <c r="T964" s="29" t="s"/>
      <c r="U964" s="29" t="s"/>
      <c r="V964" s="29" t="s"/>
      <c r="W964" s="29" t="s"/>
      <c r="X964" s="29" t="s"/>
      <c r="Y964" s="29" t="s"/>
      <c r="Z964" s="29" t="s"/>
    </row>
    <row r="965" spans="1:26" s="55">
      <c r="A965" s="26">
        <v>45689</v>
      </c>
      <c r="B965" s="17" t="s">
        <v>4081</v>
      </c>
      <c r="C965" s="17" t="s">
        <v>3055</v>
      </c>
      <c r="D965" s="17" t="s">
        <v>3071</v>
      </c>
      <c r="E965" s="17">
        <v>160</v>
      </c>
      <c r="F965" s="17">
        <v>160</v>
      </c>
      <c r="G965" s="29" t="s"/>
      <c r="H965" s="17" t="s">
        <v>3109</v>
      </c>
      <c r="I965" s="17" t="s">
        <v>3072</v>
      </c>
      <c r="J965" s="32" t="s"/>
      <c r="K965" s="32" t="s"/>
      <c r="L965" s="29" t="s"/>
      <c r="M965" s="29" t="s"/>
      <c r="N965" s="29" t="s"/>
      <c r="O965" s="29" t="s"/>
      <c r="P965" s="29" t="s"/>
      <c r="Q965" s="29" t="s"/>
      <c r="R965" s="29" t="s"/>
      <c r="S965" s="29" t="s"/>
      <c r="T965" s="29" t="s"/>
      <c r="U965" s="29" t="s"/>
      <c r="V965" s="29" t="s"/>
      <c r="W965" s="29" t="s"/>
      <c r="X965" s="29" t="s"/>
      <c r="Y965" s="29" t="s"/>
      <c r="Z965" s="29" t="s"/>
    </row>
    <row r="966" spans="1:26" s="55">
      <c r="A966" s="26">
        <v>45689</v>
      </c>
      <c r="B966" s="17" t="s">
        <v>4082</v>
      </c>
      <c r="C966" s="17" t="s">
        <v>2993</v>
      </c>
      <c r="D966" s="17" t="s">
        <v>2982</v>
      </c>
      <c r="E966" s="17">
        <v>358</v>
      </c>
      <c r="F966" s="17">
        <v>358</v>
      </c>
      <c r="G966" s="29" t="s"/>
      <c r="H966" s="17" t="s">
        <v>2995</v>
      </c>
      <c r="I966" s="17" t="s">
        <v>3013</v>
      </c>
      <c r="J966" s="32" t="s"/>
      <c r="K966" s="32" t="s"/>
      <c r="L966" s="29" t="s"/>
      <c r="M966" s="29" t="s"/>
      <c r="N966" s="29" t="s"/>
      <c r="O966" s="29" t="s"/>
      <c r="P966" s="29" t="s"/>
      <c r="Q966" s="29" t="s"/>
      <c r="R966" s="29" t="s"/>
      <c r="S966" s="29" t="s"/>
      <c r="T966" s="29" t="s"/>
      <c r="U966" s="29" t="s"/>
      <c r="V966" s="29" t="s"/>
      <c r="W966" s="29" t="s"/>
      <c r="X966" s="29" t="s"/>
      <c r="Y966" s="29" t="s"/>
      <c r="Z966" s="29" t="s"/>
    </row>
    <row r="967" spans="1:26" s="55">
      <c r="A967" s="26">
        <v>45689</v>
      </c>
      <c r="B967" s="17" t="s">
        <v>4083</v>
      </c>
      <c r="C967" s="17" t="s">
        <v>3055</v>
      </c>
      <c r="D967" s="17" t="s">
        <v>3071</v>
      </c>
      <c r="E967" s="17">
        <v>598</v>
      </c>
      <c r="F967" s="17">
        <v>598</v>
      </c>
      <c r="G967" s="29" t="s"/>
      <c r="H967" s="17" t="s">
        <v>3125</v>
      </c>
      <c r="I967" s="17" t="s">
        <v>3224</v>
      </c>
      <c r="J967" s="32" t="s"/>
      <c r="K967" s="32" t="s"/>
      <c r="L967" s="29" t="s"/>
      <c r="M967" s="29" t="s"/>
      <c r="N967" s="29" t="s"/>
      <c r="O967" s="29" t="s"/>
      <c r="P967" s="29" t="s"/>
      <c r="Q967" s="29" t="s"/>
      <c r="R967" s="29" t="s"/>
      <c r="S967" s="29" t="s"/>
      <c r="T967" s="29" t="s"/>
      <c r="U967" s="29" t="s"/>
      <c r="V967" s="29" t="s"/>
      <c r="W967" s="29" t="s"/>
      <c r="X967" s="29" t="s"/>
      <c r="Y967" s="29" t="s"/>
      <c r="Z967" s="29" t="s"/>
    </row>
    <row r="968" spans="1:26" s="55">
      <c r="A968" s="26">
        <v>45689</v>
      </c>
      <c r="B968" s="17" t="s">
        <v>4084</v>
      </c>
      <c r="C968" s="17" t="s">
        <v>3055</v>
      </c>
      <c r="D968" s="17" t="s">
        <v>3071</v>
      </c>
      <c r="E968" s="17">
        <v>99</v>
      </c>
      <c r="F968" s="17">
        <v>99</v>
      </c>
      <c r="G968" s="29" t="s"/>
      <c r="H968" s="17" t="s">
        <v>3109</v>
      </c>
      <c r="I968" s="17" t="s">
        <v>3123</v>
      </c>
      <c r="J968" s="32" t="s"/>
      <c r="K968" s="32" t="s"/>
      <c r="L968" s="29" t="s"/>
      <c r="M968" s="29" t="s"/>
      <c r="N968" s="29" t="s"/>
      <c r="O968" s="29" t="s"/>
      <c r="P968" s="29" t="s"/>
      <c r="Q968" s="29" t="s"/>
      <c r="R968" s="29" t="s"/>
      <c r="S968" s="29" t="s"/>
      <c r="T968" s="29" t="s"/>
      <c r="U968" s="29" t="s"/>
      <c r="V968" s="29" t="s"/>
      <c r="W968" s="29" t="s"/>
      <c r="X968" s="29" t="s"/>
      <c r="Y968" s="29" t="s"/>
      <c r="Z968" s="29" t="s"/>
    </row>
    <row r="969" spans="1:26" s="55">
      <c r="A969" s="26">
        <v>45689</v>
      </c>
      <c r="B969" s="17" t="s">
        <v>4085</v>
      </c>
      <c r="C969" s="17" t="s">
        <v>3055</v>
      </c>
      <c r="D969" s="17" t="s">
        <v>3071</v>
      </c>
      <c r="E969" s="17">
        <v>2233</v>
      </c>
      <c r="F969" s="17">
        <v>2233</v>
      </c>
      <c r="G969" s="29" t="s"/>
      <c r="H969" s="17" t="s">
        <v>3109</v>
      </c>
      <c r="I969" s="17" t="s">
        <v>3123</v>
      </c>
      <c r="J969" s="32" t="s"/>
      <c r="K969" s="32" t="s"/>
      <c r="L969" s="29" t="s"/>
      <c r="M969" s="29" t="s"/>
      <c r="N969" s="29" t="s"/>
      <c r="O969" s="29" t="s"/>
      <c r="P969" s="29" t="s"/>
      <c r="Q969" s="29" t="s"/>
      <c r="R969" s="29" t="s"/>
      <c r="S969" s="29" t="s"/>
      <c r="T969" s="29" t="s"/>
      <c r="U969" s="29" t="s"/>
      <c r="V969" s="29" t="s"/>
      <c r="W969" s="29" t="s"/>
      <c r="X969" s="29" t="s"/>
      <c r="Y969" s="29" t="s"/>
      <c r="Z969" s="29" t="s"/>
    </row>
    <row r="970" spans="1:26" s="55">
      <c r="A970" s="26">
        <v>45689</v>
      </c>
      <c r="B970" s="17" t="s">
        <v>4086</v>
      </c>
      <c r="C970" s="17" t="s">
        <v>3055</v>
      </c>
      <c r="D970" s="17" t="s">
        <v>3071</v>
      </c>
      <c r="E970" s="17">
        <v>870</v>
      </c>
      <c r="F970" s="17">
        <v>870</v>
      </c>
      <c r="G970" s="29" t="s"/>
      <c r="H970" s="17" t="s">
        <v>3109</v>
      </c>
      <c r="I970" s="17" t="s">
        <v>3123</v>
      </c>
      <c r="J970" s="32" t="s"/>
      <c r="K970" s="32" t="s"/>
      <c r="L970" s="29" t="s"/>
      <c r="M970" s="29" t="s"/>
      <c r="N970" s="29" t="s"/>
      <c r="O970" s="29" t="s"/>
      <c r="P970" s="29" t="s"/>
      <c r="Q970" s="29" t="s"/>
      <c r="R970" s="29" t="s"/>
      <c r="S970" s="29" t="s"/>
      <c r="T970" s="29" t="s"/>
      <c r="U970" s="29" t="s"/>
      <c r="V970" s="29" t="s"/>
      <c r="W970" s="29" t="s"/>
      <c r="X970" s="29" t="s"/>
      <c r="Y970" s="29" t="s"/>
      <c r="Z970" s="29" t="s"/>
    </row>
    <row r="971" spans="1:26" s="55">
      <c r="A971" s="26">
        <v>45690</v>
      </c>
      <c r="B971" s="17" t="s">
        <v>4087</v>
      </c>
      <c r="C971" s="17" t="s">
        <v>3055</v>
      </c>
      <c r="D971" s="17" t="s">
        <v>3071</v>
      </c>
      <c r="E971" s="17">
        <v>336</v>
      </c>
      <c r="F971" s="17">
        <v>336</v>
      </c>
      <c r="G971" s="29" t="s"/>
      <c r="H971" s="17" t="s">
        <v>3125</v>
      </c>
      <c r="I971" s="17" t="s">
        <v>3072</v>
      </c>
      <c r="J971" s="32" t="s"/>
      <c r="K971" s="32" t="s"/>
      <c r="L971" s="29" t="s"/>
      <c r="M971" s="29" t="s"/>
      <c r="N971" s="29" t="s"/>
      <c r="O971" s="29" t="s"/>
      <c r="P971" s="29" t="s"/>
      <c r="Q971" s="29" t="s"/>
      <c r="R971" s="29" t="s"/>
      <c r="S971" s="29" t="s"/>
      <c r="T971" s="29" t="s"/>
      <c r="U971" s="29" t="s"/>
      <c r="V971" s="29" t="s"/>
      <c r="W971" s="29" t="s"/>
      <c r="X971" s="29" t="s"/>
      <c r="Y971" s="29" t="s"/>
      <c r="Z971" s="29" t="s"/>
    </row>
    <row r="972" spans="1:26" s="55">
      <c r="A972" s="26">
        <v>45690</v>
      </c>
      <c r="B972" s="17" t="s">
        <v>4088</v>
      </c>
      <c r="C972" s="17" t="s">
        <v>3055</v>
      </c>
      <c r="D972" s="17" t="s">
        <v>3071</v>
      </c>
      <c r="E972" s="17">
        <v>168</v>
      </c>
      <c r="F972" s="17">
        <v>168</v>
      </c>
      <c r="G972" s="29" t="s"/>
      <c r="H972" s="17" t="s">
        <v>3109</v>
      </c>
      <c r="I972" s="17" t="s">
        <v>3072</v>
      </c>
      <c r="J972" s="32" t="s"/>
      <c r="K972" s="32" t="s"/>
      <c r="L972" s="29" t="s"/>
      <c r="M972" s="29" t="s"/>
      <c r="N972" s="29" t="s"/>
      <c r="O972" s="29" t="s"/>
      <c r="P972" s="29" t="s"/>
      <c r="Q972" s="29" t="s"/>
      <c r="R972" s="29" t="s"/>
      <c r="S972" s="29" t="s"/>
      <c r="T972" s="29" t="s"/>
      <c r="U972" s="29" t="s"/>
      <c r="V972" s="29" t="s"/>
      <c r="W972" s="29" t="s"/>
      <c r="X972" s="29" t="s"/>
      <c r="Y972" s="29" t="s"/>
      <c r="Z972" s="29" t="s"/>
    </row>
    <row r="973" spans="1:26" s="55">
      <c r="A973" s="26">
        <v>45690</v>
      </c>
      <c r="B973" s="17" t="s">
        <v>4089</v>
      </c>
      <c r="C973" s="17" t="s">
        <v>3055</v>
      </c>
      <c r="D973" s="17" t="s">
        <v>3071</v>
      </c>
      <c r="E973" s="17">
        <v>99</v>
      </c>
      <c r="F973" s="17">
        <v>99</v>
      </c>
      <c r="G973" s="29" t="s"/>
      <c r="H973" s="17" t="s">
        <v>3125</v>
      </c>
      <c r="I973" s="17" t="s">
        <v>3209</v>
      </c>
      <c r="J973" s="32" t="s"/>
      <c r="K973" s="32" t="s"/>
      <c r="L973" s="29" t="s"/>
      <c r="M973" s="29" t="s"/>
      <c r="N973" s="29" t="s"/>
      <c r="O973" s="29" t="s"/>
      <c r="P973" s="29" t="s"/>
      <c r="Q973" s="29" t="s"/>
      <c r="R973" s="29" t="s"/>
      <c r="S973" s="29" t="s"/>
      <c r="T973" s="29" t="s"/>
      <c r="U973" s="29" t="s"/>
      <c r="V973" s="29" t="s"/>
      <c r="W973" s="29" t="s"/>
      <c r="X973" s="29" t="s"/>
      <c r="Y973" s="29" t="s"/>
      <c r="Z973" s="29" t="s"/>
    </row>
    <row r="974" spans="1:26" s="55">
      <c r="A974" s="26">
        <v>45690</v>
      </c>
      <c r="B974" s="17" t="s">
        <v>4090</v>
      </c>
      <c r="C974" s="17" t="s">
        <v>2993</v>
      </c>
      <c r="D974" s="17" t="s">
        <v>2982</v>
      </c>
      <c r="E974" s="17">
        <v>30</v>
      </c>
      <c r="F974" s="17">
        <v>30</v>
      </c>
      <c r="G974" s="29" t="s"/>
      <c r="H974" s="17" t="s">
        <v>2995</v>
      </c>
      <c r="I974" s="17" t="s">
        <v>2996</v>
      </c>
      <c r="J974" s="32" t="s"/>
      <c r="K974" s="32" t="s"/>
      <c r="L974" s="29" t="s"/>
      <c r="M974" s="29" t="s"/>
      <c r="N974" s="29" t="s"/>
      <c r="O974" s="29" t="s"/>
      <c r="P974" s="29" t="s"/>
      <c r="Q974" s="29" t="s"/>
      <c r="R974" s="29" t="s"/>
      <c r="S974" s="29" t="s"/>
      <c r="T974" s="29" t="s"/>
      <c r="U974" s="29" t="s"/>
      <c r="V974" s="29" t="s"/>
      <c r="W974" s="29" t="s"/>
      <c r="X974" s="29" t="s"/>
      <c r="Y974" s="29" t="s"/>
      <c r="Z974" s="29" t="s"/>
    </row>
    <row r="975" spans="1:26" s="55">
      <c r="A975" s="26">
        <v>45690</v>
      </c>
      <c r="B975" s="17" t="s">
        <v>4091</v>
      </c>
      <c r="C975" s="17" t="s">
        <v>2969</v>
      </c>
      <c r="D975" s="17" t="s">
        <v>2970</v>
      </c>
      <c r="E975" s="17">
        <v>500</v>
      </c>
      <c r="F975" s="17">
        <v>500</v>
      </c>
      <c r="G975" s="29" t="s"/>
      <c r="H975" s="17" t="s">
        <v>2999</v>
      </c>
      <c r="I975" s="17" t="s">
        <v>2977</v>
      </c>
      <c r="J975" s="32" t="s"/>
      <c r="K975" s="32" t="s"/>
      <c r="L975" s="29" t="s"/>
      <c r="M975" s="29" t="s"/>
      <c r="N975" s="29" t="s"/>
      <c r="O975" s="29" t="s"/>
      <c r="P975" s="29" t="s"/>
      <c r="Q975" s="29" t="s"/>
      <c r="R975" s="29" t="s"/>
      <c r="S975" s="29" t="s"/>
      <c r="T975" s="29" t="s"/>
      <c r="U975" s="29" t="s"/>
      <c r="V975" s="29" t="s"/>
      <c r="W975" s="29" t="s"/>
      <c r="X975" s="29" t="s"/>
      <c r="Y975" s="29" t="s"/>
      <c r="Z975" s="29" t="s"/>
    </row>
    <row r="976" spans="1:26" s="55">
      <c r="A976" s="26">
        <v>45690</v>
      </c>
      <c r="B976" s="17" t="s">
        <v>4092</v>
      </c>
      <c r="C976" s="17" t="s">
        <v>2993</v>
      </c>
      <c r="D976" s="17" t="s">
        <v>2982</v>
      </c>
      <c r="E976" s="17">
        <v>58</v>
      </c>
      <c r="F976" s="17">
        <v>58</v>
      </c>
      <c r="G976" s="29" t="s"/>
      <c r="H976" s="17" t="s">
        <v>2995</v>
      </c>
      <c r="I976" s="17" t="s">
        <v>2996</v>
      </c>
      <c r="J976" s="32" t="s"/>
      <c r="K976" s="32" t="s"/>
      <c r="L976" s="29" t="s"/>
      <c r="M976" s="29" t="s"/>
      <c r="N976" s="29" t="s"/>
      <c r="O976" s="29" t="s"/>
      <c r="P976" s="29" t="s"/>
      <c r="Q976" s="29" t="s"/>
      <c r="R976" s="29" t="s"/>
      <c r="S976" s="29" t="s"/>
      <c r="T976" s="29" t="s"/>
      <c r="U976" s="29" t="s"/>
      <c r="V976" s="29" t="s"/>
      <c r="W976" s="29" t="s"/>
      <c r="X976" s="29" t="s"/>
      <c r="Y976" s="29" t="s"/>
      <c r="Z976" s="29" t="s"/>
    </row>
    <row r="977" spans="1:26" s="55">
      <c r="A977" s="26">
        <v>45690</v>
      </c>
      <c r="B977" s="17" t="s">
        <v>4093</v>
      </c>
      <c r="C977" s="17" t="s">
        <v>3055</v>
      </c>
      <c r="D977" s="17" t="s">
        <v>3071</v>
      </c>
      <c r="E977" s="17">
        <v>168</v>
      </c>
      <c r="F977" s="17">
        <v>168</v>
      </c>
      <c r="G977" s="29" t="s"/>
      <c r="H977" s="17" t="s">
        <v>3109</v>
      </c>
      <c r="I977" s="17" t="s">
        <v>3123</v>
      </c>
      <c r="J977" s="32" t="s"/>
      <c r="K977" s="32" t="s"/>
      <c r="L977" s="29" t="s"/>
      <c r="M977" s="29" t="s"/>
      <c r="N977" s="29" t="s"/>
      <c r="O977" s="29" t="s"/>
      <c r="P977" s="29" t="s"/>
      <c r="Q977" s="29" t="s"/>
      <c r="R977" s="29" t="s"/>
      <c r="S977" s="29" t="s"/>
      <c r="T977" s="29" t="s"/>
      <c r="U977" s="29" t="s"/>
      <c r="V977" s="29" t="s"/>
      <c r="W977" s="29" t="s"/>
      <c r="X977" s="29" t="s"/>
      <c r="Y977" s="29" t="s"/>
      <c r="Z977" s="29" t="s"/>
    </row>
    <row r="978" spans="1:26" s="55">
      <c r="A978" s="26">
        <v>45690</v>
      </c>
      <c r="B978" s="17" t="s">
        <v>4094</v>
      </c>
      <c r="C978" s="17" t="s">
        <v>3055</v>
      </c>
      <c r="D978" s="17" t="s">
        <v>3071</v>
      </c>
      <c r="E978" s="17">
        <v>200</v>
      </c>
      <c r="F978" s="17">
        <v>200</v>
      </c>
      <c r="G978" s="29" t="s"/>
      <c r="H978" s="17" t="s">
        <v>3125</v>
      </c>
      <c r="I978" s="17" t="s">
        <v>3072</v>
      </c>
      <c r="J978" s="32" t="s"/>
      <c r="K978" s="32" t="s"/>
      <c r="L978" s="29" t="s"/>
      <c r="M978" s="29" t="s"/>
      <c r="N978" s="29" t="s"/>
      <c r="O978" s="29" t="s"/>
      <c r="P978" s="29" t="s"/>
      <c r="Q978" s="29" t="s"/>
      <c r="R978" s="29" t="s"/>
      <c r="S978" s="29" t="s"/>
      <c r="T978" s="29" t="s"/>
      <c r="U978" s="29" t="s"/>
      <c r="V978" s="29" t="s"/>
      <c r="W978" s="29" t="s"/>
      <c r="X978" s="29" t="s"/>
      <c r="Y978" s="29" t="s"/>
      <c r="Z978" s="29" t="s"/>
    </row>
    <row r="979" spans="1:26" s="55">
      <c r="A979" s="26">
        <v>45690</v>
      </c>
      <c r="B979" s="17" t="s">
        <v>40</v>
      </c>
      <c r="C979" s="17" t="s">
        <v>2993</v>
      </c>
      <c r="D979" s="17" t="s">
        <v>2970</v>
      </c>
      <c r="E979" s="17">
        <v>5500</v>
      </c>
      <c r="F979" s="17">
        <v>5500</v>
      </c>
      <c r="G979" s="41" t="s">
        <v>4095</v>
      </c>
      <c r="H979" s="17" t="s">
        <v>2995</v>
      </c>
      <c r="I979" s="17" t="s">
        <v>4000</v>
      </c>
      <c r="J979" s="32" t="s">
        <v>3882</v>
      </c>
      <c r="K979" s="32" t="s"/>
      <c r="L979" s="29" t="s"/>
      <c r="M979" s="29" t="s"/>
      <c r="N979" s="29" t="s"/>
      <c r="O979" s="29" t="s"/>
      <c r="P979" s="29" t="s"/>
      <c r="Q979" s="29" t="s"/>
      <c r="R979" s="29" t="s"/>
      <c r="S979" s="29" t="s"/>
      <c r="T979" s="29" t="s"/>
      <c r="U979" s="29" t="s"/>
      <c r="V979" s="29" t="s"/>
      <c r="W979" s="29" t="s"/>
      <c r="X979" s="29" t="s"/>
      <c r="Y979" s="29" t="s"/>
      <c r="Z979" s="29" t="s"/>
    </row>
    <row r="980" spans="1:26" s="55">
      <c r="A980" s="26">
        <v>45690</v>
      </c>
      <c r="B980" s="17" t="s">
        <v>4096</v>
      </c>
      <c r="C980" s="17" t="s">
        <v>2993</v>
      </c>
      <c r="D980" s="17" t="s">
        <v>2982</v>
      </c>
      <c r="E980" s="17">
        <v>1700</v>
      </c>
      <c r="F980" s="17">
        <v>1700</v>
      </c>
      <c r="G980" s="29" t="s"/>
      <c r="H980" s="17" t="s">
        <v>2995</v>
      </c>
      <c r="I980" s="17" t="s">
        <v>3013</v>
      </c>
      <c r="J980" s="32" t="s"/>
      <c r="K980" s="32" t="s"/>
      <c r="L980" s="29" t="s"/>
      <c r="M980" s="29" t="s"/>
      <c r="N980" s="29" t="s"/>
      <c r="O980" s="29" t="s"/>
      <c r="P980" s="29" t="s"/>
      <c r="Q980" s="29" t="s"/>
      <c r="R980" s="29" t="s"/>
      <c r="S980" s="29" t="s"/>
      <c r="T980" s="29" t="s"/>
      <c r="U980" s="29" t="s"/>
      <c r="V980" s="29" t="s"/>
      <c r="W980" s="29" t="s"/>
      <c r="X980" s="29" t="s"/>
      <c r="Y980" s="29" t="s"/>
      <c r="Z980" s="29" t="s"/>
    </row>
    <row r="981" spans="1:26" s="55">
      <c r="A981" s="26">
        <v>45690</v>
      </c>
      <c r="B981" s="17" t="s">
        <v>4097</v>
      </c>
      <c r="C981" s="17" t="s">
        <v>3055</v>
      </c>
      <c r="D981" s="17" t="s">
        <v>3071</v>
      </c>
      <c r="E981" s="17">
        <v>168</v>
      </c>
      <c r="F981" s="17">
        <v>168</v>
      </c>
      <c r="G981" s="29" t="s"/>
      <c r="H981" s="17" t="s">
        <v>3109</v>
      </c>
      <c r="I981" s="17" t="s">
        <v>3123</v>
      </c>
      <c r="J981" s="32" t="s"/>
      <c r="K981" s="32" t="s"/>
      <c r="L981" s="29" t="s"/>
      <c r="M981" s="29" t="s"/>
      <c r="N981" s="29" t="s"/>
      <c r="O981" s="29" t="s"/>
      <c r="P981" s="29" t="s"/>
      <c r="Q981" s="29" t="s"/>
      <c r="R981" s="29" t="s"/>
      <c r="S981" s="29" t="s"/>
      <c r="T981" s="29" t="s"/>
      <c r="U981" s="29" t="s"/>
      <c r="V981" s="29" t="s"/>
      <c r="W981" s="29" t="s"/>
      <c r="X981" s="29" t="s"/>
      <c r="Y981" s="29" t="s"/>
      <c r="Z981" s="29" t="s"/>
    </row>
    <row r="982" spans="1:26" s="55">
      <c r="A982" s="26">
        <v>45690</v>
      </c>
      <c r="B982" s="17" t="s">
        <v>4098</v>
      </c>
      <c r="C982" s="17" t="s">
        <v>3055</v>
      </c>
      <c r="D982" s="17" t="s">
        <v>3071</v>
      </c>
      <c r="E982" s="17">
        <v>336</v>
      </c>
      <c r="F982" s="17">
        <v>336</v>
      </c>
      <c r="G982" s="29" t="s"/>
      <c r="H982" s="17" t="s">
        <v>3109</v>
      </c>
      <c r="I982" s="17" t="s">
        <v>3072</v>
      </c>
      <c r="J982" s="32" t="s"/>
      <c r="K982" s="32" t="s"/>
      <c r="L982" s="29" t="s"/>
      <c r="M982" s="29" t="s"/>
      <c r="N982" s="29" t="s"/>
      <c r="O982" s="29" t="s"/>
      <c r="P982" s="29" t="s"/>
      <c r="Q982" s="29" t="s"/>
      <c r="R982" s="29" t="s"/>
      <c r="S982" s="29" t="s"/>
      <c r="T982" s="29" t="s"/>
      <c r="U982" s="29" t="s"/>
      <c r="V982" s="29" t="s"/>
      <c r="W982" s="29" t="s"/>
      <c r="X982" s="29" t="s"/>
      <c r="Y982" s="29" t="s"/>
      <c r="Z982" s="29" t="s"/>
    </row>
    <row r="983" spans="1:26" s="55">
      <c r="A983" s="26">
        <v>45690</v>
      </c>
      <c r="B983" s="17" t="s">
        <v>4099</v>
      </c>
      <c r="C983" s="17" t="s">
        <v>2993</v>
      </c>
      <c r="D983" s="17" t="s">
        <v>2982</v>
      </c>
      <c r="E983" s="17">
        <v>336</v>
      </c>
      <c r="F983" s="17">
        <v>336</v>
      </c>
      <c r="G983" s="29" t="s"/>
      <c r="H983" s="17" t="s">
        <v>2995</v>
      </c>
      <c r="I983" s="17" t="s">
        <v>2996</v>
      </c>
      <c r="J983" s="32" t="s"/>
      <c r="K983" s="32" t="s"/>
      <c r="L983" s="29" t="s"/>
      <c r="M983" s="29" t="s"/>
      <c r="N983" s="29" t="s"/>
      <c r="O983" s="29" t="s"/>
      <c r="P983" s="29" t="s"/>
      <c r="Q983" s="29" t="s"/>
      <c r="R983" s="29" t="s"/>
      <c r="S983" s="29" t="s"/>
      <c r="T983" s="29" t="s"/>
      <c r="U983" s="29" t="s"/>
      <c r="V983" s="29" t="s"/>
      <c r="W983" s="29" t="s"/>
      <c r="X983" s="29" t="s"/>
      <c r="Y983" s="29" t="s"/>
      <c r="Z983" s="29" t="s"/>
    </row>
    <row r="984" spans="1:26" s="55">
      <c r="A984" s="26">
        <v>45690</v>
      </c>
      <c r="B984" s="17" t="s">
        <v>4100</v>
      </c>
      <c r="C984" s="17" t="s">
        <v>3055</v>
      </c>
      <c r="D984" s="17" t="s">
        <v>3071</v>
      </c>
      <c r="E984" s="17">
        <v>1417</v>
      </c>
      <c r="F984" s="17">
        <v>1417</v>
      </c>
      <c r="G984" s="29" t="s"/>
      <c r="H984" s="17" t="s">
        <v>3125</v>
      </c>
      <c r="I984" s="17" t="s">
        <v>3072</v>
      </c>
      <c r="J984" s="32" t="s"/>
      <c r="K984" s="32" t="s"/>
      <c r="L984" s="29" t="s"/>
      <c r="M984" s="29" t="s"/>
      <c r="N984" s="29" t="s"/>
      <c r="O984" s="29" t="s"/>
      <c r="P984" s="29" t="s"/>
      <c r="Q984" s="29" t="s"/>
      <c r="R984" s="29" t="s"/>
      <c r="S984" s="29" t="s"/>
      <c r="T984" s="29" t="s"/>
      <c r="U984" s="29" t="s"/>
      <c r="V984" s="29" t="s"/>
      <c r="W984" s="29" t="s"/>
      <c r="X984" s="29" t="s"/>
      <c r="Y984" s="29" t="s"/>
      <c r="Z984" s="29" t="s"/>
    </row>
    <row r="985" spans="1:26" s="55">
      <c r="A985" s="26">
        <v>45690</v>
      </c>
      <c r="B985" s="17" t="s">
        <v>25</v>
      </c>
      <c r="C985" s="17" t="s">
        <v>2993</v>
      </c>
      <c r="D985" s="17" t="s">
        <v>2982</v>
      </c>
      <c r="E985" s="17">
        <v>6599</v>
      </c>
      <c r="F985" s="17">
        <v>6599</v>
      </c>
      <c r="G985" s="45" t="s">
        <v>3881</v>
      </c>
      <c r="H985" s="17" t="s">
        <v>2995</v>
      </c>
      <c r="I985" s="17" t="s">
        <v>3623</v>
      </c>
      <c r="J985" s="32" t="s">
        <v>3882</v>
      </c>
      <c r="K985" s="32" t="s"/>
      <c r="L985" s="29" t="s"/>
      <c r="M985" s="29" t="s"/>
      <c r="N985" s="29" t="s"/>
      <c r="O985" s="29" t="s"/>
      <c r="P985" s="29" t="s"/>
      <c r="Q985" s="29" t="s"/>
      <c r="R985" s="29" t="s"/>
      <c r="S985" s="29" t="s"/>
      <c r="T985" s="29" t="s"/>
      <c r="U985" s="29" t="s"/>
      <c r="V985" s="29" t="s"/>
      <c r="W985" s="29" t="s"/>
      <c r="X985" s="29" t="s"/>
      <c r="Y985" s="29" t="s"/>
      <c r="Z985" s="29" t="s"/>
    </row>
    <row r="986" spans="1:26" s="55">
      <c r="A986" s="26">
        <v>45690</v>
      </c>
      <c r="B986" s="17" t="s">
        <v>4101</v>
      </c>
      <c r="C986" s="17" t="s">
        <v>2993</v>
      </c>
      <c r="D986" s="17" t="s">
        <v>2982</v>
      </c>
      <c r="E986" s="17">
        <v>655</v>
      </c>
      <c r="F986" s="17">
        <v>655</v>
      </c>
      <c r="G986" s="29" t="s"/>
      <c r="H986" s="17" t="s">
        <v>2995</v>
      </c>
      <c r="I986" s="17" t="s">
        <v>3615</v>
      </c>
      <c r="J986" s="32" t="s"/>
      <c r="K986" s="32" t="s"/>
      <c r="L986" s="29" t="s"/>
      <c r="M986" s="29" t="s"/>
      <c r="N986" s="29" t="s"/>
      <c r="O986" s="29" t="s"/>
      <c r="P986" s="29" t="s"/>
      <c r="Q986" s="29" t="s"/>
      <c r="R986" s="29" t="s"/>
      <c r="S986" s="29" t="s"/>
      <c r="T986" s="29" t="s"/>
      <c r="U986" s="29" t="s"/>
      <c r="V986" s="29" t="s"/>
      <c r="W986" s="29" t="s"/>
      <c r="X986" s="29" t="s"/>
      <c r="Y986" s="29" t="s"/>
      <c r="Z986" s="29" t="s"/>
    </row>
    <row r="987" spans="1:26" s="55">
      <c r="A987" s="26">
        <v>45690</v>
      </c>
      <c r="B987" s="17" t="s">
        <v>4102</v>
      </c>
      <c r="C987" s="17" t="s">
        <v>2993</v>
      </c>
      <c r="D987" s="17" t="s">
        <v>2982</v>
      </c>
      <c r="E987" s="17">
        <v>0</v>
      </c>
      <c r="F987" s="17">
        <v>0</v>
      </c>
      <c r="G987" s="29" t="s"/>
      <c r="H987" s="17" t="s">
        <v>3269</v>
      </c>
      <c r="I987" s="17" t="s">
        <v>2996</v>
      </c>
      <c r="J987" s="32" t="s"/>
      <c r="K987" s="32" t="s"/>
      <c r="L987" s="29" t="s"/>
      <c r="M987" s="29" t="s"/>
      <c r="N987" s="29" t="s"/>
      <c r="O987" s="29" t="s"/>
      <c r="P987" s="29" t="s"/>
      <c r="Q987" s="29" t="s"/>
      <c r="R987" s="29" t="s"/>
      <c r="S987" s="29" t="s"/>
      <c r="T987" s="29" t="s"/>
      <c r="U987" s="29" t="s"/>
      <c r="V987" s="29" t="s"/>
      <c r="W987" s="29" t="s"/>
      <c r="X987" s="29" t="s"/>
      <c r="Y987" s="29" t="s"/>
      <c r="Z987" s="29" t="s"/>
    </row>
    <row r="988" spans="1:26" s="55">
      <c r="A988" s="26">
        <v>45690</v>
      </c>
      <c r="B988" s="17" t="s">
        <v>4103</v>
      </c>
      <c r="C988" s="17" t="s">
        <v>3055</v>
      </c>
      <c r="D988" s="17" t="s">
        <v>3071</v>
      </c>
      <c r="E988" s="17">
        <v>168</v>
      </c>
      <c r="F988" s="17">
        <v>168</v>
      </c>
      <c r="G988" s="29" t="s"/>
      <c r="H988" s="17" t="s">
        <v>3109</v>
      </c>
      <c r="I988" s="17" t="s">
        <v>3072</v>
      </c>
      <c r="J988" s="32" t="s"/>
      <c r="K988" s="32" t="s"/>
      <c r="L988" s="29" t="s"/>
      <c r="M988" s="29" t="s"/>
      <c r="N988" s="29" t="s"/>
      <c r="O988" s="29" t="s"/>
      <c r="P988" s="29" t="s"/>
      <c r="Q988" s="29" t="s"/>
      <c r="R988" s="29" t="s"/>
      <c r="S988" s="29" t="s"/>
      <c r="T988" s="29" t="s"/>
      <c r="U988" s="29" t="s"/>
      <c r="V988" s="29" t="s"/>
      <c r="W988" s="29" t="s"/>
      <c r="X988" s="29" t="s"/>
      <c r="Y988" s="29" t="s"/>
      <c r="Z988" s="29" t="s"/>
    </row>
    <row r="989" spans="1:26" s="55">
      <c r="A989" s="26">
        <v>45690</v>
      </c>
      <c r="B989" s="17" t="s">
        <v>4104</v>
      </c>
      <c r="C989" s="17" t="s">
        <v>3055</v>
      </c>
      <c r="D989" s="17" t="s">
        <v>3071</v>
      </c>
      <c r="E989" s="17">
        <v>336</v>
      </c>
      <c r="F989" s="17">
        <v>336</v>
      </c>
      <c r="G989" s="29" t="s"/>
      <c r="H989" s="17" t="s">
        <v>3109</v>
      </c>
      <c r="I989" s="17" t="s">
        <v>3072</v>
      </c>
      <c r="J989" s="32" t="s"/>
      <c r="K989" s="32" t="s"/>
      <c r="L989" s="29" t="s"/>
      <c r="M989" s="29" t="s"/>
      <c r="N989" s="29" t="s"/>
      <c r="O989" s="29" t="s"/>
      <c r="P989" s="29" t="s"/>
      <c r="Q989" s="29" t="s"/>
      <c r="R989" s="29" t="s"/>
      <c r="S989" s="29" t="s"/>
      <c r="T989" s="29" t="s"/>
      <c r="U989" s="29" t="s"/>
      <c r="V989" s="29" t="s"/>
      <c r="W989" s="29" t="s"/>
      <c r="X989" s="29" t="s"/>
      <c r="Y989" s="29" t="s"/>
      <c r="Z989" s="29" t="s"/>
    </row>
    <row r="990" spans="1:26" s="55">
      <c r="A990" s="26">
        <v>45691</v>
      </c>
      <c r="B990" s="17" t="s">
        <v>4105</v>
      </c>
      <c r="C990" s="17" t="s">
        <v>3055</v>
      </c>
      <c r="D990" s="17" t="s">
        <v>3071</v>
      </c>
      <c r="E990" s="17">
        <v>328</v>
      </c>
      <c r="F990" s="17">
        <v>328</v>
      </c>
      <c r="G990" s="29" t="s"/>
      <c r="H990" s="17" t="s">
        <v>3109</v>
      </c>
      <c r="I990" s="17" t="s">
        <v>3123</v>
      </c>
      <c r="J990" s="32" t="s"/>
      <c r="K990" s="32" t="s"/>
      <c r="L990" s="29" t="s"/>
      <c r="M990" s="29" t="s"/>
      <c r="N990" s="29" t="s"/>
      <c r="O990" s="29" t="s"/>
      <c r="P990" s="29" t="s"/>
      <c r="Q990" s="29" t="s"/>
      <c r="R990" s="29" t="s"/>
      <c r="S990" s="29" t="s"/>
      <c r="T990" s="29" t="s"/>
      <c r="U990" s="29" t="s"/>
      <c r="V990" s="29" t="s"/>
      <c r="W990" s="29" t="s"/>
      <c r="X990" s="29" t="s"/>
      <c r="Y990" s="29" t="s"/>
      <c r="Z990" s="29" t="s"/>
    </row>
    <row r="991" spans="1:26" s="55">
      <c r="A991" s="26">
        <v>45691</v>
      </c>
      <c r="B991" s="17" t="s">
        <v>4106</v>
      </c>
      <c r="C991" s="17" t="s">
        <v>3055</v>
      </c>
      <c r="D991" s="17" t="s">
        <v>3071</v>
      </c>
      <c r="E991" s="17">
        <v>267</v>
      </c>
      <c r="F991" s="17">
        <v>267</v>
      </c>
      <c r="G991" s="29" t="s"/>
      <c r="H991" s="17" t="s">
        <v>3109</v>
      </c>
      <c r="I991" s="17" t="s">
        <v>3072</v>
      </c>
      <c r="J991" s="32" t="s"/>
      <c r="K991" s="32" t="s"/>
      <c r="L991" s="29" t="s"/>
      <c r="M991" s="29" t="s"/>
      <c r="N991" s="29" t="s"/>
      <c r="O991" s="29" t="s"/>
      <c r="P991" s="29" t="s"/>
      <c r="Q991" s="29" t="s"/>
      <c r="R991" s="29" t="s"/>
      <c r="S991" s="29" t="s"/>
      <c r="T991" s="29" t="s"/>
      <c r="U991" s="29" t="s"/>
      <c r="V991" s="29" t="s"/>
      <c r="W991" s="29" t="s"/>
      <c r="X991" s="29" t="s"/>
      <c r="Y991" s="29" t="s"/>
      <c r="Z991" s="29" t="s"/>
    </row>
    <row r="992" spans="1:26" s="55">
      <c r="A992" s="26">
        <v>45691</v>
      </c>
      <c r="B992" s="17" t="s">
        <v>4107</v>
      </c>
      <c r="C992" s="17" t="s">
        <v>3055</v>
      </c>
      <c r="D992" s="17" t="s">
        <v>3071</v>
      </c>
      <c r="E992" s="17">
        <v>168</v>
      </c>
      <c r="F992" s="17">
        <v>168</v>
      </c>
      <c r="G992" s="29" t="s"/>
      <c r="H992" s="17" t="s">
        <v>3109</v>
      </c>
      <c r="I992" s="17" t="s">
        <v>3072</v>
      </c>
      <c r="J992" s="32" t="s"/>
      <c r="K992" s="32" t="s"/>
      <c r="L992" s="29" t="s"/>
      <c r="M992" s="29" t="s"/>
      <c r="N992" s="29" t="s"/>
      <c r="O992" s="29" t="s"/>
      <c r="P992" s="29" t="s"/>
      <c r="Q992" s="29" t="s"/>
      <c r="R992" s="29" t="s"/>
      <c r="S992" s="29" t="s"/>
      <c r="T992" s="29" t="s"/>
      <c r="U992" s="29" t="s"/>
      <c r="V992" s="29" t="s"/>
      <c r="W992" s="29" t="s"/>
      <c r="X992" s="29" t="s"/>
      <c r="Y992" s="29" t="s"/>
      <c r="Z992" s="29" t="s"/>
    </row>
    <row r="993" spans="1:26" s="55">
      <c r="A993" s="26">
        <v>45691</v>
      </c>
      <c r="B993" s="17" t="s">
        <v>4108</v>
      </c>
      <c r="C993" s="17" t="s">
        <v>2969</v>
      </c>
      <c r="D993" s="17" t="s">
        <v>2970</v>
      </c>
      <c r="E993" s="17">
        <v>567</v>
      </c>
      <c r="F993" s="17">
        <v>567</v>
      </c>
      <c r="G993" s="29" t="s"/>
      <c r="H993" s="17" t="s">
        <v>2999</v>
      </c>
      <c r="I993" s="17" t="s">
        <v>3131</v>
      </c>
      <c r="J993" s="32" t="s"/>
      <c r="K993" s="32" t="s"/>
      <c r="L993" s="29" t="s"/>
      <c r="M993" s="29" t="s"/>
      <c r="N993" s="29" t="s"/>
      <c r="O993" s="29" t="s"/>
      <c r="P993" s="29" t="s"/>
      <c r="Q993" s="29" t="s"/>
      <c r="R993" s="29" t="s"/>
      <c r="S993" s="29" t="s"/>
      <c r="T993" s="29" t="s"/>
      <c r="U993" s="29" t="s"/>
      <c r="V993" s="29" t="s"/>
      <c r="W993" s="29" t="s"/>
      <c r="X993" s="29" t="s"/>
      <c r="Y993" s="29" t="s"/>
      <c r="Z993" s="29" t="s"/>
    </row>
    <row r="994" spans="1:26" s="55">
      <c r="A994" s="26">
        <v>45691</v>
      </c>
      <c r="B994" s="17" t="s">
        <v>4109</v>
      </c>
      <c r="C994" s="17" t="s">
        <v>2969</v>
      </c>
      <c r="D994" s="17" t="s">
        <v>2970</v>
      </c>
      <c r="E994" s="17">
        <v>5999</v>
      </c>
      <c r="F994" s="17">
        <v>5999</v>
      </c>
      <c r="G994" s="29" t="s"/>
      <c r="H994" s="17" t="s">
        <v>2999</v>
      </c>
      <c r="I994" s="17" t="s">
        <v>3731</v>
      </c>
      <c r="J994" s="32" t="s"/>
      <c r="K994" s="32" t="s"/>
      <c r="L994" s="29" t="s"/>
      <c r="M994" s="29" t="s"/>
      <c r="N994" s="29" t="s"/>
      <c r="O994" s="29" t="s"/>
      <c r="P994" s="29" t="s"/>
      <c r="Q994" s="29" t="s"/>
      <c r="R994" s="29" t="s"/>
      <c r="S994" s="29" t="s"/>
      <c r="T994" s="29" t="s"/>
      <c r="U994" s="29" t="s"/>
      <c r="V994" s="29" t="s"/>
      <c r="W994" s="29" t="s"/>
      <c r="X994" s="29" t="s"/>
      <c r="Y994" s="29" t="s"/>
      <c r="Z994" s="29" t="s"/>
    </row>
    <row r="995" spans="1:26" s="55">
      <c r="A995" s="26">
        <v>45691</v>
      </c>
      <c r="B995" s="17" t="s">
        <v>38</v>
      </c>
      <c r="C995" s="17" t="s">
        <v>2969</v>
      </c>
      <c r="D995" s="17" t="s">
        <v>2970</v>
      </c>
      <c r="E995" s="17">
        <v>5500</v>
      </c>
      <c r="F995" s="17">
        <v>5500</v>
      </c>
      <c r="G995" s="41" t="s">
        <v>4095</v>
      </c>
      <c r="H995" s="17" t="s">
        <v>2999</v>
      </c>
      <c r="I995" s="17" t="s">
        <v>3731</v>
      </c>
      <c r="J995" s="32" t="s">
        <v>3882</v>
      </c>
      <c r="K995" s="32" t="s"/>
      <c r="L995" s="29" t="s"/>
      <c r="M995" s="29" t="s"/>
      <c r="N995" s="29" t="s"/>
      <c r="O995" s="29" t="s"/>
      <c r="P995" s="29" t="s"/>
      <c r="Q995" s="29" t="s"/>
      <c r="R995" s="29" t="s"/>
      <c r="S995" s="29" t="s"/>
      <c r="T995" s="29" t="s"/>
      <c r="U995" s="29" t="s"/>
      <c r="V995" s="29" t="s"/>
      <c r="W995" s="29" t="s"/>
      <c r="X995" s="29" t="s"/>
      <c r="Y995" s="29" t="s"/>
      <c r="Z995" s="29" t="s"/>
    </row>
    <row r="996" spans="1:26" s="55">
      <c r="A996" s="26">
        <v>45691</v>
      </c>
      <c r="B996" s="17" t="s">
        <v>4110</v>
      </c>
      <c r="C996" s="17" t="s">
        <v>2969</v>
      </c>
      <c r="D996" s="17" t="s">
        <v>2970</v>
      </c>
      <c r="E996" s="17">
        <v>500</v>
      </c>
      <c r="F996" s="17">
        <v>500</v>
      </c>
      <c r="G996" s="29" t="s"/>
      <c r="H996" s="17" t="s">
        <v>2999</v>
      </c>
      <c r="I996" s="17" t="s">
        <v>3731</v>
      </c>
      <c r="J996" s="32" t="s"/>
      <c r="K996" s="32" t="s"/>
      <c r="L996" s="29" t="s"/>
      <c r="M996" s="29" t="s"/>
      <c r="N996" s="29" t="s"/>
      <c r="O996" s="29" t="s"/>
      <c r="P996" s="29" t="s"/>
      <c r="Q996" s="29" t="s"/>
      <c r="R996" s="29" t="s"/>
      <c r="S996" s="29" t="s"/>
      <c r="T996" s="29" t="s"/>
      <c r="U996" s="29" t="s"/>
      <c r="V996" s="29" t="s"/>
      <c r="W996" s="29" t="s"/>
      <c r="X996" s="29" t="s"/>
      <c r="Y996" s="29" t="s"/>
      <c r="Z996" s="29" t="s"/>
    </row>
    <row r="997" spans="1:26" s="55">
      <c r="A997" s="26">
        <v>45691</v>
      </c>
      <c r="B997" s="17" t="s">
        <v>4111</v>
      </c>
      <c r="C997" s="17" t="s">
        <v>2969</v>
      </c>
      <c r="D997" s="17" t="s">
        <v>2970</v>
      </c>
      <c r="E997" s="17">
        <v>2600</v>
      </c>
      <c r="F997" s="17">
        <v>2600</v>
      </c>
      <c r="G997" s="29" t="s"/>
      <c r="H997" s="17" t="s">
        <v>2999</v>
      </c>
      <c r="I997" s="17" t="s">
        <v>3513</v>
      </c>
      <c r="J997" s="32" t="s"/>
      <c r="K997" s="32" t="s"/>
      <c r="L997" s="29" t="s"/>
      <c r="M997" s="29" t="s"/>
      <c r="N997" s="29" t="s"/>
      <c r="O997" s="29" t="s"/>
      <c r="P997" s="29" t="s"/>
      <c r="Q997" s="29" t="s"/>
      <c r="R997" s="29" t="s"/>
      <c r="S997" s="29" t="s"/>
      <c r="T997" s="29" t="s"/>
      <c r="U997" s="29" t="s"/>
      <c r="V997" s="29" t="s"/>
      <c r="W997" s="29" t="s"/>
      <c r="X997" s="29" t="s"/>
      <c r="Y997" s="29" t="s"/>
      <c r="Z997" s="29" t="s"/>
    </row>
    <row r="998" spans="1:26" s="55">
      <c r="A998" s="26">
        <v>45691</v>
      </c>
      <c r="B998" s="17" t="s">
        <v>4112</v>
      </c>
      <c r="C998" s="17" t="s">
        <v>3055</v>
      </c>
      <c r="D998" s="17" t="s">
        <v>3071</v>
      </c>
      <c r="E998" s="17">
        <v>168</v>
      </c>
      <c r="F998" s="17">
        <v>168</v>
      </c>
      <c r="G998" s="29" t="s"/>
      <c r="H998" s="17" t="s">
        <v>3109</v>
      </c>
      <c r="I998" s="17" t="s">
        <v>3072</v>
      </c>
      <c r="J998" s="32" t="s"/>
      <c r="K998" s="32" t="s"/>
      <c r="L998" s="29" t="s"/>
      <c r="M998" s="29" t="s"/>
      <c r="N998" s="29" t="s"/>
      <c r="O998" s="29" t="s"/>
      <c r="P998" s="29" t="s"/>
      <c r="Q998" s="29" t="s"/>
      <c r="R998" s="29" t="s"/>
      <c r="S998" s="29" t="s"/>
      <c r="T998" s="29" t="s"/>
      <c r="U998" s="29" t="s"/>
      <c r="V998" s="29" t="s"/>
      <c r="W998" s="29" t="s"/>
      <c r="X998" s="29" t="s"/>
      <c r="Y998" s="29" t="s"/>
      <c r="Z998" s="29" t="s"/>
    </row>
    <row r="999" spans="1:26" s="55">
      <c r="A999" s="26">
        <v>45691</v>
      </c>
      <c r="B999" s="17" t="s">
        <v>4113</v>
      </c>
      <c r="C999" s="17" t="s">
        <v>3055</v>
      </c>
      <c r="D999" s="17" t="s">
        <v>3071</v>
      </c>
      <c r="E999" s="17">
        <v>168</v>
      </c>
      <c r="F999" s="17">
        <v>168</v>
      </c>
      <c r="G999" s="29" t="s"/>
      <c r="H999" s="17" t="s">
        <v>3109</v>
      </c>
      <c r="I999" s="17" t="s">
        <v>3209</v>
      </c>
      <c r="J999" s="32" t="s"/>
      <c r="K999" s="32" t="s"/>
      <c r="L999" s="29" t="s"/>
      <c r="M999" s="29" t="s"/>
      <c r="N999" s="29" t="s"/>
      <c r="O999" s="29" t="s"/>
      <c r="P999" s="29" t="s"/>
      <c r="Q999" s="29" t="s"/>
      <c r="R999" s="29" t="s"/>
      <c r="S999" s="29" t="s"/>
      <c r="T999" s="29" t="s"/>
      <c r="U999" s="29" t="s"/>
      <c r="V999" s="29" t="s"/>
      <c r="W999" s="29" t="s"/>
      <c r="X999" s="29" t="s"/>
      <c r="Y999" s="29" t="s"/>
      <c r="Z999" s="29" t="s"/>
    </row>
    <row r="1000" spans="1:26" s="55">
      <c r="A1000" s="26">
        <v>45691</v>
      </c>
      <c r="B1000" s="17" t="s">
        <v>4114</v>
      </c>
      <c r="C1000" s="17" t="s">
        <v>3055</v>
      </c>
      <c r="D1000" s="17" t="s">
        <v>3071</v>
      </c>
      <c r="E1000" s="17">
        <v>2800</v>
      </c>
      <c r="F1000" s="17">
        <v>2800</v>
      </c>
      <c r="G1000" s="29" t="s"/>
      <c r="H1000" s="17" t="s">
        <v>3125</v>
      </c>
      <c r="I1000" s="17" t="s">
        <v>3209</v>
      </c>
      <c r="J1000" s="32" t="s"/>
      <c r="K1000" s="32" t="s"/>
      <c r="L1000" s="29" t="s"/>
      <c r="M1000" s="29" t="s"/>
      <c r="N1000" s="29" t="s"/>
      <c r="O1000" s="29" t="s"/>
      <c r="P1000" s="29" t="s"/>
      <c r="Q1000" s="29" t="s"/>
      <c r="R1000" s="29" t="s"/>
      <c r="S1000" s="29" t="s"/>
      <c r="T1000" s="29" t="s"/>
      <c r="U1000" s="29" t="s"/>
      <c r="V1000" s="29" t="s"/>
      <c r="W1000" s="29" t="s"/>
      <c r="X1000" s="29" t="s"/>
      <c r="Y1000" s="29" t="s"/>
      <c r="Z1000" s="29" t="s"/>
    </row>
    <row r="1001" spans="1:26" s="55">
      <c r="A1001" s="26">
        <v>45691</v>
      </c>
      <c r="B1001" s="17" t="s">
        <v>4115</v>
      </c>
      <c r="C1001" s="17" t="s">
        <v>3055</v>
      </c>
      <c r="D1001" s="17" t="s">
        <v>3071</v>
      </c>
      <c r="E1001" s="17">
        <v>329</v>
      </c>
      <c r="F1001" s="17">
        <v>329</v>
      </c>
      <c r="G1001" s="29" t="s"/>
      <c r="H1001" s="17" t="s">
        <v>3125</v>
      </c>
      <c r="I1001" s="17" t="s">
        <v>3224</v>
      </c>
      <c r="J1001" s="32" t="s"/>
      <c r="K1001" s="32" t="s"/>
      <c r="L1001" s="29" t="s"/>
      <c r="M1001" s="29" t="s"/>
      <c r="N1001" s="29" t="s"/>
      <c r="O1001" s="29" t="s"/>
      <c r="P1001" s="29" t="s"/>
      <c r="Q1001" s="29" t="s"/>
      <c r="R1001" s="29" t="s"/>
      <c r="S1001" s="29" t="s"/>
      <c r="T1001" s="29" t="s"/>
      <c r="U1001" s="29" t="s"/>
      <c r="V1001" s="29" t="s"/>
      <c r="W1001" s="29" t="s"/>
      <c r="X1001" s="29" t="s"/>
      <c r="Y1001" s="29" t="s"/>
      <c r="Z1001" s="29" t="s"/>
    </row>
    <row r="1002" spans="1:26" s="55">
      <c r="A1002" s="26">
        <v>45691</v>
      </c>
      <c r="B1002" s="17" t="s">
        <v>4116</v>
      </c>
      <c r="C1002" s="17" t="s">
        <v>2993</v>
      </c>
      <c r="D1002" s="17" t="s">
        <v>2982</v>
      </c>
      <c r="E1002" s="17">
        <v>399</v>
      </c>
      <c r="F1002" s="17">
        <v>399</v>
      </c>
      <c r="G1002" s="29" t="s"/>
      <c r="H1002" s="17" t="s">
        <v>2995</v>
      </c>
      <c r="I1002" s="17" t="s">
        <v>2996</v>
      </c>
      <c r="J1002" s="32" t="s"/>
      <c r="K1002" s="32" t="s"/>
      <c r="L1002" s="29" t="s"/>
      <c r="M1002" s="29" t="s"/>
      <c r="N1002" s="29" t="s"/>
      <c r="O1002" s="29" t="s"/>
      <c r="P1002" s="29" t="s"/>
      <c r="Q1002" s="29" t="s"/>
      <c r="R1002" s="29" t="s"/>
      <c r="S1002" s="29" t="s"/>
      <c r="T1002" s="29" t="s"/>
      <c r="U1002" s="29" t="s"/>
      <c r="V1002" s="29" t="s"/>
      <c r="W1002" s="29" t="s"/>
      <c r="X1002" s="29" t="s"/>
      <c r="Y1002" s="29" t="s"/>
      <c r="Z1002" s="29" t="s"/>
    </row>
    <row r="1003" spans="1:26" s="55">
      <c r="A1003" s="26">
        <v>45691</v>
      </c>
      <c r="B1003" s="17" t="s">
        <v>4117</v>
      </c>
      <c r="C1003" s="17" t="s">
        <v>3055</v>
      </c>
      <c r="D1003" s="17" t="s">
        <v>3071</v>
      </c>
      <c r="E1003" s="17">
        <v>5690</v>
      </c>
      <c r="F1003" s="17">
        <v>5960</v>
      </c>
      <c r="G1003" s="29">
        <v>5960</v>
      </c>
      <c r="H1003" s="17" t="s">
        <v>3109</v>
      </c>
      <c r="I1003" s="17" t="s">
        <v>3123</v>
      </c>
      <c r="J1003" s="32" t="s"/>
      <c r="K1003" s="32" t="s"/>
      <c r="L1003" s="29" t="s"/>
      <c r="M1003" s="29" t="s"/>
      <c r="N1003" s="29" t="s"/>
      <c r="O1003" s="29" t="s"/>
      <c r="P1003" s="29" t="s"/>
      <c r="Q1003" s="29" t="s"/>
      <c r="R1003" s="29" t="s"/>
      <c r="S1003" s="29" t="s"/>
      <c r="T1003" s="29" t="s"/>
      <c r="U1003" s="29" t="s"/>
      <c r="V1003" s="29" t="s"/>
      <c r="W1003" s="29" t="s"/>
      <c r="X1003" s="29" t="s"/>
      <c r="Y1003" s="29" t="s"/>
      <c r="Z1003" s="29" t="s"/>
    </row>
    <row r="1004" spans="1:26" s="55">
      <c r="A1004" s="26">
        <v>45691</v>
      </c>
      <c r="B1004" s="17" t="s">
        <v>4118</v>
      </c>
      <c r="C1004" s="17" t="s">
        <v>3055</v>
      </c>
      <c r="D1004" s="17" t="s">
        <v>3071</v>
      </c>
      <c r="E1004" s="17">
        <v>10087</v>
      </c>
      <c r="F1004" s="17">
        <v>10087</v>
      </c>
      <c r="G1004" s="29" t="s"/>
      <c r="H1004" s="17" t="s">
        <v>3125</v>
      </c>
      <c r="I1004" s="17" t="s">
        <v>3224</v>
      </c>
      <c r="J1004" s="32" t="s"/>
      <c r="K1004" s="32" t="s"/>
      <c r="L1004" s="29" t="s"/>
      <c r="M1004" s="29" t="s"/>
      <c r="N1004" s="29" t="s"/>
      <c r="O1004" s="29" t="s"/>
      <c r="P1004" s="29" t="s"/>
      <c r="Q1004" s="29" t="s"/>
      <c r="R1004" s="29" t="s"/>
      <c r="S1004" s="29" t="s"/>
      <c r="T1004" s="29" t="s"/>
      <c r="U1004" s="29" t="s"/>
      <c r="V1004" s="29" t="s"/>
      <c r="W1004" s="29" t="s"/>
      <c r="X1004" s="29" t="s"/>
      <c r="Y1004" s="29" t="s"/>
      <c r="Z1004" s="29" t="s"/>
    </row>
    <row r="1005" spans="1:26" s="55">
      <c r="A1005" s="26">
        <v>45691</v>
      </c>
      <c r="B1005" s="17" t="s">
        <v>4119</v>
      </c>
      <c r="C1005" s="17" t="s">
        <v>2969</v>
      </c>
      <c r="D1005" s="17" t="s">
        <v>2970</v>
      </c>
      <c r="E1005" s="17">
        <v>4300</v>
      </c>
      <c r="F1005" s="38">
        <v>4300</v>
      </c>
      <c r="G1005" s="29" t="s"/>
      <c r="H1005" s="17" t="s">
        <v>4120</v>
      </c>
      <c r="I1005" s="17" t="s">
        <v>2977</v>
      </c>
      <c r="J1005" s="32" t="s"/>
      <c r="K1005" s="32" t="s"/>
      <c r="L1005" s="29" t="s"/>
      <c r="M1005" s="29" t="s"/>
      <c r="N1005" s="29" t="s"/>
      <c r="O1005" s="29" t="s"/>
      <c r="P1005" s="29" t="s"/>
      <c r="Q1005" s="29" t="s"/>
      <c r="R1005" s="29" t="s"/>
      <c r="S1005" s="29" t="s"/>
      <c r="T1005" s="29" t="s"/>
      <c r="U1005" s="29" t="s"/>
      <c r="V1005" s="29" t="s"/>
      <c r="W1005" s="29" t="s"/>
      <c r="X1005" s="29" t="s"/>
      <c r="Y1005" s="29" t="s"/>
      <c r="Z1005" s="29" t="s"/>
    </row>
    <row r="1006" spans="1:26" s="55">
      <c r="A1006" s="26">
        <v>45691</v>
      </c>
      <c r="B1006" s="17" t="s">
        <v>4121</v>
      </c>
      <c r="C1006" s="17" t="s">
        <v>3055</v>
      </c>
      <c r="D1006" s="17" t="s">
        <v>3071</v>
      </c>
      <c r="E1006" s="17">
        <v>2934</v>
      </c>
      <c r="F1006" s="17">
        <v>2934</v>
      </c>
      <c r="G1006" s="29" t="s"/>
      <c r="H1006" s="17" t="s">
        <v>3125</v>
      </c>
      <c r="I1006" s="17" t="s">
        <v>3123</v>
      </c>
      <c r="J1006" s="32" t="s"/>
      <c r="K1006" s="32" t="s"/>
      <c r="L1006" s="29" t="s"/>
      <c r="M1006" s="29" t="s"/>
      <c r="N1006" s="29" t="s"/>
      <c r="O1006" s="29" t="s"/>
      <c r="P1006" s="29" t="s"/>
      <c r="Q1006" s="29" t="s"/>
      <c r="R1006" s="29" t="s"/>
      <c r="S1006" s="29" t="s"/>
      <c r="T1006" s="29" t="s"/>
      <c r="U1006" s="29" t="s"/>
      <c r="V1006" s="29" t="s"/>
      <c r="W1006" s="29" t="s"/>
      <c r="X1006" s="29" t="s"/>
      <c r="Y1006" s="29" t="s"/>
      <c r="Z1006" s="29" t="s"/>
    </row>
    <row r="1007" spans="1:26" s="55">
      <c r="A1007" s="26">
        <v>45691</v>
      </c>
      <c r="B1007" s="17" t="s">
        <v>4122</v>
      </c>
      <c r="C1007" s="17" t="s">
        <v>3055</v>
      </c>
      <c r="D1007" s="17" t="s">
        <v>3071</v>
      </c>
      <c r="E1007" s="17">
        <v>336</v>
      </c>
      <c r="F1007" s="17">
        <v>336</v>
      </c>
      <c r="G1007" s="29" t="s"/>
      <c r="H1007" s="17" t="s">
        <v>3125</v>
      </c>
      <c r="I1007" s="17" t="s">
        <v>3209</v>
      </c>
      <c r="J1007" s="32" t="s"/>
      <c r="K1007" s="32" t="s"/>
      <c r="L1007" s="29" t="s"/>
      <c r="M1007" s="29" t="s"/>
      <c r="N1007" s="29" t="s"/>
      <c r="O1007" s="29" t="s"/>
      <c r="P1007" s="29" t="s"/>
      <c r="Q1007" s="29" t="s"/>
      <c r="R1007" s="29" t="s"/>
      <c r="S1007" s="29" t="s"/>
      <c r="T1007" s="29" t="s"/>
      <c r="U1007" s="29" t="s"/>
      <c r="V1007" s="29" t="s"/>
      <c r="W1007" s="29" t="s"/>
      <c r="X1007" s="29" t="s"/>
      <c r="Y1007" s="29" t="s"/>
      <c r="Z1007" s="29" t="s"/>
    </row>
    <row r="1008" spans="1:26" s="55">
      <c r="A1008" s="26">
        <v>45691</v>
      </c>
      <c r="B1008" s="17" t="s">
        <v>23</v>
      </c>
      <c r="C1008" s="17" t="s">
        <v>2969</v>
      </c>
      <c r="D1008" s="17" t="s">
        <v>2970</v>
      </c>
      <c r="E1008" s="17">
        <v>6599</v>
      </c>
      <c r="F1008" s="17">
        <v>6599</v>
      </c>
      <c r="G1008" s="41" t="s">
        <v>4095</v>
      </c>
      <c r="H1008" s="17" t="s">
        <v>2999</v>
      </c>
      <c r="I1008" s="17" t="s">
        <v>2977</v>
      </c>
      <c r="J1008" s="32" t="s">
        <v>3882</v>
      </c>
      <c r="K1008" s="32" t="s"/>
      <c r="L1008" s="29" t="s"/>
      <c r="M1008" s="29" t="s"/>
      <c r="N1008" s="29" t="s"/>
      <c r="O1008" s="29" t="s"/>
      <c r="P1008" s="29" t="s"/>
      <c r="Q1008" s="29" t="s"/>
      <c r="R1008" s="29" t="s"/>
      <c r="S1008" s="29" t="s"/>
      <c r="T1008" s="29" t="s"/>
      <c r="U1008" s="29" t="s"/>
      <c r="V1008" s="29" t="s"/>
      <c r="W1008" s="29" t="s"/>
      <c r="X1008" s="29" t="s"/>
      <c r="Y1008" s="29" t="s"/>
      <c r="Z1008" s="29" t="s"/>
    </row>
    <row r="1009" spans="1:26" s="55">
      <c r="A1009" s="26">
        <v>45691</v>
      </c>
      <c r="B1009" s="17" t="s">
        <v>4123</v>
      </c>
      <c r="C1009" s="17" t="s">
        <v>2993</v>
      </c>
      <c r="D1009" s="17" t="s">
        <v>2982</v>
      </c>
      <c r="E1009" s="17">
        <v>128</v>
      </c>
      <c r="F1009" s="17">
        <v>128</v>
      </c>
      <c r="G1009" s="29" t="s"/>
      <c r="H1009" s="17" t="s">
        <v>2995</v>
      </c>
      <c r="I1009" s="17" t="s">
        <v>3013</v>
      </c>
      <c r="J1009" s="32" t="s"/>
      <c r="K1009" s="32" t="s"/>
      <c r="L1009" s="29" t="s"/>
      <c r="M1009" s="29" t="s"/>
      <c r="N1009" s="29" t="s"/>
      <c r="O1009" s="29" t="s"/>
      <c r="P1009" s="29" t="s"/>
      <c r="Q1009" s="29" t="s"/>
      <c r="R1009" s="29" t="s"/>
      <c r="S1009" s="29" t="s"/>
      <c r="T1009" s="29" t="s"/>
      <c r="U1009" s="29" t="s"/>
      <c r="V1009" s="29" t="s"/>
      <c r="W1009" s="29" t="s"/>
      <c r="X1009" s="29" t="s"/>
      <c r="Y1009" s="29" t="s"/>
      <c r="Z1009" s="29" t="s"/>
    </row>
    <row r="1010" spans="1:26" s="55">
      <c r="A1010" s="26">
        <v>45691</v>
      </c>
      <c r="B1010" s="17" t="s">
        <v>4124</v>
      </c>
      <c r="C1010" s="17" t="s">
        <v>3055</v>
      </c>
      <c r="D1010" s="17" t="s">
        <v>3071</v>
      </c>
      <c r="E1010" s="17">
        <v>99</v>
      </c>
      <c r="F1010" s="17">
        <v>99</v>
      </c>
      <c r="G1010" s="29" t="s"/>
      <c r="H1010" s="17" t="s">
        <v>3125</v>
      </c>
      <c r="I1010" s="17" t="s">
        <v>3209</v>
      </c>
      <c r="J1010" s="32" t="s"/>
      <c r="K1010" s="32" t="s"/>
      <c r="L1010" s="29" t="s"/>
      <c r="M1010" s="29" t="s"/>
      <c r="N1010" s="29" t="s"/>
      <c r="O1010" s="29" t="s"/>
      <c r="P1010" s="29" t="s"/>
      <c r="Q1010" s="29" t="s"/>
      <c r="R1010" s="29" t="s"/>
      <c r="S1010" s="29" t="s"/>
      <c r="T1010" s="29" t="s"/>
      <c r="U1010" s="29" t="s"/>
      <c r="V1010" s="29" t="s"/>
      <c r="W1010" s="29" t="s"/>
      <c r="X1010" s="29" t="s"/>
      <c r="Y1010" s="29" t="s"/>
      <c r="Z1010" s="29" t="s"/>
    </row>
    <row r="1011" spans="1:26" s="55">
      <c r="A1011" s="26">
        <v>45691</v>
      </c>
      <c r="B1011" s="17" t="s">
        <v>4125</v>
      </c>
      <c r="C1011" s="17" t="s">
        <v>3055</v>
      </c>
      <c r="D1011" s="17" t="s">
        <v>3071</v>
      </c>
      <c r="E1011" s="17">
        <v>350</v>
      </c>
      <c r="F1011" s="17">
        <v>350</v>
      </c>
      <c r="G1011" s="29" t="s"/>
      <c r="H1011" s="17" t="s">
        <v>3125</v>
      </c>
      <c r="I1011" s="17" t="s">
        <v>3224</v>
      </c>
      <c r="J1011" s="32" t="s"/>
      <c r="K1011" s="32" t="s"/>
      <c r="L1011" s="29" t="s"/>
      <c r="M1011" s="29" t="s"/>
      <c r="N1011" s="29" t="s"/>
      <c r="O1011" s="29" t="s"/>
      <c r="P1011" s="29" t="s"/>
      <c r="Q1011" s="29" t="s"/>
      <c r="R1011" s="29" t="s"/>
      <c r="S1011" s="29" t="s"/>
      <c r="T1011" s="29" t="s"/>
      <c r="U1011" s="29" t="s"/>
      <c r="V1011" s="29" t="s"/>
      <c r="W1011" s="29" t="s"/>
      <c r="X1011" s="29" t="s"/>
      <c r="Y1011" s="29" t="s"/>
      <c r="Z1011" s="29" t="s"/>
    </row>
    <row r="1012" spans="1:26" s="55">
      <c r="A1012" s="26">
        <v>45691</v>
      </c>
      <c r="B1012" s="17" t="s">
        <v>4126</v>
      </c>
      <c r="C1012" s="17" t="s">
        <v>3055</v>
      </c>
      <c r="D1012" s="17" t="s">
        <v>3071</v>
      </c>
      <c r="E1012" s="17">
        <v>598</v>
      </c>
      <c r="F1012" s="17">
        <v>598</v>
      </c>
      <c r="G1012" s="29" t="s"/>
      <c r="H1012" s="17" t="s">
        <v>3109</v>
      </c>
      <c r="I1012" s="17" t="s">
        <v>3123</v>
      </c>
      <c r="J1012" s="32" t="s"/>
      <c r="K1012" s="32" t="s"/>
      <c r="L1012" s="29" t="s"/>
      <c r="M1012" s="29" t="s"/>
      <c r="N1012" s="29" t="s"/>
      <c r="O1012" s="29" t="s"/>
      <c r="P1012" s="29" t="s"/>
      <c r="Q1012" s="29" t="s"/>
      <c r="R1012" s="29" t="s"/>
      <c r="S1012" s="29" t="s"/>
      <c r="T1012" s="29" t="s"/>
      <c r="U1012" s="29" t="s"/>
      <c r="V1012" s="29" t="s"/>
      <c r="W1012" s="29" t="s"/>
      <c r="X1012" s="29" t="s"/>
      <c r="Y1012" s="29" t="s"/>
      <c r="Z1012" s="29" t="s"/>
    </row>
    <row r="1013" spans="1:26" s="55">
      <c r="A1013" s="26">
        <v>45691</v>
      </c>
      <c r="B1013" s="17" t="s">
        <v>4127</v>
      </c>
      <c r="C1013" s="17" t="s">
        <v>3055</v>
      </c>
      <c r="D1013" s="17" t="s">
        <v>3071</v>
      </c>
      <c r="E1013" s="17">
        <v>336</v>
      </c>
      <c r="F1013" s="17">
        <v>336</v>
      </c>
      <c r="G1013" s="29" t="s"/>
      <c r="H1013" s="17" t="s">
        <v>3125</v>
      </c>
      <c r="I1013" s="17" t="s">
        <v>3224</v>
      </c>
      <c r="J1013" s="32" t="s"/>
      <c r="K1013" s="32" t="s"/>
      <c r="L1013" s="29" t="s"/>
      <c r="M1013" s="29" t="s"/>
      <c r="N1013" s="29" t="s"/>
      <c r="O1013" s="29" t="s"/>
      <c r="P1013" s="29" t="s"/>
      <c r="Q1013" s="29" t="s"/>
      <c r="R1013" s="29" t="s"/>
      <c r="S1013" s="29" t="s"/>
      <c r="T1013" s="29" t="s"/>
      <c r="U1013" s="29" t="s"/>
      <c r="V1013" s="29" t="s"/>
      <c r="W1013" s="29" t="s"/>
      <c r="X1013" s="29" t="s"/>
      <c r="Y1013" s="29" t="s"/>
      <c r="Z1013" s="29" t="s"/>
    </row>
    <row r="1014" spans="1:26" s="55">
      <c r="A1014" s="26">
        <v>45691</v>
      </c>
      <c r="B1014" s="17" t="s">
        <v>4128</v>
      </c>
      <c r="C1014" s="17" t="s">
        <v>3055</v>
      </c>
      <c r="D1014" s="17" t="s">
        <v>3071</v>
      </c>
      <c r="E1014" s="17">
        <v>99</v>
      </c>
      <c r="F1014" s="17">
        <v>99</v>
      </c>
      <c r="G1014" s="29" t="s"/>
      <c r="H1014" s="17" t="s">
        <v>3125</v>
      </c>
      <c r="I1014" s="17" t="s">
        <v>3224</v>
      </c>
      <c r="J1014" s="32" t="s"/>
      <c r="K1014" s="32" t="s"/>
      <c r="L1014" s="29" t="s"/>
      <c r="M1014" s="29" t="s"/>
      <c r="N1014" s="29" t="s"/>
      <c r="O1014" s="29" t="s"/>
      <c r="P1014" s="29" t="s"/>
      <c r="Q1014" s="29" t="s"/>
      <c r="R1014" s="29" t="s"/>
      <c r="S1014" s="29" t="s"/>
      <c r="T1014" s="29" t="s"/>
      <c r="U1014" s="29" t="s"/>
      <c r="V1014" s="29" t="s"/>
      <c r="W1014" s="29" t="s"/>
      <c r="X1014" s="29" t="s"/>
      <c r="Y1014" s="29" t="s"/>
      <c r="Z1014" s="29" t="s"/>
    </row>
    <row r="1015" spans="1:26" s="55">
      <c r="A1015" s="26">
        <v>45691</v>
      </c>
      <c r="B1015" s="17" t="s">
        <v>4129</v>
      </c>
      <c r="C1015" s="17" t="s">
        <v>3055</v>
      </c>
      <c r="D1015" s="17" t="s">
        <v>3071</v>
      </c>
      <c r="E1015" s="17">
        <v>336</v>
      </c>
      <c r="F1015" s="17">
        <v>336</v>
      </c>
      <c r="G1015" s="29" t="s"/>
      <c r="H1015" s="17" t="s">
        <v>3125</v>
      </c>
      <c r="I1015" s="17" t="s">
        <v>3224</v>
      </c>
      <c r="J1015" s="32" t="s"/>
      <c r="K1015" s="32" t="s"/>
      <c r="L1015" s="29" t="s"/>
      <c r="M1015" s="29" t="s"/>
      <c r="N1015" s="29" t="s"/>
      <c r="O1015" s="29" t="s"/>
      <c r="P1015" s="29" t="s"/>
      <c r="Q1015" s="29" t="s"/>
      <c r="R1015" s="29" t="s"/>
      <c r="S1015" s="29" t="s"/>
      <c r="T1015" s="29" t="s"/>
      <c r="U1015" s="29" t="s"/>
      <c r="V1015" s="29" t="s"/>
      <c r="W1015" s="29" t="s"/>
      <c r="X1015" s="29" t="s"/>
      <c r="Y1015" s="29" t="s"/>
      <c r="Z1015" s="29" t="s"/>
    </row>
    <row r="1016" spans="1:26" s="55">
      <c r="A1016" s="26">
        <v>45691</v>
      </c>
      <c r="B1016" s="17" t="s">
        <v>4130</v>
      </c>
      <c r="C1016" s="17" t="s">
        <v>3055</v>
      </c>
      <c r="D1016" s="17" t="s">
        <v>3071</v>
      </c>
      <c r="E1016" s="17">
        <v>267</v>
      </c>
      <c r="F1016" s="17">
        <v>267</v>
      </c>
      <c r="G1016" s="29" t="s"/>
      <c r="H1016" s="17" t="s">
        <v>3125</v>
      </c>
      <c r="I1016" s="17" t="s">
        <v>3123</v>
      </c>
      <c r="J1016" s="32" t="s"/>
      <c r="K1016" s="32" t="s"/>
      <c r="L1016" s="29" t="s"/>
      <c r="M1016" s="29" t="s"/>
      <c r="N1016" s="29" t="s"/>
      <c r="O1016" s="29" t="s"/>
      <c r="P1016" s="29" t="s"/>
      <c r="Q1016" s="29" t="s"/>
      <c r="R1016" s="29" t="s"/>
      <c r="S1016" s="29" t="s"/>
      <c r="T1016" s="29" t="s"/>
      <c r="U1016" s="29" t="s"/>
      <c r="V1016" s="29" t="s"/>
      <c r="W1016" s="29" t="s"/>
      <c r="X1016" s="29" t="s"/>
      <c r="Y1016" s="29" t="s"/>
      <c r="Z1016" s="29" t="s"/>
    </row>
    <row r="1017" spans="1:26" s="55">
      <c r="A1017" s="26">
        <v>45691</v>
      </c>
      <c r="B1017" s="17" t="s">
        <v>4131</v>
      </c>
      <c r="C1017" s="17" t="s">
        <v>2993</v>
      </c>
      <c r="D1017" s="17" t="s">
        <v>2982</v>
      </c>
      <c r="E1017" s="17">
        <v>99</v>
      </c>
      <c r="F1017" s="17">
        <v>99</v>
      </c>
      <c r="G1017" s="29" t="s"/>
      <c r="H1017" s="17" t="s">
        <v>2995</v>
      </c>
      <c r="I1017" s="17" t="s">
        <v>3013</v>
      </c>
      <c r="J1017" s="32" t="s"/>
      <c r="K1017" s="32" t="s"/>
      <c r="L1017" s="29" t="s"/>
      <c r="M1017" s="29" t="s"/>
      <c r="N1017" s="29" t="s"/>
      <c r="O1017" s="29" t="s"/>
      <c r="P1017" s="29" t="s"/>
      <c r="Q1017" s="29" t="s"/>
      <c r="R1017" s="29" t="s"/>
      <c r="S1017" s="29" t="s"/>
      <c r="T1017" s="29" t="s"/>
      <c r="U1017" s="29" t="s"/>
      <c r="V1017" s="29" t="s"/>
      <c r="W1017" s="29" t="s"/>
      <c r="X1017" s="29" t="s"/>
      <c r="Y1017" s="29" t="s"/>
      <c r="Z1017" s="29" t="s"/>
    </row>
    <row r="1018" spans="1:26" s="55">
      <c r="A1018" s="26">
        <v>45691</v>
      </c>
      <c r="B1018" s="17" t="s">
        <v>4132</v>
      </c>
      <c r="C1018" s="17" t="s">
        <v>2969</v>
      </c>
      <c r="D1018" s="17" t="s">
        <v>2970</v>
      </c>
      <c r="E1018" s="17">
        <v>2399</v>
      </c>
      <c r="F1018" s="17">
        <v>2399</v>
      </c>
      <c r="G1018" s="29" t="s"/>
      <c r="H1018" s="17" t="s">
        <v>2999</v>
      </c>
      <c r="I1018" s="17" t="s">
        <v>3513</v>
      </c>
      <c r="J1018" s="32" t="s"/>
      <c r="K1018" s="32" t="s"/>
      <c r="L1018" s="29" t="s"/>
      <c r="M1018" s="29" t="s"/>
      <c r="N1018" s="29" t="s"/>
      <c r="O1018" s="29" t="s"/>
      <c r="P1018" s="29" t="s"/>
      <c r="Q1018" s="29" t="s"/>
      <c r="R1018" s="29" t="s"/>
      <c r="S1018" s="29" t="s"/>
      <c r="T1018" s="29" t="s"/>
      <c r="U1018" s="29" t="s"/>
      <c r="V1018" s="29" t="s"/>
      <c r="W1018" s="29" t="s"/>
      <c r="X1018" s="29" t="s"/>
      <c r="Y1018" s="29" t="s"/>
      <c r="Z1018" s="29" t="s"/>
    </row>
    <row r="1019" spans="1:26" s="55">
      <c r="A1019" s="26">
        <v>45691</v>
      </c>
      <c r="B1019" s="17" t="s">
        <v>4133</v>
      </c>
      <c r="C1019" s="17" t="s">
        <v>3055</v>
      </c>
      <c r="D1019" s="17" t="s">
        <v>3071</v>
      </c>
      <c r="E1019" s="17">
        <v>168</v>
      </c>
      <c r="F1019" s="17">
        <v>168</v>
      </c>
      <c r="G1019" s="29" t="s"/>
      <c r="H1019" s="17" t="s">
        <v>3109</v>
      </c>
      <c r="I1019" s="17" t="s">
        <v>3123</v>
      </c>
      <c r="J1019" s="32" t="s"/>
      <c r="K1019" s="32" t="s"/>
      <c r="L1019" s="29" t="s"/>
      <c r="M1019" s="29" t="s"/>
      <c r="N1019" s="29" t="s"/>
      <c r="O1019" s="29" t="s"/>
      <c r="P1019" s="29" t="s"/>
      <c r="Q1019" s="29" t="s"/>
      <c r="R1019" s="29" t="s"/>
      <c r="S1019" s="29" t="s"/>
      <c r="T1019" s="29" t="s"/>
      <c r="U1019" s="29" t="s"/>
      <c r="V1019" s="29" t="s"/>
      <c r="W1019" s="29" t="s"/>
      <c r="X1019" s="29" t="s"/>
      <c r="Y1019" s="29" t="s"/>
      <c r="Z1019" s="29" t="s"/>
    </row>
    <row r="1020" spans="1:26" s="55">
      <c r="A1020" s="26">
        <v>45691</v>
      </c>
      <c r="B1020" s="17" t="s">
        <v>4134</v>
      </c>
      <c r="C1020" s="17" t="s">
        <v>3055</v>
      </c>
      <c r="D1020" s="17" t="s">
        <v>3071</v>
      </c>
      <c r="E1020" s="17">
        <v>466</v>
      </c>
      <c r="F1020" s="17">
        <v>466</v>
      </c>
      <c r="G1020" s="29" t="s"/>
      <c r="H1020" s="17" t="s">
        <v>3109</v>
      </c>
      <c r="I1020" s="17" t="s">
        <v>3123</v>
      </c>
      <c r="J1020" s="32" t="s"/>
      <c r="K1020" s="32" t="s"/>
      <c r="L1020" s="29" t="s"/>
      <c r="M1020" s="29" t="s"/>
      <c r="N1020" s="29" t="s"/>
      <c r="O1020" s="29" t="s"/>
      <c r="P1020" s="29" t="s"/>
      <c r="Q1020" s="29" t="s"/>
      <c r="R1020" s="29" t="s"/>
      <c r="S1020" s="29" t="s"/>
      <c r="T1020" s="29" t="s"/>
      <c r="U1020" s="29" t="s"/>
      <c r="V1020" s="29" t="s"/>
      <c r="W1020" s="29" t="s"/>
      <c r="X1020" s="29" t="s"/>
      <c r="Y1020" s="29" t="s"/>
      <c r="Z1020" s="29" t="s"/>
    </row>
    <row r="1021" spans="1:26" s="55">
      <c r="A1021" s="26">
        <v>45692</v>
      </c>
      <c r="B1021" s="17" t="s">
        <v>4135</v>
      </c>
      <c r="C1021" s="17" t="s">
        <v>2969</v>
      </c>
      <c r="D1021" s="17" t="s">
        <v>2970</v>
      </c>
      <c r="E1021" s="17">
        <v>58</v>
      </c>
      <c r="F1021" s="17">
        <v>58</v>
      </c>
      <c r="G1021" s="29" t="s"/>
      <c r="H1021" s="17" t="s">
        <v>2999</v>
      </c>
      <c r="I1021" s="17" t="s">
        <v>2977</v>
      </c>
      <c r="J1021" s="32" t="s"/>
      <c r="K1021" s="32" t="s"/>
      <c r="L1021" s="29" t="s"/>
      <c r="M1021" s="29" t="s"/>
      <c r="N1021" s="29" t="s"/>
      <c r="O1021" s="29" t="s"/>
      <c r="P1021" s="29" t="s"/>
      <c r="Q1021" s="29" t="s"/>
      <c r="R1021" s="29" t="s"/>
      <c r="S1021" s="29" t="s"/>
      <c r="T1021" s="29" t="s"/>
      <c r="U1021" s="29" t="s"/>
      <c r="V1021" s="29" t="s"/>
      <c r="W1021" s="29" t="s"/>
      <c r="X1021" s="29" t="s"/>
      <c r="Y1021" s="29" t="s"/>
      <c r="Z1021" s="29" t="s"/>
    </row>
    <row r="1022" spans="1:26" s="55">
      <c r="A1022" s="26">
        <v>45692</v>
      </c>
      <c r="B1022" s="17" t="s">
        <v>4136</v>
      </c>
      <c r="C1022" s="17" t="s">
        <v>2969</v>
      </c>
      <c r="D1022" s="17" t="s">
        <v>2970</v>
      </c>
      <c r="E1022" s="17">
        <v>157</v>
      </c>
      <c r="F1022" s="17">
        <v>157</v>
      </c>
      <c r="G1022" s="29" t="s"/>
      <c r="H1022" s="17" t="s">
        <v>2999</v>
      </c>
      <c r="I1022" s="17" t="s">
        <v>2977</v>
      </c>
      <c r="J1022" s="32" t="s"/>
      <c r="K1022" s="32" t="s"/>
      <c r="L1022" s="29" t="s"/>
      <c r="M1022" s="29" t="s"/>
      <c r="N1022" s="29" t="s"/>
      <c r="O1022" s="29" t="s"/>
      <c r="P1022" s="29" t="s"/>
      <c r="Q1022" s="29" t="s"/>
      <c r="R1022" s="29" t="s"/>
      <c r="S1022" s="29" t="s"/>
      <c r="T1022" s="29" t="s"/>
      <c r="U1022" s="29" t="s"/>
      <c r="V1022" s="29" t="s"/>
      <c r="W1022" s="29" t="s"/>
      <c r="X1022" s="29" t="s"/>
      <c r="Y1022" s="29" t="s"/>
      <c r="Z1022" s="29" t="s"/>
    </row>
    <row r="1023" spans="1:26" s="55">
      <c r="A1023" s="26">
        <v>45692</v>
      </c>
      <c r="B1023" s="17" t="s">
        <v>36</v>
      </c>
      <c r="C1023" s="17" t="s">
        <v>2969</v>
      </c>
      <c r="D1023" s="17" t="s">
        <v>2970</v>
      </c>
      <c r="E1023" s="17">
        <v>5300</v>
      </c>
      <c r="F1023" s="17">
        <v>5300</v>
      </c>
      <c r="G1023" s="41" t="s">
        <v>4095</v>
      </c>
      <c r="H1023" s="17" t="s">
        <v>2999</v>
      </c>
      <c r="I1023" s="17" t="s">
        <v>2977</v>
      </c>
      <c r="J1023" s="32" t="s">
        <v>3882</v>
      </c>
      <c r="K1023" s="32" t="s"/>
      <c r="L1023" s="29" t="s"/>
      <c r="M1023" s="29" t="s"/>
      <c r="N1023" s="29" t="s"/>
      <c r="O1023" s="29" t="s"/>
      <c r="P1023" s="29" t="s"/>
      <c r="Q1023" s="29" t="s"/>
      <c r="R1023" s="29" t="s"/>
      <c r="S1023" s="29" t="s"/>
      <c r="T1023" s="29" t="s"/>
      <c r="U1023" s="29" t="s"/>
      <c r="V1023" s="29" t="s"/>
      <c r="W1023" s="29" t="s"/>
      <c r="X1023" s="29" t="s"/>
      <c r="Y1023" s="29" t="s"/>
      <c r="Z1023" s="29" t="s"/>
    </row>
    <row r="1024" spans="1:26" s="55">
      <c r="A1024" s="26">
        <v>45692</v>
      </c>
      <c r="B1024" s="17" t="s">
        <v>4137</v>
      </c>
      <c r="C1024" s="17" t="s">
        <v>3055</v>
      </c>
      <c r="D1024" s="17" t="s">
        <v>3071</v>
      </c>
      <c r="E1024" s="17">
        <v>168</v>
      </c>
      <c r="F1024" s="17">
        <v>168</v>
      </c>
      <c r="G1024" s="29" t="s"/>
      <c r="H1024" s="17" t="s">
        <v>3125</v>
      </c>
      <c r="I1024" s="17" t="s">
        <v>3123</v>
      </c>
      <c r="J1024" s="32" t="s"/>
      <c r="K1024" s="32" t="s"/>
      <c r="L1024" s="29" t="s"/>
      <c r="M1024" s="29" t="s"/>
      <c r="N1024" s="29" t="s"/>
      <c r="O1024" s="29" t="s"/>
      <c r="P1024" s="29" t="s"/>
      <c r="Q1024" s="29" t="s"/>
      <c r="R1024" s="29" t="s"/>
      <c r="S1024" s="29" t="s"/>
      <c r="T1024" s="29" t="s"/>
      <c r="U1024" s="29" t="s"/>
      <c r="V1024" s="29" t="s"/>
      <c r="W1024" s="29" t="s"/>
      <c r="X1024" s="29" t="s"/>
      <c r="Y1024" s="29" t="s"/>
      <c r="Z1024" s="29" t="s"/>
    </row>
    <row r="1025" spans="1:26" s="55">
      <c r="A1025" s="26">
        <v>45692</v>
      </c>
      <c r="B1025" s="17" t="s">
        <v>4138</v>
      </c>
      <c r="C1025" s="17" t="s">
        <v>3055</v>
      </c>
      <c r="D1025" s="17" t="s">
        <v>3071</v>
      </c>
      <c r="E1025" s="17">
        <v>99</v>
      </c>
      <c r="F1025" s="17">
        <v>99</v>
      </c>
      <c r="G1025" s="29" t="s"/>
      <c r="H1025" s="17" t="s">
        <v>3125</v>
      </c>
      <c r="I1025" s="17" t="s">
        <v>3123</v>
      </c>
      <c r="J1025" s="32" t="s"/>
      <c r="K1025" s="32" t="s"/>
      <c r="L1025" s="29" t="s"/>
      <c r="M1025" s="29" t="s"/>
      <c r="N1025" s="29" t="s"/>
      <c r="O1025" s="29" t="s"/>
      <c r="P1025" s="29" t="s"/>
      <c r="Q1025" s="29" t="s"/>
      <c r="R1025" s="29" t="s"/>
      <c r="S1025" s="29" t="s"/>
      <c r="T1025" s="29" t="s"/>
      <c r="U1025" s="29" t="s"/>
      <c r="V1025" s="29" t="s"/>
      <c r="W1025" s="29" t="s"/>
      <c r="X1025" s="29" t="s"/>
      <c r="Y1025" s="29" t="s"/>
      <c r="Z1025" s="29" t="s"/>
    </row>
    <row r="1026" spans="1:26" s="55">
      <c r="A1026" s="26">
        <v>45692</v>
      </c>
      <c r="B1026" s="17" t="s">
        <v>4139</v>
      </c>
      <c r="C1026" s="17" t="s">
        <v>3055</v>
      </c>
      <c r="D1026" s="17" t="s">
        <v>3071</v>
      </c>
      <c r="E1026" s="17">
        <v>58</v>
      </c>
      <c r="F1026" s="17">
        <v>58</v>
      </c>
      <c r="G1026" s="29" t="s"/>
      <c r="H1026" s="17" t="s">
        <v>3125</v>
      </c>
      <c r="I1026" s="17" t="s">
        <v>3123</v>
      </c>
      <c r="J1026" s="32" t="s"/>
      <c r="K1026" s="32" t="s"/>
      <c r="L1026" s="29" t="s"/>
      <c r="M1026" s="29" t="s"/>
      <c r="N1026" s="29" t="s"/>
      <c r="O1026" s="29" t="s"/>
      <c r="P1026" s="29" t="s"/>
      <c r="Q1026" s="29" t="s"/>
      <c r="R1026" s="29" t="s"/>
      <c r="S1026" s="29" t="s"/>
      <c r="T1026" s="29" t="s"/>
      <c r="U1026" s="29" t="s"/>
      <c r="V1026" s="29" t="s"/>
      <c r="W1026" s="29" t="s"/>
      <c r="X1026" s="29" t="s"/>
      <c r="Y1026" s="29" t="s"/>
      <c r="Z1026" s="29" t="s"/>
    </row>
    <row r="1027" spans="1:26" s="55">
      <c r="A1027" s="26">
        <v>45692</v>
      </c>
      <c r="B1027" s="17" t="s">
        <v>4140</v>
      </c>
      <c r="C1027" s="17" t="s">
        <v>3055</v>
      </c>
      <c r="D1027" s="17" t="s">
        <v>3071</v>
      </c>
      <c r="E1027" s="17">
        <v>168</v>
      </c>
      <c r="F1027" s="17">
        <v>168</v>
      </c>
      <c r="G1027" s="29" t="s"/>
      <c r="H1027" s="17" t="s">
        <v>3109</v>
      </c>
      <c r="I1027" s="17" t="s">
        <v>3123</v>
      </c>
      <c r="J1027" s="32" t="s"/>
      <c r="K1027" s="32" t="s"/>
      <c r="L1027" s="29" t="s"/>
      <c r="M1027" s="29" t="s"/>
      <c r="N1027" s="29" t="s"/>
      <c r="O1027" s="29" t="s"/>
      <c r="P1027" s="29" t="s"/>
      <c r="Q1027" s="29" t="s"/>
      <c r="R1027" s="29" t="s"/>
      <c r="S1027" s="29" t="s"/>
      <c r="T1027" s="29" t="s"/>
      <c r="U1027" s="29" t="s"/>
      <c r="V1027" s="29" t="s"/>
      <c r="W1027" s="29" t="s"/>
      <c r="X1027" s="29" t="s"/>
      <c r="Y1027" s="29" t="s"/>
      <c r="Z1027" s="29" t="s"/>
    </row>
    <row r="1028" spans="1:26" s="55">
      <c r="A1028" s="26">
        <v>45692</v>
      </c>
      <c r="B1028" s="17" t="s">
        <v>19</v>
      </c>
      <c r="C1028" s="17" t="s">
        <v>2993</v>
      </c>
      <c r="D1028" s="17" t="s">
        <v>2982</v>
      </c>
      <c r="E1028" s="17">
        <v>5499</v>
      </c>
      <c r="F1028" s="17">
        <v>5499</v>
      </c>
      <c r="G1028" s="45" t="s">
        <v>3881</v>
      </c>
      <c r="H1028" s="17" t="s">
        <v>2999</v>
      </c>
      <c r="I1028" s="17" t="s">
        <v>3615</v>
      </c>
      <c r="J1028" s="32" t="s">
        <v>3882</v>
      </c>
      <c r="K1028" s="32" t="s"/>
      <c r="L1028" s="29" t="s"/>
      <c r="M1028" s="29" t="s"/>
      <c r="N1028" s="29" t="s"/>
      <c r="O1028" s="29" t="s"/>
      <c r="P1028" s="29" t="s"/>
      <c r="Q1028" s="29" t="s"/>
      <c r="R1028" s="29" t="s"/>
      <c r="S1028" s="29" t="s"/>
      <c r="T1028" s="29" t="s"/>
      <c r="U1028" s="29" t="s"/>
      <c r="V1028" s="29" t="s"/>
      <c r="W1028" s="29" t="s"/>
      <c r="X1028" s="29" t="s"/>
      <c r="Y1028" s="29" t="s"/>
      <c r="Z1028" s="29" t="s"/>
    </row>
    <row r="1029" spans="1:26" s="55">
      <c r="A1029" s="26">
        <v>45692</v>
      </c>
      <c r="B1029" s="17" t="s">
        <v>4141</v>
      </c>
      <c r="C1029" s="17" t="s">
        <v>2993</v>
      </c>
      <c r="D1029" s="17" t="s">
        <v>2982</v>
      </c>
      <c r="E1029" s="17">
        <v>780</v>
      </c>
      <c r="F1029" s="17">
        <v>780</v>
      </c>
      <c r="G1029" s="29" t="s"/>
      <c r="H1029" s="17" t="s">
        <v>2995</v>
      </c>
      <c r="I1029" s="17" t="s">
        <v>3013</v>
      </c>
      <c r="J1029" s="32" t="s"/>
      <c r="K1029" s="32" t="s"/>
      <c r="L1029" s="29" t="s"/>
      <c r="M1029" s="29" t="s"/>
      <c r="N1029" s="29" t="s"/>
      <c r="O1029" s="29" t="s"/>
      <c r="P1029" s="29" t="s"/>
      <c r="Q1029" s="29" t="s"/>
      <c r="R1029" s="29" t="s"/>
      <c r="S1029" s="29" t="s"/>
      <c r="T1029" s="29" t="s"/>
      <c r="U1029" s="29" t="s"/>
      <c r="V1029" s="29" t="s"/>
      <c r="W1029" s="29" t="s"/>
      <c r="X1029" s="29" t="s"/>
      <c r="Y1029" s="29" t="s"/>
      <c r="Z1029" s="29" t="s"/>
    </row>
    <row r="1030" spans="1:26" s="55">
      <c r="A1030" s="26">
        <v>45692</v>
      </c>
      <c r="B1030" s="17" t="s">
        <v>4142</v>
      </c>
      <c r="C1030" s="17" t="s">
        <v>2993</v>
      </c>
      <c r="D1030" s="17" t="s">
        <v>2982</v>
      </c>
      <c r="E1030" s="17">
        <v>508</v>
      </c>
      <c r="F1030" s="17">
        <v>508</v>
      </c>
      <c r="G1030" s="29" t="s"/>
      <c r="H1030" s="17" t="s">
        <v>2995</v>
      </c>
      <c r="I1030" s="17" t="s">
        <v>3013</v>
      </c>
      <c r="J1030" s="32" t="s"/>
      <c r="K1030" s="32" t="s"/>
      <c r="L1030" s="29" t="s"/>
      <c r="M1030" s="29" t="s"/>
      <c r="N1030" s="29" t="s"/>
      <c r="O1030" s="29" t="s"/>
      <c r="P1030" s="29" t="s"/>
      <c r="Q1030" s="29" t="s"/>
      <c r="R1030" s="29" t="s"/>
      <c r="S1030" s="29" t="s"/>
      <c r="T1030" s="29" t="s"/>
      <c r="U1030" s="29" t="s"/>
      <c r="V1030" s="29" t="s"/>
      <c r="W1030" s="29" t="s"/>
      <c r="X1030" s="29" t="s"/>
      <c r="Y1030" s="29" t="s"/>
      <c r="Z1030" s="29" t="s"/>
    </row>
    <row r="1031" spans="1:26" s="55">
      <c r="A1031" s="26">
        <v>45692</v>
      </c>
      <c r="B1031" s="17" t="s">
        <v>4143</v>
      </c>
      <c r="C1031" s="17" t="s">
        <v>3055</v>
      </c>
      <c r="D1031" s="17" t="s">
        <v>3071</v>
      </c>
      <c r="E1031" s="17">
        <v>496</v>
      </c>
      <c r="F1031" s="17">
        <v>496</v>
      </c>
      <c r="G1031" s="29" t="s"/>
      <c r="H1031" s="17" t="s">
        <v>3109</v>
      </c>
      <c r="I1031" s="17" t="s">
        <v>3123</v>
      </c>
      <c r="J1031" s="32" t="s"/>
      <c r="K1031" s="32" t="s"/>
      <c r="L1031" s="29" t="s"/>
      <c r="M1031" s="29" t="s"/>
      <c r="N1031" s="29" t="s"/>
      <c r="O1031" s="29" t="s"/>
      <c r="P1031" s="29" t="s"/>
      <c r="Q1031" s="29" t="s"/>
      <c r="R1031" s="29" t="s"/>
      <c r="S1031" s="29" t="s"/>
      <c r="T1031" s="29" t="s"/>
      <c r="U1031" s="29" t="s"/>
      <c r="V1031" s="29" t="s"/>
      <c r="W1031" s="29" t="s"/>
      <c r="X1031" s="29" t="s"/>
      <c r="Y1031" s="29" t="s"/>
      <c r="Z1031" s="29" t="s"/>
    </row>
    <row r="1032" spans="1:26" s="55">
      <c r="A1032" s="26">
        <v>45692</v>
      </c>
      <c r="B1032" s="17" t="s">
        <v>4144</v>
      </c>
      <c r="C1032" s="17" t="s">
        <v>2969</v>
      </c>
      <c r="D1032" s="17" t="s">
        <v>2970</v>
      </c>
      <c r="E1032" s="17">
        <v>99</v>
      </c>
      <c r="F1032" s="17">
        <v>99</v>
      </c>
      <c r="G1032" s="29" t="s"/>
      <c r="H1032" s="17" t="s">
        <v>2999</v>
      </c>
      <c r="I1032" s="17" t="s">
        <v>3731</v>
      </c>
      <c r="J1032" s="32" t="s"/>
      <c r="K1032" s="32" t="s"/>
      <c r="L1032" s="29" t="s"/>
      <c r="M1032" s="29" t="s"/>
      <c r="N1032" s="29" t="s"/>
      <c r="O1032" s="29" t="s"/>
      <c r="P1032" s="29" t="s"/>
      <c r="Q1032" s="29" t="s"/>
      <c r="R1032" s="29" t="s"/>
      <c r="S1032" s="29" t="s"/>
      <c r="T1032" s="29" t="s"/>
      <c r="U1032" s="29" t="s"/>
      <c r="V1032" s="29" t="s"/>
      <c r="W1032" s="29" t="s"/>
      <c r="X1032" s="29" t="s"/>
      <c r="Y1032" s="29" t="s"/>
      <c r="Z1032" s="29" t="s"/>
    </row>
    <row r="1033" spans="1:26" s="55">
      <c r="A1033" s="26">
        <v>45692</v>
      </c>
      <c r="B1033" s="17" t="s">
        <v>4145</v>
      </c>
      <c r="C1033" s="17" t="s">
        <v>3055</v>
      </c>
      <c r="D1033" s="17" t="s">
        <v>3071</v>
      </c>
      <c r="E1033" s="17">
        <v>298</v>
      </c>
      <c r="F1033" s="17">
        <v>298</v>
      </c>
      <c r="G1033" s="29" t="s"/>
      <c r="H1033" s="17" t="s">
        <v>3109</v>
      </c>
      <c r="I1033" s="17" t="s">
        <v>3123</v>
      </c>
      <c r="J1033" s="32" t="s"/>
      <c r="K1033" s="32" t="s"/>
      <c r="L1033" s="29" t="s"/>
      <c r="M1033" s="29" t="s"/>
      <c r="N1033" s="29" t="s"/>
      <c r="O1033" s="29" t="s"/>
      <c r="P1033" s="29" t="s"/>
      <c r="Q1033" s="29" t="s"/>
      <c r="R1033" s="29" t="s"/>
      <c r="S1033" s="29" t="s"/>
      <c r="T1033" s="29" t="s"/>
      <c r="U1033" s="29" t="s"/>
      <c r="V1033" s="29" t="s"/>
      <c r="W1033" s="29" t="s"/>
      <c r="X1033" s="29" t="s"/>
      <c r="Y1033" s="29" t="s"/>
      <c r="Z1033" s="29" t="s"/>
    </row>
    <row r="1034" spans="1:26" s="55">
      <c r="A1034" s="26">
        <v>45692</v>
      </c>
      <c r="B1034" s="17" t="s">
        <v>4146</v>
      </c>
      <c r="C1034" s="17" t="s">
        <v>3055</v>
      </c>
      <c r="D1034" s="17" t="s">
        <v>3071</v>
      </c>
      <c r="E1034" s="17">
        <v>168</v>
      </c>
      <c r="F1034" s="17">
        <v>168</v>
      </c>
      <c r="G1034" s="29" t="s"/>
      <c r="H1034" s="17" t="s">
        <v>3109</v>
      </c>
      <c r="I1034" s="17" t="s">
        <v>3072</v>
      </c>
      <c r="J1034" s="32" t="s"/>
      <c r="K1034" s="32" t="s"/>
      <c r="L1034" s="29" t="s"/>
      <c r="M1034" s="29" t="s"/>
      <c r="N1034" s="29" t="s"/>
      <c r="O1034" s="29" t="s"/>
      <c r="P1034" s="29" t="s"/>
      <c r="Q1034" s="29" t="s"/>
      <c r="R1034" s="29" t="s"/>
      <c r="S1034" s="29" t="s"/>
      <c r="T1034" s="29" t="s"/>
      <c r="U1034" s="29" t="s"/>
      <c r="V1034" s="29" t="s"/>
      <c r="W1034" s="29" t="s"/>
      <c r="X1034" s="29" t="s"/>
      <c r="Y1034" s="29" t="s"/>
      <c r="Z1034" s="29" t="s"/>
    </row>
    <row r="1035" spans="1:26" s="55">
      <c r="A1035" s="26">
        <v>45692</v>
      </c>
      <c r="B1035" s="17" t="s">
        <v>4147</v>
      </c>
      <c r="C1035" s="17" t="s">
        <v>3055</v>
      </c>
      <c r="D1035" s="17" t="s">
        <v>3071</v>
      </c>
      <c r="E1035" s="17">
        <v>336</v>
      </c>
      <c r="F1035" s="17">
        <v>336</v>
      </c>
      <c r="G1035" s="29" t="s"/>
      <c r="H1035" s="17" t="s">
        <v>3109</v>
      </c>
      <c r="I1035" s="17" t="s">
        <v>3072</v>
      </c>
      <c r="J1035" s="32" t="s"/>
      <c r="K1035" s="32" t="s"/>
      <c r="L1035" s="29" t="s"/>
      <c r="M1035" s="29" t="s"/>
      <c r="N1035" s="29" t="s"/>
      <c r="O1035" s="29" t="s"/>
      <c r="P1035" s="29" t="s"/>
      <c r="Q1035" s="29" t="s"/>
      <c r="R1035" s="29" t="s"/>
      <c r="S1035" s="29" t="s"/>
      <c r="T1035" s="29" t="s"/>
      <c r="U1035" s="29" t="s"/>
      <c r="V1035" s="29" t="s"/>
      <c r="W1035" s="29" t="s"/>
      <c r="X1035" s="29" t="s"/>
      <c r="Y1035" s="29" t="s"/>
      <c r="Z1035" s="29" t="s"/>
    </row>
    <row r="1036" spans="1:26" s="55">
      <c r="A1036" s="26">
        <v>45692</v>
      </c>
      <c r="B1036" s="17" t="s">
        <v>4148</v>
      </c>
      <c r="C1036" s="17" t="s">
        <v>3055</v>
      </c>
      <c r="D1036" s="17" t="s">
        <v>3071</v>
      </c>
      <c r="E1036" s="17">
        <v>99</v>
      </c>
      <c r="F1036" s="17">
        <v>99</v>
      </c>
      <c r="G1036" s="29" t="s"/>
      <c r="H1036" s="17" t="s">
        <v>3125</v>
      </c>
      <c r="I1036" s="17" t="s">
        <v>3224</v>
      </c>
      <c r="J1036" s="32" t="s"/>
      <c r="K1036" s="32" t="s"/>
      <c r="L1036" s="29" t="s"/>
      <c r="M1036" s="29" t="s"/>
      <c r="N1036" s="29" t="s"/>
      <c r="O1036" s="29" t="s"/>
      <c r="P1036" s="29" t="s"/>
      <c r="Q1036" s="29" t="s"/>
      <c r="R1036" s="29" t="s"/>
      <c r="S1036" s="29" t="s"/>
      <c r="T1036" s="29" t="s"/>
      <c r="U1036" s="29" t="s"/>
      <c r="V1036" s="29" t="s"/>
      <c r="W1036" s="29" t="s"/>
      <c r="X1036" s="29" t="s"/>
      <c r="Y1036" s="29" t="s"/>
      <c r="Z1036" s="29" t="s"/>
    </row>
    <row r="1037" spans="1:26" s="55">
      <c r="A1037" s="26">
        <v>45692</v>
      </c>
      <c r="B1037" s="17" t="s">
        <v>4149</v>
      </c>
      <c r="C1037" s="17" t="s">
        <v>3055</v>
      </c>
      <c r="D1037" s="17" t="s">
        <v>3071</v>
      </c>
      <c r="E1037" s="17">
        <v>336</v>
      </c>
      <c r="F1037" s="17">
        <v>336</v>
      </c>
      <c r="G1037" s="29" t="s"/>
      <c r="H1037" s="17" t="s">
        <v>3109</v>
      </c>
      <c r="I1037" s="17" t="s">
        <v>3123</v>
      </c>
      <c r="J1037" s="32" t="s"/>
      <c r="K1037" s="32" t="s"/>
      <c r="L1037" s="29" t="s"/>
      <c r="M1037" s="29" t="s"/>
      <c r="N1037" s="29" t="s"/>
      <c r="O1037" s="29" t="s"/>
      <c r="P1037" s="29" t="s"/>
      <c r="Q1037" s="29" t="s"/>
      <c r="R1037" s="29" t="s"/>
      <c r="S1037" s="29" t="s"/>
      <c r="T1037" s="29" t="s"/>
      <c r="U1037" s="29" t="s"/>
      <c r="V1037" s="29" t="s"/>
      <c r="W1037" s="29" t="s"/>
      <c r="X1037" s="29" t="s"/>
      <c r="Y1037" s="29" t="s"/>
      <c r="Z1037" s="29" t="s"/>
    </row>
    <row r="1038" spans="1:26" s="55">
      <c r="A1038" s="26">
        <v>45692</v>
      </c>
      <c r="B1038" s="17" t="s">
        <v>21</v>
      </c>
      <c r="C1038" s="17" t="s">
        <v>2969</v>
      </c>
      <c r="D1038" s="17" t="s">
        <v>2970</v>
      </c>
      <c r="E1038" s="17">
        <v>5499</v>
      </c>
      <c r="F1038" s="17">
        <v>5499</v>
      </c>
      <c r="G1038" s="41" t="s">
        <v>4095</v>
      </c>
      <c r="H1038" s="17" t="s">
        <v>2999</v>
      </c>
      <c r="I1038" s="17" t="s">
        <v>3513</v>
      </c>
      <c r="J1038" s="32" t="s">
        <v>3882</v>
      </c>
      <c r="K1038" s="32" t="s"/>
      <c r="L1038" s="29" t="s"/>
      <c r="M1038" s="29" t="s"/>
      <c r="N1038" s="29" t="s"/>
      <c r="O1038" s="29" t="s"/>
      <c r="P1038" s="29" t="s"/>
      <c r="Q1038" s="29" t="s"/>
      <c r="R1038" s="29" t="s"/>
      <c r="S1038" s="29" t="s"/>
      <c r="T1038" s="29" t="s"/>
      <c r="U1038" s="29" t="s"/>
      <c r="V1038" s="29" t="s"/>
      <c r="W1038" s="29" t="s"/>
      <c r="X1038" s="29" t="s"/>
      <c r="Y1038" s="29" t="s"/>
      <c r="Z1038" s="29" t="s"/>
    </row>
    <row r="1039" spans="1:26" s="55">
      <c r="A1039" s="26">
        <v>45692</v>
      </c>
      <c r="B1039" s="17" t="s">
        <v>4150</v>
      </c>
      <c r="C1039" s="17" t="s">
        <v>3055</v>
      </c>
      <c r="D1039" s="17" t="s">
        <v>3071</v>
      </c>
      <c r="E1039" s="17">
        <v>504</v>
      </c>
      <c r="F1039" s="17">
        <v>504</v>
      </c>
      <c r="G1039" s="29" t="s"/>
      <c r="H1039" s="17" t="s">
        <v>3109</v>
      </c>
      <c r="I1039" s="17" t="s">
        <v>3072</v>
      </c>
      <c r="J1039" s="32" t="s"/>
      <c r="K1039" s="32" t="s"/>
      <c r="L1039" s="29" t="s"/>
      <c r="M1039" s="29" t="s"/>
      <c r="N1039" s="29" t="s"/>
      <c r="O1039" s="29" t="s"/>
      <c r="P1039" s="29" t="s"/>
      <c r="Q1039" s="29" t="s"/>
      <c r="R1039" s="29" t="s"/>
      <c r="S1039" s="29" t="s"/>
      <c r="T1039" s="29" t="s"/>
      <c r="U1039" s="29" t="s"/>
      <c r="V1039" s="29" t="s"/>
      <c r="W1039" s="29" t="s"/>
      <c r="X1039" s="29" t="s"/>
      <c r="Y1039" s="29" t="s"/>
      <c r="Z1039" s="29" t="s"/>
    </row>
    <row r="1040" spans="1:26" s="55">
      <c r="A1040" s="26">
        <v>45692</v>
      </c>
      <c r="B1040" s="17" t="s">
        <v>4151</v>
      </c>
      <c r="C1040" s="17" t="s">
        <v>3055</v>
      </c>
      <c r="D1040" s="17" t="s">
        <v>3071</v>
      </c>
      <c r="E1040" s="17">
        <v>168</v>
      </c>
      <c r="F1040" s="17">
        <v>168</v>
      </c>
      <c r="G1040" s="29" t="s"/>
      <c r="H1040" s="17" t="s">
        <v>3109</v>
      </c>
      <c r="I1040" s="17" t="s">
        <v>3072</v>
      </c>
      <c r="J1040" s="32" t="s"/>
      <c r="K1040" s="32" t="s"/>
      <c r="L1040" s="29" t="s"/>
      <c r="M1040" s="29" t="s"/>
      <c r="N1040" s="29" t="s"/>
      <c r="O1040" s="29" t="s"/>
      <c r="P1040" s="29" t="s"/>
      <c r="Q1040" s="29" t="s"/>
      <c r="R1040" s="29" t="s"/>
      <c r="S1040" s="29" t="s"/>
      <c r="T1040" s="29" t="s"/>
      <c r="U1040" s="29" t="s"/>
      <c r="V1040" s="29" t="s"/>
      <c r="W1040" s="29" t="s"/>
      <c r="X1040" s="29" t="s"/>
      <c r="Y1040" s="29" t="s"/>
      <c r="Z1040" s="29" t="s"/>
    </row>
    <row r="1041" spans="1:26" s="55">
      <c r="A1041" s="26">
        <v>45693</v>
      </c>
      <c r="B1041" s="17" t="s">
        <v>4152</v>
      </c>
      <c r="C1041" s="17" t="s">
        <v>3055</v>
      </c>
      <c r="D1041" s="17" t="s">
        <v>3071</v>
      </c>
      <c r="E1041" s="17">
        <v>168</v>
      </c>
      <c r="F1041" s="17">
        <v>168</v>
      </c>
      <c r="G1041" s="29" t="s"/>
      <c r="H1041" s="17" t="s">
        <v>3109</v>
      </c>
      <c r="I1041" s="17" t="s">
        <v>3072</v>
      </c>
      <c r="J1041" s="32" t="s"/>
      <c r="K1041" s="32" t="s"/>
      <c r="L1041" s="29" t="s"/>
      <c r="M1041" s="29" t="s"/>
      <c r="N1041" s="29" t="s"/>
      <c r="O1041" s="29" t="s"/>
      <c r="P1041" s="29" t="s"/>
      <c r="Q1041" s="29" t="s"/>
      <c r="R1041" s="29" t="s"/>
      <c r="S1041" s="29" t="s"/>
      <c r="T1041" s="29" t="s"/>
      <c r="U1041" s="29" t="s"/>
      <c r="V1041" s="29" t="s"/>
      <c r="W1041" s="29" t="s"/>
      <c r="X1041" s="29" t="s"/>
      <c r="Y1041" s="29" t="s"/>
      <c r="Z1041" s="29" t="s"/>
    </row>
    <row r="1042" spans="1:26" s="55">
      <c r="A1042" s="26">
        <v>45693</v>
      </c>
      <c r="B1042" s="17" t="s">
        <v>4153</v>
      </c>
      <c r="C1042" s="17" t="s">
        <v>3055</v>
      </c>
      <c r="D1042" s="17" t="s">
        <v>2970</v>
      </c>
      <c r="E1042" s="17">
        <v>336</v>
      </c>
      <c r="F1042" s="17">
        <v>336</v>
      </c>
      <c r="G1042" s="29" t="s"/>
      <c r="H1042" s="17" t="s">
        <v>3125</v>
      </c>
      <c r="I1042" s="17" t="s">
        <v>3224</v>
      </c>
      <c r="J1042" s="32" t="s"/>
      <c r="K1042" s="32" t="s"/>
      <c r="L1042" s="29" t="s"/>
      <c r="M1042" s="29" t="s"/>
      <c r="N1042" s="29" t="s"/>
      <c r="O1042" s="29" t="s"/>
      <c r="P1042" s="29" t="s"/>
      <c r="Q1042" s="29" t="s"/>
      <c r="R1042" s="29" t="s"/>
      <c r="S1042" s="29" t="s"/>
      <c r="T1042" s="29" t="s"/>
      <c r="U1042" s="29" t="s"/>
      <c r="V1042" s="29" t="s"/>
      <c r="W1042" s="29" t="s"/>
      <c r="X1042" s="29" t="s"/>
      <c r="Y1042" s="29" t="s"/>
      <c r="Z1042" s="29" t="s"/>
    </row>
    <row r="1043" spans="1:26" s="55">
      <c r="A1043" s="26">
        <v>45693</v>
      </c>
      <c r="B1043" s="17" t="s">
        <v>4154</v>
      </c>
      <c r="C1043" s="17" t="s">
        <v>3055</v>
      </c>
      <c r="D1043" s="17" t="s">
        <v>3071</v>
      </c>
      <c r="E1043" s="17">
        <v>2338</v>
      </c>
      <c r="F1043" s="17">
        <v>2338</v>
      </c>
      <c r="G1043" s="29" t="s"/>
      <c r="H1043" s="17" t="s">
        <v>3125</v>
      </c>
      <c r="I1043" s="17" t="s">
        <v>3072</v>
      </c>
      <c r="J1043" s="32" t="s"/>
      <c r="K1043" s="32" t="s"/>
      <c r="L1043" s="29" t="s"/>
      <c r="M1043" s="29" t="s"/>
      <c r="N1043" s="29" t="s"/>
      <c r="O1043" s="29" t="s"/>
      <c r="P1043" s="29" t="s"/>
      <c r="Q1043" s="29" t="s"/>
      <c r="R1043" s="29" t="s"/>
      <c r="S1043" s="29" t="s"/>
      <c r="T1043" s="29" t="s"/>
      <c r="U1043" s="29" t="s"/>
      <c r="V1043" s="29" t="s"/>
      <c r="W1043" s="29" t="s"/>
      <c r="X1043" s="29" t="s"/>
      <c r="Y1043" s="29" t="s"/>
      <c r="Z1043" s="29" t="s"/>
    </row>
    <row r="1044" spans="1:26" s="55">
      <c r="A1044" s="26">
        <v>45693</v>
      </c>
      <c r="B1044" s="17" t="s">
        <v>4155</v>
      </c>
      <c r="C1044" s="17" t="s">
        <v>3055</v>
      </c>
      <c r="D1044" s="17" t="s">
        <v>3071</v>
      </c>
      <c r="E1044" s="17">
        <v>2799</v>
      </c>
      <c r="F1044" s="17">
        <v>2799</v>
      </c>
      <c r="G1044" s="29" t="s"/>
      <c r="H1044" s="17" t="s">
        <v>3109</v>
      </c>
      <c r="I1044" s="17" t="s">
        <v>3072</v>
      </c>
      <c r="J1044" s="32" t="s"/>
      <c r="K1044" s="32" t="s"/>
      <c r="L1044" s="29" t="s"/>
      <c r="M1044" s="29" t="s"/>
      <c r="N1044" s="29" t="s"/>
      <c r="O1044" s="29" t="s"/>
      <c r="P1044" s="29" t="s"/>
      <c r="Q1044" s="29" t="s"/>
      <c r="R1044" s="29" t="s"/>
      <c r="S1044" s="29" t="s"/>
      <c r="T1044" s="29" t="s"/>
      <c r="U1044" s="29" t="s"/>
      <c r="V1044" s="29" t="s"/>
      <c r="W1044" s="29" t="s"/>
      <c r="X1044" s="29" t="s"/>
      <c r="Y1044" s="29" t="s"/>
      <c r="Z1044" s="29" t="s"/>
    </row>
    <row r="1045" spans="1:26" s="55">
      <c r="A1045" s="26">
        <v>45693</v>
      </c>
      <c r="B1045" s="17" t="s">
        <v>4156</v>
      </c>
      <c r="C1045" s="17" t="s">
        <v>2969</v>
      </c>
      <c r="D1045" s="17" t="s">
        <v>2970</v>
      </c>
      <c r="E1045" s="17">
        <v>780</v>
      </c>
      <c r="F1045" s="17">
        <v>780</v>
      </c>
      <c r="G1045" s="29" t="s"/>
      <c r="H1045" s="17" t="s">
        <v>2999</v>
      </c>
      <c r="I1045" s="17" t="s">
        <v>2977</v>
      </c>
      <c r="J1045" s="32" t="s"/>
      <c r="K1045" s="32" t="s"/>
      <c r="L1045" s="29" t="s"/>
      <c r="M1045" s="29" t="s"/>
      <c r="N1045" s="29" t="s"/>
      <c r="O1045" s="29" t="s"/>
      <c r="P1045" s="29" t="s"/>
      <c r="Q1045" s="29" t="s"/>
      <c r="R1045" s="29" t="s"/>
      <c r="S1045" s="29" t="s"/>
      <c r="T1045" s="29" t="s"/>
      <c r="U1045" s="29" t="s"/>
      <c r="V1045" s="29" t="s"/>
      <c r="W1045" s="29" t="s"/>
      <c r="X1045" s="29" t="s"/>
      <c r="Y1045" s="29" t="s"/>
      <c r="Z1045" s="29" t="s"/>
    </row>
    <row r="1046" spans="1:26" s="55">
      <c r="A1046" s="26">
        <v>45693</v>
      </c>
      <c r="B1046" s="17" t="s">
        <v>4157</v>
      </c>
      <c r="C1046" s="17" t="s">
        <v>2974</v>
      </c>
      <c r="D1046" s="17" t="s">
        <v>2970</v>
      </c>
      <c r="E1046" s="17">
        <v>4700</v>
      </c>
      <c r="F1046" s="17">
        <v>4700</v>
      </c>
      <c r="G1046" s="29" t="s"/>
      <c r="H1046" s="17" t="s">
        <v>2988</v>
      </c>
      <c r="I1046" s="17" t="s">
        <v>2975</v>
      </c>
      <c r="J1046" s="32" t="s"/>
      <c r="K1046" s="32" t="s"/>
      <c r="L1046" s="29" t="s"/>
      <c r="M1046" s="29" t="s"/>
      <c r="N1046" s="29" t="s"/>
      <c r="O1046" s="29" t="s"/>
      <c r="P1046" s="29" t="s"/>
      <c r="Q1046" s="29" t="s"/>
      <c r="R1046" s="29" t="s"/>
      <c r="S1046" s="29" t="s"/>
      <c r="T1046" s="29" t="s"/>
      <c r="U1046" s="29" t="s"/>
      <c r="V1046" s="29" t="s"/>
      <c r="W1046" s="29" t="s"/>
      <c r="X1046" s="29" t="s"/>
      <c r="Y1046" s="29" t="s"/>
      <c r="Z1046" s="29" t="s"/>
    </row>
    <row r="1047" spans="1:26" s="55">
      <c r="A1047" s="26">
        <v>45693</v>
      </c>
      <c r="B1047" s="17" t="s">
        <v>4158</v>
      </c>
      <c r="C1047" s="17" t="s">
        <v>3055</v>
      </c>
      <c r="D1047" s="17" t="s">
        <v>3071</v>
      </c>
      <c r="E1047" s="17">
        <v>199</v>
      </c>
      <c r="F1047" s="17">
        <v>199</v>
      </c>
      <c r="G1047" s="29" t="s"/>
      <c r="H1047" s="17" t="s">
        <v>3125</v>
      </c>
      <c r="I1047" s="17" t="s">
        <v>3123</v>
      </c>
      <c r="J1047" s="32" t="s"/>
      <c r="K1047" s="32" t="s"/>
      <c r="L1047" s="29" t="s"/>
      <c r="M1047" s="29" t="s"/>
      <c r="N1047" s="29" t="s"/>
      <c r="O1047" s="29" t="s"/>
      <c r="P1047" s="29" t="s"/>
      <c r="Q1047" s="29" t="s"/>
      <c r="R1047" s="29" t="s"/>
      <c r="S1047" s="29" t="s"/>
      <c r="T1047" s="29" t="s"/>
      <c r="U1047" s="29" t="s"/>
      <c r="V1047" s="29" t="s"/>
      <c r="W1047" s="29" t="s"/>
      <c r="X1047" s="29" t="s"/>
      <c r="Y1047" s="29" t="s"/>
      <c r="Z1047" s="29" t="s"/>
    </row>
    <row r="1048" spans="1:26" s="55">
      <c r="A1048" s="26">
        <v>45693</v>
      </c>
      <c r="B1048" s="17" t="s">
        <v>4159</v>
      </c>
      <c r="C1048" s="17" t="s">
        <v>3055</v>
      </c>
      <c r="D1048" s="17" t="s">
        <v>3071</v>
      </c>
      <c r="E1048" s="17">
        <v>198</v>
      </c>
      <c r="F1048" s="17">
        <v>198</v>
      </c>
      <c r="G1048" s="29" t="s"/>
      <c r="H1048" s="17" t="s">
        <v>3109</v>
      </c>
      <c r="I1048" s="17" t="s">
        <v>3123</v>
      </c>
      <c r="J1048" s="32" t="s"/>
      <c r="K1048" s="32" t="s"/>
      <c r="L1048" s="29" t="s"/>
      <c r="M1048" s="29" t="s"/>
      <c r="N1048" s="29" t="s"/>
      <c r="O1048" s="29" t="s"/>
      <c r="P1048" s="29" t="s"/>
      <c r="Q1048" s="29" t="s"/>
      <c r="R1048" s="29" t="s"/>
      <c r="S1048" s="29" t="s"/>
      <c r="T1048" s="29" t="s"/>
      <c r="U1048" s="29" t="s"/>
      <c r="V1048" s="29" t="s"/>
      <c r="W1048" s="29" t="s"/>
      <c r="X1048" s="29" t="s"/>
      <c r="Y1048" s="29" t="s"/>
      <c r="Z1048" s="29" t="s"/>
    </row>
    <row r="1049" spans="1:26" s="55">
      <c r="A1049" s="26">
        <v>45694</v>
      </c>
      <c r="B1049" s="17" t="s">
        <v>4160</v>
      </c>
      <c r="C1049" s="17" t="s">
        <v>2974</v>
      </c>
      <c r="D1049" s="17" t="s">
        <v>2970</v>
      </c>
      <c r="E1049" s="17">
        <v>4700</v>
      </c>
      <c r="F1049" s="38">
        <v>4700</v>
      </c>
      <c r="G1049" s="29" t="s"/>
      <c r="H1049" s="17" t="s">
        <v>2988</v>
      </c>
      <c r="I1049" s="17" t="s">
        <v>2975</v>
      </c>
      <c r="J1049" s="32" t="s"/>
      <c r="K1049" s="32" t="s"/>
      <c r="L1049" s="29" t="s"/>
      <c r="M1049" s="29" t="s"/>
      <c r="N1049" s="29" t="s"/>
      <c r="O1049" s="29" t="s"/>
      <c r="P1049" s="29" t="s"/>
      <c r="Q1049" s="29" t="s"/>
      <c r="R1049" s="29" t="s"/>
      <c r="S1049" s="29" t="s"/>
      <c r="T1049" s="29" t="s"/>
      <c r="U1049" s="29" t="s"/>
      <c r="V1049" s="29" t="s"/>
      <c r="W1049" s="29" t="s"/>
      <c r="X1049" s="29" t="s"/>
      <c r="Y1049" s="29" t="s"/>
      <c r="Z1049" s="29" t="s"/>
    </row>
    <row r="1050" spans="1:26" s="55">
      <c r="A1050" s="26">
        <v>45694</v>
      </c>
      <c r="B1050" s="17" t="s">
        <v>4161</v>
      </c>
      <c r="C1050" s="17" t="s">
        <v>3055</v>
      </c>
      <c r="D1050" s="17" t="s">
        <v>3071</v>
      </c>
      <c r="E1050" s="17">
        <v>267</v>
      </c>
      <c r="F1050" s="17">
        <v>267</v>
      </c>
      <c r="G1050" s="29" t="s"/>
      <c r="H1050" s="17" t="s">
        <v>3125</v>
      </c>
      <c r="I1050" s="17" t="s">
        <v>3224</v>
      </c>
      <c r="J1050" s="32" t="s"/>
      <c r="K1050" s="32" t="s"/>
      <c r="L1050" s="29" t="s"/>
      <c r="M1050" s="29" t="s"/>
      <c r="N1050" s="29" t="s"/>
      <c r="O1050" s="29" t="s"/>
      <c r="P1050" s="29" t="s"/>
      <c r="Q1050" s="29" t="s"/>
      <c r="R1050" s="29" t="s"/>
      <c r="S1050" s="29" t="s"/>
      <c r="T1050" s="29" t="s"/>
      <c r="U1050" s="29" t="s"/>
      <c r="V1050" s="29" t="s"/>
      <c r="W1050" s="29" t="s"/>
      <c r="X1050" s="29" t="s"/>
      <c r="Y1050" s="29" t="s"/>
      <c r="Z1050" s="29" t="s"/>
    </row>
    <row r="1051" spans="1:26" s="55">
      <c r="A1051" s="26">
        <v>45694</v>
      </c>
      <c r="B1051" s="17" t="s">
        <v>17</v>
      </c>
      <c r="C1051" s="17" t="s">
        <v>2993</v>
      </c>
      <c r="D1051" s="17" t="s">
        <v>2982</v>
      </c>
      <c r="E1051" s="17">
        <v>5699</v>
      </c>
      <c r="F1051" s="17">
        <v>5699</v>
      </c>
      <c r="G1051" s="41" t="s">
        <v>3881</v>
      </c>
      <c r="H1051" s="17" t="s">
        <v>2995</v>
      </c>
      <c r="I1051" s="17" t="s">
        <v>3615</v>
      </c>
      <c r="J1051" s="32" t="s">
        <v>3882</v>
      </c>
      <c r="K1051" s="32" t="s"/>
      <c r="L1051" s="29" t="s"/>
      <c r="M1051" s="29" t="s"/>
      <c r="N1051" s="29" t="s"/>
      <c r="O1051" s="29" t="s"/>
      <c r="P1051" s="29" t="s"/>
      <c r="Q1051" s="29" t="s"/>
      <c r="R1051" s="29" t="s"/>
      <c r="S1051" s="29" t="s"/>
      <c r="T1051" s="29" t="s"/>
      <c r="U1051" s="29" t="s"/>
      <c r="V1051" s="29" t="s"/>
      <c r="W1051" s="29" t="s"/>
      <c r="X1051" s="29" t="s"/>
      <c r="Y1051" s="29" t="s"/>
      <c r="Z1051" s="29" t="s"/>
    </row>
    <row r="1052" spans="1:26" s="55">
      <c r="A1052" s="26">
        <v>45694</v>
      </c>
      <c r="B1052" s="17" t="s">
        <v>4162</v>
      </c>
      <c r="C1052" s="17" t="s">
        <v>2969</v>
      </c>
      <c r="D1052" s="17" t="s">
        <v>2970</v>
      </c>
      <c r="E1052" s="17">
        <v>297</v>
      </c>
      <c r="F1052" s="17">
        <v>297</v>
      </c>
      <c r="G1052" s="29" t="s"/>
      <c r="H1052" s="17" t="s">
        <v>2999</v>
      </c>
      <c r="I1052" s="17" t="s">
        <v>3000</v>
      </c>
      <c r="J1052" s="32" t="s"/>
      <c r="K1052" s="32" t="s"/>
      <c r="L1052" s="29" t="s"/>
      <c r="M1052" s="29" t="s"/>
      <c r="N1052" s="29" t="s"/>
      <c r="O1052" s="29" t="s"/>
      <c r="P1052" s="29" t="s"/>
      <c r="Q1052" s="29" t="s"/>
      <c r="R1052" s="29" t="s"/>
      <c r="S1052" s="29" t="s"/>
      <c r="T1052" s="29" t="s"/>
      <c r="U1052" s="29" t="s"/>
      <c r="V1052" s="29" t="s"/>
      <c r="W1052" s="29" t="s"/>
      <c r="X1052" s="29" t="s"/>
      <c r="Y1052" s="29" t="s"/>
      <c r="Z1052" s="29" t="s"/>
    </row>
    <row r="1053" spans="1:26" s="55">
      <c r="A1053" s="26">
        <v>45694</v>
      </c>
      <c r="B1053" s="17" t="s">
        <v>4163</v>
      </c>
      <c r="C1053" s="17" t="s">
        <v>3055</v>
      </c>
      <c r="D1053" s="17" t="s">
        <v>3071</v>
      </c>
      <c r="E1053" s="17">
        <v>168</v>
      </c>
      <c r="F1053" s="17">
        <v>168</v>
      </c>
      <c r="G1053" s="29" t="s"/>
      <c r="H1053" s="17" t="s">
        <v>3125</v>
      </c>
      <c r="I1053" s="17" t="s">
        <v>3209</v>
      </c>
      <c r="J1053" s="32" t="s"/>
      <c r="K1053" s="32" t="s"/>
      <c r="L1053" s="29" t="s"/>
      <c r="M1053" s="29" t="s"/>
      <c r="N1053" s="29" t="s"/>
      <c r="O1053" s="29" t="s"/>
      <c r="P1053" s="29" t="s"/>
      <c r="Q1053" s="29" t="s"/>
      <c r="R1053" s="29" t="s"/>
      <c r="S1053" s="29" t="s"/>
      <c r="T1053" s="29" t="s"/>
      <c r="U1053" s="29" t="s"/>
      <c r="V1053" s="29" t="s"/>
      <c r="W1053" s="29" t="s"/>
      <c r="X1053" s="29" t="s"/>
      <c r="Y1053" s="29" t="s"/>
      <c r="Z1053" s="29" t="s"/>
    </row>
    <row r="1054" spans="1:26" s="55">
      <c r="A1054" s="26">
        <v>45694</v>
      </c>
      <c r="B1054" s="17" t="s">
        <v>4164</v>
      </c>
      <c r="C1054" s="17" t="s">
        <v>3055</v>
      </c>
      <c r="D1054" s="17" t="s">
        <v>3071</v>
      </c>
      <c r="E1054" s="17">
        <v>336</v>
      </c>
      <c r="F1054" s="17">
        <v>336</v>
      </c>
      <c r="G1054" s="29" t="s"/>
      <c r="H1054" s="17" t="s">
        <v>3125</v>
      </c>
      <c r="I1054" s="17" t="s">
        <v>3224</v>
      </c>
      <c r="J1054" s="32" t="s"/>
      <c r="K1054" s="32" t="s"/>
      <c r="L1054" s="29" t="s"/>
      <c r="M1054" s="29" t="s"/>
      <c r="N1054" s="29" t="s"/>
      <c r="O1054" s="29" t="s"/>
      <c r="P1054" s="29" t="s"/>
      <c r="Q1054" s="29" t="s"/>
      <c r="R1054" s="29" t="s"/>
      <c r="S1054" s="29" t="s"/>
      <c r="T1054" s="29" t="s"/>
      <c r="U1054" s="29" t="s"/>
      <c r="V1054" s="29" t="s"/>
      <c r="W1054" s="29" t="s"/>
      <c r="X1054" s="29" t="s"/>
      <c r="Y1054" s="29" t="s"/>
      <c r="Z1054" s="29" t="s"/>
    </row>
    <row r="1055" spans="1:26" s="55">
      <c r="A1055" s="26">
        <v>45694</v>
      </c>
      <c r="B1055" s="17" t="s">
        <v>4165</v>
      </c>
      <c r="C1055" s="17" t="s">
        <v>2993</v>
      </c>
      <c r="D1055" s="17" t="s">
        <v>3150</v>
      </c>
      <c r="E1055" s="17">
        <v>209</v>
      </c>
      <c r="F1055" s="17">
        <v>209</v>
      </c>
      <c r="G1055" s="29" t="s"/>
      <c r="H1055" s="17" t="s">
        <v>2995</v>
      </c>
      <c r="I1055" s="17" t="s">
        <v>3359</v>
      </c>
      <c r="J1055" s="32" t="s"/>
      <c r="K1055" s="32" t="s"/>
      <c r="L1055" s="29" t="s"/>
      <c r="M1055" s="29" t="s"/>
      <c r="N1055" s="29" t="s"/>
      <c r="O1055" s="29" t="s"/>
      <c r="P1055" s="29" t="s"/>
      <c r="Q1055" s="29" t="s"/>
      <c r="R1055" s="29" t="s"/>
      <c r="S1055" s="29" t="s"/>
      <c r="T1055" s="29" t="s"/>
      <c r="U1055" s="29" t="s"/>
      <c r="V1055" s="29" t="s"/>
      <c r="W1055" s="29" t="s"/>
      <c r="X1055" s="29" t="s"/>
      <c r="Y1055" s="29" t="s"/>
      <c r="Z1055" s="29" t="s"/>
    </row>
    <row r="1056" spans="1:26" s="55">
      <c r="A1056" s="26">
        <v>45694</v>
      </c>
      <c r="B1056" s="17" t="s">
        <v>4166</v>
      </c>
      <c r="C1056" s="17" t="s">
        <v>3055</v>
      </c>
      <c r="D1056" s="17" t="s">
        <v>3071</v>
      </c>
      <c r="E1056" s="17">
        <v>168</v>
      </c>
      <c r="F1056" s="17">
        <v>168</v>
      </c>
      <c r="G1056" s="29" t="s"/>
      <c r="H1056" s="17" t="s">
        <v>3109</v>
      </c>
      <c r="I1056" s="17" t="s">
        <v>3123</v>
      </c>
      <c r="J1056" s="32" t="s"/>
      <c r="K1056" s="32" t="s"/>
      <c r="L1056" s="29" t="s"/>
      <c r="M1056" s="29" t="s"/>
      <c r="N1056" s="29" t="s"/>
      <c r="O1056" s="29" t="s"/>
      <c r="P1056" s="29" t="s"/>
      <c r="Q1056" s="29" t="s"/>
      <c r="R1056" s="29" t="s"/>
      <c r="S1056" s="29" t="s"/>
      <c r="T1056" s="29" t="s"/>
      <c r="U1056" s="29" t="s"/>
      <c r="V1056" s="29" t="s"/>
      <c r="W1056" s="29" t="s"/>
      <c r="X1056" s="29" t="s"/>
      <c r="Y1056" s="29" t="s"/>
      <c r="Z1056" s="29" t="s"/>
    </row>
    <row r="1057" spans="1:26" s="55">
      <c r="A1057" s="26">
        <v>45694</v>
      </c>
      <c r="B1057" s="17" t="s">
        <v>4167</v>
      </c>
      <c r="C1057" s="17" t="s">
        <v>3055</v>
      </c>
      <c r="D1057" s="17" t="s">
        <v>3071</v>
      </c>
      <c r="E1057" s="17">
        <v>168</v>
      </c>
      <c r="F1057" s="17">
        <v>168</v>
      </c>
      <c r="G1057" s="29" t="s"/>
      <c r="H1057" s="17" t="s">
        <v>3109</v>
      </c>
      <c r="I1057" s="17" t="s">
        <v>3123</v>
      </c>
      <c r="J1057" s="32" t="s"/>
      <c r="K1057" s="32" t="s"/>
      <c r="L1057" s="29" t="s"/>
      <c r="M1057" s="29" t="s"/>
      <c r="N1057" s="29" t="s"/>
      <c r="O1057" s="29" t="s"/>
      <c r="P1057" s="29" t="s"/>
      <c r="Q1057" s="29" t="s"/>
      <c r="R1057" s="29" t="s"/>
      <c r="S1057" s="29" t="s"/>
      <c r="T1057" s="29" t="s"/>
      <c r="U1057" s="29" t="s"/>
      <c r="V1057" s="29" t="s"/>
      <c r="W1057" s="29" t="s"/>
      <c r="X1057" s="29" t="s"/>
      <c r="Y1057" s="29" t="s"/>
      <c r="Z1057" s="29" t="s"/>
    </row>
    <row r="1058" spans="1:26" s="55">
      <c r="A1058" s="26">
        <v>45694</v>
      </c>
      <c r="B1058" s="17" t="s">
        <v>4168</v>
      </c>
      <c r="C1058" s="17" t="s">
        <v>3055</v>
      </c>
      <c r="D1058" s="17" t="s">
        <v>3071</v>
      </c>
      <c r="E1058" s="17">
        <v>798</v>
      </c>
      <c r="F1058" s="17">
        <v>798</v>
      </c>
      <c r="G1058" s="29" t="s"/>
      <c r="H1058" s="17" t="s">
        <v>3109</v>
      </c>
      <c r="I1058" s="17" t="s">
        <v>3123</v>
      </c>
      <c r="J1058" s="32" t="s"/>
      <c r="K1058" s="32" t="s"/>
      <c r="L1058" s="29" t="s"/>
      <c r="M1058" s="29" t="s"/>
      <c r="N1058" s="29" t="s"/>
      <c r="O1058" s="29" t="s"/>
      <c r="P1058" s="29" t="s"/>
      <c r="Q1058" s="29" t="s"/>
      <c r="R1058" s="29" t="s"/>
      <c r="S1058" s="29" t="s"/>
      <c r="T1058" s="29" t="s"/>
      <c r="U1058" s="29" t="s"/>
      <c r="V1058" s="29" t="s"/>
      <c r="W1058" s="29" t="s"/>
      <c r="X1058" s="29" t="s"/>
      <c r="Y1058" s="29" t="s"/>
      <c r="Z1058" s="29" t="s"/>
    </row>
    <row r="1059" spans="1:26" s="55">
      <c r="A1059" s="26">
        <v>45694</v>
      </c>
      <c r="B1059" s="17" t="s">
        <v>4169</v>
      </c>
      <c r="C1059" s="17" t="s">
        <v>3055</v>
      </c>
      <c r="D1059" s="17" t="s">
        <v>3071</v>
      </c>
      <c r="E1059" s="17">
        <v>99</v>
      </c>
      <c r="F1059" s="17">
        <v>99</v>
      </c>
      <c r="G1059" s="29" t="s"/>
      <c r="H1059" s="17" t="s">
        <v>3125</v>
      </c>
      <c r="I1059" s="17" t="s">
        <v>3123</v>
      </c>
      <c r="J1059" s="32" t="s"/>
      <c r="K1059" s="32" t="s"/>
      <c r="L1059" s="29" t="s"/>
      <c r="M1059" s="29" t="s"/>
      <c r="N1059" s="29" t="s"/>
      <c r="O1059" s="29" t="s"/>
      <c r="P1059" s="29" t="s"/>
      <c r="Q1059" s="29" t="s"/>
      <c r="R1059" s="29" t="s"/>
      <c r="S1059" s="29" t="s"/>
      <c r="T1059" s="29" t="s"/>
      <c r="U1059" s="29" t="s"/>
      <c r="V1059" s="29" t="s"/>
      <c r="W1059" s="29" t="s"/>
      <c r="X1059" s="29" t="s"/>
      <c r="Y1059" s="29" t="s"/>
      <c r="Z1059" s="29" t="s"/>
    </row>
    <row r="1060" spans="1:26" s="55">
      <c r="A1060" s="26">
        <v>45694</v>
      </c>
      <c r="B1060" s="17" t="s">
        <v>4170</v>
      </c>
      <c r="C1060" s="17" t="s">
        <v>3055</v>
      </c>
      <c r="D1060" s="17" t="s">
        <v>3071</v>
      </c>
      <c r="E1060" s="17">
        <v>99</v>
      </c>
      <c r="F1060" s="17">
        <v>99</v>
      </c>
      <c r="G1060" s="29" t="s"/>
      <c r="H1060" s="17" t="s">
        <v>3109</v>
      </c>
      <c r="I1060" s="17" t="s">
        <v>3123</v>
      </c>
      <c r="J1060" s="32" t="s"/>
      <c r="K1060" s="32" t="s"/>
      <c r="L1060" s="29" t="s"/>
      <c r="M1060" s="29" t="s"/>
      <c r="N1060" s="29" t="s"/>
      <c r="O1060" s="29" t="s"/>
      <c r="P1060" s="29" t="s"/>
      <c r="Q1060" s="29" t="s"/>
      <c r="R1060" s="29" t="s"/>
      <c r="S1060" s="29" t="s"/>
      <c r="T1060" s="29" t="s"/>
      <c r="U1060" s="29" t="s"/>
      <c r="V1060" s="29" t="s"/>
      <c r="W1060" s="29" t="s"/>
      <c r="X1060" s="29" t="s"/>
      <c r="Y1060" s="29" t="s"/>
      <c r="Z1060" s="29" t="s"/>
    </row>
    <row r="1061" spans="1:26" s="55">
      <c r="A1061" s="26">
        <v>45694</v>
      </c>
      <c r="B1061" s="17" t="s">
        <v>4171</v>
      </c>
      <c r="C1061" s="17" t="s">
        <v>3055</v>
      </c>
      <c r="D1061" s="17" t="s">
        <v>3071</v>
      </c>
      <c r="E1061" s="17">
        <v>168</v>
      </c>
      <c r="F1061" s="17">
        <v>168</v>
      </c>
      <c r="G1061" s="29" t="s"/>
      <c r="H1061" s="17" t="s">
        <v>3109</v>
      </c>
      <c r="I1061" s="17" t="s">
        <v>3123</v>
      </c>
      <c r="J1061" s="32" t="s"/>
      <c r="K1061" s="32" t="s"/>
      <c r="L1061" s="29" t="s"/>
      <c r="M1061" s="29" t="s"/>
      <c r="N1061" s="29" t="s"/>
      <c r="O1061" s="29" t="s"/>
      <c r="P1061" s="29" t="s"/>
      <c r="Q1061" s="29" t="s"/>
      <c r="R1061" s="29" t="s"/>
      <c r="S1061" s="29" t="s"/>
      <c r="T1061" s="29" t="s"/>
      <c r="U1061" s="29" t="s"/>
      <c r="V1061" s="29" t="s"/>
      <c r="W1061" s="29" t="s"/>
      <c r="X1061" s="29" t="s"/>
      <c r="Y1061" s="29" t="s"/>
      <c r="Z1061" s="29" t="s"/>
    </row>
    <row r="1062" spans="1:26" s="55">
      <c r="A1062" s="26">
        <v>45694</v>
      </c>
      <c r="B1062" s="17" t="s">
        <v>4172</v>
      </c>
      <c r="C1062" s="17" t="s">
        <v>3055</v>
      </c>
      <c r="D1062" s="17" t="s">
        <v>3071</v>
      </c>
      <c r="E1062" s="17">
        <v>99</v>
      </c>
      <c r="F1062" s="17">
        <v>99</v>
      </c>
      <c r="G1062" s="29" t="s"/>
      <c r="H1062" s="17" t="s">
        <v>3109</v>
      </c>
      <c r="I1062" s="17" t="s">
        <v>3123</v>
      </c>
      <c r="J1062" s="32" t="s"/>
      <c r="K1062" s="32" t="s"/>
      <c r="L1062" s="29" t="s"/>
      <c r="M1062" s="29" t="s"/>
      <c r="N1062" s="29" t="s"/>
      <c r="O1062" s="29" t="s"/>
      <c r="P1062" s="29" t="s"/>
      <c r="Q1062" s="29" t="s"/>
      <c r="R1062" s="29" t="s"/>
      <c r="S1062" s="29" t="s"/>
      <c r="T1062" s="29" t="s"/>
      <c r="U1062" s="29" t="s"/>
      <c r="V1062" s="29" t="s"/>
      <c r="W1062" s="29" t="s"/>
      <c r="X1062" s="29" t="s"/>
      <c r="Y1062" s="29" t="s"/>
      <c r="Z1062" s="29" t="s"/>
    </row>
    <row r="1063" spans="1:26" s="55">
      <c r="A1063" s="26">
        <v>45694</v>
      </c>
      <c r="B1063" s="17" t="s">
        <v>4173</v>
      </c>
      <c r="C1063" s="17" t="s">
        <v>3055</v>
      </c>
      <c r="D1063" s="17" t="s">
        <v>3071</v>
      </c>
      <c r="E1063" s="17">
        <v>198</v>
      </c>
      <c r="F1063" s="17">
        <v>198</v>
      </c>
      <c r="G1063" s="29" t="s"/>
      <c r="H1063" s="17" t="s">
        <v>3125</v>
      </c>
      <c r="I1063" s="17" t="s">
        <v>3123</v>
      </c>
      <c r="J1063" s="32" t="s"/>
      <c r="K1063" s="32" t="s"/>
      <c r="L1063" s="29" t="s"/>
      <c r="M1063" s="29" t="s"/>
      <c r="N1063" s="29" t="s"/>
      <c r="O1063" s="29" t="s"/>
      <c r="P1063" s="29" t="s"/>
      <c r="Q1063" s="29" t="s"/>
      <c r="R1063" s="29" t="s"/>
      <c r="S1063" s="29" t="s"/>
      <c r="T1063" s="29" t="s"/>
      <c r="U1063" s="29" t="s"/>
      <c r="V1063" s="29" t="s"/>
      <c r="W1063" s="29" t="s"/>
      <c r="X1063" s="29" t="s"/>
      <c r="Y1063" s="29" t="s"/>
      <c r="Z1063" s="29" t="s"/>
    </row>
    <row r="1064" spans="1:26" s="55">
      <c r="A1064" s="26">
        <v>45694</v>
      </c>
      <c r="B1064" s="17" t="s">
        <v>4174</v>
      </c>
      <c r="C1064" s="17" t="s">
        <v>3055</v>
      </c>
      <c r="D1064" s="17" t="s">
        <v>3071</v>
      </c>
      <c r="E1064" s="17">
        <v>336</v>
      </c>
      <c r="F1064" s="17">
        <v>336</v>
      </c>
      <c r="G1064" s="29" t="s"/>
      <c r="H1064" s="17" t="s">
        <v>3109</v>
      </c>
      <c r="I1064" s="17" t="s">
        <v>3123</v>
      </c>
      <c r="J1064" s="32" t="s"/>
      <c r="K1064" s="32" t="s"/>
      <c r="L1064" s="29" t="s"/>
      <c r="M1064" s="29" t="s"/>
      <c r="N1064" s="29" t="s"/>
      <c r="O1064" s="29" t="s"/>
      <c r="P1064" s="29" t="s"/>
      <c r="Q1064" s="29" t="s"/>
      <c r="R1064" s="29" t="s"/>
      <c r="S1064" s="29" t="s"/>
      <c r="T1064" s="29" t="s"/>
      <c r="U1064" s="29" t="s"/>
      <c r="V1064" s="29" t="s"/>
      <c r="W1064" s="29" t="s"/>
      <c r="X1064" s="29" t="s"/>
      <c r="Y1064" s="29" t="s"/>
      <c r="Z1064" s="29" t="s"/>
    </row>
    <row r="1065" spans="1:26" s="55">
      <c r="A1065" s="26">
        <v>45694</v>
      </c>
      <c r="B1065" s="17" t="s">
        <v>4175</v>
      </c>
      <c r="C1065" s="17" t="s">
        <v>3055</v>
      </c>
      <c r="D1065" s="17" t="s">
        <v>3071</v>
      </c>
      <c r="E1065" s="17">
        <v>99</v>
      </c>
      <c r="F1065" s="17">
        <v>99</v>
      </c>
      <c r="G1065" s="29" t="s"/>
      <c r="H1065" s="17" t="s">
        <v>3125</v>
      </c>
      <c r="I1065" s="17" t="s">
        <v>3123</v>
      </c>
      <c r="J1065" s="32" t="s"/>
      <c r="K1065" s="32" t="s"/>
      <c r="L1065" s="29" t="s"/>
      <c r="M1065" s="29" t="s"/>
      <c r="N1065" s="29" t="s"/>
      <c r="O1065" s="29" t="s"/>
      <c r="P1065" s="29" t="s"/>
      <c r="Q1065" s="29" t="s"/>
      <c r="R1065" s="29" t="s"/>
      <c r="S1065" s="29" t="s"/>
      <c r="T1065" s="29" t="s"/>
      <c r="U1065" s="29" t="s"/>
      <c r="V1065" s="29" t="s"/>
      <c r="W1065" s="29" t="s"/>
      <c r="X1065" s="29" t="s"/>
      <c r="Y1065" s="29" t="s"/>
      <c r="Z1065" s="29" t="s"/>
    </row>
    <row r="1066" spans="1:26" s="55">
      <c r="A1066" s="26">
        <v>45694</v>
      </c>
      <c r="B1066" s="17" t="s">
        <v>4176</v>
      </c>
      <c r="C1066" s="17" t="s">
        <v>2993</v>
      </c>
      <c r="D1066" s="17" t="s">
        <v>2982</v>
      </c>
      <c r="E1066" s="17">
        <v>336</v>
      </c>
      <c r="F1066" s="17">
        <v>336</v>
      </c>
      <c r="G1066" s="29" t="s"/>
      <c r="H1066" s="17" t="s">
        <v>2995</v>
      </c>
      <c r="I1066" s="17" t="s">
        <v>3013</v>
      </c>
      <c r="J1066" s="32" t="s"/>
      <c r="K1066" s="32" t="s"/>
      <c r="L1066" s="29" t="s"/>
      <c r="M1066" s="29" t="s"/>
      <c r="N1066" s="29" t="s"/>
      <c r="O1066" s="29" t="s"/>
      <c r="P1066" s="29" t="s"/>
      <c r="Q1066" s="29" t="s"/>
      <c r="R1066" s="29" t="s"/>
      <c r="S1066" s="29" t="s"/>
      <c r="T1066" s="29" t="s"/>
      <c r="U1066" s="29" t="s"/>
      <c r="V1066" s="29" t="s"/>
      <c r="W1066" s="29" t="s"/>
      <c r="X1066" s="29" t="s"/>
      <c r="Y1066" s="29" t="s"/>
      <c r="Z1066" s="29" t="s"/>
    </row>
    <row r="1067" spans="1:26" s="55">
      <c r="A1067" s="26">
        <v>45694</v>
      </c>
      <c r="B1067" s="17" t="s">
        <v>4177</v>
      </c>
      <c r="C1067" s="17" t="s">
        <v>3055</v>
      </c>
      <c r="D1067" s="17" t="s">
        <v>3071</v>
      </c>
      <c r="E1067" s="17">
        <v>168</v>
      </c>
      <c r="F1067" s="17">
        <v>168</v>
      </c>
      <c r="G1067" s="29" t="s"/>
      <c r="H1067" s="17" t="s">
        <v>3109</v>
      </c>
      <c r="I1067" s="17" t="s">
        <v>3123</v>
      </c>
      <c r="J1067" s="32" t="s"/>
      <c r="K1067" s="32" t="s"/>
      <c r="L1067" s="29" t="s"/>
      <c r="M1067" s="29" t="s"/>
      <c r="N1067" s="29" t="s"/>
      <c r="O1067" s="29" t="s"/>
      <c r="P1067" s="29" t="s"/>
      <c r="Q1067" s="29" t="s"/>
      <c r="R1067" s="29" t="s"/>
      <c r="S1067" s="29" t="s"/>
      <c r="T1067" s="29" t="s"/>
      <c r="U1067" s="29" t="s"/>
      <c r="V1067" s="29" t="s"/>
      <c r="W1067" s="29" t="s"/>
      <c r="X1067" s="29" t="s"/>
      <c r="Y1067" s="29" t="s"/>
      <c r="Z1067" s="29" t="s"/>
    </row>
    <row r="1068" spans="1:26" s="55">
      <c r="A1068" s="26">
        <v>45694</v>
      </c>
      <c r="B1068" s="17" t="s">
        <v>4178</v>
      </c>
      <c r="C1068" s="17" t="s">
        <v>3055</v>
      </c>
      <c r="D1068" s="17" t="s">
        <v>3071</v>
      </c>
      <c r="E1068" s="17">
        <v>168</v>
      </c>
      <c r="F1068" s="17">
        <v>168</v>
      </c>
      <c r="G1068" s="29" t="s"/>
      <c r="H1068" s="17" t="s">
        <v>3109</v>
      </c>
      <c r="I1068" s="17" t="s">
        <v>3123</v>
      </c>
      <c r="J1068" s="32" t="s"/>
      <c r="K1068" s="32" t="s"/>
      <c r="L1068" s="29" t="s"/>
      <c r="M1068" s="29" t="s"/>
      <c r="N1068" s="29" t="s"/>
      <c r="O1068" s="29" t="s"/>
      <c r="P1068" s="29" t="s"/>
      <c r="Q1068" s="29" t="s"/>
      <c r="R1068" s="29" t="s"/>
      <c r="S1068" s="29" t="s"/>
      <c r="T1068" s="29" t="s"/>
      <c r="U1068" s="29" t="s"/>
      <c r="V1068" s="29" t="s"/>
      <c r="W1068" s="29" t="s"/>
      <c r="X1068" s="29" t="s"/>
      <c r="Y1068" s="29" t="s"/>
      <c r="Z1068" s="29" t="s"/>
    </row>
    <row r="1069" spans="1:26" s="55">
      <c r="A1069" s="26">
        <v>45694</v>
      </c>
      <c r="B1069" s="17" t="s">
        <v>4179</v>
      </c>
      <c r="C1069" s="17" t="s">
        <v>3055</v>
      </c>
      <c r="D1069" s="17" t="s">
        <v>3071</v>
      </c>
      <c r="E1069" s="17">
        <v>168</v>
      </c>
      <c r="F1069" s="17">
        <v>168</v>
      </c>
      <c r="G1069" s="29" t="s"/>
      <c r="H1069" s="17" t="s">
        <v>3125</v>
      </c>
      <c r="I1069" s="17" t="s">
        <v>3224</v>
      </c>
      <c r="J1069" s="32" t="s"/>
      <c r="K1069" s="32" t="s"/>
      <c r="L1069" s="29" t="s"/>
      <c r="M1069" s="29" t="s"/>
      <c r="N1069" s="29" t="s"/>
      <c r="O1069" s="29" t="s"/>
      <c r="P1069" s="29" t="s"/>
      <c r="Q1069" s="29" t="s"/>
      <c r="R1069" s="29" t="s"/>
      <c r="S1069" s="29" t="s"/>
      <c r="T1069" s="29" t="s"/>
      <c r="U1069" s="29" t="s"/>
      <c r="V1069" s="29" t="s"/>
      <c r="W1069" s="29" t="s"/>
      <c r="X1069" s="29" t="s"/>
      <c r="Y1069" s="29" t="s"/>
      <c r="Z1069" s="29" t="s"/>
    </row>
    <row r="1070" spans="1:26" s="55">
      <c r="A1070" s="26">
        <v>45694</v>
      </c>
      <c r="B1070" s="17" t="s">
        <v>4180</v>
      </c>
      <c r="C1070" s="17" t="s">
        <v>2969</v>
      </c>
      <c r="D1070" s="17" t="s">
        <v>2970</v>
      </c>
      <c r="E1070" s="17">
        <v>510</v>
      </c>
      <c r="F1070" s="17">
        <v>510</v>
      </c>
      <c r="G1070" s="29" t="s"/>
      <c r="H1070" s="17" t="s">
        <v>2999</v>
      </c>
      <c r="I1070" s="17" t="s">
        <v>3000</v>
      </c>
      <c r="J1070" s="32" t="s"/>
      <c r="K1070" s="32" t="s"/>
      <c r="L1070" s="29" t="s"/>
      <c r="M1070" s="29" t="s"/>
      <c r="N1070" s="29" t="s"/>
      <c r="O1070" s="29" t="s"/>
      <c r="P1070" s="29" t="s"/>
      <c r="Q1070" s="29" t="s"/>
      <c r="R1070" s="29" t="s"/>
      <c r="S1070" s="29" t="s"/>
      <c r="T1070" s="29" t="s"/>
      <c r="U1070" s="29" t="s"/>
      <c r="V1070" s="29" t="s"/>
      <c r="W1070" s="29" t="s"/>
      <c r="X1070" s="29" t="s"/>
      <c r="Y1070" s="29" t="s"/>
      <c r="Z1070" s="29" t="s"/>
    </row>
    <row r="1071" spans="1:26" s="55">
      <c r="A1071" s="26">
        <v>45694</v>
      </c>
      <c r="B1071" s="17" t="s">
        <v>4181</v>
      </c>
      <c r="C1071" s="17" t="s">
        <v>2969</v>
      </c>
      <c r="D1071" s="17" t="s">
        <v>2970</v>
      </c>
      <c r="E1071" s="17">
        <v>99</v>
      </c>
      <c r="F1071" s="17">
        <v>99</v>
      </c>
      <c r="G1071" s="29" t="s"/>
      <c r="H1071" s="17" t="s">
        <v>2999</v>
      </c>
      <c r="I1071" s="17" t="s">
        <v>3000</v>
      </c>
      <c r="J1071" s="32" t="s"/>
      <c r="K1071" s="32" t="s"/>
      <c r="L1071" s="29" t="s"/>
      <c r="M1071" s="29" t="s"/>
      <c r="N1071" s="29" t="s"/>
      <c r="O1071" s="29" t="s"/>
      <c r="P1071" s="29" t="s"/>
      <c r="Q1071" s="29" t="s"/>
      <c r="R1071" s="29" t="s"/>
      <c r="S1071" s="29" t="s"/>
      <c r="T1071" s="29" t="s"/>
      <c r="U1071" s="29" t="s"/>
      <c r="V1071" s="29" t="s"/>
      <c r="W1071" s="29" t="s"/>
      <c r="X1071" s="29" t="s"/>
      <c r="Y1071" s="29" t="s"/>
      <c r="Z1071" s="29" t="s"/>
    </row>
    <row r="1072" spans="1:26" s="55">
      <c r="A1072" s="26">
        <v>45694</v>
      </c>
      <c r="B1072" s="17" t="s">
        <v>4182</v>
      </c>
      <c r="C1072" s="17" t="s">
        <v>3055</v>
      </c>
      <c r="D1072" s="17" t="s">
        <v>3071</v>
      </c>
      <c r="E1072" s="17">
        <v>168</v>
      </c>
      <c r="F1072" s="17">
        <v>168</v>
      </c>
      <c r="G1072" s="29" t="s"/>
      <c r="H1072" s="17" t="s">
        <v>3109</v>
      </c>
      <c r="I1072" s="17" t="s">
        <v>3117</v>
      </c>
      <c r="J1072" s="32" t="s"/>
      <c r="K1072" s="32" t="s"/>
      <c r="L1072" s="29" t="s"/>
      <c r="M1072" s="29" t="s"/>
      <c r="N1072" s="29" t="s"/>
      <c r="O1072" s="29" t="s"/>
      <c r="P1072" s="29" t="s"/>
      <c r="Q1072" s="29" t="s"/>
      <c r="R1072" s="29" t="s"/>
      <c r="S1072" s="29" t="s"/>
      <c r="T1072" s="29" t="s"/>
      <c r="U1072" s="29" t="s"/>
      <c r="V1072" s="29" t="s"/>
      <c r="W1072" s="29" t="s"/>
      <c r="X1072" s="29" t="s"/>
      <c r="Y1072" s="29" t="s"/>
      <c r="Z1072" s="29" t="s"/>
    </row>
    <row r="1073" spans="1:26" s="55">
      <c r="A1073" s="26">
        <v>45694</v>
      </c>
      <c r="B1073" s="17" t="s">
        <v>4183</v>
      </c>
      <c r="C1073" s="17" t="s">
        <v>2969</v>
      </c>
      <c r="D1073" s="17" t="s">
        <v>2970</v>
      </c>
      <c r="E1073" s="17">
        <v>298</v>
      </c>
      <c r="F1073" s="17">
        <v>298</v>
      </c>
      <c r="G1073" s="29" t="s"/>
      <c r="H1073" s="17" t="s">
        <v>2999</v>
      </c>
      <c r="I1073" s="17" t="s">
        <v>3513</v>
      </c>
      <c r="J1073" s="32" t="s"/>
      <c r="K1073" s="32" t="s"/>
      <c r="L1073" s="29" t="s"/>
      <c r="M1073" s="29" t="s"/>
      <c r="N1073" s="29" t="s"/>
      <c r="O1073" s="29" t="s"/>
      <c r="P1073" s="29" t="s"/>
      <c r="Q1073" s="29" t="s"/>
      <c r="R1073" s="29" t="s"/>
      <c r="S1073" s="29" t="s"/>
      <c r="T1073" s="29" t="s"/>
      <c r="U1073" s="29" t="s"/>
      <c r="V1073" s="29" t="s"/>
      <c r="W1073" s="29" t="s"/>
      <c r="X1073" s="29" t="s"/>
      <c r="Y1073" s="29" t="s"/>
      <c r="Z1073" s="29" t="s"/>
    </row>
    <row r="1074" spans="1:26" s="55">
      <c r="A1074" s="26">
        <v>45694</v>
      </c>
      <c r="B1074" s="17" t="s">
        <v>4184</v>
      </c>
      <c r="C1074" s="17" t="s">
        <v>3055</v>
      </c>
      <c r="D1074" s="17" t="s">
        <v>3071</v>
      </c>
      <c r="E1074" s="17">
        <v>336</v>
      </c>
      <c r="F1074" s="17">
        <v>336</v>
      </c>
      <c r="G1074" s="29" t="s"/>
      <c r="H1074" s="17" t="s">
        <v>3125</v>
      </c>
      <c r="I1074" s="17" t="s">
        <v>3123</v>
      </c>
      <c r="J1074" s="32" t="s"/>
      <c r="K1074" s="32" t="s"/>
      <c r="L1074" s="29" t="s"/>
      <c r="M1074" s="29" t="s"/>
      <c r="N1074" s="29" t="s"/>
      <c r="O1074" s="29" t="s"/>
      <c r="P1074" s="29" t="s"/>
      <c r="Q1074" s="29" t="s"/>
      <c r="R1074" s="29" t="s"/>
      <c r="S1074" s="29" t="s"/>
      <c r="T1074" s="29" t="s"/>
      <c r="U1074" s="29" t="s"/>
      <c r="V1074" s="29" t="s"/>
      <c r="W1074" s="29" t="s"/>
      <c r="X1074" s="29" t="s"/>
      <c r="Y1074" s="29" t="s"/>
      <c r="Z1074" s="29" t="s"/>
    </row>
    <row r="1075" spans="1:26" s="55">
      <c r="A1075" s="26">
        <v>45695</v>
      </c>
      <c r="B1075" s="17" t="s">
        <v>4185</v>
      </c>
      <c r="C1075" s="17" t="s">
        <v>3055</v>
      </c>
      <c r="D1075" s="17" t="s">
        <v>3071</v>
      </c>
      <c r="E1075" s="17">
        <v>168</v>
      </c>
      <c r="F1075" s="17">
        <v>168</v>
      </c>
      <c r="G1075" s="29" t="s"/>
      <c r="H1075" s="17" t="s">
        <v>3125</v>
      </c>
      <c r="I1075" s="17" t="s">
        <v>3072</v>
      </c>
      <c r="J1075" s="32" t="s"/>
      <c r="K1075" s="32" t="s"/>
      <c r="L1075" s="29" t="s"/>
      <c r="M1075" s="29" t="s"/>
      <c r="N1075" s="29" t="s"/>
      <c r="O1075" s="29" t="s"/>
      <c r="P1075" s="29" t="s"/>
      <c r="Q1075" s="29" t="s"/>
      <c r="R1075" s="29" t="s"/>
      <c r="S1075" s="29" t="s"/>
      <c r="T1075" s="29" t="s"/>
      <c r="U1075" s="29" t="s"/>
      <c r="V1075" s="29" t="s"/>
      <c r="W1075" s="29" t="s"/>
      <c r="X1075" s="29" t="s"/>
      <c r="Y1075" s="29" t="s"/>
      <c r="Z1075" s="29" t="s"/>
    </row>
    <row r="1076" spans="1:26" s="55">
      <c r="A1076" s="26">
        <v>45695</v>
      </c>
      <c r="B1076" s="17" t="s">
        <v>4186</v>
      </c>
      <c r="C1076" s="17" t="s">
        <v>2969</v>
      </c>
      <c r="D1076" s="17" t="s">
        <v>2970</v>
      </c>
      <c r="E1076" s="17">
        <v>89</v>
      </c>
      <c r="F1076" s="17">
        <v>89</v>
      </c>
      <c r="G1076" s="29" t="s"/>
      <c r="H1076" s="17" t="s">
        <v>2999</v>
      </c>
      <c r="I1076" s="17" t="s">
        <v>3513</v>
      </c>
      <c r="J1076" s="32" t="s"/>
      <c r="K1076" s="32" t="s"/>
      <c r="L1076" s="29" t="s"/>
      <c r="M1076" s="29" t="s"/>
      <c r="N1076" s="29" t="s"/>
      <c r="O1076" s="29" t="s"/>
      <c r="P1076" s="29" t="s"/>
      <c r="Q1076" s="29" t="s"/>
      <c r="R1076" s="29" t="s"/>
      <c r="S1076" s="29" t="s"/>
      <c r="T1076" s="29" t="s"/>
      <c r="U1076" s="29" t="s"/>
      <c r="V1076" s="29" t="s"/>
      <c r="W1076" s="29" t="s"/>
      <c r="X1076" s="29" t="s"/>
      <c r="Y1076" s="29" t="s"/>
      <c r="Z1076" s="29" t="s"/>
    </row>
    <row r="1077" spans="1:26" s="55">
      <c r="A1077" s="26">
        <v>45695</v>
      </c>
      <c r="B1077" s="17" t="s">
        <v>4187</v>
      </c>
      <c r="C1077" s="17" t="s">
        <v>2969</v>
      </c>
      <c r="D1077" s="17" t="s">
        <v>2970</v>
      </c>
      <c r="E1077" s="17">
        <v>298</v>
      </c>
      <c r="F1077" s="17">
        <v>298</v>
      </c>
      <c r="G1077" s="29" t="s"/>
      <c r="H1077" s="17" t="s">
        <v>2999</v>
      </c>
      <c r="I1077" s="17" t="s">
        <v>3513</v>
      </c>
      <c r="J1077" s="32" t="s"/>
      <c r="K1077" s="32" t="s"/>
      <c r="L1077" s="29" t="s"/>
      <c r="M1077" s="29" t="s"/>
      <c r="N1077" s="29" t="s"/>
      <c r="O1077" s="29" t="s"/>
      <c r="P1077" s="29" t="s"/>
      <c r="Q1077" s="29" t="s"/>
      <c r="R1077" s="29" t="s"/>
      <c r="S1077" s="29" t="s"/>
      <c r="T1077" s="29" t="s"/>
      <c r="U1077" s="29" t="s"/>
      <c r="V1077" s="29" t="s"/>
      <c r="W1077" s="29" t="s"/>
      <c r="X1077" s="29" t="s"/>
      <c r="Y1077" s="29" t="s"/>
      <c r="Z1077" s="29" t="s"/>
    </row>
    <row r="1078" spans="1:26" s="55">
      <c r="A1078" s="26">
        <v>45695</v>
      </c>
      <c r="B1078" s="17" t="s">
        <v>4188</v>
      </c>
      <c r="C1078" s="17" t="s">
        <v>2969</v>
      </c>
      <c r="D1078" s="17" t="s">
        <v>2970</v>
      </c>
      <c r="E1078" s="17">
        <v>128</v>
      </c>
      <c r="F1078" s="17">
        <v>128</v>
      </c>
      <c r="G1078" s="29" t="s"/>
      <c r="H1078" s="17" t="s">
        <v>2999</v>
      </c>
      <c r="I1078" s="17" t="s">
        <v>3513</v>
      </c>
      <c r="J1078" s="32" t="s"/>
      <c r="K1078" s="32" t="s"/>
      <c r="L1078" s="29" t="s"/>
      <c r="M1078" s="29" t="s"/>
      <c r="N1078" s="29" t="s"/>
      <c r="O1078" s="29" t="s"/>
      <c r="P1078" s="29" t="s"/>
      <c r="Q1078" s="29" t="s"/>
      <c r="R1078" s="29" t="s"/>
      <c r="S1078" s="29" t="s"/>
      <c r="T1078" s="29" t="s"/>
      <c r="U1078" s="29" t="s"/>
      <c r="V1078" s="29" t="s"/>
      <c r="W1078" s="29" t="s"/>
      <c r="X1078" s="29" t="s"/>
      <c r="Y1078" s="29" t="s"/>
      <c r="Z1078" s="29" t="s"/>
    </row>
    <row r="1079" spans="1:26" s="55">
      <c r="A1079" s="26">
        <v>45695</v>
      </c>
      <c r="B1079" s="17" t="s">
        <v>4189</v>
      </c>
      <c r="C1079" s="17" t="s">
        <v>3055</v>
      </c>
      <c r="D1079" s="17" t="s">
        <v>3071</v>
      </c>
      <c r="E1079" s="17">
        <v>504</v>
      </c>
      <c r="F1079" s="17">
        <v>504</v>
      </c>
      <c r="G1079" s="29" t="s"/>
      <c r="H1079" s="17" t="s">
        <v>3109</v>
      </c>
      <c r="I1079" s="17" t="s">
        <v>3224</v>
      </c>
      <c r="J1079" s="32" t="s"/>
      <c r="K1079" s="32" t="s"/>
      <c r="L1079" s="29" t="s"/>
      <c r="M1079" s="29" t="s"/>
      <c r="N1079" s="29" t="s"/>
      <c r="O1079" s="29" t="s"/>
      <c r="P1079" s="29" t="s"/>
      <c r="Q1079" s="29" t="s"/>
      <c r="R1079" s="29" t="s"/>
      <c r="S1079" s="29" t="s"/>
      <c r="T1079" s="29" t="s"/>
      <c r="U1079" s="29" t="s"/>
      <c r="V1079" s="29" t="s"/>
      <c r="W1079" s="29" t="s"/>
      <c r="X1079" s="29" t="s"/>
      <c r="Y1079" s="29" t="s"/>
      <c r="Z1079" s="29" t="s"/>
    </row>
    <row r="1080" spans="1:26" s="55">
      <c r="A1080" s="26">
        <v>45695</v>
      </c>
      <c r="B1080" s="17" t="s">
        <v>4190</v>
      </c>
      <c r="C1080" s="17" t="s">
        <v>3055</v>
      </c>
      <c r="D1080" s="17" t="s">
        <v>3071</v>
      </c>
      <c r="E1080" s="17">
        <v>20</v>
      </c>
      <c r="F1080" s="17">
        <v>20</v>
      </c>
      <c r="G1080" s="29" t="s"/>
      <c r="H1080" s="17" t="s">
        <v>3109</v>
      </c>
      <c r="I1080" s="17" t="s">
        <v>3072</v>
      </c>
      <c r="J1080" s="32" t="s"/>
      <c r="K1080" s="32" t="s"/>
      <c r="L1080" s="29" t="s"/>
      <c r="M1080" s="29" t="s"/>
      <c r="N1080" s="29" t="s"/>
      <c r="O1080" s="29" t="s"/>
      <c r="P1080" s="29" t="s"/>
      <c r="Q1080" s="29" t="s"/>
      <c r="R1080" s="29" t="s"/>
      <c r="S1080" s="29" t="s"/>
      <c r="T1080" s="29" t="s"/>
      <c r="U1080" s="29" t="s"/>
      <c r="V1080" s="29" t="s"/>
      <c r="W1080" s="29" t="s"/>
      <c r="X1080" s="29" t="s"/>
      <c r="Y1080" s="29" t="s"/>
      <c r="Z1080" s="29" t="s"/>
    </row>
    <row r="1081" spans="1:26" s="55">
      <c r="A1081" s="26">
        <v>45695</v>
      </c>
      <c r="B1081" s="17" t="s">
        <v>4191</v>
      </c>
      <c r="C1081" s="17" t="s">
        <v>3055</v>
      </c>
      <c r="D1081" s="17" t="s">
        <v>3071</v>
      </c>
      <c r="E1081" s="17">
        <v>1752</v>
      </c>
      <c r="F1081" s="17">
        <v>1752</v>
      </c>
      <c r="G1081" s="29" t="s"/>
      <c r="H1081" s="17" t="s">
        <v>3109</v>
      </c>
      <c r="I1081" s="17" t="s">
        <v>3224</v>
      </c>
      <c r="J1081" s="32" t="s"/>
      <c r="K1081" s="32" t="s"/>
      <c r="L1081" s="29" t="s"/>
      <c r="M1081" s="29" t="s"/>
      <c r="N1081" s="29" t="s"/>
      <c r="O1081" s="29" t="s"/>
      <c r="P1081" s="29" t="s"/>
      <c r="Q1081" s="29" t="s"/>
      <c r="R1081" s="29" t="s"/>
      <c r="S1081" s="29" t="s"/>
      <c r="T1081" s="29" t="s"/>
      <c r="U1081" s="29" t="s"/>
      <c r="V1081" s="29" t="s"/>
      <c r="W1081" s="29" t="s"/>
      <c r="X1081" s="29" t="s"/>
      <c r="Y1081" s="29" t="s"/>
      <c r="Z1081" s="29" t="s"/>
    </row>
    <row r="1082" spans="1:26" s="55">
      <c r="A1082" s="26">
        <v>45695</v>
      </c>
      <c r="B1082" s="17" t="s">
        <v>4192</v>
      </c>
      <c r="C1082" s="17" t="s">
        <v>3055</v>
      </c>
      <c r="D1082" s="17" t="s">
        <v>3071</v>
      </c>
      <c r="E1082" s="17">
        <v>168</v>
      </c>
      <c r="F1082" s="17">
        <v>168</v>
      </c>
      <c r="G1082" s="29" t="s"/>
      <c r="H1082" s="17" t="s">
        <v>3109</v>
      </c>
      <c r="I1082" s="17" t="s">
        <v>3224</v>
      </c>
      <c r="J1082" s="32" t="s"/>
      <c r="K1082" s="32" t="s"/>
      <c r="L1082" s="29" t="s"/>
      <c r="M1082" s="29" t="s"/>
      <c r="N1082" s="29" t="s"/>
      <c r="O1082" s="29" t="s"/>
      <c r="P1082" s="29" t="s"/>
      <c r="Q1082" s="29" t="s"/>
      <c r="R1082" s="29" t="s"/>
      <c r="S1082" s="29" t="s"/>
      <c r="T1082" s="29" t="s"/>
      <c r="U1082" s="29" t="s"/>
      <c r="V1082" s="29" t="s"/>
      <c r="W1082" s="29" t="s"/>
      <c r="X1082" s="29" t="s"/>
      <c r="Y1082" s="29" t="s"/>
      <c r="Z1082" s="29" t="s"/>
    </row>
    <row r="1083" spans="1:26" s="55">
      <c r="A1083" s="26">
        <v>45695</v>
      </c>
      <c r="B1083" s="17" t="s">
        <v>4193</v>
      </c>
      <c r="C1083" s="17" t="s">
        <v>3055</v>
      </c>
      <c r="D1083" s="17" t="s">
        <v>3071</v>
      </c>
      <c r="E1083" s="17">
        <v>336</v>
      </c>
      <c r="F1083" s="17">
        <v>336</v>
      </c>
      <c r="G1083" s="29" t="s"/>
      <c r="H1083" s="17" t="s">
        <v>3125</v>
      </c>
      <c r="I1083" s="17" t="s">
        <v>3224</v>
      </c>
      <c r="J1083" s="32" t="s"/>
      <c r="K1083" s="32" t="s"/>
      <c r="L1083" s="29" t="s"/>
      <c r="M1083" s="29" t="s"/>
      <c r="N1083" s="29" t="s"/>
      <c r="O1083" s="29" t="s"/>
      <c r="P1083" s="29" t="s"/>
      <c r="Q1083" s="29" t="s"/>
      <c r="R1083" s="29" t="s"/>
      <c r="S1083" s="29" t="s"/>
      <c r="T1083" s="29" t="s"/>
      <c r="U1083" s="29" t="s"/>
      <c r="V1083" s="29" t="s"/>
      <c r="W1083" s="29" t="s"/>
      <c r="X1083" s="29" t="s"/>
      <c r="Y1083" s="29" t="s"/>
      <c r="Z1083" s="29" t="s"/>
    </row>
    <row r="1084" spans="1:26" s="55">
      <c r="A1084" s="26">
        <v>45695</v>
      </c>
      <c r="B1084" s="17" t="s">
        <v>4194</v>
      </c>
      <c r="C1084" s="17" t="s">
        <v>3055</v>
      </c>
      <c r="D1084" s="17" t="s">
        <v>3071</v>
      </c>
      <c r="E1084" s="17">
        <v>168</v>
      </c>
      <c r="F1084" s="17">
        <v>168</v>
      </c>
      <c r="G1084" s="29" t="s"/>
      <c r="H1084" s="17" t="s">
        <v>3109</v>
      </c>
      <c r="I1084" s="17" t="s">
        <v>3072</v>
      </c>
      <c r="J1084" s="32" t="s"/>
      <c r="K1084" s="32" t="s"/>
      <c r="L1084" s="29" t="s"/>
      <c r="M1084" s="29" t="s"/>
      <c r="N1084" s="29" t="s"/>
      <c r="O1084" s="29" t="s"/>
      <c r="P1084" s="29" t="s"/>
      <c r="Q1084" s="29" t="s"/>
      <c r="R1084" s="29" t="s"/>
      <c r="S1084" s="29" t="s"/>
      <c r="T1084" s="29" t="s"/>
      <c r="U1084" s="29" t="s"/>
      <c r="V1084" s="29" t="s"/>
      <c r="W1084" s="29" t="s"/>
      <c r="X1084" s="29" t="s"/>
      <c r="Y1084" s="29" t="s"/>
      <c r="Z1084" s="29" t="s"/>
    </row>
    <row r="1085" spans="1:26" s="55">
      <c r="A1085" s="26">
        <v>45695</v>
      </c>
      <c r="B1085" s="17" t="s">
        <v>4195</v>
      </c>
      <c r="C1085" s="17" t="s">
        <v>2993</v>
      </c>
      <c r="D1085" s="17" t="s">
        <v>2982</v>
      </c>
      <c r="E1085" s="17">
        <v>168</v>
      </c>
      <c r="F1085" s="17">
        <v>168</v>
      </c>
      <c r="G1085" s="29" t="s"/>
      <c r="H1085" s="17" t="s">
        <v>2995</v>
      </c>
      <c r="I1085" s="17" t="s">
        <v>2996</v>
      </c>
      <c r="J1085" s="32" t="s"/>
      <c r="K1085" s="32" t="s"/>
      <c r="L1085" s="29" t="s"/>
      <c r="M1085" s="29" t="s"/>
      <c r="N1085" s="29" t="s"/>
      <c r="O1085" s="29" t="s"/>
      <c r="P1085" s="29" t="s"/>
      <c r="Q1085" s="29" t="s"/>
      <c r="R1085" s="29" t="s"/>
      <c r="S1085" s="29" t="s"/>
      <c r="T1085" s="29" t="s"/>
      <c r="U1085" s="29" t="s"/>
      <c r="V1085" s="29" t="s"/>
      <c r="W1085" s="29" t="s"/>
      <c r="X1085" s="29" t="s"/>
      <c r="Y1085" s="29" t="s"/>
      <c r="Z1085" s="29" t="s"/>
    </row>
    <row r="1086" spans="1:26" s="55">
      <c r="A1086" s="26">
        <v>45695</v>
      </c>
      <c r="B1086" s="17" t="s">
        <v>4196</v>
      </c>
      <c r="C1086" s="17" t="s">
        <v>3055</v>
      </c>
      <c r="D1086" s="17" t="s">
        <v>3071</v>
      </c>
      <c r="E1086" s="17">
        <v>350</v>
      </c>
      <c r="F1086" s="17">
        <v>350</v>
      </c>
      <c r="G1086" s="29" t="s"/>
      <c r="H1086" s="17" t="s">
        <v>3109</v>
      </c>
      <c r="I1086" s="17" t="s">
        <v>3209</v>
      </c>
      <c r="J1086" s="32" t="s"/>
      <c r="K1086" s="32" t="s"/>
      <c r="L1086" s="29" t="s"/>
      <c r="M1086" s="29" t="s"/>
      <c r="N1086" s="29" t="s"/>
      <c r="O1086" s="29" t="s"/>
      <c r="P1086" s="29" t="s"/>
      <c r="Q1086" s="29" t="s"/>
      <c r="R1086" s="29" t="s"/>
      <c r="S1086" s="29" t="s"/>
      <c r="T1086" s="29" t="s"/>
      <c r="U1086" s="29" t="s"/>
      <c r="V1086" s="29" t="s"/>
      <c r="W1086" s="29" t="s"/>
      <c r="X1086" s="29" t="s"/>
      <c r="Y1086" s="29" t="s"/>
      <c r="Z1086" s="29" t="s"/>
    </row>
    <row r="1087" spans="1:26" s="55">
      <c r="A1087" s="26">
        <v>45695</v>
      </c>
      <c r="B1087" s="17" t="s">
        <v>4197</v>
      </c>
      <c r="C1087" s="17" t="s">
        <v>2993</v>
      </c>
      <c r="D1087" s="17" t="s">
        <v>2982</v>
      </c>
      <c r="E1087" s="17">
        <v>398</v>
      </c>
      <c r="F1087" s="17">
        <v>398</v>
      </c>
      <c r="G1087" s="29" t="s"/>
      <c r="H1087" s="17" t="s">
        <v>2995</v>
      </c>
      <c r="I1087" s="17" t="s">
        <v>3013</v>
      </c>
      <c r="J1087" s="32" t="s"/>
      <c r="K1087" s="32" t="s"/>
      <c r="L1087" s="29" t="s"/>
      <c r="M1087" s="29" t="s"/>
      <c r="N1087" s="29" t="s"/>
      <c r="O1087" s="29" t="s"/>
      <c r="P1087" s="29" t="s"/>
      <c r="Q1087" s="29" t="s"/>
      <c r="R1087" s="29" t="s"/>
      <c r="S1087" s="29" t="s"/>
      <c r="T1087" s="29" t="s"/>
      <c r="U1087" s="29" t="s"/>
      <c r="V1087" s="29" t="s"/>
      <c r="W1087" s="29" t="s"/>
      <c r="X1087" s="29" t="s"/>
      <c r="Y1087" s="29" t="s"/>
      <c r="Z1087" s="29" t="s"/>
    </row>
    <row r="1088" spans="1:26" s="55">
      <c r="A1088" s="26">
        <v>45695</v>
      </c>
      <c r="B1088" s="17" t="s">
        <v>4198</v>
      </c>
      <c r="C1088" s="17" t="s">
        <v>3055</v>
      </c>
      <c r="D1088" s="17" t="s">
        <v>3071</v>
      </c>
      <c r="E1088" s="17">
        <v>168</v>
      </c>
      <c r="F1088" s="17">
        <v>168</v>
      </c>
      <c r="G1088" s="29" t="s"/>
      <c r="H1088" s="17" t="s">
        <v>3125</v>
      </c>
      <c r="I1088" s="17" t="s">
        <v>3209</v>
      </c>
      <c r="J1088" s="32" t="s"/>
      <c r="K1088" s="32" t="s"/>
      <c r="L1088" s="29" t="s"/>
      <c r="M1088" s="29" t="s"/>
      <c r="N1088" s="29" t="s"/>
      <c r="O1088" s="29" t="s"/>
      <c r="P1088" s="29" t="s"/>
      <c r="Q1088" s="29" t="s"/>
      <c r="R1088" s="29" t="s"/>
      <c r="S1088" s="29" t="s"/>
      <c r="T1088" s="29" t="s"/>
      <c r="U1088" s="29" t="s"/>
      <c r="V1088" s="29" t="s"/>
      <c r="W1088" s="29" t="s"/>
      <c r="X1088" s="29" t="s"/>
      <c r="Y1088" s="29" t="s"/>
      <c r="Z1088" s="29" t="s"/>
    </row>
    <row r="1089" spans="1:26" s="55">
      <c r="A1089" s="26">
        <v>45695</v>
      </c>
      <c r="B1089" s="17" t="s">
        <v>4199</v>
      </c>
      <c r="C1089" s="17" t="s">
        <v>3055</v>
      </c>
      <c r="D1089" s="17" t="s">
        <v>3071</v>
      </c>
      <c r="E1089" s="17">
        <v>168</v>
      </c>
      <c r="F1089" s="17">
        <v>168</v>
      </c>
      <c r="G1089" s="29" t="s"/>
      <c r="H1089" s="17" t="s">
        <v>3125</v>
      </c>
      <c r="I1089" s="17" t="s">
        <v>3224</v>
      </c>
      <c r="J1089" s="32" t="s"/>
      <c r="K1089" s="32" t="s"/>
      <c r="L1089" s="29" t="s"/>
      <c r="M1089" s="29" t="s"/>
      <c r="N1089" s="29" t="s"/>
      <c r="O1089" s="29" t="s"/>
      <c r="P1089" s="29" t="s"/>
      <c r="Q1089" s="29" t="s"/>
      <c r="R1089" s="29" t="s"/>
      <c r="S1089" s="29" t="s"/>
      <c r="T1089" s="29" t="s"/>
      <c r="U1089" s="29" t="s"/>
      <c r="V1089" s="29" t="s"/>
      <c r="W1089" s="29" t="s"/>
      <c r="X1089" s="29" t="s"/>
      <c r="Y1089" s="29" t="s"/>
      <c r="Z1089" s="29" t="s"/>
    </row>
    <row r="1090" spans="1:26" s="55">
      <c r="A1090" s="26">
        <v>45695</v>
      </c>
      <c r="B1090" s="17" t="s">
        <v>4200</v>
      </c>
      <c r="C1090" s="17" t="s">
        <v>3055</v>
      </c>
      <c r="D1090" s="17" t="s">
        <v>3071</v>
      </c>
      <c r="E1090" s="17">
        <v>504</v>
      </c>
      <c r="F1090" s="17">
        <v>504</v>
      </c>
      <c r="G1090" s="29" t="s"/>
      <c r="H1090" s="17" t="s">
        <v>3125</v>
      </c>
      <c r="I1090" s="17" t="s">
        <v>3209</v>
      </c>
      <c r="J1090" s="32" t="s"/>
      <c r="K1090" s="32" t="s"/>
      <c r="L1090" s="29" t="s"/>
      <c r="M1090" s="29" t="s"/>
      <c r="N1090" s="29" t="s"/>
      <c r="O1090" s="29" t="s"/>
      <c r="P1090" s="29" t="s"/>
      <c r="Q1090" s="29" t="s"/>
      <c r="R1090" s="29" t="s"/>
      <c r="S1090" s="29" t="s"/>
      <c r="T1090" s="29" t="s"/>
      <c r="U1090" s="29" t="s"/>
      <c r="V1090" s="29" t="s"/>
      <c r="W1090" s="29" t="s"/>
      <c r="X1090" s="29" t="s"/>
      <c r="Y1090" s="29" t="s"/>
      <c r="Z1090" s="29" t="s"/>
    </row>
    <row r="1091" spans="1:26" s="55">
      <c r="A1091" s="26">
        <v>45695</v>
      </c>
      <c r="B1091" s="17" t="s">
        <v>4201</v>
      </c>
      <c r="C1091" s="17" t="s">
        <v>3055</v>
      </c>
      <c r="D1091" s="17" t="s">
        <v>3071</v>
      </c>
      <c r="E1091" s="17">
        <v>168</v>
      </c>
      <c r="F1091" s="17">
        <v>168</v>
      </c>
      <c r="G1091" s="29" t="s"/>
      <c r="H1091" s="17" t="s">
        <v>3125</v>
      </c>
      <c r="I1091" s="17" t="s">
        <v>3224</v>
      </c>
      <c r="J1091" s="32" t="s"/>
      <c r="K1091" s="32" t="s"/>
      <c r="L1091" s="29" t="s"/>
      <c r="M1091" s="29" t="s"/>
      <c r="N1091" s="29" t="s"/>
      <c r="O1091" s="29" t="s"/>
      <c r="P1091" s="29" t="s"/>
      <c r="Q1091" s="29" t="s"/>
      <c r="R1091" s="29" t="s"/>
      <c r="S1091" s="29" t="s"/>
      <c r="T1091" s="29" t="s"/>
      <c r="U1091" s="29" t="s"/>
      <c r="V1091" s="29" t="s"/>
      <c r="W1091" s="29" t="s"/>
      <c r="X1091" s="29" t="s"/>
      <c r="Y1091" s="29" t="s"/>
      <c r="Z1091" s="29" t="s"/>
    </row>
    <row r="1092" spans="1:26" s="55">
      <c r="A1092" s="26">
        <v>45695</v>
      </c>
      <c r="B1092" s="17" t="s">
        <v>4202</v>
      </c>
      <c r="C1092" s="17" t="s">
        <v>3055</v>
      </c>
      <c r="D1092" s="17" t="s">
        <v>2970</v>
      </c>
      <c r="E1092" s="17">
        <v>168</v>
      </c>
      <c r="F1092" s="17">
        <v>168</v>
      </c>
      <c r="G1092" s="29" t="s"/>
      <c r="H1092" s="17" t="s">
        <v>3109</v>
      </c>
      <c r="I1092" s="17" t="s">
        <v>3209</v>
      </c>
      <c r="J1092" s="32" t="s"/>
      <c r="K1092" s="32" t="s"/>
      <c r="L1092" s="29" t="s"/>
      <c r="M1092" s="29" t="s"/>
      <c r="N1092" s="29" t="s"/>
      <c r="O1092" s="29" t="s"/>
      <c r="P1092" s="29" t="s"/>
      <c r="Q1092" s="29" t="s"/>
      <c r="R1092" s="29" t="s"/>
      <c r="S1092" s="29" t="s"/>
      <c r="T1092" s="29" t="s"/>
      <c r="U1092" s="29" t="s"/>
      <c r="V1092" s="29" t="s"/>
      <c r="W1092" s="29" t="s"/>
      <c r="X1092" s="29" t="s"/>
      <c r="Y1092" s="29" t="s"/>
      <c r="Z1092" s="29" t="s"/>
    </row>
    <row r="1093" spans="1:26" s="55">
      <c r="A1093" s="26">
        <v>45695</v>
      </c>
      <c r="B1093" s="17" t="s">
        <v>4203</v>
      </c>
      <c r="C1093" s="17" t="s">
        <v>3055</v>
      </c>
      <c r="D1093" s="17" t="s">
        <v>3071</v>
      </c>
      <c r="E1093" s="17">
        <v>168</v>
      </c>
      <c r="F1093" s="17">
        <v>168</v>
      </c>
      <c r="G1093" s="29" t="s"/>
      <c r="H1093" s="17" t="s">
        <v>3125</v>
      </c>
      <c r="I1093" s="17" t="s">
        <v>3209</v>
      </c>
      <c r="J1093" s="32" t="s"/>
      <c r="K1093" s="32" t="s"/>
      <c r="L1093" s="29" t="s"/>
      <c r="M1093" s="29" t="s"/>
      <c r="N1093" s="29" t="s"/>
      <c r="O1093" s="29" t="s"/>
      <c r="P1093" s="29" t="s"/>
      <c r="Q1093" s="29" t="s"/>
      <c r="R1093" s="29" t="s"/>
      <c r="S1093" s="29" t="s"/>
      <c r="T1093" s="29" t="s"/>
      <c r="U1093" s="29" t="s"/>
      <c r="V1093" s="29" t="s"/>
      <c r="W1093" s="29" t="s"/>
      <c r="X1093" s="29" t="s"/>
      <c r="Y1093" s="29" t="s"/>
      <c r="Z1093" s="29" t="s"/>
    </row>
    <row r="1094" spans="1:26" s="55">
      <c r="A1094" s="26">
        <v>45695</v>
      </c>
      <c r="B1094" s="17" t="s">
        <v>4204</v>
      </c>
      <c r="C1094" s="17" t="s">
        <v>2993</v>
      </c>
      <c r="D1094" s="17" t="s">
        <v>2982</v>
      </c>
      <c r="E1094" s="17">
        <v>299</v>
      </c>
      <c r="F1094" s="17">
        <v>299</v>
      </c>
      <c r="G1094" s="29" t="s"/>
      <c r="H1094" s="17" t="s">
        <v>2995</v>
      </c>
      <c r="I1094" s="17" t="s">
        <v>3013</v>
      </c>
      <c r="J1094" s="32" t="s"/>
      <c r="K1094" s="32" t="s"/>
      <c r="L1094" s="29" t="s"/>
      <c r="M1094" s="29" t="s"/>
      <c r="N1094" s="29" t="s"/>
      <c r="O1094" s="29" t="s"/>
      <c r="P1094" s="29" t="s"/>
      <c r="Q1094" s="29" t="s"/>
      <c r="R1094" s="29" t="s"/>
      <c r="S1094" s="29" t="s"/>
      <c r="T1094" s="29" t="s"/>
      <c r="U1094" s="29" t="s"/>
      <c r="V1094" s="29" t="s"/>
      <c r="W1094" s="29" t="s"/>
      <c r="X1094" s="29" t="s"/>
      <c r="Y1094" s="29" t="s"/>
      <c r="Z1094" s="29" t="s"/>
    </row>
    <row r="1095" spans="1:26" s="55">
      <c r="A1095" s="26">
        <v>45695</v>
      </c>
      <c r="B1095" s="17" t="s">
        <v>4205</v>
      </c>
      <c r="C1095" s="17" t="s">
        <v>3055</v>
      </c>
      <c r="D1095" s="17" t="s">
        <v>3071</v>
      </c>
      <c r="E1095" s="17">
        <v>168</v>
      </c>
      <c r="F1095" s="17">
        <v>168</v>
      </c>
      <c r="G1095" s="29" t="s"/>
      <c r="H1095" s="17" t="s">
        <v>3125</v>
      </c>
      <c r="I1095" s="17" t="s">
        <v>3224</v>
      </c>
      <c r="J1095" s="32" t="s"/>
      <c r="K1095" s="32" t="s"/>
      <c r="L1095" s="29" t="s"/>
      <c r="M1095" s="29" t="s"/>
      <c r="N1095" s="29" t="s"/>
      <c r="O1095" s="29" t="s"/>
      <c r="P1095" s="29" t="s"/>
      <c r="Q1095" s="29" t="s"/>
      <c r="R1095" s="29" t="s"/>
      <c r="S1095" s="29" t="s"/>
      <c r="T1095" s="29" t="s"/>
      <c r="U1095" s="29" t="s"/>
      <c r="V1095" s="29" t="s"/>
      <c r="W1095" s="29" t="s"/>
      <c r="X1095" s="29" t="s"/>
      <c r="Y1095" s="29" t="s"/>
      <c r="Z1095" s="29" t="s"/>
    </row>
    <row r="1096" spans="1:26" s="55">
      <c r="A1096" s="26">
        <v>45696</v>
      </c>
      <c r="B1096" s="17" t="s">
        <v>4206</v>
      </c>
      <c r="C1096" s="17" t="s">
        <v>3055</v>
      </c>
      <c r="D1096" s="17" t="s">
        <v>3071</v>
      </c>
      <c r="E1096" s="17">
        <v>1180</v>
      </c>
      <c r="F1096" s="17">
        <v>1180</v>
      </c>
      <c r="G1096" s="29" t="s"/>
      <c r="H1096" s="17" t="s">
        <v>3125</v>
      </c>
      <c r="I1096" s="17" t="s">
        <v>3123</v>
      </c>
      <c r="J1096" s="32" t="s"/>
      <c r="K1096" s="32" t="s"/>
      <c r="L1096" s="29" t="s"/>
      <c r="M1096" s="29" t="s"/>
      <c r="N1096" s="29" t="s"/>
      <c r="O1096" s="29" t="s"/>
      <c r="P1096" s="29" t="s"/>
      <c r="Q1096" s="29" t="s"/>
      <c r="R1096" s="29" t="s"/>
      <c r="S1096" s="29" t="s"/>
      <c r="T1096" s="29" t="s"/>
      <c r="U1096" s="29" t="s"/>
      <c r="V1096" s="29" t="s"/>
      <c r="W1096" s="29" t="s"/>
      <c r="X1096" s="29" t="s"/>
      <c r="Y1096" s="29" t="s"/>
      <c r="Z1096" s="29" t="s"/>
    </row>
    <row r="1097" spans="1:26" s="55">
      <c r="A1097" s="26">
        <v>45696</v>
      </c>
      <c r="B1097" s="17" t="s">
        <v>4207</v>
      </c>
      <c r="C1097" s="17" t="s">
        <v>3055</v>
      </c>
      <c r="D1097" s="17" t="s">
        <v>3071</v>
      </c>
      <c r="E1097" s="17">
        <v>75</v>
      </c>
      <c r="F1097" s="17">
        <v>75</v>
      </c>
      <c r="G1097" s="29" t="s"/>
      <c r="H1097" s="17" t="s">
        <v>3125</v>
      </c>
      <c r="I1097" s="17" t="s">
        <v>3072</v>
      </c>
      <c r="J1097" s="32" t="s"/>
      <c r="K1097" s="32" t="s"/>
      <c r="L1097" s="29" t="s"/>
      <c r="M1097" s="29" t="s"/>
      <c r="N1097" s="29" t="s"/>
      <c r="O1097" s="29" t="s"/>
      <c r="P1097" s="29" t="s"/>
      <c r="Q1097" s="29" t="s"/>
      <c r="R1097" s="29" t="s"/>
      <c r="S1097" s="29" t="s"/>
      <c r="T1097" s="29" t="s"/>
      <c r="U1097" s="29" t="s"/>
      <c r="V1097" s="29" t="s"/>
      <c r="W1097" s="29" t="s"/>
      <c r="X1097" s="29" t="s"/>
      <c r="Y1097" s="29" t="s"/>
      <c r="Z1097" s="29" t="s"/>
    </row>
    <row r="1098" spans="1:26" s="55">
      <c r="A1098" s="26">
        <v>45696</v>
      </c>
      <c r="B1098" s="17" t="s">
        <v>4208</v>
      </c>
      <c r="C1098" s="17" t="s">
        <v>2993</v>
      </c>
      <c r="D1098" s="17" t="s">
        <v>2982</v>
      </c>
      <c r="E1098" s="17">
        <v>99</v>
      </c>
      <c r="F1098" s="17">
        <v>99</v>
      </c>
      <c r="G1098" s="29" t="s"/>
      <c r="H1098" s="17" t="s">
        <v>2995</v>
      </c>
      <c r="I1098" s="17" t="s">
        <v>2996</v>
      </c>
      <c r="J1098" s="32" t="s"/>
      <c r="K1098" s="32" t="s"/>
      <c r="L1098" s="29" t="s"/>
      <c r="M1098" s="29" t="s"/>
      <c r="N1098" s="29" t="s"/>
      <c r="O1098" s="29" t="s"/>
      <c r="P1098" s="29" t="s"/>
      <c r="Q1098" s="29" t="s"/>
      <c r="R1098" s="29" t="s"/>
      <c r="S1098" s="29" t="s"/>
      <c r="T1098" s="29" t="s"/>
      <c r="U1098" s="29" t="s"/>
      <c r="V1098" s="29" t="s"/>
      <c r="W1098" s="29" t="s"/>
      <c r="X1098" s="29" t="s"/>
      <c r="Y1098" s="29" t="s"/>
      <c r="Z1098" s="29" t="s"/>
    </row>
    <row r="1099" spans="1:26" s="55">
      <c r="A1099" s="26">
        <v>45696</v>
      </c>
      <c r="B1099" s="17" t="s">
        <v>4209</v>
      </c>
      <c r="C1099" s="17" t="s">
        <v>2993</v>
      </c>
      <c r="D1099" s="17" t="s">
        <v>2982</v>
      </c>
      <c r="E1099" s="17">
        <v>168</v>
      </c>
      <c r="F1099" s="17">
        <v>168</v>
      </c>
      <c r="G1099" s="29" t="s"/>
      <c r="H1099" s="17" t="s">
        <v>2995</v>
      </c>
      <c r="I1099" s="17" t="s">
        <v>3013</v>
      </c>
      <c r="J1099" s="32" t="s"/>
      <c r="K1099" s="32" t="s"/>
      <c r="L1099" s="29" t="s"/>
      <c r="M1099" s="29" t="s"/>
      <c r="N1099" s="29" t="s"/>
      <c r="O1099" s="29" t="s"/>
      <c r="P1099" s="29" t="s"/>
      <c r="Q1099" s="29" t="s"/>
      <c r="R1099" s="29" t="s"/>
      <c r="S1099" s="29" t="s"/>
      <c r="T1099" s="29" t="s"/>
      <c r="U1099" s="29" t="s"/>
      <c r="V1099" s="29" t="s"/>
      <c r="W1099" s="29" t="s"/>
      <c r="X1099" s="29" t="s"/>
      <c r="Y1099" s="29" t="s"/>
      <c r="Z1099" s="29" t="s"/>
    </row>
    <row r="1100" spans="1:26" s="55">
      <c r="A1100" s="26">
        <v>45696</v>
      </c>
      <c r="B1100" s="17" t="s">
        <v>4210</v>
      </c>
      <c r="C1100" s="17" t="s">
        <v>3055</v>
      </c>
      <c r="D1100" s="17" t="s">
        <v>3071</v>
      </c>
      <c r="E1100" s="17">
        <v>198</v>
      </c>
      <c r="F1100" s="17">
        <v>198</v>
      </c>
      <c r="G1100" s="29" t="s"/>
      <c r="H1100" s="17" t="s">
        <v>3125</v>
      </c>
      <c r="I1100" s="17" t="s">
        <v>3072</v>
      </c>
      <c r="J1100" s="32" t="s"/>
      <c r="K1100" s="32" t="s"/>
      <c r="L1100" s="29" t="s"/>
      <c r="M1100" s="29" t="s"/>
      <c r="N1100" s="29" t="s"/>
      <c r="O1100" s="29" t="s"/>
      <c r="P1100" s="29" t="s"/>
      <c r="Q1100" s="29" t="s"/>
      <c r="R1100" s="29" t="s"/>
      <c r="S1100" s="29" t="s"/>
      <c r="T1100" s="29" t="s"/>
      <c r="U1100" s="29" t="s"/>
      <c r="V1100" s="29" t="s"/>
      <c r="W1100" s="29" t="s"/>
      <c r="X1100" s="29" t="s"/>
      <c r="Y1100" s="29" t="s"/>
      <c r="Z1100" s="29" t="s"/>
    </row>
    <row r="1101" spans="1:26" s="55">
      <c r="A1101" s="26">
        <v>45696</v>
      </c>
      <c r="B1101" s="17" t="s">
        <v>13</v>
      </c>
      <c r="C1101" s="17" t="s">
        <v>2993</v>
      </c>
      <c r="D1101" s="17" t="s">
        <v>3150</v>
      </c>
      <c r="E1101" s="17">
        <v>5499</v>
      </c>
      <c r="F1101" s="17">
        <v>5499</v>
      </c>
      <c r="G1101" s="41" t="s">
        <v>3881</v>
      </c>
      <c r="H1101" s="17" t="s">
        <v>3625</v>
      </c>
      <c r="I1101" s="17" t="s">
        <v>3623</v>
      </c>
      <c r="J1101" s="32" t="s">
        <v>3882</v>
      </c>
      <c r="K1101" s="32" t="s"/>
      <c r="L1101" s="29" t="s"/>
      <c r="M1101" s="29" t="s"/>
      <c r="N1101" s="29" t="s"/>
      <c r="O1101" s="29" t="s"/>
      <c r="P1101" s="29" t="s"/>
      <c r="Q1101" s="29" t="s"/>
      <c r="R1101" s="29" t="s"/>
      <c r="S1101" s="29" t="s"/>
      <c r="T1101" s="29" t="s"/>
      <c r="U1101" s="29" t="s"/>
      <c r="V1101" s="29" t="s"/>
      <c r="W1101" s="29" t="s"/>
      <c r="X1101" s="29" t="s"/>
      <c r="Y1101" s="29" t="s"/>
      <c r="Z1101" s="29" t="s"/>
    </row>
    <row r="1102" spans="1:26" s="55">
      <c r="A1102" s="26">
        <v>45696</v>
      </c>
      <c r="B1102" s="17" t="s">
        <v>4211</v>
      </c>
      <c r="C1102" s="17" t="s">
        <v>3055</v>
      </c>
      <c r="D1102" s="17" t="s">
        <v>3071</v>
      </c>
      <c r="E1102" s="17">
        <v>2309</v>
      </c>
      <c r="F1102" s="17">
        <v>2309</v>
      </c>
      <c r="G1102" s="29" t="s"/>
      <c r="H1102" s="17" t="s">
        <v>3125</v>
      </c>
      <c r="I1102" s="17" t="s">
        <v>3072</v>
      </c>
      <c r="J1102" s="32" t="s"/>
      <c r="K1102" s="32" t="s"/>
      <c r="L1102" s="29" t="s"/>
      <c r="M1102" s="29" t="s"/>
      <c r="N1102" s="29" t="s"/>
      <c r="O1102" s="29" t="s"/>
      <c r="P1102" s="29" t="s"/>
      <c r="Q1102" s="29" t="s"/>
      <c r="R1102" s="29" t="s"/>
      <c r="S1102" s="29" t="s"/>
      <c r="T1102" s="29" t="s"/>
      <c r="U1102" s="29" t="s"/>
      <c r="V1102" s="29" t="s"/>
      <c r="W1102" s="29" t="s"/>
      <c r="X1102" s="29" t="s"/>
      <c r="Y1102" s="29" t="s"/>
      <c r="Z1102" s="29" t="s"/>
    </row>
    <row r="1103" spans="1:26" s="55">
      <c r="A1103" s="26">
        <v>45696</v>
      </c>
      <c r="B1103" s="17" t="s">
        <v>4212</v>
      </c>
      <c r="C1103" s="17" t="s">
        <v>3055</v>
      </c>
      <c r="D1103" s="17" t="s">
        <v>3071</v>
      </c>
      <c r="E1103" s="17">
        <v>336</v>
      </c>
      <c r="F1103" s="17">
        <v>336</v>
      </c>
      <c r="G1103" s="29" t="s"/>
      <c r="H1103" s="17" t="s">
        <v>3109</v>
      </c>
      <c r="I1103" s="17" t="s">
        <v>3072</v>
      </c>
      <c r="J1103" s="32" t="s"/>
      <c r="K1103" s="32" t="s"/>
      <c r="L1103" s="29" t="s"/>
      <c r="M1103" s="29" t="s"/>
      <c r="N1103" s="29" t="s"/>
      <c r="O1103" s="29" t="s"/>
      <c r="P1103" s="29" t="s"/>
      <c r="Q1103" s="29" t="s"/>
      <c r="R1103" s="29" t="s"/>
      <c r="S1103" s="29" t="s"/>
      <c r="T1103" s="29" t="s"/>
      <c r="U1103" s="29" t="s"/>
      <c r="V1103" s="29" t="s"/>
      <c r="W1103" s="29" t="s"/>
      <c r="X1103" s="29" t="s"/>
      <c r="Y1103" s="29" t="s"/>
      <c r="Z1103" s="29" t="s"/>
    </row>
    <row r="1104" spans="1:26" s="55">
      <c r="A1104" s="26">
        <v>45697</v>
      </c>
      <c r="B1104" s="17" t="s">
        <v>4213</v>
      </c>
      <c r="C1104" s="17" t="s">
        <v>2969</v>
      </c>
      <c r="D1104" s="17" t="s">
        <v>2970</v>
      </c>
      <c r="E1104" s="17">
        <v>426</v>
      </c>
      <c r="F1104" s="17">
        <v>426</v>
      </c>
      <c r="G1104" s="29" t="s"/>
      <c r="H1104" s="17" t="s">
        <v>2999</v>
      </c>
      <c r="I1104" s="17" t="s">
        <v>3000</v>
      </c>
      <c r="J1104" s="32" t="s"/>
      <c r="K1104" s="32" t="s"/>
      <c r="L1104" s="29" t="s"/>
      <c r="M1104" s="29" t="s"/>
      <c r="N1104" s="29" t="s"/>
      <c r="O1104" s="29" t="s"/>
      <c r="P1104" s="29" t="s"/>
      <c r="Q1104" s="29" t="s"/>
      <c r="R1104" s="29" t="s"/>
      <c r="S1104" s="29" t="s"/>
      <c r="T1104" s="29" t="s"/>
      <c r="U1104" s="29" t="s"/>
      <c r="V1104" s="29" t="s"/>
      <c r="W1104" s="29" t="s"/>
      <c r="X1104" s="29" t="s"/>
      <c r="Y1104" s="29" t="s"/>
      <c r="Z1104" s="29" t="s"/>
    </row>
    <row r="1105" spans="1:26" s="55">
      <c r="A1105" s="26">
        <v>45697</v>
      </c>
      <c r="B1105" s="17" t="s">
        <v>4214</v>
      </c>
      <c r="C1105" s="17" t="s">
        <v>3055</v>
      </c>
      <c r="D1105" s="17" t="s">
        <v>3071</v>
      </c>
      <c r="E1105" s="17">
        <v>168</v>
      </c>
      <c r="F1105" s="17">
        <v>168</v>
      </c>
      <c r="G1105" s="29" t="s"/>
      <c r="H1105" s="17" t="s">
        <v>3109</v>
      </c>
      <c r="I1105" s="17" t="s">
        <v>3224</v>
      </c>
      <c r="J1105" s="32" t="s"/>
      <c r="K1105" s="32" t="s"/>
      <c r="L1105" s="29" t="s"/>
      <c r="M1105" s="29" t="s"/>
      <c r="N1105" s="29" t="s"/>
      <c r="O1105" s="29" t="s"/>
      <c r="P1105" s="29" t="s"/>
      <c r="Q1105" s="29" t="s"/>
      <c r="R1105" s="29" t="s"/>
      <c r="S1105" s="29" t="s"/>
      <c r="T1105" s="29" t="s"/>
      <c r="U1105" s="29" t="s"/>
      <c r="V1105" s="29" t="s"/>
      <c r="W1105" s="29" t="s"/>
      <c r="X1105" s="29" t="s"/>
      <c r="Y1105" s="29" t="s"/>
      <c r="Z1105" s="29" t="s"/>
    </row>
    <row r="1106" spans="1:26" s="55">
      <c r="A1106" s="26">
        <v>45697</v>
      </c>
      <c r="B1106" s="17" t="s">
        <v>4215</v>
      </c>
      <c r="C1106" s="17" t="s">
        <v>2969</v>
      </c>
      <c r="D1106" s="17" t="s">
        <v>2970</v>
      </c>
      <c r="E1106" s="17">
        <v>796</v>
      </c>
      <c r="F1106" s="38">
        <v>796</v>
      </c>
      <c r="G1106" s="29" t="s"/>
      <c r="H1106" s="17" t="s">
        <v>4120</v>
      </c>
      <c r="I1106" s="17" t="s">
        <v>2977</v>
      </c>
      <c r="J1106" s="32" t="s"/>
      <c r="K1106" s="32" t="s"/>
      <c r="L1106" s="29" t="s"/>
      <c r="M1106" s="29" t="s"/>
      <c r="N1106" s="29" t="s"/>
      <c r="O1106" s="29" t="s"/>
      <c r="P1106" s="29" t="s"/>
      <c r="Q1106" s="29" t="s"/>
      <c r="R1106" s="29" t="s"/>
      <c r="S1106" s="29" t="s"/>
      <c r="T1106" s="29" t="s"/>
      <c r="U1106" s="29" t="s"/>
      <c r="V1106" s="29" t="s"/>
      <c r="W1106" s="29" t="s"/>
      <c r="X1106" s="29" t="s"/>
      <c r="Y1106" s="29" t="s"/>
      <c r="Z1106" s="29" t="s"/>
    </row>
    <row r="1107" spans="1:26" s="55">
      <c r="A1107" s="26">
        <v>45697</v>
      </c>
      <c r="B1107" s="17" t="s">
        <v>4216</v>
      </c>
      <c r="C1107" s="17" t="s">
        <v>3055</v>
      </c>
      <c r="D1107" s="17" t="s">
        <v>3071</v>
      </c>
      <c r="E1107" s="17">
        <v>99</v>
      </c>
      <c r="F1107" s="17">
        <v>99</v>
      </c>
      <c r="G1107" s="29" t="s"/>
      <c r="H1107" s="17" t="s">
        <v>3125</v>
      </c>
      <c r="I1107" s="17" t="s">
        <v>3224</v>
      </c>
      <c r="J1107" s="32" t="s"/>
      <c r="K1107" s="32" t="s"/>
      <c r="L1107" s="29" t="s"/>
      <c r="M1107" s="29" t="s"/>
      <c r="N1107" s="29" t="s"/>
      <c r="O1107" s="29" t="s"/>
      <c r="P1107" s="29" t="s"/>
      <c r="Q1107" s="29" t="s"/>
      <c r="R1107" s="29" t="s"/>
      <c r="S1107" s="29" t="s"/>
      <c r="T1107" s="29" t="s"/>
      <c r="U1107" s="29" t="s"/>
      <c r="V1107" s="29" t="s"/>
      <c r="W1107" s="29" t="s"/>
      <c r="X1107" s="29" t="s"/>
      <c r="Y1107" s="29" t="s"/>
      <c r="Z1107" s="29" t="s"/>
    </row>
    <row r="1108" spans="1:26" s="55">
      <c r="A1108" s="26">
        <v>45697</v>
      </c>
      <c r="B1108" s="17" t="s">
        <v>4217</v>
      </c>
      <c r="C1108" s="17" t="s">
        <v>3055</v>
      </c>
      <c r="D1108" s="17" t="s">
        <v>3071</v>
      </c>
      <c r="E1108" s="17">
        <v>168</v>
      </c>
      <c r="F1108" s="17">
        <v>168</v>
      </c>
      <c r="G1108" s="29" t="s"/>
      <c r="H1108" s="17" t="s">
        <v>3125</v>
      </c>
      <c r="I1108" s="17" t="s">
        <v>3123</v>
      </c>
      <c r="J1108" s="32" t="s"/>
      <c r="K1108" s="32" t="s"/>
      <c r="L1108" s="29" t="s"/>
      <c r="M1108" s="29" t="s"/>
      <c r="N1108" s="29" t="s"/>
      <c r="O1108" s="29" t="s"/>
      <c r="P1108" s="29" t="s"/>
      <c r="Q1108" s="29" t="s"/>
      <c r="R1108" s="29" t="s"/>
      <c r="S1108" s="29" t="s"/>
      <c r="T1108" s="29" t="s"/>
      <c r="U1108" s="29" t="s"/>
      <c r="V1108" s="29" t="s"/>
      <c r="W1108" s="29" t="s"/>
      <c r="X1108" s="29" t="s"/>
      <c r="Y1108" s="29" t="s"/>
      <c r="Z1108" s="29" t="s"/>
    </row>
    <row r="1109" spans="1:26" s="55">
      <c r="A1109" s="26">
        <v>45697</v>
      </c>
      <c r="B1109" s="17" t="s">
        <v>4218</v>
      </c>
      <c r="C1109" s="17" t="s">
        <v>2974</v>
      </c>
      <c r="D1109" s="17" t="s">
        <v>2970</v>
      </c>
      <c r="E1109" s="17">
        <v>759</v>
      </c>
      <c r="F1109" s="38">
        <v>759</v>
      </c>
      <c r="G1109" s="29" t="s"/>
      <c r="H1109" s="17" t="s">
        <v>2988</v>
      </c>
      <c r="I1109" s="17" t="s">
        <v>3030</v>
      </c>
      <c r="J1109" s="32" t="s"/>
      <c r="K1109" s="32" t="s"/>
      <c r="L1109" s="29" t="s"/>
      <c r="M1109" s="29" t="s"/>
      <c r="N1109" s="29" t="s"/>
      <c r="O1109" s="29" t="s"/>
      <c r="P1109" s="29" t="s"/>
      <c r="Q1109" s="29" t="s"/>
      <c r="R1109" s="29" t="s"/>
      <c r="S1109" s="29" t="s"/>
      <c r="T1109" s="29" t="s"/>
      <c r="U1109" s="29" t="s"/>
      <c r="V1109" s="29" t="s"/>
      <c r="W1109" s="29" t="s"/>
      <c r="X1109" s="29" t="s"/>
      <c r="Y1109" s="29" t="s"/>
      <c r="Z1109" s="29" t="s"/>
    </row>
    <row r="1110" spans="1:26" s="55">
      <c r="A1110" s="26">
        <v>45697</v>
      </c>
      <c r="B1110" s="17" t="s">
        <v>43</v>
      </c>
      <c r="C1110" s="17" t="s">
        <v>2969</v>
      </c>
      <c r="D1110" s="17" t="s">
        <v>2970</v>
      </c>
      <c r="E1110" s="17">
        <v>6000</v>
      </c>
      <c r="F1110" s="17">
        <v>6000</v>
      </c>
      <c r="G1110" s="41" t="s">
        <v>4095</v>
      </c>
      <c r="H1110" s="17" t="s">
        <v>2999</v>
      </c>
      <c r="I1110" s="17" t="s">
        <v>3513</v>
      </c>
      <c r="J1110" s="32" t="s">
        <v>3882</v>
      </c>
      <c r="K1110" s="32" t="s"/>
      <c r="L1110" s="29" t="s"/>
      <c r="M1110" s="29" t="s"/>
      <c r="N1110" s="29" t="s"/>
      <c r="O1110" s="29" t="s"/>
      <c r="P1110" s="29" t="s"/>
      <c r="Q1110" s="29" t="s"/>
      <c r="R1110" s="29" t="s"/>
      <c r="S1110" s="29" t="s"/>
      <c r="T1110" s="29" t="s"/>
      <c r="U1110" s="29" t="s"/>
      <c r="V1110" s="29" t="s"/>
      <c r="W1110" s="29" t="s"/>
      <c r="X1110" s="29" t="s"/>
      <c r="Y1110" s="29" t="s"/>
      <c r="Z1110" s="29" t="s"/>
    </row>
    <row r="1111" spans="1:26" s="55">
      <c r="A1111" s="26">
        <v>45697</v>
      </c>
      <c r="B1111" s="17" t="s">
        <v>4219</v>
      </c>
      <c r="C1111" s="17" t="s">
        <v>3055</v>
      </c>
      <c r="D1111" s="17" t="s">
        <v>3071</v>
      </c>
      <c r="E1111" s="17">
        <v>336</v>
      </c>
      <c r="F1111" s="17">
        <v>336</v>
      </c>
      <c r="G1111" s="29" t="s"/>
      <c r="H1111" s="17" t="s">
        <v>3125</v>
      </c>
      <c r="I1111" s="17" t="s">
        <v>3072</v>
      </c>
      <c r="J1111" s="32" t="s"/>
      <c r="K1111" s="32" t="s"/>
      <c r="L1111" s="29" t="s"/>
      <c r="M1111" s="29" t="s"/>
      <c r="N1111" s="29" t="s"/>
      <c r="O1111" s="29" t="s"/>
      <c r="P1111" s="29" t="s"/>
      <c r="Q1111" s="29" t="s"/>
      <c r="R1111" s="29" t="s"/>
      <c r="S1111" s="29" t="s"/>
      <c r="T1111" s="29" t="s"/>
      <c r="U1111" s="29" t="s"/>
      <c r="V1111" s="29" t="s"/>
      <c r="W1111" s="29" t="s"/>
      <c r="X1111" s="29" t="s"/>
      <c r="Y1111" s="29" t="s"/>
      <c r="Z1111" s="29" t="s"/>
    </row>
    <row r="1112" spans="1:26" s="55">
      <c r="A1112" s="26">
        <v>45697</v>
      </c>
      <c r="B1112" s="17" t="s">
        <v>4220</v>
      </c>
      <c r="C1112" s="17" t="s">
        <v>3055</v>
      </c>
      <c r="D1112" s="17" t="s">
        <v>3071</v>
      </c>
      <c r="E1112" s="17">
        <v>168</v>
      </c>
      <c r="F1112" s="17">
        <v>168</v>
      </c>
      <c r="G1112" s="29" t="s"/>
      <c r="H1112" s="17" t="s">
        <v>3125</v>
      </c>
      <c r="I1112" s="17" t="s">
        <v>3117</v>
      </c>
      <c r="J1112" s="32" t="s"/>
      <c r="K1112" s="32" t="s"/>
      <c r="L1112" s="29" t="s"/>
      <c r="M1112" s="29" t="s"/>
      <c r="N1112" s="29" t="s"/>
      <c r="O1112" s="29" t="s"/>
      <c r="P1112" s="29" t="s"/>
      <c r="Q1112" s="29" t="s"/>
      <c r="R1112" s="29" t="s"/>
      <c r="S1112" s="29" t="s"/>
      <c r="T1112" s="29" t="s"/>
      <c r="U1112" s="29" t="s"/>
      <c r="V1112" s="29" t="s"/>
      <c r="W1112" s="29" t="s"/>
      <c r="X1112" s="29" t="s"/>
      <c r="Y1112" s="29" t="s"/>
      <c r="Z1112" s="29" t="s"/>
    </row>
    <row r="1113" spans="1:26" s="55">
      <c r="A1113" s="26">
        <v>45697</v>
      </c>
      <c r="B1113" s="17" t="s">
        <v>4221</v>
      </c>
      <c r="C1113" s="17" t="s">
        <v>2969</v>
      </c>
      <c r="D1113" s="17" t="s">
        <v>2970</v>
      </c>
      <c r="E1113" s="17">
        <v>259</v>
      </c>
      <c r="F1113" s="17">
        <v>259</v>
      </c>
      <c r="G1113" s="29" t="s"/>
      <c r="H1113" s="17" t="s">
        <v>2999</v>
      </c>
      <c r="I1113" s="17" t="s">
        <v>3000</v>
      </c>
      <c r="J1113" s="32" t="s"/>
      <c r="K1113" s="32" t="s"/>
      <c r="L1113" s="29" t="s"/>
      <c r="M1113" s="29" t="s"/>
      <c r="N1113" s="29" t="s"/>
      <c r="O1113" s="29" t="s"/>
      <c r="P1113" s="29" t="s"/>
      <c r="Q1113" s="29" t="s"/>
      <c r="R1113" s="29" t="s"/>
      <c r="S1113" s="29" t="s"/>
      <c r="T1113" s="29" t="s"/>
      <c r="U1113" s="29" t="s"/>
      <c r="V1113" s="29" t="s"/>
      <c r="W1113" s="29" t="s"/>
      <c r="X1113" s="29" t="s"/>
      <c r="Y1113" s="29" t="s"/>
      <c r="Z1113" s="29" t="s"/>
    </row>
    <row r="1114" spans="1:26" s="55">
      <c r="A1114" s="26">
        <v>45697</v>
      </c>
      <c r="B1114" s="17" t="s">
        <v>4222</v>
      </c>
      <c r="C1114" s="17" t="s">
        <v>2969</v>
      </c>
      <c r="D1114" s="17" t="s">
        <v>2991</v>
      </c>
      <c r="E1114" s="17">
        <v>400</v>
      </c>
      <c r="F1114" s="17">
        <v>400</v>
      </c>
      <c r="G1114" s="29" t="s"/>
      <c r="H1114" s="17" t="s">
        <v>2999</v>
      </c>
      <c r="I1114" s="17" t="s">
        <v>3000</v>
      </c>
      <c r="J1114" s="32" t="s"/>
      <c r="K1114" s="32" t="s"/>
      <c r="L1114" s="29" t="s"/>
      <c r="M1114" s="29" t="s"/>
      <c r="N1114" s="29" t="s"/>
      <c r="O1114" s="29" t="s"/>
      <c r="P1114" s="29" t="s"/>
      <c r="Q1114" s="29" t="s"/>
      <c r="R1114" s="29" t="s"/>
      <c r="S1114" s="29" t="s"/>
      <c r="T1114" s="29" t="s"/>
      <c r="U1114" s="29" t="s"/>
      <c r="V1114" s="29" t="s"/>
      <c r="W1114" s="29" t="s"/>
      <c r="X1114" s="29" t="s"/>
      <c r="Y1114" s="29" t="s"/>
      <c r="Z1114" s="29" t="s"/>
    </row>
    <row r="1115" spans="1:26" s="55">
      <c r="A1115" s="26">
        <v>45697</v>
      </c>
      <c r="B1115" s="17" t="s">
        <v>4223</v>
      </c>
      <c r="C1115" s="17" t="s">
        <v>2969</v>
      </c>
      <c r="D1115" s="17" t="s">
        <v>2970</v>
      </c>
      <c r="E1115" s="17">
        <v>1557</v>
      </c>
      <c r="F1115" s="17">
        <v>1557</v>
      </c>
      <c r="G1115" s="29" t="s"/>
      <c r="H1115" s="17" t="s">
        <v>2999</v>
      </c>
      <c r="I1115" s="17" t="s">
        <v>3000</v>
      </c>
      <c r="J1115" s="32" t="s"/>
      <c r="K1115" s="32" t="s"/>
      <c r="L1115" s="29" t="s"/>
      <c r="M1115" s="29" t="s"/>
      <c r="N1115" s="29" t="s"/>
      <c r="O1115" s="29" t="s"/>
      <c r="P1115" s="29" t="s"/>
      <c r="Q1115" s="29" t="s"/>
      <c r="R1115" s="29" t="s"/>
      <c r="S1115" s="29" t="s"/>
      <c r="T1115" s="29" t="s"/>
      <c r="U1115" s="29" t="s"/>
      <c r="V1115" s="29" t="s"/>
      <c r="W1115" s="29" t="s"/>
      <c r="X1115" s="29" t="s"/>
      <c r="Y1115" s="29" t="s"/>
      <c r="Z1115" s="29" t="s"/>
    </row>
    <row r="1116" spans="1:26" s="55">
      <c r="A1116" s="26">
        <v>45697</v>
      </c>
      <c r="B1116" s="17" t="s">
        <v>4224</v>
      </c>
      <c r="C1116" s="17" t="s">
        <v>3055</v>
      </c>
      <c r="D1116" s="17" t="s">
        <v>3071</v>
      </c>
      <c r="E1116" s="17">
        <v>99</v>
      </c>
      <c r="F1116" s="17">
        <v>99</v>
      </c>
      <c r="G1116" s="29" t="s"/>
      <c r="H1116" s="17" t="s">
        <v>3125</v>
      </c>
      <c r="I1116" s="17" t="s">
        <v>3224</v>
      </c>
      <c r="J1116" s="32" t="s"/>
      <c r="K1116" s="32" t="s"/>
      <c r="L1116" s="29" t="s"/>
      <c r="M1116" s="29" t="s"/>
      <c r="N1116" s="29" t="s"/>
      <c r="O1116" s="29" t="s"/>
      <c r="P1116" s="29" t="s"/>
      <c r="Q1116" s="29" t="s"/>
      <c r="R1116" s="29" t="s"/>
      <c r="S1116" s="29" t="s"/>
      <c r="T1116" s="29" t="s"/>
      <c r="U1116" s="29" t="s"/>
      <c r="V1116" s="29" t="s"/>
      <c r="W1116" s="29" t="s"/>
      <c r="X1116" s="29" t="s"/>
      <c r="Y1116" s="29" t="s"/>
      <c r="Z1116" s="29" t="s"/>
    </row>
    <row r="1117" spans="1:26" s="55">
      <c r="A1117" s="26">
        <v>45697</v>
      </c>
      <c r="B1117" s="17" t="s">
        <v>4225</v>
      </c>
      <c r="C1117" s="17" t="s">
        <v>3055</v>
      </c>
      <c r="D1117" s="17" t="s">
        <v>3071</v>
      </c>
      <c r="E1117" s="17">
        <v>168</v>
      </c>
      <c r="F1117" s="17">
        <v>168</v>
      </c>
      <c r="G1117" s="29" t="s"/>
      <c r="H1117" s="17" t="s">
        <v>3125</v>
      </c>
      <c r="I1117" s="17" t="s">
        <v>3123</v>
      </c>
      <c r="J1117" s="32" t="s"/>
      <c r="K1117" s="32" t="s"/>
      <c r="L1117" s="29" t="s"/>
      <c r="M1117" s="29" t="s"/>
      <c r="N1117" s="29" t="s"/>
      <c r="O1117" s="29" t="s"/>
      <c r="P1117" s="29" t="s"/>
      <c r="Q1117" s="29" t="s"/>
      <c r="R1117" s="29" t="s"/>
      <c r="S1117" s="29" t="s"/>
      <c r="T1117" s="29" t="s"/>
      <c r="U1117" s="29" t="s"/>
      <c r="V1117" s="29" t="s"/>
      <c r="W1117" s="29" t="s"/>
      <c r="X1117" s="29" t="s"/>
      <c r="Y1117" s="29" t="s"/>
      <c r="Z1117" s="29" t="s"/>
    </row>
    <row r="1118" spans="1:26" s="55">
      <c r="A1118" s="26">
        <v>45697</v>
      </c>
      <c r="B1118" s="17" t="s">
        <v>4226</v>
      </c>
      <c r="C1118" s="17" t="s">
        <v>3055</v>
      </c>
      <c r="D1118" s="17" t="s">
        <v>3071</v>
      </c>
      <c r="E1118" s="17">
        <v>168</v>
      </c>
      <c r="F1118" s="17">
        <v>168</v>
      </c>
      <c r="G1118" s="29" t="s"/>
      <c r="H1118" s="17" t="s">
        <v>3125</v>
      </c>
      <c r="I1118" s="17" t="s">
        <v>3224</v>
      </c>
      <c r="J1118" s="32" t="s"/>
      <c r="K1118" s="32" t="s"/>
      <c r="L1118" s="29" t="s"/>
      <c r="M1118" s="29" t="s"/>
      <c r="N1118" s="29" t="s"/>
      <c r="O1118" s="29" t="s"/>
      <c r="P1118" s="29" t="s"/>
      <c r="Q1118" s="29" t="s"/>
      <c r="R1118" s="29" t="s"/>
      <c r="S1118" s="29" t="s"/>
      <c r="T1118" s="29" t="s"/>
      <c r="U1118" s="29" t="s"/>
      <c r="V1118" s="29" t="s"/>
      <c r="W1118" s="29" t="s"/>
      <c r="X1118" s="29" t="s"/>
      <c r="Y1118" s="29" t="s"/>
      <c r="Z1118" s="29" t="s"/>
    </row>
    <row r="1119" spans="1:26" s="55">
      <c r="A1119" s="26">
        <v>45697</v>
      </c>
      <c r="B1119" s="17" t="s">
        <v>4227</v>
      </c>
      <c r="C1119" s="17" t="s">
        <v>2993</v>
      </c>
      <c r="D1119" s="17" t="s">
        <v>2982</v>
      </c>
      <c r="E1119" s="17">
        <v>199</v>
      </c>
      <c r="F1119" s="17">
        <v>199</v>
      </c>
      <c r="G1119" s="29" t="s"/>
      <c r="H1119" s="17" t="s">
        <v>2995</v>
      </c>
      <c r="I1119" s="17" t="s">
        <v>2996</v>
      </c>
      <c r="J1119" s="32" t="s"/>
      <c r="K1119" s="32" t="s"/>
      <c r="L1119" s="29" t="s"/>
      <c r="M1119" s="29" t="s"/>
      <c r="N1119" s="29" t="s"/>
      <c r="O1119" s="29" t="s"/>
      <c r="P1119" s="29" t="s"/>
      <c r="Q1119" s="29" t="s"/>
      <c r="R1119" s="29" t="s"/>
      <c r="S1119" s="29" t="s"/>
      <c r="T1119" s="29" t="s"/>
      <c r="U1119" s="29" t="s"/>
      <c r="V1119" s="29" t="s"/>
      <c r="W1119" s="29" t="s"/>
      <c r="X1119" s="29" t="s"/>
      <c r="Y1119" s="29" t="s"/>
      <c r="Z1119" s="29" t="s"/>
    </row>
    <row r="1120" spans="1:26" s="55">
      <c r="A1120" s="26">
        <v>45697</v>
      </c>
      <c r="B1120" s="17" t="s">
        <v>4228</v>
      </c>
      <c r="C1120" s="17" t="s">
        <v>3055</v>
      </c>
      <c r="D1120" s="17" t="s">
        <v>3071</v>
      </c>
      <c r="E1120" s="17">
        <v>168</v>
      </c>
      <c r="F1120" s="17">
        <v>168</v>
      </c>
      <c r="G1120" s="29" t="s"/>
      <c r="H1120" s="17" t="s">
        <v>3125</v>
      </c>
      <c r="I1120" s="17" t="s">
        <v>3209</v>
      </c>
      <c r="J1120" s="32" t="s"/>
      <c r="K1120" s="32" t="s"/>
      <c r="L1120" s="29" t="s"/>
      <c r="M1120" s="29" t="s"/>
      <c r="N1120" s="29" t="s"/>
      <c r="O1120" s="29" t="s"/>
      <c r="P1120" s="29" t="s"/>
      <c r="Q1120" s="29" t="s"/>
      <c r="R1120" s="29" t="s"/>
      <c r="S1120" s="29" t="s"/>
      <c r="T1120" s="29" t="s"/>
      <c r="U1120" s="29" t="s"/>
      <c r="V1120" s="29" t="s"/>
      <c r="W1120" s="29" t="s"/>
      <c r="X1120" s="29" t="s"/>
      <c r="Y1120" s="29" t="s"/>
      <c r="Z1120" s="29" t="s"/>
    </row>
    <row r="1121" spans="1:26" s="55">
      <c r="A1121" s="26">
        <v>45697</v>
      </c>
      <c r="B1121" s="17" t="s">
        <v>4229</v>
      </c>
      <c r="C1121" s="17" t="s">
        <v>3055</v>
      </c>
      <c r="D1121" s="17" t="s">
        <v>3071</v>
      </c>
      <c r="E1121" s="17">
        <v>168</v>
      </c>
      <c r="F1121" s="17">
        <v>168</v>
      </c>
      <c r="G1121" s="29" t="s"/>
      <c r="H1121" s="17" t="s">
        <v>3109</v>
      </c>
      <c r="I1121" s="17" t="s">
        <v>3123</v>
      </c>
      <c r="J1121" s="32" t="s"/>
      <c r="K1121" s="32" t="s"/>
      <c r="L1121" s="29" t="s"/>
      <c r="M1121" s="29" t="s"/>
      <c r="N1121" s="29" t="s"/>
      <c r="O1121" s="29" t="s"/>
      <c r="P1121" s="29" t="s"/>
      <c r="Q1121" s="29" t="s"/>
      <c r="R1121" s="29" t="s"/>
      <c r="S1121" s="29" t="s"/>
      <c r="T1121" s="29" t="s"/>
      <c r="U1121" s="29" t="s"/>
      <c r="V1121" s="29" t="s"/>
      <c r="W1121" s="29" t="s"/>
      <c r="X1121" s="29" t="s"/>
      <c r="Y1121" s="29" t="s"/>
      <c r="Z1121" s="29" t="s"/>
    </row>
    <row r="1122" spans="1:26" s="55">
      <c r="A1122" s="26">
        <v>45697</v>
      </c>
      <c r="B1122" s="17" t="s">
        <v>4230</v>
      </c>
      <c r="C1122" s="17" t="s">
        <v>3055</v>
      </c>
      <c r="D1122" s="17" t="s">
        <v>3071</v>
      </c>
      <c r="E1122" s="17">
        <v>168</v>
      </c>
      <c r="F1122" s="17">
        <v>168</v>
      </c>
      <c r="G1122" s="29" t="s"/>
      <c r="H1122" s="17" t="s">
        <v>3125</v>
      </c>
      <c r="I1122" s="17" t="s">
        <v>3123</v>
      </c>
      <c r="J1122" s="32" t="s"/>
      <c r="K1122" s="32" t="s"/>
      <c r="L1122" s="29" t="s"/>
      <c r="M1122" s="29" t="s"/>
      <c r="N1122" s="29" t="s"/>
      <c r="O1122" s="29" t="s"/>
      <c r="P1122" s="29" t="s"/>
      <c r="Q1122" s="29" t="s"/>
      <c r="R1122" s="29" t="s"/>
      <c r="S1122" s="29" t="s"/>
      <c r="T1122" s="29" t="s"/>
      <c r="U1122" s="29" t="s"/>
      <c r="V1122" s="29" t="s"/>
      <c r="W1122" s="29" t="s"/>
      <c r="X1122" s="29" t="s"/>
      <c r="Y1122" s="29" t="s"/>
      <c r="Z1122" s="29" t="s"/>
    </row>
    <row r="1123" spans="1:26" s="55">
      <c r="A1123" s="26">
        <v>45697</v>
      </c>
      <c r="B1123" s="17" t="s">
        <v>4231</v>
      </c>
      <c r="C1123" s="17" t="s">
        <v>2993</v>
      </c>
      <c r="D1123" s="17" t="s">
        <v>2982</v>
      </c>
      <c r="E1123" s="17">
        <v>336</v>
      </c>
      <c r="F1123" s="17">
        <v>336</v>
      </c>
      <c r="G1123" s="29" t="s"/>
      <c r="H1123" s="17" t="s">
        <v>2995</v>
      </c>
      <c r="I1123" s="17" t="s">
        <v>2996</v>
      </c>
      <c r="J1123" s="32" t="s"/>
      <c r="K1123" s="32" t="s"/>
      <c r="L1123" s="29" t="s"/>
      <c r="M1123" s="29" t="s"/>
      <c r="N1123" s="29" t="s"/>
      <c r="O1123" s="29" t="s"/>
      <c r="P1123" s="29" t="s"/>
      <c r="Q1123" s="29" t="s"/>
      <c r="R1123" s="29" t="s"/>
      <c r="S1123" s="29" t="s"/>
      <c r="T1123" s="29" t="s"/>
      <c r="U1123" s="29" t="s"/>
      <c r="V1123" s="29" t="s"/>
      <c r="W1123" s="29" t="s"/>
      <c r="X1123" s="29" t="s"/>
      <c r="Y1123" s="29" t="s"/>
      <c r="Z1123" s="29" t="s"/>
    </row>
    <row r="1124" spans="1:26" s="55">
      <c r="A1124" s="22">
        <v>45698</v>
      </c>
      <c r="B1124" s="17" t="s">
        <v>4232</v>
      </c>
      <c r="C1124" s="17" t="s">
        <v>3055</v>
      </c>
      <c r="D1124" s="17" t="s">
        <v>3071</v>
      </c>
      <c r="E1124" s="17">
        <v>336</v>
      </c>
      <c r="F1124" s="17">
        <v>336</v>
      </c>
      <c r="G1124" s="29" t="s"/>
      <c r="H1124" s="17" t="s">
        <v>3109</v>
      </c>
      <c r="I1124" s="17" t="s">
        <v>3072</v>
      </c>
      <c r="J1124" s="32" t="s"/>
      <c r="K1124" s="32" t="s"/>
      <c r="L1124" s="29" t="s"/>
      <c r="M1124" s="29" t="s"/>
      <c r="N1124" s="29" t="s"/>
      <c r="O1124" s="29" t="s"/>
      <c r="P1124" s="29" t="s"/>
      <c r="Q1124" s="29" t="s"/>
      <c r="R1124" s="29" t="s"/>
      <c r="S1124" s="29" t="s"/>
      <c r="T1124" s="29" t="s"/>
      <c r="U1124" s="29" t="s"/>
      <c r="V1124" s="29" t="s"/>
      <c r="W1124" s="29" t="s"/>
      <c r="X1124" s="29" t="s"/>
      <c r="Y1124" s="29" t="s"/>
      <c r="Z1124" s="29" t="s"/>
    </row>
    <row r="1125" spans="1:26" s="55">
      <c r="A1125" s="26">
        <v>45698</v>
      </c>
      <c r="B1125" s="17" t="s">
        <v>4233</v>
      </c>
      <c r="C1125" s="17" t="s">
        <v>3055</v>
      </c>
      <c r="D1125" s="17" t="s">
        <v>3071</v>
      </c>
      <c r="E1125" s="17">
        <v>168</v>
      </c>
      <c r="F1125" s="17">
        <v>168</v>
      </c>
      <c r="G1125" s="29" t="s"/>
      <c r="H1125" s="17" t="s">
        <v>3125</v>
      </c>
      <c r="I1125" s="17" t="s">
        <v>3224</v>
      </c>
      <c r="J1125" s="32" t="s"/>
      <c r="K1125" s="32" t="s"/>
      <c r="L1125" s="29" t="s"/>
      <c r="M1125" s="29" t="s"/>
      <c r="N1125" s="29" t="s"/>
      <c r="O1125" s="29" t="s"/>
      <c r="P1125" s="29" t="s"/>
      <c r="Q1125" s="29" t="s"/>
      <c r="R1125" s="29" t="s"/>
      <c r="S1125" s="29" t="s"/>
      <c r="T1125" s="29" t="s"/>
      <c r="U1125" s="29" t="s"/>
      <c r="V1125" s="29" t="s"/>
      <c r="W1125" s="29" t="s"/>
      <c r="X1125" s="29" t="s"/>
      <c r="Y1125" s="29" t="s"/>
      <c r="Z1125" s="29" t="s"/>
    </row>
    <row r="1126" spans="1:26" s="55">
      <c r="A1126" s="26">
        <v>45698</v>
      </c>
      <c r="B1126" s="17" t="s">
        <v>4234</v>
      </c>
      <c r="C1126" s="17" t="s">
        <v>3055</v>
      </c>
      <c r="D1126" s="17" t="s">
        <v>3071</v>
      </c>
      <c r="E1126" s="17">
        <v>99</v>
      </c>
      <c r="F1126" s="17">
        <v>99</v>
      </c>
      <c r="G1126" s="29" t="s"/>
      <c r="H1126" s="17" t="s">
        <v>3125</v>
      </c>
      <c r="I1126" s="17" t="s">
        <v>3209</v>
      </c>
      <c r="J1126" s="32" t="s"/>
      <c r="K1126" s="32" t="s"/>
      <c r="L1126" s="29" t="s"/>
      <c r="M1126" s="29" t="s"/>
      <c r="N1126" s="29" t="s"/>
      <c r="O1126" s="29" t="s"/>
      <c r="P1126" s="29" t="s"/>
      <c r="Q1126" s="29" t="s"/>
      <c r="R1126" s="29" t="s"/>
      <c r="S1126" s="29" t="s"/>
      <c r="T1126" s="29" t="s"/>
      <c r="U1126" s="29" t="s"/>
      <c r="V1126" s="29" t="s"/>
      <c r="W1126" s="29" t="s"/>
      <c r="X1126" s="29" t="s"/>
      <c r="Y1126" s="29" t="s"/>
      <c r="Z1126" s="29" t="s"/>
    </row>
    <row r="1127" spans="1:26" s="55">
      <c r="A1127" s="26">
        <v>45698</v>
      </c>
      <c r="B1127" s="17" t="s">
        <v>4235</v>
      </c>
      <c r="C1127" s="17" t="s">
        <v>2993</v>
      </c>
      <c r="D1127" s="17" t="s">
        <v>2982</v>
      </c>
      <c r="E1127" s="17">
        <v>0</v>
      </c>
      <c r="F1127" s="17">
        <v>0</v>
      </c>
      <c r="G1127" s="29" t="s"/>
      <c r="H1127" s="17" t="s">
        <v>3004</v>
      </c>
      <c r="I1127" s="17" t="s">
        <v>2996</v>
      </c>
      <c r="J1127" s="32" t="s"/>
      <c r="K1127" s="32" t="s"/>
      <c r="L1127" s="29" t="s"/>
      <c r="M1127" s="29" t="s"/>
      <c r="N1127" s="29" t="s"/>
      <c r="O1127" s="29" t="s"/>
      <c r="P1127" s="29" t="s"/>
      <c r="Q1127" s="29" t="s"/>
      <c r="R1127" s="29" t="s"/>
      <c r="S1127" s="29" t="s"/>
      <c r="T1127" s="29" t="s"/>
      <c r="U1127" s="29" t="s"/>
      <c r="V1127" s="29" t="s"/>
      <c r="W1127" s="29" t="s"/>
      <c r="X1127" s="29" t="s"/>
      <c r="Y1127" s="29" t="s"/>
      <c r="Z1127" s="29" t="s"/>
    </row>
    <row r="1128" spans="1:26" s="55">
      <c r="A1128" s="26">
        <v>45698</v>
      </c>
      <c r="B1128" s="17" t="s">
        <v>4236</v>
      </c>
      <c r="C1128" s="17" t="s">
        <v>3055</v>
      </c>
      <c r="D1128" s="17" t="s">
        <v>3071</v>
      </c>
      <c r="E1128" s="17">
        <v>158</v>
      </c>
      <c r="F1128" s="17">
        <v>158</v>
      </c>
      <c r="G1128" s="29" t="s"/>
      <c r="H1128" s="17" t="s">
        <v>3125</v>
      </c>
      <c r="I1128" s="17" t="s">
        <v>3224</v>
      </c>
      <c r="J1128" s="32" t="s"/>
      <c r="K1128" s="32" t="s"/>
      <c r="L1128" s="29" t="s"/>
      <c r="M1128" s="29" t="s"/>
      <c r="N1128" s="29" t="s"/>
      <c r="O1128" s="29" t="s"/>
      <c r="P1128" s="29" t="s"/>
      <c r="Q1128" s="29" t="s"/>
      <c r="R1128" s="29" t="s"/>
      <c r="S1128" s="29" t="s"/>
      <c r="T1128" s="29" t="s"/>
      <c r="U1128" s="29" t="s"/>
      <c r="V1128" s="29" t="s"/>
      <c r="W1128" s="29" t="s"/>
      <c r="X1128" s="29" t="s"/>
      <c r="Y1128" s="29" t="s"/>
      <c r="Z1128" s="29" t="s"/>
    </row>
    <row r="1129" spans="1:26" s="55">
      <c r="A1129" s="26">
        <v>45698</v>
      </c>
      <c r="B1129" s="17" t="s">
        <v>4237</v>
      </c>
      <c r="C1129" s="17" t="s">
        <v>3055</v>
      </c>
      <c r="D1129" s="17" t="s">
        <v>3071</v>
      </c>
      <c r="E1129" s="17">
        <v>3990</v>
      </c>
      <c r="F1129" s="17">
        <v>3990</v>
      </c>
      <c r="G1129" s="29" t="s"/>
      <c r="H1129" s="17" t="s">
        <v>3109</v>
      </c>
      <c r="I1129" s="17" t="s">
        <v>3072</v>
      </c>
      <c r="J1129" s="32" t="s"/>
      <c r="K1129" s="32" t="s"/>
      <c r="L1129" s="29" t="s"/>
      <c r="M1129" s="29" t="s"/>
      <c r="N1129" s="29" t="s"/>
      <c r="O1129" s="29" t="s"/>
      <c r="P1129" s="29" t="s"/>
      <c r="Q1129" s="29" t="s"/>
      <c r="R1129" s="29" t="s"/>
      <c r="S1129" s="29" t="s"/>
      <c r="T1129" s="29" t="s"/>
      <c r="U1129" s="29" t="s"/>
      <c r="V1129" s="29" t="s"/>
      <c r="W1129" s="29" t="s"/>
      <c r="X1129" s="29" t="s"/>
      <c r="Y1129" s="29" t="s"/>
      <c r="Z1129" s="29" t="s"/>
    </row>
    <row r="1130" spans="1:26" s="55">
      <c r="A1130" s="26">
        <v>45698</v>
      </c>
      <c r="B1130" s="17" t="s">
        <v>4238</v>
      </c>
      <c r="C1130" s="17" t="s">
        <v>2993</v>
      </c>
      <c r="D1130" s="17" t="s">
        <v>2982</v>
      </c>
      <c r="E1130" s="17">
        <v>871</v>
      </c>
      <c r="F1130" s="17">
        <v>871</v>
      </c>
      <c r="G1130" s="29" t="s"/>
      <c r="H1130" s="17" t="s">
        <v>2995</v>
      </c>
      <c r="I1130" s="17" t="s">
        <v>2996</v>
      </c>
      <c r="J1130" s="32" t="s"/>
      <c r="K1130" s="32" t="s"/>
      <c r="L1130" s="29" t="s"/>
      <c r="M1130" s="29" t="s"/>
      <c r="N1130" s="29" t="s"/>
      <c r="O1130" s="29" t="s"/>
      <c r="P1130" s="29" t="s"/>
      <c r="Q1130" s="29" t="s"/>
      <c r="R1130" s="29" t="s"/>
      <c r="S1130" s="29" t="s"/>
      <c r="T1130" s="29" t="s"/>
      <c r="U1130" s="29" t="s"/>
      <c r="V1130" s="29" t="s"/>
      <c r="W1130" s="29" t="s"/>
      <c r="X1130" s="29" t="s"/>
      <c r="Y1130" s="29" t="s"/>
      <c r="Z1130" s="29" t="s"/>
    </row>
    <row r="1131" spans="1:26" s="55">
      <c r="A1131" s="26">
        <v>45698</v>
      </c>
      <c r="B1131" s="17" t="s">
        <v>4239</v>
      </c>
      <c r="C1131" s="17" t="s">
        <v>2993</v>
      </c>
      <c r="D1131" s="17" t="s">
        <v>2982</v>
      </c>
      <c r="E1131" s="17">
        <v>0</v>
      </c>
      <c r="F1131" s="17">
        <v>0</v>
      </c>
      <c r="G1131" s="29" t="s"/>
      <c r="H1131" s="17" t="s">
        <v>3004</v>
      </c>
      <c r="I1131" s="17" t="s">
        <v>2996</v>
      </c>
      <c r="J1131" s="32" t="s"/>
      <c r="K1131" s="32" t="s"/>
      <c r="L1131" s="29" t="s"/>
      <c r="M1131" s="29" t="s"/>
      <c r="N1131" s="29" t="s"/>
      <c r="O1131" s="29" t="s"/>
      <c r="P1131" s="29" t="s"/>
      <c r="Q1131" s="29" t="s"/>
      <c r="R1131" s="29" t="s"/>
      <c r="S1131" s="29" t="s"/>
      <c r="T1131" s="29" t="s"/>
      <c r="U1131" s="29" t="s"/>
      <c r="V1131" s="29" t="s"/>
      <c r="W1131" s="29" t="s"/>
      <c r="X1131" s="29" t="s"/>
      <c r="Y1131" s="29" t="s"/>
      <c r="Z1131" s="29" t="s"/>
    </row>
    <row r="1132" spans="1:26" s="55">
      <c r="A1132" s="26">
        <v>45698</v>
      </c>
      <c r="B1132" s="17" t="s">
        <v>4240</v>
      </c>
      <c r="C1132" s="17" t="s">
        <v>2993</v>
      </c>
      <c r="D1132" s="17" t="s">
        <v>2982</v>
      </c>
      <c r="E1132" s="17">
        <v>168</v>
      </c>
      <c r="F1132" s="17">
        <v>168</v>
      </c>
      <c r="G1132" s="29" t="s"/>
      <c r="H1132" s="17" t="s">
        <v>2995</v>
      </c>
      <c r="I1132" s="17" t="s">
        <v>2996</v>
      </c>
      <c r="J1132" s="32" t="s"/>
      <c r="K1132" s="32" t="s"/>
      <c r="L1132" s="29" t="s"/>
      <c r="M1132" s="29" t="s"/>
      <c r="N1132" s="29" t="s"/>
      <c r="O1132" s="29" t="s"/>
      <c r="P1132" s="29" t="s"/>
      <c r="Q1132" s="29" t="s"/>
      <c r="R1132" s="29" t="s"/>
      <c r="S1132" s="29" t="s"/>
      <c r="T1132" s="29" t="s"/>
      <c r="U1132" s="29" t="s"/>
      <c r="V1132" s="29" t="s"/>
      <c r="W1132" s="29" t="s"/>
      <c r="X1132" s="29" t="s"/>
      <c r="Y1132" s="29" t="s"/>
      <c r="Z1132" s="29" t="s"/>
    </row>
    <row r="1133" spans="1:26" s="55">
      <c r="A1133" s="26">
        <v>45699</v>
      </c>
      <c r="B1133" s="17" t="s">
        <v>4241</v>
      </c>
      <c r="C1133" s="17" t="s">
        <v>2969</v>
      </c>
      <c r="D1133" s="17" t="s">
        <v>2970</v>
      </c>
      <c r="E1133" s="17">
        <v>280</v>
      </c>
      <c r="F1133" s="17">
        <v>280</v>
      </c>
      <c r="G1133" s="29" t="s"/>
      <c r="H1133" s="17" t="s">
        <v>2999</v>
      </c>
      <c r="I1133" s="17" t="s">
        <v>3513</v>
      </c>
      <c r="J1133" s="32" t="s"/>
      <c r="K1133" s="32" t="s"/>
      <c r="L1133" s="29" t="s"/>
      <c r="M1133" s="29" t="s"/>
      <c r="N1133" s="29" t="s"/>
      <c r="O1133" s="29" t="s"/>
      <c r="P1133" s="29" t="s"/>
      <c r="Q1133" s="29" t="s"/>
      <c r="R1133" s="29" t="s"/>
      <c r="S1133" s="29" t="s"/>
      <c r="T1133" s="29" t="s"/>
      <c r="U1133" s="29" t="s"/>
      <c r="V1133" s="29" t="s"/>
      <c r="W1133" s="29" t="s"/>
      <c r="X1133" s="29" t="s"/>
      <c r="Y1133" s="29" t="s"/>
      <c r="Z1133" s="29" t="s"/>
    </row>
    <row r="1134" spans="1:26" s="55">
      <c r="A1134" s="26">
        <v>45699</v>
      </c>
      <c r="B1134" s="17" t="s">
        <v>4242</v>
      </c>
      <c r="C1134" s="17" t="s">
        <v>2974</v>
      </c>
      <c r="D1134" s="17" t="s">
        <v>2970</v>
      </c>
      <c r="E1134" s="17">
        <v>80</v>
      </c>
      <c r="F1134" s="17">
        <f>=80-80</f>
        <v>0</v>
      </c>
      <c r="G1134" s="29" t="s"/>
      <c r="H1134" s="17" t="s">
        <v>2971</v>
      </c>
      <c r="I1134" s="17" t="s">
        <v>3030</v>
      </c>
      <c r="J1134" s="32" t="s"/>
      <c r="K1134" s="32" t="s"/>
      <c r="L1134" s="29" t="s"/>
      <c r="M1134" s="29" t="s"/>
      <c r="N1134" s="29" t="s"/>
      <c r="O1134" s="29" t="s"/>
      <c r="P1134" s="29" t="s"/>
      <c r="Q1134" s="29" t="s"/>
      <c r="R1134" s="29" t="s"/>
      <c r="S1134" s="29" t="s"/>
      <c r="T1134" s="29" t="s"/>
      <c r="U1134" s="29" t="s"/>
      <c r="V1134" s="29" t="s"/>
      <c r="W1134" s="29" t="s"/>
      <c r="X1134" s="29" t="s"/>
      <c r="Y1134" s="29" t="s"/>
      <c r="Z1134" s="29" t="s"/>
    </row>
    <row r="1135" spans="1:26" s="55">
      <c r="A1135" s="26">
        <v>45699</v>
      </c>
      <c r="B1135" s="17" t="s">
        <v>4243</v>
      </c>
      <c r="C1135" s="17" t="s">
        <v>2974</v>
      </c>
      <c r="D1135" s="17" t="s">
        <v>2970</v>
      </c>
      <c r="E1135" s="17">
        <v>4900</v>
      </c>
      <c r="F1135" s="38">
        <v>4900</v>
      </c>
      <c r="G1135" s="29" t="s"/>
      <c r="H1135" s="17" t="s">
        <v>2988</v>
      </c>
      <c r="I1135" s="17" t="s">
        <v>2975</v>
      </c>
      <c r="J1135" s="32" t="s"/>
      <c r="K1135" s="32" t="s"/>
      <c r="L1135" s="29" t="s"/>
      <c r="M1135" s="29" t="s"/>
      <c r="N1135" s="29" t="s"/>
      <c r="O1135" s="29" t="s"/>
      <c r="P1135" s="29" t="s"/>
      <c r="Q1135" s="29" t="s"/>
      <c r="R1135" s="29" t="s"/>
      <c r="S1135" s="29" t="s"/>
      <c r="T1135" s="29" t="s"/>
      <c r="U1135" s="29" t="s"/>
      <c r="V1135" s="29" t="s"/>
      <c r="W1135" s="29" t="s"/>
      <c r="X1135" s="29" t="s"/>
      <c r="Y1135" s="29" t="s"/>
      <c r="Z1135" s="29" t="s"/>
    </row>
    <row r="1136" spans="1:26" s="55">
      <c r="A1136" s="26">
        <v>45699</v>
      </c>
      <c r="B1136" s="17" t="s">
        <v>4244</v>
      </c>
      <c r="C1136" s="17" t="s">
        <v>3055</v>
      </c>
      <c r="D1136" s="17" t="s">
        <v>3071</v>
      </c>
      <c r="E1136" s="17">
        <v>673</v>
      </c>
      <c r="F1136" s="17">
        <v>673</v>
      </c>
      <c r="G1136" s="29" t="s"/>
      <c r="H1136" s="17" t="s">
        <v>3125</v>
      </c>
      <c r="I1136" s="17" t="s">
        <v>3224</v>
      </c>
      <c r="J1136" s="32" t="s"/>
      <c r="K1136" s="32" t="s"/>
      <c r="L1136" s="29" t="s"/>
      <c r="M1136" s="29" t="s"/>
      <c r="N1136" s="29" t="s"/>
      <c r="O1136" s="29" t="s"/>
      <c r="P1136" s="29" t="s"/>
      <c r="Q1136" s="29" t="s"/>
      <c r="R1136" s="29" t="s"/>
      <c r="S1136" s="29" t="s"/>
      <c r="T1136" s="29" t="s"/>
      <c r="U1136" s="29" t="s"/>
      <c r="V1136" s="29" t="s"/>
      <c r="W1136" s="29" t="s"/>
      <c r="X1136" s="29" t="s"/>
      <c r="Y1136" s="29" t="s"/>
      <c r="Z1136" s="29" t="s"/>
    </row>
    <row r="1137" spans="1:26" s="55">
      <c r="A1137" s="26">
        <v>45699</v>
      </c>
      <c r="B1137" s="17" t="s">
        <v>4245</v>
      </c>
      <c r="C1137" s="17" t="s">
        <v>3055</v>
      </c>
      <c r="D1137" s="17" t="s">
        <v>3071</v>
      </c>
      <c r="E1137" s="17">
        <v>99</v>
      </c>
      <c r="F1137" s="17">
        <v>99</v>
      </c>
      <c r="G1137" s="29" t="s"/>
      <c r="H1137" s="17" t="s">
        <v>3125</v>
      </c>
      <c r="I1137" s="17" t="s">
        <v>3123</v>
      </c>
      <c r="J1137" s="32" t="s"/>
      <c r="K1137" s="32" t="s"/>
      <c r="L1137" s="29" t="s"/>
      <c r="M1137" s="29" t="s"/>
      <c r="N1137" s="29" t="s"/>
      <c r="O1137" s="29" t="s"/>
      <c r="P1137" s="29" t="s"/>
      <c r="Q1137" s="29" t="s"/>
      <c r="R1137" s="29" t="s"/>
      <c r="S1137" s="29" t="s"/>
      <c r="T1137" s="29" t="s"/>
      <c r="U1137" s="29" t="s"/>
      <c r="V1137" s="29" t="s"/>
      <c r="W1137" s="29" t="s"/>
      <c r="X1137" s="29" t="s"/>
      <c r="Y1137" s="29" t="s"/>
      <c r="Z1137" s="29" t="s"/>
    </row>
    <row r="1138" spans="1:26" s="55">
      <c r="A1138" s="26">
        <v>45699</v>
      </c>
      <c r="B1138" s="17" t="s">
        <v>4246</v>
      </c>
      <c r="C1138" s="17" t="s">
        <v>2969</v>
      </c>
      <c r="D1138" s="17" t="s">
        <v>2970</v>
      </c>
      <c r="E1138" s="17">
        <v>99</v>
      </c>
      <c r="F1138" s="17">
        <v>99</v>
      </c>
      <c r="G1138" s="29" t="s"/>
      <c r="H1138" s="17" t="s">
        <v>2999</v>
      </c>
      <c r="I1138" s="17" t="s">
        <v>2977</v>
      </c>
      <c r="J1138" s="32" t="s"/>
      <c r="K1138" s="32" t="s"/>
      <c r="L1138" s="29" t="s"/>
      <c r="M1138" s="29" t="s"/>
      <c r="N1138" s="29" t="s"/>
      <c r="O1138" s="29" t="s"/>
      <c r="P1138" s="29" t="s"/>
      <c r="Q1138" s="29" t="s"/>
      <c r="R1138" s="29" t="s"/>
      <c r="S1138" s="29" t="s"/>
      <c r="T1138" s="29" t="s"/>
      <c r="U1138" s="29" t="s"/>
      <c r="V1138" s="29" t="s"/>
      <c r="W1138" s="29" t="s"/>
      <c r="X1138" s="29" t="s"/>
      <c r="Y1138" s="29" t="s"/>
      <c r="Z1138" s="29" t="s"/>
    </row>
    <row r="1139" spans="1:26" s="55">
      <c r="A1139" s="26">
        <v>45699</v>
      </c>
      <c r="B1139" s="17" t="s">
        <v>4247</v>
      </c>
      <c r="C1139" s="17" t="s">
        <v>2969</v>
      </c>
      <c r="D1139" s="17" t="s">
        <v>2970</v>
      </c>
      <c r="E1139" s="17">
        <v>5200</v>
      </c>
      <c r="F1139" s="17">
        <v>5200</v>
      </c>
      <c r="G1139" s="29" t="s"/>
      <c r="H1139" s="17" t="s">
        <v>2999</v>
      </c>
      <c r="I1139" s="17" t="s">
        <v>3513</v>
      </c>
      <c r="J1139" s="32" t="s"/>
      <c r="K1139" s="32" t="s"/>
      <c r="L1139" s="29" t="s"/>
      <c r="M1139" s="29" t="s"/>
      <c r="N1139" s="29" t="s"/>
      <c r="O1139" s="29" t="s"/>
      <c r="P1139" s="29" t="s"/>
      <c r="Q1139" s="29" t="s"/>
      <c r="R1139" s="29" t="s"/>
      <c r="S1139" s="29" t="s"/>
      <c r="T1139" s="29" t="s"/>
      <c r="U1139" s="29" t="s"/>
      <c r="V1139" s="29" t="s"/>
      <c r="W1139" s="29" t="s"/>
      <c r="X1139" s="29" t="s"/>
      <c r="Y1139" s="29" t="s"/>
      <c r="Z1139" s="29" t="s"/>
    </row>
    <row r="1140" spans="1:26" s="55">
      <c r="A1140" s="26">
        <v>45699</v>
      </c>
      <c r="B1140" s="17" t="s">
        <v>4248</v>
      </c>
      <c r="C1140" s="17" t="s">
        <v>3055</v>
      </c>
      <c r="D1140" s="17" t="s">
        <v>3071</v>
      </c>
      <c r="E1140" s="17">
        <v>267</v>
      </c>
      <c r="F1140" s="17">
        <v>267</v>
      </c>
      <c r="G1140" s="29" t="s"/>
      <c r="H1140" s="17" t="s">
        <v>3125</v>
      </c>
      <c r="I1140" s="17" t="s">
        <v>3224</v>
      </c>
      <c r="J1140" s="32" t="s"/>
      <c r="K1140" s="32" t="s"/>
      <c r="L1140" s="29" t="s"/>
      <c r="M1140" s="29" t="s"/>
      <c r="N1140" s="29" t="s"/>
      <c r="O1140" s="29" t="s"/>
      <c r="P1140" s="29" t="s"/>
      <c r="Q1140" s="29" t="s"/>
      <c r="R1140" s="29" t="s"/>
      <c r="S1140" s="29" t="s"/>
      <c r="T1140" s="29" t="s"/>
      <c r="U1140" s="29" t="s"/>
      <c r="V1140" s="29" t="s"/>
      <c r="W1140" s="29" t="s"/>
      <c r="X1140" s="29" t="s"/>
      <c r="Y1140" s="29" t="s"/>
      <c r="Z1140" s="29" t="s"/>
    </row>
    <row r="1141" spans="1:26" s="55">
      <c r="A1141" s="26">
        <v>45699</v>
      </c>
      <c r="B1141" s="17" t="s">
        <v>4249</v>
      </c>
      <c r="C1141" s="17" t="s">
        <v>2993</v>
      </c>
      <c r="D1141" s="17" t="s">
        <v>2982</v>
      </c>
      <c r="E1141" s="17">
        <v>288</v>
      </c>
      <c r="F1141" s="17">
        <v>288</v>
      </c>
      <c r="G1141" s="29" t="s"/>
      <c r="H1141" s="17" t="s">
        <v>2995</v>
      </c>
      <c r="I1141" s="17" t="s">
        <v>3013</v>
      </c>
      <c r="J1141" s="32" t="s"/>
      <c r="K1141" s="32" t="s"/>
      <c r="L1141" s="29" t="s"/>
      <c r="M1141" s="29" t="s"/>
      <c r="N1141" s="29" t="s"/>
      <c r="O1141" s="29" t="s"/>
      <c r="P1141" s="29" t="s"/>
      <c r="Q1141" s="29" t="s"/>
      <c r="R1141" s="29" t="s"/>
      <c r="S1141" s="29" t="s"/>
      <c r="T1141" s="29" t="s"/>
      <c r="U1141" s="29" t="s"/>
      <c r="V1141" s="29" t="s"/>
      <c r="W1141" s="29" t="s"/>
      <c r="X1141" s="29" t="s"/>
      <c r="Y1141" s="29" t="s"/>
      <c r="Z1141" s="29" t="s"/>
    </row>
    <row r="1142" spans="1:26" s="55">
      <c r="A1142" s="26">
        <v>45699</v>
      </c>
      <c r="B1142" s="17" t="s">
        <v>4250</v>
      </c>
      <c r="C1142" s="17" t="s">
        <v>3055</v>
      </c>
      <c r="D1142" s="17" t="s">
        <v>3071</v>
      </c>
      <c r="E1142" s="17">
        <v>504</v>
      </c>
      <c r="F1142" s="17">
        <v>504</v>
      </c>
      <c r="G1142" s="29" t="s"/>
      <c r="H1142" s="17" t="s">
        <v>3125</v>
      </c>
      <c r="I1142" s="17" t="s">
        <v>3224</v>
      </c>
      <c r="J1142" s="32" t="s"/>
      <c r="K1142" s="32" t="s"/>
      <c r="L1142" s="29" t="s"/>
      <c r="M1142" s="29" t="s"/>
      <c r="N1142" s="29" t="s"/>
      <c r="O1142" s="29" t="s"/>
      <c r="P1142" s="29" t="s"/>
      <c r="Q1142" s="29" t="s"/>
      <c r="R1142" s="29" t="s"/>
      <c r="S1142" s="29" t="s"/>
      <c r="T1142" s="29" t="s"/>
      <c r="U1142" s="29" t="s"/>
      <c r="V1142" s="29" t="s"/>
      <c r="W1142" s="29" t="s"/>
      <c r="X1142" s="29" t="s"/>
      <c r="Y1142" s="29" t="s"/>
      <c r="Z1142" s="29" t="s"/>
    </row>
    <row r="1143" spans="1:26" s="55">
      <c r="A1143" s="26">
        <v>45699</v>
      </c>
      <c r="B1143" s="17" t="s">
        <v>4251</v>
      </c>
      <c r="C1143" s="17" t="s">
        <v>3055</v>
      </c>
      <c r="D1143" s="17" t="s">
        <v>3071</v>
      </c>
      <c r="E1143" s="17">
        <v>168</v>
      </c>
      <c r="F1143" s="17">
        <v>168</v>
      </c>
      <c r="G1143" s="29" t="s"/>
      <c r="H1143" s="17" t="s">
        <v>3125</v>
      </c>
      <c r="I1143" s="17" t="s">
        <v>3224</v>
      </c>
      <c r="J1143" s="32" t="s"/>
      <c r="K1143" s="32" t="s"/>
      <c r="L1143" s="29" t="s"/>
      <c r="M1143" s="29" t="s"/>
      <c r="N1143" s="29" t="s"/>
      <c r="O1143" s="29" t="s"/>
      <c r="P1143" s="29" t="s"/>
      <c r="Q1143" s="29" t="s"/>
      <c r="R1143" s="29" t="s"/>
      <c r="S1143" s="29" t="s"/>
      <c r="T1143" s="29" t="s"/>
      <c r="U1143" s="29" t="s"/>
      <c r="V1143" s="29" t="s"/>
      <c r="W1143" s="29" t="s"/>
      <c r="X1143" s="29" t="s"/>
      <c r="Y1143" s="29" t="s"/>
      <c r="Z1143" s="29" t="s"/>
    </row>
    <row r="1144" spans="1:26" s="55">
      <c r="A1144" s="26">
        <v>45699</v>
      </c>
      <c r="B1144" s="17" t="s">
        <v>4252</v>
      </c>
      <c r="C1144" s="17" t="s">
        <v>2993</v>
      </c>
      <c r="D1144" s="17" t="s">
        <v>2982</v>
      </c>
      <c r="E1144" s="17">
        <v>99</v>
      </c>
      <c r="F1144" s="17">
        <v>99</v>
      </c>
      <c r="G1144" s="29" t="s"/>
      <c r="H1144" s="17" t="s">
        <v>2995</v>
      </c>
      <c r="I1144" s="17" t="s">
        <v>3013</v>
      </c>
      <c r="J1144" s="32" t="s"/>
      <c r="K1144" s="32" t="s"/>
      <c r="L1144" s="29" t="s"/>
      <c r="M1144" s="29" t="s"/>
      <c r="N1144" s="29" t="s"/>
      <c r="O1144" s="29" t="s"/>
      <c r="P1144" s="29" t="s"/>
      <c r="Q1144" s="29" t="s"/>
      <c r="R1144" s="29" t="s"/>
      <c r="S1144" s="29" t="s"/>
      <c r="T1144" s="29" t="s"/>
      <c r="U1144" s="29" t="s"/>
      <c r="V1144" s="29" t="s"/>
      <c r="W1144" s="29" t="s"/>
      <c r="X1144" s="29" t="s"/>
      <c r="Y1144" s="29" t="s"/>
      <c r="Z1144" s="29" t="s"/>
    </row>
    <row r="1145" spans="1:26" s="55">
      <c r="A1145" s="26">
        <v>45699</v>
      </c>
      <c r="B1145" s="17" t="s">
        <v>4253</v>
      </c>
      <c r="C1145" s="17" t="s">
        <v>2993</v>
      </c>
      <c r="D1145" s="17" t="s">
        <v>2982</v>
      </c>
      <c r="E1145" s="17">
        <v>480</v>
      </c>
      <c r="F1145" s="17">
        <v>480</v>
      </c>
      <c r="G1145" s="29" t="s"/>
      <c r="H1145" s="17" t="s">
        <v>2995</v>
      </c>
      <c r="I1145" s="17" t="s">
        <v>3013</v>
      </c>
      <c r="J1145" s="32" t="s"/>
      <c r="K1145" s="32" t="s"/>
      <c r="L1145" s="29" t="s"/>
      <c r="M1145" s="29" t="s"/>
      <c r="N1145" s="29" t="s"/>
      <c r="O1145" s="29" t="s"/>
      <c r="P1145" s="29" t="s"/>
      <c r="Q1145" s="29" t="s"/>
      <c r="R1145" s="29" t="s"/>
      <c r="S1145" s="29" t="s"/>
      <c r="T1145" s="29" t="s"/>
      <c r="U1145" s="29" t="s"/>
      <c r="V1145" s="29" t="s"/>
      <c r="W1145" s="29" t="s"/>
      <c r="X1145" s="29" t="s"/>
      <c r="Y1145" s="29" t="s"/>
      <c r="Z1145" s="29" t="s"/>
    </row>
    <row r="1146" spans="1:26" s="55">
      <c r="A1146" s="26">
        <v>45700</v>
      </c>
      <c r="B1146" s="17" t="s">
        <v>4254</v>
      </c>
      <c r="C1146" s="17" t="s">
        <v>2969</v>
      </c>
      <c r="D1146" s="17" t="s">
        <v>2970</v>
      </c>
      <c r="E1146" s="17">
        <v>1380</v>
      </c>
      <c r="F1146" s="17">
        <v>0</v>
      </c>
      <c r="G1146" s="29" t="s"/>
      <c r="H1146" s="17" t="s">
        <v>2999</v>
      </c>
      <c r="I1146" s="17" t="s">
        <v>3513</v>
      </c>
      <c r="J1146" s="32" t="s"/>
      <c r="K1146" s="32" t="s"/>
      <c r="L1146" s="29" t="s"/>
      <c r="M1146" s="29" t="s"/>
      <c r="N1146" s="29" t="s"/>
      <c r="O1146" s="29" t="s"/>
      <c r="P1146" s="29" t="s"/>
      <c r="Q1146" s="29" t="s"/>
      <c r="R1146" s="29" t="s"/>
      <c r="S1146" s="29" t="s"/>
      <c r="T1146" s="29" t="s"/>
      <c r="U1146" s="29" t="s"/>
      <c r="V1146" s="29" t="s"/>
      <c r="W1146" s="29" t="s"/>
      <c r="X1146" s="29" t="s"/>
      <c r="Y1146" s="29" t="s"/>
      <c r="Z1146" s="29" t="s"/>
    </row>
    <row r="1147" spans="1:26" s="55">
      <c r="A1147" s="26">
        <v>45700</v>
      </c>
      <c r="B1147" s="17" t="s">
        <v>4255</v>
      </c>
      <c r="C1147" s="17" t="s">
        <v>2969</v>
      </c>
      <c r="D1147" s="17" t="s">
        <v>2970</v>
      </c>
      <c r="E1147" s="17">
        <v>1500</v>
      </c>
      <c r="F1147" s="17">
        <v>1500</v>
      </c>
      <c r="G1147" s="29" t="s"/>
      <c r="H1147" s="17" t="s">
        <v>2999</v>
      </c>
      <c r="I1147" s="17" t="s">
        <v>3513</v>
      </c>
      <c r="J1147" s="32" t="s"/>
      <c r="K1147" s="32" t="s"/>
      <c r="L1147" s="29" t="s"/>
      <c r="M1147" s="29" t="s"/>
      <c r="N1147" s="29" t="s"/>
      <c r="O1147" s="29" t="s"/>
      <c r="P1147" s="29" t="s"/>
      <c r="Q1147" s="29" t="s"/>
      <c r="R1147" s="29" t="s"/>
      <c r="S1147" s="29" t="s"/>
      <c r="T1147" s="29" t="s"/>
      <c r="U1147" s="29" t="s"/>
      <c r="V1147" s="29" t="s"/>
      <c r="W1147" s="29" t="s"/>
      <c r="X1147" s="29" t="s"/>
      <c r="Y1147" s="29" t="s"/>
      <c r="Z1147" s="29" t="s"/>
    </row>
    <row r="1148" spans="1:26" s="55">
      <c r="A1148" s="26">
        <v>45700</v>
      </c>
      <c r="B1148" s="17" t="s">
        <v>4256</v>
      </c>
      <c r="C1148" s="17" t="s">
        <v>3055</v>
      </c>
      <c r="D1148" s="17" t="s">
        <v>3071</v>
      </c>
      <c r="E1148" s="17">
        <v>100</v>
      </c>
      <c r="F1148" s="17">
        <v>100</v>
      </c>
      <c r="G1148" s="29" t="s"/>
      <c r="H1148" s="17" t="s">
        <v>3109</v>
      </c>
      <c r="I1148" s="17" t="s">
        <v>3072</v>
      </c>
      <c r="J1148" s="32" t="s"/>
      <c r="K1148" s="32" t="s"/>
      <c r="L1148" s="29" t="s"/>
      <c r="M1148" s="29" t="s"/>
      <c r="N1148" s="29" t="s"/>
      <c r="O1148" s="29" t="s"/>
      <c r="P1148" s="29" t="s"/>
      <c r="Q1148" s="29" t="s"/>
      <c r="R1148" s="29" t="s"/>
      <c r="S1148" s="29" t="s"/>
      <c r="T1148" s="29" t="s"/>
      <c r="U1148" s="29" t="s"/>
      <c r="V1148" s="29" t="s"/>
      <c r="W1148" s="29" t="s"/>
      <c r="X1148" s="29" t="s"/>
      <c r="Y1148" s="29" t="s"/>
      <c r="Z1148" s="29" t="s"/>
    </row>
    <row r="1149" spans="1:26" s="55">
      <c r="A1149" s="26">
        <v>45700</v>
      </c>
      <c r="B1149" s="17" t="s">
        <v>4257</v>
      </c>
      <c r="C1149" s="17" t="s">
        <v>3055</v>
      </c>
      <c r="D1149" s="17" t="s">
        <v>3071</v>
      </c>
      <c r="E1149" s="17">
        <v>168</v>
      </c>
      <c r="F1149" s="17">
        <v>168</v>
      </c>
      <c r="G1149" s="29" t="s"/>
      <c r="H1149" s="17" t="s">
        <v>3125</v>
      </c>
      <c r="I1149" s="17" t="s">
        <v>3072</v>
      </c>
      <c r="J1149" s="32" t="s"/>
      <c r="K1149" s="32" t="s"/>
      <c r="L1149" s="29" t="s"/>
      <c r="M1149" s="29" t="s"/>
      <c r="N1149" s="29" t="s"/>
      <c r="O1149" s="29" t="s"/>
      <c r="P1149" s="29" t="s"/>
      <c r="Q1149" s="29" t="s"/>
      <c r="R1149" s="29" t="s"/>
      <c r="S1149" s="29" t="s"/>
      <c r="T1149" s="29" t="s"/>
      <c r="U1149" s="29" t="s"/>
      <c r="V1149" s="29" t="s"/>
      <c r="W1149" s="29" t="s"/>
      <c r="X1149" s="29" t="s"/>
      <c r="Y1149" s="29" t="s"/>
      <c r="Z1149" s="29" t="s"/>
    </row>
    <row r="1150" spans="1:26" s="55">
      <c r="A1150" s="26">
        <v>45700</v>
      </c>
      <c r="B1150" s="17" t="s">
        <v>4258</v>
      </c>
      <c r="C1150" s="17" t="s">
        <v>2993</v>
      </c>
      <c r="D1150" s="17" t="s">
        <v>2982</v>
      </c>
      <c r="E1150" s="17">
        <v>550</v>
      </c>
      <c r="F1150" s="17">
        <v>550</v>
      </c>
      <c r="G1150" s="29" t="s"/>
      <c r="H1150" s="17" t="s">
        <v>3625</v>
      </c>
      <c r="I1150" s="17" t="s">
        <v>3623</v>
      </c>
      <c r="J1150" s="32" t="s"/>
      <c r="K1150" s="32" t="s"/>
      <c r="L1150" s="29" t="s"/>
      <c r="M1150" s="29" t="s"/>
      <c r="N1150" s="29" t="s"/>
      <c r="O1150" s="29" t="s"/>
      <c r="P1150" s="29" t="s"/>
      <c r="Q1150" s="29" t="s"/>
      <c r="R1150" s="29" t="s"/>
      <c r="S1150" s="29" t="s"/>
      <c r="T1150" s="29" t="s"/>
      <c r="U1150" s="29" t="s"/>
      <c r="V1150" s="29" t="s"/>
      <c r="W1150" s="29" t="s"/>
      <c r="X1150" s="29" t="s"/>
      <c r="Y1150" s="29" t="s"/>
      <c r="Z1150" s="29" t="s"/>
    </row>
    <row r="1151" spans="1:26" s="55">
      <c r="A1151" s="26">
        <v>45700</v>
      </c>
      <c r="B1151" s="17" t="s">
        <v>4259</v>
      </c>
      <c r="C1151" s="17" t="s">
        <v>2993</v>
      </c>
      <c r="D1151" s="17" t="s">
        <v>3150</v>
      </c>
      <c r="E1151" s="17">
        <v>50</v>
      </c>
      <c r="F1151" s="17">
        <v>0</v>
      </c>
      <c r="G1151" s="29" t="s"/>
      <c r="H1151" s="17" t="s">
        <v>3614</v>
      </c>
      <c r="I1151" s="17" t="s">
        <v>3615</v>
      </c>
      <c r="J1151" s="32" t="s"/>
      <c r="K1151" s="32" t="s"/>
      <c r="L1151" s="29" t="s"/>
      <c r="M1151" s="29" t="s"/>
      <c r="N1151" s="29" t="s"/>
      <c r="O1151" s="29" t="s"/>
      <c r="P1151" s="29" t="s"/>
      <c r="Q1151" s="29" t="s"/>
      <c r="R1151" s="29" t="s"/>
      <c r="S1151" s="29" t="s"/>
      <c r="T1151" s="29" t="s"/>
      <c r="U1151" s="29" t="s"/>
      <c r="V1151" s="29" t="s"/>
      <c r="W1151" s="29" t="s"/>
      <c r="X1151" s="29" t="s"/>
      <c r="Y1151" s="29" t="s"/>
      <c r="Z1151" s="29" t="s"/>
    </row>
    <row r="1152" spans="1:26" s="55">
      <c r="A1152" s="26">
        <v>45700</v>
      </c>
      <c r="B1152" s="17" t="s">
        <v>4260</v>
      </c>
      <c r="C1152" s="17" t="s">
        <v>3055</v>
      </c>
      <c r="D1152" s="17" t="s">
        <v>3071</v>
      </c>
      <c r="E1152" s="17">
        <v>168</v>
      </c>
      <c r="F1152" s="17">
        <v>168</v>
      </c>
      <c r="G1152" s="29" t="s"/>
      <c r="H1152" s="17" t="s">
        <v>3109</v>
      </c>
      <c r="I1152" s="17" t="s">
        <v>3072</v>
      </c>
      <c r="J1152" s="32" t="s"/>
      <c r="K1152" s="32" t="s"/>
      <c r="L1152" s="29" t="s"/>
      <c r="M1152" s="29" t="s"/>
      <c r="N1152" s="29" t="s"/>
      <c r="O1152" s="29" t="s"/>
      <c r="P1152" s="29" t="s"/>
      <c r="Q1152" s="29" t="s"/>
      <c r="R1152" s="29" t="s"/>
      <c r="S1152" s="29" t="s"/>
      <c r="T1152" s="29" t="s"/>
      <c r="U1152" s="29" t="s"/>
      <c r="V1152" s="29" t="s"/>
      <c r="W1152" s="29" t="s"/>
      <c r="X1152" s="29" t="s"/>
      <c r="Y1152" s="29" t="s"/>
      <c r="Z1152" s="29" t="s"/>
    </row>
    <row r="1153" spans="1:26" s="55">
      <c r="A1153" s="26">
        <v>45700</v>
      </c>
      <c r="B1153" s="17" t="s">
        <v>4261</v>
      </c>
      <c r="C1153" s="17" t="s">
        <v>3055</v>
      </c>
      <c r="D1153" s="17" t="s">
        <v>3071</v>
      </c>
      <c r="E1153" s="17">
        <v>198</v>
      </c>
      <c r="F1153" s="17">
        <v>198</v>
      </c>
      <c r="G1153" s="29" t="s"/>
      <c r="H1153" s="17" t="s">
        <v>3109</v>
      </c>
      <c r="I1153" s="17" t="s">
        <v>3072</v>
      </c>
      <c r="J1153" s="32" t="s"/>
      <c r="K1153" s="32" t="s"/>
      <c r="L1153" s="29" t="s"/>
      <c r="M1153" s="29" t="s"/>
      <c r="N1153" s="29" t="s"/>
      <c r="O1153" s="29" t="s"/>
      <c r="P1153" s="29" t="s"/>
      <c r="Q1153" s="29" t="s"/>
      <c r="R1153" s="29" t="s"/>
      <c r="S1153" s="29" t="s"/>
      <c r="T1153" s="29" t="s"/>
      <c r="U1153" s="29" t="s"/>
      <c r="V1153" s="29" t="s"/>
      <c r="W1153" s="29" t="s"/>
      <c r="X1153" s="29" t="s"/>
      <c r="Y1153" s="29" t="s"/>
      <c r="Z1153" s="29" t="s"/>
    </row>
    <row r="1154" spans="1:26" s="55">
      <c r="A1154" s="26">
        <v>45700</v>
      </c>
      <c r="B1154" s="17" t="s">
        <v>4262</v>
      </c>
      <c r="C1154" s="17" t="s">
        <v>3055</v>
      </c>
      <c r="D1154" s="17" t="s">
        <v>3071</v>
      </c>
      <c r="E1154" s="17">
        <v>99</v>
      </c>
      <c r="F1154" s="17">
        <v>99</v>
      </c>
      <c r="G1154" s="29" t="s"/>
      <c r="H1154" s="17" t="s">
        <v>3109</v>
      </c>
      <c r="I1154" s="17" t="s">
        <v>3072</v>
      </c>
      <c r="J1154" s="32" t="s"/>
      <c r="K1154" s="32" t="s"/>
      <c r="L1154" s="29" t="s"/>
      <c r="M1154" s="29" t="s"/>
      <c r="N1154" s="29" t="s"/>
      <c r="O1154" s="29" t="s"/>
      <c r="P1154" s="29" t="s"/>
      <c r="Q1154" s="29" t="s"/>
      <c r="R1154" s="29" t="s"/>
      <c r="S1154" s="29" t="s"/>
      <c r="T1154" s="29" t="s"/>
      <c r="U1154" s="29" t="s"/>
      <c r="V1154" s="29" t="s"/>
      <c r="W1154" s="29" t="s"/>
      <c r="X1154" s="29" t="s"/>
      <c r="Y1154" s="29" t="s"/>
      <c r="Z1154" s="29" t="s"/>
    </row>
    <row r="1155" spans="1:26" s="55">
      <c r="A1155" s="26">
        <v>45700</v>
      </c>
      <c r="B1155" s="17" t="s">
        <v>4263</v>
      </c>
      <c r="C1155" s="17" t="s">
        <v>2993</v>
      </c>
      <c r="D1155" s="17" t="s">
        <v>2982</v>
      </c>
      <c r="E1155" s="17">
        <v>30</v>
      </c>
      <c r="F1155" s="17">
        <v>30</v>
      </c>
      <c r="G1155" s="29" t="s"/>
      <c r="H1155" s="17" t="s">
        <v>2995</v>
      </c>
      <c r="I1155" s="17" t="s">
        <v>3013</v>
      </c>
      <c r="J1155" s="32" t="s"/>
      <c r="K1155" s="32" t="s"/>
      <c r="L1155" s="29" t="s"/>
      <c r="M1155" s="29" t="s"/>
      <c r="N1155" s="29" t="s"/>
      <c r="O1155" s="29" t="s"/>
      <c r="P1155" s="29" t="s"/>
      <c r="Q1155" s="29" t="s"/>
      <c r="R1155" s="29" t="s"/>
      <c r="S1155" s="29" t="s"/>
      <c r="T1155" s="29" t="s"/>
      <c r="U1155" s="29" t="s"/>
      <c r="V1155" s="29" t="s"/>
      <c r="W1155" s="29" t="s"/>
      <c r="X1155" s="29" t="s"/>
      <c r="Y1155" s="29" t="s"/>
      <c r="Z1155" s="29" t="s"/>
    </row>
    <row r="1156" spans="1:26" s="55">
      <c r="A1156" s="26">
        <v>45700</v>
      </c>
      <c r="B1156" s="17" t="s">
        <v>4264</v>
      </c>
      <c r="C1156" s="17" t="s">
        <v>2993</v>
      </c>
      <c r="D1156" s="17" t="s">
        <v>2982</v>
      </c>
      <c r="E1156" s="17">
        <v>168</v>
      </c>
      <c r="F1156" s="17">
        <v>168</v>
      </c>
      <c r="G1156" s="29" t="s"/>
      <c r="H1156" s="17" t="s">
        <v>2995</v>
      </c>
      <c r="I1156" s="17" t="s">
        <v>3013</v>
      </c>
      <c r="J1156" s="32" t="s"/>
      <c r="K1156" s="32" t="s"/>
      <c r="L1156" s="29" t="s"/>
      <c r="M1156" s="29" t="s"/>
      <c r="N1156" s="29" t="s"/>
      <c r="O1156" s="29" t="s"/>
      <c r="P1156" s="29" t="s"/>
      <c r="Q1156" s="29" t="s"/>
      <c r="R1156" s="29" t="s"/>
      <c r="S1156" s="29" t="s"/>
      <c r="T1156" s="29" t="s"/>
      <c r="U1156" s="29" t="s"/>
      <c r="V1156" s="29" t="s"/>
      <c r="W1156" s="29" t="s"/>
      <c r="X1156" s="29" t="s"/>
      <c r="Y1156" s="29" t="s"/>
      <c r="Z1156" s="29" t="s"/>
    </row>
    <row r="1157" spans="1:26" s="55">
      <c r="A1157" s="26">
        <v>45700</v>
      </c>
      <c r="B1157" s="17" t="s">
        <v>4265</v>
      </c>
      <c r="C1157" s="17" t="s">
        <v>3055</v>
      </c>
      <c r="D1157" s="17" t="s">
        <v>3071</v>
      </c>
      <c r="E1157" s="17">
        <v>168</v>
      </c>
      <c r="F1157" s="17">
        <v>168</v>
      </c>
      <c r="G1157" s="29" t="s"/>
      <c r="H1157" s="17" t="s">
        <v>3125</v>
      </c>
      <c r="I1157" s="17" t="s">
        <v>3123</v>
      </c>
      <c r="J1157" s="32" t="s"/>
      <c r="K1157" s="32" t="s"/>
      <c r="L1157" s="29" t="s"/>
      <c r="M1157" s="29" t="s"/>
      <c r="N1157" s="29" t="s"/>
      <c r="O1157" s="29" t="s"/>
      <c r="P1157" s="29" t="s"/>
      <c r="Q1157" s="29" t="s"/>
      <c r="R1157" s="29" t="s"/>
      <c r="S1157" s="29" t="s"/>
      <c r="T1157" s="29" t="s"/>
      <c r="U1157" s="29" t="s"/>
      <c r="V1157" s="29" t="s"/>
      <c r="W1157" s="29" t="s"/>
      <c r="X1157" s="29" t="s"/>
      <c r="Y1157" s="29" t="s"/>
      <c r="Z1157" s="29" t="s"/>
    </row>
    <row r="1158" spans="1:26" s="55">
      <c r="A1158" s="26">
        <v>45701</v>
      </c>
      <c r="B1158" s="17" t="s">
        <v>4266</v>
      </c>
      <c r="C1158" s="17" t="s">
        <v>2969</v>
      </c>
      <c r="D1158" s="17" t="s">
        <v>2970</v>
      </c>
      <c r="E1158" s="17">
        <v>730</v>
      </c>
      <c r="F1158" s="17">
        <v>730</v>
      </c>
      <c r="G1158" s="29" t="s"/>
      <c r="H1158" s="17" t="s">
        <v>3379</v>
      </c>
      <c r="I1158" s="17" t="s">
        <v>2977</v>
      </c>
      <c r="J1158" s="32" t="s"/>
      <c r="K1158" s="32" t="s"/>
      <c r="L1158" s="29" t="s"/>
      <c r="M1158" s="29" t="s"/>
      <c r="N1158" s="29" t="s"/>
      <c r="O1158" s="29" t="s"/>
      <c r="P1158" s="29" t="s"/>
      <c r="Q1158" s="29" t="s"/>
      <c r="R1158" s="29" t="s"/>
      <c r="S1158" s="29" t="s"/>
      <c r="T1158" s="29" t="s"/>
      <c r="U1158" s="29" t="s"/>
      <c r="V1158" s="29" t="s"/>
      <c r="W1158" s="29" t="s"/>
      <c r="X1158" s="29" t="s"/>
      <c r="Y1158" s="29" t="s"/>
      <c r="Z1158" s="29" t="s"/>
    </row>
    <row r="1159" spans="1:26" s="55">
      <c r="A1159" s="26">
        <v>45701</v>
      </c>
      <c r="B1159" s="17" t="s">
        <v>4267</v>
      </c>
      <c r="C1159" s="17" t="s">
        <v>3055</v>
      </c>
      <c r="D1159" s="17" t="s">
        <v>3071</v>
      </c>
      <c r="E1159" s="17">
        <v>336</v>
      </c>
      <c r="F1159" s="17">
        <v>336</v>
      </c>
      <c r="G1159" s="29" t="s"/>
      <c r="H1159" s="17" t="s">
        <v>3109</v>
      </c>
      <c r="I1159" s="17" t="s">
        <v>3123</v>
      </c>
      <c r="J1159" s="32" t="s"/>
      <c r="K1159" s="32" t="s"/>
      <c r="L1159" s="29" t="s"/>
      <c r="M1159" s="29" t="s"/>
      <c r="N1159" s="29" t="s"/>
      <c r="O1159" s="29" t="s"/>
      <c r="P1159" s="29" t="s"/>
      <c r="Q1159" s="29" t="s"/>
      <c r="R1159" s="29" t="s"/>
      <c r="S1159" s="29" t="s"/>
      <c r="T1159" s="29" t="s"/>
      <c r="U1159" s="29" t="s"/>
      <c r="V1159" s="29" t="s"/>
      <c r="W1159" s="29" t="s"/>
      <c r="X1159" s="29" t="s"/>
      <c r="Y1159" s="29" t="s"/>
      <c r="Z1159" s="29" t="s"/>
    </row>
    <row r="1160" spans="1:26" s="55">
      <c r="A1160" s="26">
        <v>45701</v>
      </c>
      <c r="B1160" s="17" t="s">
        <v>4268</v>
      </c>
      <c r="C1160" s="17" t="s">
        <v>2969</v>
      </c>
      <c r="D1160" s="17" t="s">
        <v>2970</v>
      </c>
      <c r="E1160" s="17">
        <v>99</v>
      </c>
      <c r="F1160" s="17">
        <v>99</v>
      </c>
      <c r="G1160" s="29" t="s"/>
      <c r="H1160" s="17" t="s">
        <v>2999</v>
      </c>
      <c r="I1160" s="17" t="s">
        <v>3000</v>
      </c>
      <c r="J1160" s="32" t="s"/>
      <c r="K1160" s="32" t="s"/>
      <c r="L1160" s="29" t="s"/>
      <c r="M1160" s="29" t="s"/>
      <c r="N1160" s="29" t="s"/>
      <c r="O1160" s="29" t="s"/>
      <c r="P1160" s="29" t="s"/>
      <c r="Q1160" s="29" t="s"/>
      <c r="R1160" s="29" t="s"/>
      <c r="S1160" s="29" t="s"/>
      <c r="T1160" s="29" t="s"/>
      <c r="U1160" s="29" t="s"/>
      <c r="V1160" s="29" t="s"/>
      <c r="W1160" s="29" t="s"/>
      <c r="X1160" s="29" t="s"/>
      <c r="Y1160" s="29" t="s"/>
      <c r="Z1160" s="29" t="s"/>
    </row>
    <row r="1161" spans="1:26" s="55">
      <c r="A1161" s="26">
        <v>45701</v>
      </c>
      <c r="B1161" s="17" t="s">
        <v>4269</v>
      </c>
      <c r="C1161" s="17" t="s">
        <v>3055</v>
      </c>
      <c r="D1161" s="17" t="s">
        <v>3071</v>
      </c>
      <c r="E1161" s="17">
        <v>50</v>
      </c>
      <c r="F1161" s="17">
        <v>50</v>
      </c>
      <c r="G1161" s="29" t="s"/>
      <c r="H1161" s="17" t="s">
        <v>3109</v>
      </c>
      <c r="I1161" s="17" t="s">
        <v>3117</v>
      </c>
      <c r="J1161" s="32" t="s"/>
      <c r="K1161" s="32" t="s"/>
      <c r="L1161" s="29" t="s"/>
      <c r="M1161" s="29" t="s"/>
      <c r="N1161" s="29" t="s"/>
      <c r="O1161" s="29" t="s"/>
      <c r="P1161" s="29" t="s"/>
      <c r="Q1161" s="29" t="s"/>
      <c r="R1161" s="29" t="s"/>
      <c r="S1161" s="29" t="s"/>
      <c r="T1161" s="29" t="s"/>
      <c r="U1161" s="29" t="s"/>
      <c r="V1161" s="29" t="s"/>
      <c r="W1161" s="29" t="s"/>
      <c r="X1161" s="29" t="s"/>
      <c r="Y1161" s="29" t="s"/>
      <c r="Z1161" s="29" t="s"/>
    </row>
    <row r="1162" spans="1:26" s="55">
      <c r="A1162" s="26">
        <v>45701</v>
      </c>
      <c r="B1162" s="17" t="s">
        <v>4270</v>
      </c>
      <c r="C1162" s="17" t="s">
        <v>3055</v>
      </c>
      <c r="D1162" s="17" t="s">
        <v>3071</v>
      </c>
      <c r="E1162" s="17">
        <v>2486</v>
      </c>
      <c r="F1162" s="17">
        <v>2486</v>
      </c>
      <c r="G1162" s="29" t="s"/>
      <c r="H1162" s="17" t="s">
        <v>3109</v>
      </c>
      <c r="I1162" s="17" t="s">
        <v>3123</v>
      </c>
      <c r="J1162" s="32" t="s"/>
      <c r="K1162" s="32" t="s"/>
      <c r="L1162" s="29" t="s"/>
      <c r="M1162" s="29" t="s"/>
      <c r="N1162" s="29" t="s"/>
      <c r="O1162" s="29" t="s"/>
      <c r="P1162" s="29" t="s"/>
      <c r="Q1162" s="29" t="s"/>
      <c r="R1162" s="29" t="s"/>
      <c r="S1162" s="29" t="s"/>
      <c r="T1162" s="29" t="s"/>
      <c r="U1162" s="29" t="s"/>
      <c r="V1162" s="29" t="s"/>
      <c r="W1162" s="29" t="s"/>
      <c r="X1162" s="29" t="s"/>
      <c r="Y1162" s="29" t="s"/>
      <c r="Z1162" s="29" t="s"/>
    </row>
    <row r="1163" spans="1:26" s="55">
      <c r="A1163" s="26">
        <v>45701</v>
      </c>
      <c r="B1163" s="17" t="s">
        <v>4271</v>
      </c>
      <c r="C1163" s="17" t="s">
        <v>3055</v>
      </c>
      <c r="D1163" s="17" t="s">
        <v>3071</v>
      </c>
      <c r="E1163" s="17">
        <v>1398</v>
      </c>
      <c r="F1163" s="17">
        <v>1398</v>
      </c>
      <c r="G1163" s="29" t="s"/>
      <c r="H1163" s="17" t="s">
        <v>3125</v>
      </c>
      <c r="I1163" s="17" t="s">
        <v>3072</v>
      </c>
      <c r="J1163" s="32" t="s"/>
      <c r="K1163" s="32" t="s"/>
      <c r="L1163" s="29" t="s"/>
      <c r="M1163" s="29" t="s"/>
      <c r="N1163" s="29" t="s"/>
      <c r="O1163" s="29" t="s"/>
      <c r="P1163" s="29" t="s"/>
      <c r="Q1163" s="29" t="s"/>
      <c r="R1163" s="29" t="s"/>
      <c r="S1163" s="29" t="s"/>
      <c r="T1163" s="29" t="s"/>
      <c r="U1163" s="29" t="s"/>
      <c r="V1163" s="29" t="s"/>
      <c r="W1163" s="29" t="s"/>
      <c r="X1163" s="29" t="s"/>
      <c r="Y1163" s="29" t="s"/>
      <c r="Z1163" s="29" t="s"/>
    </row>
    <row r="1164" spans="1:26" s="55">
      <c r="A1164" s="26">
        <v>45701</v>
      </c>
      <c r="B1164" s="17" t="s">
        <v>4272</v>
      </c>
      <c r="C1164" s="17" t="s">
        <v>3055</v>
      </c>
      <c r="D1164" s="17" t="s">
        <v>3071</v>
      </c>
      <c r="E1164" s="17">
        <v>4130</v>
      </c>
      <c r="F1164" s="17">
        <v>4130</v>
      </c>
      <c r="G1164" s="29" t="s"/>
      <c r="H1164" s="17" t="s">
        <v>3109</v>
      </c>
      <c r="I1164" s="17" t="s">
        <v>3072</v>
      </c>
      <c r="J1164" s="32" t="s"/>
      <c r="K1164" s="32" t="s"/>
      <c r="L1164" s="29" t="s"/>
      <c r="M1164" s="29" t="s"/>
      <c r="N1164" s="29" t="s"/>
      <c r="O1164" s="29" t="s"/>
      <c r="P1164" s="29" t="s"/>
      <c r="Q1164" s="29" t="s"/>
      <c r="R1164" s="29" t="s"/>
      <c r="S1164" s="29" t="s"/>
      <c r="T1164" s="29" t="s"/>
      <c r="U1164" s="29" t="s"/>
      <c r="V1164" s="29" t="s"/>
      <c r="W1164" s="29" t="s"/>
      <c r="X1164" s="29" t="s"/>
      <c r="Y1164" s="29" t="s"/>
      <c r="Z1164" s="29" t="s"/>
    </row>
    <row r="1165" spans="1:26" s="55">
      <c r="A1165" s="26">
        <v>45701</v>
      </c>
      <c r="B1165" s="17" t="s">
        <v>4273</v>
      </c>
      <c r="C1165" s="17" t="s">
        <v>3055</v>
      </c>
      <c r="D1165" s="17" t="s">
        <v>3071</v>
      </c>
      <c r="E1165" s="17">
        <v>298</v>
      </c>
      <c r="F1165" s="17">
        <v>298</v>
      </c>
      <c r="G1165" s="29" t="s"/>
      <c r="H1165" s="17" t="s">
        <v>3125</v>
      </c>
      <c r="I1165" s="17" t="s">
        <v>3072</v>
      </c>
      <c r="J1165" s="32" t="s"/>
      <c r="K1165" s="32" t="s"/>
      <c r="L1165" s="29" t="s"/>
      <c r="M1165" s="29" t="s"/>
      <c r="N1165" s="29" t="s"/>
      <c r="O1165" s="29" t="s"/>
      <c r="P1165" s="29" t="s"/>
      <c r="Q1165" s="29" t="s"/>
      <c r="R1165" s="29" t="s"/>
      <c r="S1165" s="29" t="s"/>
      <c r="T1165" s="29" t="s"/>
      <c r="U1165" s="29" t="s"/>
      <c r="V1165" s="29" t="s"/>
      <c r="W1165" s="29" t="s"/>
      <c r="X1165" s="29" t="s"/>
      <c r="Y1165" s="29" t="s"/>
      <c r="Z1165" s="29" t="s"/>
    </row>
    <row r="1166" spans="1:26" s="55">
      <c r="A1166" s="26">
        <v>45701</v>
      </c>
      <c r="B1166" s="17" t="s">
        <v>4274</v>
      </c>
      <c r="C1166" s="17" t="s">
        <v>3055</v>
      </c>
      <c r="D1166" s="17" t="s">
        <v>3071</v>
      </c>
      <c r="E1166" s="17">
        <v>168</v>
      </c>
      <c r="F1166" s="17">
        <v>168</v>
      </c>
      <c r="G1166" s="29" t="s"/>
      <c r="H1166" s="17" t="s">
        <v>3125</v>
      </c>
      <c r="I1166" s="17" t="s">
        <v>3072</v>
      </c>
      <c r="J1166" s="32" t="s"/>
      <c r="K1166" s="32" t="s"/>
      <c r="L1166" s="29" t="s"/>
      <c r="M1166" s="29" t="s"/>
      <c r="N1166" s="29" t="s"/>
      <c r="O1166" s="29" t="s"/>
      <c r="P1166" s="29" t="s"/>
      <c r="Q1166" s="29" t="s"/>
      <c r="R1166" s="29" t="s"/>
      <c r="S1166" s="29" t="s"/>
      <c r="T1166" s="29" t="s"/>
      <c r="U1166" s="29" t="s"/>
      <c r="V1166" s="29" t="s"/>
      <c r="W1166" s="29" t="s"/>
      <c r="X1166" s="29" t="s"/>
      <c r="Y1166" s="29" t="s"/>
      <c r="Z1166" s="29" t="s"/>
    </row>
    <row r="1167" spans="1:26" s="55">
      <c r="A1167" s="26">
        <v>45701</v>
      </c>
      <c r="B1167" s="17" t="s">
        <v>4275</v>
      </c>
      <c r="C1167" s="17" t="s">
        <v>3055</v>
      </c>
      <c r="D1167" s="17" t="s">
        <v>3071</v>
      </c>
      <c r="E1167" s="17">
        <v>168</v>
      </c>
      <c r="F1167" s="17">
        <v>168</v>
      </c>
      <c r="G1167" s="29" t="s"/>
      <c r="H1167" s="17" t="s">
        <v>3125</v>
      </c>
      <c r="I1167" s="17" t="s">
        <v>3072</v>
      </c>
      <c r="J1167" s="32" t="s"/>
      <c r="K1167" s="32" t="s"/>
      <c r="L1167" s="29" t="s"/>
      <c r="M1167" s="29" t="s"/>
      <c r="N1167" s="29" t="s"/>
      <c r="O1167" s="29" t="s"/>
      <c r="P1167" s="29" t="s"/>
      <c r="Q1167" s="29" t="s"/>
      <c r="R1167" s="29" t="s"/>
      <c r="S1167" s="29" t="s"/>
      <c r="T1167" s="29" t="s"/>
      <c r="U1167" s="29" t="s"/>
      <c r="V1167" s="29" t="s"/>
      <c r="W1167" s="29" t="s"/>
      <c r="X1167" s="29" t="s"/>
      <c r="Y1167" s="29" t="s"/>
      <c r="Z1167" s="29" t="s"/>
    </row>
    <row r="1168" spans="1:26" s="55">
      <c r="A1168" s="26">
        <v>45701</v>
      </c>
      <c r="B1168" s="17" t="s">
        <v>4276</v>
      </c>
      <c r="C1168" s="17" t="s">
        <v>2993</v>
      </c>
      <c r="D1168" s="17" t="s">
        <v>2982</v>
      </c>
      <c r="E1168" s="17">
        <v>0</v>
      </c>
      <c r="F1168" s="17">
        <v>0</v>
      </c>
      <c r="G1168" s="29" t="s"/>
      <c r="H1168" s="17" t="s">
        <v>3004</v>
      </c>
      <c r="I1168" s="17" t="s">
        <v>3013</v>
      </c>
      <c r="J1168" s="32" t="s"/>
      <c r="K1168" s="32" t="s"/>
      <c r="L1168" s="29" t="s"/>
      <c r="M1168" s="29" t="s"/>
      <c r="N1168" s="29" t="s"/>
      <c r="O1168" s="29" t="s"/>
      <c r="P1168" s="29" t="s"/>
      <c r="Q1168" s="29" t="s"/>
      <c r="R1168" s="29" t="s"/>
      <c r="S1168" s="29" t="s"/>
      <c r="T1168" s="29" t="s"/>
      <c r="U1168" s="29" t="s"/>
      <c r="V1168" s="29" t="s"/>
      <c r="W1168" s="29" t="s"/>
      <c r="X1168" s="29" t="s"/>
      <c r="Y1168" s="29" t="s"/>
      <c r="Z1168" s="29" t="s"/>
    </row>
    <row r="1169" spans="1:26" s="55">
      <c r="A1169" s="26">
        <v>45702</v>
      </c>
      <c r="B1169" s="17" t="s">
        <v>4277</v>
      </c>
      <c r="C1169" s="17" t="s">
        <v>2969</v>
      </c>
      <c r="D1169" s="17" t="s">
        <v>2970</v>
      </c>
      <c r="E1169" s="17">
        <v>5300</v>
      </c>
      <c r="F1169" s="17">
        <v>5300</v>
      </c>
      <c r="G1169" s="29" t="s"/>
      <c r="H1169" s="17" t="s">
        <v>2999</v>
      </c>
      <c r="I1169" s="17" t="s">
        <v>3000</v>
      </c>
      <c r="J1169" s="32" t="s"/>
      <c r="K1169" s="32" t="s"/>
      <c r="L1169" s="29" t="s"/>
      <c r="M1169" s="29" t="s"/>
      <c r="N1169" s="29" t="s"/>
      <c r="O1169" s="29" t="s"/>
      <c r="P1169" s="29" t="s"/>
      <c r="Q1169" s="29" t="s"/>
      <c r="R1169" s="29" t="s"/>
      <c r="S1169" s="29" t="s"/>
      <c r="T1169" s="29" t="s"/>
      <c r="U1169" s="29" t="s"/>
      <c r="V1169" s="29" t="s"/>
      <c r="W1169" s="29" t="s"/>
      <c r="X1169" s="29" t="s"/>
      <c r="Y1169" s="29" t="s"/>
      <c r="Z1169" s="29" t="s"/>
    </row>
    <row r="1170" spans="1:26" s="55">
      <c r="A1170" s="26">
        <v>45702</v>
      </c>
      <c r="B1170" s="17" t="s">
        <v>4278</v>
      </c>
      <c r="C1170" s="17" t="s">
        <v>2969</v>
      </c>
      <c r="D1170" s="17" t="s">
        <v>2970</v>
      </c>
      <c r="E1170" s="17">
        <v>5499</v>
      </c>
      <c r="F1170" s="17">
        <v>5499</v>
      </c>
      <c r="G1170" s="29" t="s"/>
      <c r="H1170" s="17" t="s">
        <v>2999</v>
      </c>
      <c r="I1170" s="17" t="s">
        <v>3000</v>
      </c>
      <c r="J1170" s="32" t="s"/>
      <c r="K1170" s="32" t="s"/>
      <c r="L1170" s="29" t="s"/>
      <c r="M1170" s="29" t="s"/>
      <c r="N1170" s="29" t="s"/>
      <c r="O1170" s="29" t="s"/>
      <c r="P1170" s="29" t="s"/>
      <c r="Q1170" s="29" t="s"/>
      <c r="R1170" s="29" t="s"/>
      <c r="S1170" s="29" t="s"/>
      <c r="T1170" s="29" t="s"/>
      <c r="U1170" s="29" t="s"/>
      <c r="V1170" s="29" t="s"/>
      <c r="W1170" s="29" t="s"/>
      <c r="X1170" s="29" t="s"/>
      <c r="Y1170" s="29" t="s"/>
      <c r="Z1170" s="29" t="s"/>
    </row>
    <row r="1171" spans="1:26" s="55">
      <c r="A1171" s="26">
        <v>45702</v>
      </c>
      <c r="B1171" s="17" t="s">
        <v>4279</v>
      </c>
      <c r="C1171" s="17" t="s">
        <v>3055</v>
      </c>
      <c r="D1171" s="17" t="s">
        <v>3071</v>
      </c>
      <c r="E1171" s="17">
        <v>612</v>
      </c>
      <c r="F1171" s="17">
        <v>612</v>
      </c>
      <c r="G1171" s="29" t="s"/>
      <c r="H1171" s="17" t="s">
        <v>3125</v>
      </c>
      <c r="I1171" s="17" t="s">
        <v>3072</v>
      </c>
      <c r="J1171" s="32" t="s"/>
      <c r="K1171" s="32" t="s"/>
      <c r="L1171" s="29" t="s"/>
      <c r="M1171" s="29" t="s"/>
      <c r="N1171" s="29" t="s"/>
      <c r="O1171" s="29" t="s"/>
      <c r="P1171" s="29" t="s"/>
      <c r="Q1171" s="29" t="s"/>
      <c r="R1171" s="29" t="s"/>
      <c r="S1171" s="29" t="s"/>
      <c r="T1171" s="29" t="s"/>
      <c r="U1171" s="29" t="s"/>
      <c r="V1171" s="29" t="s"/>
      <c r="W1171" s="29" t="s"/>
      <c r="X1171" s="29" t="s"/>
      <c r="Y1171" s="29" t="s"/>
      <c r="Z1171" s="29" t="s"/>
    </row>
    <row r="1172" spans="1:26" s="55">
      <c r="A1172" s="26">
        <v>45702</v>
      </c>
      <c r="B1172" s="17" t="s">
        <v>4280</v>
      </c>
      <c r="C1172" s="17" t="s">
        <v>3055</v>
      </c>
      <c r="D1172" s="17" t="s">
        <v>3071</v>
      </c>
      <c r="E1172" s="17">
        <v>69</v>
      </c>
      <c r="F1172" s="17">
        <v>69</v>
      </c>
      <c r="G1172" s="29" t="s"/>
      <c r="H1172" s="17" t="s">
        <v>3109</v>
      </c>
      <c r="I1172" s="17" t="s">
        <v>3072</v>
      </c>
      <c r="J1172" s="32" t="s"/>
      <c r="K1172" s="32" t="s"/>
      <c r="L1172" s="29" t="s"/>
      <c r="M1172" s="29" t="s"/>
      <c r="N1172" s="29" t="s"/>
      <c r="O1172" s="29" t="s"/>
      <c r="P1172" s="29" t="s"/>
      <c r="Q1172" s="29" t="s"/>
      <c r="R1172" s="29" t="s"/>
      <c r="S1172" s="29" t="s"/>
      <c r="T1172" s="29" t="s"/>
      <c r="U1172" s="29" t="s"/>
      <c r="V1172" s="29" t="s"/>
      <c r="W1172" s="29" t="s"/>
      <c r="X1172" s="29" t="s"/>
      <c r="Y1172" s="29" t="s"/>
      <c r="Z1172" s="29" t="s"/>
    </row>
    <row r="1173" spans="1:26" s="55">
      <c r="A1173" s="26">
        <v>45702</v>
      </c>
      <c r="B1173" s="17" t="s">
        <v>4281</v>
      </c>
      <c r="C1173" s="17" t="s">
        <v>3055</v>
      </c>
      <c r="D1173" s="17" t="s">
        <v>3071</v>
      </c>
      <c r="E1173" s="17">
        <v>791</v>
      </c>
      <c r="F1173" s="17">
        <v>791</v>
      </c>
      <c r="G1173" s="29" t="s"/>
      <c r="H1173" s="17" t="s">
        <v>3109</v>
      </c>
      <c r="I1173" s="17" t="s">
        <v>3209</v>
      </c>
      <c r="J1173" s="32" t="s"/>
      <c r="K1173" s="32" t="s"/>
      <c r="L1173" s="29" t="s"/>
      <c r="M1173" s="29" t="s"/>
      <c r="N1173" s="29" t="s"/>
      <c r="O1173" s="29" t="s"/>
      <c r="P1173" s="29" t="s"/>
      <c r="Q1173" s="29" t="s"/>
      <c r="R1173" s="29" t="s"/>
      <c r="S1173" s="29" t="s"/>
      <c r="T1173" s="29" t="s"/>
      <c r="U1173" s="29" t="s"/>
      <c r="V1173" s="29" t="s"/>
      <c r="W1173" s="29" t="s"/>
      <c r="X1173" s="29" t="s"/>
      <c r="Y1173" s="29" t="s"/>
      <c r="Z1173" s="29" t="s"/>
    </row>
    <row r="1174" spans="1:26" s="55">
      <c r="A1174" s="26">
        <v>45702</v>
      </c>
      <c r="B1174" s="17" t="s">
        <v>4282</v>
      </c>
      <c r="C1174" s="17" t="s">
        <v>3055</v>
      </c>
      <c r="D1174" s="17" t="s">
        <v>3071</v>
      </c>
      <c r="E1174" s="17">
        <v>450</v>
      </c>
      <c r="F1174" s="17">
        <v>450</v>
      </c>
      <c r="G1174" s="29" t="s"/>
      <c r="H1174" s="17" t="s">
        <v>3125</v>
      </c>
      <c r="I1174" s="17" t="s">
        <v>3224</v>
      </c>
      <c r="J1174" s="32" t="s"/>
      <c r="K1174" s="32" t="s"/>
      <c r="L1174" s="29" t="s"/>
      <c r="M1174" s="29" t="s"/>
      <c r="N1174" s="29" t="s"/>
      <c r="O1174" s="29" t="s"/>
      <c r="P1174" s="29" t="s"/>
      <c r="Q1174" s="29" t="s"/>
      <c r="R1174" s="29" t="s"/>
      <c r="S1174" s="29" t="s"/>
      <c r="T1174" s="29" t="s"/>
      <c r="U1174" s="29" t="s"/>
      <c r="V1174" s="29" t="s"/>
      <c r="W1174" s="29" t="s"/>
      <c r="X1174" s="29" t="s"/>
      <c r="Y1174" s="29" t="s"/>
      <c r="Z1174" s="29" t="s"/>
    </row>
    <row r="1175" spans="1:26" s="55">
      <c r="A1175" s="26">
        <v>45702</v>
      </c>
      <c r="B1175" s="17" t="s">
        <v>4283</v>
      </c>
      <c r="C1175" s="17" t="s">
        <v>3055</v>
      </c>
      <c r="D1175" s="17" t="s">
        <v>3071</v>
      </c>
      <c r="E1175" s="17">
        <v>99</v>
      </c>
      <c r="F1175" s="17">
        <v>99</v>
      </c>
      <c r="G1175" s="29" t="s"/>
      <c r="H1175" s="17" t="s">
        <v>3109</v>
      </c>
      <c r="I1175" s="17" t="s">
        <v>3123</v>
      </c>
      <c r="J1175" s="32" t="s"/>
      <c r="K1175" s="32" t="s"/>
      <c r="L1175" s="29" t="s"/>
      <c r="M1175" s="29" t="s"/>
      <c r="N1175" s="29" t="s"/>
      <c r="O1175" s="29" t="s"/>
      <c r="P1175" s="29" t="s"/>
      <c r="Q1175" s="29" t="s"/>
      <c r="R1175" s="29" t="s"/>
      <c r="S1175" s="29" t="s"/>
      <c r="T1175" s="29" t="s"/>
      <c r="U1175" s="29" t="s"/>
      <c r="V1175" s="29" t="s"/>
      <c r="W1175" s="29" t="s"/>
      <c r="X1175" s="29" t="s"/>
      <c r="Y1175" s="29" t="s"/>
      <c r="Z1175" s="29" t="s"/>
    </row>
    <row r="1176" spans="1:26" s="55">
      <c r="A1176" s="26">
        <v>45703</v>
      </c>
      <c r="B1176" s="17" t="s">
        <v>4284</v>
      </c>
      <c r="C1176" s="17" t="s">
        <v>3055</v>
      </c>
      <c r="D1176" s="17" t="s">
        <v>3071</v>
      </c>
      <c r="E1176" s="17">
        <v>3390</v>
      </c>
      <c r="F1176" s="31">
        <v>3390</v>
      </c>
      <c r="G1176" s="29" t="s"/>
      <c r="H1176" s="17" t="s">
        <v>3058</v>
      </c>
      <c r="I1176" s="17" t="s">
        <v>3117</v>
      </c>
      <c r="J1176" s="32" t="s"/>
      <c r="K1176" s="32" t="s"/>
      <c r="L1176" s="29" t="s"/>
      <c r="M1176" s="29" t="s"/>
      <c r="N1176" s="29" t="s"/>
      <c r="O1176" s="29" t="s"/>
      <c r="P1176" s="29" t="s"/>
      <c r="Q1176" s="29" t="s"/>
      <c r="R1176" s="29" t="s"/>
      <c r="S1176" s="29" t="s"/>
      <c r="T1176" s="29" t="s"/>
      <c r="U1176" s="29" t="s"/>
      <c r="V1176" s="29" t="s"/>
      <c r="W1176" s="29" t="s"/>
      <c r="X1176" s="29" t="s"/>
      <c r="Y1176" s="29" t="s"/>
      <c r="Z1176" s="29" t="s"/>
    </row>
    <row r="1177" spans="1:26" s="55">
      <c r="A1177" s="26">
        <v>45703</v>
      </c>
      <c r="B1177" s="17" t="s">
        <v>4285</v>
      </c>
      <c r="C1177" s="17" t="s">
        <v>3055</v>
      </c>
      <c r="D1177" s="17" t="s">
        <v>3071</v>
      </c>
      <c r="E1177" s="17">
        <v>148</v>
      </c>
      <c r="F1177" s="17">
        <v>148</v>
      </c>
      <c r="G1177" s="29" t="s"/>
      <c r="H1177" s="17" t="s">
        <v>3125</v>
      </c>
      <c r="I1177" s="17" t="s">
        <v>3123</v>
      </c>
      <c r="J1177" s="32" t="s"/>
      <c r="K1177" s="32" t="s"/>
      <c r="L1177" s="29" t="s"/>
      <c r="M1177" s="29" t="s"/>
      <c r="N1177" s="29" t="s"/>
      <c r="O1177" s="29" t="s"/>
      <c r="P1177" s="29" t="s"/>
      <c r="Q1177" s="29" t="s"/>
      <c r="R1177" s="29" t="s"/>
      <c r="S1177" s="29" t="s"/>
      <c r="T1177" s="29" t="s"/>
      <c r="U1177" s="29" t="s"/>
      <c r="V1177" s="29" t="s"/>
      <c r="W1177" s="29" t="s"/>
      <c r="X1177" s="29" t="s"/>
      <c r="Y1177" s="29" t="s"/>
      <c r="Z1177" s="29" t="s"/>
    </row>
    <row r="1178" spans="1:26" s="55">
      <c r="A1178" s="26">
        <v>45703</v>
      </c>
      <c r="B1178" s="17" t="s">
        <v>4286</v>
      </c>
      <c r="C1178" s="17" t="s">
        <v>3055</v>
      </c>
      <c r="D1178" s="17" t="s">
        <v>3071</v>
      </c>
      <c r="E1178" s="17">
        <v>1368</v>
      </c>
      <c r="F1178" s="17">
        <v>1368</v>
      </c>
      <c r="G1178" s="29" t="s"/>
      <c r="H1178" s="17" t="s">
        <v>3109</v>
      </c>
      <c r="I1178" s="17" t="s">
        <v>3072</v>
      </c>
      <c r="J1178" s="32" t="s"/>
      <c r="K1178" s="32" t="s"/>
      <c r="L1178" s="29" t="s"/>
      <c r="M1178" s="29" t="s"/>
      <c r="N1178" s="29" t="s"/>
      <c r="O1178" s="29" t="s"/>
      <c r="P1178" s="29" t="s"/>
      <c r="Q1178" s="29" t="s"/>
      <c r="R1178" s="29" t="s"/>
      <c r="S1178" s="29" t="s"/>
      <c r="T1178" s="29" t="s"/>
      <c r="U1178" s="29" t="s"/>
      <c r="V1178" s="29" t="s"/>
      <c r="W1178" s="29" t="s"/>
      <c r="X1178" s="29" t="s"/>
      <c r="Y1178" s="29" t="s"/>
      <c r="Z1178" s="29" t="s"/>
    </row>
    <row r="1179" spans="1:26" s="55">
      <c r="A1179" s="26">
        <v>45703</v>
      </c>
      <c r="B1179" s="17" t="s">
        <v>4287</v>
      </c>
      <c r="C1179" s="17" t="s">
        <v>2993</v>
      </c>
      <c r="D1179" s="17" t="s">
        <v>2982</v>
      </c>
      <c r="E1179" s="17">
        <v>656</v>
      </c>
      <c r="F1179" s="17">
        <v>656</v>
      </c>
      <c r="G1179" s="29" t="s"/>
      <c r="H1179" s="17" t="s">
        <v>2995</v>
      </c>
      <c r="I1179" s="17" t="s">
        <v>3013</v>
      </c>
      <c r="J1179" s="32" t="s"/>
      <c r="K1179" s="32" t="s"/>
      <c r="L1179" s="29" t="s"/>
      <c r="M1179" s="29" t="s"/>
      <c r="N1179" s="29" t="s"/>
      <c r="O1179" s="29" t="s"/>
      <c r="P1179" s="29" t="s"/>
      <c r="Q1179" s="29" t="s"/>
      <c r="R1179" s="29" t="s"/>
      <c r="S1179" s="29" t="s"/>
      <c r="T1179" s="29" t="s"/>
      <c r="U1179" s="29" t="s"/>
      <c r="V1179" s="29" t="s"/>
      <c r="W1179" s="29" t="s"/>
      <c r="X1179" s="29" t="s"/>
      <c r="Y1179" s="29" t="s"/>
      <c r="Z1179" s="29" t="s"/>
    </row>
    <row r="1180" spans="1:26" s="55">
      <c r="A1180" s="26">
        <v>45703</v>
      </c>
      <c r="B1180" s="17" t="s">
        <v>4288</v>
      </c>
      <c r="C1180" s="17" t="s">
        <v>2974</v>
      </c>
      <c r="D1180" s="17" t="s">
        <v>2970</v>
      </c>
      <c r="E1180" s="17">
        <v>4900</v>
      </c>
      <c r="F1180" s="38">
        <v>4900</v>
      </c>
      <c r="G1180" s="29" t="s"/>
      <c r="H1180" s="17" t="s">
        <v>2988</v>
      </c>
      <c r="I1180" s="17" t="s">
        <v>2975</v>
      </c>
      <c r="J1180" s="32" t="s"/>
      <c r="K1180" s="32" t="s"/>
      <c r="L1180" s="29" t="s"/>
      <c r="M1180" s="29" t="s"/>
      <c r="N1180" s="29" t="s"/>
      <c r="O1180" s="29" t="s"/>
      <c r="P1180" s="29" t="s"/>
      <c r="Q1180" s="29" t="s"/>
      <c r="R1180" s="29" t="s"/>
      <c r="S1180" s="29" t="s"/>
      <c r="T1180" s="29" t="s"/>
      <c r="U1180" s="29" t="s"/>
      <c r="V1180" s="29" t="s"/>
      <c r="W1180" s="29" t="s"/>
      <c r="X1180" s="29" t="s"/>
      <c r="Y1180" s="29" t="s"/>
      <c r="Z1180" s="29" t="s"/>
    </row>
    <row r="1181" spans="1:26" s="55">
      <c r="A1181" s="26">
        <v>45703</v>
      </c>
      <c r="B1181" s="17" t="s">
        <v>4289</v>
      </c>
      <c r="C1181" s="17" t="s">
        <v>2993</v>
      </c>
      <c r="D1181" s="17" t="s">
        <v>2982</v>
      </c>
      <c r="E1181" s="17">
        <v>89</v>
      </c>
      <c r="F1181" s="17">
        <v>89</v>
      </c>
      <c r="G1181" s="29" t="s"/>
      <c r="H1181" s="17" t="s">
        <v>2995</v>
      </c>
      <c r="I1181" s="17" t="s">
        <v>2996</v>
      </c>
      <c r="J1181" s="32" t="s"/>
      <c r="K1181" s="32" t="s"/>
      <c r="L1181" s="29" t="s"/>
      <c r="M1181" s="29" t="s"/>
      <c r="N1181" s="29" t="s"/>
      <c r="O1181" s="29" t="s"/>
      <c r="P1181" s="29" t="s"/>
      <c r="Q1181" s="29" t="s"/>
      <c r="R1181" s="29" t="s"/>
      <c r="S1181" s="29" t="s"/>
      <c r="T1181" s="29" t="s"/>
      <c r="U1181" s="29" t="s"/>
      <c r="V1181" s="29" t="s"/>
      <c r="W1181" s="29" t="s"/>
      <c r="X1181" s="29" t="s"/>
      <c r="Y1181" s="29" t="s"/>
      <c r="Z1181" s="29" t="s"/>
    </row>
    <row r="1182" spans="1:26" s="55">
      <c r="A1182" s="26">
        <v>45703</v>
      </c>
      <c r="B1182" s="17" t="s">
        <v>4290</v>
      </c>
      <c r="C1182" s="17" t="s">
        <v>3055</v>
      </c>
      <c r="D1182" s="17" t="s">
        <v>3071</v>
      </c>
      <c r="E1182" s="17">
        <v>98</v>
      </c>
      <c r="F1182" s="17">
        <v>98</v>
      </c>
      <c r="G1182" s="29" t="s"/>
      <c r="H1182" s="17" t="s">
        <v>3125</v>
      </c>
      <c r="I1182" s="17" t="s">
        <v>3224</v>
      </c>
      <c r="J1182" s="32" t="s"/>
      <c r="K1182" s="32" t="s"/>
      <c r="L1182" s="29" t="s"/>
      <c r="M1182" s="29" t="s"/>
      <c r="N1182" s="29" t="s"/>
      <c r="O1182" s="29" t="s"/>
      <c r="P1182" s="29" t="s"/>
      <c r="Q1182" s="29" t="s"/>
      <c r="R1182" s="29" t="s"/>
      <c r="S1182" s="29" t="s"/>
      <c r="T1182" s="29" t="s"/>
      <c r="U1182" s="29" t="s"/>
      <c r="V1182" s="29" t="s"/>
      <c r="W1182" s="29" t="s"/>
      <c r="X1182" s="29" t="s"/>
      <c r="Y1182" s="29" t="s"/>
      <c r="Z1182" s="29" t="s"/>
    </row>
    <row r="1183" spans="1:26" s="55">
      <c r="A1183" s="26">
        <v>45703</v>
      </c>
      <c r="B1183" s="17" t="s">
        <v>4291</v>
      </c>
      <c r="C1183" s="17" t="s">
        <v>3055</v>
      </c>
      <c r="D1183" s="17" t="s">
        <v>3071</v>
      </c>
      <c r="E1183" s="17">
        <v>697</v>
      </c>
      <c r="F1183" s="17">
        <v>697</v>
      </c>
      <c r="G1183" s="29" t="s"/>
      <c r="H1183" s="17" t="s">
        <v>3109</v>
      </c>
      <c r="I1183" s="17" t="s">
        <v>3224</v>
      </c>
      <c r="J1183" s="32" t="s"/>
      <c r="K1183" s="32" t="s"/>
      <c r="L1183" s="29" t="s"/>
      <c r="M1183" s="29" t="s"/>
      <c r="N1183" s="29" t="s"/>
      <c r="O1183" s="29" t="s"/>
      <c r="P1183" s="29" t="s"/>
      <c r="Q1183" s="29" t="s"/>
      <c r="R1183" s="29" t="s"/>
      <c r="S1183" s="29" t="s"/>
      <c r="T1183" s="29" t="s"/>
      <c r="U1183" s="29" t="s"/>
      <c r="V1183" s="29" t="s"/>
      <c r="W1183" s="29" t="s"/>
      <c r="X1183" s="29" t="s"/>
      <c r="Y1183" s="29" t="s"/>
      <c r="Z1183" s="29" t="s"/>
    </row>
    <row r="1184" spans="1:26" s="55">
      <c r="A1184" s="26">
        <v>45703</v>
      </c>
      <c r="B1184" s="17" t="s">
        <v>4292</v>
      </c>
      <c r="C1184" s="17" t="s">
        <v>3055</v>
      </c>
      <c r="D1184" s="17" t="s">
        <v>3071</v>
      </c>
      <c r="E1184" s="17">
        <v>350</v>
      </c>
      <c r="F1184" s="17">
        <v>350</v>
      </c>
      <c r="G1184" s="29" t="s"/>
      <c r="H1184" s="17" t="s">
        <v>3109</v>
      </c>
      <c r="I1184" s="17" t="s">
        <v>3123</v>
      </c>
      <c r="J1184" s="32" t="s"/>
      <c r="K1184" s="32" t="s"/>
      <c r="L1184" s="29" t="s"/>
      <c r="M1184" s="29" t="s"/>
      <c r="N1184" s="29" t="s"/>
      <c r="O1184" s="29" t="s"/>
      <c r="P1184" s="29" t="s"/>
      <c r="Q1184" s="29" t="s"/>
      <c r="R1184" s="29" t="s"/>
      <c r="S1184" s="29" t="s"/>
      <c r="T1184" s="29" t="s"/>
      <c r="U1184" s="29" t="s"/>
      <c r="V1184" s="29" t="s"/>
      <c r="W1184" s="29" t="s"/>
      <c r="X1184" s="29" t="s"/>
      <c r="Y1184" s="29" t="s"/>
      <c r="Z1184" s="29" t="s"/>
    </row>
    <row r="1185" spans="1:26" s="55">
      <c r="A1185" s="26">
        <v>45703</v>
      </c>
      <c r="B1185" s="17" t="s">
        <v>4293</v>
      </c>
      <c r="C1185" s="17" t="s">
        <v>2993</v>
      </c>
      <c r="D1185" s="17" t="s">
        <v>2982</v>
      </c>
      <c r="E1185" s="17">
        <v>336</v>
      </c>
      <c r="F1185" s="17">
        <v>336</v>
      </c>
      <c r="G1185" s="29" t="s"/>
      <c r="H1185" s="17" t="s">
        <v>2995</v>
      </c>
      <c r="I1185" s="17" t="s">
        <v>3013</v>
      </c>
      <c r="J1185" s="32" t="s"/>
      <c r="K1185" s="32" t="s"/>
      <c r="L1185" s="29" t="s"/>
      <c r="M1185" s="29" t="s"/>
      <c r="N1185" s="29" t="s"/>
      <c r="O1185" s="29" t="s"/>
      <c r="P1185" s="29" t="s"/>
      <c r="Q1185" s="29" t="s"/>
      <c r="R1185" s="29" t="s"/>
      <c r="S1185" s="29" t="s"/>
      <c r="T1185" s="29" t="s"/>
      <c r="U1185" s="29" t="s"/>
      <c r="V1185" s="29" t="s"/>
      <c r="W1185" s="29" t="s"/>
      <c r="X1185" s="29" t="s"/>
      <c r="Y1185" s="29" t="s"/>
      <c r="Z1185" s="29" t="s"/>
    </row>
    <row r="1186" spans="1:26" s="55">
      <c r="A1186" s="26">
        <v>45703</v>
      </c>
      <c r="B1186" s="17" t="s">
        <v>4294</v>
      </c>
      <c r="C1186" s="17" t="s">
        <v>2993</v>
      </c>
      <c r="D1186" s="17" t="s">
        <v>2982</v>
      </c>
      <c r="E1186" s="17">
        <v>358</v>
      </c>
      <c r="F1186" s="17">
        <v>358</v>
      </c>
      <c r="G1186" s="29" t="s"/>
      <c r="H1186" s="17" t="s">
        <v>2995</v>
      </c>
      <c r="I1186" s="17" t="s">
        <v>3013</v>
      </c>
      <c r="J1186" s="32" t="s"/>
      <c r="K1186" s="32" t="s"/>
      <c r="L1186" s="29" t="s"/>
      <c r="M1186" s="29" t="s"/>
      <c r="N1186" s="29" t="s"/>
      <c r="O1186" s="29" t="s"/>
      <c r="P1186" s="29" t="s"/>
      <c r="Q1186" s="29" t="s"/>
      <c r="R1186" s="29" t="s"/>
      <c r="S1186" s="29" t="s"/>
      <c r="T1186" s="29" t="s"/>
      <c r="U1186" s="29" t="s"/>
      <c r="V1186" s="29" t="s"/>
      <c r="W1186" s="29" t="s"/>
      <c r="X1186" s="29" t="s"/>
      <c r="Y1186" s="29" t="s"/>
      <c r="Z1186" s="29" t="s"/>
    </row>
    <row r="1187" spans="1:26" s="55">
      <c r="A1187" s="26">
        <v>45703</v>
      </c>
      <c r="B1187" s="17" t="s">
        <v>4295</v>
      </c>
      <c r="C1187" s="17" t="s">
        <v>2993</v>
      </c>
      <c r="D1187" s="17" t="s">
        <v>2982</v>
      </c>
      <c r="E1187" s="17">
        <v>3380</v>
      </c>
      <c r="F1187" s="17">
        <v>3380</v>
      </c>
      <c r="G1187" s="29" t="s"/>
      <c r="H1187" s="17" t="s">
        <v>2995</v>
      </c>
      <c r="I1187" s="17" t="s">
        <v>2996</v>
      </c>
      <c r="J1187" s="32" t="s"/>
      <c r="K1187" s="32" t="s"/>
      <c r="L1187" s="29" t="s"/>
      <c r="M1187" s="29" t="s"/>
      <c r="N1187" s="29" t="s"/>
      <c r="O1187" s="29" t="s"/>
      <c r="P1187" s="29" t="s"/>
      <c r="Q1187" s="29" t="s"/>
      <c r="R1187" s="29" t="s"/>
      <c r="S1187" s="29" t="s"/>
      <c r="T1187" s="29" t="s"/>
      <c r="U1187" s="29" t="s"/>
      <c r="V1187" s="29" t="s"/>
      <c r="W1187" s="29" t="s"/>
      <c r="X1187" s="29" t="s"/>
      <c r="Y1187" s="29" t="s"/>
      <c r="Z1187" s="29" t="s"/>
    </row>
    <row r="1188" spans="1:26" s="55">
      <c r="A1188" s="26">
        <v>45704</v>
      </c>
      <c r="B1188" s="17" t="s">
        <v>4296</v>
      </c>
      <c r="C1188" s="17" t="s">
        <v>3055</v>
      </c>
      <c r="D1188" s="17" t="s">
        <v>3071</v>
      </c>
      <c r="E1188" s="17">
        <v>5400</v>
      </c>
      <c r="F1188" s="17">
        <v>5400</v>
      </c>
      <c r="G1188" s="29" t="s"/>
      <c r="H1188" s="17" t="s">
        <v>3125</v>
      </c>
      <c r="I1188" s="17" t="s">
        <v>3072</v>
      </c>
      <c r="J1188" s="32" t="s"/>
      <c r="K1188" s="32" t="s"/>
      <c r="L1188" s="29" t="s"/>
      <c r="M1188" s="29" t="s"/>
      <c r="N1188" s="29" t="s"/>
      <c r="O1188" s="29" t="s"/>
      <c r="P1188" s="29" t="s"/>
      <c r="Q1188" s="29" t="s"/>
      <c r="R1188" s="29" t="s"/>
      <c r="S1188" s="29" t="s"/>
      <c r="T1188" s="29" t="s"/>
      <c r="U1188" s="29" t="s"/>
      <c r="V1188" s="29" t="s"/>
      <c r="W1188" s="29" t="s"/>
      <c r="X1188" s="29" t="s"/>
      <c r="Y1188" s="29" t="s"/>
      <c r="Z1188" s="29" t="s"/>
    </row>
    <row r="1189" spans="1:26" s="55">
      <c r="A1189" s="26">
        <v>45704</v>
      </c>
      <c r="B1189" s="17" t="s">
        <v>4297</v>
      </c>
      <c r="C1189" s="17" t="s">
        <v>3055</v>
      </c>
      <c r="D1189" s="17" t="s">
        <v>3071</v>
      </c>
      <c r="E1189" s="17">
        <v>168</v>
      </c>
      <c r="F1189" s="17">
        <v>168</v>
      </c>
      <c r="G1189" s="29" t="s"/>
      <c r="H1189" s="17" t="s">
        <v>3125</v>
      </c>
      <c r="I1189" s="17" t="s">
        <v>3072</v>
      </c>
      <c r="J1189" s="32" t="s"/>
      <c r="K1189" s="32" t="s"/>
      <c r="L1189" s="29" t="s"/>
      <c r="M1189" s="29" t="s"/>
      <c r="N1189" s="29" t="s"/>
      <c r="O1189" s="29" t="s"/>
      <c r="P1189" s="29" t="s"/>
      <c r="Q1189" s="29" t="s"/>
      <c r="R1189" s="29" t="s"/>
      <c r="S1189" s="29" t="s"/>
      <c r="T1189" s="29" t="s"/>
      <c r="U1189" s="29" t="s"/>
      <c r="V1189" s="29" t="s"/>
      <c r="W1189" s="29" t="s"/>
      <c r="X1189" s="29" t="s"/>
      <c r="Y1189" s="29" t="s"/>
      <c r="Z1189" s="29" t="s"/>
    </row>
    <row r="1190" spans="1:26" s="55">
      <c r="A1190" s="26">
        <v>45704</v>
      </c>
      <c r="B1190" s="17" t="s">
        <v>4298</v>
      </c>
      <c r="C1190" s="17" t="s">
        <v>2969</v>
      </c>
      <c r="D1190" s="17" t="s">
        <v>2970</v>
      </c>
      <c r="E1190" s="17">
        <v>5699</v>
      </c>
      <c r="F1190" s="17">
        <v>5699</v>
      </c>
      <c r="G1190" s="29" t="s"/>
      <c r="H1190" s="17" t="s">
        <v>2999</v>
      </c>
      <c r="I1190" s="17" t="s">
        <v>3513</v>
      </c>
      <c r="J1190" s="32" t="s"/>
      <c r="K1190" s="32" t="s"/>
      <c r="L1190" s="29" t="s"/>
      <c r="M1190" s="29" t="s"/>
      <c r="N1190" s="29" t="s"/>
      <c r="O1190" s="29" t="s"/>
      <c r="P1190" s="29" t="s"/>
      <c r="Q1190" s="29" t="s"/>
      <c r="R1190" s="29" t="s"/>
      <c r="S1190" s="29" t="s"/>
      <c r="T1190" s="29" t="s"/>
      <c r="U1190" s="29" t="s"/>
      <c r="V1190" s="29" t="s"/>
      <c r="W1190" s="29" t="s"/>
      <c r="X1190" s="29" t="s"/>
      <c r="Y1190" s="29" t="s"/>
      <c r="Z1190" s="29" t="s"/>
    </row>
    <row r="1191" spans="1:26" s="55">
      <c r="A1191" s="26">
        <v>45704</v>
      </c>
      <c r="B1191" s="17" t="s">
        <v>4299</v>
      </c>
      <c r="C1191" s="17" t="s">
        <v>3055</v>
      </c>
      <c r="D1191" s="17" t="s">
        <v>3071</v>
      </c>
      <c r="E1191" s="17">
        <v>168</v>
      </c>
      <c r="F1191" s="17">
        <v>168</v>
      </c>
      <c r="G1191" s="29" t="s"/>
      <c r="H1191" s="17" t="s">
        <v>3125</v>
      </c>
      <c r="I1191" s="17" t="s">
        <v>3123</v>
      </c>
      <c r="J1191" s="32" t="s"/>
      <c r="K1191" s="32" t="s"/>
      <c r="L1191" s="29" t="s"/>
      <c r="M1191" s="29" t="s"/>
      <c r="N1191" s="29" t="s"/>
      <c r="O1191" s="29" t="s"/>
      <c r="P1191" s="29" t="s"/>
      <c r="Q1191" s="29" t="s"/>
      <c r="R1191" s="29" t="s"/>
      <c r="S1191" s="29" t="s"/>
      <c r="T1191" s="29" t="s"/>
      <c r="U1191" s="29" t="s"/>
      <c r="V1191" s="29" t="s"/>
      <c r="W1191" s="29" t="s"/>
      <c r="X1191" s="29" t="s"/>
      <c r="Y1191" s="29" t="s"/>
      <c r="Z1191" s="29" t="s"/>
    </row>
    <row r="1192" spans="1:26" s="55">
      <c r="A1192" s="26">
        <v>45704</v>
      </c>
      <c r="B1192" s="17" t="s">
        <v>4300</v>
      </c>
      <c r="C1192" s="17" t="s">
        <v>3055</v>
      </c>
      <c r="D1192" s="17" t="s">
        <v>3071</v>
      </c>
      <c r="E1192" s="17">
        <v>168</v>
      </c>
      <c r="F1192" s="17">
        <v>168</v>
      </c>
      <c r="G1192" s="29" t="s"/>
      <c r="H1192" s="17" t="s">
        <v>3125</v>
      </c>
      <c r="I1192" s="17" t="s">
        <v>3072</v>
      </c>
      <c r="J1192" s="32" t="s"/>
      <c r="K1192" s="32" t="s"/>
      <c r="L1192" s="29" t="s"/>
      <c r="M1192" s="29" t="s"/>
      <c r="N1192" s="29" t="s"/>
      <c r="O1192" s="29" t="s"/>
      <c r="P1192" s="29" t="s"/>
      <c r="Q1192" s="29" t="s"/>
      <c r="R1192" s="29" t="s"/>
      <c r="S1192" s="29" t="s"/>
      <c r="T1192" s="29" t="s"/>
      <c r="U1192" s="29" t="s"/>
      <c r="V1192" s="29" t="s"/>
      <c r="W1192" s="29" t="s"/>
      <c r="X1192" s="29" t="s"/>
      <c r="Y1192" s="29" t="s"/>
      <c r="Z1192" s="29" t="s"/>
    </row>
    <row r="1193" spans="1:26" s="55">
      <c r="A1193" s="26">
        <v>45704</v>
      </c>
      <c r="B1193" s="17" t="s">
        <v>4301</v>
      </c>
      <c r="C1193" s="17" t="s">
        <v>3055</v>
      </c>
      <c r="D1193" s="17" t="s">
        <v>3071</v>
      </c>
      <c r="E1193" s="17">
        <v>168</v>
      </c>
      <c r="F1193" s="17">
        <v>168</v>
      </c>
      <c r="G1193" s="29" t="s"/>
      <c r="H1193" s="17" t="s">
        <v>3125</v>
      </c>
      <c r="I1193" s="17" t="s">
        <v>3072</v>
      </c>
      <c r="J1193" s="32" t="s"/>
      <c r="K1193" s="32" t="s"/>
      <c r="L1193" s="29" t="s"/>
      <c r="M1193" s="29" t="s"/>
      <c r="N1193" s="29" t="s"/>
      <c r="O1193" s="29" t="s"/>
      <c r="P1193" s="29" t="s"/>
      <c r="Q1193" s="29" t="s"/>
      <c r="R1193" s="29" t="s"/>
      <c r="S1193" s="29" t="s"/>
      <c r="T1193" s="29" t="s"/>
      <c r="U1193" s="29" t="s"/>
      <c r="V1193" s="29" t="s"/>
      <c r="W1193" s="29" t="s"/>
      <c r="X1193" s="29" t="s"/>
      <c r="Y1193" s="29" t="s"/>
      <c r="Z1193" s="29" t="s"/>
    </row>
    <row r="1194" spans="1:26" s="55">
      <c r="A1194" s="26">
        <v>45704</v>
      </c>
      <c r="B1194" s="17" t="s">
        <v>4302</v>
      </c>
      <c r="C1194" s="17" t="s">
        <v>3055</v>
      </c>
      <c r="D1194" s="17" t="s">
        <v>3071</v>
      </c>
      <c r="E1194" s="17">
        <v>99</v>
      </c>
      <c r="F1194" s="17">
        <v>99</v>
      </c>
      <c r="G1194" s="29" t="s"/>
      <c r="H1194" s="17" t="s">
        <v>3125</v>
      </c>
      <c r="I1194" s="17" t="s">
        <v>3072</v>
      </c>
      <c r="J1194" s="32" t="s"/>
      <c r="K1194" s="32" t="s"/>
      <c r="L1194" s="29" t="s"/>
      <c r="M1194" s="29" t="s"/>
      <c r="N1194" s="29" t="s"/>
      <c r="O1194" s="29" t="s"/>
      <c r="P1194" s="29" t="s"/>
      <c r="Q1194" s="29" t="s"/>
      <c r="R1194" s="29" t="s"/>
      <c r="S1194" s="29" t="s"/>
      <c r="T1194" s="29" t="s"/>
      <c r="U1194" s="29" t="s"/>
      <c r="V1194" s="29" t="s"/>
      <c r="W1194" s="29" t="s"/>
      <c r="X1194" s="29" t="s"/>
      <c r="Y1194" s="29" t="s"/>
      <c r="Z1194" s="29" t="s"/>
    </row>
    <row r="1195" spans="1:26" s="55">
      <c r="A1195" s="26">
        <v>45704</v>
      </c>
      <c r="B1195" s="17" t="s">
        <v>4303</v>
      </c>
      <c r="C1195" s="17" t="s">
        <v>2993</v>
      </c>
      <c r="D1195" s="17" t="s">
        <v>2982</v>
      </c>
      <c r="E1195" s="17">
        <v>99</v>
      </c>
      <c r="F1195" s="17">
        <v>99</v>
      </c>
      <c r="G1195" s="29" t="s"/>
      <c r="H1195" s="17" t="s">
        <v>2995</v>
      </c>
      <c r="I1195" s="17" t="s">
        <v>3013</v>
      </c>
      <c r="J1195" s="32" t="s"/>
      <c r="K1195" s="32" t="s"/>
      <c r="L1195" s="29" t="s"/>
      <c r="M1195" s="29" t="s"/>
      <c r="N1195" s="29" t="s"/>
      <c r="O1195" s="29" t="s"/>
      <c r="P1195" s="29" t="s"/>
      <c r="Q1195" s="29" t="s"/>
      <c r="R1195" s="29" t="s"/>
      <c r="S1195" s="29" t="s"/>
      <c r="T1195" s="29" t="s"/>
      <c r="U1195" s="29" t="s"/>
      <c r="V1195" s="29" t="s"/>
      <c r="W1195" s="29" t="s"/>
      <c r="X1195" s="29" t="s"/>
      <c r="Y1195" s="29" t="s"/>
      <c r="Z1195" s="29" t="s"/>
    </row>
    <row r="1196" spans="1:9">
      <c r="A1196" s="26">
        <v>45705</v>
      </c>
      <c r="B1196" s="17" t="s">
        <v>4304</v>
      </c>
      <c r="C1196" s="17" t="s">
        <v>3055</v>
      </c>
      <c r="D1196" s="17" t="s">
        <v>3071</v>
      </c>
      <c r="E1196" s="17">
        <v>100</v>
      </c>
      <c r="F1196" s="31">
        <v>100</v>
      </c>
      <c r="H1196" s="17" t="s">
        <v>3058</v>
      </c>
      <c r="I1196" s="17" t="s">
        <v>3123</v>
      </c>
    </row>
    <row r="1197" spans="1:9">
      <c r="A1197" s="26">
        <v>45705</v>
      </c>
      <c r="B1197" s="17" t="s">
        <v>4305</v>
      </c>
      <c r="C1197" s="17" t="s">
        <v>3055</v>
      </c>
      <c r="D1197" s="17" t="s">
        <v>3071</v>
      </c>
      <c r="E1197" s="17">
        <v>99</v>
      </c>
      <c r="F1197" s="17">
        <v>99</v>
      </c>
      <c r="H1197" s="17" t="s">
        <v>3125</v>
      </c>
      <c r="I1197" s="17" t="s">
        <v>3224</v>
      </c>
    </row>
    <row r="1198" spans="1:9">
      <c r="A1198" s="26">
        <v>45705</v>
      </c>
      <c r="B1198" s="17" t="s">
        <v>4306</v>
      </c>
      <c r="C1198" s="17" t="s">
        <v>3055</v>
      </c>
      <c r="D1198" s="17" t="s">
        <v>3071</v>
      </c>
      <c r="E1198" s="17">
        <v>578</v>
      </c>
      <c r="F1198" s="17">
        <v>578</v>
      </c>
      <c r="H1198" s="17" t="s">
        <v>3125</v>
      </c>
      <c r="I1198" s="17" t="s">
        <v>3224</v>
      </c>
    </row>
    <row r="1199" spans="1:9">
      <c r="A1199" s="26">
        <v>45705</v>
      </c>
      <c r="B1199" s="17" t="s">
        <v>4307</v>
      </c>
      <c r="C1199" s="17" t="s">
        <v>2993</v>
      </c>
      <c r="D1199" s="17" t="s">
        <v>2982</v>
      </c>
      <c r="E1199" s="17">
        <v>99</v>
      </c>
      <c r="F1199" s="17">
        <v>99</v>
      </c>
      <c r="H1199" s="17" t="s">
        <v>2995</v>
      </c>
      <c r="I1199" s="17" t="s">
        <v>2996</v>
      </c>
    </row>
    <row r="1200" spans="1:9">
      <c r="A1200" s="26">
        <v>45705</v>
      </c>
      <c r="B1200" s="17" t="s">
        <v>4308</v>
      </c>
      <c r="C1200" s="17" t="s">
        <v>3055</v>
      </c>
      <c r="D1200" s="17" t="s">
        <v>3071</v>
      </c>
      <c r="E1200" s="17">
        <v>168</v>
      </c>
      <c r="F1200" s="17">
        <v>168</v>
      </c>
      <c r="H1200" s="17" t="s">
        <v>3125</v>
      </c>
      <c r="I1200" s="17" t="s">
        <v>3224</v>
      </c>
    </row>
    <row r="1201" spans="1:9">
      <c r="A1201" s="26">
        <v>45706</v>
      </c>
      <c r="B1201" s="17" t="s">
        <v>4309</v>
      </c>
      <c r="C1201" s="17" t="s">
        <v>2969</v>
      </c>
      <c r="D1201" s="17" t="s">
        <v>2970</v>
      </c>
      <c r="E1201" s="17">
        <v>2000</v>
      </c>
      <c r="F1201" s="17">
        <v>2000</v>
      </c>
      <c r="H1201" s="17" t="s">
        <v>2999</v>
      </c>
      <c r="I1201" s="17" t="s">
        <v>3513</v>
      </c>
    </row>
    <row r="1202" spans="1:9">
      <c r="A1202" s="26">
        <v>45706</v>
      </c>
      <c r="B1202" s="17" t="s">
        <v>4310</v>
      </c>
      <c r="C1202" s="17" t="s">
        <v>2969</v>
      </c>
      <c r="D1202" s="17" t="s">
        <v>2970</v>
      </c>
      <c r="E1202" s="17">
        <v>2499</v>
      </c>
      <c r="F1202" s="17">
        <v>0</v>
      </c>
      <c r="H1202" s="17" t="s">
        <v>2999</v>
      </c>
      <c r="I1202" s="17" t="s">
        <v>3513</v>
      </c>
    </row>
    <row r="1203" spans="1:9">
      <c r="A1203" s="26">
        <v>45706</v>
      </c>
      <c r="B1203" s="17" t="s">
        <v>4311</v>
      </c>
      <c r="C1203" s="17" t="s">
        <v>2969</v>
      </c>
      <c r="D1203" s="17" t="s">
        <v>2970</v>
      </c>
      <c r="E1203" s="17">
        <v>2999</v>
      </c>
      <c r="F1203" s="17">
        <v>2999</v>
      </c>
      <c r="H1203" s="17" t="s">
        <v>2999</v>
      </c>
      <c r="I1203" s="17" t="s">
        <v>3513</v>
      </c>
    </row>
    <row r="1204" spans="1:9">
      <c r="A1204" s="26">
        <v>45706</v>
      </c>
      <c r="B1204" s="17" t="s">
        <v>4312</v>
      </c>
      <c r="C1204" s="17" t="s">
        <v>3055</v>
      </c>
      <c r="D1204" s="17" t="s">
        <v>3071</v>
      </c>
      <c r="E1204" s="17">
        <v>168</v>
      </c>
      <c r="F1204" s="17">
        <v>168</v>
      </c>
      <c r="H1204" s="17" t="s">
        <v>3125</v>
      </c>
      <c r="I1204" s="17" t="s">
        <v>3224</v>
      </c>
    </row>
    <row r="1205" spans="1:9">
      <c r="A1205" s="26">
        <v>45706</v>
      </c>
      <c r="B1205" s="17" t="s">
        <v>4313</v>
      </c>
      <c r="C1205" s="17" t="s">
        <v>3055</v>
      </c>
      <c r="D1205" s="17" t="s">
        <v>3071</v>
      </c>
      <c r="E1205" s="17">
        <v>168</v>
      </c>
      <c r="F1205" s="17">
        <v>168</v>
      </c>
      <c r="H1205" s="17" t="s">
        <v>3125</v>
      </c>
      <c r="I1205" s="17" t="s">
        <v>3209</v>
      </c>
    </row>
    <row r="1206" spans="1:9">
      <c r="A1206" s="26">
        <v>45706</v>
      </c>
      <c r="B1206" s="17" t="s">
        <v>4314</v>
      </c>
      <c r="C1206" s="17" t="s">
        <v>2969</v>
      </c>
      <c r="D1206" s="17" t="s">
        <v>2970</v>
      </c>
      <c r="E1206" s="17">
        <v>5499</v>
      </c>
      <c r="F1206" s="17">
        <v>5499</v>
      </c>
      <c r="H1206" s="17" t="s">
        <v>2999</v>
      </c>
      <c r="I1206" s="17" t="s">
        <v>3000</v>
      </c>
    </row>
    <row r="1207" spans="1:9">
      <c r="A1207" s="26">
        <v>45706</v>
      </c>
      <c r="B1207" s="17" t="s">
        <v>4315</v>
      </c>
      <c r="C1207" s="17" t="s">
        <v>3055</v>
      </c>
      <c r="D1207" s="17" t="s">
        <v>3071</v>
      </c>
      <c r="E1207" s="17">
        <v>2600</v>
      </c>
      <c r="F1207" s="17">
        <v>2600</v>
      </c>
      <c r="H1207" s="17" t="s">
        <v>3125</v>
      </c>
      <c r="I1207" s="17" t="s">
        <v>3072</v>
      </c>
    </row>
    <row r="1208" spans="1:9">
      <c r="A1208" s="26">
        <v>45706</v>
      </c>
      <c r="B1208" s="17" t="s">
        <v>4316</v>
      </c>
      <c r="C1208" s="17" t="s">
        <v>2969</v>
      </c>
      <c r="D1208" s="17" t="s">
        <v>2970</v>
      </c>
      <c r="E1208" s="17">
        <v>0</v>
      </c>
      <c r="F1208" s="17">
        <v>0</v>
      </c>
      <c r="H1208" s="17" t="s">
        <v>4120</v>
      </c>
      <c r="I1208" s="17" t="s">
        <v>3094</v>
      </c>
    </row>
    <row r="1209" spans="1:9">
      <c r="A1209" s="26">
        <v>45706</v>
      </c>
      <c r="B1209" s="17" t="s">
        <v>4317</v>
      </c>
      <c r="C1209" s="17" t="s">
        <v>2993</v>
      </c>
      <c r="D1209" s="17" t="s">
        <v>2982</v>
      </c>
      <c r="E1209" s="17">
        <v>10000</v>
      </c>
      <c r="F1209" s="17">
        <v>10000</v>
      </c>
      <c r="H1209" s="17" t="s">
        <v>2995</v>
      </c>
      <c r="I1209" s="17" t="s">
        <v>3615</v>
      </c>
    </row>
    <row r="1210" spans="1:9">
      <c r="A1210" s="26">
        <v>45706</v>
      </c>
      <c r="B1210" s="17" t="s">
        <v>4318</v>
      </c>
      <c r="C1210" s="17" t="s">
        <v>2993</v>
      </c>
      <c r="D1210" s="17" t="s">
        <v>2982</v>
      </c>
      <c r="E1210" s="17">
        <v>199</v>
      </c>
      <c r="F1210" s="17">
        <v>199</v>
      </c>
      <c r="H1210" s="17" t="s">
        <v>2995</v>
      </c>
      <c r="I1210" s="17" t="s">
        <v>3013</v>
      </c>
    </row>
    <row r="1211" spans="1:9">
      <c r="A1211" s="26">
        <v>45706</v>
      </c>
      <c r="B1211" s="17" t="s">
        <v>4319</v>
      </c>
      <c r="C1211" s="17" t="s">
        <v>3055</v>
      </c>
      <c r="D1211" s="17" t="s">
        <v>3071</v>
      </c>
      <c r="E1211" s="17">
        <v>168</v>
      </c>
      <c r="F1211" s="17">
        <v>168</v>
      </c>
      <c r="H1211" s="17" t="s">
        <v>3125</v>
      </c>
      <c r="I1211" s="17" t="s">
        <v>3123</v>
      </c>
    </row>
    <row r="1212" spans="1:9">
      <c r="A1212" s="26">
        <v>45706</v>
      </c>
      <c r="B1212" s="17" t="s">
        <v>4320</v>
      </c>
      <c r="C1212" s="17" t="s">
        <v>3055</v>
      </c>
      <c r="D1212" s="17" t="s">
        <v>3071</v>
      </c>
      <c r="E1212" s="17">
        <v>168</v>
      </c>
      <c r="F1212" s="17">
        <v>168</v>
      </c>
      <c r="G1212" s="29" t="s"/>
      <c r="H1212" s="17" t="s">
        <v>3125</v>
      </c>
      <c r="I1212" s="17" t="s">
        <v>3123</v>
      </c>
    </row>
    <row r="1213" spans="1:9">
      <c r="A1213" s="26">
        <v>45706</v>
      </c>
      <c r="B1213" s="17" t="s">
        <v>4321</v>
      </c>
      <c r="C1213" s="17" t="s">
        <v>3055</v>
      </c>
      <c r="D1213" s="17" t="s">
        <v>3071</v>
      </c>
      <c r="E1213" s="17">
        <v>1380</v>
      </c>
      <c r="F1213" s="17">
        <v>1380</v>
      </c>
      <c r="G1213" s="29" t="s"/>
      <c r="H1213" s="17" t="s">
        <v>3125</v>
      </c>
      <c r="I1213" s="17" t="s">
        <v>3123</v>
      </c>
    </row>
    <row r="1214" spans="1:9">
      <c r="A1214" s="26">
        <v>45707</v>
      </c>
      <c r="B1214" s="17" t="s">
        <v>4322</v>
      </c>
      <c r="C1214" s="17" t="s">
        <v>3055</v>
      </c>
      <c r="D1214" s="17" t="s">
        <v>3071</v>
      </c>
      <c r="E1214" s="17">
        <v>168</v>
      </c>
      <c r="F1214" s="17">
        <v>168</v>
      </c>
      <c r="G1214" s="29" t="s"/>
      <c r="H1214" s="17" t="s">
        <v>3125</v>
      </c>
      <c r="I1214" s="17" t="s">
        <v>3224</v>
      </c>
    </row>
    <row r="1215" spans="1:9">
      <c r="A1215" s="26">
        <v>45707</v>
      </c>
      <c r="B1215" s="17" t="s">
        <v>4323</v>
      </c>
      <c r="C1215" s="17" t="s">
        <v>3055</v>
      </c>
      <c r="D1215" s="17" t="s">
        <v>3071</v>
      </c>
      <c r="E1215" s="17">
        <v>168</v>
      </c>
      <c r="F1215" s="17">
        <v>168</v>
      </c>
      <c r="G1215" s="29" t="s"/>
      <c r="H1215" s="17" t="s">
        <v>3109</v>
      </c>
      <c r="I1215" s="17" t="s">
        <v>3072</v>
      </c>
    </row>
    <row r="1216" spans="1:9">
      <c r="A1216" s="26">
        <v>45707</v>
      </c>
      <c r="B1216" s="17" t="s">
        <v>4324</v>
      </c>
      <c r="C1216" s="17" t="s">
        <v>2969</v>
      </c>
      <c r="D1216" s="17" t="s">
        <v>2970</v>
      </c>
      <c r="E1216" s="17">
        <v>5000</v>
      </c>
      <c r="F1216" s="17">
        <v>5000</v>
      </c>
      <c r="G1216" s="29" t="s"/>
      <c r="H1216" s="17" t="s">
        <v>2999</v>
      </c>
      <c r="I1216" s="17" t="s">
        <v>3000</v>
      </c>
    </row>
    <row r="1217" spans="1:9">
      <c r="A1217" s="26">
        <v>45707</v>
      </c>
      <c r="B1217" s="17" t="s">
        <v>4325</v>
      </c>
      <c r="C1217" s="17" t="s">
        <v>3055</v>
      </c>
      <c r="D1217" s="17" t="s">
        <v>3071</v>
      </c>
      <c r="E1217" s="17">
        <v>358</v>
      </c>
      <c r="F1217" s="17">
        <v>358</v>
      </c>
      <c r="G1217" s="29" t="s"/>
      <c r="H1217" s="17" t="s">
        <v>3109</v>
      </c>
      <c r="I1217" s="17" t="s">
        <v>3072</v>
      </c>
    </row>
    <row r="1218" spans="1:9">
      <c r="A1218" s="26">
        <v>45707</v>
      </c>
      <c r="B1218" s="17" t="s">
        <v>4326</v>
      </c>
      <c r="C1218" s="17" t="s">
        <v>2969</v>
      </c>
      <c r="D1218" s="17" t="s">
        <v>2970</v>
      </c>
      <c r="E1218" s="17">
        <v>5499</v>
      </c>
      <c r="F1218" s="17">
        <v>5499</v>
      </c>
      <c r="G1218" s="29" t="s"/>
      <c r="H1218" s="17" t="s">
        <v>2999</v>
      </c>
      <c r="I1218" s="17" t="s">
        <v>3000</v>
      </c>
    </row>
    <row r="1219" spans="1:9">
      <c r="A1219" s="26">
        <v>45707</v>
      </c>
      <c r="B1219" s="17" t="s">
        <v>4327</v>
      </c>
      <c r="C1219" s="17" t="s">
        <v>2993</v>
      </c>
      <c r="D1219" s="17" t="s">
        <v>2982</v>
      </c>
      <c r="E1219" s="17">
        <v>7999</v>
      </c>
      <c r="F1219" s="17">
        <v>7999</v>
      </c>
      <c r="G1219" s="29" t="s"/>
      <c r="H1219" s="17" t="s">
        <v>2995</v>
      </c>
      <c r="I1219" s="17" t="s">
        <v>3615</v>
      </c>
    </row>
    <row r="1220" spans="1:9">
      <c r="A1220" s="26">
        <v>45707</v>
      </c>
      <c r="B1220" s="17" t="s">
        <v>4328</v>
      </c>
      <c r="C1220" s="17" t="s">
        <v>2974</v>
      </c>
      <c r="D1220" s="17" t="s">
        <v>4067</v>
      </c>
      <c r="E1220" s="17">
        <v>0</v>
      </c>
      <c r="F1220" s="17">
        <v>0</v>
      </c>
      <c r="G1220" s="29" t="s"/>
      <c r="H1220" s="17" t="s">
        <v>2988</v>
      </c>
      <c r="I1220" s="17" t="s">
        <v>2975</v>
      </c>
    </row>
    <row r="1221" spans="1:9">
      <c r="A1221" s="26">
        <v>45708</v>
      </c>
      <c r="B1221" s="17" t="s">
        <v>4329</v>
      </c>
      <c r="C1221" s="17" t="s">
        <v>2969</v>
      </c>
      <c r="D1221" s="17" t="s">
        <v>2970</v>
      </c>
      <c r="E1221" s="17">
        <v>190</v>
      </c>
      <c r="F1221" s="17">
        <v>190</v>
      </c>
      <c r="G1221" s="29" t="s"/>
      <c r="H1221" s="17" t="s">
        <v>2999</v>
      </c>
      <c r="I1221" s="17" t="s">
        <v>3000</v>
      </c>
    </row>
    <row r="1222" spans="1:9">
      <c r="A1222" s="26">
        <v>45708</v>
      </c>
      <c r="B1222" s="17" t="s">
        <v>4330</v>
      </c>
      <c r="C1222" s="17" t="s">
        <v>2969</v>
      </c>
      <c r="D1222" s="17" t="s">
        <v>2970</v>
      </c>
      <c r="E1222" s="17">
        <v>190</v>
      </c>
      <c r="F1222" s="17">
        <v>190</v>
      </c>
      <c r="G1222" s="29" t="s"/>
      <c r="H1222" s="17" t="s">
        <v>2999</v>
      </c>
      <c r="I1222" s="17" t="s">
        <v>3812</v>
      </c>
    </row>
    <row r="1223" spans="1:9">
      <c r="A1223" s="26">
        <v>45708</v>
      </c>
      <c r="B1223" s="17" t="s">
        <v>4331</v>
      </c>
      <c r="C1223" s="17" t="s">
        <v>2969</v>
      </c>
      <c r="D1223" s="17" t="s">
        <v>2970</v>
      </c>
      <c r="E1223" s="17">
        <v>299</v>
      </c>
      <c r="F1223" s="17">
        <v>299</v>
      </c>
      <c r="G1223" s="29" t="s"/>
      <c r="H1223" s="17" t="s">
        <v>2999</v>
      </c>
      <c r="I1223" s="17" t="s">
        <v>3000</v>
      </c>
    </row>
    <row r="1224" spans="1:9">
      <c r="A1224" s="26">
        <v>45708</v>
      </c>
      <c r="B1224" s="17" t="s">
        <v>4332</v>
      </c>
      <c r="C1224" s="17" t="s">
        <v>3055</v>
      </c>
      <c r="D1224" s="17" t="s">
        <v>3071</v>
      </c>
      <c r="E1224" s="17">
        <v>1999</v>
      </c>
      <c r="F1224" s="17">
        <v>1999</v>
      </c>
      <c r="G1224" s="29" t="s"/>
      <c r="H1224" s="17" t="s">
        <v>3125</v>
      </c>
      <c r="I1224" s="17" t="s">
        <v>3072</v>
      </c>
    </row>
    <row r="1225" spans="1:9">
      <c r="A1225" s="26">
        <v>45708</v>
      </c>
      <c r="B1225" s="17" t="s">
        <v>4333</v>
      </c>
      <c r="C1225" s="17" t="s">
        <v>2969</v>
      </c>
      <c r="D1225" s="17" t="s">
        <v>2970</v>
      </c>
      <c r="E1225" s="17">
        <v>149</v>
      </c>
      <c r="F1225" s="17">
        <v>149</v>
      </c>
      <c r="G1225" s="29" t="s"/>
      <c r="H1225" s="17" t="s">
        <v>2999</v>
      </c>
      <c r="I1225" s="17" t="s">
        <v>3513</v>
      </c>
    </row>
    <row r="1226" spans="1:9">
      <c r="A1226" s="26">
        <v>45708</v>
      </c>
      <c r="B1226" s="17" t="s">
        <v>4334</v>
      </c>
      <c r="C1226" s="17" t="s">
        <v>2969</v>
      </c>
      <c r="D1226" s="17" t="s">
        <v>2970</v>
      </c>
      <c r="E1226" s="17">
        <v>3800</v>
      </c>
      <c r="F1226" s="17">
        <v>3800</v>
      </c>
      <c r="G1226" s="29" t="s"/>
      <c r="H1226" s="17" t="s">
        <v>2999</v>
      </c>
      <c r="I1226" s="17" t="s">
        <v>3000</v>
      </c>
    </row>
    <row r="1227" spans="1:9">
      <c r="A1227" s="26">
        <v>45708</v>
      </c>
      <c r="B1227" s="17" t="s">
        <v>4335</v>
      </c>
      <c r="C1227" s="17" t="s">
        <v>2993</v>
      </c>
      <c r="D1227" s="17" t="s">
        <v>2982</v>
      </c>
      <c r="E1227" s="17">
        <v>50</v>
      </c>
      <c r="F1227" s="17">
        <v>50</v>
      </c>
      <c r="G1227" s="29" t="s"/>
      <c r="H1227" s="17" t="s">
        <v>2995</v>
      </c>
      <c r="I1227" s="17" t="s">
        <v>2996</v>
      </c>
    </row>
    <row r="1228" spans="1:9">
      <c r="A1228" s="26">
        <v>45708</v>
      </c>
      <c r="B1228" s="17" t="s">
        <v>4336</v>
      </c>
      <c r="C1228" s="17" t="s">
        <v>2969</v>
      </c>
      <c r="D1228" s="17" t="s">
        <v>2970</v>
      </c>
      <c r="E1228" s="17">
        <v>5699</v>
      </c>
      <c r="F1228" s="17">
        <v>5699</v>
      </c>
      <c r="G1228" s="29" t="s"/>
      <c r="H1228" s="17" t="s">
        <v>3109</v>
      </c>
      <c r="I1228" s="17" t="s">
        <v>2977</v>
      </c>
    </row>
    <row r="1229" spans="1:9">
      <c r="A1229" s="26">
        <v>45709</v>
      </c>
      <c r="B1229" s="17" t="s">
        <v>4337</v>
      </c>
      <c r="C1229" s="17" t="s">
        <v>2969</v>
      </c>
      <c r="D1229" s="17" t="s">
        <v>2970</v>
      </c>
      <c r="E1229" s="17">
        <v>138</v>
      </c>
      <c r="F1229" s="17">
        <v>138</v>
      </c>
      <c r="G1229" s="29" t="s"/>
      <c r="H1229" s="17" t="s">
        <v>2999</v>
      </c>
      <c r="I1229" s="17" t="s">
        <v>3000</v>
      </c>
    </row>
    <row r="1230" spans="1:9">
      <c r="A1230" s="26">
        <v>45709</v>
      </c>
      <c r="B1230" s="17" t="s">
        <v>4338</v>
      </c>
      <c r="C1230" s="17" t="s">
        <v>2969</v>
      </c>
      <c r="D1230" s="17" t="s">
        <v>2970</v>
      </c>
      <c r="E1230" s="17">
        <v>168</v>
      </c>
      <c r="F1230" s="17">
        <v>168</v>
      </c>
      <c r="G1230" s="29" t="s"/>
      <c r="H1230" s="17" t="s">
        <v>2999</v>
      </c>
      <c r="I1230" s="17" t="s">
        <v>3000</v>
      </c>
    </row>
    <row r="1231" spans="1:9">
      <c r="A1231" s="26">
        <v>45709</v>
      </c>
      <c r="B1231" s="17" t="s">
        <v>4339</v>
      </c>
      <c r="C1231" s="17" t="s">
        <v>3055</v>
      </c>
      <c r="D1231" s="17" t="s">
        <v>3071</v>
      </c>
      <c r="E1231" s="17">
        <v>99</v>
      </c>
      <c r="F1231" s="17">
        <v>99</v>
      </c>
      <c r="G1231" s="29" t="s"/>
      <c r="H1231" s="17" t="s">
        <v>3109</v>
      </c>
      <c r="I1231" s="17" t="s">
        <v>3123</v>
      </c>
    </row>
    <row r="1232" spans="1:9">
      <c r="A1232" s="26">
        <v>45709</v>
      </c>
      <c r="B1232" s="17" t="s">
        <v>4340</v>
      </c>
      <c r="C1232" s="17" t="s">
        <v>2993</v>
      </c>
      <c r="D1232" s="17" t="s">
        <v>2982</v>
      </c>
      <c r="E1232" s="17">
        <v>250</v>
      </c>
      <c r="F1232" s="17">
        <v>250</v>
      </c>
      <c r="G1232" s="29" t="s"/>
      <c r="H1232" s="17" t="s">
        <v>2995</v>
      </c>
      <c r="I1232" s="17" t="s">
        <v>3013</v>
      </c>
    </row>
    <row r="1233" spans="1:9">
      <c r="A1233" s="26">
        <v>45709</v>
      </c>
      <c r="B1233" s="17" t="s">
        <v>4341</v>
      </c>
      <c r="C1233" s="17" t="s">
        <v>2993</v>
      </c>
      <c r="D1233" s="17" t="s">
        <v>2982</v>
      </c>
      <c r="E1233" s="17">
        <v>150</v>
      </c>
      <c r="F1233" s="17">
        <v>150</v>
      </c>
      <c r="G1233" s="29" t="s"/>
      <c r="H1233" s="17" t="s">
        <v>3625</v>
      </c>
      <c r="I1233" s="17" t="s">
        <v>3623</v>
      </c>
    </row>
    <row r="1234" spans="1:9">
      <c r="A1234" s="26">
        <v>45709</v>
      </c>
      <c r="B1234" s="17" t="s">
        <v>4342</v>
      </c>
      <c r="C1234" s="17" t="s">
        <v>2969</v>
      </c>
      <c r="D1234" s="17" t="s">
        <v>2970</v>
      </c>
      <c r="E1234" s="17">
        <v>5199</v>
      </c>
      <c r="F1234" s="17">
        <v>5199</v>
      </c>
      <c r="G1234" s="29" t="s"/>
      <c r="H1234" s="17" t="s">
        <v>3379</v>
      </c>
      <c r="I1234" s="17" t="s">
        <v>2977</v>
      </c>
    </row>
    <row r="1235" spans="1:9">
      <c r="A1235" s="26">
        <v>45709</v>
      </c>
      <c r="B1235" s="17" t="s">
        <v>4343</v>
      </c>
      <c r="C1235" s="17" t="s">
        <v>3055</v>
      </c>
      <c r="D1235" s="17" t="s">
        <v>3071</v>
      </c>
      <c r="E1235" s="17">
        <v>99</v>
      </c>
      <c r="F1235" s="17">
        <v>99</v>
      </c>
      <c r="G1235" s="29" t="s"/>
      <c r="H1235" s="17" t="s">
        <v>3125</v>
      </c>
      <c r="I1235" s="17" t="s">
        <v>3072</v>
      </c>
    </row>
    <row r="1236" spans="1:9">
      <c r="A1236" s="26">
        <v>45709</v>
      </c>
      <c r="B1236" s="17" t="s">
        <v>4344</v>
      </c>
      <c r="C1236" s="17" t="s">
        <v>3055</v>
      </c>
      <c r="D1236" s="17" t="s">
        <v>3071</v>
      </c>
      <c r="E1236" s="17">
        <v>2607</v>
      </c>
      <c r="F1236" s="17">
        <v>2607</v>
      </c>
      <c r="G1236" s="29" t="s"/>
      <c r="H1236" s="17" t="s">
        <v>3109</v>
      </c>
      <c r="I1236" s="17" t="s">
        <v>3072</v>
      </c>
    </row>
    <row r="1237" spans="1:9">
      <c r="A1237" s="26">
        <v>45709</v>
      </c>
      <c r="B1237" s="17" t="s">
        <v>4345</v>
      </c>
      <c r="C1237" s="17" t="s">
        <v>2993</v>
      </c>
      <c r="D1237" s="17" t="s">
        <v>2982</v>
      </c>
      <c r="E1237" s="17">
        <v>168</v>
      </c>
      <c r="F1237" s="17">
        <v>168</v>
      </c>
      <c r="G1237" s="29" t="s"/>
      <c r="H1237" s="17" t="s">
        <v>2995</v>
      </c>
      <c r="I1237" s="17" t="s">
        <v>3013</v>
      </c>
    </row>
    <row r="1238" spans="1:9">
      <c r="A1238" s="26">
        <v>45709</v>
      </c>
      <c r="B1238" s="17" t="s">
        <v>4346</v>
      </c>
      <c r="C1238" s="17" t="s">
        <v>3055</v>
      </c>
      <c r="D1238" s="17" t="s">
        <v>3071</v>
      </c>
      <c r="E1238" s="17">
        <v>99</v>
      </c>
      <c r="F1238" s="17">
        <v>99</v>
      </c>
      <c r="G1238" s="29" t="s"/>
      <c r="H1238" s="17" t="s">
        <v>3125</v>
      </c>
      <c r="I1238" s="17" t="s">
        <v>3072</v>
      </c>
    </row>
    <row r="1239" spans="1:9">
      <c r="A1239" s="26">
        <v>45709</v>
      </c>
      <c r="B1239" s="17" t="s">
        <v>4347</v>
      </c>
      <c r="C1239" s="17" t="s">
        <v>2993</v>
      </c>
      <c r="D1239" s="17" t="s">
        <v>2982</v>
      </c>
      <c r="E1239" s="17">
        <v>298</v>
      </c>
      <c r="F1239" s="17">
        <v>298</v>
      </c>
      <c r="G1239" s="29" t="s"/>
      <c r="H1239" s="17" t="s">
        <v>2995</v>
      </c>
      <c r="I1239" s="17" t="s">
        <v>3013</v>
      </c>
    </row>
    <row r="1240" spans="1:9">
      <c r="A1240" s="26">
        <v>45710</v>
      </c>
      <c r="B1240" s="17" t="s">
        <v>4348</v>
      </c>
      <c r="C1240" s="17" t="s">
        <v>3055</v>
      </c>
      <c r="D1240" s="17" t="s">
        <v>3071</v>
      </c>
      <c r="E1240" s="17">
        <v>168</v>
      </c>
      <c r="F1240" s="17">
        <v>168</v>
      </c>
      <c r="G1240" s="29" t="s"/>
      <c r="H1240" s="17" t="s">
        <v>3125</v>
      </c>
      <c r="I1240" s="17" t="s">
        <v>3072</v>
      </c>
    </row>
    <row r="1241" spans="1:9">
      <c r="A1241" s="26">
        <v>45710</v>
      </c>
      <c r="B1241" s="17" t="s">
        <v>4349</v>
      </c>
      <c r="C1241" s="17" t="s">
        <v>3055</v>
      </c>
      <c r="D1241" s="17" t="s">
        <v>3071</v>
      </c>
      <c r="E1241" s="17">
        <v>168</v>
      </c>
      <c r="F1241" s="17">
        <v>168</v>
      </c>
      <c r="G1241" s="29" t="s"/>
      <c r="H1241" s="17" t="s">
        <v>3125</v>
      </c>
      <c r="I1241" s="17" t="s">
        <v>3123</v>
      </c>
    </row>
    <row r="1242" spans="1:9">
      <c r="A1242" s="26">
        <v>45710</v>
      </c>
      <c r="B1242" s="17" t="s">
        <v>4350</v>
      </c>
      <c r="C1242" s="17" t="s">
        <v>3055</v>
      </c>
      <c r="D1242" s="17" t="s">
        <v>3071</v>
      </c>
      <c r="E1242" s="17">
        <v>168</v>
      </c>
      <c r="F1242" s="17">
        <v>168</v>
      </c>
      <c r="G1242" s="29" t="s"/>
      <c r="H1242" s="17" t="s">
        <v>3109</v>
      </c>
      <c r="I1242" s="17" t="s">
        <v>3123</v>
      </c>
    </row>
    <row r="1243" spans="1:9">
      <c r="A1243" s="26">
        <v>45710</v>
      </c>
      <c r="B1243" s="17" t="s">
        <v>4351</v>
      </c>
      <c r="C1243" s="17" t="s">
        <v>3055</v>
      </c>
      <c r="D1243" s="17" t="s">
        <v>3071</v>
      </c>
      <c r="E1243" s="17">
        <v>0</v>
      </c>
      <c r="F1243" s="17">
        <v>0</v>
      </c>
      <c r="G1243" s="29" t="s"/>
      <c r="H1243" s="17" t="s">
        <v>3109</v>
      </c>
      <c r="I1243" s="17" t="s">
        <v>3072</v>
      </c>
    </row>
    <row r="1244" spans="1:9">
      <c r="A1244" s="26">
        <v>45710</v>
      </c>
      <c r="B1244" s="17" t="s">
        <v>4352</v>
      </c>
      <c r="C1244" s="17" t="s">
        <v>2993</v>
      </c>
      <c r="D1244" s="17" t="s">
        <v>2982</v>
      </c>
      <c r="E1244" s="17">
        <v>199</v>
      </c>
      <c r="F1244" s="17">
        <v>199</v>
      </c>
      <c r="G1244" s="29" t="s"/>
      <c r="H1244" s="17" t="s">
        <v>2995</v>
      </c>
      <c r="I1244" s="17" t="s">
        <v>3013</v>
      </c>
    </row>
    <row r="1245" spans="1:9">
      <c r="A1245" s="26">
        <v>45710</v>
      </c>
      <c r="B1245" s="17" t="s">
        <v>4353</v>
      </c>
      <c r="C1245" s="17" t="s">
        <v>3055</v>
      </c>
      <c r="D1245" s="17" t="s">
        <v>3071</v>
      </c>
      <c r="E1245" s="17">
        <v>58</v>
      </c>
      <c r="F1245" s="17">
        <v>58</v>
      </c>
      <c r="G1245" s="29" t="s"/>
      <c r="H1245" s="17" t="s">
        <v>3125</v>
      </c>
      <c r="I1245" s="17" t="s">
        <v>3123</v>
      </c>
    </row>
    <row r="1246" spans="1:9">
      <c r="A1246" s="26">
        <v>45710</v>
      </c>
      <c r="B1246" s="17" t="s">
        <v>4354</v>
      </c>
      <c r="C1246" s="17" t="s">
        <v>3055</v>
      </c>
      <c r="D1246" s="17" t="s">
        <v>3071</v>
      </c>
      <c r="E1246" s="17">
        <v>336</v>
      </c>
      <c r="F1246" s="17">
        <v>336</v>
      </c>
      <c r="G1246" s="29" t="s"/>
      <c r="H1246" s="17" t="s">
        <v>3125</v>
      </c>
      <c r="I1246" s="17" t="s">
        <v>3123</v>
      </c>
    </row>
    <row r="1247" spans="1:9">
      <c r="A1247" s="26">
        <v>45710</v>
      </c>
      <c r="B1247" s="17" t="s">
        <v>4355</v>
      </c>
      <c r="C1247" s="17" t="s">
        <v>3055</v>
      </c>
      <c r="D1247" s="17" t="s">
        <v>3071</v>
      </c>
      <c r="E1247" s="17">
        <v>298</v>
      </c>
      <c r="F1247" s="17">
        <v>298</v>
      </c>
      <c r="G1247" s="29" t="s"/>
      <c r="H1247" s="17" t="s">
        <v>3109</v>
      </c>
      <c r="I1247" s="17" t="s">
        <v>3123</v>
      </c>
    </row>
    <row r="1248" spans="1:9">
      <c r="A1248" s="26">
        <v>45710</v>
      </c>
      <c r="B1248" s="17" t="s">
        <v>4356</v>
      </c>
      <c r="C1248" s="17" t="s">
        <v>3055</v>
      </c>
      <c r="D1248" s="17" t="s">
        <v>3071</v>
      </c>
      <c r="E1248" s="17">
        <v>99</v>
      </c>
      <c r="F1248" s="17">
        <v>99</v>
      </c>
      <c r="G1248" s="29" t="s"/>
      <c r="H1248" s="17" t="s">
        <v>3109</v>
      </c>
      <c r="I1248" s="17" t="s">
        <v>3123</v>
      </c>
    </row>
    <row r="1249" spans="1:9">
      <c r="A1249" s="26">
        <v>45710</v>
      </c>
      <c r="B1249" s="17" t="s">
        <v>4357</v>
      </c>
      <c r="C1249" s="17" t="s">
        <v>3055</v>
      </c>
      <c r="D1249" s="17" t="s">
        <v>3071</v>
      </c>
      <c r="E1249" s="17">
        <v>298</v>
      </c>
      <c r="F1249" s="17">
        <v>298</v>
      </c>
      <c r="G1249" s="29" t="s"/>
      <c r="H1249" s="17" t="s">
        <v>3109</v>
      </c>
      <c r="I1249" s="17" t="s">
        <v>3123</v>
      </c>
    </row>
    <row r="1250" spans="1:9">
      <c r="A1250" s="26">
        <v>45711</v>
      </c>
      <c r="B1250" s="17" t="s">
        <v>4358</v>
      </c>
      <c r="C1250" s="17" t="s">
        <v>3055</v>
      </c>
      <c r="D1250" s="17" t="s">
        <v>3071</v>
      </c>
      <c r="E1250" s="17">
        <v>168</v>
      </c>
      <c r="F1250" s="17">
        <v>168</v>
      </c>
      <c r="G1250" s="29" t="s"/>
      <c r="H1250" s="17" t="s">
        <v>3125</v>
      </c>
      <c r="I1250" s="17" t="s">
        <v>3123</v>
      </c>
    </row>
    <row r="1251" spans="1:9">
      <c r="A1251" s="26">
        <v>45711</v>
      </c>
      <c r="B1251" s="17" t="s">
        <v>4359</v>
      </c>
      <c r="C1251" s="17" t="s">
        <v>3055</v>
      </c>
      <c r="D1251" s="17" t="s">
        <v>3071</v>
      </c>
      <c r="E1251" s="17">
        <v>258</v>
      </c>
      <c r="F1251" s="17">
        <v>258</v>
      </c>
      <c r="G1251" s="29" t="s"/>
      <c r="H1251" s="17" t="s">
        <v>3125</v>
      </c>
      <c r="I1251" s="17" t="s">
        <v>3072</v>
      </c>
    </row>
    <row r="1252" spans="1:9">
      <c r="A1252" s="26">
        <v>45711</v>
      </c>
      <c r="B1252" s="17" t="s">
        <v>4360</v>
      </c>
      <c r="C1252" s="17" t="s">
        <v>3055</v>
      </c>
      <c r="D1252" s="17" t="s">
        <v>3071</v>
      </c>
      <c r="E1252" s="17">
        <v>2350</v>
      </c>
      <c r="F1252" s="17">
        <v>2350</v>
      </c>
      <c r="G1252" s="29" t="s"/>
      <c r="H1252" s="17" t="s">
        <v>3109</v>
      </c>
      <c r="I1252" s="17" t="s">
        <v>3197</v>
      </c>
    </row>
    <row r="1253" spans="1:26" s="55">
      <c r="A1253" s="26">
        <v>45711</v>
      </c>
      <c r="B1253" s="17" t="s">
        <v>4361</v>
      </c>
      <c r="C1253" s="17" t="s">
        <v>3055</v>
      </c>
      <c r="D1253" s="17" t="s">
        <v>3071</v>
      </c>
      <c r="E1253" s="17">
        <v>168</v>
      </c>
      <c r="F1253" s="17">
        <v>168</v>
      </c>
      <c r="G1253" s="29" t="s"/>
      <c r="H1253" s="17" t="s">
        <v>3125</v>
      </c>
      <c r="I1253" s="17" t="s">
        <v>3072</v>
      </c>
      <c r="J1253" s="32" t="s"/>
      <c r="K1253" s="32" t="s"/>
      <c r="L1253" s="29" t="s"/>
      <c r="M1253" s="29" t="s"/>
      <c r="N1253" s="29" t="s"/>
      <c r="O1253" s="29" t="s"/>
      <c r="P1253" s="29" t="s"/>
      <c r="Q1253" s="29" t="s"/>
      <c r="R1253" s="29" t="s"/>
      <c r="S1253" s="29" t="s"/>
      <c r="T1253" s="29" t="s"/>
      <c r="U1253" s="29" t="s"/>
      <c r="V1253" s="29" t="s"/>
      <c r="W1253" s="29" t="s"/>
      <c r="X1253" s="29" t="s"/>
      <c r="Y1253" s="29" t="s"/>
      <c r="Z1253" s="29" t="s"/>
    </row>
    <row r="1254" spans="1:26" s="55">
      <c r="A1254" s="26">
        <v>45711</v>
      </c>
      <c r="B1254" s="17" t="s">
        <v>4362</v>
      </c>
      <c r="C1254" s="17" t="s">
        <v>3055</v>
      </c>
      <c r="D1254" s="17" t="s">
        <v>3071</v>
      </c>
      <c r="E1254" s="17">
        <v>168</v>
      </c>
      <c r="F1254" s="17">
        <v>168</v>
      </c>
      <c r="G1254" s="29" t="s"/>
      <c r="H1254" s="17" t="s">
        <v>3125</v>
      </c>
      <c r="I1254" s="17" t="s">
        <v>3072</v>
      </c>
      <c r="J1254" s="32" t="s"/>
      <c r="K1254" s="32" t="s"/>
      <c r="L1254" s="29" t="s"/>
      <c r="M1254" s="29" t="s"/>
      <c r="N1254" s="29" t="s"/>
      <c r="O1254" s="29" t="s"/>
      <c r="P1254" s="29" t="s"/>
      <c r="Q1254" s="29" t="s"/>
      <c r="R1254" s="29" t="s"/>
      <c r="S1254" s="29" t="s"/>
      <c r="T1254" s="29" t="s"/>
      <c r="U1254" s="29" t="s"/>
      <c r="V1254" s="29" t="s"/>
      <c r="W1254" s="29" t="s"/>
      <c r="X1254" s="29" t="s"/>
      <c r="Y1254" s="29" t="s"/>
      <c r="Z1254" s="29" t="s"/>
    </row>
    <row r="1255" spans="1:26" s="55">
      <c r="A1255" s="26">
        <v>45711</v>
      </c>
      <c r="B1255" s="17" t="s">
        <v>4363</v>
      </c>
      <c r="C1255" s="17" t="s">
        <v>3055</v>
      </c>
      <c r="D1255" s="17" t="s">
        <v>3071</v>
      </c>
      <c r="E1255" s="17">
        <v>336</v>
      </c>
      <c r="F1255" s="17">
        <v>336</v>
      </c>
      <c r="G1255" s="29" t="s"/>
      <c r="H1255" s="17" t="s">
        <v>3125</v>
      </c>
      <c r="I1255" s="17" t="s">
        <v>3072</v>
      </c>
      <c r="J1255" s="32" t="s"/>
      <c r="K1255" s="32" t="s"/>
      <c r="L1255" s="29" t="s"/>
      <c r="M1255" s="29" t="s"/>
      <c r="N1255" s="29" t="s"/>
      <c r="O1255" s="29" t="s"/>
      <c r="P1255" s="29" t="s"/>
      <c r="Q1255" s="29" t="s"/>
      <c r="R1255" s="29" t="s"/>
      <c r="S1255" s="29" t="s"/>
      <c r="T1255" s="29" t="s"/>
      <c r="U1255" s="29" t="s"/>
      <c r="V1255" s="29" t="s"/>
      <c r="W1255" s="29" t="s"/>
      <c r="X1255" s="29" t="s"/>
      <c r="Y1255" s="29" t="s"/>
      <c r="Z1255" s="29" t="s"/>
    </row>
    <row r="1256" spans="1:26" s="55">
      <c r="A1256" s="26">
        <v>45711</v>
      </c>
      <c r="B1256" s="17" t="s">
        <v>4364</v>
      </c>
      <c r="C1256" s="17" t="s">
        <v>3055</v>
      </c>
      <c r="D1256" s="17" t="s">
        <v>3071</v>
      </c>
      <c r="E1256" s="17">
        <v>675</v>
      </c>
      <c r="F1256" s="17">
        <v>675</v>
      </c>
      <c r="G1256" s="29" t="s"/>
      <c r="H1256" s="17" t="s">
        <v>3125</v>
      </c>
      <c r="I1256" s="17" t="s">
        <v>3072</v>
      </c>
      <c r="J1256" s="32" t="s"/>
      <c r="K1256" s="32" t="s"/>
      <c r="L1256" s="29" t="s"/>
      <c r="M1256" s="29" t="s"/>
      <c r="N1256" s="29" t="s"/>
      <c r="O1256" s="29" t="s"/>
      <c r="P1256" s="29" t="s"/>
      <c r="Q1256" s="29" t="s"/>
      <c r="R1256" s="29" t="s"/>
      <c r="S1256" s="29" t="s"/>
      <c r="T1256" s="29" t="s"/>
      <c r="U1256" s="29" t="s"/>
      <c r="V1256" s="29" t="s"/>
      <c r="W1256" s="29" t="s"/>
      <c r="X1256" s="29" t="s"/>
      <c r="Y1256" s="29" t="s"/>
      <c r="Z1256" s="29" t="s"/>
    </row>
    <row r="1257" spans="1:26" s="55">
      <c r="A1257" s="26">
        <v>45711</v>
      </c>
      <c r="B1257" s="17" t="s">
        <v>4365</v>
      </c>
      <c r="C1257" s="17" t="s">
        <v>3055</v>
      </c>
      <c r="D1257" s="17" t="s">
        <v>3071</v>
      </c>
      <c r="E1257" s="17">
        <v>168</v>
      </c>
      <c r="F1257" s="17">
        <v>168</v>
      </c>
      <c r="G1257" s="29" t="s"/>
      <c r="H1257" s="17" t="s">
        <v>3109</v>
      </c>
      <c r="I1257" s="17" t="s">
        <v>3072</v>
      </c>
      <c r="J1257" s="32" t="s"/>
      <c r="K1257" s="32" t="s"/>
      <c r="L1257" s="29" t="s"/>
      <c r="M1257" s="29" t="s"/>
      <c r="N1257" s="29" t="s"/>
      <c r="O1257" s="29" t="s"/>
      <c r="P1257" s="29" t="s"/>
      <c r="Q1257" s="29" t="s"/>
      <c r="R1257" s="29" t="s"/>
      <c r="S1257" s="29" t="s"/>
      <c r="T1257" s="29" t="s"/>
      <c r="U1257" s="29" t="s"/>
      <c r="V1257" s="29" t="s"/>
      <c r="W1257" s="29" t="s"/>
      <c r="X1257" s="29" t="s"/>
      <c r="Y1257" s="29" t="s"/>
      <c r="Z1257" s="29" t="s"/>
    </row>
    <row r="1258" spans="1:26" s="55">
      <c r="A1258" s="26">
        <v>45711</v>
      </c>
      <c r="B1258" s="17" t="s">
        <v>4366</v>
      </c>
      <c r="C1258" s="17" t="s">
        <v>3055</v>
      </c>
      <c r="D1258" s="17" t="s">
        <v>3071</v>
      </c>
      <c r="E1258" s="17">
        <v>168</v>
      </c>
      <c r="F1258" s="17">
        <v>168</v>
      </c>
      <c r="G1258" s="29" t="s"/>
      <c r="H1258" s="17" t="s">
        <v>3109</v>
      </c>
      <c r="I1258" s="17" t="s">
        <v>3072</v>
      </c>
      <c r="J1258" s="32" t="s"/>
      <c r="K1258" s="32" t="s"/>
      <c r="L1258" s="29" t="s"/>
      <c r="M1258" s="29" t="s"/>
      <c r="N1258" s="29" t="s"/>
      <c r="O1258" s="29" t="s"/>
      <c r="P1258" s="29" t="s"/>
      <c r="Q1258" s="29" t="s"/>
      <c r="R1258" s="29" t="s"/>
      <c r="S1258" s="29" t="s"/>
      <c r="T1258" s="29" t="s"/>
      <c r="U1258" s="29" t="s"/>
      <c r="V1258" s="29" t="s"/>
      <c r="W1258" s="29" t="s"/>
      <c r="X1258" s="29" t="s"/>
      <c r="Y1258" s="29" t="s"/>
      <c r="Z1258" s="29" t="s"/>
    </row>
    <row r="1259" spans="1:26" s="55">
      <c r="A1259" s="26">
        <v>45712</v>
      </c>
      <c r="B1259" s="17" t="s">
        <v>4367</v>
      </c>
      <c r="C1259" s="17" t="s">
        <v>3055</v>
      </c>
      <c r="D1259" s="17" t="s">
        <v>3071</v>
      </c>
      <c r="E1259" s="17">
        <v>168</v>
      </c>
      <c r="F1259" s="17">
        <v>168</v>
      </c>
      <c r="G1259" s="29" t="s"/>
      <c r="H1259" s="17" t="s">
        <v>3125</v>
      </c>
      <c r="I1259" s="17" t="s">
        <v>3123</v>
      </c>
      <c r="J1259" s="32" t="s"/>
      <c r="K1259" s="32" t="s"/>
      <c r="L1259" s="29" t="s"/>
      <c r="M1259" s="29" t="s"/>
      <c r="N1259" s="29" t="s"/>
      <c r="O1259" s="29" t="s"/>
      <c r="P1259" s="29" t="s"/>
      <c r="Q1259" s="29" t="s"/>
      <c r="R1259" s="29" t="s"/>
      <c r="S1259" s="29" t="s"/>
      <c r="T1259" s="29" t="s"/>
      <c r="U1259" s="29" t="s"/>
      <c r="V1259" s="29" t="s"/>
      <c r="W1259" s="29" t="s"/>
      <c r="X1259" s="29" t="s"/>
      <c r="Y1259" s="29" t="s"/>
      <c r="Z1259" s="29" t="s"/>
    </row>
    <row r="1260" spans="1:26" s="55">
      <c r="A1260" s="26">
        <v>45712</v>
      </c>
      <c r="B1260" s="17" t="s">
        <v>4368</v>
      </c>
      <c r="C1260" s="17" t="s">
        <v>3055</v>
      </c>
      <c r="D1260" s="17" t="s">
        <v>3071</v>
      </c>
      <c r="E1260" s="17">
        <v>168</v>
      </c>
      <c r="F1260" s="17">
        <v>168</v>
      </c>
      <c r="G1260" s="29" t="s"/>
      <c r="H1260" s="17" t="s">
        <v>3125</v>
      </c>
      <c r="I1260" s="17" t="s">
        <v>3123</v>
      </c>
      <c r="J1260" s="32" t="s"/>
      <c r="K1260" s="32" t="s"/>
      <c r="L1260" s="29" t="s"/>
      <c r="M1260" s="29" t="s"/>
      <c r="N1260" s="29" t="s"/>
      <c r="O1260" s="29" t="s"/>
      <c r="P1260" s="29" t="s"/>
      <c r="Q1260" s="29" t="s"/>
      <c r="R1260" s="29" t="s"/>
      <c r="S1260" s="29" t="s"/>
      <c r="T1260" s="29" t="s"/>
      <c r="U1260" s="29" t="s"/>
      <c r="V1260" s="29" t="s"/>
      <c r="W1260" s="29" t="s"/>
      <c r="X1260" s="29" t="s"/>
      <c r="Y1260" s="29" t="s"/>
      <c r="Z1260" s="29" t="s"/>
    </row>
    <row r="1261" spans="1:26" s="55">
      <c r="A1261" s="26">
        <v>45712</v>
      </c>
      <c r="B1261" s="17" t="s">
        <v>4369</v>
      </c>
      <c r="C1261" s="17" t="s">
        <v>2993</v>
      </c>
      <c r="D1261" s="17" t="s">
        <v>2982</v>
      </c>
      <c r="E1261" s="17">
        <v>4000</v>
      </c>
      <c r="F1261" s="17">
        <v>4000</v>
      </c>
      <c r="G1261" s="29" t="s"/>
      <c r="H1261" s="17" t="s">
        <v>2995</v>
      </c>
      <c r="I1261" s="17" t="s">
        <v>3615</v>
      </c>
      <c r="J1261" s="32" t="s"/>
      <c r="K1261" s="32" t="s"/>
      <c r="L1261" s="29" t="s"/>
      <c r="M1261" s="29" t="s"/>
      <c r="N1261" s="29" t="s"/>
      <c r="O1261" s="29" t="s"/>
      <c r="P1261" s="29" t="s"/>
      <c r="Q1261" s="29" t="s"/>
      <c r="R1261" s="29" t="s"/>
      <c r="S1261" s="29" t="s"/>
      <c r="T1261" s="29" t="s"/>
      <c r="U1261" s="29" t="s"/>
      <c r="V1261" s="29" t="s"/>
      <c r="W1261" s="29" t="s"/>
      <c r="X1261" s="29" t="s"/>
      <c r="Y1261" s="29" t="s"/>
      <c r="Z1261" s="29" t="s"/>
    </row>
    <row r="1262" spans="1:26" s="55">
      <c r="A1262" s="26">
        <v>45712</v>
      </c>
      <c r="B1262" s="17" t="s">
        <v>4370</v>
      </c>
      <c r="C1262" s="17" t="s">
        <v>2993</v>
      </c>
      <c r="D1262" s="17" t="s">
        <v>2982</v>
      </c>
      <c r="E1262" s="17">
        <v>6000</v>
      </c>
      <c r="F1262" s="17">
        <v>6000</v>
      </c>
      <c r="G1262" s="29" t="s"/>
      <c r="H1262" s="17" t="s">
        <v>2995</v>
      </c>
      <c r="I1262" s="17" t="s">
        <v>3615</v>
      </c>
      <c r="J1262" s="32" t="s"/>
      <c r="K1262" s="32" t="s"/>
      <c r="L1262" s="29" t="s"/>
      <c r="M1262" s="29" t="s"/>
      <c r="N1262" s="29" t="s"/>
      <c r="O1262" s="29" t="s"/>
      <c r="P1262" s="29" t="s"/>
      <c r="Q1262" s="29" t="s"/>
      <c r="R1262" s="29" t="s"/>
      <c r="S1262" s="29" t="s"/>
      <c r="T1262" s="29" t="s"/>
      <c r="U1262" s="29" t="s"/>
      <c r="V1262" s="29" t="s"/>
      <c r="W1262" s="29" t="s"/>
      <c r="X1262" s="29" t="s"/>
      <c r="Y1262" s="29" t="s"/>
      <c r="Z1262" s="29" t="s"/>
    </row>
    <row r="1263" spans="1:26" s="55">
      <c r="A1263" s="26">
        <v>45712</v>
      </c>
      <c r="B1263" s="17" t="s">
        <v>4371</v>
      </c>
      <c r="C1263" s="17" t="s">
        <v>2993</v>
      </c>
      <c r="D1263" s="17" t="s">
        <v>2982</v>
      </c>
      <c r="E1263" s="17">
        <v>7000</v>
      </c>
      <c r="F1263" s="17">
        <v>7000</v>
      </c>
      <c r="G1263" s="29" t="s"/>
      <c r="H1263" s="17" t="s">
        <v>2995</v>
      </c>
      <c r="I1263" s="17" t="s">
        <v>3615</v>
      </c>
      <c r="J1263" s="32" t="s"/>
      <c r="K1263" s="32" t="s"/>
      <c r="L1263" s="29" t="s"/>
      <c r="M1263" s="29" t="s"/>
      <c r="N1263" s="29" t="s"/>
      <c r="O1263" s="29" t="s"/>
      <c r="P1263" s="29" t="s"/>
      <c r="Q1263" s="29" t="s"/>
      <c r="R1263" s="29" t="s"/>
      <c r="S1263" s="29" t="s"/>
      <c r="T1263" s="29" t="s"/>
      <c r="U1263" s="29" t="s"/>
      <c r="V1263" s="29" t="s"/>
      <c r="W1263" s="29" t="s"/>
      <c r="X1263" s="29" t="s"/>
      <c r="Y1263" s="29" t="s"/>
      <c r="Z1263" s="29" t="s"/>
    </row>
    <row r="1264" spans="1:26" s="55">
      <c r="A1264" s="26">
        <v>45712</v>
      </c>
      <c r="B1264" s="17" t="s">
        <v>4372</v>
      </c>
      <c r="C1264" s="17" t="s">
        <v>2993</v>
      </c>
      <c r="D1264" s="17" t="s">
        <v>2982</v>
      </c>
      <c r="E1264" s="17">
        <v>7000</v>
      </c>
      <c r="F1264" s="17">
        <v>7000</v>
      </c>
      <c r="G1264" s="29" t="s"/>
      <c r="H1264" s="17" t="s">
        <v>2995</v>
      </c>
      <c r="I1264" s="17" t="s">
        <v>3615</v>
      </c>
      <c r="J1264" s="32" t="s"/>
      <c r="K1264" s="32" t="s"/>
      <c r="L1264" s="29" t="s"/>
      <c r="M1264" s="29" t="s"/>
      <c r="N1264" s="29" t="s"/>
      <c r="O1264" s="29" t="s"/>
      <c r="P1264" s="29" t="s"/>
      <c r="Q1264" s="29" t="s"/>
      <c r="R1264" s="29" t="s"/>
      <c r="S1264" s="29" t="s"/>
      <c r="T1264" s="29" t="s"/>
      <c r="U1264" s="29" t="s"/>
      <c r="V1264" s="29" t="s"/>
      <c r="W1264" s="29" t="s"/>
      <c r="X1264" s="29" t="s"/>
      <c r="Y1264" s="29" t="s"/>
      <c r="Z1264" s="29" t="s"/>
    </row>
    <row r="1265" spans="1:26" s="55">
      <c r="A1265" s="26">
        <v>45713</v>
      </c>
      <c r="B1265" s="17" t="s">
        <v>4373</v>
      </c>
      <c r="C1265" s="17" t="s">
        <v>2969</v>
      </c>
      <c r="D1265" s="17" t="s">
        <v>2970</v>
      </c>
      <c r="E1265" s="17">
        <v>200</v>
      </c>
      <c r="F1265" s="17">
        <v>200</v>
      </c>
      <c r="G1265" s="29" t="s"/>
      <c r="H1265" s="17" t="s">
        <v>3379</v>
      </c>
      <c r="I1265" s="17" t="s">
        <v>2977</v>
      </c>
      <c r="J1265" s="32" t="s"/>
      <c r="K1265" s="32" t="s"/>
      <c r="L1265" s="29" t="s"/>
      <c r="M1265" s="29" t="s"/>
      <c r="N1265" s="29" t="s"/>
      <c r="O1265" s="29" t="s"/>
      <c r="P1265" s="29" t="s"/>
      <c r="Q1265" s="29" t="s"/>
      <c r="R1265" s="29" t="s"/>
      <c r="S1265" s="29" t="s"/>
      <c r="T1265" s="29" t="s"/>
      <c r="U1265" s="29" t="s"/>
      <c r="V1265" s="29" t="s"/>
      <c r="W1265" s="29" t="s"/>
      <c r="X1265" s="29" t="s"/>
      <c r="Y1265" s="29" t="s"/>
      <c r="Z1265" s="29" t="s"/>
    </row>
    <row r="1266" spans="1:26" s="55">
      <c r="A1266" s="26">
        <v>45713</v>
      </c>
      <c r="B1266" s="17" t="s">
        <v>4374</v>
      </c>
      <c r="C1266" s="17" t="s">
        <v>3055</v>
      </c>
      <c r="D1266" s="17" t="s">
        <v>3071</v>
      </c>
      <c r="E1266" s="17">
        <v>99</v>
      </c>
      <c r="F1266" s="17">
        <v>99</v>
      </c>
      <c r="G1266" s="29" t="s"/>
      <c r="H1266" s="17" t="s">
        <v>3125</v>
      </c>
      <c r="I1266" s="17" t="s">
        <v>3123</v>
      </c>
      <c r="J1266" s="32" t="s"/>
      <c r="K1266" s="32" t="s"/>
      <c r="L1266" s="29" t="s"/>
      <c r="M1266" s="29" t="s"/>
      <c r="N1266" s="29" t="s"/>
      <c r="O1266" s="29" t="s"/>
      <c r="P1266" s="29" t="s"/>
      <c r="Q1266" s="29" t="s"/>
      <c r="R1266" s="29" t="s"/>
      <c r="S1266" s="29" t="s"/>
      <c r="T1266" s="29" t="s"/>
      <c r="U1266" s="29" t="s"/>
      <c r="V1266" s="29" t="s"/>
      <c r="W1266" s="29" t="s"/>
      <c r="X1266" s="29" t="s"/>
      <c r="Y1266" s="29" t="s"/>
      <c r="Z1266" s="29" t="s"/>
    </row>
    <row r="1267" spans="1:26" s="55">
      <c r="A1267" s="26">
        <v>45713</v>
      </c>
      <c r="B1267" s="17" t="s">
        <v>4375</v>
      </c>
      <c r="C1267" s="17" t="s">
        <v>2974</v>
      </c>
      <c r="D1267" s="17" t="s">
        <v>4067</v>
      </c>
      <c r="E1267" s="17">
        <v>4700</v>
      </c>
      <c r="F1267" s="38">
        <v>4700</v>
      </c>
      <c r="G1267" s="29" t="s"/>
      <c r="H1267" s="17" t="s">
        <v>2988</v>
      </c>
      <c r="I1267" s="17" t="s">
        <v>3030</v>
      </c>
      <c r="J1267" s="32" t="s"/>
      <c r="K1267" s="32" t="s"/>
      <c r="L1267" s="29" t="s"/>
      <c r="M1267" s="29" t="s"/>
      <c r="N1267" s="29" t="s"/>
      <c r="O1267" s="29" t="s"/>
      <c r="P1267" s="29" t="s"/>
      <c r="Q1267" s="29" t="s"/>
      <c r="R1267" s="29" t="s"/>
      <c r="S1267" s="29" t="s"/>
      <c r="T1267" s="29" t="s"/>
      <c r="U1267" s="29" t="s"/>
      <c r="V1267" s="29" t="s"/>
      <c r="W1267" s="29" t="s"/>
      <c r="X1267" s="29" t="s"/>
      <c r="Y1267" s="29" t="s"/>
      <c r="Z1267" s="29" t="s"/>
    </row>
    <row r="1268" spans="1:26" s="55">
      <c r="A1268" s="26">
        <v>45713</v>
      </c>
      <c r="B1268" s="17" t="s">
        <v>4376</v>
      </c>
      <c r="C1268" s="17" t="s">
        <v>3055</v>
      </c>
      <c r="D1268" s="17" t="s">
        <v>3071</v>
      </c>
      <c r="E1268" s="17">
        <v>99</v>
      </c>
      <c r="F1268" s="17">
        <v>99</v>
      </c>
      <c r="G1268" s="29" t="s"/>
      <c r="H1268" s="17" t="s">
        <v>3125</v>
      </c>
      <c r="I1268" s="17" t="s">
        <v>3123</v>
      </c>
      <c r="J1268" s="32" t="s"/>
      <c r="K1268" s="32" t="s"/>
      <c r="L1268" s="29" t="s"/>
      <c r="M1268" s="29" t="s"/>
      <c r="N1268" s="29" t="s"/>
      <c r="O1268" s="29" t="s"/>
      <c r="P1268" s="29" t="s"/>
      <c r="Q1268" s="29" t="s"/>
      <c r="R1268" s="29" t="s"/>
      <c r="S1268" s="29" t="s"/>
      <c r="T1268" s="29" t="s"/>
      <c r="U1268" s="29" t="s"/>
      <c r="V1268" s="29" t="s"/>
      <c r="W1268" s="29" t="s"/>
      <c r="X1268" s="29" t="s"/>
      <c r="Y1268" s="29" t="s"/>
      <c r="Z1268" s="29" t="s"/>
    </row>
    <row r="1269" spans="1:26" s="55">
      <c r="A1269" s="26">
        <v>45713</v>
      </c>
      <c r="B1269" s="17" t="s">
        <v>4377</v>
      </c>
      <c r="C1269" s="17" t="s">
        <v>2969</v>
      </c>
      <c r="D1269" s="17" t="s">
        <v>2970</v>
      </c>
      <c r="E1269" s="17">
        <v>5499</v>
      </c>
      <c r="F1269" s="17">
        <v>5499</v>
      </c>
      <c r="G1269" s="29" t="s"/>
      <c r="H1269" s="17" t="s">
        <v>2999</v>
      </c>
      <c r="I1269" s="17" t="s">
        <v>3812</v>
      </c>
      <c r="J1269" s="32" t="s"/>
      <c r="K1269" s="32" t="s"/>
      <c r="L1269" s="29" t="s"/>
      <c r="M1269" s="29" t="s"/>
      <c r="N1269" s="29" t="s"/>
      <c r="O1269" s="29" t="s"/>
      <c r="P1269" s="29" t="s"/>
      <c r="Q1269" s="29" t="s"/>
      <c r="R1269" s="29" t="s"/>
      <c r="S1269" s="29" t="s"/>
      <c r="T1269" s="29" t="s"/>
      <c r="U1269" s="29" t="s"/>
      <c r="V1269" s="29" t="s"/>
      <c r="W1269" s="29" t="s"/>
      <c r="X1269" s="29" t="s"/>
      <c r="Y1269" s="29" t="s"/>
      <c r="Z1269" s="29" t="s"/>
    </row>
    <row r="1270" spans="1:26" s="55">
      <c r="A1270" s="26">
        <v>45713</v>
      </c>
      <c r="B1270" s="17" t="s">
        <v>4378</v>
      </c>
      <c r="C1270" s="17" t="s">
        <v>3055</v>
      </c>
      <c r="D1270" s="17" t="s">
        <v>3071</v>
      </c>
      <c r="E1270" s="17">
        <v>330</v>
      </c>
      <c r="F1270" s="17">
        <v>330</v>
      </c>
      <c r="G1270" s="29" t="s"/>
      <c r="H1270" s="17" t="s">
        <v>3109</v>
      </c>
      <c r="I1270" s="17" t="s">
        <v>3072</v>
      </c>
      <c r="J1270" s="32" t="s"/>
      <c r="K1270" s="32" t="s"/>
      <c r="L1270" s="29" t="s"/>
      <c r="M1270" s="29" t="s"/>
      <c r="N1270" s="29" t="s"/>
      <c r="O1270" s="29" t="s"/>
      <c r="P1270" s="29" t="s"/>
      <c r="Q1270" s="29" t="s"/>
      <c r="R1270" s="29" t="s"/>
      <c r="S1270" s="29" t="s"/>
      <c r="T1270" s="29" t="s"/>
      <c r="U1270" s="29" t="s"/>
      <c r="V1270" s="29" t="s"/>
      <c r="W1270" s="29" t="s"/>
      <c r="X1270" s="29" t="s"/>
      <c r="Y1270" s="29" t="s"/>
      <c r="Z1270" s="29" t="s"/>
    </row>
    <row r="1271" spans="1:26" s="55">
      <c r="A1271" s="26">
        <v>45713</v>
      </c>
      <c r="B1271" s="17" t="s">
        <v>4379</v>
      </c>
      <c r="C1271" s="17" t="s">
        <v>3055</v>
      </c>
      <c r="D1271" s="17" t="s">
        <v>3071</v>
      </c>
      <c r="E1271" s="17">
        <v>1176</v>
      </c>
      <c r="F1271" s="17">
        <v>1176</v>
      </c>
      <c r="G1271" s="29" t="s"/>
      <c r="H1271" s="17" t="s">
        <v>3109</v>
      </c>
      <c r="I1271" s="17" t="s">
        <v>3072</v>
      </c>
      <c r="J1271" s="32" t="s"/>
      <c r="K1271" s="32" t="s"/>
      <c r="L1271" s="29" t="s"/>
      <c r="M1271" s="29" t="s"/>
      <c r="N1271" s="29" t="s"/>
      <c r="O1271" s="29" t="s"/>
      <c r="P1271" s="29" t="s"/>
      <c r="Q1271" s="29" t="s"/>
      <c r="R1271" s="29" t="s"/>
      <c r="S1271" s="29" t="s"/>
      <c r="T1271" s="29" t="s"/>
      <c r="U1271" s="29" t="s"/>
      <c r="V1271" s="29" t="s"/>
      <c r="W1271" s="29" t="s"/>
      <c r="X1271" s="29" t="s"/>
      <c r="Y1271" s="29" t="s"/>
      <c r="Z1271" s="29" t="s"/>
    </row>
    <row r="1272" spans="1:26" s="55">
      <c r="A1272" s="26">
        <v>45714</v>
      </c>
      <c r="B1272" s="17" t="s">
        <v>4380</v>
      </c>
      <c r="C1272" s="17" t="s">
        <v>2969</v>
      </c>
      <c r="D1272" s="17" t="s">
        <v>2970</v>
      </c>
      <c r="E1272" s="17">
        <v>937</v>
      </c>
      <c r="F1272" s="17">
        <v>937</v>
      </c>
      <c r="G1272" s="29" t="s"/>
      <c r="H1272" s="17" t="s">
        <v>2999</v>
      </c>
      <c r="I1272" s="17" t="s">
        <v>3000</v>
      </c>
      <c r="J1272" s="32" t="s"/>
      <c r="K1272" s="32" t="s"/>
      <c r="L1272" s="29" t="s"/>
      <c r="M1272" s="29" t="s"/>
      <c r="N1272" s="29" t="s"/>
      <c r="O1272" s="29" t="s"/>
      <c r="P1272" s="29" t="s"/>
      <c r="Q1272" s="29" t="s"/>
      <c r="R1272" s="29" t="s"/>
      <c r="S1272" s="29" t="s"/>
      <c r="T1272" s="29" t="s"/>
      <c r="U1272" s="29" t="s"/>
      <c r="V1272" s="29" t="s"/>
      <c r="W1272" s="29" t="s"/>
      <c r="X1272" s="29" t="s"/>
      <c r="Y1272" s="29" t="s"/>
      <c r="Z1272" s="29" t="s"/>
    </row>
    <row r="1273" spans="1:26" s="55">
      <c r="A1273" s="26">
        <v>45714</v>
      </c>
      <c r="B1273" s="17" t="s">
        <v>4381</v>
      </c>
      <c r="C1273" s="17" t="s">
        <v>2969</v>
      </c>
      <c r="D1273" s="17" t="s">
        <v>2970</v>
      </c>
      <c r="E1273" s="17">
        <v>510</v>
      </c>
      <c r="F1273" s="17">
        <v>510</v>
      </c>
      <c r="G1273" s="29" t="s"/>
      <c r="H1273" s="17" t="s">
        <v>2999</v>
      </c>
      <c r="I1273" s="17" t="s">
        <v>3000</v>
      </c>
      <c r="J1273" s="32" t="s"/>
      <c r="K1273" s="32" t="s"/>
      <c r="L1273" s="29" t="s"/>
      <c r="M1273" s="29" t="s"/>
      <c r="N1273" s="29" t="s"/>
      <c r="O1273" s="29" t="s"/>
      <c r="P1273" s="29" t="s"/>
      <c r="Q1273" s="29" t="s"/>
      <c r="R1273" s="29" t="s"/>
      <c r="S1273" s="29" t="s"/>
      <c r="T1273" s="29" t="s"/>
      <c r="U1273" s="29" t="s"/>
      <c r="V1273" s="29" t="s"/>
      <c r="W1273" s="29" t="s"/>
      <c r="X1273" s="29" t="s"/>
      <c r="Y1273" s="29" t="s"/>
      <c r="Z1273" s="29" t="s"/>
    </row>
    <row r="1274" spans="1:26" s="55">
      <c r="A1274" s="26">
        <v>45714</v>
      </c>
      <c r="B1274" s="17" t="s">
        <v>4382</v>
      </c>
      <c r="C1274" s="17" t="s">
        <v>3055</v>
      </c>
      <c r="D1274" s="17" t="s">
        <v>3071</v>
      </c>
      <c r="E1274" s="17">
        <v>168</v>
      </c>
      <c r="F1274" s="17">
        <v>168</v>
      </c>
      <c r="G1274" s="29" t="s"/>
      <c r="H1274" s="17" t="s">
        <v>3109</v>
      </c>
      <c r="I1274" s="17" t="s">
        <v>3117</v>
      </c>
      <c r="J1274" s="32" t="s"/>
      <c r="K1274" s="32" t="s"/>
      <c r="L1274" s="29" t="s"/>
      <c r="M1274" s="29" t="s"/>
      <c r="N1274" s="29" t="s"/>
      <c r="O1274" s="29" t="s"/>
      <c r="P1274" s="29" t="s"/>
      <c r="Q1274" s="29" t="s"/>
      <c r="R1274" s="29" t="s"/>
      <c r="S1274" s="29" t="s"/>
      <c r="T1274" s="29" t="s"/>
      <c r="U1274" s="29" t="s"/>
      <c r="V1274" s="29" t="s"/>
      <c r="W1274" s="29" t="s"/>
      <c r="X1274" s="29" t="s"/>
      <c r="Y1274" s="29" t="s"/>
      <c r="Z1274" s="29" t="s"/>
    </row>
    <row r="1275" spans="1:26" s="55">
      <c r="A1275" s="26">
        <v>45715</v>
      </c>
      <c r="B1275" s="17" t="s">
        <v>4383</v>
      </c>
      <c r="C1275" s="17" t="s">
        <v>3055</v>
      </c>
      <c r="D1275" s="17" t="s">
        <v>3071</v>
      </c>
      <c r="E1275" s="17">
        <v>358</v>
      </c>
      <c r="F1275" s="17">
        <v>358</v>
      </c>
      <c r="G1275" s="29" t="s"/>
      <c r="H1275" s="17" t="s">
        <v>3125</v>
      </c>
      <c r="I1275" s="17" t="s">
        <v>3072</v>
      </c>
      <c r="J1275" s="32" t="s"/>
      <c r="K1275" s="32" t="s"/>
      <c r="L1275" s="29" t="s"/>
      <c r="M1275" s="29" t="s"/>
      <c r="N1275" s="29" t="s"/>
      <c r="O1275" s="29" t="s"/>
      <c r="P1275" s="29" t="s"/>
      <c r="Q1275" s="29" t="s"/>
      <c r="R1275" s="29" t="s"/>
      <c r="S1275" s="29" t="s"/>
      <c r="T1275" s="29" t="s"/>
      <c r="U1275" s="29" t="s"/>
      <c r="V1275" s="29" t="s"/>
      <c r="W1275" s="29" t="s"/>
      <c r="X1275" s="29" t="s"/>
      <c r="Y1275" s="29" t="s"/>
      <c r="Z1275" s="29" t="s"/>
    </row>
    <row r="1276" spans="1:26" s="55">
      <c r="A1276" s="26">
        <v>45715</v>
      </c>
      <c r="B1276" s="17" t="s">
        <v>4384</v>
      </c>
      <c r="C1276" s="17" t="s">
        <v>2974</v>
      </c>
      <c r="D1276" s="17" t="s">
        <v>2970</v>
      </c>
      <c r="E1276" s="17">
        <v>4000</v>
      </c>
      <c r="F1276" s="17">
        <v>4000</v>
      </c>
      <c r="G1276" s="29" t="s"/>
      <c r="H1276" s="17" t="s">
        <v>2983</v>
      </c>
      <c r="I1276" s="17" t="s">
        <v>2975</v>
      </c>
      <c r="J1276" s="32" t="s"/>
      <c r="K1276" s="32" t="s"/>
      <c r="L1276" s="29" t="s"/>
      <c r="M1276" s="29" t="s"/>
      <c r="N1276" s="29" t="s"/>
      <c r="O1276" s="29" t="s"/>
      <c r="P1276" s="29" t="s"/>
      <c r="Q1276" s="29" t="s"/>
      <c r="R1276" s="29" t="s"/>
      <c r="S1276" s="29" t="s"/>
      <c r="T1276" s="29" t="s"/>
      <c r="U1276" s="29" t="s"/>
      <c r="V1276" s="29" t="s"/>
      <c r="W1276" s="29" t="s"/>
      <c r="X1276" s="29" t="s"/>
      <c r="Y1276" s="29" t="s"/>
      <c r="Z1276" s="29" t="s"/>
    </row>
    <row r="1277" spans="1:26" s="55">
      <c r="A1277" s="26">
        <v>45715</v>
      </c>
      <c r="B1277" s="17" t="s">
        <v>4385</v>
      </c>
      <c r="C1277" s="17" t="s">
        <v>3055</v>
      </c>
      <c r="D1277" s="17" t="s">
        <v>3071</v>
      </c>
      <c r="E1277" s="17">
        <v>258</v>
      </c>
      <c r="F1277" s="17">
        <v>258</v>
      </c>
      <c r="G1277" s="29" t="s"/>
      <c r="H1277" s="17" t="s">
        <v>3109</v>
      </c>
      <c r="I1277" s="17" t="s">
        <v>3072</v>
      </c>
      <c r="J1277" s="32" t="s"/>
      <c r="K1277" s="32" t="s"/>
      <c r="L1277" s="29" t="s"/>
      <c r="M1277" s="29" t="s"/>
      <c r="N1277" s="29" t="s"/>
      <c r="O1277" s="29" t="s"/>
      <c r="P1277" s="29" t="s"/>
      <c r="Q1277" s="29" t="s"/>
      <c r="R1277" s="29" t="s"/>
      <c r="S1277" s="29" t="s"/>
      <c r="T1277" s="29" t="s"/>
      <c r="U1277" s="29" t="s"/>
      <c r="V1277" s="29" t="s"/>
      <c r="W1277" s="29" t="s"/>
      <c r="X1277" s="29" t="s"/>
      <c r="Y1277" s="29" t="s"/>
      <c r="Z1277" s="29" t="s"/>
    </row>
    <row r="1278" spans="1:26" s="55">
      <c r="A1278" s="26">
        <v>45715</v>
      </c>
      <c r="B1278" s="17" t="s">
        <v>4386</v>
      </c>
      <c r="C1278" s="17" t="s">
        <v>3055</v>
      </c>
      <c r="D1278" s="17" t="s">
        <v>3071</v>
      </c>
      <c r="E1278" s="17">
        <v>850</v>
      </c>
      <c r="F1278" s="17">
        <v>850</v>
      </c>
      <c r="G1278" s="29" t="s"/>
      <c r="H1278" s="17" t="s">
        <v>3125</v>
      </c>
      <c r="I1278" s="17" t="s">
        <v>3072</v>
      </c>
      <c r="J1278" s="32" t="s"/>
      <c r="K1278" s="32" t="s"/>
      <c r="L1278" s="29" t="s"/>
      <c r="M1278" s="29" t="s"/>
      <c r="N1278" s="29" t="s"/>
      <c r="O1278" s="29" t="s"/>
      <c r="P1278" s="29" t="s"/>
      <c r="Q1278" s="29" t="s"/>
      <c r="R1278" s="29" t="s"/>
      <c r="S1278" s="29" t="s"/>
      <c r="T1278" s="29" t="s"/>
      <c r="U1278" s="29" t="s"/>
      <c r="V1278" s="29" t="s"/>
      <c r="W1278" s="29" t="s"/>
      <c r="X1278" s="29" t="s"/>
      <c r="Y1278" s="29" t="s"/>
      <c r="Z1278" s="29" t="s"/>
    </row>
    <row r="1279" spans="1:26" s="55">
      <c r="A1279" s="26">
        <v>45715</v>
      </c>
      <c r="B1279" s="17" t="s">
        <v>4387</v>
      </c>
      <c r="C1279" s="17" t="s">
        <v>3055</v>
      </c>
      <c r="D1279" s="17" t="s">
        <v>3071</v>
      </c>
      <c r="E1279" s="17">
        <v>9000</v>
      </c>
      <c r="F1279" s="17">
        <v>9000</v>
      </c>
      <c r="G1279" s="29" t="s"/>
      <c r="H1279" s="17" t="s">
        <v>3125</v>
      </c>
      <c r="I1279" s="17" t="s">
        <v>3072</v>
      </c>
      <c r="J1279" s="32" t="s"/>
      <c r="K1279" s="32" t="s"/>
      <c r="L1279" s="29" t="s"/>
      <c r="M1279" s="29" t="s"/>
      <c r="N1279" s="29" t="s"/>
      <c r="O1279" s="29" t="s"/>
      <c r="P1279" s="29" t="s"/>
      <c r="Q1279" s="29" t="s"/>
      <c r="R1279" s="29" t="s"/>
      <c r="S1279" s="29" t="s"/>
      <c r="T1279" s="29" t="s"/>
      <c r="U1279" s="29" t="s"/>
      <c r="V1279" s="29" t="s"/>
      <c r="W1279" s="29" t="s"/>
      <c r="X1279" s="29" t="s"/>
      <c r="Y1279" s="29" t="s"/>
      <c r="Z1279" s="29" t="s"/>
    </row>
    <row r="1280" spans="1:26" s="55">
      <c r="A1280" s="26">
        <v>45715</v>
      </c>
      <c r="B1280" s="17" t="s">
        <v>4388</v>
      </c>
      <c r="C1280" s="17" t="s">
        <v>3055</v>
      </c>
      <c r="D1280" s="17" t="s">
        <v>3071</v>
      </c>
      <c r="E1280" s="17">
        <v>3390</v>
      </c>
      <c r="F1280" s="17">
        <v>3390</v>
      </c>
      <c r="G1280" s="29" t="s"/>
      <c r="H1280" s="17" t="s">
        <v>3109</v>
      </c>
      <c r="I1280" s="17" t="s">
        <v>3072</v>
      </c>
      <c r="J1280" s="32" t="s"/>
      <c r="K1280" s="32" t="s"/>
      <c r="L1280" s="29" t="s"/>
      <c r="M1280" s="29" t="s"/>
      <c r="N1280" s="29" t="s"/>
      <c r="O1280" s="29" t="s"/>
      <c r="P1280" s="29" t="s"/>
      <c r="Q1280" s="29" t="s"/>
      <c r="R1280" s="29" t="s"/>
      <c r="S1280" s="29" t="s"/>
      <c r="T1280" s="29" t="s"/>
      <c r="U1280" s="29" t="s"/>
      <c r="V1280" s="29" t="s"/>
      <c r="W1280" s="29" t="s"/>
      <c r="X1280" s="29" t="s"/>
      <c r="Y1280" s="29" t="s"/>
      <c r="Z1280" s="29" t="s"/>
    </row>
    <row r="1281" spans="1:26" s="55">
      <c r="A1281" s="26">
        <v>45715</v>
      </c>
      <c r="B1281" s="17" t="s">
        <v>4389</v>
      </c>
      <c r="C1281" s="17" t="s">
        <v>2993</v>
      </c>
      <c r="D1281" s="17" t="s">
        <v>2982</v>
      </c>
      <c r="E1281" s="17">
        <v>0</v>
      </c>
      <c r="F1281" s="17">
        <v>0</v>
      </c>
      <c r="G1281" s="29" t="s"/>
      <c r="H1281" s="17" t="s">
        <v>3004</v>
      </c>
      <c r="I1281" s="17" t="s">
        <v>2996</v>
      </c>
      <c r="J1281" s="32" t="s"/>
      <c r="K1281" s="32" t="s"/>
      <c r="L1281" s="29" t="s"/>
      <c r="M1281" s="29" t="s"/>
      <c r="N1281" s="29" t="s"/>
      <c r="O1281" s="29" t="s"/>
      <c r="P1281" s="29" t="s"/>
      <c r="Q1281" s="29" t="s"/>
      <c r="R1281" s="29" t="s"/>
      <c r="S1281" s="29" t="s"/>
      <c r="T1281" s="29" t="s"/>
      <c r="U1281" s="29" t="s"/>
      <c r="V1281" s="29" t="s"/>
      <c r="W1281" s="29" t="s"/>
      <c r="X1281" s="29" t="s"/>
      <c r="Y1281" s="29" t="s"/>
      <c r="Z1281" s="29" t="s"/>
    </row>
    <row r="1282" spans="1:26" s="55">
      <c r="A1282" s="26">
        <v>45715</v>
      </c>
      <c r="B1282" s="17" t="s">
        <v>4390</v>
      </c>
      <c r="C1282" s="17" t="s">
        <v>3055</v>
      </c>
      <c r="D1282" s="17" t="s">
        <v>3071</v>
      </c>
      <c r="E1282" s="17">
        <v>80</v>
      </c>
      <c r="F1282" s="17">
        <v>80</v>
      </c>
      <c r="G1282" s="29" t="s"/>
      <c r="H1282" s="17" t="s">
        <v>3109</v>
      </c>
      <c r="I1282" s="17" t="s">
        <v>3117</v>
      </c>
      <c r="J1282" s="32" t="s"/>
      <c r="K1282" s="32" t="s"/>
      <c r="L1282" s="29" t="s"/>
      <c r="M1282" s="29" t="s"/>
      <c r="N1282" s="29" t="s"/>
      <c r="O1282" s="29" t="s"/>
      <c r="P1282" s="29" t="s"/>
      <c r="Q1282" s="29" t="s"/>
      <c r="R1282" s="29" t="s"/>
      <c r="S1282" s="29" t="s"/>
      <c r="T1282" s="29" t="s"/>
      <c r="U1282" s="29" t="s"/>
      <c r="V1282" s="29" t="s"/>
      <c r="W1282" s="29" t="s"/>
      <c r="X1282" s="29" t="s"/>
      <c r="Y1282" s="29" t="s"/>
      <c r="Z1282" s="29" t="s"/>
    </row>
    <row r="1283" spans="1:26" s="55">
      <c r="A1283" s="26">
        <v>45716</v>
      </c>
      <c r="B1283" s="17" t="s">
        <v>4391</v>
      </c>
      <c r="C1283" s="17" t="s">
        <v>2993</v>
      </c>
      <c r="D1283" s="17" t="s">
        <v>2982</v>
      </c>
      <c r="E1283" s="17">
        <v>58</v>
      </c>
      <c r="F1283" s="17">
        <v>58</v>
      </c>
      <c r="G1283" s="29" t="s"/>
      <c r="H1283" s="17" t="s">
        <v>2995</v>
      </c>
      <c r="I1283" s="17" t="s">
        <v>2996</v>
      </c>
      <c r="J1283" s="32" t="s"/>
      <c r="K1283" s="32" t="s"/>
      <c r="L1283" s="29" t="s"/>
      <c r="M1283" s="29" t="s"/>
      <c r="N1283" s="29" t="s"/>
      <c r="O1283" s="29" t="s"/>
      <c r="P1283" s="29" t="s"/>
      <c r="Q1283" s="29" t="s"/>
      <c r="R1283" s="29" t="s"/>
      <c r="S1283" s="29" t="s"/>
      <c r="T1283" s="29" t="s"/>
      <c r="U1283" s="29" t="s"/>
      <c r="V1283" s="29" t="s"/>
      <c r="W1283" s="29" t="s"/>
      <c r="X1283" s="29" t="s"/>
      <c r="Y1283" s="29" t="s"/>
      <c r="Z1283" s="29" t="s"/>
    </row>
    <row r="1284" spans="1:26" s="55">
      <c r="A1284" s="26">
        <v>45716</v>
      </c>
      <c r="B1284" s="17" t="s">
        <v>4392</v>
      </c>
      <c r="C1284" s="17" t="s">
        <v>2993</v>
      </c>
      <c r="D1284" s="17" t="s">
        <v>2982</v>
      </c>
      <c r="E1284" s="17">
        <v>199</v>
      </c>
      <c r="F1284" s="17">
        <v>199</v>
      </c>
      <c r="G1284" s="29" t="s"/>
      <c r="H1284" s="17" t="s">
        <v>2995</v>
      </c>
      <c r="I1284" s="17" t="s">
        <v>3013</v>
      </c>
      <c r="J1284" s="32" t="s"/>
      <c r="K1284" s="32" t="s"/>
      <c r="L1284" s="29" t="s"/>
      <c r="M1284" s="29" t="s"/>
      <c r="N1284" s="29" t="s"/>
      <c r="O1284" s="29" t="s"/>
      <c r="P1284" s="29" t="s"/>
      <c r="Q1284" s="29" t="s"/>
      <c r="R1284" s="29" t="s"/>
      <c r="S1284" s="29" t="s"/>
      <c r="T1284" s="29" t="s"/>
      <c r="U1284" s="29" t="s"/>
      <c r="V1284" s="29" t="s"/>
      <c r="W1284" s="29" t="s"/>
      <c r="X1284" s="29" t="s"/>
      <c r="Y1284" s="29" t="s"/>
      <c r="Z1284" s="29" t="s"/>
    </row>
    <row r="1285" spans="1:26" s="55">
      <c r="A1285" s="26">
        <v>45717</v>
      </c>
      <c r="B1285" s="17" t="s">
        <v>4393</v>
      </c>
      <c r="C1285" s="17" t="s">
        <v>3055</v>
      </c>
      <c r="D1285" s="17" t="s">
        <v>3071</v>
      </c>
      <c r="E1285" s="17">
        <v>168</v>
      </c>
      <c r="F1285" s="17">
        <v>168</v>
      </c>
      <c r="G1285" s="29" t="s"/>
      <c r="H1285" s="17" t="s">
        <v>3125</v>
      </c>
      <c r="I1285" s="17" t="s">
        <v>3123</v>
      </c>
      <c r="J1285" s="32" t="s"/>
      <c r="K1285" s="32" t="s"/>
      <c r="L1285" s="29" t="s"/>
      <c r="M1285" s="29" t="s"/>
      <c r="N1285" s="29" t="s"/>
      <c r="O1285" s="29" t="s"/>
      <c r="P1285" s="29" t="s"/>
      <c r="Q1285" s="29" t="s"/>
      <c r="R1285" s="29" t="s"/>
      <c r="S1285" s="29" t="s"/>
      <c r="T1285" s="29" t="s"/>
      <c r="U1285" s="29" t="s"/>
      <c r="V1285" s="29" t="s"/>
      <c r="W1285" s="29" t="s"/>
      <c r="X1285" s="29" t="s"/>
      <c r="Y1285" s="29" t="s"/>
      <c r="Z1285" s="29" t="s"/>
    </row>
    <row r="1286" spans="1:26" s="55">
      <c r="A1286" s="26">
        <v>45717</v>
      </c>
      <c r="B1286" s="17" t="s">
        <v>4394</v>
      </c>
      <c r="C1286" s="17" t="s">
        <v>2969</v>
      </c>
      <c r="D1286" s="17" t="s">
        <v>2970</v>
      </c>
      <c r="E1286" s="17">
        <v>480</v>
      </c>
      <c r="F1286" s="17">
        <v>480</v>
      </c>
      <c r="G1286" s="29" t="s"/>
      <c r="H1286" s="17" t="s">
        <v>2999</v>
      </c>
      <c r="I1286" s="17" t="s">
        <v>3513</v>
      </c>
      <c r="J1286" s="32" t="s"/>
      <c r="K1286" s="32" t="s"/>
      <c r="L1286" s="29" t="s"/>
      <c r="M1286" s="29" t="s"/>
      <c r="N1286" s="29" t="s"/>
      <c r="O1286" s="29" t="s"/>
      <c r="P1286" s="29" t="s"/>
      <c r="Q1286" s="29" t="s"/>
      <c r="R1286" s="29" t="s"/>
      <c r="S1286" s="29" t="s"/>
      <c r="T1286" s="29" t="s"/>
      <c r="U1286" s="29" t="s"/>
      <c r="V1286" s="29" t="s"/>
      <c r="W1286" s="29" t="s"/>
      <c r="X1286" s="29" t="s"/>
      <c r="Y1286" s="29" t="s"/>
      <c r="Z1286" s="29" t="s"/>
    </row>
    <row r="1287" spans="1:26" s="55">
      <c r="A1287" s="26">
        <v>45717</v>
      </c>
      <c r="B1287" s="17" t="s">
        <v>4395</v>
      </c>
      <c r="C1287" s="17" t="s">
        <v>2993</v>
      </c>
      <c r="D1287" s="17" t="s">
        <v>2982</v>
      </c>
      <c r="E1287" s="17">
        <v>480</v>
      </c>
      <c r="F1287" s="17">
        <v>480</v>
      </c>
      <c r="G1287" s="29" t="s"/>
      <c r="H1287" s="17" t="s">
        <v>2995</v>
      </c>
      <c r="I1287" s="17" t="s">
        <v>2996</v>
      </c>
      <c r="J1287" s="32" t="s"/>
      <c r="K1287" s="32" t="s"/>
      <c r="L1287" s="29" t="s"/>
      <c r="M1287" s="29" t="s"/>
      <c r="N1287" s="29" t="s"/>
      <c r="O1287" s="29" t="s"/>
      <c r="P1287" s="29" t="s"/>
      <c r="Q1287" s="29" t="s"/>
      <c r="R1287" s="29" t="s"/>
      <c r="S1287" s="29" t="s"/>
      <c r="T1287" s="29" t="s"/>
      <c r="U1287" s="29" t="s"/>
      <c r="V1287" s="29" t="s"/>
      <c r="W1287" s="29" t="s"/>
      <c r="X1287" s="29" t="s"/>
      <c r="Y1287" s="29" t="s"/>
      <c r="Z1287" s="29" t="s"/>
    </row>
    <row r="1288" spans="1:26" s="55">
      <c r="A1288" s="26">
        <v>45717</v>
      </c>
      <c r="B1288" s="17" t="s">
        <v>4396</v>
      </c>
      <c r="C1288" s="17" t="s">
        <v>2993</v>
      </c>
      <c r="D1288" s="17" t="s">
        <v>2982</v>
      </c>
      <c r="E1288" s="17">
        <v>99</v>
      </c>
      <c r="F1288" s="17">
        <v>99</v>
      </c>
      <c r="G1288" s="29" t="s"/>
      <c r="H1288" s="17" t="s">
        <v>2995</v>
      </c>
      <c r="I1288" s="17" t="s">
        <v>3013</v>
      </c>
      <c r="J1288" s="32" t="s"/>
      <c r="K1288" s="32" t="s"/>
      <c r="L1288" s="29" t="s"/>
      <c r="M1288" s="29" t="s"/>
      <c r="N1288" s="29" t="s"/>
      <c r="O1288" s="29" t="s"/>
      <c r="P1288" s="29" t="s"/>
      <c r="Q1288" s="29" t="s"/>
      <c r="R1288" s="29" t="s"/>
      <c r="S1288" s="29" t="s"/>
      <c r="T1288" s="29" t="s"/>
      <c r="U1288" s="29" t="s"/>
      <c r="V1288" s="29" t="s"/>
      <c r="W1288" s="29" t="s"/>
      <c r="X1288" s="29" t="s"/>
      <c r="Y1288" s="29" t="s"/>
      <c r="Z1288" s="29" t="s"/>
    </row>
    <row r="1289" spans="1:26" s="55">
      <c r="A1289" s="26">
        <v>45718</v>
      </c>
      <c r="B1289" s="17" t="s">
        <v>4397</v>
      </c>
      <c r="C1289" s="17" t="s">
        <v>3055</v>
      </c>
      <c r="D1289" s="17" t="s">
        <v>3071</v>
      </c>
      <c r="E1289" s="17">
        <v>168</v>
      </c>
      <c r="F1289" s="17">
        <v>168</v>
      </c>
      <c r="G1289" s="29" t="s"/>
      <c r="H1289" s="17" t="s">
        <v>3125</v>
      </c>
      <c r="I1289" s="17" t="s">
        <v>3123</v>
      </c>
      <c r="J1289" s="32" t="s"/>
      <c r="K1289" s="32" t="s"/>
      <c r="L1289" s="29" t="s"/>
      <c r="M1289" s="29" t="s"/>
      <c r="N1289" s="29" t="s"/>
      <c r="O1289" s="29" t="s"/>
      <c r="P1289" s="29" t="s"/>
      <c r="Q1289" s="29" t="s"/>
      <c r="R1289" s="29" t="s"/>
      <c r="S1289" s="29" t="s"/>
      <c r="T1289" s="29" t="s"/>
      <c r="U1289" s="29" t="s"/>
      <c r="V1289" s="29" t="s"/>
      <c r="W1289" s="29" t="s"/>
      <c r="X1289" s="29" t="s"/>
      <c r="Y1289" s="29" t="s"/>
      <c r="Z1289" s="29" t="s"/>
    </row>
    <row r="1290" spans="1:26" s="55">
      <c r="A1290" s="26">
        <v>45718</v>
      </c>
      <c r="B1290" s="17" t="s">
        <v>4398</v>
      </c>
      <c r="C1290" s="17" t="s">
        <v>3055</v>
      </c>
      <c r="D1290" s="17" t="s">
        <v>3071</v>
      </c>
      <c r="E1290" s="17">
        <v>198</v>
      </c>
      <c r="F1290" s="17">
        <v>198</v>
      </c>
      <c r="G1290" s="29" t="s"/>
      <c r="H1290" s="17" t="s">
        <v>3125</v>
      </c>
      <c r="I1290" s="17" t="s">
        <v>3123</v>
      </c>
      <c r="J1290" s="32" t="s"/>
      <c r="K1290" s="32" t="s"/>
      <c r="L1290" s="29" t="s"/>
      <c r="M1290" s="29" t="s"/>
      <c r="N1290" s="29" t="s"/>
      <c r="O1290" s="29" t="s"/>
      <c r="P1290" s="29" t="s"/>
      <c r="Q1290" s="29" t="s"/>
      <c r="R1290" s="29" t="s"/>
      <c r="S1290" s="29" t="s"/>
      <c r="T1290" s="29" t="s"/>
      <c r="U1290" s="29" t="s"/>
      <c r="V1290" s="29" t="s"/>
      <c r="W1290" s="29" t="s"/>
      <c r="X1290" s="29" t="s"/>
      <c r="Y1290" s="29" t="s"/>
      <c r="Z1290" s="29" t="s"/>
    </row>
    <row r="1291" spans="1:26" s="55">
      <c r="A1291" s="26">
        <v>45718</v>
      </c>
      <c r="B1291" s="17" t="s">
        <v>4399</v>
      </c>
      <c r="C1291" s="17" t="s">
        <v>3055</v>
      </c>
      <c r="D1291" s="17" t="s">
        <v>3071</v>
      </c>
      <c r="E1291" s="17">
        <v>168</v>
      </c>
      <c r="F1291" s="17">
        <v>168</v>
      </c>
      <c r="G1291" s="29" t="s"/>
      <c r="H1291" s="17" t="s">
        <v>3125</v>
      </c>
      <c r="I1291" s="17" t="s">
        <v>3123</v>
      </c>
      <c r="J1291" s="32" t="s"/>
      <c r="K1291" s="32" t="s"/>
      <c r="L1291" s="29" t="s"/>
      <c r="M1291" s="29" t="s"/>
      <c r="N1291" s="29" t="s"/>
      <c r="O1291" s="29" t="s"/>
      <c r="P1291" s="29" t="s"/>
      <c r="Q1291" s="29" t="s"/>
      <c r="R1291" s="29" t="s"/>
      <c r="S1291" s="29" t="s"/>
      <c r="T1291" s="29" t="s"/>
      <c r="U1291" s="29" t="s"/>
      <c r="V1291" s="29" t="s"/>
      <c r="W1291" s="29" t="s"/>
      <c r="X1291" s="29" t="s"/>
      <c r="Y1291" s="29" t="s"/>
      <c r="Z1291" s="29" t="s"/>
    </row>
    <row r="1292" spans="1:26" s="55">
      <c r="A1292" s="22">
        <v>45719</v>
      </c>
      <c r="B1292" s="17" t="s">
        <v>4400</v>
      </c>
      <c r="C1292" s="17" t="s">
        <v>2969</v>
      </c>
      <c r="D1292" s="17" t="s">
        <v>2970</v>
      </c>
      <c r="E1292" s="17">
        <v>99</v>
      </c>
      <c r="F1292" s="17">
        <v>99</v>
      </c>
      <c r="G1292" s="29" t="s"/>
      <c r="H1292" s="17" t="s">
        <v>2999</v>
      </c>
      <c r="I1292" s="17" t="s">
        <v>3812</v>
      </c>
      <c r="J1292" s="32" t="s"/>
      <c r="K1292" s="32" t="s"/>
      <c r="L1292" s="29" t="s"/>
      <c r="M1292" s="29" t="s"/>
      <c r="N1292" s="29" t="s"/>
      <c r="O1292" s="29" t="s"/>
      <c r="P1292" s="29" t="s"/>
      <c r="Q1292" s="29" t="s"/>
      <c r="R1292" s="29" t="s"/>
      <c r="S1292" s="29" t="s"/>
      <c r="T1292" s="29" t="s"/>
      <c r="U1292" s="29" t="s"/>
      <c r="V1292" s="29" t="s"/>
      <c r="W1292" s="29" t="s"/>
      <c r="X1292" s="29" t="s"/>
      <c r="Y1292" s="29" t="s"/>
      <c r="Z1292" s="29" t="s"/>
    </row>
    <row r="1293" spans="1:9">
      <c r="A1293" s="26">
        <v>45719</v>
      </c>
      <c r="B1293" s="17" t="s">
        <v>4401</v>
      </c>
      <c r="C1293" s="17" t="s">
        <v>2969</v>
      </c>
      <c r="D1293" s="17" t="s">
        <v>2970</v>
      </c>
      <c r="E1293" s="17">
        <v>2599</v>
      </c>
      <c r="F1293" s="17">
        <v>2599</v>
      </c>
      <c r="H1293" s="17" t="s">
        <v>2999</v>
      </c>
      <c r="I1293" s="17" t="s">
        <v>3812</v>
      </c>
    </row>
    <row r="1294" spans="1:9">
      <c r="A1294" s="26">
        <v>45720</v>
      </c>
      <c r="B1294" s="17" t="s">
        <v>4402</v>
      </c>
      <c r="C1294" s="17" t="s">
        <v>3055</v>
      </c>
      <c r="D1294" s="17" t="s">
        <v>3071</v>
      </c>
      <c r="E1294" s="17">
        <v>4300</v>
      </c>
      <c r="F1294" s="17">
        <v>4300</v>
      </c>
      <c r="H1294" s="17" t="s">
        <v>3125</v>
      </c>
      <c r="I1294" s="17" t="s">
        <v>3123</v>
      </c>
    </row>
    <row r="1295" spans="1:9">
      <c r="A1295" s="26">
        <v>45720</v>
      </c>
      <c r="B1295" s="17" t="s">
        <v>4403</v>
      </c>
      <c r="C1295" s="17" t="s">
        <v>2974</v>
      </c>
      <c r="D1295" s="17" t="s">
        <v>2970</v>
      </c>
      <c r="E1295" s="17">
        <v>2800</v>
      </c>
      <c r="F1295" s="38">
        <v>2800</v>
      </c>
      <c r="H1295" s="17" t="s">
        <v>2988</v>
      </c>
      <c r="I1295" s="17" t="s">
        <v>2975</v>
      </c>
    </row>
    <row r="1296" spans="1:9">
      <c r="A1296" s="26">
        <v>45721</v>
      </c>
      <c r="B1296" s="17" t="s">
        <v>4404</v>
      </c>
      <c r="C1296" s="17" t="s">
        <v>2993</v>
      </c>
      <c r="D1296" s="17" t="s">
        <v>2994</v>
      </c>
      <c r="E1296" s="17">
        <v>100</v>
      </c>
      <c r="F1296" s="17">
        <v>100</v>
      </c>
      <c r="H1296" s="17" t="s">
        <v>2995</v>
      </c>
      <c r="I1296" s="17" t="s">
        <v>3013</v>
      </c>
    </row>
    <row r="1297" spans="1:9">
      <c r="A1297" s="26">
        <v>45721</v>
      </c>
      <c r="B1297" s="17" t="s">
        <v>4405</v>
      </c>
      <c r="C1297" s="17" t="s">
        <v>2969</v>
      </c>
      <c r="D1297" s="17" t="s">
        <v>2970</v>
      </c>
      <c r="E1297" s="17">
        <v>180</v>
      </c>
      <c r="F1297" s="17">
        <v>180</v>
      </c>
      <c r="H1297" s="17" t="s">
        <v>2999</v>
      </c>
      <c r="I1297" s="17" t="s">
        <v>3000</v>
      </c>
    </row>
    <row r="1298" spans="1:9">
      <c r="A1298" s="26">
        <v>45723</v>
      </c>
      <c r="B1298" s="17" t="s">
        <v>4406</v>
      </c>
      <c r="C1298" s="17" t="s">
        <v>2969</v>
      </c>
      <c r="D1298" s="17" t="s">
        <v>4407</v>
      </c>
      <c r="E1298" s="17">
        <v>0</v>
      </c>
      <c r="F1298" s="17">
        <v>0</v>
      </c>
      <c r="H1298" s="17" t="s">
        <v>2999</v>
      </c>
      <c r="I1298" s="17" t="s">
        <v>3000</v>
      </c>
    </row>
    <row r="1299" spans="1:9">
      <c r="A1299" s="26">
        <v>45724</v>
      </c>
      <c r="B1299" s="17" t="s">
        <v>4408</v>
      </c>
      <c r="C1299" s="17" t="s">
        <v>2993</v>
      </c>
      <c r="D1299" s="17" t="s">
        <v>2982</v>
      </c>
      <c r="E1299" s="17">
        <v>99</v>
      </c>
      <c r="F1299" s="17">
        <v>99</v>
      </c>
      <c r="H1299" s="17" t="s">
        <v>2995</v>
      </c>
      <c r="I1299" s="17" t="s">
        <v>3013</v>
      </c>
    </row>
    <row r="1300" spans="1:9">
      <c r="A1300" s="26">
        <v>45724</v>
      </c>
      <c r="B1300" s="17" t="s">
        <v>4409</v>
      </c>
      <c r="C1300" s="17" t="s">
        <v>2993</v>
      </c>
      <c r="D1300" s="17" t="s">
        <v>2982</v>
      </c>
      <c r="E1300" s="17">
        <v>6000</v>
      </c>
      <c r="F1300" s="17">
        <v>6000</v>
      </c>
      <c r="H1300" s="17" t="s">
        <v>2995</v>
      </c>
      <c r="I1300" s="17" t="s">
        <v>3615</v>
      </c>
    </row>
    <row r="1301" spans="1:9">
      <c r="A1301" s="26">
        <v>45724</v>
      </c>
      <c r="B1301" s="17" t="s">
        <v>4410</v>
      </c>
      <c r="C1301" s="17" t="s">
        <v>2993</v>
      </c>
      <c r="D1301" s="17" t="s">
        <v>2982</v>
      </c>
      <c r="E1301" s="17">
        <v>128</v>
      </c>
      <c r="F1301" s="17">
        <v>128</v>
      </c>
      <c r="H1301" s="17" t="s">
        <v>2995</v>
      </c>
      <c r="I1301" s="17" t="s">
        <v>3013</v>
      </c>
    </row>
    <row r="1302" spans="1:9">
      <c r="A1302" s="26">
        <v>45724</v>
      </c>
      <c r="B1302" s="17" t="s">
        <v>4411</v>
      </c>
      <c r="C1302" s="17" t="s">
        <v>2993</v>
      </c>
      <c r="D1302" s="17" t="s">
        <v>2982</v>
      </c>
      <c r="E1302" s="17">
        <v>99</v>
      </c>
      <c r="F1302" s="17">
        <v>99</v>
      </c>
      <c r="H1302" s="17" t="s">
        <v>2995</v>
      </c>
      <c r="I1302" s="17" t="s">
        <v>3013</v>
      </c>
    </row>
    <row r="1303" spans="1:9">
      <c r="A1303" s="26">
        <v>45725</v>
      </c>
      <c r="B1303" s="17" t="s">
        <v>4412</v>
      </c>
      <c r="C1303" s="17" t="s">
        <v>2993</v>
      </c>
      <c r="D1303" s="17" t="s">
        <v>2982</v>
      </c>
      <c r="E1303" s="17">
        <v>99</v>
      </c>
      <c r="F1303" s="17">
        <v>99</v>
      </c>
      <c r="H1303" s="17" t="s">
        <v>2995</v>
      </c>
      <c r="I1303" s="17" t="s">
        <v>3013</v>
      </c>
    </row>
    <row r="1304" spans="1:9">
      <c r="A1304" s="26">
        <v>45725</v>
      </c>
      <c r="B1304" s="17" t="s">
        <v>4413</v>
      </c>
      <c r="C1304" s="17" t="s">
        <v>2993</v>
      </c>
      <c r="D1304" s="17" t="s">
        <v>2982</v>
      </c>
      <c r="E1304" s="17">
        <v>298</v>
      </c>
      <c r="F1304" s="17">
        <v>298</v>
      </c>
      <c r="H1304" s="17" t="s">
        <v>2995</v>
      </c>
      <c r="I1304" s="17" t="s">
        <v>2996</v>
      </c>
    </row>
    <row r="1305" spans="1:9">
      <c r="A1305" s="26">
        <v>45725</v>
      </c>
      <c r="B1305" s="17" t="s">
        <v>4414</v>
      </c>
      <c r="C1305" s="17" t="s">
        <v>2993</v>
      </c>
      <c r="D1305" s="17" t="s">
        <v>2982</v>
      </c>
      <c r="E1305" s="17">
        <v>4000</v>
      </c>
      <c r="F1305" s="17">
        <v>4000</v>
      </c>
      <c r="H1305" s="17" t="s">
        <v>2995</v>
      </c>
      <c r="I1305" s="17" t="s">
        <v>3615</v>
      </c>
    </row>
    <row r="1306" spans="1:9">
      <c r="A1306" s="26">
        <v>45725</v>
      </c>
      <c r="B1306" s="17" t="s">
        <v>4415</v>
      </c>
      <c r="C1306" s="17" t="s">
        <v>2969</v>
      </c>
      <c r="D1306" s="17" t="s">
        <v>2970</v>
      </c>
      <c r="E1306" s="17">
        <v>5199</v>
      </c>
      <c r="F1306" s="17">
        <v>5199</v>
      </c>
      <c r="H1306" s="17" t="s">
        <v>2999</v>
      </c>
      <c r="I1306" s="17" t="s">
        <v>3000</v>
      </c>
    </row>
    <row r="1307" spans="1:9">
      <c r="A1307" s="26">
        <v>45726</v>
      </c>
      <c r="B1307" s="17" t="s">
        <v>4416</v>
      </c>
      <c r="C1307" s="17" t="s">
        <v>2969</v>
      </c>
      <c r="D1307" s="17" t="s">
        <v>2970</v>
      </c>
      <c r="E1307" s="17">
        <v>4489</v>
      </c>
      <c r="F1307" s="17">
        <v>4489</v>
      </c>
      <c r="H1307" s="17" t="s">
        <v>2999</v>
      </c>
      <c r="I1307" s="17" t="s">
        <v>3812</v>
      </c>
    </row>
    <row r="1308" spans="1:9">
      <c r="A1308" s="26">
        <v>45727</v>
      </c>
      <c r="B1308" s="17" t="s">
        <v>4417</v>
      </c>
      <c r="C1308" s="17" t="s">
        <v>2974</v>
      </c>
      <c r="D1308" s="17" t="s">
        <v>4418</v>
      </c>
      <c r="E1308" s="17">
        <v>5300</v>
      </c>
      <c r="F1308" s="17">
        <v>0</v>
      </c>
      <c r="H1308" s="17" t="s">
        <v>2988</v>
      </c>
      <c r="I1308" s="17" t="s">
        <v>3030</v>
      </c>
    </row>
    <row r="1309" spans="1:9">
      <c r="A1309" s="26">
        <v>45728</v>
      </c>
      <c r="B1309" s="17" t="s">
        <v>4419</v>
      </c>
      <c r="C1309" s="17" t="s">
        <v>2993</v>
      </c>
      <c r="D1309" s="17" t="s">
        <v>3150</v>
      </c>
      <c r="E1309" s="17">
        <v>5699</v>
      </c>
      <c r="F1309" s="17">
        <v>5699</v>
      </c>
      <c r="H1309" s="17" t="s">
        <v>2995</v>
      </c>
      <c r="I1309" s="17" t="s">
        <v>3359</v>
      </c>
    </row>
    <row r="1310" spans="1:9">
      <c r="A1310" s="26">
        <v>45729</v>
      </c>
      <c r="B1310" s="17" t="s">
        <v>4420</v>
      </c>
      <c r="C1310" s="17" t="s">
        <v>2974</v>
      </c>
      <c r="D1310" s="17" t="s">
        <v>3071</v>
      </c>
      <c r="E1310" s="17">
        <v>560</v>
      </c>
      <c r="F1310" s="17">
        <v>560</v>
      </c>
      <c r="H1310" s="17" t="s">
        <v>2988</v>
      </c>
      <c r="I1310" s="17" t="s">
        <v>2975</v>
      </c>
    </row>
    <row r="1311" spans="1:9">
      <c r="A1311" s="26">
        <v>45729</v>
      </c>
      <c r="B1311" s="17" t="s">
        <v>4421</v>
      </c>
      <c r="C1311" s="17" t="s">
        <v>2993</v>
      </c>
      <c r="D1311" s="17" t="s">
        <v>2982</v>
      </c>
      <c r="E1311" s="17">
        <v>0</v>
      </c>
      <c r="F1311" s="17">
        <v>0</v>
      </c>
      <c r="H1311" s="17" t="s">
        <v>3004</v>
      </c>
      <c r="I1311" s="17" t="s">
        <v>3013</v>
      </c>
    </row>
    <row r="1312" spans="1:9">
      <c r="A1312" s="26">
        <v>45731</v>
      </c>
      <c r="B1312" s="17" t="s">
        <v>4422</v>
      </c>
      <c r="C1312" s="17" t="s">
        <v>2993</v>
      </c>
      <c r="D1312" s="17" t="s">
        <v>2982</v>
      </c>
      <c r="E1312" s="17">
        <v>480</v>
      </c>
      <c r="F1312" s="17">
        <v>480</v>
      </c>
      <c r="H1312" s="17" t="s">
        <v>2995</v>
      </c>
      <c r="I1312" s="17" t="s">
        <v>2996</v>
      </c>
    </row>
    <row r="1313" spans="1:9">
      <c r="A1313" s="26">
        <v>45731</v>
      </c>
      <c r="B1313" s="17" t="s">
        <v>4423</v>
      </c>
      <c r="C1313" s="17" t="s">
        <v>2993</v>
      </c>
      <c r="D1313" s="17" t="s">
        <v>2982</v>
      </c>
      <c r="E1313" s="17">
        <v>398</v>
      </c>
      <c r="F1313" s="17">
        <v>398</v>
      </c>
      <c r="H1313" s="17" t="s">
        <v>2995</v>
      </c>
      <c r="I1313" s="17" t="s">
        <v>2996</v>
      </c>
    </row>
    <row r="1314" spans="1:9">
      <c r="A1314" s="26">
        <v>45731</v>
      </c>
      <c r="B1314" s="17" t="s">
        <v>4424</v>
      </c>
      <c r="C1314" s="17" t="s">
        <v>2974</v>
      </c>
      <c r="D1314" s="17" t="s">
        <v>2982</v>
      </c>
      <c r="E1314" s="17">
        <v>5699</v>
      </c>
      <c r="F1314" s="17">
        <v>5699</v>
      </c>
      <c r="H1314" s="17" t="s">
        <v>2995</v>
      </c>
      <c r="I1314" s="17" t="s">
        <v>3030</v>
      </c>
    </row>
    <row r="1315" spans="1:9">
      <c r="A1315" s="26">
        <v>45731</v>
      </c>
      <c r="B1315" s="17" t="s">
        <v>4425</v>
      </c>
      <c r="C1315" s="17" t="s">
        <v>2993</v>
      </c>
      <c r="D1315" s="17" t="s">
        <v>2982</v>
      </c>
      <c r="E1315" s="17">
        <v>168</v>
      </c>
      <c r="F1315" s="17">
        <v>168</v>
      </c>
      <c r="H1315" s="17" t="s">
        <v>2995</v>
      </c>
      <c r="I1315" s="17" t="s">
        <v>3013</v>
      </c>
    </row>
    <row r="1316" spans="1:9">
      <c r="A1316" s="26">
        <v>45731</v>
      </c>
      <c r="B1316" s="17" t="s">
        <v>4426</v>
      </c>
      <c r="C1316" s="17" t="s">
        <v>2969</v>
      </c>
      <c r="D1316" s="17" t="s">
        <v>3150</v>
      </c>
      <c r="E1316" s="17">
        <v>269</v>
      </c>
      <c r="F1316" s="17">
        <v>269</v>
      </c>
      <c r="H1316" s="17" t="s">
        <v>2999</v>
      </c>
      <c r="I1316" s="17" t="s">
        <v>3513</v>
      </c>
    </row>
    <row r="1317" spans="1:9">
      <c r="A1317" s="26">
        <v>45731</v>
      </c>
      <c r="B1317" s="17" t="s">
        <v>4427</v>
      </c>
      <c r="C1317" s="17" t="s">
        <v>2969</v>
      </c>
      <c r="D1317" s="17" t="s">
        <v>3150</v>
      </c>
      <c r="E1317" s="17">
        <v>269</v>
      </c>
      <c r="F1317" s="17">
        <v>269</v>
      </c>
      <c r="H1317" s="17" t="s">
        <v>2999</v>
      </c>
      <c r="I1317" s="17" t="s">
        <v>3513</v>
      </c>
    </row>
    <row r="1318" spans="1:9">
      <c r="A1318" s="26">
        <v>45732</v>
      </c>
      <c r="B1318" s="17" t="s">
        <v>4428</v>
      </c>
      <c r="C1318" s="17" t="s">
        <v>2993</v>
      </c>
      <c r="D1318" s="17" t="s">
        <v>2982</v>
      </c>
      <c r="E1318" s="17">
        <v>0</v>
      </c>
      <c r="F1318" s="17">
        <v>0</v>
      </c>
      <c r="H1318" s="17" t="s">
        <v>3004</v>
      </c>
      <c r="I1318" s="17" t="s">
        <v>3052</v>
      </c>
    </row>
    <row r="1319" spans="1:9">
      <c r="A1319" s="26">
        <v>45732</v>
      </c>
      <c r="B1319" s="17" t="s">
        <v>4429</v>
      </c>
      <c r="C1319" s="17" t="s">
        <v>2993</v>
      </c>
      <c r="D1319" s="17" t="s">
        <v>2982</v>
      </c>
      <c r="E1319" s="17">
        <v>199</v>
      </c>
      <c r="F1319" s="17">
        <v>199</v>
      </c>
      <c r="H1319" s="17" t="s">
        <v>2995</v>
      </c>
      <c r="I1319" s="17" t="s">
        <v>2996</v>
      </c>
    </row>
    <row r="1320" spans="1:9">
      <c r="A1320" s="26">
        <v>45732</v>
      </c>
      <c r="B1320" s="17" t="s">
        <v>4430</v>
      </c>
      <c r="C1320" s="17" t="s">
        <v>2969</v>
      </c>
      <c r="D1320" s="17" t="s">
        <v>2970</v>
      </c>
      <c r="E1320" s="17">
        <v>5699</v>
      </c>
      <c r="F1320" s="17">
        <v>5699</v>
      </c>
      <c r="H1320" s="17" t="s">
        <v>2999</v>
      </c>
      <c r="I1320" s="17" t="s">
        <v>3513</v>
      </c>
    </row>
    <row r="1321" spans="1:9">
      <c r="A1321" s="26">
        <v>45732</v>
      </c>
      <c r="B1321" s="17" t="s">
        <v>4431</v>
      </c>
      <c r="C1321" s="17" t="s">
        <v>2993</v>
      </c>
      <c r="D1321" s="17" t="s">
        <v>2982</v>
      </c>
      <c r="E1321" s="17">
        <v>0</v>
      </c>
      <c r="F1321" s="17">
        <v>0</v>
      </c>
      <c r="H1321" s="17" t="s">
        <v>3004</v>
      </c>
      <c r="I1321" s="17" t="s">
        <v>3013</v>
      </c>
    </row>
    <row r="1322" spans="1:9">
      <c r="A1322" s="26">
        <v>45732</v>
      </c>
      <c r="B1322" s="17" t="s">
        <v>4432</v>
      </c>
      <c r="C1322" s="17" t="s">
        <v>2969</v>
      </c>
      <c r="D1322" s="17" t="s">
        <v>3150</v>
      </c>
      <c r="E1322" s="17">
        <v>199</v>
      </c>
      <c r="F1322" s="17">
        <v>199</v>
      </c>
      <c r="H1322" s="17" t="s">
        <v>2999</v>
      </c>
      <c r="I1322" s="17" t="s">
        <v>3513</v>
      </c>
    </row>
    <row r="1323" spans="1:9">
      <c r="A1323" s="26">
        <v>45732</v>
      </c>
      <c r="B1323" s="17" t="s">
        <v>4433</v>
      </c>
      <c r="C1323" s="17" t="s">
        <v>2993</v>
      </c>
      <c r="D1323" s="17" t="s">
        <v>2982</v>
      </c>
      <c r="E1323" s="17">
        <v>1400</v>
      </c>
      <c r="F1323" s="17">
        <v>1400</v>
      </c>
      <c r="H1323" s="17" t="s">
        <v>2980</v>
      </c>
      <c r="I1323" s="17" t="s">
        <v>3550</v>
      </c>
    </row>
    <row r="1324" spans="1:9">
      <c r="A1324" s="26">
        <v>45732</v>
      </c>
      <c r="B1324" s="17" t="s">
        <v>4434</v>
      </c>
      <c r="C1324" s="17" t="s">
        <v>2969</v>
      </c>
      <c r="D1324" s="17" t="s">
        <v>2970</v>
      </c>
      <c r="E1324" s="17">
        <v>2100</v>
      </c>
      <c r="F1324" s="17">
        <v>2100</v>
      </c>
      <c r="H1324" s="17" t="s">
        <v>2999</v>
      </c>
      <c r="I1324" s="17" t="s">
        <v>3513</v>
      </c>
    </row>
    <row r="1325" spans="1:9">
      <c r="A1325" s="26">
        <v>45732</v>
      </c>
      <c r="B1325" s="17" t="s">
        <v>4435</v>
      </c>
      <c r="C1325" s="17" t="s">
        <v>2969</v>
      </c>
      <c r="D1325" s="17" t="s">
        <v>2970</v>
      </c>
      <c r="E1325" s="17">
        <v>60</v>
      </c>
      <c r="F1325" s="17">
        <v>60</v>
      </c>
      <c r="H1325" s="17" t="s">
        <v>2999</v>
      </c>
      <c r="I1325" s="17" t="s">
        <v>3513</v>
      </c>
    </row>
    <row r="1326" spans="1:9">
      <c r="A1326" s="26">
        <v>45732</v>
      </c>
      <c r="B1326" s="17" t="s">
        <v>4436</v>
      </c>
      <c r="C1326" s="17" t="s">
        <v>2969</v>
      </c>
      <c r="D1326" s="17" t="s">
        <v>2970</v>
      </c>
      <c r="E1326" s="17">
        <v>3200</v>
      </c>
      <c r="F1326" s="17">
        <v>3200</v>
      </c>
      <c r="H1326" s="17" t="s">
        <v>2999</v>
      </c>
      <c r="I1326" s="17" t="s">
        <v>3513</v>
      </c>
    </row>
    <row r="1327" spans="1:9">
      <c r="A1327" s="26">
        <v>45735</v>
      </c>
      <c r="B1327" s="17" t="s">
        <v>4437</v>
      </c>
      <c r="C1327" s="17" t="s">
        <v>2993</v>
      </c>
      <c r="D1327" s="17" t="s">
        <v>2982</v>
      </c>
      <c r="E1327" s="17">
        <v>168</v>
      </c>
      <c r="F1327" s="17">
        <v>168</v>
      </c>
      <c r="H1327" s="17" t="s">
        <v>2995</v>
      </c>
      <c r="I1327" s="17" t="s">
        <v>2996</v>
      </c>
    </row>
    <row r="1328" spans="1:9">
      <c r="A1328" s="26">
        <v>45735</v>
      </c>
      <c r="B1328" s="17" t="s">
        <v>4438</v>
      </c>
      <c r="C1328" s="17" t="s">
        <v>2993</v>
      </c>
      <c r="D1328" s="17" t="s">
        <v>2970</v>
      </c>
      <c r="E1328" s="17">
        <v>168</v>
      </c>
      <c r="F1328" s="17">
        <v>168</v>
      </c>
      <c r="H1328" s="17" t="s">
        <v>2995</v>
      </c>
      <c r="I1328" s="17" t="s">
        <v>3336</v>
      </c>
    </row>
    <row r="1329" spans="1:9">
      <c r="A1329" s="26">
        <v>45736</v>
      </c>
      <c r="B1329" s="17" t="s">
        <v>4439</v>
      </c>
      <c r="C1329" s="17" t="s">
        <v>2993</v>
      </c>
      <c r="D1329" s="17" t="s">
        <v>2982</v>
      </c>
      <c r="E1329" s="17">
        <v>909</v>
      </c>
      <c r="F1329" s="17">
        <v>909</v>
      </c>
      <c r="H1329" s="17" t="s">
        <v>2995</v>
      </c>
      <c r="I1329" s="17" t="s">
        <v>3013</v>
      </c>
    </row>
    <row r="1330" spans="1:9">
      <c r="A1330" s="26">
        <v>45736</v>
      </c>
      <c r="B1330" s="17" t="s">
        <v>4440</v>
      </c>
      <c r="C1330" s="17" t="s">
        <v>3055</v>
      </c>
      <c r="D1330" s="17" t="s">
        <v>3071</v>
      </c>
      <c r="E1330" s="17">
        <v>4699</v>
      </c>
      <c r="F1330" s="17">
        <v>4699</v>
      </c>
      <c r="H1330" s="17" t="s">
        <v>3109</v>
      </c>
      <c r="I1330" s="17" t="s">
        <v>3072</v>
      </c>
    </row>
    <row r="1331" spans="1:9">
      <c r="A1331" s="26">
        <v>45736</v>
      </c>
      <c r="B1331" s="17" t="s">
        <v>4441</v>
      </c>
      <c r="C1331" s="17" t="s">
        <v>2993</v>
      </c>
      <c r="D1331" s="17" t="s">
        <v>2970</v>
      </c>
      <c r="E1331" s="17">
        <v>5499</v>
      </c>
      <c r="F1331" s="17">
        <v>5499</v>
      </c>
      <c r="H1331" s="17" t="s">
        <v>2995</v>
      </c>
      <c r="I1331" s="17" t="s">
        <v>3336</v>
      </c>
    </row>
    <row r="1332" spans="1:9">
      <c r="A1332" s="26">
        <v>45736</v>
      </c>
      <c r="B1332" s="17" t="s">
        <v>4442</v>
      </c>
      <c r="C1332" s="17" t="s">
        <v>2993</v>
      </c>
      <c r="D1332" s="17" t="s">
        <v>2982</v>
      </c>
      <c r="E1332" s="17">
        <v>939</v>
      </c>
      <c r="F1332" s="17">
        <v>939</v>
      </c>
      <c r="H1332" s="17" t="s">
        <v>2995</v>
      </c>
      <c r="I1332" s="17" t="s">
        <v>3359</v>
      </c>
    </row>
    <row r="1333" spans="1:9">
      <c r="A1333" s="26">
        <v>45737</v>
      </c>
      <c r="B1333" s="17" t="s">
        <v>4443</v>
      </c>
      <c r="C1333" s="17" t="s">
        <v>2969</v>
      </c>
      <c r="D1333" s="17" t="s">
        <v>2970</v>
      </c>
      <c r="E1333" s="17">
        <v>200</v>
      </c>
      <c r="F1333" s="17">
        <v>200</v>
      </c>
      <c r="H1333" s="17" t="s">
        <v>2983</v>
      </c>
      <c r="I1333" s="17" t="s">
        <v>2977</v>
      </c>
    </row>
    <row r="1334" spans="1:10">
      <c r="A1334" s="26">
        <v>45738</v>
      </c>
      <c r="B1334" s="17" t="s">
        <v>4444</v>
      </c>
      <c r="C1334" s="17" t="s">
        <v>2969</v>
      </c>
      <c r="D1334" s="17" t="s">
        <v>2970</v>
      </c>
      <c r="E1334" s="17">
        <v>269</v>
      </c>
      <c r="F1334" s="17">
        <v>269</v>
      </c>
      <c r="G1334" s="29" t="s"/>
      <c r="H1334" s="17" t="s">
        <v>2999</v>
      </c>
      <c r="I1334" s="17" t="s">
        <v>3513</v>
      </c>
      <c r="J1334" s="32" t="s"/>
    </row>
    <row r="1335" spans="1:10">
      <c r="A1335" s="26">
        <v>45738</v>
      </c>
      <c r="B1335" s="17" t="s">
        <v>4445</v>
      </c>
      <c r="C1335" s="17" t="s">
        <v>2969</v>
      </c>
      <c r="D1335" s="17" t="s">
        <v>2970</v>
      </c>
      <c r="E1335" s="17">
        <v>2200</v>
      </c>
      <c r="F1335" s="17">
        <v>2200</v>
      </c>
      <c r="G1335" s="29" t="s"/>
      <c r="H1335" s="17" t="s">
        <v>3379</v>
      </c>
      <c r="I1335" s="17" t="s">
        <v>2977</v>
      </c>
      <c r="J1335" s="32" t="s"/>
    </row>
    <row r="1336" spans="1:10">
      <c r="A1336" s="26">
        <v>45739</v>
      </c>
      <c r="B1336" s="17" t="s">
        <v>4446</v>
      </c>
      <c r="C1336" s="17" t="s">
        <v>2993</v>
      </c>
      <c r="D1336" s="17" t="s">
        <v>2982</v>
      </c>
      <c r="E1336" s="17">
        <v>150</v>
      </c>
      <c r="F1336" s="17">
        <v>150</v>
      </c>
      <c r="G1336" s="29" t="s"/>
      <c r="H1336" s="17" t="s">
        <v>2995</v>
      </c>
      <c r="I1336" s="17" t="s">
        <v>3013</v>
      </c>
      <c r="J1336" s="32" t="s"/>
    </row>
    <row r="1337" spans="1:10">
      <c r="A1337" s="26">
        <v>45739</v>
      </c>
      <c r="B1337" s="17" t="s">
        <v>4447</v>
      </c>
      <c r="C1337" s="17" t="s">
        <v>2969</v>
      </c>
      <c r="D1337" s="17" t="s">
        <v>2970</v>
      </c>
      <c r="E1337" s="17">
        <v>1400</v>
      </c>
      <c r="F1337" s="17">
        <v>1400</v>
      </c>
      <c r="G1337" s="29" t="s"/>
      <c r="H1337" s="17" t="s">
        <v>3379</v>
      </c>
      <c r="I1337" s="17" t="s">
        <v>2977</v>
      </c>
      <c r="J1337" s="32" t="s"/>
    </row>
    <row r="1338" spans="1:10">
      <c r="A1338" s="26">
        <v>45741</v>
      </c>
      <c r="B1338" s="17" t="s">
        <v>4448</v>
      </c>
      <c r="C1338" s="17" t="s">
        <v>2969</v>
      </c>
      <c r="D1338" s="17" t="s">
        <v>2970</v>
      </c>
      <c r="E1338" s="17">
        <v>1980</v>
      </c>
      <c r="F1338" s="17">
        <v>1980</v>
      </c>
      <c r="G1338" s="29" t="s"/>
      <c r="H1338" s="17" t="s">
        <v>2999</v>
      </c>
      <c r="I1338" s="17" t="s">
        <v>2977</v>
      </c>
      <c r="J1338" s="32" t="s"/>
    </row>
    <row r="1339" spans="1:10">
      <c r="A1339" s="26">
        <v>45742</v>
      </c>
      <c r="B1339" s="17" t="s">
        <v>4449</v>
      </c>
      <c r="C1339" s="17" t="s">
        <v>2969</v>
      </c>
      <c r="D1339" s="17" t="s">
        <v>2970</v>
      </c>
      <c r="E1339" s="17">
        <v>150</v>
      </c>
      <c r="F1339" s="17">
        <v>150</v>
      </c>
      <c r="G1339" s="29" t="s"/>
      <c r="H1339" s="17" t="s">
        <v>2999</v>
      </c>
      <c r="I1339" s="17" t="s">
        <v>3812</v>
      </c>
      <c r="J1339" s="32" t="s"/>
    </row>
    <row r="1340" spans="1:10">
      <c r="A1340" s="26">
        <v>45743</v>
      </c>
      <c r="B1340" s="17" t="s">
        <v>4450</v>
      </c>
      <c r="C1340" s="17" t="s">
        <v>2993</v>
      </c>
      <c r="D1340" s="17" t="s">
        <v>3150</v>
      </c>
      <c r="E1340" s="17">
        <v>5699</v>
      </c>
      <c r="F1340" s="17">
        <v>5699</v>
      </c>
      <c r="G1340" s="29" t="s"/>
      <c r="H1340" s="17" t="s">
        <v>2995</v>
      </c>
      <c r="I1340" s="17" t="s">
        <v>3359</v>
      </c>
      <c r="J1340" s="32" t="s"/>
    </row>
    <row r="1341" spans="1:10">
      <c r="A1341" s="26">
        <v>45743</v>
      </c>
      <c r="B1341" s="17" t="s">
        <v>4451</v>
      </c>
      <c r="C1341" s="17" t="s">
        <v>2993</v>
      </c>
      <c r="D1341" s="17" t="s">
        <v>2982</v>
      </c>
      <c r="E1341" s="17">
        <v>5699</v>
      </c>
      <c r="F1341" s="17">
        <v>5699</v>
      </c>
      <c r="G1341" s="29" t="s"/>
      <c r="H1341" s="17" t="s">
        <v>2995</v>
      </c>
      <c r="I1341" s="17" t="s">
        <v>4452</v>
      </c>
      <c r="J1341" s="32" t="s"/>
    </row>
    <row r="1342" spans="1:10">
      <c r="A1342" s="26">
        <v>45743</v>
      </c>
      <c r="B1342" s="17" t="s">
        <v>4453</v>
      </c>
      <c r="C1342" s="17" t="s">
        <v>2993</v>
      </c>
      <c r="D1342" s="17" t="s">
        <v>3150</v>
      </c>
      <c r="E1342" s="17">
        <v>5699</v>
      </c>
      <c r="F1342" s="17">
        <v>5699</v>
      </c>
      <c r="G1342" s="29" t="s"/>
      <c r="H1342" s="17" t="s">
        <v>2995</v>
      </c>
      <c r="I1342" s="17" t="s">
        <v>3359</v>
      </c>
      <c r="J1342" s="32" t="s"/>
    </row>
    <row r="1343" spans="1:10">
      <c r="A1343" s="26">
        <v>45743</v>
      </c>
      <c r="B1343" s="17" t="s">
        <v>4454</v>
      </c>
      <c r="C1343" s="17" t="s">
        <v>2993</v>
      </c>
      <c r="D1343" s="17" t="s">
        <v>3150</v>
      </c>
      <c r="E1343" s="17">
        <v>6899</v>
      </c>
      <c r="F1343" s="17">
        <v>6899</v>
      </c>
      <c r="G1343" s="29" t="s"/>
      <c r="H1343" s="17" t="s">
        <v>2995</v>
      </c>
      <c r="I1343" s="17" t="s">
        <v>3359</v>
      </c>
      <c r="J1343" s="32" t="s"/>
    </row>
    <row r="1344" spans="1:26">
      <c r="A1344" s="47">
        <v>45744</v>
      </c>
      <c r="B1344" s="48" t="s">
        <v>4455</v>
      </c>
      <c r="C1344" s="48" t="s">
        <v>2993</v>
      </c>
      <c r="D1344" s="48" t="s">
        <v>2982</v>
      </c>
      <c r="E1344" s="48">
        <v>169</v>
      </c>
      <c r="F1344" s="48">
        <v>169</v>
      </c>
      <c r="G1344" s="49" t="s"/>
      <c r="H1344" s="48" t="s">
        <v>2995</v>
      </c>
      <c r="I1344" s="48" t="s">
        <v>4452</v>
      </c>
      <c r="J1344" s="50" t="s"/>
      <c r="K1344" s="50" t="s"/>
      <c r="L1344" s="49" t="s"/>
      <c r="M1344" s="49" t="s"/>
      <c r="N1344" s="49" t="s"/>
      <c r="O1344" s="49" t="s"/>
      <c r="P1344" s="49" t="s"/>
      <c r="Q1344" s="49" t="s"/>
      <c r="R1344" s="49" t="s"/>
      <c r="S1344" s="49" t="s"/>
      <c r="T1344" s="49" t="s"/>
      <c r="U1344" s="49" t="s"/>
      <c r="V1344" s="49" t="s"/>
      <c r="W1344" s="49" t="s"/>
      <c r="X1344" s="49" t="s"/>
      <c r="Y1344" s="49" t="s"/>
      <c r="Z1344" s="49" t="s"/>
    </row>
    <row r="1345" spans="1:10">
      <c r="A1345" s="26">
        <v>45744</v>
      </c>
      <c r="B1345" s="17" t="s">
        <v>4456</v>
      </c>
      <c r="C1345" s="17" t="s">
        <v>2993</v>
      </c>
      <c r="D1345" s="17" t="s">
        <v>3150</v>
      </c>
      <c r="E1345" s="17">
        <v>5699</v>
      </c>
      <c r="F1345" s="17">
        <v>5699</v>
      </c>
      <c r="G1345" s="29" t="s"/>
      <c r="H1345" s="17" t="s">
        <v>2995</v>
      </c>
      <c r="I1345" s="17" t="s">
        <v>3359</v>
      </c>
      <c r="J1345" s="32" t="s"/>
    </row>
    <row r="1346" spans="1:26" s="185">
      <c r="A1346" s="47">
        <v>45744</v>
      </c>
      <c r="B1346" s="48" t="s">
        <v>4457</v>
      </c>
      <c r="C1346" s="48" t="s">
        <v>2993</v>
      </c>
      <c r="D1346" s="48" t="s">
        <v>2982</v>
      </c>
      <c r="E1346" s="48">
        <v>359</v>
      </c>
      <c r="F1346" s="48">
        <v>359</v>
      </c>
      <c r="G1346" s="49" t="s"/>
      <c r="H1346" s="48" t="s">
        <v>2995</v>
      </c>
      <c r="I1346" s="48" t="s">
        <v>3052</v>
      </c>
      <c r="J1346" s="50" t="s"/>
      <c r="K1346" s="50" t="s"/>
      <c r="L1346" s="49" t="s"/>
      <c r="M1346" s="49" t="s"/>
      <c r="N1346" s="49" t="s"/>
      <c r="O1346" s="49" t="s"/>
      <c r="P1346" s="49" t="s"/>
      <c r="Q1346" s="49" t="s"/>
      <c r="R1346" s="49" t="s"/>
      <c r="S1346" s="49" t="s"/>
      <c r="T1346" s="49" t="s"/>
      <c r="U1346" s="49" t="s"/>
      <c r="V1346" s="49" t="s"/>
      <c r="W1346" s="49" t="s"/>
      <c r="X1346" s="49" t="s"/>
      <c r="Y1346" s="49" t="s"/>
      <c r="Z1346" s="49" t="s"/>
    </row>
    <row r="1347" spans="1:10">
      <c r="A1347" s="26">
        <v>45745</v>
      </c>
      <c r="B1347" s="17" t="s">
        <v>4458</v>
      </c>
      <c r="C1347" s="17" t="s">
        <v>2993</v>
      </c>
      <c r="D1347" s="17" t="s">
        <v>2982</v>
      </c>
      <c r="E1347" s="17">
        <v>99</v>
      </c>
      <c r="F1347" s="17">
        <v>99</v>
      </c>
      <c r="G1347" s="29" t="s"/>
      <c r="H1347" s="17" t="s">
        <v>2995</v>
      </c>
      <c r="I1347" s="17" t="s">
        <v>2996</v>
      </c>
      <c r="J1347" s="32" t="s"/>
    </row>
    <row r="1348" spans="1:10">
      <c r="A1348" s="26">
        <v>45745</v>
      </c>
      <c r="B1348" s="17" t="s">
        <v>4459</v>
      </c>
      <c r="C1348" s="17" t="s">
        <v>2993</v>
      </c>
      <c r="D1348" s="17" t="s">
        <v>3150</v>
      </c>
      <c r="E1348" s="17">
        <v>5499</v>
      </c>
      <c r="F1348" s="17">
        <v>5499</v>
      </c>
      <c r="G1348" s="29" t="s"/>
      <c r="H1348" s="17" t="s">
        <v>2995</v>
      </c>
      <c r="I1348" s="17" t="s">
        <v>3359</v>
      </c>
      <c r="J1348" s="32" t="s"/>
    </row>
    <row r="1349" spans="1:10">
      <c r="A1349" s="26">
        <v>45745</v>
      </c>
      <c r="B1349" s="17" t="s">
        <v>4460</v>
      </c>
      <c r="C1349" s="17" t="s">
        <v>2993</v>
      </c>
      <c r="D1349" s="17" t="s">
        <v>2982</v>
      </c>
      <c r="E1349" s="17">
        <v>5699</v>
      </c>
      <c r="F1349" s="17">
        <v>5699</v>
      </c>
      <c r="G1349" s="29" t="s"/>
      <c r="H1349" s="17" t="s">
        <v>2999</v>
      </c>
      <c r="I1349" s="17" t="s">
        <v>3543</v>
      </c>
      <c r="J1349" s="32" t="s"/>
    </row>
    <row r="1350" spans="1:10">
      <c r="A1350" s="26">
        <v>45745</v>
      </c>
      <c r="B1350" s="17" t="s">
        <v>4461</v>
      </c>
      <c r="C1350" s="17" t="s">
        <v>2969</v>
      </c>
      <c r="D1350" s="17" t="s">
        <v>2970</v>
      </c>
      <c r="E1350" s="17">
        <v>5699</v>
      </c>
      <c r="F1350" s="17">
        <v>5699</v>
      </c>
      <c r="G1350" s="29" t="s"/>
      <c r="H1350" s="17" t="s">
        <v>2999</v>
      </c>
      <c r="I1350" s="17" t="s">
        <v>3812</v>
      </c>
      <c r="J1350" s="32" t="s"/>
    </row>
    <row r="1351" spans="1:10">
      <c r="A1351" s="26">
        <v>45746</v>
      </c>
      <c r="B1351" s="17" t="s">
        <v>4462</v>
      </c>
      <c r="C1351" s="17" t="s">
        <v>2993</v>
      </c>
      <c r="D1351" s="17" t="s">
        <v>2982</v>
      </c>
      <c r="E1351" s="17">
        <v>5499</v>
      </c>
      <c r="F1351" s="17">
        <v>5499</v>
      </c>
      <c r="G1351" s="29" t="s"/>
      <c r="H1351" s="17" t="s">
        <v>2995</v>
      </c>
      <c r="I1351" s="17" t="s">
        <v>4452</v>
      </c>
      <c r="J1351" s="32" t="s"/>
    </row>
    <row r="1352" spans="1:10">
      <c r="A1352" s="26">
        <v>45746</v>
      </c>
      <c r="B1352" s="17" t="s">
        <v>4463</v>
      </c>
      <c r="C1352" s="17" t="s">
        <v>2993</v>
      </c>
      <c r="D1352" s="17" t="s">
        <v>2982</v>
      </c>
      <c r="E1352" s="17">
        <v>58</v>
      </c>
      <c r="F1352" s="17">
        <v>58</v>
      </c>
      <c r="G1352" s="29" t="s"/>
      <c r="H1352" s="17" t="s">
        <v>2995</v>
      </c>
      <c r="I1352" s="17" t="s">
        <v>3013</v>
      </c>
      <c r="J1352" s="32" t="s"/>
    </row>
    <row r="1353" spans="1:10">
      <c r="A1353" s="26">
        <v>45746</v>
      </c>
      <c r="B1353" s="17" t="s">
        <v>4464</v>
      </c>
      <c r="C1353" s="17" t="s">
        <v>2993</v>
      </c>
      <c r="D1353" s="17" t="s">
        <v>2982</v>
      </c>
      <c r="E1353" s="17">
        <v>138</v>
      </c>
      <c r="F1353" s="17">
        <v>138</v>
      </c>
      <c r="G1353" s="29" t="s"/>
      <c r="H1353" s="17" t="s">
        <v>2995</v>
      </c>
      <c r="I1353" s="17" t="s">
        <v>3013</v>
      </c>
      <c r="J1353" s="32" t="s"/>
    </row>
    <row r="1354" spans="1:10">
      <c r="A1354" s="26">
        <v>45746</v>
      </c>
      <c r="B1354" s="17" t="s">
        <v>4465</v>
      </c>
      <c r="C1354" s="17" t="s">
        <v>2969</v>
      </c>
      <c r="D1354" s="17" t="s">
        <v>2982</v>
      </c>
      <c r="E1354" s="17">
        <v>269</v>
      </c>
      <c r="F1354" s="17">
        <v>269</v>
      </c>
      <c r="G1354" s="29" t="s"/>
      <c r="H1354" s="17" t="s">
        <v>2999</v>
      </c>
      <c r="I1354" s="17" t="s">
        <v>3731</v>
      </c>
      <c r="J1354" s="32" t="s"/>
    </row>
    <row r="1355" spans="1:10">
      <c r="A1355" s="51">
        <v>45747</v>
      </c>
      <c r="B1355" s="52" t="s">
        <v>4466</v>
      </c>
      <c r="C1355" s="52" t="s">
        <v>2969</v>
      </c>
      <c r="D1355" s="52" t="s">
        <v>2970</v>
      </c>
      <c r="E1355" s="52">
        <v>1980</v>
      </c>
      <c r="F1355" s="52">
        <v>1980</v>
      </c>
      <c r="G1355" s="29" t="s"/>
      <c r="H1355" s="52" t="s">
        <v>2999</v>
      </c>
      <c r="I1355" s="52" t="s">
        <v>2977</v>
      </c>
      <c r="J1355" s="32" t="s"/>
    </row>
    <row r="1356" spans="1:10">
      <c r="A1356" s="53">
        <v>45751</v>
      </c>
      <c r="B1356" s="54" t="s">
        <v>4467</v>
      </c>
      <c r="C1356" s="54" t="s">
        <v>4468</v>
      </c>
      <c r="D1356" s="54" t="s">
        <v>2982</v>
      </c>
      <c r="E1356" s="54">
        <v>1680</v>
      </c>
      <c r="F1356" s="54">
        <v>1680</v>
      </c>
      <c r="G1356" s="55" t="s"/>
      <c r="H1356" s="56" t="s">
        <v>4469</v>
      </c>
      <c r="I1356" s="54" t="s">
        <v>4452</v>
      </c>
      <c r="J1356" s="57" t="s"/>
    </row>
    <row r="1357" spans="1:9">
      <c r="A1357" s="58">
        <v>45752</v>
      </c>
      <c r="B1357" s="56" t="s">
        <v>4470</v>
      </c>
      <c r="C1357" s="56" t="s">
        <v>4468</v>
      </c>
      <c r="D1357" s="56" t="s">
        <v>2982</v>
      </c>
      <c r="E1357" s="56">
        <v>58</v>
      </c>
      <c r="F1357" s="56">
        <v>58</v>
      </c>
      <c r="H1357" s="56" t="s">
        <v>4469</v>
      </c>
      <c r="I1357" s="56" t="s">
        <v>4471</v>
      </c>
    </row>
    <row r="1358" spans="1:9">
      <c r="A1358" s="58">
        <v>45752</v>
      </c>
      <c r="B1358" s="56" t="s">
        <v>4472</v>
      </c>
      <c r="C1358" s="56" t="s">
        <v>4468</v>
      </c>
      <c r="D1358" s="56" t="s">
        <v>2982</v>
      </c>
      <c r="E1358" s="56">
        <v>100</v>
      </c>
      <c r="F1358" s="56">
        <v>100</v>
      </c>
      <c r="H1358" s="56" t="s">
        <v>4469</v>
      </c>
      <c r="I1358" s="56" t="s">
        <v>4471</v>
      </c>
    </row>
    <row r="1359" spans="1:9">
      <c r="A1359" s="58">
        <v>45752</v>
      </c>
      <c r="B1359" s="56" t="s">
        <v>4473</v>
      </c>
      <c r="C1359" s="56" t="s">
        <v>4474</v>
      </c>
      <c r="D1359" s="56" t="s">
        <v>2970</v>
      </c>
      <c r="E1359" s="56">
        <v>299</v>
      </c>
      <c r="F1359" s="56">
        <v>299</v>
      </c>
      <c r="H1359" s="56" t="s">
        <v>4475</v>
      </c>
      <c r="I1359" s="56" t="s">
        <v>4476</v>
      </c>
    </row>
    <row r="1360" spans="1:9">
      <c r="A1360" s="58">
        <v>45753</v>
      </c>
      <c r="B1360" s="56" t="s">
        <v>4477</v>
      </c>
      <c r="C1360" s="56" t="s">
        <v>4468</v>
      </c>
      <c r="D1360" s="56" t="s">
        <v>2982</v>
      </c>
      <c r="E1360" s="56">
        <v>99</v>
      </c>
      <c r="F1360" s="56">
        <v>99</v>
      </c>
      <c r="H1360" s="56" t="s">
        <v>4469</v>
      </c>
      <c r="I1360" s="56" t="s">
        <v>2996</v>
      </c>
    </row>
    <row r="1361" spans="1:9">
      <c r="A1361" s="58">
        <v>45753</v>
      </c>
      <c r="B1361" s="56" t="s">
        <v>4478</v>
      </c>
      <c r="C1361" s="56" t="s">
        <v>4468</v>
      </c>
      <c r="D1361" s="56" t="s">
        <v>2982</v>
      </c>
      <c r="E1361" s="56">
        <v>5699</v>
      </c>
      <c r="F1361" s="56">
        <v>5699</v>
      </c>
      <c r="H1361" s="56" t="s">
        <v>4469</v>
      </c>
      <c r="I1361" s="56" t="s">
        <v>4452</v>
      </c>
    </row>
    <row r="1362" spans="1:9">
      <c r="A1362" s="59" t="s"/>
      <c r="B1362" s="60" t="s"/>
      <c r="C1362" s="60" t="s"/>
      <c r="D1362" s="60" t="s"/>
      <c r="E1362" s="60" t="s"/>
      <c r="F1362" s="60" t="s"/>
      <c r="H1362" s="60" t="s"/>
      <c r="I1362" s="60" t="s"/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sheetPr codeName="备忘录">
    <tabColor rgb="FFFFFFFF"/>
  </sheetPr>
  <dimension ref="G62"/>
  <sheetViews>
    <sheetView showGridLines="1" workbookViewId="0"/>
  </sheetViews>
  <cols>
    <col min="3" max="3" width="16.9922" style="687" customWidth="1"/>
    <col min="4" max="4" width="24.9531" style="687" customWidth="1"/>
    <col min="5" max="5" width="27.7109" style="687" customWidth="1"/>
    <col min="6" max="6" width="27.7109" style="687" customWidth="1"/>
    <col min="7" max="7" width="9.71094" style="687" customWidth="1"/>
    <col min="11" max="11" width="13.4844" style="689" customWidth="1"/>
    <col min="12" max="12" width="21.043" style="689" customWidth="1"/>
    <col min="13" max="13" width="20.9023" style="689" customWidth="1"/>
    <col min="14" max="14" width="11.4609" style="470" customWidth="1"/>
    <col min="15" max="15" width="15.5117" style="689" customWidth="1"/>
    <col min="16" max="16" width="24.2812" style="689" customWidth="1"/>
  </cols>
  <sheetData>
    <row r="1" spans="1:16">
      <c r="A1" s="382" t="s"/>
      <c r="B1" s="382" t="s">
        <v>4543</v>
      </c>
      <c r="C1" s="382" t="s"/>
      <c r="D1" s="382" t="s"/>
      <c r="F1" s="74" t="s">
        <v>13059</v>
      </c>
      <c r="G1" s="4" t="s"/>
      <c r="H1" s="4" t="s"/>
      <c r="I1" s="4" t="s"/>
      <c r="J1" s="383" t="s"/>
      <c r="K1" s="384" t="s">
        <v>13060</v>
      </c>
      <c r="L1" s="72" t="s"/>
      <c r="M1" s="72" t="s"/>
      <c r="N1" s="72" t="s"/>
      <c r="O1" s="72" t="s"/>
      <c r="P1" s="73" t="s"/>
    </row>
    <row r="2" spans="1:16">
      <c r="A2" s="382" t="s">
        <v>13061</v>
      </c>
      <c r="B2" s="382">
        <v>1080</v>
      </c>
      <c r="C2" s="382" t="s">
        <v>13062</v>
      </c>
      <c r="D2" s="385" t="s">
        <v>13063</v>
      </c>
      <c r="F2" s="386" t="s">
        <v>4487</v>
      </c>
      <c r="G2" s="386" t="s">
        <v>4647</v>
      </c>
      <c r="H2" s="386" t="s">
        <v>4550</v>
      </c>
      <c r="I2" s="386" t="s">
        <v>13064</v>
      </c>
      <c r="J2" s="383" t="s"/>
      <c r="K2" s="83" t="s"/>
      <c r="L2" s="83" t="s"/>
      <c r="M2" s="83" t="s"/>
      <c r="N2" s="387" t="s"/>
      <c r="O2" s="83" t="s"/>
      <c r="P2" s="83" t="s"/>
    </row>
    <row r="3" spans="1:17">
      <c r="A3" s="382" t="s">
        <v>13065</v>
      </c>
      <c r="B3" s="382">
        <v>610</v>
      </c>
      <c r="C3" s="382" t="s">
        <v>13066</v>
      </c>
      <c r="D3" s="4" t="s"/>
      <c r="F3" s="386" t="s">
        <v>13065</v>
      </c>
      <c r="G3" s="388">
        <v>359</v>
      </c>
      <c r="H3" s="386" t="s">
        <v>3256</v>
      </c>
      <c r="I3" s="386" t="s"/>
      <c r="J3" s="389" t="s"/>
      <c r="K3" s="387" t="s"/>
      <c r="L3" s="387" t="s"/>
      <c r="M3" s="387" t="s"/>
      <c r="N3" s="387" t="s"/>
      <c r="O3" s="387" t="s"/>
      <c r="P3" s="387" t="s"/>
      <c r="Q3" s="390" t="s"/>
    </row>
    <row r="4" spans="1:17">
      <c r="A4" s="391" t="s"/>
      <c r="B4" s="391" t="s"/>
      <c r="C4" s="391" t="s"/>
      <c r="D4" s="391" t="s"/>
      <c r="F4" s="386" t="s">
        <v>13067</v>
      </c>
      <c r="G4" s="388">
        <v>359</v>
      </c>
      <c r="H4" s="386" t="s">
        <v>3196</v>
      </c>
      <c r="I4" s="386">
        <v>12.6</v>
      </c>
      <c r="J4" s="389" t="s"/>
      <c r="K4" s="392">
        <v>45605</v>
      </c>
      <c r="L4" s="393" t="s">
        <v>2978</v>
      </c>
      <c r="M4" s="393" t="s">
        <v>2974</v>
      </c>
      <c r="N4" s="393">
        <v>4650</v>
      </c>
      <c r="O4" s="89" t="s">
        <v>3196</v>
      </c>
      <c r="P4" s="394" t="s">
        <v>13068</v>
      </c>
      <c r="Q4" s="390" t="s"/>
    </row>
    <row r="5" spans="1:17">
      <c r="A5" s="395" t="s"/>
      <c r="B5" s="395" t="s"/>
      <c r="C5" s="395" t="s"/>
      <c r="D5" s="395" t="s"/>
      <c r="F5" s="386" t="s">
        <v>13069</v>
      </c>
      <c r="G5" s="388">
        <v>259</v>
      </c>
      <c r="H5" s="386" t="s">
        <v>3256</v>
      </c>
      <c r="I5" s="386" t="s"/>
      <c r="J5" s="389" t="s"/>
      <c r="K5" s="392">
        <v>45606</v>
      </c>
      <c r="L5" s="393" t="s">
        <v>2990</v>
      </c>
      <c r="M5" s="393" t="s">
        <v>13070</v>
      </c>
      <c r="N5" s="89">
        <v>1300</v>
      </c>
      <c r="O5" s="89" t="s">
        <v>3196</v>
      </c>
      <c r="P5" s="394" t="s">
        <v>13068</v>
      </c>
      <c r="Q5" s="390" t="s"/>
    </row>
    <row r="6" spans="6:18">
      <c r="F6" s="386" t="s">
        <v>13069</v>
      </c>
      <c r="G6" s="388">
        <v>359</v>
      </c>
      <c r="H6" s="386" t="s">
        <v>3256</v>
      </c>
      <c r="I6" s="386" t="s"/>
      <c r="J6" s="389" t="s"/>
      <c r="K6" s="392">
        <v>45612</v>
      </c>
      <c r="L6" s="393" t="s">
        <v>3002</v>
      </c>
      <c r="M6" s="393" t="s">
        <v>2993</v>
      </c>
      <c r="N6" s="393">
        <v>200</v>
      </c>
      <c r="O6" s="393" t="s">
        <v>3267</v>
      </c>
      <c r="P6" s="89" t="s">
        <v>13071</v>
      </c>
      <c r="Q6" s="390" t="s"/>
      <c r="R6" s="396" t="s"/>
    </row>
    <row r="7" spans="6:18">
      <c r="F7" s="397" t="s">
        <v>13072</v>
      </c>
      <c r="G7" s="388">
        <v>359</v>
      </c>
      <c r="H7" s="397" t="s">
        <v>3256</v>
      </c>
      <c r="I7" s="386" t="s"/>
      <c r="J7" s="389" t="s"/>
      <c r="K7" s="392">
        <v>45619</v>
      </c>
      <c r="L7" s="393" t="s">
        <v>3028</v>
      </c>
      <c r="M7" s="393" t="s">
        <v>2974</v>
      </c>
      <c r="N7" s="393">
        <v>1809.5</v>
      </c>
      <c r="O7" s="89" t="s">
        <v>3196</v>
      </c>
      <c r="P7" s="394" t="s">
        <v>13073</v>
      </c>
      <c r="Q7" s="390" t="s"/>
      <c r="R7" s="396" t="s"/>
    </row>
    <row r="8" spans="6:18">
      <c r="F8" s="397" t="s">
        <v>13074</v>
      </c>
      <c r="G8" s="397">
        <v>359</v>
      </c>
      <c r="H8" s="397" t="s">
        <v>3196</v>
      </c>
      <c r="I8" s="386">
        <v>12.12</v>
      </c>
      <c r="J8" s="389" t="s"/>
      <c r="K8" s="392">
        <v>45619</v>
      </c>
      <c r="L8" s="393" t="s">
        <v>3031</v>
      </c>
      <c r="M8" s="393" t="s">
        <v>2974</v>
      </c>
      <c r="N8" s="393">
        <v>434.5</v>
      </c>
      <c r="O8" s="89" t="s">
        <v>3196</v>
      </c>
      <c r="P8" s="394" t="s">
        <v>13073</v>
      </c>
      <c r="Q8" s="390" t="s"/>
      <c r="R8" s="398" t="s"/>
    </row>
    <row r="9" spans="6:18">
      <c r="F9" s="399" t="s">
        <v>13074</v>
      </c>
      <c r="G9" s="399">
        <v>359</v>
      </c>
      <c r="H9" s="399" t="s">
        <v>3196</v>
      </c>
      <c r="I9" s="400">
        <v>12.12</v>
      </c>
      <c r="J9" s="389" t="s"/>
      <c r="K9" s="392">
        <v>45621</v>
      </c>
      <c r="L9" s="393" t="s">
        <v>3045</v>
      </c>
      <c r="M9" s="393" t="s">
        <v>2974</v>
      </c>
      <c r="N9" s="393">
        <v>4100</v>
      </c>
      <c r="O9" s="401" t="s"/>
      <c r="P9" s="394" t="s">
        <v>13075</v>
      </c>
      <c r="Q9" s="390" t="s"/>
      <c r="R9" s="396" t="s"/>
    </row>
    <row r="10" spans="1:18">
      <c r="A10" s="402" t="s">
        <v>13076</v>
      </c>
      <c r="B10" s="403" t="s"/>
      <c r="C10" s="403" t="s"/>
      <c r="D10" s="108" t="s"/>
      <c r="F10" s="397" t="s">
        <v>13077</v>
      </c>
      <c r="G10" s="397">
        <v>149</v>
      </c>
      <c r="H10" s="386" t="s">
        <v>3256</v>
      </c>
      <c r="I10" s="386" t="s"/>
      <c r="J10" s="389" t="s"/>
      <c r="K10" s="392">
        <v>45622</v>
      </c>
      <c r="L10" s="393" t="s">
        <v>3050</v>
      </c>
      <c r="M10" s="393" t="s">
        <v>2993</v>
      </c>
      <c r="N10" s="393">
        <v>359</v>
      </c>
      <c r="O10" s="393" t="s"/>
      <c r="P10" s="394" t="s">
        <v>13078</v>
      </c>
      <c r="Q10" s="390" t="s"/>
      <c r="R10" s="396" t="s"/>
    </row>
    <row r="11" spans="1:18">
      <c r="A11" s="404" t="s">
        <v>13079</v>
      </c>
      <c r="B11" s="404">
        <v>5000</v>
      </c>
      <c r="C11" s="405" t="s">
        <v>13080</v>
      </c>
      <c r="D11" s="406" t="s"/>
      <c r="F11" s="397" t="s">
        <v>13077</v>
      </c>
      <c r="G11" s="397">
        <v>359</v>
      </c>
      <c r="H11" s="386" t="s">
        <v>3256</v>
      </c>
      <c r="I11" s="386" t="s"/>
      <c r="J11" s="389" t="s"/>
      <c r="K11" s="392">
        <v>45624</v>
      </c>
      <c r="L11" s="393" t="s">
        <v>3054</v>
      </c>
      <c r="M11" s="393" t="s">
        <v>3055</v>
      </c>
      <c r="N11" s="89">
        <v>474</v>
      </c>
      <c r="O11" s="89" t="s">
        <v>3196</v>
      </c>
      <c r="P11" s="394" t="s">
        <v>13081</v>
      </c>
      <c r="Q11" s="390" t="s"/>
      <c r="R11" s="407" t="s"/>
    </row>
    <row r="12" spans="1:18">
      <c r="A12" s="408" t="s"/>
      <c r="B12" s="408" t="s"/>
      <c r="C12" s="409" t="s"/>
      <c r="D12" s="410" t="s"/>
      <c r="F12" s="397" t="s">
        <v>13077</v>
      </c>
      <c r="G12" s="397">
        <v>359</v>
      </c>
      <c r="H12" s="397" t="s">
        <v>3256</v>
      </c>
      <c r="I12" s="386" t="s"/>
      <c r="J12" s="389" t="s"/>
      <c r="K12" s="392">
        <v>45626</v>
      </c>
      <c r="L12" s="393" t="s">
        <v>3065</v>
      </c>
      <c r="M12" s="393" t="s">
        <v>2969</v>
      </c>
      <c r="N12" s="89">
        <v>7159</v>
      </c>
      <c r="O12" s="89" t="s">
        <v>3196</v>
      </c>
      <c r="P12" s="394" t="s">
        <v>13082</v>
      </c>
      <c r="Q12" s="126" t="s"/>
      <c r="R12" s="407" t="s"/>
    </row>
    <row r="13" spans="6:18">
      <c r="F13" s="83" t="s">
        <v>13083</v>
      </c>
      <c r="G13" s="83">
        <v>359</v>
      </c>
      <c r="H13" s="83" t="s">
        <v>3196</v>
      </c>
      <c r="I13" s="83" t="s"/>
      <c r="J13" s="389" t="s"/>
      <c r="K13" s="392">
        <v>45619</v>
      </c>
      <c r="L13" s="393" t="s"/>
      <c r="M13" s="393" t="s">
        <v>13084</v>
      </c>
      <c r="N13" s="89">
        <v>610</v>
      </c>
      <c r="O13" s="393" t="s">
        <v>3267</v>
      </c>
      <c r="P13" s="89" t="s"/>
      <c r="Q13" s="126" t="s"/>
      <c r="R13" s="411" t="s"/>
    </row>
    <row r="14" spans="6:18">
      <c r="F14" s="83" t="s">
        <v>13085</v>
      </c>
      <c r="G14" s="83">
        <v>299</v>
      </c>
      <c r="H14" s="83" t="s">
        <v>3256</v>
      </c>
      <c r="I14" s="83" t="s"/>
      <c r="J14" s="389" t="s"/>
      <c r="K14" s="392">
        <v>45631</v>
      </c>
      <c r="L14" s="393" t="s">
        <v>3111</v>
      </c>
      <c r="M14" s="393" t="s">
        <v>2974</v>
      </c>
      <c r="N14" s="89">
        <v>300</v>
      </c>
      <c r="O14" s="89" t="s">
        <v>3196</v>
      </c>
      <c r="P14" s="394" t="s">
        <v>13086</v>
      </c>
      <c r="Q14" s="390" t="s"/>
      <c r="R14" s="407" t="s"/>
    </row>
    <row r="15" spans="6:18">
      <c r="F15" s="412" t="s">
        <v>13087</v>
      </c>
      <c r="G15" s="412">
        <v>299</v>
      </c>
      <c r="H15" s="412" t="s">
        <v>3256</v>
      </c>
      <c r="I15" s="412" t="s"/>
      <c r="J15" s="389" t="s"/>
      <c r="K15" s="392">
        <v>45633</v>
      </c>
      <c r="L15" s="393" t="s">
        <v>3137</v>
      </c>
      <c r="M15" s="393" t="s">
        <v>2974</v>
      </c>
      <c r="N15" s="89">
        <v>400</v>
      </c>
      <c r="O15" s="89" t="s">
        <v>3196</v>
      </c>
      <c r="P15" s="394" t="s">
        <v>13088</v>
      </c>
      <c r="Q15" s="390" t="s"/>
      <c r="R15" s="413" t="s"/>
    </row>
    <row r="16" spans="6:18">
      <c r="F16" s="412" t="s">
        <v>13089</v>
      </c>
      <c r="G16" s="412">
        <v>359</v>
      </c>
      <c r="H16" s="412" t="s">
        <v>13090</v>
      </c>
      <c r="I16" s="412" t="s"/>
      <c r="J16" s="414" t="s"/>
      <c r="K16" s="392">
        <v>45637</v>
      </c>
      <c r="L16" s="393" t="s">
        <v>3195</v>
      </c>
      <c r="M16" s="393" t="s">
        <v>3055</v>
      </c>
      <c r="N16" s="89">
        <v>560</v>
      </c>
      <c r="O16" s="89" t="s">
        <v>3196</v>
      </c>
      <c r="P16" s="394" t="s">
        <v>13091</v>
      </c>
      <c r="Q16" s="390" t="s"/>
      <c r="R16" s="407" t="s"/>
    </row>
    <row r="17" spans="6:18">
      <c r="F17" s="83" t="s">
        <v>13092</v>
      </c>
      <c r="G17" s="83">
        <v>359</v>
      </c>
      <c r="H17" s="83" t="s">
        <v>3256</v>
      </c>
      <c r="I17" s="83" t="s"/>
      <c r="J17" s="415" t="s"/>
      <c r="K17" s="416">
        <v>45640</v>
      </c>
      <c r="L17" s="417" t="s">
        <v>3227</v>
      </c>
      <c r="M17" s="417" t="s">
        <v>2993</v>
      </c>
      <c r="N17" s="418">
        <v>180</v>
      </c>
      <c r="O17" s="418" t="s">
        <v>3196</v>
      </c>
      <c r="P17" s="419" t="s">
        <v>13091</v>
      </c>
      <c r="Q17" s="420" t="s">
        <v>13093</v>
      </c>
      <c r="R17" s="407" t="s"/>
    </row>
    <row r="18" spans="6:18">
      <c r="F18" s="83" t="s">
        <v>13094</v>
      </c>
      <c r="G18" s="83">
        <v>259</v>
      </c>
      <c r="H18" s="83" t="s">
        <v>3256</v>
      </c>
      <c r="I18" s="83" t="s"/>
      <c r="J18" s="415" t="s"/>
      <c r="K18" s="421">
        <v>45641</v>
      </c>
      <c r="L18" s="422" t="s">
        <v>3258</v>
      </c>
      <c r="M18" s="422" t="s">
        <v>2993</v>
      </c>
      <c r="N18" s="423">
        <v>359</v>
      </c>
      <c r="O18" s="424" t="s">
        <v>3267</v>
      </c>
      <c r="P18" s="425" t="s">
        <v>13095</v>
      </c>
      <c r="Q18" s="390" t="s"/>
      <c r="R18" s="413" t="s"/>
    </row>
    <row r="19" spans="6:18">
      <c r="F19" s="412" t="s">
        <v>13094</v>
      </c>
      <c r="G19" s="412">
        <v>259</v>
      </c>
      <c r="H19" s="426" t="s">
        <v>3256</v>
      </c>
      <c r="I19" s="412" t="s"/>
      <c r="J19" s="415" t="s"/>
      <c r="K19" s="421">
        <v>45641</v>
      </c>
      <c r="L19" s="422" t="s">
        <v>3259</v>
      </c>
      <c r="M19" s="422" t="s">
        <v>2993</v>
      </c>
      <c r="N19" s="423">
        <v>359</v>
      </c>
      <c r="O19" s="424" t="s">
        <v>3267</v>
      </c>
      <c r="P19" s="425" t="s">
        <v>13095</v>
      </c>
      <c r="Q19" s="390" t="s"/>
      <c r="R19" s="407" t="s"/>
    </row>
    <row r="20" spans="6:18">
      <c r="F20" s="83" t="s">
        <v>13096</v>
      </c>
      <c r="G20" s="83">
        <v>259</v>
      </c>
      <c r="H20" s="83" t="s">
        <v>3298</v>
      </c>
      <c r="I20" s="83" t="s"/>
      <c r="J20" s="415" t="s"/>
      <c r="K20" s="427">
        <v>45644</v>
      </c>
      <c r="L20" s="428" t="s">
        <v>3295</v>
      </c>
      <c r="M20" s="428" t="s">
        <v>2969</v>
      </c>
      <c r="N20" s="425">
        <v>359</v>
      </c>
      <c r="O20" s="425" t="s"/>
      <c r="P20" s="425" t="s">
        <v>4526</v>
      </c>
      <c r="Q20" s="390" t="s"/>
      <c r="R20" s="429" t="s"/>
    </row>
    <row r="21" spans="6:21">
      <c r="F21" s="430" t="s">
        <v>13097</v>
      </c>
      <c r="G21" s="430">
        <v>359</v>
      </c>
      <c r="H21" s="431" t="s">
        <v>3256</v>
      </c>
      <c r="I21" s="430" t="s"/>
      <c r="J21" s="415" t="s"/>
      <c r="K21" s="427">
        <v>45644</v>
      </c>
      <c r="L21" s="432" t="s"/>
      <c r="M21" s="433" t="s">
        <v>12650</v>
      </c>
      <c r="N21" s="425">
        <v>1500</v>
      </c>
      <c r="O21" s="433" t="s">
        <v>3196</v>
      </c>
      <c r="P21" s="433" t="s">
        <v>13098</v>
      </c>
      <c r="Q21" s="434" t="s"/>
      <c r="R21" s="435" t="s"/>
      <c r="S21" s="396" t="s"/>
      <c r="T21" s="396" t="s"/>
      <c r="U21" s="396" t="s"/>
    </row>
    <row r="22" spans="6:21">
      <c r="F22" s="430" t="s">
        <v>13099</v>
      </c>
      <c r="G22" s="430">
        <v>359</v>
      </c>
      <c r="H22" s="254" t="s"/>
      <c r="I22" s="430" t="s"/>
      <c r="J22" s="383" t="s"/>
      <c r="K22" s="421">
        <v>45648</v>
      </c>
      <c r="L22" s="422" t="s">
        <v>3368</v>
      </c>
      <c r="M22" s="422" t="s">
        <v>2969</v>
      </c>
      <c r="N22" s="423">
        <v>6300</v>
      </c>
      <c r="O22" s="423" t="s">
        <v>3196</v>
      </c>
      <c r="P22" s="436" t="s">
        <v>13100</v>
      </c>
      <c r="Q22" s="434" t="s"/>
      <c r="R22" s="435" t="s"/>
      <c r="S22" s="396" t="s"/>
      <c r="T22" s="396" t="s"/>
      <c r="U22" s="396" t="s"/>
    </row>
    <row r="23" spans="6:21">
      <c r="F23" s="430" t="s">
        <v>13099</v>
      </c>
      <c r="G23" s="430">
        <v>259</v>
      </c>
      <c r="H23" s="254" t="s"/>
      <c r="I23" s="430" t="s"/>
      <c r="J23" s="383" t="s"/>
      <c r="K23" s="421">
        <v>45648</v>
      </c>
      <c r="L23" s="422" t="s">
        <v>3358</v>
      </c>
      <c r="M23" s="422" t="s">
        <v>2993</v>
      </c>
      <c r="N23" s="423">
        <v>13200</v>
      </c>
      <c r="O23" s="423" t="s">
        <v>3196</v>
      </c>
      <c r="P23" s="436" t="s">
        <v>13100</v>
      </c>
      <c r="Q23" s="434" t="s"/>
      <c r="R23" s="437" t="s"/>
      <c r="S23" s="396" t="s"/>
      <c r="T23" s="396" t="s"/>
      <c r="U23" s="396" t="s"/>
    </row>
    <row r="24" spans="6:21">
      <c r="F24" s="430" t="s">
        <v>13099</v>
      </c>
      <c r="G24" s="430">
        <v>259</v>
      </c>
      <c r="H24" s="254" t="s"/>
      <c r="I24" s="430" t="s"/>
      <c r="J24" s="383" t="s"/>
      <c r="K24" s="421">
        <v>45651</v>
      </c>
      <c r="L24" s="422" t="s">
        <v>3407</v>
      </c>
      <c r="M24" s="422" t="s">
        <v>2969</v>
      </c>
      <c r="N24" s="423">
        <v>1500</v>
      </c>
      <c r="O24" s="438" t="s">
        <v>3267</v>
      </c>
      <c r="P24" s="432" t="s">
        <v>4526</v>
      </c>
      <c r="Q24" s="126" t="s">
        <v>13101</v>
      </c>
      <c r="R24" s="439" t="s"/>
      <c r="S24" s="440" t="s"/>
      <c r="T24" s="441" t="s"/>
      <c r="U24" s="396" t="s"/>
    </row>
    <row r="25" spans="6:21">
      <c r="F25" s="430" t="s">
        <v>13102</v>
      </c>
      <c r="G25" s="430">
        <v>359</v>
      </c>
      <c r="H25" s="254" t="s"/>
      <c r="I25" s="430" t="s"/>
      <c r="J25" s="383" t="s"/>
      <c r="K25" s="421">
        <v>45652</v>
      </c>
      <c r="L25" s="422" t="s">
        <v>3423</v>
      </c>
      <c r="M25" s="422" t="s">
        <v>2969</v>
      </c>
      <c r="N25" s="423">
        <v>1000</v>
      </c>
      <c r="O25" s="438" t="s">
        <v>3267</v>
      </c>
      <c r="P25" s="442" t="s">
        <v>13095</v>
      </c>
      <c r="Q25" s="443" t="s"/>
      <c r="R25" s="437" t="s"/>
      <c r="S25" s="396" t="s"/>
      <c r="T25" s="396" t="s"/>
      <c r="U25" s="396" t="s"/>
    </row>
    <row r="26" spans="6:21">
      <c r="F26" s="430" t="s">
        <v>13102</v>
      </c>
      <c r="G26" s="430">
        <v>359</v>
      </c>
      <c r="H26" s="254" t="s"/>
      <c r="I26" s="430" t="s"/>
      <c r="J26" s="383" t="s"/>
      <c r="K26" s="421">
        <v>45676</v>
      </c>
      <c r="L26" s="422" t="s">
        <v>3853</v>
      </c>
      <c r="M26" s="422" t="s">
        <v>2969</v>
      </c>
      <c r="N26" s="423">
        <v>1670</v>
      </c>
      <c r="O26" s="423" t="s">
        <v>3196</v>
      </c>
      <c r="P26" s="442" t="s">
        <v>13098</v>
      </c>
      <c r="Q26" s="444" t="s"/>
      <c r="R26" s="437" t="s"/>
      <c r="S26" s="396" t="s"/>
      <c r="T26" s="396" t="s"/>
      <c r="U26" s="396" t="s"/>
    </row>
    <row r="27" spans="6:21">
      <c r="F27" s="430" t="s">
        <v>13103</v>
      </c>
      <c r="G27" s="430">
        <v>259</v>
      </c>
      <c r="H27" s="254" t="s"/>
      <c r="I27" s="430" t="s"/>
      <c r="K27" s="445">
        <v>45691</v>
      </c>
      <c r="L27" s="446" t="s">
        <v>4119</v>
      </c>
      <c r="M27" s="422" t="s">
        <v>2969</v>
      </c>
      <c r="N27" s="447">
        <v>4300</v>
      </c>
      <c r="O27" s="448" t="s">
        <v>3196</v>
      </c>
      <c r="P27" s="433" t="s">
        <v>13104</v>
      </c>
      <c r="Q27" s="444" t="s"/>
      <c r="R27" s="437" t="s"/>
      <c r="S27" s="396" t="s"/>
      <c r="T27" s="396" t="s"/>
      <c r="U27" s="396" t="s"/>
    </row>
    <row r="28" spans="6:17">
      <c r="F28" s="430" t="s">
        <v>13105</v>
      </c>
      <c r="G28" s="430">
        <v>259</v>
      </c>
      <c r="H28" s="254" t="s"/>
      <c r="I28" s="430" t="s"/>
      <c r="K28" s="449">
        <v>45694</v>
      </c>
      <c r="L28" s="450" t="s">
        <v>4160</v>
      </c>
      <c r="M28" s="450" t="s">
        <v>2974</v>
      </c>
      <c r="N28" s="423">
        <v>4700</v>
      </c>
      <c r="O28" s="423" t="s">
        <v>3196</v>
      </c>
      <c r="P28" s="423" t="s">
        <v>13104</v>
      </c>
      <c r="Q28" s="451" t="s"/>
    </row>
    <row r="29" spans="6:17">
      <c r="F29" s="430" t="s">
        <v>13105</v>
      </c>
      <c r="G29" s="430">
        <v>259</v>
      </c>
      <c r="H29" s="254" t="s"/>
      <c r="I29" s="430" t="s"/>
      <c r="K29" s="452">
        <v>45697</v>
      </c>
      <c r="L29" s="453" t="s">
        <v>4215</v>
      </c>
      <c r="M29" s="453" t="s">
        <v>2969</v>
      </c>
      <c r="N29" s="454">
        <v>796</v>
      </c>
      <c r="O29" s="423" t="s">
        <v>3267</v>
      </c>
      <c r="P29" s="423" t="s">
        <v>13095</v>
      </c>
      <c r="Q29" s="451" t="s"/>
    </row>
    <row r="30" spans="6:17">
      <c r="F30" s="430" t="s">
        <v>13105</v>
      </c>
      <c r="G30" s="430">
        <v>259</v>
      </c>
      <c r="H30" s="254" t="s"/>
      <c r="I30" s="430" t="s"/>
      <c r="K30" s="455">
        <v>45697</v>
      </c>
      <c r="L30" s="456" t="s">
        <v>4218</v>
      </c>
      <c r="M30" s="456" t="s">
        <v>3030</v>
      </c>
      <c r="N30" s="454">
        <v>759</v>
      </c>
      <c r="O30" s="423" t="s">
        <v>3267</v>
      </c>
      <c r="P30" s="438" t="s">
        <v>13095</v>
      </c>
      <c r="Q30" s="126" t="s"/>
    </row>
    <row r="31" spans="6:17">
      <c r="F31" s="83" t="s">
        <v>13106</v>
      </c>
      <c r="G31" s="83">
        <v>259</v>
      </c>
      <c r="H31" s="252" t="s"/>
      <c r="I31" s="83" t="s"/>
      <c r="K31" s="457">
        <v>45704</v>
      </c>
      <c r="L31" s="393" t="s">
        <v>4288</v>
      </c>
      <c r="M31" s="393" t="s">
        <v>2975</v>
      </c>
      <c r="N31" s="89">
        <v>4900</v>
      </c>
      <c r="O31" s="89">
        <v>8997</v>
      </c>
      <c r="P31" s="394" t="s">
        <v>13107</v>
      </c>
      <c r="Q31" s="126" t="s"/>
    </row>
    <row r="32" spans="11:17">
      <c r="K32" s="392">
        <v>45689</v>
      </c>
      <c r="L32" s="393" t="s">
        <v>4066</v>
      </c>
      <c r="M32" s="393" t="s">
        <v>2974</v>
      </c>
      <c r="N32" s="89">
        <v>800</v>
      </c>
      <c r="O32" s="393" t="s">
        <v>2988</v>
      </c>
      <c r="P32" s="112" t="s">
        <v>13108</v>
      </c>
      <c r="Q32" s="126" t="s"/>
    </row>
    <row r="33" spans="11:17">
      <c r="K33" s="392">
        <v>45689</v>
      </c>
      <c r="L33" s="393" t="s">
        <v>4075</v>
      </c>
      <c r="M33" s="393" t="s">
        <v>2969</v>
      </c>
      <c r="N33" s="458">
        <v>100</v>
      </c>
      <c r="O33" s="89" t="s">
        <v>3267</v>
      </c>
      <c r="P33" s="112" t="s">
        <v>13095</v>
      </c>
      <c r="Q33" s="459" t="s"/>
    </row>
    <row r="34" spans="11:17">
      <c r="K34" s="457">
        <v>45699</v>
      </c>
      <c r="L34" s="393" t="s">
        <v>4243</v>
      </c>
      <c r="M34" s="393" t="s">
        <v>2975</v>
      </c>
      <c r="N34" s="458">
        <v>4900</v>
      </c>
      <c r="O34" s="89">
        <v>8997</v>
      </c>
      <c r="P34" s="89" t="s">
        <v>13109</v>
      </c>
      <c r="Q34" s="459" t="s"/>
    </row>
    <row r="35" spans="11:17">
      <c r="K35" s="457">
        <v>45713</v>
      </c>
      <c r="L35" s="393" t="s">
        <v>4375</v>
      </c>
      <c r="M35" s="393" t="s">
        <v>2975</v>
      </c>
      <c r="N35" s="89">
        <v>4700</v>
      </c>
      <c r="O35" s="393" t="s">
        <v>2988</v>
      </c>
      <c r="P35" s="393" t="s"/>
      <c r="Q35" s="460" t="s"/>
    </row>
    <row r="36" spans="3:17" ht="16.5" customHeight="1">
      <c r="C36" s="461" t="s">
        <v>13110</v>
      </c>
      <c r="D36" s="462" t="s"/>
      <c r="E36" s="462" t="s"/>
      <c r="F36" s="462" t="s"/>
      <c r="G36" s="462" t="s"/>
      <c r="K36" s="463">
        <v>45729</v>
      </c>
      <c r="L36" s="464" t="s">
        <v>4420</v>
      </c>
      <c r="M36" s="464" t="s">
        <v>2974</v>
      </c>
      <c r="N36" s="464">
        <v>560</v>
      </c>
      <c r="O36" s="465" t="s">
        <v>2988</v>
      </c>
      <c r="P36" s="430" t="s"/>
      <c r="Q36" s="126" t="s"/>
    </row>
    <row r="37" spans="3:17" ht="16.5" customHeight="1">
      <c r="C37" s="466">
        <v>45626</v>
      </c>
      <c r="D37" s="467" t="s">
        <v>3070</v>
      </c>
      <c r="E37" s="467" t="s">
        <v>3055</v>
      </c>
      <c r="F37" s="468">
        <v>4290</v>
      </c>
      <c r="G37" s="467" t="s">
        <v>3267</v>
      </c>
      <c r="K37" s="463">
        <v>45732</v>
      </c>
      <c r="L37" s="464" t="s">
        <v>4433</v>
      </c>
      <c r="M37" s="464" t="s">
        <v>2993</v>
      </c>
      <c r="N37" s="430">
        <v>1400</v>
      </c>
      <c r="O37" s="469" t="s">
        <v>13111</v>
      </c>
      <c r="P37" s="469" t="s">
        <v>13112</v>
      </c>
      <c r="Q37" s="126" t="s"/>
    </row>
    <row r="38" spans="3:17" ht="16.5" customHeight="1">
      <c r="C38" s="466">
        <v>45633</v>
      </c>
      <c r="D38" s="467" t="s">
        <v>3147</v>
      </c>
      <c r="E38" s="467" t="s">
        <v>3055</v>
      </c>
      <c r="F38" s="468">
        <v>300</v>
      </c>
      <c r="G38" s="467" t="s">
        <v>3267</v>
      </c>
      <c r="N38" s="470">
        <v>760</v>
      </c>
      <c r="Q38" s="460" t="s"/>
    </row>
    <row r="39" spans="3:17" ht="16.5" customHeight="1">
      <c r="C39" s="466">
        <v>45633</v>
      </c>
      <c r="D39" s="467" t="s">
        <v>3156</v>
      </c>
      <c r="E39" s="467" t="s">
        <v>3055</v>
      </c>
      <c r="F39" s="468">
        <v>480</v>
      </c>
      <c r="G39" s="467" t="s">
        <v>3267</v>
      </c>
      <c r="K39" s="471" t="s"/>
      <c r="L39" s="471" t="s"/>
      <c r="M39" s="471" t="s"/>
      <c r="N39" s="472" t="s"/>
      <c r="O39" s="471" t="s"/>
      <c r="P39" s="472" t="s"/>
      <c r="Q39" s="444" t="s"/>
    </row>
    <row r="40" spans="3:17" ht="16.5" customHeight="1">
      <c r="C40" s="466">
        <v>45633</v>
      </c>
      <c r="D40" s="467" t="s">
        <v>3157</v>
      </c>
      <c r="E40" s="467" t="s">
        <v>3055</v>
      </c>
      <c r="F40" s="468">
        <v>4400</v>
      </c>
      <c r="G40" s="467" t="s">
        <v>3267</v>
      </c>
      <c r="K40" s="473" t="s"/>
      <c r="L40" s="473" t="s"/>
      <c r="M40" s="473" t="s"/>
      <c r="N40" s="474" t="s"/>
      <c r="O40" s="473" t="s"/>
      <c r="P40" s="128" t="s"/>
      <c r="Q40" s="444" t="s"/>
    </row>
    <row r="41" spans="3:17" ht="16.5" customHeight="1">
      <c r="C41" s="466">
        <v>45639</v>
      </c>
      <c r="D41" s="467" t="s">
        <v>3214</v>
      </c>
      <c r="E41" s="467" t="s">
        <v>3055</v>
      </c>
      <c r="F41" s="468">
        <v>2100</v>
      </c>
      <c r="G41" s="467" t="s">
        <v>3267</v>
      </c>
      <c r="K41" s="475" t="s"/>
      <c r="L41" s="475" t="s"/>
      <c r="M41" s="475" t="s"/>
      <c r="N41" s="476" t="s"/>
      <c r="O41" s="475" t="s"/>
      <c r="P41" s="124" t="s"/>
      <c r="Q41" s="444" t="s"/>
    </row>
    <row r="42" spans="3:17" ht="16.5" customHeight="1">
      <c r="C42" s="466">
        <v>45641</v>
      </c>
      <c r="D42" s="467" t="s">
        <v>3266</v>
      </c>
      <c r="E42" s="467" t="s">
        <v>3055</v>
      </c>
      <c r="F42" s="468">
        <v>99</v>
      </c>
      <c r="G42" s="467" t="s">
        <v>3267</v>
      </c>
      <c r="K42" s="477" t="s"/>
      <c r="L42" s="478" t="s"/>
      <c r="M42" s="478" t="s"/>
      <c r="N42" s="479" t="s"/>
      <c r="O42" s="478" t="s"/>
      <c r="P42" s="124" t="s"/>
      <c r="Q42" s="444" t="s"/>
    </row>
    <row r="43" spans="3:17" ht="16.5" customHeight="1">
      <c r="C43" s="466">
        <v>45635</v>
      </c>
      <c r="D43" s="467" t="s">
        <v>3188</v>
      </c>
      <c r="E43" s="467" t="s">
        <v>3055</v>
      </c>
      <c r="F43" s="468">
        <v>130</v>
      </c>
      <c r="G43" s="467" t="s">
        <v>3267</v>
      </c>
      <c r="K43" s="480" t="s"/>
      <c r="L43" s="480" t="s"/>
      <c r="M43" s="480" t="s"/>
      <c r="N43" s="481" t="s"/>
      <c r="O43" s="480" t="s"/>
      <c r="P43" s="478" t="s"/>
      <c r="Q43" s="444" t="s"/>
    </row>
    <row r="44" spans="3:17" ht="16.5" customHeight="1">
      <c r="C44" s="466">
        <v>45654</v>
      </c>
      <c r="D44" s="467" t="s">
        <v>3457</v>
      </c>
      <c r="E44" s="467" t="s">
        <v>3055</v>
      </c>
      <c r="F44" s="468">
        <v>1360</v>
      </c>
      <c r="G44" s="467" t="s">
        <v>3267</v>
      </c>
      <c r="K44" s="475" t="s"/>
      <c r="L44" s="475" t="s"/>
      <c r="M44" s="475" t="s"/>
      <c r="N44" s="476" t="s"/>
      <c r="O44" s="475" t="s"/>
      <c r="P44" s="124" t="s"/>
      <c r="Q44" s="444" t="s"/>
    </row>
    <row r="45" spans="3:17" ht="16.5" customHeight="1">
      <c r="C45" s="466">
        <v>45654</v>
      </c>
      <c r="D45" s="467" t="s">
        <v>3461</v>
      </c>
      <c r="E45" s="467" t="s">
        <v>3055</v>
      </c>
      <c r="F45" s="468">
        <v>2500</v>
      </c>
      <c r="G45" s="467" t="s">
        <v>3267</v>
      </c>
      <c r="K45" s="475" t="s"/>
      <c r="L45" s="475" t="s"/>
      <c r="M45" s="475" t="s"/>
      <c r="N45" s="476" t="s"/>
      <c r="O45" s="475" t="s"/>
      <c r="P45" s="478" t="s"/>
      <c r="Q45" s="444" t="s"/>
    </row>
    <row r="46" spans="3:17" ht="16.5" customHeight="1">
      <c r="C46" s="466">
        <v>45654</v>
      </c>
      <c r="D46" s="467" t="s">
        <v>3473</v>
      </c>
      <c r="E46" s="467" t="s">
        <v>3055</v>
      </c>
      <c r="F46" s="468">
        <v>336</v>
      </c>
      <c r="G46" s="467" t="s">
        <v>3267</v>
      </c>
      <c r="K46" s="475" t="s"/>
      <c r="L46" s="475" t="s"/>
      <c r="M46" s="475" t="s"/>
      <c r="N46" s="476" t="s"/>
      <c r="O46" s="475" t="s"/>
      <c r="P46" s="124" t="s"/>
      <c r="Q46" s="444" t="s"/>
    </row>
    <row r="47" spans="3:17" ht="16.5" customHeight="1">
      <c r="C47" s="466">
        <v>45654</v>
      </c>
      <c r="D47" s="467" t="s">
        <v>3458</v>
      </c>
      <c r="E47" s="467" t="s">
        <v>3055</v>
      </c>
      <c r="F47" s="482">
        <v>140</v>
      </c>
      <c r="G47" s="483" t="s">
        <v>3267</v>
      </c>
      <c r="K47" s="481" t="s"/>
      <c r="L47" s="481" t="s"/>
      <c r="M47" s="481" t="s"/>
      <c r="N47" s="481" t="s"/>
      <c r="O47" s="481" t="s"/>
      <c r="P47" s="481" t="s"/>
      <c r="Q47" s="444" t="s"/>
    </row>
    <row r="48" spans="3:16" ht="16.5" customHeight="1">
      <c r="C48" s="466">
        <v>45672</v>
      </c>
      <c r="D48" s="484" t="s">
        <v>3793</v>
      </c>
      <c r="E48" s="467" t="s">
        <v>3055</v>
      </c>
      <c r="F48" s="482">
        <v>198</v>
      </c>
      <c r="G48" s="467" t="s">
        <v>3267</v>
      </c>
      <c r="K48" s="475" t="s"/>
      <c r="L48" s="475" t="s"/>
      <c r="M48" s="475" t="s"/>
      <c r="N48" s="476" t="s"/>
      <c r="O48" s="475" t="s"/>
      <c r="P48" s="475" t="s"/>
    </row>
    <row r="49" spans="3:7" ht="16.5" customHeight="1">
      <c r="C49" s="466">
        <v>45673</v>
      </c>
      <c r="D49" s="484" t="s">
        <v>3798</v>
      </c>
      <c r="E49" s="467" t="s">
        <v>3055</v>
      </c>
      <c r="F49" s="482">
        <v>100</v>
      </c>
      <c r="G49" s="467" t="s">
        <v>3267</v>
      </c>
    </row>
    <row r="50" spans="3:7" ht="16.5" customHeight="1">
      <c r="C50" s="466">
        <v>45687</v>
      </c>
      <c r="D50" s="467" t="s">
        <v>4009</v>
      </c>
      <c r="E50" s="467" t="s">
        <v>3055</v>
      </c>
      <c r="F50" s="482">
        <v>600</v>
      </c>
      <c r="G50" s="483" t="s">
        <v>3267</v>
      </c>
    </row>
    <row r="51" spans="3:7" ht="16.5" customHeight="1">
      <c r="C51" s="466">
        <v>45688</v>
      </c>
      <c r="D51" s="467" t="s">
        <v>4022</v>
      </c>
      <c r="E51" s="467" t="s">
        <v>3055</v>
      </c>
      <c r="F51" s="482">
        <v>1200</v>
      </c>
      <c r="G51" s="483" t="s">
        <v>3267</v>
      </c>
    </row>
    <row r="52" spans="3:7" ht="16.5" customHeight="1">
      <c r="C52" s="466">
        <v>45688</v>
      </c>
      <c r="D52" s="467" t="s">
        <v>4048</v>
      </c>
      <c r="E52" s="467" t="s">
        <v>3055</v>
      </c>
      <c r="F52" s="482">
        <v>500</v>
      </c>
      <c r="G52" s="483" t="s">
        <v>3267</v>
      </c>
    </row>
    <row r="53" spans="3:7" ht="16.5" customHeight="1">
      <c r="C53" s="485">
        <v>45689</v>
      </c>
      <c r="D53" s="484" t="s">
        <v>4077</v>
      </c>
      <c r="E53" s="467" t="s">
        <v>3055</v>
      </c>
      <c r="F53" s="486">
        <v>168</v>
      </c>
      <c r="G53" s="483" t="s">
        <v>3267</v>
      </c>
    </row>
    <row r="54" spans="3:7" ht="16.5" customHeight="1">
      <c r="C54" s="485">
        <v>45689</v>
      </c>
      <c r="D54" s="484" t="s">
        <v>4065</v>
      </c>
      <c r="E54" s="467" t="s">
        <v>3055</v>
      </c>
      <c r="F54" s="486">
        <v>3399</v>
      </c>
      <c r="G54" s="483" t="s">
        <v>3267</v>
      </c>
    </row>
    <row r="55" spans="3:7" ht="16.5" customHeight="1">
      <c r="C55" s="485">
        <v>45689</v>
      </c>
      <c r="D55" s="484" t="s">
        <v>4062</v>
      </c>
      <c r="E55" s="467" t="s">
        <v>3055</v>
      </c>
      <c r="F55" s="482">
        <v>168</v>
      </c>
      <c r="G55" s="483" t="s">
        <v>3267</v>
      </c>
    </row>
    <row r="56" spans="3:7" ht="16.5" customHeight="1">
      <c r="C56" s="485">
        <v>45703</v>
      </c>
      <c r="D56" s="484" t="s">
        <v>4284</v>
      </c>
      <c r="E56" s="467" t="s">
        <v>3055</v>
      </c>
      <c r="F56" s="486">
        <v>3390</v>
      </c>
      <c r="G56" s="483" t="s">
        <v>3267</v>
      </c>
    </row>
    <row r="57" spans="3:7" ht="16.5" customHeight="1">
      <c r="C57" s="466">
        <v>45705</v>
      </c>
      <c r="D57" s="467" t="s">
        <v>4304</v>
      </c>
      <c r="E57" s="467" t="s">
        <v>3055</v>
      </c>
      <c r="F57" s="482">
        <v>100</v>
      </c>
      <c r="G57" s="483" t="s">
        <v>3267</v>
      </c>
    </row>
    <row r="58" spans="3:7" ht="16.5" customHeight="1">
      <c r="C58" s="485">
        <v>45673</v>
      </c>
      <c r="D58" s="483" t="s">
        <v>13113</v>
      </c>
      <c r="E58" s="467" t="s">
        <v>3055</v>
      </c>
      <c r="F58" s="482">
        <v>460</v>
      </c>
      <c r="G58" s="467" t="s">
        <v>3267</v>
      </c>
    </row>
    <row r="59" spans="3:7" ht="16.5" customHeight="1">
      <c r="C59" s="485">
        <v>45688</v>
      </c>
      <c r="D59" s="483" t="s">
        <v>13113</v>
      </c>
      <c r="E59" s="467" t="s">
        <v>3055</v>
      </c>
      <c r="F59" s="482">
        <v>80</v>
      </c>
      <c r="G59" s="467" t="s">
        <v>3267</v>
      </c>
    </row>
    <row r="60" spans="3:9" ht="16.5" customHeight="1">
      <c r="C60" s="487" t="s"/>
      <c r="D60" s="488" t="s"/>
      <c r="E60" s="489" t="s"/>
      <c r="F60" s="490">
        <v>26498</v>
      </c>
      <c r="G60" s="489" t="s"/>
      <c r="I60" s="491" t="s"/>
    </row>
    <row r="61" spans="3:7" ht="16.5" customHeight="1">
      <c r="C61" s="492" t="s"/>
      <c r="D61" s="492" t="s"/>
      <c r="E61" s="493" t="s">
        <v>4545</v>
      </c>
      <c r="F61" s="494">
        <f>=25986-28</f>
        <v>25958</v>
      </c>
      <c r="G61" s="493" t="s"/>
    </row>
    <row r="62" spans="5:7">
      <c r="E62" s="495" t="s">
        <v>4543</v>
      </c>
      <c r="F62" s="83">
        <v>540</v>
      </c>
      <c r="G62" s="495" t="s"/>
    </row>
  </sheetData>
  <mergeCells count="9">
    <mergeCell ref="D2:D3"/>
    <mergeCell ref="F1:I1"/>
    <mergeCell ref="H21:H31"/>
    <mergeCell ref="A10:D10"/>
    <mergeCell ref="C11:D12"/>
    <mergeCell ref="B11:B12"/>
    <mergeCell ref="A11:A12"/>
    <mergeCell ref="C36:G36"/>
    <mergeCell ref="K1:P1"/>
  </mergeCells>
  <drawing r:id="rId0"/>
</worksheet>
</file>

<file path=xl/worksheets/sheet9.xml><?xml version="1.0" encoding="utf-8"?>
<worksheet xmlns="http://schemas.openxmlformats.org/spreadsheetml/2006/main">
  <sheetPr codeName="小程序零售报表">
    <tabColor rgb="FFFFFFFF"/>
  </sheetPr>
  <dimension ref="N1392"/>
  <sheetViews>
    <sheetView showGridLines="1" workbookViewId="0"/>
  </sheetViews>
  <cols>
    <col min="1" max="1" width="22.9336" style="154" customWidth="1"/>
    <col min="2" max="2" width="22.9336" style="83" customWidth="1"/>
    <col min="3" max="9" width="22.9336" style="154" hidden="1" customWidth="1"/>
    <col min="10" max="10" width="22.9336" style="154" customWidth="1"/>
    <col min="11" max="11" width="22.9336" style="609" customWidth="1"/>
    <col min="12" max="13" width="22.9336" style="154" customWidth="1"/>
    <col min="14" max="14" width="22.9336" style="692" customWidth="1"/>
    <col min="15" max="15" width="22.9336" style="154" customWidth="1"/>
    <col min="16" max="16" width="22.9336" style="154" customWidth="1"/>
    <col min="17" max="17" width="9.71094" style="693" customWidth="1"/>
  </cols>
  <sheetData>
    <row r="1" spans="1:17" s="133">
      <c r="A1" s="584" t="s">
        <v>4487</v>
      </c>
      <c r="B1" s="585" t="s">
        <v>13297</v>
      </c>
      <c r="C1" s="584" t="s">
        <v>13298</v>
      </c>
      <c r="D1" s="584" t="s">
        <v>13299</v>
      </c>
      <c r="E1" s="584" t="s">
        <v>13300</v>
      </c>
      <c r="F1" s="584" t="s">
        <v>4646</v>
      </c>
      <c r="G1" s="584" t="s">
        <v>4480</v>
      </c>
      <c r="H1" s="584" t="s">
        <v>2</v>
      </c>
      <c r="I1" s="584" t="s">
        <v>3</v>
      </c>
      <c r="J1" s="584" t="s">
        <v>13301</v>
      </c>
      <c r="K1" s="586" t="s">
        <v>13302</v>
      </c>
      <c r="L1" s="584" t="s">
        <v>4488</v>
      </c>
      <c r="M1" s="584" t="s">
        <v>4550</v>
      </c>
      <c r="N1" s="587" t="s">
        <v>13303</v>
      </c>
      <c r="O1" s="584" t="s">
        <v>2967</v>
      </c>
      <c r="P1" s="588" t="s"/>
      <c r="Q1" s="589" t="s"/>
    </row>
    <row r="2" spans="1:17" s="55">
      <c r="A2" s="590" t="s"/>
      <c r="B2" s="591" t="s"/>
      <c r="C2" s="591" t="s"/>
      <c r="D2" s="592" t="s"/>
      <c r="E2" s="592" t="s"/>
      <c r="F2" s="591" t="s"/>
      <c r="G2" s="591" t="s"/>
      <c r="H2" s="591" t="s"/>
      <c r="I2" s="591" t="s"/>
      <c r="J2" s="593" t="s">
        <v>13304</v>
      </c>
      <c r="K2" s="4" t="s"/>
      <c r="L2" s="594" t="s"/>
      <c r="M2" s="591" t="s"/>
      <c r="N2" s="595" t="s">
        <v>13124</v>
      </c>
      <c r="O2" s="591" t="s"/>
      <c r="P2" s="596" t="s"/>
      <c r="Q2" s="597" t="s"/>
    </row>
    <row r="3" spans="1:17" ht="27" customHeight="1">
      <c r="A3" s="590">
        <v>45747</v>
      </c>
      <c r="B3" s="591" t="s">
        <v>2968</v>
      </c>
      <c r="C3" s="591" t="s"/>
      <c r="D3" s="592">
        <v>858</v>
      </c>
      <c r="E3" s="592">
        <v>320</v>
      </c>
      <c r="F3" s="591">
        <v>54082</v>
      </c>
      <c r="G3" s="591" t="s">
        <v>3888</v>
      </c>
      <c r="H3" s="591" t="s"/>
      <c r="I3" s="591" t="s"/>
      <c r="J3" s="592">
        <v>320</v>
      </c>
      <c r="K3" s="592" t="s"/>
      <c r="L3" s="594">
        <v>0.777581018519413</v>
      </c>
      <c r="M3" s="591" t="s">
        <v>3298</v>
      </c>
      <c r="N3" s="591" t="s">
        <v>13305</v>
      </c>
      <c r="O3" s="154" t="s">
        <v>13306</v>
      </c>
      <c r="P3" s="154" t="s"/>
      <c r="Q3" s="591" t="s"/>
    </row>
    <row r="4" spans="1:17" s="55">
      <c r="A4" s="590">
        <v>45603</v>
      </c>
      <c r="B4" s="591" t="s">
        <v>2976</v>
      </c>
      <c r="C4" s="591" t="s"/>
      <c r="D4" s="592">
        <v>14180</v>
      </c>
      <c r="E4" s="592">
        <v>8070</v>
      </c>
      <c r="F4" s="591">
        <v>40585</v>
      </c>
      <c r="G4" s="591" t="s">
        <v>3888</v>
      </c>
      <c r="H4" s="591" t="s">
        <v>13307</v>
      </c>
      <c r="I4" s="591">
        <v>17542913333</v>
      </c>
      <c r="J4" s="592">
        <v>8070</v>
      </c>
      <c r="K4" s="598">
        <v>0</v>
      </c>
      <c r="L4" s="594">
        <v>0.946388888889487</v>
      </c>
      <c r="M4" s="591" t="s">
        <v>3298</v>
      </c>
      <c r="N4" s="591" t="s">
        <v>4526</v>
      </c>
      <c r="O4" s="591" t="s"/>
      <c r="P4" s="596" t="s"/>
      <c r="Q4" s="597" t="s"/>
    </row>
    <row r="5" spans="1:17" s="192" customFormat="1">
      <c r="A5" s="599">
        <v>45605</v>
      </c>
      <c r="B5" s="600" t="s">
        <v>2978</v>
      </c>
      <c r="C5" s="600" t="s"/>
      <c r="D5" s="601">
        <v>6344</v>
      </c>
      <c r="E5" s="601">
        <v>4650</v>
      </c>
      <c r="F5" s="600">
        <v>40640</v>
      </c>
      <c r="G5" s="600" t="s">
        <v>3888</v>
      </c>
      <c r="H5" s="600" t="s">
        <v>13308</v>
      </c>
      <c r="I5" s="600" t="s"/>
      <c r="J5" s="601">
        <v>4650</v>
      </c>
      <c r="K5" s="602">
        <v>0</v>
      </c>
      <c r="L5" s="603">
        <v>0.920868055556639</v>
      </c>
      <c r="M5" s="600" t="s">
        <v>3267</v>
      </c>
      <c r="N5" s="600" t="s">
        <v>4526</v>
      </c>
      <c r="O5" s="600" t="s"/>
      <c r="P5" s="604" t="s"/>
      <c r="Q5" s="605" t="s"/>
    </row>
    <row r="6" spans="1:17" s="55">
      <c r="A6" s="590">
        <v>45605</v>
      </c>
      <c r="B6" s="591" t="s">
        <v>13309</v>
      </c>
      <c r="C6" s="591" t="s"/>
      <c r="D6" s="592">
        <v>1490</v>
      </c>
      <c r="E6" s="592">
        <v>790</v>
      </c>
      <c r="F6" s="591">
        <v>40635</v>
      </c>
      <c r="G6" s="591" t="s">
        <v>12650</v>
      </c>
      <c r="H6" s="591" t="s">
        <v>13310</v>
      </c>
      <c r="I6" s="591">
        <v>13901273805</v>
      </c>
      <c r="J6" s="592">
        <v>790</v>
      </c>
      <c r="K6" s="598">
        <v>0</v>
      </c>
      <c r="L6" s="594">
        <v>0.767546296297951</v>
      </c>
      <c r="M6" s="591" t="s">
        <v>4491</v>
      </c>
      <c r="N6" s="591" t="s">
        <v>4526</v>
      </c>
      <c r="O6" s="591" t="s"/>
      <c r="P6" s="596" t="s"/>
      <c r="Q6" s="597" t="s"/>
    </row>
    <row r="7" spans="1:17" s="55">
      <c r="A7" s="590">
        <v>45607</v>
      </c>
      <c r="B7" s="591" t="s">
        <v>13311</v>
      </c>
      <c r="C7" s="591" t="s"/>
      <c r="D7" s="592">
        <v>3780</v>
      </c>
      <c r="E7" s="592">
        <v>3780</v>
      </c>
      <c r="F7" s="591">
        <v>40676</v>
      </c>
      <c r="G7" s="591" t="s">
        <v>12650</v>
      </c>
      <c r="H7" s="591" t="s">
        <v>13312</v>
      </c>
      <c r="I7" s="591">
        <v>13510110412</v>
      </c>
      <c r="J7" s="592">
        <v>3780</v>
      </c>
      <c r="K7" s="598">
        <v>0</v>
      </c>
      <c r="L7" s="594">
        <v>0.564166666667006</v>
      </c>
      <c r="M7" s="591" t="s">
        <v>4491</v>
      </c>
      <c r="N7" s="591" t="s">
        <v>8517</v>
      </c>
      <c r="O7" s="591" t="s"/>
      <c r="P7" s="596" t="s"/>
      <c r="Q7" s="597" t="s"/>
    </row>
    <row r="8" spans="1:17" s="55">
      <c r="A8" s="590">
        <v>45610</v>
      </c>
      <c r="B8" s="591" t="s">
        <v>13311</v>
      </c>
      <c r="C8" s="591" t="s"/>
      <c r="D8" s="592">
        <v>3999</v>
      </c>
      <c r="E8" s="592">
        <v>2400</v>
      </c>
      <c r="F8" s="591">
        <v>40729</v>
      </c>
      <c r="G8" s="591" t="s">
        <v>3888</v>
      </c>
      <c r="H8" s="591" t="s">
        <v>13313</v>
      </c>
      <c r="I8" s="591">
        <v>19213045200</v>
      </c>
      <c r="J8" s="592">
        <v>2400</v>
      </c>
      <c r="K8" s="598">
        <v>0</v>
      </c>
      <c r="L8" s="594">
        <v>0.827141203702922</v>
      </c>
      <c r="M8" s="591" t="s">
        <v>4491</v>
      </c>
      <c r="N8" s="591" t="s"/>
      <c r="O8" s="591" t="s">
        <v>13314</v>
      </c>
      <c r="P8" s="596" t="s"/>
      <c r="Q8" s="597" t="s"/>
    </row>
    <row r="9" spans="1:17" s="55">
      <c r="A9" s="590">
        <v>45610</v>
      </c>
      <c r="B9" s="591" t="s">
        <v>13315</v>
      </c>
      <c r="C9" s="591" t="s"/>
      <c r="D9" s="592">
        <v>698</v>
      </c>
      <c r="E9" s="592">
        <v>320</v>
      </c>
      <c r="F9" s="591">
        <v>40718</v>
      </c>
      <c r="G9" s="591" t="s">
        <v>3888</v>
      </c>
      <c r="H9" s="591" t="s">
        <v>13316</v>
      </c>
      <c r="I9" s="591">
        <v>13839011338</v>
      </c>
      <c r="J9" s="592">
        <v>320</v>
      </c>
      <c r="K9" s="598">
        <v>0</v>
      </c>
      <c r="L9" s="594">
        <v>0.452604166664969</v>
      </c>
      <c r="M9" s="591" t="s">
        <v>3298</v>
      </c>
      <c r="N9" s="591" t="s">
        <v>4526</v>
      </c>
      <c r="O9" s="591" t="s">
        <v>13317</v>
      </c>
      <c r="P9" s="596" t="s"/>
      <c r="Q9" s="597" t="s"/>
    </row>
    <row r="10" spans="1:17" s="55">
      <c r="A10" s="590">
        <v>45610</v>
      </c>
      <c r="B10" s="591" t="s">
        <v>2973</v>
      </c>
      <c r="C10" s="591" t="s"/>
      <c r="D10" s="592">
        <v>398</v>
      </c>
      <c r="E10" s="592">
        <v>398</v>
      </c>
      <c r="F10" s="591">
        <v>40717</v>
      </c>
      <c r="G10" s="591" t="s">
        <v>3888</v>
      </c>
      <c r="H10" s="591" t="s">
        <v>13318</v>
      </c>
      <c r="I10" s="591" t="s"/>
      <c r="J10" s="592">
        <v>398</v>
      </c>
      <c r="K10" s="598">
        <v>-9</v>
      </c>
      <c r="L10" s="594">
        <v>0.445625000000291</v>
      </c>
      <c r="M10" s="591" t="s">
        <v>3298</v>
      </c>
      <c r="N10" s="591" t="s">
        <v>4526</v>
      </c>
      <c r="O10" s="591" t="s">
        <v>13319</v>
      </c>
      <c r="P10" s="596" t="s"/>
      <c r="Q10" s="597" t="s"/>
    </row>
    <row r="11" spans="1:17" s="192" customFormat="1">
      <c r="A11" s="599">
        <v>45610</v>
      </c>
      <c r="B11" s="600" t="s">
        <v>2978</v>
      </c>
      <c r="C11" s="600" t="s"/>
      <c r="D11" s="601">
        <v>6344</v>
      </c>
      <c r="E11" s="601">
        <v>4650</v>
      </c>
      <c r="F11" s="600">
        <v>40716</v>
      </c>
      <c r="G11" s="600" t="s">
        <v>3888</v>
      </c>
      <c r="H11" s="600" t="s">
        <v>13308</v>
      </c>
      <c r="I11" s="600" t="s"/>
      <c r="J11" s="601">
        <v>4650</v>
      </c>
      <c r="K11" s="602" t="s"/>
      <c r="L11" s="603">
        <v>0.444780092591827</v>
      </c>
      <c r="M11" s="600" t="s">
        <v>3267</v>
      </c>
      <c r="N11" s="600" t="s">
        <v>4526</v>
      </c>
      <c r="O11" s="600" t="s">
        <v>13320</v>
      </c>
      <c r="P11" s="604" t="s"/>
      <c r="Q11" s="605" t="s"/>
    </row>
    <row r="12" spans="1:17" s="55">
      <c r="A12" s="590">
        <v>45610</v>
      </c>
      <c r="B12" s="591" t="s">
        <v>2990</v>
      </c>
      <c r="C12" s="591" t="s"/>
      <c r="D12" s="592">
        <v>1500</v>
      </c>
      <c r="E12" s="592">
        <v>1300</v>
      </c>
      <c r="F12" s="591">
        <v>40715</v>
      </c>
      <c r="G12" s="591" t="s">
        <v>3888</v>
      </c>
      <c r="H12" s="591" t="s">
        <v>13308</v>
      </c>
      <c r="I12" s="591" t="s"/>
      <c r="J12" s="592">
        <v>1300</v>
      </c>
      <c r="K12" s="598">
        <v>0</v>
      </c>
      <c r="L12" s="594">
        <v>0.442928240740002</v>
      </c>
      <c r="M12" s="591" t="s">
        <v>3267</v>
      </c>
      <c r="N12" s="591" t="s">
        <v>4526</v>
      </c>
      <c r="O12" s="591" t="s">
        <v>13321</v>
      </c>
      <c r="P12" s="596" t="s"/>
      <c r="Q12" s="597" t="s"/>
    </row>
    <row r="13" spans="1:17" s="691">
      <c r="A13" s="606">
        <v>45612</v>
      </c>
      <c r="B13" s="607" t="s">
        <v>13311</v>
      </c>
      <c r="C13" s="607" t="s"/>
      <c r="D13" s="593">
        <v>58</v>
      </c>
      <c r="E13" s="593">
        <v>58</v>
      </c>
      <c r="F13" s="607">
        <v>40844</v>
      </c>
      <c r="G13" s="607" t="s">
        <v>12650</v>
      </c>
      <c r="H13" s="607" t="s">
        <v>5873</v>
      </c>
      <c r="I13" s="607">
        <v>13910231129</v>
      </c>
      <c r="J13" s="593">
        <v>58</v>
      </c>
      <c r="K13" s="606" t="s"/>
      <c r="L13" s="608">
        <v>0.850555555556639</v>
      </c>
      <c r="M13" s="607" t="s">
        <v>4491</v>
      </c>
      <c r="N13" s="607" t="s">
        <v>5873</v>
      </c>
      <c r="O13" s="607" t="s"/>
      <c r="P13" s="609" t="s"/>
      <c r="Q13" s="610" t="s"/>
    </row>
    <row r="14" spans="1:17" s="55">
      <c r="A14" s="590">
        <v>45612</v>
      </c>
      <c r="B14" s="591" t="s">
        <v>13309</v>
      </c>
      <c r="C14" s="591" t="s"/>
      <c r="D14" s="592">
        <v>200</v>
      </c>
      <c r="E14" s="592">
        <v>200</v>
      </c>
      <c r="F14" s="591">
        <v>40825</v>
      </c>
      <c r="G14" s="591" t="s">
        <v>12650</v>
      </c>
      <c r="H14" s="591" t="s">
        <v>13322</v>
      </c>
      <c r="I14" s="591">
        <v>18612317853</v>
      </c>
      <c r="J14" s="592">
        <v>200</v>
      </c>
      <c r="K14" s="606" t="s"/>
      <c r="L14" s="594">
        <v>0.676759259258688</v>
      </c>
      <c r="M14" s="591" t="s">
        <v>3267</v>
      </c>
      <c r="N14" s="591" t="s">
        <v>8517</v>
      </c>
      <c r="O14" s="591" t="s"/>
      <c r="P14" s="596" t="s"/>
      <c r="Q14" s="597" t="s"/>
    </row>
    <row r="15" spans="1:17" s="55">
      <c r="A15" s="590">
        <v>45612</v>
      </c>
      <c r="B15" s="591" t="s">
        <v>13311</v>
      </c>
      <c r="C15" s="591" t="s"/>
      <c r="D15" s="592">
        <v>558</v>
      </c>
      <c r="E15" s="592">
        <v>558</v>
      </c>
      <c r="F15" s="591">
        <v>40787</v>
      </c>
      <c r="G15" s="591" t="s">
        <v>12650</v>
      </c>
      <c r="H15" s="591" t="s">
        <v>13322</v>
      </c>
      <c r="I15" s="591">
        <v>18612317853</v>
      </c>
      <c r="J15" s="592">
        <v>558</v>
      </c>
      <c r="K15" s="606" t="s"/>
      <c r="L15" s="594">
        <v>0.671898148149921</v>
      </c>
      <c r="M15" s="591" t="s">
        <v>4491</v>
      </c>
      <c r="N15" s="591" t="s">
        <v>8517</v>
      </c>
      <c r="O15" s="591" t="s"/>
      <c r="P15" s="596" t="s"/>
      <c r="Q15" s="597" t="s"/>
    </row>
    <row r="16" spans="1:17" s="55">
      <c r="A16" s="590">
        <v>45612</v>
      </c>
      <c r="B16" s="591" t="s">
        <v>13311</v>
      </c>
      <c r="C16" s="591" t="s"/>
      <c r="D16" s="592">
        <v>116</v>
      </c>
      <c r="E16" s="592">
        <v>116</v>
      </c>
      <c r="F16" s="591">
        <v>40780</v>
      </c>
      <c r="G16" s="591" t="s">
        <v>12650</v>
      </c>
      <c r="H16" s="591" t="s">
        <v>13323</v>
      </c>
      <c r="I16" s="591">
        <v>19932327706</v>
      </c>
      <c r="J16" s="592">
        <v>116</v>
      </c>
      <c r="K16" s="606" t="s"/>
      <c r="L16" s="594">
        <v>0.479745370368619</v>
      </c>
      <c r="M16" s="591" t="s">
        <v>4491</v>
      </c>
      <c r="N16" s="591" t="s">
        <v>8517</v>
      </c>
      <c r="O16" s="591" t="s"/>
      <c r="P16" s="596" t="s"/>
      <c r="Q16" s="597" t="s"/>
    </row>
    <row r="17" spans="1:17" s="55">
      <c r="A17" s="590">
        <v>45612</v>
      </c>
      <c r="B17" s="591" t="s">
        <v>13311</v>
      </c>
      <c r="C17" s="591" t="s"/>
      <c r="D17" s="592">
        <v>128</v>
      </c>
      <c r="E17" s="592">
        <v>128</v>
      </c>
      <c r="F17" s="591">
        <v>40752</v>
      </c>
      <c r="G17" s="591" t="s">
        <v>12650</v>
      </c>
      <c r="H17" s="591" t="s">
        <v>8517</v>
      </c>
      <c r="I17" s="591">
        <v>18612317853</v>
      </c>
      <c r="J17" s="592">
        <v>128</v>
      </c>
      <c r="K17" s="606" t="s"/>
      <c r="L17" s="594">
        <v>0.349027777778247</v>
      </c>
      <c r="M17" s="591" t="s">
        <v>4491</v>
      </c>
      <c r="N17" s="591" t="s">
        <v>8517</v>
      </c>
      <c r="O17" s="591" t="s"/>
      <c r="P17" s="596" t="s"/>
      <c r="Q17" s="597" t="s"/>
    </row>
    <row r="18" spans="1:17" s="55">
      <c r="A18" s="590">
        <v>45613</v>
      </c>
      <c r="B18" s="591" t="s">
        <v>13311</v>
      </c>
      <c r="C18" s="591" t="s"/>
      <c r="D18" s="592">
        <v>149</v>
      </c>
      <c r="E18" s="592">
        <v>149</v>
      </c>
      <c r="F18" s="591">
        <v>40888</v>
      </c>
      <c r="G18" s="591" t="s">
        <v>12650</v>
      </c>
      <c r="H18" s="591" t="s">
        <v>13324</v>
      </c>
      <c r="I18" s="591">
        <v>18018592806</v>
      </c>
      <c r="J18" s="592">
        <v>149</v>
      </c>
      <c r="K18" s="606" t="s"/>
      <c r="L18" s="594">
        <v>0.706412037037808</v>
      </c>
      <c r="M18" s="591" t="s">
        <v>4491</v>
      </c>
      <c r="N18" s="591" t="s">
        <v>13325</v>
      </c>
      <c r="O18" s="591" t="s"/>
      <c r="P18" s="596" t="s"/>
      <c r="Q18" s="597" t="s"/>
    </row>
    <row r="19" spans="1:17" s="55">
      <c r="A19" s="590">
        <v>45613</v>
      </c>
      <c r="B19" s="591" t="s">
        <v>13311</v>
      </c>
      <c r="C19" s="591" t="s"/>
      <c r="D19" s="592">
        <v>109</v>
      </c>
      <c r="E19" s="592">
        <v>109</v>
      </c>
      <c r="F19" s="591">
        <v>40857</v>
      </c>
      <c r="G19" s="591" t="s">
        <v>12650</v>
      </c>
      <c r="H19" s="591" t="s">
        <v>13326</v>
      </c>
      <c r="I19" s="591">
        <v>15635172829</v>
      </c>
      <c r="J19" s="592">
        <v>109</v>
      </c>
      <c r="K19" s="606" t="s"/>
      <c r="L19" s="594">
        <v>0.462418981482188</v>
      </c>
      <c r="M19" s="591" t="s">
        <v>4491</v>
      </c>
      <c r="N19" s="591" t="s">
        <v>13325</v>
      </c>
      <c r="O19" s="591" t="s"/>
      <c r="P19" s="596" t="s"/>
      <c r="Q19" s="597" t="s"/>
    </row>
    <row r="20" spans="1:17" s="55">
      <c r="A20" s="590">
        <v>45614</v>
      </c>
      <c r="B20" s="591" t="s">
        <v>13309</v>
      </c>
      <c r="C20" s="591" t="s"/>
      <c r="D20" s="592">
        <v>30</v>
      </c>
      <c r="E20" s="592">
        <v>30</v>
      </c>
      <c r="F20" s="591">
        <v>40923</v>
      </c>
      <c r="G20" s="591" t="s">
        <v>12650</v>
      </c>
      <c r="H20" s="591" t="s">
        <v>13322</v>
      </c>
      <c r="I20" s="591">
        <v>18612317853</v>
      </c>
      <c r="J20" s="592">
        <v>30</v>
      </c>
      <c r="K20" s="606" t="s"/>
      <c r="L20" s="594">
        <v>0.761736111111532</v>
      </c>
      <c r="M20" s="591" t="s">
        <v>4491</v>
      </c>
      <c r="N20" s="591" t="s">
        <v>8517</v>
      </c>
      <c r="O20" s="591" t="s"/>
      <c r="P20" s="596" t="s"/>
      <c r="Q20" s="597" t="s"/>
    </row>
    <row r="21" spans="1:17" s="55">
      <c r="A21" s="590">
        <v>45619</v>
      </c>
      <c r="B21" s="591" t="s">
        <v>3028</v>
      </c>
      <c r="C21" s="591" t="s"/>
      <c r="D21" s="592">
        <v>3950</v>
      </c>
      <c r="E21" s="592">
        <v>1809.5</v>
      </c>
      <c r="F21" s="591">
        <v>41080</v>
      </c>
      <c r="G21" s="591" t="s">
        <v>3888</v>
      </c>
      <c r="H21" s="591" t="s">
        <v>13327</v>
      </c>
      <c r="I21" s="591" t="s"/>
      <c r="J21" s="592">
        <v>1809.5</v>
      </c>
      <c r="K21" s="606" t="s"/>
      <c r="L21" s="594">
        <v>0.907581018516794</v>
      </c>
      <c r="M21" s="591" t="s">
        <v>3267</v>
      </c>
      <c r="N21" s="591" t="s">
        <v>4526</v>
      </c>
      <c r="O21" s="591" t="s">
        <v>13111</v>
      </c>
      <c r="P21" s="596" t="s"/>
      <c r="Q21" s="597" t="s"/>
    </row>
    <row r="22" spans="1:17" s="55">
      <c r="A22" s="590">
        <v>45619</v>
      </c>
      <c r="B22" s="591" t="s">
        <v>3031</v>
      </c>
      <c r="C22" s="591" t="s"/>
      <c r="D22" s="592">
        <v>790</v>
      </c>
      <c r="E22" s="592">
        <v>434.5</v>
      </c>
      <c r="F22" s="591">
        <v>41079</v>
      </c>
      <c r="G22" s="591" t="s">
        <v>3888</v>
      </c>
      <c r="H22" s="591" t="s">
        <v>13327</v>
      </c>
      <c r="I22" s="591" t="s"/>
      <c r="J22" s="592">
        <v>434.5</v>
      </c>
      <c r="K22" s="606" t="s"/>
      <c r="L22" s="594">
        <v>0.906620370369638</v>
      </c>
      <c r="M22" s="591" t="s">
        <v>3267</v>
      </c>
      <c r="N22" s="591" t="s">
        <v>4526</v>
      </c>
      <c r="O22" s="591" t="s"/>
      <c r="P22" s="596" t="s"/>
      <c r="Q22" s="597" t="s"/>
    </row>
    <row r="23" spans="1:17" s="55">
      <c r="A23" s="590">
        <v>45619</v>
      </c>
      <c r="B23" s="591" t="s">
        <v>13309</v>
      </c>
      <c r="C23" s="591" t="s"/>
      <c r="D23" s="592">
        <v>399</v>
      </c>
      <c r="E23" s="592">
        <v>359</v>
      </c>
      <c r="F23" s="591">
        <v>41068</v>
      </c>
      <c r="G23" s="591" t="s">
        <v>12650</v>
      </c>
      <c r="H23" s="591" t="s">
        <v>13328</v>
      </c>
      <c r="I23" s="591">
        <v>13693547369</v>
      </c>
      <c r="J23" s="592">
        <v>359</v>
      </c>
      <c r="K23" s="606" t="s"/>
      <c r="L23" s="594">
        <v>0.743622685185983</v>
      </c>
      <c r="M23" s="591" t="s">
        <v>4491</v>
      </c>
      <c r="N23" s="591" t="s">
        <v>4526</v>
      </c>
      <c r="O23" s="591" t="s"/>
      <c r="P23" s="596" t="s"/>
      <c r="Q23" s="597" t="s"/>
    </row>
    <row r="24" spans="1:17" s="55">
      <c r="A24" s="590">
        <v>45619</v>
      </c>
      <c r="B24" s="591" t="s">
        <v>13311</v>
      </c>
      <c r="C24" s="591" t="s"/>
      <c r="D24" s="592">
        <v>199</v>
      </c>
      <c r="E24" s="592">
        <v>199</v>
      </c>
      <c r="F24" s="591">
        <v>41014</v>
      </c>
      <c r="G24" s="591" t="s">
        <v>12650</v>
      </c>
      <c r="H24" s="591" t="s"/>
      <c r="I24" s="591" t="s"/>
      <c r="J24" s="592">
        <v>199</v>
      </c>
      <c r="K24" s="606" t="s"/>
      <c r="L24" s="594">
        <v>0.420011574075034</v>
      </c>
      <c r="M24" s="591" t="s">
        <v>4491</v>
      </c>
      <c r="N24" s="591" t="s">
        <v>13325</v>
      </c>
      <c r="O24" s="591" t="s"/>
      <c r="P24" s="596" t="s"/>
      <c r="Q24" s="597" t="s"/>
    </row>
    <row r="25" spans="1:17" s="55">
      <c r="A25" s="590">
        <v>45619</v>
      </c>
      <c r="B25" s="591" t="s">
        <v>13309</v>
      </c>
      <c r="C25" s="591" t="s"/>
      <c r="D25" s="592">
        <v>30</v>
      </c>
      <c r="E25" s="592">
        <v>30</v>
      </c>
      <c r="F25" s="591">
        <v>41005</v>
      </c>
      <c r="G25" s="591" t="s">
        <v>12650</v>
      </c>
      <c r="H25" s="591" t="s">
        <v>4575</v>
      </c>
      <c r="I25" s="591">
        <v>18610492765</v>
      </c>
      <c r="J25" s="592">
        <v>30</v>
      </c>
      <c r="K25" s="606" t="s"/>
      <c r="L25" s="594">
        <v>0.387280092592846</v>
      </c>
      <c r="M25" s="591" t="s">
        <v>4491</v>
      </c>
      <c r="N25" s="591" t="s">
        <v>8517</v>
      </c>
      <c r="O25" s="591" t="s"/>
      <c r="P25" s="596" t="s"/>
      <c r="Q25" s="597" t="s"/>
    </row>
    <row r="26" spans="1:17" s="55">
      <c r="A26" s="590">
        <v>45620</v>
      </c>
      <c r="B26" s="591" t="s">
        <v>13309</v>
      </c>
      <c r="C26" s="591" t="s"/>
      <c r="D26" s="592">
        <v>3780</v>
      </c>
      <c r="E26" s="592">
        <v>3780</v>
      </c>
      <c r="F26" s="591">
        <v>41111</v>
      </c>
      <c r="G26" s="591" t="s">
        <v>12650</v>
      </c>
      <c r="H26" s="591" t="s">
        <v>13329</v>
      </c>
      <c r="I26" s="591">
        <v>15357199988</v>
      </c>
      <c r="J26" s="592">
        <v>3780</v>
      </c>
      <c r="K26" s="606" t="s"/>
      <c r="L26" s="594">
        <v>0.594016203704087</v>
      </c>
      <c r="M26" s="591" t="s">
        <v>4491</v>
      </c>
      <c r="N26" s="591" t="s">
        <v>8517</v>
      </c>
      <c r="O26" s="591" t="s">
        <v>13330</v>
      </c>
      <c r="P26" s="596" t="s"/>
      <c r="Q26" s="597" t="s"/>
    </row>
    <row r="27" spans="1:17" s="55">
      <c r="A27" s="590">
        <v>45620</v>
      </c>
      <c r="B27" s="591" t="s">
        <v>13309</v>
      </c>
      <c r="C27" s="591" t="s"/>
      <c r="D27" s="592">
        <v>890</v>
      </c>
      <c r="E27" s="592">
        <v>445</v>
      </c>
      <c r="F27" s="591">
        <v>41098</v>
      </c>
      <c r="G27" s="591" t="s">
        <v>3888</v>
      </c>
      <c r="H27" s="591" t="s">
        <v>13331</v>
      </c>
      <c r="I27" s="591">
        <v>15210988580</v>
      </c>
      <c r="J27" s="592">
        <v>445</v>
      </c>
      <c r="K27" s="606" t="s"/>
      <c r="L27" s="594">
        <v>0.516446759258543</v>
      </c>
      <c r="M27" s="591" t="s">
        <v>4491</v>
      </c>
      <c r="N27" s="591" t="s">
        <v>4526</v>
      </c>
      <c r="O27" s="591" t="s"/>
      <c r="P27" s="596" t="s"/>
      <c r="Q27" s="597" t="s"/>
    </row>
    <row r="28" spans="1:17" s="691">
      <c r="A28" s="606" t="s"/>
      <c r="B28" s="607" t="s"/>
      <c r="C28" s="607" t="s"/>
      <c r="D28" s="593" t="s"/>
      <c r="E28" s="593" t="s"/>
      <c r="F28" s="607" t="s"/>
      <c r="G28" s="607" t="s">
        <v>3888</v>
      </c>
      <c r="H28" s="607" t="s"/>
      <c r="I28" s="607" t="s"/>
      <c r="J28" s="593">
        <v>0</v>
      </c>
      <c r="K28" s="598">
        <v>4100</v>
      </c>
      <c r="L28" s="608" t="s"/>
      <c r="M28" s="607" t="s">
        <v>13332</v>
      </c>
      <c r="N28" s="607" t="s">
        <v>4526</v>
      </c>
      <c r="O28" s="607" t="s">
        <v>4526</v>
      </c>
      <c r="P28" s="609" t="s"/>
      <c r="Q28" s="610" t="s"/>
    </row>
    <row r="29" spans="1:17" s="55">
      <c r="A29" s="590">
        <v>45621</v>
      </c>
      <c r="B29" s="591" t="s">
        <v>13309</v>
      </c>
      <c r="C29" s="591" t="s"/>
      <c r="D29" s="592">
        <v>30</v>
      </c>
      <c r="E29" s="592">
        <v>30</v>
      </c>
      <c r="F29" s="591">
        <v>41155</v>
      </c>
      <c r="G29" s="591" t="s">
        <v>12650</v>
      </c>
      <c r="H29" s="591" t="s">
        <v>13333</v>
      </c>
      <c r="I29" s="591">
        <v>15635261688</v>
      </c>
      <c r="J29" s="592">
        <v>30</v>
      </c>
      <c r="K29" s="606" t="s"/>
      <c r="L29" s="594">
        <v>0.796122685183946</v>
      </c>
      <c r="M29" s="591" t="s">
        <v>4491</v>
      </c>
      <c r="N29" s="591" t="s">
        <v>8517</v>
      </c>
      <c r="O29" s="591" t="s"/>
      <c r="P29" s="596" t="s"/>
      <c r="Q29" s="597" t="s"/>
    </row>
    <row r="30" spans="1:17" s="55">
      <c r="A30" s="590">
        <v>45621</v>
      </c>
      <c r="B30" s="591" t="s">
        <v>13309</v>
      </c>
      <c r="C30" s="591" t="s"/>
      <c r="D30" s="592">
        <v>58</v>
      </c>
      <c r="E30" s="592">
        <v>58</v>
      </c>
      <c r="F30" s="591">
        <v>41154</v>
      </c>
      <c r="G30" s="591" t="s">
        <v>12650</v>
      </c>
      <c r="H30" s="591" t="s">
        <v>13334</v>
      </c>
      <c r="I30" s="591">
        <v>17660406631</v>
      </c>
      <c r="J30" s="592">
        <v>58</v>
      </c>
      <c r="K30" s="606" t="s"/>
      <c r="L30" s="594">
        <v>0.786238425924239</v>
      </c>
      <c r="M30" s="591" t="s">
        <v>4491</v>
      </c>
      <c r="N30" s="591" t="s">
        <v>8517</v>
      </c>
      <c r="O30" s="591" t="s"/>
      <c r="P30" s="596" t="s"/>
      <c r="Q30" s="597" t="s"/>
    </row>
    <row r="31" spans="1:17" s="55">
      <c r="A31" s="590">
        <v>45621</v>
      </c>
      <c r="B31" s="591" t="s">
        <v>13309</v>
      </c>
      <c r="C31" s="591" t="s"/>
      <c r="D31" s="592">
        <v>58</v>
      </c>
      <c r="E31" s="592">
        <v>58</v>
      </c>
      <c r="F31" s="591">
        <v>41139</v>
      </c>
      <c r="G31" s="591" t="s">
        <v>12650</v>
      </c>
      <c r="H31" s="591" t="s">
        <v>13335</v>
      </c>
      <c r="I31" s="591">
        <v>19535784886</v>
      </c>
      <c r="J31" s="592">
        <v>58</v>
      </c>
      <c r="K31" s="606" t="s"/>
      <c r="L31" s="594">
        <v>0.431655092594156</v>
      </c>
      <c r="M31" s="591" t="s">
        <v>4491</v>
      </c>
      <c r="N31" s="591" t="s">
        <v>8517</v>
      </c>
      <c r="O31" s="591" t="s"/>
      <c r="P31" s="596" t="s"/>
      <c r="Q31" s="597" t="s"/>
    </row>
    <row r="32" spans="1:17" s="55">
      <c r="A32" s="590">
        <v>45622</v>
      </c>
      <c r="B32" s="591" t="s">
        <v>3050</v>
      </c>
      <c r="C32" s="591" t="s"/>
      <c r="D32" s="592">
        <v>399</v>
      </c>
      <c r="E32" s="592">
        <v>359</v>
      </c>
      <c r="F32" s="591">
        <v>41165</v>
      </c>
      <c r="G32" s="591" t="s">
        <v>12650</v>
      </c>
      <c r="H32" s="591" t="s">
        <v>13336</v>
      </c>
      <c r="I32" s="591" t="s"/>
      <c r="J32" s="592">
        <v>359</v>
      </c>
      <c r="K32" s="606" t="s"/>
      <c r="L32" s="594">
        <v>0.475300925925694</v>
      </c>
      <c r="M32" s="591" t="s">
        <v>3267</v>
      </c>
      <c r="N32" s="591" t="s">
        <v>4526</v>
      </c>
      <c r="O32" s="591" t="s">
        <v>13337</v>
      </c>
      <c r="P32" s="596" t="s"/>
      <c r="Q32" s="597" t="s"/>
    </row>
    <row r="33" spans="1:17" s="691">
      <c r="A33" s="606">
        <v>45624</v>
      </c>
      <c r="B33" s="607" t="s">
        <v>13309</v>
      </c>
      <c r="C33" s="607" t="s"/>
      <c r="D33" s="593">
        <v>4780</v>
      </c>
      <c r="E33" s="593">
        <v>3080</v>
      </c>
      <c r="F33" s="607">
        <v>41215</v>
      </c>
      <c r="G33" s="607" t="s">
        <v>3888</v>
      </c>
      <c r="H33" s="607" t="s">
        <v>13338</v>
      </c>
      <c r="I33" s="607">
        <v>17278866532</v>
      </c>
      <c r="J33" s="593">
        <v>3080</v>
      </c>
      <c r="K33" s="606" t="s"/>
      <c r="L33" s="608">
        <v>0.951388888890506</v>
      </c>
      <c r="M33" s="607" t="s">
        <v>4491</v>
      </c>
      <c r="N33" s="607" t="s">
        <v>4526</v>
      </c>
      <c r="O33" s="607" t="s"/>
      <c r="P33" s="609" t="s"/>
      <c r="Q33" s="610" t="s"/>
    </row>
    <row r="34" spans="1:17" s="55">
      <c r="A34" s="590">
        <v>45624</v>
      </c>
      <c r="B34" s="591" t="s">
        <v>3054</v>
      </c>
      <c r="C34" s="591" t="s"/>
      <c r="D34" s="592">
        <v>790</v>
      </c>
      <c r="E34" s="592">
        <v>474</v>
      </c>
      <c r="F34" s="591">
        <v>41204</v>
      </c>
      <c r="G34" s="591" t="s">
        <v>4569</v>
      </c>
      <c r="H34" s="591" t="s">
        <v>13339</v>
      </c>
      <c r="I34" s="591">
        <v>18001077061</v>
      </c>
      <c r="J34" s="592">
        <v>474</v>
      </c>
      <c r="K34" s="606" t="s"/>
      <c r="L34" s="594">
        <v>0.548101851851243</v>
      </c>
      <c r="M34" s="591" t="s">
        <v>3267</v>
      </c>
      <c r="N34" s="591" t="s"/>
      <c r="O34" s="591" t="s">
        <v>13340</v>
      </c>
      <c r="P34" s="596" t="s"/>
      <c r="Q34" s="597" t="s"/>
    </row>
    <row r="35" spans="1:17" s="691">
      <c r="A35" s="606">
        <v>45625</v>
      </c>
      <c r="B35" s="607" t="s">
        <v>13309</v>
      </c>
      <c r="C35" s="607" t="s"/>
      <c r="D35" s="593">
        <v>2200</v>
      </c>
      <c r="E35" s="593">
        <v>1500</v>
      </c>
      <c r="F35" s="607">
        <v>41243</v>
      </c>
      <c r="G35" s="607" t="s">
        <v>12650</v>
      </c>
      <c r="H35" s="607" t="s">
        <v>13341</v>
      </c>
      <c r="I35" s="607">
        <v>13161892380</v>
      </c>
      <c r="J35" s="593">
        <v>1500</v>
      </c>
      <c r="K35" s="606" t="s"/>
      <c r="L35" s="608">
        <v>0.751574074074597</v>
      </c>
      <c r="M35" s="607" t="s">
        <v>4491</v>
      </c>
      <c r="N35" s="607" t="s">
        <v>4526</v>
      </c>
      <c r="O35" s="607" t="s"/>
      <c r="P35" s="609" t="s"/>
      <c r="Q35" s="610" t="s"/>
    </row>
    <row r="36" spans="1:17" s="55">
      <c r="A36" s="590">
        <v>45625</v>
      </c>
      <c r="B36" s="591" t="s">
        <v>13309</v>
      </c>
      <c r="C36" s="591" t="s"/>
      <c r="D36" s="592">
        <v>174</v>
      </c>
      <c r="E36" s="592">
        <v>174</v>
      </c>
      <c r="F36" s="591">
        <v>41218</v>
      </c>
      <c r="G36" s="591" t="s">
        <v>12650</v>
      </c>
      <c r="H36" s="591" t="s"/>
      <c r="I36" s="591" t="s"/>
      <c r="J36" s="592">
        <v>174</v>
      </c>
      <c r="K36" s="606" t="s"/>
      <c r="L36" s="594">
        <v>0.36287037036891</v>
      </c>
      <c r="M36" s="591" t="s">
        <v>4491</v>
      </c>
      <c r="N36" s="591" t="s">
        <v>8517</v>
      </c>
      <c r="O36" s="591" t="s"/>
      <c r="P36" s="596" t="s"/>
      <c r="Q36" s="597" t="s"/>
    </row>
    <row r="37" spans="1:17" s="55">
      <c r="A37" s="590">
        <v>45625</v>
      </c>
      <c r="B37" s="591" t="s">
        <v>13311</v>
      </c>
      <c r="C37" s="591" t="s"/>
      <c r="D37" s="592">
        <v>58</v>
      </c>
      <c r="E37" s="592">
        <v>58</v>
      </c>
      <c r="F37" s="591">
        <v>41216</v>
      </c>
      <c r="G37" s="591" t="s">
        <v>12650</v>
      </c>
      <c r="H37" s="591" t="s">
        <v>13342</v>
      </c>
      <c r="I37" s="591">
        <v>17542913333</v>
      </c>
      <c r="J37" s="592">
        <v>58</v>
      </c>
      <c r="K37" s="606" t="s"/>
      <c r="L37" s="594">
        <v>0.32701388888745</v>
      </c>
      <c r="M37" s="591" t="s">
        <v>4491</v>
      </c>
      <c r="N37" s="591" t="s">
        <v>13325</v>
      </c>
      <c r="O37" s="591" t="s"/>
      <c r="P37" s="596" t="s"/>
      <c r="Q37" s="597" t="s"/>
    </row>
    <row r="38" spans="1:17" s="55">
      <c r="A38" s="590">
        <v>45626</v>
      </c>
      <c r="B38" s="591" t="s">
        <v>3064</v>
      </c>
      <c r="C38" s="591" t="s"/>
      <c r="D38" s="592">
        <v>6080</v>
      </c>
      <c r="E38" s="592">
        <v>6080</v>
      </c>
      <c r="F38" s="591">
        <v>41451</v>
      </c>
      <c r="G38" s="591" t="s">
        <v>12650</v>
      </c>
      <c r="H38" s="591" t="s">
        <v>13343</v>
      </c>
      <c r="I38" s="591">
        <v>18210198199</v>
      </c>
      <c r="J38" s="592">
        <v>6080</v>
      </c>
      <c r="K38" s="590" t="s"/>
      <c r="L38" s="594">
        <v>0.879224537038681</v>
      </c>
      <c r="M38" s="591" t="s">
        <v>4491</v>
      </c>
      <c r="N38" s="591" t="s">
        <v>4526</v>
      </c>
      <c r="O38" s="591" t="s"/>
      <c r="P38" s="596" t="s"/>
      <c r="Q38" s="597" t="s"/>
    </row>
    <row r="39" spans="1:17" s="55">
      <c r="A39" s="590">
        <v>45626</v>
      </c>
      <c r="B39" s="591" t="s">
        <v>3065</v>
      </c>
      <c r="C39" s="591" t="s"/>
      <c r="D39" s="592">
        <v>8156</v>
      </c>
      <c r="E39" s="592">
        <v>7159</v>
      </c>
      <c r="F39" s="591">
        <v>41450</v>
      </c>
      <c r="G39" s="591" t="s">
        <v>3888</v>
      </c>
      <c r="H39" s="591" t="s">
        <v>13344</v>
      </c>
      <c r="I39" s="591">
        <v>13806266161</v>
      </c>
      <c r="J39" s="592">
        <v>7159</v>
      </c>
      <c r="K39" s="590" t="s"/>
      <c r="L39" s="594">
        <v>0.869895833333431</v>
      </c>
      <c r="M39" s="591" t="s">
        <v>3267</v>
      </c>
      <c r="N39" s="591" t="s">
        <v>4526</v>
      </c>
      <c r="O39" s="591" t="s">
        <v>13340</v>
      </c>
      <c r="P39" s="596" t="s"/>
      <c r="Q39" s="597" t="s"/>
    </row>
    <row r="40" spans="1:17" s="55">
      <c r="A40" s="590">
        <v>45626</v>
      </c>
      <c r="B40" s="591" t="s">
        <v>3070</v>
      </c>
      <c r="C40" s="591" t="s"/>
      <c r="D40" s="592">
        <v>7150</v>
      </c>
      <c r="E40" s="592">
        <v>4290</v>
      </c>
      <c r="F40" s="591">
        <v>41440</v>
      </c>
      <c r="G40" s="591" t="s">
        <v>4569</v>
      </c>
      <c r="H40" s="591" t="s"/>
      <c r="I40" s="591" t="s"/>
      <c r="J40" s="592">
        <v>4290</v>
      </c>
      <c r="K40" s="590" t="s"/>
      <c r="L40" s="594">
        <v>0.743159722223936</v>
      </c>
      <c r="M40" s="591" t="s">
        <v>3267</v>
      </c>
      <c r="N40" s="591" t="s">
        <v>4572</v>
      </c>
      <c r="O40" s="591" t="s"/>
      <c r="P40" s="596" t="s"/>
      <c r="Q40" s="597" t="s"/>
    </row>
    <row r="41" spans="1:17" s="55">
      <c r="A41" s="590">
        <v>45626</v>
      </c>
      <c r="B41" s="591" t="s">
        <v>13309</v>
      </c>
      <c r="C41" s="591" t="s"/>
      <c r="D41" s="592">
        <v>99</v>
      </c>
      <c r="E41" s="592">
        <v>99</v>
      </c>
      <c r="F41" s="591">
        <v>41405</v>
      </c>
      <c r="G41" s="591" t="s">
        <v>12650</v>
      </c>
      <c r="H41" s="591" t="s"/>
      <c r="I41" s="591" t="s"/>
      <c r="J41" s="592">
        <v>99</v>
      </c>
      <c r="K41" s="590" t="s"/>
      <c r="L41" s="594">
        <v>0.566388888888469</v>
      </c>
      <c r="M41" s="591" t="s">
        <v>4491</v>
      </c>
      <c r="N41" s="591" t="s">
        <v>13325</v>
      </c>
      <c r="O41" s="591" t="s"/>
      <c r="P41" s="596" t="s"/>
      <c r="Q41" s="597" t="s"/>
    </row>
    <row r="42" spans="1:17" s="691">
      <c r="A42" s="606">
        <v>45626</v>
      </c>
      <c r="B42" s="607" t="s">
        <v>13311</v>
      </c>
      <c r="C42" s="607" t="s"/>
      <c r="D42" s="593">
        <v>298</v>
      </c>
      <c r="E42" s="593">
        <v>298</v>
      </c>
      <c r="F42" s="607">
        <v>41396</v>
      </c>
      <c r="G42" s="607" t="s">
        <v>12650</v>
      </c>
      <c r="H42" s="607" t="s"/>
      <c r="I42" s="607" t="s"/>
      <c r="J42" s="593">
        <v>298</v>
      </c>
      <c r="K42" s="598" t="s"/>
      <c r="L42" s="608">
        <v>0.550972222223209</v>
      </c>
      <c r="M42" s="607" t="s">
        <v>4491</v>
      </c>
      <c r="N42" s="607" t="s">
        <v>13325</v>
      </c>
      <c r="O42" s="609" t="s"/>
      <c r="P42" s="609" t="s"/>
      <c r="Q42" s="610" t="s"/>
    </row>
    <row r="43" spans="1:17" s="691">
      <c r="A43" s="606" t="s"/>
      <c r="B43" s="607" t="s">
        <v>13311</v>
      </c>
      <c r="C43" s="607" t="s"/>
      <c r="D43" s="593">
        <v>298</v>
      </c>
      <c r="E43" s="593">
        <v>298</v>
      </c>
      <c r="F43" s="607">
        <v>41396</v>
      </c>
      <c r="G43" s="607" t="s">
        <v>12650</v>
      </c>
      <c r="H43" s="607" t="s"/>
      <c r="I43" s="607" t="s"/>
      <c r="J43" s="611">
        <v>0</v>
      </c>
      <c r="K43" s="606" t="s"/>
      <c r="L43" s="608" t="s"/>
      <c r="M43" s="607" t="s"/>
      <c r="N43" s="607" t="s"/>
      <c r="O43" s="607" t="s">
        <v>13345</v>
      </c>
      <c r="P43" s="609" t="s"/>
      <c r="Q43" s="610" t="s"/>
    </row>
    <row r="44" spans="1:17" s="691">
      <c r="A44" s="606">
        <v>45626</v>
      </c>
      <c r="B44" s="607" t="s">
        <v>13311</v>
      </c>
      <c r="C44" s="607" t="s"/>
      <c r="D44" s="593">
        <v>99</v>
      </c>
      <c r="E44" s="593">
        <v>99</v>
      </c>
      <c r="F44" s="607">
        <v>41391</v>
      </c>
      <c r="G44" s="607" t="s">
        <v>12650</v>
      </c>
      <c r="H44" s="607" t="s"/>
      <c r="I44" s="607" t="s"/>
      <c r="J44" s="593">
        <v>99</v>
      </c>
      <c r="K44" s="606" t="s"/>
      <c r="L44" s="608">
        <v>0.53515046296161</v>
      </c>
      <c r="M44" s="607" t="s">
        <v>4491</v>
      </c>
      <c r="N44" s="607" t="s">
        <v>8517</v>
      </c>
      <c r="O44" s="607" t="s"/>
      <c r="P44" s="609" t="s"/>
      <c r="Q44" s="610" t="s"/>
    </row>
    <row r="45" spans="1:17" s="55">
      <c r="A45" s="590">
        <v>45626</v>
      </c>
      <c r="B45" s="591" t="s">
        <v>13309</v>
      </c>
      <c r="C45" s="591" t="s"/>
      <c r="D45" s="592">
        <v>359</v>
      </c>
      <c r="E45" s="592">
        <v>359</v>
      </c>
      <c r="F45" s="591">
        <v>41377</v>
      </c>
      <c r="G45" s="591" t="s">
        <v>12650</v>
      </c>
      <c r="H45" s="591" t="s">
        <v>13346</v>
      </c>
      <c r="I45" s="591">
        <v>18611849921</v>
      </c>
      <c r="J45" s="592">
        <v>359</v>
      </c>
      <c r="K45" s="606" t="s"/>
      <c r="L45" s="594">
        <v>0.511666666665406</v>
      </c>
      <c r="M45" s="591" t="s">
        <v>4491</v>
      </c>
      <c r="N45" s="591" t="s">
        <v>5523</v>
      </c>
      <c r="O45" s="591" t="s"/>
      <c r="P45" s="596" t="s"/>
      <c r="Q45" s="597" t="s"/>
    </row>
    <row r="46" spans="1:17" s="55">
      <c r="A46" s="590">
        <v>45626</v>
      </c>
      <c r="B46" s="591" t="s">
        <v>13309</v>
      </c>
      <c r="C46" s="591" t="s"/>
      <c r="D46" s="592">
        <v>259</v>
      </c>
      <c r="E46" s="592">
        <v>259</v>
      </c>
      <c r="F46" s="591">
        <v>41299</v>
      </c>
      <c r="G46" s="591" t="s">
        <v>12650</v>
      </c>
      <c r="H46" s="591" t="s">
        <v>13347</v>
      </c>
      <c r="I46" s="591">
        <v>18787068813</v>
      </c>
      <c r="J46" s="592">
        <v>259</v>
      </c>
      <c r="K46" s="606" t="s"/>
      <c r="L46" s="594">
        <v>0.446284722223936</v>
      </c>
      <c r="M46" s="591" t="s">
        <v>4491</v>
      </c>
      <c r="N46" s="591" t="s"/>
      <c r="O46" s="591" t="s"/>
      <c r="P46" s="596" t="s"/>
      <c r="Q46" s="597" t="s"/>
    </row>
    <row r="47" spans="1:17" s="55">
      <c r="A47" s="590">
        <v>45626</v>
      </c>
      <c r="B47" s="591" t="s">
        <v>3075</v>
      </c>
      <c r="C47" s="591" t="s"/>
      <c r="D47" s="592">
        <v>1780</v>
      </c>
      <c r="E47" s="592">
        <v>1180</v>
      </c>
      <c r="F47" s="591">
        <v>41277</v>
      </c>
      <c r="G47" s="591" t="s">
        <v>3888</v>
      </c>
      <c r="H47" s="591" t="s">
        <v>13348</v>
      </c>
      <c r="I47" s="591">
        <v>13426377713</v>
      </c>
      <c r="J47" s="592">
        <v>1180</v>
      </c>
      <c r="K47" s="606" t="s"/>
      <c r="L47" s="594">
        <v>0.415289351851243</v>
      </c>
      <c r="M47" s="591" t="s">
        <v>4491</v>
      </c>
      <c r="N47" s="591" t="s">
        <v>4526</v>
      </c>
      <c r="O47" s="591" t="s"/>
      <c r="P47" s="596" t="s"/>
      <c r="Q47" s="597" t="s"/>
    </row>
    <row r="48" spans="1:17" s="55">
      <c r="A48" s="590">
        <v>45626</v>
      </c>
      <c r="B48" s="591" t="s">
        <v>13311</v>
      </c>
      <c r="C48" s="591" t="s"/>
      <c r="D48" s="592">
        <v>199</v>
      </c>
      <c r="E48" s="592">
        <v>199</v>
      </c>
      <c r="F48" s="591">
        <v>41272</v>
      </c>
      <c r="G48" s="591" t="s">
        <v>12650</v>
      </c>
      <c r="H48" s="591" t="s">
        <v>8517</v>
      </c>
      <c r="I48" s="591">
        <v>18612317853</v>
      </c>
      <c r="J48" s="592">
        <v>199</v>
      </c>
      <c r="K48" s="606" t="s"/>
      <c r="L48" s="594">
        <v>0.390775462961756</v>
      </c>
      <c r="M48" s="591" t="s">
        <v>4491</v>
      </c>
      <c r="N48" s="591" t="s">
        <v>13325</v>
      </c>
      <c r="O48" s="591" t="s">
        <v>13349</v>
      </c>
      <c r="P48" s="596" t="s"/>
      <c r="Q48" s="597" t="s"/>
    </row>
    <row r="49" spans="1:17" s="55">
      <c r="A49" s="590">
        <v>45627</v>
      </c>
      <c r="B49" s="591" t="s">
        <v>13311</v>
      </c>
      <c r="C49" s="591" t="s"/>
      <c r="D49" s="592">
        <v>198</v>
      </c>
      <c r="E49" s="592">
        <v>198</v>
      </c>
      <c r="F49" s="591">
        <v>41520</v>
      </c>
      <c r="G49" s="591" t="s">
        <v>12650</v>
      </c>
      <c r="H49" s="591" t="s"/>
      <c r="I49" s="591" t="s"/>
      <c r="J49" s="592">
        <v>198</v>
      </c>
      <c r="K49" s="609" t="s"/>
      <c r="L49" s="594">
        <v>0.753854166665406</v>
      </c>
      <c r="M49" s="591" t="s">
        <v>4491</v>
      </c>
      <c r="N49" s="591" t="s">
        <v>8517</v>
      </c>
      <c r="O49" s="591" t="s"/>
      <c r="P49" s="596" t="s"/>
      <c r="Q49" s="597" t="s"/>
    </row>
    <row r="50" spans="1:17" s="55">
      <c r="A50" s="590">
        <v>45627</v>
      </c>
      <c r="B50" s="591" t="s">
        <v>13311</v>
      </c>
      <c r="C50" s="591" t="s"/>
      <c r="D50" s="592">
        <v>99</v>
      </c>
      <c r="E50" s="592">
        <v>99</v>
      </c>
      <c r="F50" s="591">
        <v>41518</v>
      </c>
      <c r="G50" s="591" t="s">
        <v>12650</v>
      </c>
      <c r="H50" s="591" t="s"/>
      <c r="I50" s="591" t="s"/>
      <c r="J50" s="592">
        <v>99</v>
      </c>
      <c r="K50" s="609" t="s"/>
      <c r="L50" s="594">
        <v>0.728692129629053</v>
      </c>
      <c r="M50" s="591" t="s">
        <v>4491</v>
      </c>
      <c r="N50" s="591" t="s">
        <v>8517</v>
      </c>
      <c r="O50" s="591" t="s"/>
      <c r="P50" s="596" t="s"/>
      <c r="Q50" s="597" t="s"/>
    </row>
    <row r="51" spans="1:17" s="55">
      <c r="A51" s="590">
        <v>45627</v>
      </c>
      <c r="B51" s="591" t="s">
        <v>13311</v>
      </c>
      <c r="C51" s="591" t="s"/>
      <c r="D51" s="592">
        <v>228</v>
      </c>
      <c r="E51" s="592">
        <v>228</v>
      </c>
      <c r="F51" s="591">
        <v>41484</v>
      </c>
      <c r="G51" s="591" t="s">
        <v>12650</v>
      </c>
      <c r="H51" s="591" t="s"/>
      <c r="I51" s="591" t="s"/>
      <c r="J51" s="592">
        <v>228</v>
      </c>
      <c r="K51" s="609" t="s"/>
      <c r="L51" s="594">
        <v>0.471030092590809</v>
      </c>
      <c r="M51" s="591" t="s">
        <v>4491</v>
      </c>
      <c r="N51" s="591" t="s">
        <v>13325</v>
      </c>
      <c r="O51" s="591" t="s"/>
      <c r="P51" s="596" t="s"/>
      <c r="Q51" s="597" t="s"/>
    </row>
    <row r="52" spans="1:17" s="55">
      <c r="A52" s="590">
        <v>45627</v>
      </c>
      <c r="B52" s="591" t="s">
        <v>13311</v>
      </c>
      <c r="C52" s="591" t="s"/>
      <c r="D52" s="592">
        <v>30</v>
      </c>
      <c r="E52" s="592">
        <v>30</v>
      </c>
      <c r="F52" s="591">
        <v>41467</v>
      </c>
      <c r="G52" s="591" t="s">
        <v>12650</v>
      </c>
      <c r="H52" s="591" t="s">
        <v>13325</v>
      </c>
      <c r="I52" s="591">
        <v>15731361444</v>
      </c>
      <c r="J52" s="592">
        <v>30</v>
      </c>
      <c r="K52" s="609" t="s"/>
      <c r="L52" s="594">
        <v>0.419351851851388</v>
      </c>
      <c r="M52" s="591" t="s">
        <v>4491</v>
      </c>
      <c r="N52" s="591" t="s">
        <v>8517</v>
      </c>
      <c r="O52" s="591" t="s"/>
      <c r="P52" s="596" t="s"/>
      <c r="Q52" s="597" t="s"/>
    </row>
    <row r="53" spans="1:17" s="55">
      <c r="A53" s="590">
        <v>45627</v>
      </c>
      <c r="B53" s="591" t="s">
        <v>13311</v>
      </c>
      <c r="C53" s="591" t="s"/>
      <c r="D53" s="592">
        <v>199</v>
      </c>
      <c r="E53" s="592">
        <v>199</v>
      </c>
      <c r="F53" s="591">
        <v>41459</v>
      </c>
      <c r="G53" s="591" t="s">
        <v>12650</v>
      </c>
      <c r="H53" s="591" t="s"/>
      <c r="I53" s="591" t="s"/>
      <c r="J53" s="592">
        <v>199</v>
      </c>
      <c r="K53" s="609" t="s"/>
      <c r="L53" s="594">
        <v>0.380185185185837</v>
      </c>
      <c r="M53" s="591" t="s">
        <v>4491</v>
      </c>
      <c r="N53" s="591" t="s">
        <v>8517</v>
      </c>
      <c r="O53" s="591" t="s"/>
      <c r="P53" s="596" t="s"/>
      <c r="Q53" s="597" t="s"/>
    </row>
    <row r="54" spans="1:17" s="55">
      <c r="A54" s="590">
        <v>45627</v>
      </c>
      <c r="B54" s="591" t="s">
        <v>13311</v>
      </c>
      <c r="C54" s="591" t="s"/>
      <c r="D54" s="592">
        <v>30</v>
      </c>
      <c r="E54" s="592">
        <v>30</v>
      </c>
      <c r="F54" s="591">
        <v>41458</v>
      </c>
      <c r="G54" s="591" t="s">
        <v>12650</v>
      </c>
      <c r="H54" s="591" t="s">
        <v>8517</v>
      </c>
      <c r="I54" s="591">
        <v>18612317853</v>
      </c>
      <c r="J54" s="592">
        <v>30</v>
      </c>
      <c r="K54" s="609" t="s"/>
      <c r="L54" s="594">
        <v>0.376747685186274</v>
      </c>
      <c r="M54" s="591" t="s">
        <v>4491</v>
      </c>
      <c r="N54" s="591" t="s">
        <v>8517</v>
      </c>
      <c r="O54" s="591" t="s"/>
      <c r="P54" s="596" t="s"/>
      <c r="Q54" s="597" t="s"/>
    </row>
    <row r="55" spans="1:17" s="55">
      <c r="A55" s="590">
        <v>45628</v>
      </c>
      <c r="B55" s="591" t="s">
        <v>13311</v>
      </c>
      <c r="C55" s="591" t="s"/>
      <c r="D55" s="592">
        <v>58</v>
      </c>
      <c r="E55" s="592">
        <v>58</v>
      </c>
      <c r="F55" s="591">
        <v>41557</v>
      </c>
      <c r="G55" s="591" t="s">
        <v>12650</v>
      </c>
      <c r="H55" s="591" t="s"/>
      <c r="I55" s="591" t="s"/>
      <c r="J55" s="592">
        <v>58</v>
      </c>
      <c r="K55" s="609" t="s"/>
      <c r="L55" s="594">
        <v>0.782719907409046</v>
      </c>
      <c r="M55" s="591" t="s">
        <v>4491</v>
      </c>
      <c r="N55" s="591" t="s">
        <v>8517</v>
      </c>
      <c r="O55" s="591" t="s"/>
      <c r="P55" s="596" t="s"/>
      <c r="Q55" s="597" t="s"/>
    </row>
    <row r="56" spans="1:17" s="55">
      <c r="A56" s="590">
        <v>45628</v>
      </c>
      <c r="B56" s="591" t="s">
        <v>13309</v>
      </c>
      <c r="C56" s="591" t="s"/>
      <c r="D56" s="592">
        <v>1400</v>
      </c>
      <c r="E56" s="592">
        <v>1180</v>
      </c>
      <c r="F56" s="591">
        <v>41556</v>
      </c>
      <c r="G56" s="591" t="s">
        <v>3888</v>
      </c>
      <c r="H56" s="591" t="s">
        <v>13350</v>
      </c>
      <c r="I56" s="591">
        <v>15901135216</v>
      </c>
      <c r="J56" s="592">
        <v>1180</v>
      </c>
      <c r="K56" s="609" t="s"/>
      <c r="L56" s="594">
        <v>0.72606481481489</v>
      </c>
      <c r="M56" s="591" t="s">
        <v>4491</v>
      </c>
      <c r="N56" s="591" t="s">
        <v>4526</v>
      </c>
      <c r="O56" s="591" t="s"/>
      <c r="P56" s="596" t="s"/>
      <c r="Q56" s="597" t="s"/>
    </row>
    <row r="57" spans="1:17" s="55">
      <c r="A57" s="590">
        <v>45628</v>
      </c>
      <c r="B57" s="591" t="s">
        <v>13311</v>
      </c>
      <c r="C57" s="591" t="s"/>
      <c r="D57" s="592">
        <v>30</v>
      </c>
      <c r="E57" s="592">
        <v>30</v>
      </c>
      <c r="F57" s="591">
        <v>41538</v>
      </c>
      <c r="G57" s="591" t="s">
        <v>12650</v>
      </c>
      <c r="H57" s="591" t="s"/>
      <c r="I57" s="591" t="s"/>
      <c r="J57" s="592">
        <v>30</v>
      </c>
      <c r="K57" s="609" t="s"/>
      <c r="L57" s="594">
        <v>0.487650462964666</v>
      </c>
      <c r="M57" s="591" t="s">
        <v>4491</v>
      </c>
      <c r="N57" s="591" t="s">
        <v>8517</v>
      </c>
      <c r="O57" s="591" t="s"/>
      <c r="P57" s="596" t="s"/>
      <c r="Q57" s="597" t="s"/>
    </row>
    <row r="58" spans="1:17" s="55">
      <c r="A58" s="590">
        <v>45628</v>
      </c>
      <c r="B58" s="591" t="s">
        <v>13309</v>
      </c>
      <c r="C58" s="591" t="s"/>
      <c r="D58" s="592">
        <v>1113</v>
      </c>
      <c r="E58" s="592">
        <v>1113</v>
      </c>
      <c r="F58" s="591">
        <v>41530</v>
      </c>
      <c r="G58" s="591" t="s">
        <v>12650</v>
      </c>
      <c r="H58" s="591" t="s">
        <v>12687</v>
      </c>
      <c r="I58" s="591">
        <v>15776321790</v>
      </c>
      <c r="J58" s="592">
        <v>1113</v>
      </c>
      <c r="K58" s="609" t="s"/>
      <c r="L58" s="594">
        <v>0.413784722222772</v>
      </c>
      <c r="M58" s="591" t="s">
        <v>4491</v>
      </c>
      <c r="N58" s="591" t="s">
        <v>8517</v>
      </c>
      <c r="O58" s="591" t="s"/>
      <c r="P58" s="596" t="s"/>
      <c r="Q58" s="597" t="s"/>
    </row>
    <row r="59" spans="1:17" s="55">
      <c r="A59" s="590">
        <v>45629</v>
      </c>
      <c r="B59" s="591" t="s">
        <v>13311</v>
      </c>
      <c r="C59" s="591" t="s"/>
      <c r="D59" s="592">
        <v>90</v>
      </c>
      <c r="E59" s="592">
        <v>90</v>
      </c>
      <c r="F59" s="591">
        <v>41574</v>
      </c>
      <c r="G59" s="591" t="s">
        <v>12650</v>
      </c>
      <c r="H59" s="591" t="s"/>
      <c r="I59" s="591" t="s"/>
      <c r="J59" s="592">
        <v>90</v>
      </c>
      <c r="K59" s="609" t="s"/>
      <c r="L59" s="594">
        <v>0.569768518518686</v>
      </c>
      <c r="M59" s="591" t="s">
        <v>4491</v>
      </c>
      <c r="N59" s="591" t="s">
        <v>8517</v>
      </c>
      <c r="O59" s="591" t="s"/>
      <c r="P59" s="596" t="s"/>
      <c r="Q59" s="597" t="s"/>
    </row>
    <row r="60" spans="1:17" s="55">
      <c r="A60" s="590">
        <v>45629</v>
      </c>
      <c r="B60" s="591" t="s">
        <v>13311</v>
      </c>
      <c r="C60" s="591" t="s"/>
      <c r="D60" s="592">
        <v>199</v>
      </c>
      <c r="E60" s="592">
        <v>199</v>
      </c>
      <c r="F60" s="591">
        <v>41565</v>
      </c>
      <c r="G60" s="591" t="s">
        <v>12650</v>
      </c>
      <c r="H60" s="591" t="s"/>
      <c r="I60" s="591" t="s"/>
      <c r="J60" s="592">
        <v>199</v>
      </c>
      <c r="K60" s="609" t="s"/>
      <c r="L60" s="594">
        <v>0.482418981482624</v>
      </c>
      <c r="M60" s="591" t="s">
        <v>4491</v>
      </c>
      <c r="N60" s="591" t="s">
        <v>13325</v>
      </c>
      <c r="O60" s="591" t="s"/>
      <c r="P60" s="596" t="s"/>
      <c r="Q60" s="597" t="s"/>
    </row>
    <row r="61" spans="1:17" s="55">
      <c r="A61" s="590">
        <v>45630</v>
      </c>
      <c r="B61" s="591" t="s">
        <v>13311</v>
      </c>
      <c r="C61" s="591" t="s"/>
      <c r="D61" s="592">
        <v>168</v>
      </c>
      <c r="E61" s="592">
        <v>168</v>
      </c>
      <c r="F61" s="591">
        <v>41598</v>
      </c>
      <c r="G61" s="591" t="s">
        <v>12650</v>
      </c>
      <c r="H61" s="591" t="s"/>
      <c r="I61" s="591" t="s"/>
      <c r="J61" s="592">
        <v>168</v>
      </c>
      <c r="K61" s="609" t="s"/>
      <c r="L61" s="594">
        <v>0.437847222223354</v>
      </c>
      <c r="M61" s="591" t="s">
        <v>4491</v>
      </c>
      <c r="N61" s="591" t="s">
        <v>13325</v>
      </c>
      <c r="O61" s="591" t="s"/>
      <c r="P61" s="596" t="s"/>
      <c r="Q61" s="597" t="s"/>
    </row>
    <row r="62" spans="1:17" s="55">
      <c r="A62" s="590">
        <v>45630</v>
      </c>
      <c r="B62" s="591" t="s">
        <v>13311</v>
      </c>
      <c r="C62" s="591" t="s"/>
      <c r="D62" s="592">
        <v>168</v>
      </c>
      <c r="E62" s="592">
        <v>168</v>
      </c>
      <c r="F62" s="591">
        <v>41597</v>
      </c>
      <c r="G62" s="591" t="s">
        <v>12650</v>
      </c>
      <c r="H62" s="591" t="s"/>
      <c r="I62" s="591" t="s"/>
      <c r="J62" s="592">
        <v>168</v>
      </c>
      <c r="K62" s="609" t="s"/>
      <c r="L62" s="594">
        <v>0.437222222222772</v>
      </c>
      <c r="M62" s="591" t="s">
        <v>4491</v>
      </c>
      <c r="N62" s="591" t="s">
        <v>13325</v>
      </c>
      <c r="O62" s="591" t="s"/>
      <c r="P62" s="596" t="s"/>
      <c r="Q62" s="597" t="s"/>
    </row>
    <row r="63" spans="1:17" s="55">
      <c r="A63" s="590">
        <v>45631</v>
      </c>
      <c r="B63" s="591" t="s">
        <v>3111</v>
      </c>
      <c r="C63" s="591" t="s"/>
      <c r="D63" s="592">
        <v>419</v>
      </c>
      <c r="E63" s="592">
        <v>300</v>
      </c>
      <c r="F63" s="591">
        <v>41643</v>
      </c>
      <c r="G63" s="591" t="s">
        <v>3888</v>
      </c>
      <c r="H63" s="591" t="s">
        <v>13351</v>
      </c>
      <c r="I63" s="591" t="s"/>
      <c r="J63" s="592">
        <v>300</v>
      </c>
      <c r="K63" s="609" t="s"/>
      <c r="L63" s="594">
        <v>0.511898148146429</v>
      </c>
      <c r="M63" s="591" t="s">
        <v>3267</v>
      </c>
      <c r="N63" s="591" t="s">
        <v>4526</v>
      </c>
      <c r="O63" s="591" t="s">
        <v>13352</v>
      </c>
      <c r="P63" s="596" t="s"/>
      <c r="Q63" s="597" t="s"/>
    </row>
    <row r="64" spans="1:17" s="55">
      <c r="A64" s="590">
        <v>45631</v>
      </c>
      <c r="B64" s="591" t="s">
        <v>3116</v>
      </c>
      <c r="C64" s="591" t="s"/>
      <c r="D64" s="592">
        <v>2190</v>
      </c>
      <c r="E64" s="592">
        <v>1612</v>
      </c>
      <c r="F64" s="591">
        <v>41640</v>
      </c>
      <c r="G64" s="591" t="s">
        <v>4569</v>
      </c>
      <c r="H64" s="591" t="s">
        <v>13353</v>
      </c>
      <c r="I64" s="591">
        <v>13501138725</v>
      </c>
      <c r="J64" s="592">
        <v>1612</v>
      </c>
      <c r="K64" s="609" t="s"/>
      <c r="L64" s="594">
        <v>0.473611111112405</v>
      </c>
      <c r="M64" s="591" t="s">
        <v>4491</v>
      </c>
      <c r="N64" s="591" t="s">
        <v>4572</v>
      </c>
      <c r="O64" s="591" t="s"/>
      <c r="P64" s="596" t="s"/>
      <c r="Q64" s="597" t="s"/>
    </row>
    <row r="65" spans="1:17" s="55">
      <c r="A65" s="590">
        <v>45631</v>
      </c>
      <c r="B65" s="591" t="s">
        <v>13311</v>
      </c>
      <c r="C65" s="591" t="s"/>
      <c r="D65" s="592">
        <v>232</v>
      </c>
      <c r="E65" s="592">
        <v>232</v>
      </c>
      <c r="F65" s="591">
        <v>41639</v>
      </c>
      <c r="G65" s="591" t="s">
        <v>12650</v>
      </c>
      <c r="H65" s="591" t="s"/>
      <c r="I65" s="591" t="s"/>
      <c r="J65" s="592">
        <v>232</v>
      </c>
      <c r="K65" s="609" t="s"/>
      <c r="L65" s="594">
        <v>0.472546296296059</v>
      </c>
      <c r="M65" s="591" t="s">
        <v>4491</v>
      </c>
      <c r="N65" s="591" t="s">
        <v>13325</v>
      </c>
      <c r="O65" s="591" t="s"/>
      <c r="P65" s="596" t="s"/>
      <c r="Q65" s="597" t="s"/>
    </row>
    <row r="66" spans="1:17" s="55">
      <c r="A66" s="590">
        <v>45631</v>
      </c>
      <c r="B66" s="591" t="s">
        <v>13311</v>
      </c>
      <c r="C66" s="591" t="s"/>
      <c r="D66" s="592">
        <v>30</v>
      </c>
      <c r="E66" s="592">
        <v>30</v>
      </c>
      <c r="F66" s="591">
        <v>41630</v>
      </c>
      <c r="G66" s="591" t="s">
        <v>12650</v>
      </c>
      <c r="H66" s="591" t="s"/>
      <c r="I66" s="591" t="s"/>
      <c r="J66" s="592">
        <v>30</v>
      </c>
      <c r="K66" s="609" t="s"/>
      <c r="L66" s="594">
        <v>0.402233796296059</v>
      </c>
      <c r="M66" s="591" t="s">
        <v>4491</v>
      </c>
      <c r="N66" s="591" t="s">
        <v>8517</v>
      </c>
      <c r="O66" s="591" t="s"/>
      <c r="P66" s="596" t="s"/>
      <c r="Q66" s="597" t="s"/>
    </row>
    <row r="67" spans="1:17" s="55">
      <c r="A67" s="590">
        <v>45632</v>
      </c>
      <c r="B67" s="591" t="s">
        <v>3122</v>
      </c>
      <c r="C67" s="591" t="s"/>
      <c r="D67" s="592">
        <v>589</v>
      </c>
      <c r="E67" s="592">
        <v>399</v>
      </c>
      <c r="F67" s="591">
        <v>41732</v>
      </c>
      <c r="G67" s="591" t="s">
        <v>4569</v>
      </c>
      <c r="H67" s="591" t="s"/>
      <c r="I67" s="591" t="s"/>
      <c r="J67" s="592">
        <v>399</v>
      </c>
      <c r="K67" s="609" t="s"/>
      <c r="L67" s="594">
        <v>0.921932870369347</v>
      </c>
      <c r="M67" s="591" t="s">
        <v>4491</v>
      </c>
      <c r="N67" s="612" t="s">
        <v>3123</v>
      </c>
      <c r="O67" s="591" t="s"/>
      <c r="P67" s="596" t="s"/>
      <c r="Q67" s="597" t="s"/>
    </row>
    <row r="68" spans="1:17" s="55">
      <c r="A68" s="590">
        <v>45632</v>
      </c>
      <c r="B68" s="591" t="s">
        <v>3124</v>
      </c>
      <c r="C68" s="591" t="s"/>
      <c r="D68" s="592">
        <v>69</v>
      </c>
      <c r="E68" s="592">
        <v>69</v>
      </c>
      <c r="F68" s="591">
        <v>41726</v>
      </c>
      <c r="G68" s="591" t="s">
        <v>4569</v>
      </c>
      <c r="H68" s="591" t="s">
        <v>13354</v>
      </c>
      <c r="I68" s="591" t="s"/>
      <c r="J68" s="592">
        <v>69</v>
      </c>
      <c r="K68" s="609" t="s"/>
      <c r="L68" s="594">
        <v>0.844386574073724</v>
      </c>
      <c r="M68" s="591" t="s">
        <v>3298</v>
      </c>
      <c r="N68" s="612" t="s">
        <v>3123</v>
      </c>
      <c r="O68" s="591" t="s"/>
      <c r="P68" s="596" t="s"/>
      <c r="Q68" s="597" t="s"/>
    </row>
    <row r="69" spans="1:17" s="55">
      <c r="A69" s="590">
        <v>45632</v>
      </c>
      <c r="B69" s="591" t="s">
        <v>3126</v>
      </c>
      <c r="C69" s="591" t="s"/>
      <c r="D69" s="592">
        <v>499</v>
      </c>
      <c r="E69" s="592">
        <v>158</v>
      </c>
      <c r="F69" s="591">
        <v>41725</v>
      </c>
      <c r="G69" s="591" t="s">
        <v>4569</v>
      </c>
      <c r="H69" s="591" t="s"/>
      <c r="I69" s="591" t="s"/>
      <c r="J69" s="592">
        <v>158</v>
      </c>
      <c r="K69" s="609" t="s"/>
      <c r="L69" s="594">
        <v>0.837106481481897</v>
      </c>
      <c r="M69" s="591" t="s">
        <v>4491</v>
      </c>
      <c r="N69" s="612" t="s">
        <v>3123</v>
      </c>
      <c r="O69" s="591" t="s"/>
      <c r="P69" s="596" t="s"/>
      <c r="Q69" s="597" t="s"/>
    </row>
    <row r="70" spans="1:17" s="55">
      <c r="A70" s="590">
        <v>45632</v>
      </c>
      <c r="B70" s="591" t="s">
        <v>3127</v>
      </c>
      <c r="C70" s="591" t="s"/>
      <c r="D70" s="592">
        <v>199</v>
      </c>
      <c r="E70" s="592">
        <v>129</v>
      </c>
      <c r="F70" s="591">
        <v>41724</v>
      </c>
      <c r="G70" s="591" t="s">
        <v>4569</v>
      </c>
      <c r="H70" s="591" t="s"/>
      <c r="I70" s="591" t="s"/>
      <c r="J70" s="592">
        <v>129</v>
      </c>
      <c r="K70" s="609" t="s"/>
      <c r="L70" s="594">
        <v>0.810925925925403</v>
      </c>
      <c r="M70" s="591" t="s">
        <v>4491</v>
      </c>
      <c r="N70" s="612" t="s">
        <v>3123</v>
      </c>
      <c r="O70" s="591" t="s"/>
      <c r="P70" s="596" t="s"/>
      <c r="Q70" s="597" t="s"/>
    </row>
    <row r="71" spans="1:17" s="55">
      <c r="A71" s="590">
        <v>45632</v>
      </c>
      <c r="B71" s="591" t="s">
        <v>3128</v>
      </c>
      <c r="C71" s="591" t="s"/>
      <c r="D71" s="592">
        <v>4328</v>
      </c>
      <c r="E71" s="592">
        <v>3158</v>
      </c>
      <c r="F71" s="591">
        <v>41722</v>
      </c>
      <c r="G71" s="591" t="s">
        <v>4569</v>
      </c>
      <c r="H71" s="591" t="s">
        <v>4575</v>
      </c>
      <c r="I71" s="591">
        <v>13910237667</v>
      </c>
      <c r="J71" s="592">
        <v>3158</v>
      </c>
      <c r="K71" s="609" t="s"/>
      <c r="L71" s="594">
        <v>0.794305555555184</v>
      </c>
      <c r="M71" s="591" t="s">
        <v>4491</v>
      </c>
      <c r="N71" s="591" t="s">
        <v>4630</v>
      </c>
      <c r="O71" s="591" t="s"/>
      <c r="P71" s="596" t="s"/>
      <c r="Q71" s="597" t="s"/>
    </row>
    <row r="72" spans="1:17" s="55">
      <c r="A72" s="590">
        <v>45632</v>
      </c>
      <c r="B72" s="591" t="s">
        <v>13355</v>
      </c>
      <c r="C72" s="591" t="s"/>
      <c r="D72" s="592">
        <v>980</v>
      </c>
      <c r="E72" s="592">
        <v>784</v>
      </c>
      <c r="F72" s="591">
        <v>41720</v>
      </c>
      <c r="G72" s="591" t="s">
        <v>4569</v>
      </c>
      <c r="H72" s="591" t="s">
        <v>13356</v>
      </c>
      <c r="I72" s="591">
        <v>18765941333</v>
      </c>
      <c r="J72" s="592">
        <v>784</v>
      </c>
      <c r="K72" s="609" t="s"/>
      <c r="L72" s="594">
        <v>0.762141203704232</v>
      </c>
      <c r="M72" s="591" t="s">
        <v>4491</v>
      </c>
      <c r="N72" s="591" t="s">
        <v>4572</v>
      </c>
      <c r="O72" s="591" t="s"/>
      <c r="P72" s="596" t="s"/>
      <c r="Q72" s="597" t="s"/>
    </row>
    <row r="73" spans="1:17" s="55">
      <c r="A73" s="590">
        <v>45632</v>
      </c>
      <c r="B73" s="591" t="s">
        <v>13311</v>
      </c>
      <c r="C73" s="591" t="s"/>
      <c r="D73" s="592">
        <v>688</v>
      </c>
      <c r="E73" s="592">
        <v>688</v>
      </c>
      <c r="F73" s="591">
        <v>41717</v>
      </c>
      <c r="G73" s="591" t="s">
        <v>3888</v>
      </c>
      <c r="H73" s="591" t="s">
        <v>13357</v>
      </c>
      <c r="I73" s="591">
        <v>15062511147</v>
      </c>
      <c r="J73" s="592">
        <v>688</v>
      </c>
      <c r="K73" s="609" t="s"/>
      <c r="L73" s="594">
        <v>0.698136574075761</v>
      </c>
      <c r="M73" s="591" t="s">
        <v>4491</v>
      </c>
      <c r="N73" s="591" t="s">
        <v>5523</v>
      </c>
      <c r="O73" s="591" t="s"/>
      <c r="P73" s="596" t="s"/>
      <c r="Q73" s="597" t="s"/>
    </row>
    <row r="74" spans="1:17" s="55">
      <c r="A74" s="590">
        <v>45632</v>
      </c>
      <c r="B74" s="591" t="s">
        <v>13358</v>
      </c>
      <c r="C74" s="591" t="s"/>
      <c r="D74" s="592">
        <v>199</v>
      </c>
      <c r="E74" s="592">
        <v>129</v>
      </c>
      <c r="F74" s="591">
        <v>41675</v>
      </c>
      <c r="G74" s="591" t="s">
        <v>4569</v>
      </c>
      <c r="H74" s="591" t="s">
        <v>13359</v>
      </c>
      <c r="I74" s="591">
        <v>18510527851</v>
      </c>
      <c r="J74" s="592">
        <v>129</v>
      </c>
      <c r="K74" s="609" t="s"/>
      <c r="L74" s="594">
        <v>0.456018518518249</v>
      </c>
      <c r="M74" s="591" t="s">
        <v>4491</v>
      </c>
      <c r="N74" s="591" t="s">
        <v>4572</v>
      </c>
      <c r="O74" s="591" t="s"/>
      <c r="P74" s="596" t="s"/>
      <c r="Q74" s="597" t="s"/>
    </row>
    <row r="75" spans="1:17" s="55">
      <c r="A75" s="590">
        <v>45632</v>
      </c>
      <c r="B75" s="591" t="s">
        <v>13311</v>
      </c>
      <c r="C75" s="591" t="s"/>
      <c r="D75" s="592">
        <v>60</v>
      </c>
      <c r="E75" s="592">
        <v>60</v>
      </c>
      <c r="F75" s="591">
        <v>41668</v>
      </c>
      <c r="G75" s="591" t="s">
        <v>12650</v>
      </c>
      <c r="H75" s="591" t="s"/>
      <c r="I75" s="591" t="s"/>
      <c r="J75" s="592">
        <v>60</v>
      </c>
      <c r="K75" s="609" t="s"/>
      <c r="L75" s="594">
        <v>0.41196759259401</v>
      </c>
      <c r="M75" s="591" t="s">
        <v>4491</v>
      </c>
      <c r="N75" s="591" t="s">
        <v>8517</v>
      </c>
      <c r="O75" s="591" t="s"/>
      <c r="P75" s="596" t="s"/>
      <c r="Q75" s="597" t="s"/>
    </row>
    <row r="76" spans="1:17" s="55">
      <c r="A76" s="590">
        <v>45632</v>
      </c>
      <c r="B76" s="591" t="s">
        <v>13309</v>
      </c>
      <c r="C76" s="591" t="s"/>
      <c r="D76" s="592">
        <v>298</v>
      </c>
      <c r="E76" s="592">
        <v>298</v>
      </c>
      <c r="F76" s="591">
        <v>41667</v>
      </c>
      <c r="G76" s="591" t="s">
        <v>12650</v>
      </c>
      <c r="H76" s="591" t="s"/>
      <c r="I76" s="591" t="s"/>
      <c r="J76" s="592">
        <v>298</v>
      </c>
      <c r="K76" s="609" t="s"/>
      <c r="L76" s="594">
        <v>0.410821759258397</v>
      </c>
      <c r="M76" s="591" t="s">
        <v>4491</v>
      </c>
      <c r="N76" s="591" t="s">
        <v>13325</v>
      </c>
      <c r="O76" s="591" t="s"/>
      <c r="P76" s="596" t="s"/>
      <c r="Q76" s="597" t="s"/>
    </row>
    <row r="77" spans="1:17" s="55">
      <c r="A77" s="590">
        <v>45633</v>
      </c>
      <c r="B77" s="591" t="s">
        <v>3137</v>
      </c>
      <c r="C77" s="591" t="s"/>
      <c r="D77" s="592">
        <v>698</v>
      </c>
      <c r="E77" s="592">
        <v>400</v>
      </c>
      <c r="F77" s="591">
        <v>41885</v>
      </c>
      <c r="G77" s="591" t="s">
        <v>3888</v>
      </c>
      <c r="H77" s="591" t="s">
        <v>13360</v>
      </c>
      <c r="I77" s="591" t="s"/>
      <c r="J77" s="592">
        <v>400</v>
      </c>
      <c r="K77" s="609" t="s"/>
      <c r="L77" s="594">
        <v>0.917951388888469</v>
      </c>
      <c r="M77" s="591" t="s">
        <v>3267</v>
      </c>
      <c r="N77" s="591" t="s">
        <v>4526</v>
      </c>
      <c r="O77" s="591" t="s"/>
      <c r="P77" s="596" t="s"/>
      <c r="Q77" s="597" t="s"/>
    </row>
    <row r="78" spans="1:17" s="55">
      <c r="A78" s="590">
        <v>45633</v>
      </c>
      <c r="B78" s="591" t="s">
        <v>3144</v>
      </c>
      <c r="C78" s="591" t="s"/>
      <c r="D78" s="592">
        <v>396</v>
      </c>
      <c r="E78" s="592">
        <v>316</v>
      </c>
      <c r="F78" s="591">
        <v>41879</v>
      </c>
      <c r="G78" s="591" t="s">
        <v>4569</v>
      </c>
      <c r="H78" s="591" t="s">
        <v>12920</v>
      </c>
      <c r="I78" s="591">
        <v>18733844444</v>
      </c>
      <c r="J78" s="592">
        <v>316</v>
      </c>
      <c r="K78" s="609" t="s"/>
      <c r="L78" s="594">
        <v>0.815370370371966</v>
      </c>
      <c r="M78" s="591" t="s">
        <v>4491</v>
      </c>
      <c r="N78" s="591" t="s">
        <v>4572</v>
      </c>
      <c r="O78" s="591" t="s"/>
      <c r="P78" s="596" t="s"/>
      <c r="Q78" s="597" t="s"/>
    </row>
    <row r="79" spans="1:17" s="55">
      <c r="A79" s="590">
        <v>45633</v>
      </c>
      <c r="B79" s="591" t="s">
        <v>3143</v>
      </c>
      <c r="C79" s="591" t="s"/>
      <c r="D79" s="592">
        <v>199</v>
      </c>
      <c r="E79" s="592">
        <v>129</v>
      </c>
      <c r="F79" s="591">
        <v>41878</v>
      </c>
      <c r="G79" s="591" t="s">
        <v>4569</v>
      </c>
      <c r="H79" s="591" t="s">
        <v>39</v>
      </c>
      <c r="I79" s="591" t="s"/>
      <c r="J79" s="592">
        <v>129</v>
      </c>
      <c r="K79" s="609" t="s"/>
      <c r="L79" s="594">
        <v>0.806527777778683</v>
      </c>
      <c r="M79" s="591" t="s">
        <v>3298</v>
      </c>
      <c r="N79" s="612" t="s">
        <v>3123</v>
      </c>
      <c r="O79" s="591" t="s"/>
      <c r="P79" s="596" t="s"/>
      <c r="Q79" s="597" t="s"/>
    </row>
    <row r="80" spans="1:17" s="55">
      <c r="A80" s="590">
        <v>45633</v>
      </c>
      <c r="B80" s="591" t="s">
        <v>13311</v>
      </c>
      <c r="C80" s="591" t="s"/>
      <c r="D80" s="592">
        <v>688</v>
      </c>
      <c r="E80" s="592">
        <v>588</v>
      </c>
      <c r="F80" s="591">
        <v>41868</v>
      </c>
      <c r="G80" s="591" t="s">
        <v>3888</v>
      </c>
      <c r="H80" s="591" t="s">
        <v>13361</v>
      </c>
      <c r="I80" s="591">
        <v>18503867999</v>
      </c>
      <c r="J80" s="592">
        <v>588</v>
      </c>
      <c r="K80" s="609" t="s"/>
      <c r="L80" s="594">
        <v>0.758194444442779</v>
      </c>
      <c r="M80" s="591" t="s">
        <v>4491</v>
      </c>
      <c r="N80" s="591" t="s">
        <v>5523</v>
      </c>
      <c r="O80" s="591" t="s"/>
      <c r="P80" s="596" t="s"/>
      <c r="Q80" s="597" t="s"/>
    </row>
    <row r="81" spans="1:17" s="55">
      <c r="A81" s="590">
        <v>45633</v>
      </c>
      <c r="B81" s="591" t="s">
        <v>3147</v>
      </c>
      <c r="C81" s="591" t="s"/>
      <c r="D81" s="592">
        <v>380</v>
      </c>
      <c r="E81" s="592">
        <v>300</v>
      </c>
      <c r="F81" s="591">
        <v>41862</v>
      </c>
      <c r="G81" s="591" t="s">
        <v>4569</v>
      </c>
      <c r="H81" s="591" t="s">
        <v>13362</v>
      </c>
      <c r="I81" s="591">
        <v>15010580216</v>
      </c>
      <c r="J81" s="592">
        <v>300</v>
      </c>
      <c r="K81" s="609" t="s"/>
      <c r="L81" s="594">
        <v>0.733344907406718</v>
      </c>
      <c r="M81" s="591" t="s">
        <v>3267</v>
      </c>
      <c r="N81" s="591" t="s">
        <v>4572</v>
      </c>
      <c r="O81" s="591" t="s"/>
      <c r="P81" s="596" t="s"/>
      <c r="Q81" s="597" t="s"/>
    </row>
    <row r="82" spans="1:17" s="55">
      <c r="A82" s="590">
        <v>45633</v>
      </c>
      <c r="B82" s="591" t="s">
        <v>3148</v>
      </c>
      <c r="C82" s="591" t="s"/>
      <c r="D82" s="592">
        <v>899</v>
      </c>
      <c r="E82" s="592">
        <v>398</v>
      </c>
      <c r="F82" s="591">
        <v>41850</v>
      </c>
      <c r="G82" s="591" t="s">
        <v>4569</v>
      </c>
      <c r="H82" s="591" t="s">
        <v>34</v>
      </c>
      <c r="I82" s="591" t="s"/>
      <c r="J82" s="592">
        <v>398</v>
      </c>
      <c r="K82" s="609" t="s"/>
      <c r="L82" s="594">
        <v>0.70423611111255</v>
      </c>
      <c r="M82" s="591" t="s">
        <v>4491</v>
      </c>
      <c r="N82" s="612" t="s">
        <v>3123</v>
      </c>
      <c r="O82" s="591" t="s"/>
      <c r="P82" s="596" t="s"/>
      <c r="Q82" s="597" t="s"/>
    </row>
    <row r="83" spans="1:17" s="55">
      <c r="A83" s="590">
        <v>45633</v>
      </c>
      <c r="B83" s="591" t="s">
        <v>3151</v>
      </c>
      <c r="C83" s="591" t="s"/>
      <c r="D83" s="592">
        <v>199</v>
      </c>
      <c r="E83" s="592">
        <v>129</v>
      </c>
      <c r="F83" s="591">
        <v>41816</v>
      </c>
      <c r="G83" s="591" t="s">
        <v>4569</v>
      </c>
      <c r="H83" s="591" t="s">
        <v>13363</v>
      </c>
      <c r="I83" s="591" t="s"/>
      <c r="J83" s="592">
        <v>129</v>
      </c>
      <c r="K83" s="609" t="s"/>
      <c r="L83" s="594">
        <v>0.605370370369201</v>
      </c>
      <c r="M83" s="591" t="s">
        <v>3298</v>
      </c>
      <c r="N83" s="612" t="s">
        <v>3123</v>
      </c>
      <c r="O83" s="591" t="s"/>
      <c r="P83" s="596" t="s"/>
      <c r="Q83" s="597" t="s"/>
    </row>
    <row r="84" spans="1:17" s="55">
      <c r="A84" s="590">
        <v>45633</v>
      </c>
      <c r="B84" s="591" t="s">
        <v>3152</v>
      </c>
      <c r="C84" s="591" t="s"/>
      <c r="D84" s="592">
        <v>199</v>
      </c>
      <c r="E84" s="592">
        <v>129</v>
      </c>
      <c r="F84" s="591">
        <v>41813</v>
      </c>
      <c r="G84" s="591" t="s">
        <v>4569</v>
      </c>
      <c r="H84" s="591" t="s"/>
      <c r="I84" s="591" t="s"/>
      <c r="J84" s="592">
        <v>129</v>
      </c>
      <c r="K84" s="609" t="s"/>
      <c r="L84" s="594">
        <v>0.590856481481751</v>
      </c>
      <c r="M84" s="591" t="s">
        <v>4491</v>
      </c>
      <c r="N84" s="591" t="s">
        <v>4630</v>
      </c>
      <c r="O84" s="591" t="s"/>
      <c r="P84" s="596" t="s"/>
      <c r="Q84" s="597" t="s"/>
    </row>
    <row r="85" spans="1:17" s="55">
      <c r="A85" s="590">
        <v>45633</v>
      </c>
      <c r="B85" s="591" t="s">
        <v>13311</v>
      </c>
      <c r="C85" s="591" t="s"/>
      <c r="D85" s="592">
        <v>359</v>
      </c>
      <c r="E85" s="592">
        <v>359</v>
      </c>
      <c r="F85" s="591">
        <v>41810</v>
      </c>
      <c r="G85" s="591" t="s">
        <v>12650</v>
      </c>
      <c r="H85" s="591" t="s">
        <v>13347</v>
      </c>
      <c r="I85" s="591">
        <v>13148738667</v>
      </c>
      <c r="J85" s="592">
        <v>359</v>
      </c>
      <c r="K85" s="609" t="s"/>
      <c r="L85" s="594">
        <v>0.577592592591827</v>
      </c>
      <c r="M85" s="591" t="s">
        <v>4491</v>
      </c>
      <c r="N85" s="591" t="s">
        <v>5523</v>
      </c>
      <c r="O85" s="591" t="s"/>
      <c r="P85" s="596" t="s"/>
      <c r="Q85" s="597" t="s"/>
    </row>
    <row r="86" spans="1:17" s="55">
      <c r="A86" s="590">
        <v>45633</v>
      </c>
      <c r="B86" s="591" t="s">
        <v>13311</v>
      </c>
      <c r="C86" s="591" t="s"/>
      <c r="D86" s="592">
        <v>60</v>
      </c>
      <c r="E86" s="592">
        <v>60</v>
      </c>
      <c r="F86" s="591">
        <v>41809</v>
      </c>
      <c r="G86" s="591" t="s">
        <v>12650</v>
      </c>
      <c r="H86" s="591" t="s"/>
      <c r="I86" s="591" t="s"/>
      <c r="J86" s="592">
        <v>60</v>
      </c>
      <c r="K86" s="609" t="s"/>
      <c r="L86" s="594">
        <v>0.576747685187002</v>
      </c>
      <c r="M86" s="591" t="s">
        <v>4491</v>
      </c>
      <c r="N86" s="591" t="s">
        <v>8517</v>
      </c>
      <c r="O86" s="591" t="s"/>
      <c r="P86" s="596" t="s"/>
      <c r="Q86" s="597" t="s"/>
    </row>
    <row r="87" spans="1:17" s="55">
      <c r="A87" s="590">
        <v>45633</v>
      </c>
      <c r="B87" s="591" t="s">
        <v>13311</v>
      </c>
      <c r="C87" s="591" t="s"/>
      <c r="D87" s="592">
        <v>30</v>
      </c>
      <c r="E87" s="592">
        <v>30</v>
      </c>
      <c r="F87" s="591">
        <v>41804</v>
      </c>
      <c r="G87" s="591" t="s">
        <v>12650</v>
      </c>
      <c r="H87" s="591" t="s"/>
      <c r="I87" s="591" t="s"/>
      <c r="J87" s="592">
        <v>30</v>
      </c>
      <c r="K87" s="609" t="s"/>
      <c r="L87" s="594">
        <v>0.565289351852698</v>
      </c>
      <c r="M87" s="591" t="s">
        <v>4491</v>
      </c>
      <c r="N87" s="591" t="s">
        <v>13325</v>
      </c>
      <c r="O87" s="591" t="s"/>
      <c r="P87" s="596" t="s"/>
      <c r="Q87" s="597" t="s"/>
    </row>
    <row r="88" spans="1:17" s="55">
      <c r="A88" s="590">
        <v>45633</v>
      </c>
      <c r="B88" s="591" t="s">
        <v>3156</v>
      </c>
      <c r="C88" s="591" t="s"/>
      <c r="D88" s="592">
        <v>680</v>
      </c>
      <c r="E88" s="592">
        <v>480</v>
      </c>
      <c r="F88" s="591">
        <v>41801</v>
      </c>
      <c r="G88" s="591" t="s">
        <v>4569</v>
      </c>
      <c r="H88" s="591" t="s"/>
      <c r="I88" s="591" t="s"/>
      <c r="J88" s="592">
        <v>480</v>
      </c>
      <c r="K88" s="609" t="s"/>
      <c r="L88" s="594">
        <v>0.550856481480878</v>
      </c>
      <c r="M88" s="591" t="s">
        <v>3267</v>
      </c>
      <c r="N88" s="591" t="s">
        <v>4572</v>
      </c>
      <c r="O88" s="591" t="s"/>
      <c r="P88" s="596" t="s"/>
      <c r="Q88" s="597" t="s"/>
    </row>
    <row r="89" spans="1:17" s="55">
      <c r="A89" s="590">
        <v>45633</v>
      </c>
      <c r="B89" s="591" t="s">
        <v>13364</v>
      </c>
      <c r="C89" s="591" t="s"/>
      <c r="D89" s="592">
        <v>8800</v>
      </c>
      <c r="E89" s="592">
        <v>4400</v>
      </c>
      <c r="F89" s="591">
        <v>41796</v>
      </c>
      <c r="G89" s="591" t="s">
        <v>4569</v>
      </c>
      <c r="H89" s="591" t="s">
        <v>13362</v>
      </c>
      <c r="I89" s="591">
        <v>15010580216</v>
      </c>
      <c r="J89" s="592">
        <v>4400</v>
      </c>
      <c r="K89" s="609" t="s"/>
      <c r="L89" s="594">
        <v>0.539895833331684</v>
      </c>
      <c r="M89" s="591" t="s">
        <v>3267</v>
      </c>
      <c r="N89" s="591" t="s">
        <v>4572</v>
      </c>
      <c r="O89" s="591" t="s"/>
      <c r="P89" s="596" t="s"/>
      <c r="Q89" s="597" t="s"/>
    </row>
    <row r="90" spans="1:17" s="55">
      <c r="A90" s="590">
        <v>45633</v>
      </c>
      <c r="B90" s="591" t="s">
        <v>3158</v>
      </c>
      <c r="C90" s="591" t="s"/>
      <c r="D90" s="592">
        <v>400</v>
      </c>
      <c r="E90" s="592">
        <v>190</v>
      </c>
      <c r="F90" s="591">
        <v>41786</v>
      </c>
      <c r="G90" s="591" t="s">
        <v>4569</v>
      </c>
      <c r="H90" s="591" t="s">
        <v>13365</v>
      </c>
      <c r="I90" s="591">
        <v>15810020350</v>
      </c>
      <c r="J90" s="592">
        <v>190</v>
      </c>
      <c r="K90" s="609" t="s"/>
      <c r="L90" s="594">
        <v>0.503784722222918</v>
      </c>
      <c r="M90" s="591" t="s">
        <v>4491</v>
      </c>
      <c r="N90" s="591" t="s">
        <v>4572</v>
      </c>
      <c r="O90" s="591" t="s"/>
      <c r="P90" s="596" t="s"/>
      <c r="Q90" s="597" t="s"/>
    </row>
    <row r="91" spans="1:17" s="55">
      <c r="A91" s="590">
        <v>45633</v>
      </c>
      <c r="B91" s="591" t="s">
        <v>13309</v>
      </c>
      <c r="C91" s="591" t="s"/>
      <c r="D91" s="592">
        <v>8598</v>
      </c>
      <c r="E91" s="592">
        <v>4900</v>
      </c>
      <c r="F91" s="591">
        <v>41785</v>
      </c>
      <c r="G91" s="591" t="s">
        <v>12650</v>
      </c>
      <c r="H91" s="591" t="s">
        <v>13366</v>
      </c>
      <c r="I91" s="591">
        <v>18519145143</v>
      </c>
      <c r="J91" s="592">
        <v>4900</v>
      </c>
      <c r="K91" s="609" t="s"/>
      <c r="L91" s="594">
        <v>0.502222222221462</v>
      </c>
      <c r="M91" s="591" t="s">
        <v>4491</v>
      </c>
      <c r="N91" s="591" t="s">
        <v>4526</v>
      </c>
      <c r="O91" s="591" t="s"/>
      <c r="P91" s="596" t="s"/>
      <c r="Q91" s="597" t="s"/>
    </row>
    <row r="92" spans="1:17" s="55">
      <c r="A92" s="590">
        <v>45633</v>
      </c>
      <c r="B92" s="591" t="s">
        <v>13311</v>
      </c>
      <c r="C92" s="591" t="s"/>
      <c r="D92" s="592">
        <v>99</v>
      </c>
      <c r="E92" s="592">
        <v>99</v>
      </c>
      <c r="F92" s="591">
        <v>41783</v>
      </c>
      <c r="G92" s="591" t="s">
        <v>12650</v>
      </c>
      <c r="H92" s="591" t="s"/>
      <c r="I92" s="591" t="s"/>
      <c r="J92" s="592">
        <v>99</v>
      </c>
      <c r="K92" s="609" t="s"/>
      <c r="L92" s="594">
        <v>0.499861111111386</v>
      </c>
      <c r="M92" s="591" t="s">
        <v>4491</v>
      </c>
      <c r="N92" s="591" t="s">
        <v>8517</v>
      </c>
      <c r="O92" s="591" t="s"/>
      <c r="P92" s="596" t="s"/>
      <c r="Q92" s="597" t="s"/>
    </row>
    <row r="93" spans="1:17" s="55">
      <c r="A93" s="590">
        <v>45633</v>
      </c>
      <c r="B93" s="591" t="s">
        <v>13309</v>
      </c>
      <c r="C93" s="591" t="s"/>
      <c r="D93" s="592">
        <v>7500</v>
      </c>
      <c r="E93" s="592">
        <v>5600</v>
      </c>
      <c r="F93" s="591">
        <v>41772</v>
      </c>
      <c r="G93" s="591" t="s">
        <v>12650</v>
      </c>
      <c r="H93" s="591" t="s">
        <v>13367</v>
      </c>
      <c r="I93" s="591">
        <v>18611346090</v>
      </c>
      <c r="J93" s="592">
        <v>5600</v>
      </c>
      <c r="K93" s="609" t="s"/>
      <c r="L93" s="594">
        <v>0.468784722223063</v>
      </c>
      <c r="M93" s="591" t="s">
        <v>4491</v>
      </c>
      <c r="N93" s="591" t="s">
        <v>4526</v>
      </c>
      <c r="O93" s="591" t="s"/>
      <c r="P93" s="596" t="s"/>
      <c r="Q93" s="597" t="s"/>
    </row>
    <row r="94" spans="1:17" s="55">
      <c r="A94" s="590">
        <v>45633</v>
      </c>
      <c r="B94" s="591" t="s">
        <v>3163</v>
      </c>
      <c r="C94" s="591" t="s"/>
      <c r="D94" s="592">
        <v>199</v>
      </c>
      <c r="E94" s="592">
        <v>129</v>
      </c>
      <c r="F94" s="591">
        <v>41768</v>
      </c>
      <c r="G94" s="591" t="s">
        <v>4569</v>
      </c>
      <c r="H94" s="591" t="s"/>
      <c r="I94" s="591" t="s"/>
      <c r="J94" s="592">
        <v>129</v>
      </c>
      <c r="K94" s="609" t="s"/>
      <c r="L94" s="594">
        <v>0.451469907406136</v>
      </c>
      <c r="M94" s="591" t="s">
        <v>3298</v>
      </c>
      <c r="N94" s="612" t="s">
        <v>3123</v>
      </c>
      <c r="O94" s="591" t="s"/>
      <c r="P94" s="596" t="s"/>
      <c r="Q94" s="597" t="s"/>
    </row>
    <row r="95" spans="1:17" s="55">
      <c r="A95" s="590">
        <v>45633</v>
      </c>
      <c r="B95" s="591" t="s">
        <v>13311</v>
      </c>
      <c r="C95" s="591" t="s"/>
      <c r="D95" s="592">
        <v>199</v>
      </c>
      <c r="E95" s="592">
        <v>199</v>
      </c>
      <c r="F95" s="591">
        <v>41757</v>
      </c>
      <c r="G95" s="591" t="s">
        <v>12650</v>
      </c>
      <c r="H95" s="591" t="s"/>
      <c r="I95" s="591" t="s"/>
      <c r="J95" s="592">
        <v>199</v>
      </c>
      <c r="K95" s="609" t="s"/>
      <c r="L95" s="594">
        <v>0.41895833333183</v>
      </c>
      <c r="M95" s="591" t="s">
        <v>4491</v>
      </c>
      <c r="N95" s="591" t="s">
        <v>13325</v>
      </c>
      <c r="O95" s="591" t="s"/>
      <c r="P95" s="596" t="s"/>
      <c r="Q95" s="597" t="s"/>
    </row>
    <row r="96" spans="1:17" s="55">
      <c r="A96" s="590">
        <v>45633</v>
      </c>
      <c r="B96" s="591" t="s">
        <v>13311</v>
      </c>
      <c r="C96" s="591" t="s"/>
      <c r="D96" s="592">
        <v>449</v>
      </c>
      <c r="E96" s="592">
        <v>449</v>
      </c>
      <c r="F96" s="591">
        <v>41747</v>
      </c>
      <c r="G96" s="591" t="s">
        <v>12650</v>
      </c>
      <c r="H96" s="591" t="s"/>
      <c r="I96" s="591" t="s"/>
      <c r="J96" s="592">
        <v>449</v>
      </c>
      <c r="K96" s="609" t="s"/>
      <c r="L96" s="594">
        <v>0.390439814815181</v>
      </c>
      <c r="M96" s="591" t="s">
        <v>4491</v>
      </c>
      <c r="N96" s="591" t="s">
        <v>13325</v>
      </c>
      <c r="O96" s="591" t="s"/>
      <c r="P96" s="596" t="s"/>
      <c r="Q96" s="597" t="s"/>
    </row>
    <row r="97" spans="1:17" s="55">
      <c r="A97" s="590">
        <v>45633</v>
      </c>
      <c r="B97" s="591" t="s">
        <v>13311</v>
      </c>
      <c r="C97" s="591" t="s"/>
      <c r="D97" s="592">
        <v>30</v>
      </c>
      <c r="E97" s="592">
        <v>30</v>
      </c>
      <c r="F97" s="591">
        <v>41745</v>
      </c>
      <c r="G97" s="591" t="s">
        <v>12650</v>
      </c>
      <c r="H97" s="591" t="s"/>
      <c r="I97" s="591" t="s"/>
      <c r="J97" s="592">
        <v>30</v>
      </c>
      <c r="K97" s="609" t="s"/>
      <c r="L97" s="594">
        <v>0.381840277776064</v>
      </c>
      <c r="M97" s="591" t="s">
        <v>4491</v>
      </c>
      <c r="N97" s="591" t="s">
        <v>13325</v>
      </c>
      <c r="O97" s="591" t="s"/>
      <c r="P97" s="596" t="s"/>
      <c r="Q97" s="597" t="s"/>
    </row>
    <row r="98" spans="1:17" s="55">
      <c r="A98" s="590">
        <v>45633</v>
      </c>
      <c r="B98" s="591" t="s">
        <v>13311</v>
      </c>
      <c r="C98" s="591" t="s"/>
      <c r="D98" s="592">
        <v>99</v>
      </c>
      <c r="E98" s="592">
        <v>99</v>
      </c>
      <c r="F98" s="591">
        <v>41743</v>
      </c>
      <c r="G98" s="591" t="s">
        <v>12650</v>
      </c>
      <c r="H98" s="591" t="s"/>
      <c r="I98" s="591" t="s"/>
      <c r="J98" s="592">
        <v>99</v>
      </c>
      <c r="K98" s="609" t="s"/>
      <c r="L98" s="594">
        <v>0.380694444444089</v>
      </c>
      <c r="M98" s="591" t="s">
        <v>4491</v>
      </c>
      <c r="N98" s="591" t="s">
        <v>13325</v>
      </c>
      <c r="O98" s="591" t="s"/>
      <c r="P98" s="596" t="s"/>
      <c r="Q98" s="597" t="s"/>
    </row>
    <row r="99" spans="1:17" s="55">
      <c r="A99" s="590">
        <v>45634</v>
      </c>
      <c r="B99" s="591" t="s">
        <v>3168</v>
      </c>
      <c r="C99" s="591" t="s"/>
      <c r="D99" s="592">
        <v>898</v>
      </c>
      <c r="E99" s="592">
        <v>796</v>
      </c>
      <c r="F99" s="591">
        <v>41985</v>
      </c>
      <c r="G99" s="591" t="s">
        <v>4569</v>
      </c>
      <c r="H99" s="591" t="s">
        <v>4630</v>
      </c>
      <c r="I99" s="591">
        <v>13693171170</v>
      </c>
      <c r="J99" s="592">
        <v>796</v>
      </c>
      <c r="K99" s="609" t="s"/>
      <c r="L99" s="594">
        <v>0.816273148149776</v>
      </c>
      <c r="M99" s="591" t="s">
        <v>4491</v>
      </c>
      <c r="N99" s="591" t="s">
        <v>4630</v>
      </c>
      <c r="O99" s="591" t="s"/>
      <c r="P99" s="596" t="s"/>
      <c r="Q99" s="597" t="s"/>
    </row>
    <row r="100" spans="1:17" s="55">
      <c r="A100" s="590">
        <v>45634</v>
      </c>
      <c r="B100" s="591" t="s">
        <v>3170</v>
      </c>
      <c r="C100" s="591" t="s"/>
      <c r="D100" s="592">
        <v>199</v>
      </c>
      <c r="E100" s="592">
        <v>128</v>
      </c>
      <c r="F100" s="591">
        <v>41984</v>
      </c>
      <c r="G100" s="591" t="s">
        <v>4569</v>
      </c>
      <c r="H100" s="591" t="s"/>
      <c r="I100" s="591" t="s"/>
      <c r="J100" s="592">
        <v>128</v>
      </c>
      <c r="K100" s="609" t="s"/>
      <c r="L100" s="594">
        <v>0.810787037036789</v>
      </c>
      <c r="M100" s="591" t="s">
        <v>3298</v>
      </c>
      <c r="N100" s="591" t="s">
        <v>4572</v>
      </c>
      <c r="O100" s="591" t="s"/>
      <c r="P100" s="596" t="s"/>
      <c r="Q100" s="597" t="s"/>
    </row>
    <row r="101" spans="1:17" s="55">
      <c r="A101" s="590">
        <v>45634</v>
      </c>
      <c r="B101" s="591" t="s">
        <v>3170</v>
      </c>
      <c r="C101" s="591" t="s"/>
      <c r="D101" s="592">
        <v>88</v>
      </c>
      <c r="E101" s="592">
        <v>48</v>
      </c>
      <c r="F101" s="591">
        <v>41983</v>
      </c>
      <c r="G101" s="591" t="s">
        <v>4569</v>
      </c>
      <c r="H101" s="591" t="s"/>
      <c r="I101" s="591" t="s"/>
      <c r="J101" s="592">
        <v>48</v>
      </c>
      <c r="K101" s="609" t="s"/>
      <c r="L101" s="594">
        <v>0.795428240740876</v>
      </c>
      <c r="M101" s="591" t="s">
        <v>3298</v>
      </c>
      <c r="N101" s="591" t="s">
        <v>4572</v>
      </c>
      <c r="O101" s="591" t="s"/>
      <c r="P101" s="596" t="s"/>
      <c r="Q101" s="597" t="s"/>
    </row>
    <row r="102" spans="1:17" s="55">
      <c r="A102" s="590">
        <v>45634</v>
      </c>
      <c r="B102" s="591" t="s">
        <v>3174</v>
      </c>
      <c r="C102" s="591" t="s"/>
      <c r="D102" s="592">
        <v>199</v>
      </c>
      <c r="E102" s="592">
        <v>129</v>
      </c>
      <c r="F102" s="591">
        <v>41982</v>
      </c>
      <c r="G102" s="591" t="s">
        <v>4569</v>
      </c>
      <c r="H102" s="591" t="s"/>
      <c r="I102" s="591" t="s"/>
      <c r="J102" s="592">
        <v>129</v>
      </c>
      <c r="K102" s="609" t="s"/>
      <c r="L102" s="594">
        <v>0.790381944443652</v>
      </c>
      <c r="M102" s="591" t="s">
        <v>3298</v>
      </c>
      <c r="N102" s="591" t="s">
        <v>4630</v>
      </c>
      <c r="O102" s="591" t="s"/>
      <c r="P102" s="596" t="s"/>
      <c r="Q102" s="597" t="s"/>
    </row>
    <row r="103" spans="1:17" s="55">
      <c r="A103" s="590">
        <v>45634</v>
      </c>
      <c r="B103" s="591" t="s">
        <v>3175</v>
      </c>
      <c r="C103" s="591" t="s"/>
      <c r="D103" s="592">
        <v>58</v>
      </c>
      <c r="E103" s="592">
        <v>38</v>
      </c>
      <c r="F103" s="591">
        <v>41981</v>
      </c>
      <c r="G103" s="591" t="s">
        <v>4569</v>
      </c>
      <c r="H103" s="591" t="s">
        <v>13368</v>
      </c>
      <c r="I103" s="591" t="s"/>
      <c r="J103" s="592">
        <v>38</v>
      </c>
      <c r="K103" s="609" t="s"/>
      <c r="L103" s="594">
        <v>0.778726851851389</v>
      </c>
      <c r="M103" s="591" t="s">
        <v>3298</v>
      </c>
      <c r="N103" s="612" t="s">
        <v>3123</v>
      </c>
      <c r="O103" s="591" t="s"/>
      <c r="P103" s="596" t="s"/>
      <c r="Q103" s="597" t="s"/>
    </row>
    <row r="104" spans="1:17" s="55">
      <c r="A104" s="590">
        <v>45634</v>
      </c>
      <c r="B104" s="591" t="s">
        <v>3176</v>
      </c>
      <c r="C104" s="591" t="s"/>
      <c r="D104" s="592">
        <v>198</v>
      </c>
      <c r="E104" s="592">
        <v>158</v>
      </c>
      <c r="F104" s="591">
        <v>41980</v>
      </c>
      <c r="G104" s="591" t="s">
        <v>4569</v>
      </c>
      <c r="H104" s="591" t="s"/>
      <c r="I104" s="591">
        <v>13229613383</v>
      </c>
      <c r="J104" s="592">
        <v>158</v>
      </c>
      <c r="K104" s="609" t="s"/>
      <c r="L104" s="594">
        <v>0.756516203702631</v>
      </c>
      <c r="M104" s="591" t="s">
        <v>4491</v>
      </c>
      <c r="N104" s="591" t="s">
        <v>4572</v>
      </c>
      <c r="O104" s="591" t="s"/>
      <c r="P104" s="596" t="s"/>
      <c r="Q104" s="597" t="s"/>
    </row>
    <row r="105" spans="1:17" s="55">
      <c r="A105" s="590">
        <v>45634</v>
      </c>
      <c r="B105" s="591" t="s">
        <v>3177</v>
      </c>
      <c r="C105" s="591" t="s"/>
      <c r="D105" s="592">
        <v>58</v>
      </c>
      <c r="E105" s="592">
        <v>30</v>
      </c>
      <c r="F105" s="591">
        <v>41969</v>
      </c>
      <c r="G105" s="591" t="s">
        <v>4569</v>
      </c>
      <c r="H105" s="591" t="s">
        <v>13369</v>
      </c>
      <c r="I105" s="591" t="s"/>
      <c r="J105" s="592">
        <v>30</v>
      </c>
      <c r="K105" s="609" t="s"/>
      <c r="L105" s="594">
        <v>0.668344907408027</v>
      </c>
      <c r="M105" s="591" t="s">
        <v>3298</v>
      </c>
      <c r="N105" s="612" t="s">
        <v>3123</v>
      </c>
      <c r="O105" s="591" t="s"/>
      <c r="P105" s="596" t="s"/>
      <c r="Q105" s="597" t="s"/>
    </row>
    <row r="106" spans="1:17" s="55">
      <c r="A106" s="590">
        <v>45634</v>
      </c>
      <c r="B106" s="591" t="s">
        <v>3178</v>
      </c>
      <c r="C106" s="591" t="s"/>
      <c r="D106" s="592">
        <v>319</v>
      </c>
      <c r="E106" s="592">
        <v>319</v>
      </c>
      <c r="F106" s="591">
        <v>41960</v>
      </c>
      <c r="G106" s="591" t="s">
        <v>4569</v>
      </c>
      <c r="H106" s="591" t="s"/>
      <c r="I106" s="591" t="s"/>
      <c r="J106" s="592">
        <v>319</v>
      </c>
      <c r="K106" s="609" t="s"/>
      <c r="L106" s="594">
        <v>0.636203703703359</v>
      </c>
      <c r="M106" s="591" t="s">
        <v>3298</v>
      </c>
      <c r="N106" s="591" t="s">
        <v>4572</v>
      </c>
      <c r="O106" s="591" t="s"/>
      <c r="P106" s="596" t="s"/>
      <c r="Q106" s="597" t="s"/>
    </row>
    <row r="107" spans="1:17" s="55">
      <c r="A107" s="590">
        <v>45634</v>
      </c>
      <c r="B107" s="591" t="s">
        <v>13309</v>
      </c>
      <c r="C107" s="591" t="s"/>
      <c r="D107" s="592">
        <v>3000</v>
      </c>
      <c r="E107" s="592">
        <v>3000</v>
      </c>
      <c r="F107" s="591">
        <v>41956</v>
      </c>
      <c r="G107" s="591" t="s">
        <v>12650</v>
      </c>
      <c r="H107" s="591" t="s">
        <v>8517</v>
      </c>
      <c r="I107" s="591">
        <v>18612317853</v>
      </c>
      <c r="J107" s="592">
        <v>3000</v>
      </c>
      <c r="K107" s="609" t="s"/>
      <c r="L107" s="594">
        <v>0.619756944444817</v>
      </c>
      <c r="M107" s="591" t="s">
        <v>4491</v>
      </c>
      <c r="N107" s="591" t="s">
        <v>8517</v>
      </c>
      <c r="O107" s="591" t="s">
        <v>13370</v>
      </c>
      <c r="P107" s="596" t="s"/>
      <c r="Q107" s="597" t="s"/>
    </row>
    <row r="108" spans="1:17" s="55">
      <c r="A108" s="590">
        <v>45634</v>
      </c>
      <c r="B108" s="591" t="s">
        <v>3182</v>
      </c>
      <c r="C108" s="591" t="s"/>
      <c r="D108" s="592">
        <v>7998</v>
      </c>
      <c r="E108" s="592">
        <v>6000</v>
      </c>
      <c r="F108" s="591">
        <v>41950</v>
      </c>
      <c r="G108" s="591" t="s">
        <v>4569</v>
      </c>
      <c r="H108" s="591" t="s"/>
      <c r="I108" s="591" t="s"/>
      <c r="J108" s="592">
        <v>6000</v>
      </c>
      <c r="K108" s="609" t="s"/>
      <c r="L108" s="594">
        <v>0.576678240740876</v>
      </c>
      <c r="M108" s="591" t="s">
        <v>3298</v>
      </c>
      <c r="N108" s="591" t="s">
        <v>4572</v>
      </c>
      <c r="O108" s="591" t="s"/>
      <c r="P108" s="596" t="s"/>
      <c r="Q108" s="597" t="s"/>
    </row>
    <row r="109" spans="1:17" s="55">
      <c r="A109" s="590">
        <v>45634</v>
      </c>
      <c r="B109" s="591" t="s">
        <v>3184</v>
      </c>
      <c r="C109" s="591" t="s"/>
      <c r="D109" s="592">
        <v>199</v>
      </c>
      <c r="E109" s="592">
        <v>150</v>
      </c>
      <c r="F109" s="591">
        <v>41944</v>
      </c>
      <c r="G109" s="591" t="s">
        <v>4569</v>
      </c>
      <c r="H109" s="591" t="s"/>
      <c r="I109" s="591" t="s"/>
      <c r="J109" s="592">
        <v>300</v>
      </c>
      <c r="K109" s="609" t="s"/>
      <c r="L109" s="594">
        <v>0.538668981480441</v>
      </c>
      <c r="M109" s="591" t="s">
        <v>3298</v>
      </c>
      <c r="N109" s="612" t="s">
        <v>3123</v>
      </c>
      <c r="O109" s="591" t="s"/>
      <c r="P109" s="596" t="s"/>
      <c r="Q109" s="597" t="s"/>
    </row>
    <row r="110" spans="1:17" s="55">
      <c r="A110" s="590">
        <v>45634</v>
      </c>
      <c r="B110" s="591" t="s">
        <v>3183</v>
      </c>
      <c r="C110" s="591" t="s"/>
      <c r="D110" s="592">
        <v>499</v>
      </c>
      <c r="E110" s="592">
        <v>150</v>
      </c>
      <c r="F110" s="591">
        <v>41944</v>
      </c>
      <c r="G110" s="591" t="s">
        <v>4569</v>
      </c>
      <c r="H110" s="591" t="s"/>
      <c r="I110" s="591" t="s"/>
      <c r="J110" s="592">
        <v>300</v>
      </c>
      <c r="K110" s="613">
        <v>-300</v>
      </c>
      <c r="L110" s="594">
        <v>0.538668981480441</v>
      </c>
      <c r="M110" s="591" t="s">
        <v>3298</v>
      </c>
      <c r="N110" s="612" t="s">
        <v>3123</v>
      </c>
      <c r="O110" s="591" t="s"/>
      <c r="P110" s="596" t="s"/>
      <c r="Q110" s="597" t="s"/>
    </row>
    <row r="111" spans="1:17" s="55">
      <c r="A111" s="590">
        <v>45634</v>
      </c>
      <c r="B111" s="591" t="s">
        <v>13309</v>
      </c>
      <c r="C111" s="591" t="s"/>
      <c r="D111" s="592">
        <v>100</v>
      </c>
      <c r="E111" s="592">
        <v>100</v>
      </c>
      <c r="F111" s="591">
        <v>41937</v>
      </c>
      <c r="G111" s="591" t="s">
        <v>12650</v>
      </c>
      <c r="H111" s="591" t="s">
        <v>13371</v>
      </c>
      <c r="I111" s="591">
        <v>15357199988</v>
      </c>
      <c r="J111" s="592">
        <v>100</v>
      </c>
      <c r="K111" s="609" t="s"/>
      <c r="L111" s="594">
        <v>0.527604166665697</v>
      </c>
      <c r="M111" s="591" t="s">
        <v>4491</v>
      </c>
      <c r="N111" s="591" t="s">
        <v>8517</v>
      </c>
      <c r="O111" s="591" t="s">
        <v>13372</v>
      </c>
      <c r="P111" s="596" t="s"/>
      <c r="Q111" s="597" t="s"/>
    </row>
    <row r="112" spans="1:17" s="55">
      <c r="A112" s="590">
        <v>45635</v>
      </c>
      <c r="B112" s="591" t="s">
        <v>3185</v>
      </c>
      <c r="C112" s="591" t="s"/>
      <c r="D112" s="592">
        <v>398</v>
      </c>
      <c r="E112" s="592">
        <v>258</v>
      </c>
      <c r="F112" s="591">
        <v>42041</v>
      </c>
      <c r="G112" s="591" t="s">
        <v>4569</v>
      </c>
      <c r="H112" s="591" t="s">
        <v>13373</v>
      </c>
      <c r="I112" s="591" t="s"/>
      <c r="J112" s="592">
        <v>258</v>
      </c>
      <c r="K112" s="596" t="s"/>
      <c r="L112" s="594">
        <v>0.783194444444234</v>
      </c>
      <c r="M112" s="591" t="s">
        <v>4491</v>
      </c>
      <c r="N112" s="591" t="s">
        <v>4630</v>
      </c>
      <c r="O112" s="591" t="s"/>
      <c r="P112" s="596" t="s"/>
      <c r="Q112" s="597" t="s"/>
    </row>
    <row r="113" spans="1:17" s="55">
      <c r="A113" s="590">
        <v>45635</v>
      </c>
      <c r="B113" s="591" t="s">
        <v>3186</v>
      </c>
      <c r="C113" s="591" t="s"/>
      <c r="D113" s="592">
        <v>199</v>
      </c>
      <c r="E113" s="592">
        <v>129</v>
      </c>
      <c r="F113" s="591">
        <v>42039</v>
      </c>
      <c r="G113" s="591" t="s">
        <v>4569</v>
      </c>
      <c r="H113" s="591" t="s">
        <v>13369</v>
      </c>
      <c r="I113" s="591" t="s"/>
      <c r="J113" s="592">
        <v>129</v>
      </c>
      <c r="K113" s="596" t="s"/>
      <c r="L113" s="594">
        <v>0.770324074073869</v>
      </c>
      <c r="M113" s="591" t="s">
        <v>3298</v>
      </c>
      <c r="N113" s="612" t="s">
        <v>3123</v>
      </c>
      <c r="O113" s="591" t="s"/>
      <c r="P113" s="596" t="s"/>
      <c r="Q113" s="597" t="s"/>
    </row>
    <row r="114" spans="1:17" s="55">
      <c r="A114" s="590">
        <v>45635</v>
      </c>
      <c r="B114" s="591" t="s">
        <v>3187</v>
      </c>
      <c r="C114" s="591" t="s"/>
      <c r="D114" s="592">
        <v>2732</v>
      </c>
      <c r="E114" s="592">
        <v>2185</v>
      </c>
      <c r="F114" s="591">
        <v>42034</v>
      </c>
      <c r="G114" s="591" t="s">
        <v>4569</v>
      </c>
      <c r="H114" s="591" t="s">
        <v>13374</v>
      </c>
      <c r="I114" s="591" t="s"/>
      <c r="J114" s="592">
        <v>2185</v>
      </c>
      <c r="K114" s="596" t="s"/>
      <c r="L114" s="594">
        <v>0.693090277778538</v>
      </c>
      <c r="M114" s="591" t="s">
        <v>3298</v>
      </c>
      <c r="N114" s="591" t="s">
        <v>4630</v>
      </c>
      <c r="O114" s="591" t="s"/>
      <c r="P114" s="596" t="s"/>
      <c r="Q114" s="597" t="s"/>
    </row>
    <row r="115" spans="1:17" s="55">
      <c r="A115" s="590">
        <v>45635</v>
      </c>
      <c r="B115" s="591" t="s">
        <v>3188</v>
      </c>
      <c r="C115" s="591" t="s"/>
      <c r="D115" s="592">
        <v>199</v>
      </c>
      <c r="E115" s="592">
        <v>130</v>
      </c>
      <c r="F115" s="591">
        <v>42032</v>
      </c>
      <c r="G115" s="591" t="s">
        <v>4569</v>
      </c>
      <c r="H115" s="591" t="s"/>
      <c r="I115" s="591" t="s"/>
      <c r="J115" s="592">
        <v>130</v>
      </c>
      <c r="K115" s="596" t="s"/>
      <c r="L115" s="594">
        <v>0.68179398148277</v>
      </c>
      <c r="M115" s="591" t="s">
        <v>3267</v>
      </c>
      <c r="N115" s="591" t="s">
        <v>4630</v>
      </c>
      <c r="O115" s="591" t="s"/>
      <c r="P115" s="596" t="s"/>
      <c r="Q115" s="597" t="s"/>
    </row>
    <row r="116" spans="1:17" s="55">
      <c r="A116" s="590">
        <v>45635</v>
      </c>
      <c r="B116" s="591" t="s">
        <v>3189</v>
      </c>
      <c r="C116" s="591" t="s"/>
      <c r="D116" s="592">
        <v>597</v>
      </c>
      <c r="E116" s="592">
        <v>387</v>
      </c>
      <c r="F116" s="591">
        <v>42031</v>
      </c>
      <c r="G116" s="591" t="s">
        <v>4569</v>
      </c>
      <c r="H116" s="591" t="s"/>
      <c r="I116" s="591" t="s"/>
      <c r="J116" s="592">
        <v>387</v>
      </c>
      <c r="K116" s="596" t="s"/>
      <c r="L116" s="594">
        <v>0.681331018517085</v>
      </c>
      <c r="M116" s="591" t="s">
        <v>3298</v>
      </c>
      <c r="N116" s="591" t="s">
        <v>4630</v>
      </c>
      <c r="O116" s="591" t="s"/>
      <c r="P116" s="596" t="s"/>
      <c r="Q116" s="597" t="s"/>
    </row>
    <row r="117" spans="1:17" s="55">
      <c r="A117" s="590">
        <v>45635</v>
      </c>
      <c r="B117" s="591" t="s">
        <v>3190</v>
      </c>
      <c r="C117" s="591" t="s"/>
      <c r="D117" s="592">
        <v>398</v>
      </c>
      <c r="E117" s="592">
        <v>258</v>
      </c>
      <c r="F117" s="591">
        <v>42030</v>
      </c>
      <c r="G117" s="591" t="s">
        <v>4569</v>
      </c>
      <c r="H117" s="591" t="s"/>
      <c r="I117" s="591" t="s"/>
      <c r="J117" s="592">
        <v>258</v>
      </c>
      <c r="K117" s="596" t="s"/>
      <c r="L117" s="594">
        <v>0.680740740739566</v>
      </c>
      <c r="M117" s="591" t="s">
        <v>3298</v>
      </c>
      <c r="N117" s="591" t="s">
        <v>4630</v>
      </c>
      <c r="O117" s="591" t="s"/>
      <c r="P117" s="596" t="s"/>
      <c r="Q117" s="597" t="s"/>
    </row>
    <row r="118" spans="1:17" s="691">
      <c r="A118" s="606">
        <v>45635</v>
      </c>
      <c r="B118" s="607" t="s">
        <v>13311</v>
      </c>
      <c r="C118" s="607" t="s"/>
      <c r="D118" s="593">
        <v>510</v>
      </c>
      <c r="E118" s="593">
        <v>510</v>
      </c>
      <c r="F118" s="607">
        <v>42024</v>
      </c>
      <c r="G118" s="607" t="s">
        <v>3888</v>
      </c>
      <c r="H118" s="607" t="s">
        <v>13375</v>
      </c>
      <c r="I118" s="607">
        <v>13932353662</v>
      </c>
      <c r="J118" s="593">
        <v>510</v>
      </c>
      <c r="K118" s="609" t="s"/>
      <c r="L118" s="608">
        <v>0.633553240739275</v>
      </c>
      <c r="M118" s="607" t="s">
        <v>3298</v>
      </c>
      <c r="N118" s="595" t="s">
        <v>4659</v>
      </c>
      <c r="O118" s="607" t="s"/>
      <c r="P118" s="609" t="s"/>
      <c r="Q118" s="610" t="s"/>
    </row>
    <row r="119" spans="1:17" s="691">
      <c r="A119" s="606">
        <v>45635</v>
      </c>
      <c r="B119" s="607" t="s">
        <v>13309</v>
      </c>
      <c r="C119" s="607" t="s"/>
      <c r="D119" s="593">
        <v>238</v>
      </c>
      <c r="E119" s="593">
        <v>214</v>
      </c>
      <c r="F119" s="607">
        <v>42003</v>
      </c>
      <c r="G119" s="607" t="s">
        <v>12650</v>
      </c>
      <c r="H119" s="607" t="s"/>
      <c r="I119" s="607" t="s"/>
      <c r="J119" s="593">
        <v>214</v>
      </c>
      <c r="K119" s="609" t="s"/>
      <c r="L119" s="608">
        <v>0.451307870371238</v>
      </c>
      <c r="M119" s="607" t="s">
        <v>3298</v>
      </c>
      <c r="N119" s="595" t="s">
        <v>4659</v>
      </c>
      <c r="O119" s="607" t="s"/>
      <c r="P119" s="609" t="s"/>
      <c r="Q119" s="610" t="s"/>
    </row>
    <row r="120" spans="1:17" s="55">
      <c r="A120" s="590">
        <v>45636</v>
      </c>
      <c r="B120" s="591" t="s">
        <v>3191</v>
      </c>
      <c r="C120" s="591" t="s"/>
      <c r="D120" s="592">
        <v>199</v>
      </c>
      <c r="E120" s="592">
        <v>168</v>
      </c>
      <c r="F120" s="591">
        <v>42086</v>
      </c>
      <c r="G120" s="591" t="s">
        <v>4569</v>
      </c>
      <c r="H120" s="591" t="s"/>
      <c r="I120" s="591" t="s"/>
      <c r="J120" s="592">
        <v>168</v>
      </c>
      <c r="K120" s="596" t="s"/>
      <c r="L120" s="594">
        <v>0.715011574073287</v>
      </c>
      <c r="M120" s="591" t="s">
        <v>4491</v>
      </c>
      <c r="N120" s="595" t="s">
        <v>4572</v>
      </c>
      <c r="O120" s="591" t="s"/>
      <c r="P120" s="596" t="s"/>
      <c r="Q120" s="597" t="s"/>
    </row>
    <row r="121" spans="1:17" s="55">
      <c r="A121" s="590">
        <v>45636</v>
      </c>
      <c r="B121" s="591" t="s">
        <v>13311</v>
      </c>
      <c r="C121" s="591" t="s"/>
      <c r="D121" s="592">
        <v>228</v>
      </c>
      <c r="E121" s="592">
        <v>228</v>
      </c>
      <c r="F121" s="591">
        <v>42076</v>
      </c>
      <c r="G121" s="591" t="s">
        <v>12650</v>
      </c>
      <c r="H121" s="591" t="s">
        <v>8517</v>
      </c>
      <c r="I121" s="591">
        <v>18612317853</v>
      </c>
      <c r="J121" s="592">
        <v>228</v>
      </c>
      <c r="K121" s="596" t="s"/>
      <c r="L121" s="594">
        <v>0.610555555555038</v>
      </c>
      <c r="M121" s="591" t="s">
        <v>4491</v>
      </c>
      <c r="N121" s="595" t="s">
        <v>8517</v>
      </c>
      <c r="O121" s="591" t="s"/>
      <c r="P121" s="596" t="s"/>
      <c r="Q121" s="597" t="s"/>
    </row>
    <row r="122" spans="1:17" s="55">
      <c r="A122" s="590">
        <v>45636</v>
      </c>
      <c r="B122" s="591" t="s">
        <v>13309</v>
      </c>
      <c r="C122" s="591" t="s"/>
      <c r="D122" s="592">
        <v>298</v>
      </c>
      <c r="E122" s="592">
        <v>298</v>
      </c>
      <c r="F122" s="591">
        <v>42054</v>
      </c>
      <c r="G122" s="591" t="s">
        <v>12650</v>
      </c>
      <c r="H122" s="591" t="s">
        <v>13376</v>
      </c>
      <c r="I122" s="591">
        <v>13123609690</v>
      </c>
      <c r="J122" s="592">
        <v>298</v>
      </c>
      <c r="K122" s="596" t="s"/>
      <c r="L122" s="594">
        <v>0.414583333335031</v>
      </c>
      <c r="M122" s="591" t="s">
        <v>4491</v>
      </c>
      <c r="N122" s="595" t="s">
        <v>8517</v>
      </c>
      <c r="O122" s="591" t="s"/>
      <c r="P122" s="596" t="s"/>
      <c r="Q122" s="597" t="s"/>
    </row>
    <row r="123" spans="1:17" s="55">
      <c r="A123" s="590">
        <v>45636</v>
      </c>
      <c r="B123" s="591" t="s">
        <v>13309</v>
      </c>
      <c r="C123" s="591" t="s"/>
      <c r="D123" s="592">
        <v>228</v>
      </c>
      <c r="E123" s="592">
        <v>228</v>
      </c>
      <c r="F123" s="591">
        <v>42051</v>
      </c>
      <c r="G123" s="591" t="s">
        <v>12650</v>
      </c>
      <c r="H123" s="591" t="s"/>
      <c r="I123" s="591" t="s"/>
      <c r="J123" s="592">
        <v>228</v>
      </c>
      <c r="K123" s="596" t="s"/>
      <c r="L123" s="594">
        <v>0.405868055557221</v>
      </c>
      <c r="M123" s="591" t="s">
        <v>4491</v>
      </c>
      <c r="N123" s="595" t="s">
        <v>8517</v>
      </c>
      <c r="O123" s="591" t="s"/>
      <c r="P123" s="596" t="s"/>
      <c r="Q123" s="597" t="s"/>
    </row>
    <row r="124" spans="1:17" s="691">
      <c r="A124" s="606">
        <v>45637</v>
      </c>
      <c r="B124" s="607" t="s">
        <v>13311</v>
      </c>
      <c r="C124" s="607" t="s"/>
      <c r="D124" s="593">
        <v>8400</v>
      </c>
      <c r="E124" s="593">
        <v>5400</v>
      </c>
      <c r="F124" s="607">
        <v>42134</v>
      </c>
      <c r="G124" s="607" t="s">
        <v>3888</v>
      </c>
      <c r="H124" s="607" t="s">
        <v>13377</v>
      </c>
      <c r="I124" s="607" t="s">
        <v>13378</v>
      </c>
      <c r="J124" s="593">
        <v>5130</v>
      </c>
      <c r="K124" s="609" t="s"/>
      <c r="L124" s="608">
        <v>0.962650462963211</v>
      </c>
      <c r="M124" s="607" t="s">
        <v>4491</v>
      </c>
      <c r="N124" s="595" t="s">
        <v>12655</v>
      </c>
      <c r="O124" s="607" t="s">
        <v>3888</v>
      </c>
      <c r="P124" s="609" t="s"/>
      <c r="Q124" s="610" t="s"/>
    </row>
    <row r="125" spans="1:17" s="55">
      <c r="A125" s="590">
        <v>45637</v>
      </c>
      <c r="B125" s="591" t="s">
        <v>3199</v>
      </c>
      <c r="C125" s="591" t="s"/>
      <c r="D125" s="592">
        <v>58</v>
      </c>
      <c r="E125" s="592">
        <v>30</v>
      </c>
      <c r="F125" s="591">
        <v>42130</v>
      </c>
      <c r="G125" s="591" t="s">
        <v>4569</v>
      </c>
      <c r="H125" s="591" t="s"/>
      <c r="I125" s="591" t="s"/>
      <c r="J125" s="592">
        <v>30</v>
      </c>
      <c r="K125" s="596" t="s"/>
      <c r="L125" s="594">
        <v>0.799155092590809</v>
      </c>
      <c r="M125" s="591" t="s">
        <v>4491</v>
      </c>
      <c r="N125" s="595" t="s">
        <v>4572</v>
      </c>
      <c r="O125" s="591" t="s"/>
      <c r="P125" s="596" t="s"/>
      <c r="Q125" s="597" t="s"/>
    </row>
    <row r="126" spans="1:17" s="55">
      <c r="A126" s="590">
        <v>45637</v>
      </c>
      <c r="B126" s="591" t="s">
        <v>3200</v>
      </c>
      <c r="C126" s="591" t="s"/>
      <c r="D126" s="592">
        <v>887</v>
      </c>
      <c r="E126" s="592">
        <v>396</v>
      </c>
      <c r="F126" s="591">
        <v>42123</v>
      </c>
      <c r="G126" s="591" t="s">
        <v>4569</v>
      </c>
      <c r="H126" s="591" t="s"/>
      <c r="I126" s="591" t="s"/>
      <c r="J126" s="592">
        <v>396</v>
      </c>
      <c r="K126" s="596" t="s"/>
      <c r="L126" s="594">
        <v>0.725173611110222</v>
      </c>
      <c r="M126" s="591" t="s">
        <v>3298</v>
      </c>
      <c r="N126" s="614" t="s">
        <v>3123</v>
      </c>
      <c r="O126" s="591" t="s">
        <v>13379</v>
      </c>
      <c r="P126" s="596" t="s"/>
      <c r="Q126" s="597" t="s"/>
    </row>
    <row r="127" spans="1:17" s="55">
      <c r="A127" s="590">
        <v>45637</v>
      </c>
      <c r="B127" s="591" t="s">
        <v>3201</v>
      </c>
      <c r="C127" s="591" t="s"/>
      <c r="D127" s="592">
        <v>298</v>
      </c>
      <c r="E127" s="592">
        <v>118</v>
      </c>
      <c r="F127" s="591">
        <v>42112</v>
      </c>
      <c r="G127" s="591" t="s">
        <v>4569</v>
      </c>
      <c r="H127" s="591" t="s">
        <v>12920</v>
      </c>
      <c r="I127" s="591" t="s"/>
      <c r="J127" s="592">
        <v>286</v>
      </c>
      <c r="K127" s="596" t="s"/>
      <c r="L127" s="594">
        <v>0.617916666666133</v>
      </c>
      <c r="M127" s="591" t="s">
        <v>3298</v>
      </c>
      <c r="N127" s="614" t="s">
        <v>3123</v>
      </c>
      <c r="O127" s="591" t="s"/>
      <c r="P127" s="596" t="s"/>
      <c r="Q127" s="597" t="s"/>
    </row>
    <row r="128" spans="1:17" s="691">
      <c r="A128" s="606">
        <v>45637</v>
      </c>
      <c r="B128" s="607" t="s">
        <v>3202</v>
      </c>
      <c r="C128" s="607" t="s"/>
      <c r="D128" s="593">
        <v>199</v>
      </c>
      <c r="E128" s="593">
        <v>168</v>
      </c>
      <c r="F128" s="607">
        <v>42112</v>
      </c>
      <c r="G128" s="607" t="s">
        <v>4569</v>
      </c>
      <c r="H128" s="607" t="s">
        <v>12920</v>
      </c>
      <c r="I128" s="607" t="s"/>
      <c r="J128" s="593">
        <v>286</v>
      </c>
      <c r="K128" s="615" t="s"/>
      <c r="L128" s="608">
        <v>0.617916666666133</v>
      </c>
      <c r="M128" s="607" t="s">
        <v>3298</v>
      </c>
      <c r="N128" s="614" t="s">
        <v>3123</v>
      </c>
      <c r="O128" s="607" t="s"/>
      <c r="P128" s="609" t="s"/>
      <c r="Q128" s="610" t="s"/>
    </row>
    <row r="129" spans="1:17" s="55">
      <c r="A129" s="606">
        <v>45637</v>
      </c>
      <c r="B129" s="607" t="s">
        <v>3202</v>
      </c>
      <c r="C129" s="607" t="s"/>
      <c r="D129" s="593">
        <v>199</v>
      </c>
      <c r="E129" s="593">
        <v>168</v>
      </c>
      <c r="F129" s="607">
        <v>42112</v>
      </c>
      <c r="G129" s="607" t="s">
        <v>4569</v>
      </c>
      <c r="H129" s="607" t="s">
        <v>12920</v>
      </c>
      <c r="I129" s="607" t="s"/>
      <c r="J129" s="593">
        <v>-286</v>
      </c>
      <c r="K129" s="609" t="s"/>
      <c r="L129" s="608" t="s"/>
      <c r="M129" s="607" t="s">
        <v>3298</v>
      </c>
      <c r="N129" s="614" t="s">
        <v>3123</v>
      </c>
      <c r="O129" s="607" t="s"/>
      <c r="P129" s="596" t="s"/>
      <c r="Q129" s="597" t="s"/>
    </row>
    <row r="130" spans="1:17" s="691">
      <c r="A130" s="616">
        <v>45637</v>
      </c>
      <c r="B130" s="617" t="s">
        <v>3195</v>
      </c>
      <c r="C130" s="609" t="s"/>
      <c r="D130" s="593" t="s"/>
      <c r="E130" s="593" t="s"/>
      <c r="F130" s="607" t="s"/>
      <c r="G130" s="607" t="s">
        <v>4569</v>
      </c>
      <c r="H130" s="607" t="s"/>
      <c r="I130" s="607" t="s"/>
      <c r="J130" s="593" t="s"/>
      <c r="K130" s="613">
        <v>560</v>
      </c>
      <c r="L130" s="608" t="s"/>
      <c r="M130" s="607" t="s">
        <v>3196</v>
      </c>
      <c r="N130" s="618" t="s">
        <v>4526</v>
      </c>
      <c r="O130" s="607" t="s"/>
      <c r="P130" s="609" t="s"/>
      <c r="Q130" s="610" t="s"/>
    </row>
    <row r="131" spans="1:17" s="55">
      <c r="A131" s="590">
        <v>45637</v>
      </c>
      <c r="B131" s="591" t="s">
        <v>13309</v>
      </c>
      <c r="C131" s="591" t="s"/>
      <c r="D131" s="592">
        <v>30</v>
      </c>
      <c r="E131" s="592">
        <v>30</v>
      </c>
      <c r="F131" s="591">
        <v>42108</v>
      </c>
      <c r="G131" s="591" t="s">
        <v>12650</v>
      </c>
      <c r="H131" s="591" t="s"/>
      <c r="I131" s="591" t="s"/>
      <c r="J131" s="592">
        <v>30</v>
      </c>
      <c r="K131" s="596" t="s"/>
      <c r="L131" s="594">
        <v>0.584652777779411</v>
      </c>
      <c r="M131" s="591" t="s">
        <v>4491</v>
      </c>
      <c r="N131" s="595" t="s">
        <v>8517</v>
      </c>
      <c r="O131" s="591" t="s"/>
      <c r="P131" s="596" t="s"/>
      <c r="Q131" s="597" t="s"/>
    </row>
    <row r="132" spans="1:17" s="55">
      <c r="A132" s="590">
        <v>45637</v>
      </c>
      <c r="B132" s="591" t="s">
        <v>3204</v>
      </c>
      <c r="C132" s="591" t="s"/>
      <c r="D132" s="592">
        <v>899</v>
      </c>
      <c r="E132" s="592">
        <v>329</v>
      </c>
      <c r="F132" s="591">
        <v>42098</v>
      </c>
      <c r="G132" s="591" t="s">
        <v>4569</v>
      </c>
      <c r="H132" s="591" t="s">
        <v>13380</v>
      </c>
      <c r="I132" s="591" t="s"/>
      <c r="J132" s="592">
        <v>329</v>
      </c>
      <c r="K132" s="596" t="s"/>
      <c r="L132" s="594">
        <v>0.40423611110964</v>
      </c>
      <c r="M132" s="591" t="s">
        <v>3298</v>
      </c>
      <c r="N132" s="614" t="s">
        <v>3123</v>
      </c>
      <c r="O132" s="591" t="s"/>
      <c r="P132" s="596" t="s"/>
      <c r="Q132" s="597" t="s"/>
    </row>
    <row r="133" spans="1:17" s="55">
      <c r="A133" s="590">
        <v>45638</v>
      </c>
      <c r="B133" s="591" t="s">
        <v>3205</v>
      </c>
      <c r="C133" s="591" t="s"/>
      <c r="D133" s="592">
        <v>168</v>
      </c>
      <c r="E133" s="592">
        <v>168</v>
      </c>
      <c r="F133" s="591">
        <v>42171</v>
      </c>
      <c r="G133" s="591" t="s">
        <v>4569</v>
      </c>
      <c r="H133" s="591" t="s"/>
      <c r="I133" s="591" t="s"/>
      <c r="J133" s="592">
        <v>168</v>
      </c>
      <c r="K133" s="596" t="s"/>
      <c r="L133" s="594">
        <v>0.802337962963066</v>
      </c>
      <c r="M133" s="591" t="s">
        <v>4491</v>
      </c>
      <c r="N133" s="595" t="s">
        <v>4572</v>
      </c>
      <c r="O133" s="591" t="s"/>
      <c r="P133" s="596" t="s"/>
      <c r="Q133" s="597" t="s"/>
    </row>
    <row r="134" spans="1:17" s="55">
      <c r="A134" s="590">
        <v>45638</v>
      </c>
      <c r="B134" s="591" t="s">
        <v>3206</v>
      </c>
      <c r="C134" s="591" t="s"/>
      <c r="D134" s="592">
        <v>398</v>
      </c>
      <c r="E134" s="592">
        <v>256</v>
      </c>
      <c r="F134" s="591">
        <v>42169</v>
      </c>
      <c r="G134" s="591" t="s">
        <v>4569</v>
      </c>
      <c r="H134" s="591" t="s"/>
      <c r="I134" s="591" t="s"/>
      <c r="J134" s="592">
        <v>256</v>
      </c>
      <c r="K134" s="596" t="s"/>
      <c r="L134" s="594">
        <v>0.783807870371675</v>
      </c>
      <c r="M134" s="591" t="s">
        <v>3298</v>
      </c>
      <c r="N134" s="595" t="s">
        <v>4572</v>
      </c>
      <c r="O134" s="591" t="s"/>
      <c r="P134" s="596" t="s"/>
      <c r="Q134" s="597" t="s"/>
    </row>
    <row r="135" spans="1:17" s="55">
      <c r="A135" s="590">
        <v>45638</v>
      </c>
      <c r="B135" s="591" t="s">
        <v>3208</v>
      </c>
      <c r="C135" s="591" t="s"/>
      <c r="D135" s="592">
        <v>400</v>
      </c>
      <c r="E135" s="592">
        <v>200</v>
      </c>
      <c r="F135" s="591">
        <v>42163</v>
      </c>
      <c r="G135" s="591" t="s">
        <v>4569</v>
      </c>
      <c r="H135" s="591" t="s">
        <v>12920</v>
      </c>
      <c r="I135" s="591">
        <v>13601053975</v>
      </c>
      <c r="J135" s="592">
        <v>200</v>
      </c>
      <c r="K135" s="596" t="s"/>
      <c r="L135" s="594">
        <v>0.724652777778829</v>
      </c>
      <c r="M135" s="591" t="s">
        <v>4491</v>
      </c>
      <c r="N135" s="595" t="s">
        <v>5349</v>
      </c>
      <c r="O135" s="591" t="s"/>
      <c r="P135" s="596" t="s"/>
      <c r="Q135" s="597" t="s"/>
    </row>
    <row r="136" spans="1:17" s="55">
      <c r="A136" s="590">
        <v>45638</v>
      </c>
      <c r="B136" s="591" t="s">
        <v>3210</v>
      </c>
      <c r="C136" s="591" t="s"/>
      <c r="D136" s="592">
        <v>890</v>
      </c>
      <c r="E136" s="592">
        <v>500</v>
      </c>
      <c r="F136" s="591">
        <v>42150</v>
      </c>
      <c r="G136" s="591" t="s">
        <v>4569</v>
      </c>
      <c r="H136" s="591" t="s">
        <v>13381</v>
      </c>
      <c r="I136" s="591" t="s"/>
      <c r="J136" s="592">
        <v>500</v>
      </c>
      <c r="K136" s="596" t="s"/>
      <c r="L136" s="594">
        <v>0.587812500001746</v>
      </c>
      <c r="M136" s="591" t="s">
        <v>3298</v>
      </c>
      <c r="N136" s="595" t="s">
        <v>4630</v>
      </c>
      <c r="O136" s="591" t="s"/>
      <c r="P136" s="596" t="s"/>
      <c r="Q136" s="597" t="s"/>
    </row>
    <row r="137" spans="1:17" s="55">
      <c r="A137" s="590">
        <v>45638</v>
      </c>
      <c r="B137" s="591" t="s">
        <v>3211</v>
      </c>
      <c r="C137" s="591" t="s"/>
      <c r="D137" s="592">
        <v>199</v>
      </c>
      <c r="E137" s="592">
        <v>168</v>
      </c>
      <c r="F137" s="591">
        <v>42149</v>
      </c>
      <c r="G137" s="591" t="s">
        <v>4569</v>
      </c>
      <c r="H137" s="591" t="s"/>
      <c r="I137" s="591" t="s"/>
      <c r="J137" s="592">
        <v>168</v>
      </c>
      <c r="K137" s="596" t="s"/>
      <c r="L137" s="594">
        <v>0.563055555554456</v>
      </c>
      <c r="M137" s="591" t="s">
        <v>3298</v>
      </c>
      <c r="N137" s="614" t="s">
        <v>3123</v>
      </c>
      <c r="O137" s="591" t="s"/>
      <c r="P137" s="596" t="s"/>
      <c r="Q137" s="597" t="s"/>
    </row>
    <row r="138" spans="1:17" s="55">
      <c r="A138" s="590">
        <v>45638</v>
      </c>
      <c r="B138" s="591" t="s">
        <v>3212</v>
      </c>
      <c r="C138" s="591" t="s"/>
      <c r="D138" s="592">
        <v>199</v>
      </c>
      <c r="E138" s="592">
        <v>168</v>
      </c>
      <c r="F138" s="591">
        <v>42148</v>
      </c>
      <c r="G138" s="591" t="s">
        <v>4569</v>
      </c>
      <c r="H138" s="591" t="s"/>
      <c r="I138" s="591" t="s"/>
      <c r="J138" s="592">
        <v>168</v>
      </c>
      <c r="K138" s="596" t="s"/>
      <c r="L138" s="594">
        <v>0.55879629629635</v>
      </c>
      <c r="M138" s="591" t="s">
        <v>3298</v>
      </c>
      <c r="N138" s="614" t="s">
        <v>3123</v>
      </c>
      <c r="O138" s="591" t="s"/>
      <c r="P138" s="596" t="s"/>
      <c r="Q138" s="597" t="s"/>
    </row>
    <row r="139" spans="1:17" s="691">
      <c r="A139" s="616">
        <v>45638</v>
      </c>
      <c r="B139" s="256" t="s">
        <v>3207</v>
      </c>
      <c r="C139" s="607" t="s"/>
      <c r="D139" s="593" t="s"/>
      <c r="E139" s="593" t="s"/>
      <c r="F139" s="607" t="s"/>
      <c r="G139" s="619" t="s">
        <v>3055</v>
      </c>
      <c r="H139" s="619" t="s"/>
      <c r="I139" s="607" t="s"/>
      <c r="J139" s="593" t="s"/>
      <c r="K139" s="613">
        <v>128</v>
      </c>
      <c r="L139" s="609" t="s"/>
      <c r="M139" s="619" t="s">
        <v>3125</v>
      </c>
      <c r="N139" s="614" t="s">
        <v>3123</v>
      </c>
      <c r="O139" s="607" t="s">
        <v>13382</v>
      </c>
      <c r="P139" s="609" t="s"/>
      <c r="Q139" s="610" t="s"/>
    </row>
    <row r="140" spans="1:17" s="55">
      <c r="A140" s="590">
        <v>45639</v>
      </c>
      <c r="B140" s="591" t="s">
        <v>3214</v>
      </c>
      <c r="C140" s="591" t="s"/>
      <c r="D140" s="592">
        <v>3299</v>
      </c>
      <c r="E140" s="592">
        <v>2100</v>
      </c>
      <c r="F140" s="591">
        <v>42218</v>
      </c>
      <c r="G140" s="591" t="s">
        <v>4569</v>
      </c>
      <c r="H140" s="591" t="s">
        <v>13373</v>
      </c>
      <c r="I140" s="591" t="s"/>
      <c r="J140" s="592">
        <v>2100</v>
      </c>
      <c r="K140" s="596" t="s"/>
      <c r="L140" s="594">
        <v>0.934328703704523</v>
      </c>
      <c r="M140" s="591" t="s">
        <v>3267</v>
      </c>
      <c r="N140" s="595" t="s">
        <v>4630</v>
      </c>
      <c r="O140" s="591" t="s"/>
      <c r="P140" s="591" t="s"/>
      <c r="Q140" s="597" t="s"/>
    </row>
    <row r="141" spans="1:17" s="55">
      <c r="A141" s="590">
        <v>45639</v>
      </c>
      <c r="B141" s="591" t="s">
        <v>13383</v>
      </c>
      <c r="C141" s="591" t="s"/>
      <c r="D141" s="592">
        <v>11380</v>
      </c>
      <c r="E141" s="592">
        <v>5500</v>
      </c>
      <c r="F141" s="591">
        <v>42211</v>
      </c>
      <c r="G141" s="591" t="s">
        <v>4569</v>
      </c>
      <c r="H141" s="591" t="s">
        <v>13384</v>
      </c>
      <c r="I141" s="591" t="s"/>
      <c r="J141" s="592">
        <v>5500</v>
      </c>
      <c r="K141" s="596" t="s"/>
      <c r="L141" s="594">
        <v>0.863472222223209</v>
      </c>
      <c r="M141" s="591" t="s">
        <v>4491</v>
      </c>
      <c r="N141" s="595" t="s">
        <v>4630</v>
      </c>
      <c r="O141" s="591" t="s"/>
      <c r="P141" s="596" t="s"/>
      <c r="Q141" s="597" t="s"/>
    </row>
    <row r="142" spans="1:17" s="55">
      <c r="A142" s="590">
        <v>45639</v>
      </c>
      <c r="B142" s="591" t="s">
        <v>3217</v>
      </c>
      <c r="C142" s="591" t="s"/>
      <c r="D142" s="592">
        <v>498</v>
      </c>
      <c r="E142" s="592">
        <v>228</v>
      </c>
      <c r="F142" s="591">
        <v>42206</v>
      </c>
      <c r="G142" s="591" t="s">
        <v>4569</v>
      </c>
      <c r="H142" s="591" t="s">
        <v>13385</v>
      </c>
      <c r="I142" s="591" t="s"/>
      <c r="J142" s="592">
        <v>228</v>
      </c>
      <c r="K142" s="596" t="s"/>
      <c r="L142" s="594">
        <v>0.766180555554456</v>
      </c>
      <c r="M142" s="591" t="s">
        <v>4491</v>
      </c>
      <c r="N142" s="595" t="s">
        <v>4630</v>
      </c>
      <c r="O142" s="591" t="s"/>
      <c r="P142" s="596" t="s"/>
      <c r="Q142" s="597" t="s"/>
    </row>
    <row r="143" spans="1:17" s="55">
      <c r="A143" s="590">
        <v>45639</v>
      </c>
      <c r="B143" s="591" t="s">
        <v>3216</v>
      </c>
      <c r="C143" s="591" t="s"/>
      <c r="D143" s="592">
        <v>358</v>
      </c>
      <c r="E143" s="592">
        <v>358</v>
      </c>
      <c r="F143" s="591">
        <v>42205</v>
      </c>
      <c r="G143" s="591" t="s">
        <v>4569</v>
      </c>
      <c r="H143" s="591" t="s">
        <v>13373</v>
      </c>
      <c r="I143" s="591" t="s"/>
      <c r="J143" s="592">
        <v>358</v>
      </c>
      <c r="K143" s="596" t="s"/>
      <c r="L143" s="594">
        <v>0.76550925925767</v>
      </c>
      <c r="M143" s="591" t="s">
        <v>4491</v>
      </c>
      <c r="N143" s="614" t="s">
        <v>3123</v>
      </c>
      <c r="O143" s="591" t="s"/>
      <c r="P143" s="596" t="s"/>
      <c r="Q143" s="597" t="s"/>
    </row>
    <row r="144" spans="1:17" s="55">
      <c r="A144" s="590">
        <v>45639</v>
      </c>
      <c r="B144" s="591" t="s"/>
      <c r="C144" s="591" t="s"/>
      <c r="D144" s="592">
        <v>99</v>
      </c>
      <c r="E144" s="592">
        <v>99</v>
      </c>
      <c r="F144" s="591">
        <v>42186</v>
      </c>
      <c r="G144" s="591" t="s">
        <v>4569</v>
      </c>
      <c r="H144" s="591" t="s">
        <v>13373</v>
      </c>
      <c r="I144" s="591">
        <v>13051266895</v>
      </c>
      <c r="J144" s="592">
        <v>99</v>
      </c>
      <c r="K144" s="596" t="s"/>
      <c r="L144" s="594">
        <v>0.504837962962483</v>
      </c>
      <c r="M144" s="591" t="s">
        <v>4491</v>
      </c>
      <c r="N144" s="614" t="s">
        <v>3123</v>
      </c>
      <c r="O144" s="591" t="s"/>
      <c r="P144" s="596" t="s"/>
      <c r="Q144" s="597" t="s"/>
    </row>
    <row r="145" spans="1:17" s="55">
      <c r="A145" s="590">
        <v>45639</v>
      </c>
      <c r="B145" s="591" t="s">
        <v>3219</v>
      </c>
      <c r="C145" s="591" t="s"/>
      <c r="D145" s="592">
        <v>2790</v>
      </c>
      <c r="E145" s="592">
        <v>2200</v>
      </c>
      <c r="F145" s="591">
        <v>42184</v>
      </c>
      <c r="G145" s="591" t="s">
        <v>4569</v>
      </c>
      <c r="H145" s="591" t="s">
        <v>13386</v>
      </c>
      <c r="I145" s="591">
        <v>13911815623</v>
      </c>
      <c r="J145" s="592">
        <v>2200</v>
      </c>
      <c r="K145" s="596" t="s"/>
      <c r="L145" s="594">
        <v>0.496828703704523</v>
      </c>
      <c r="M145" s="591" t="s">
        <v>4491</v>
      </c>
      <c r="N145" s="595" t="s">
        <v>4630</v>
      </c>
      <c r="O145" s="591" t="s"/>
      <c r="P145" s="596" t="s"/>
      <c r="Q145" s="597" t="s"/>
    </row>
    <row r="146" spans="1:17" s="55">
      <c r="A146" s="590">
        <v>45639</v>
      </c>
      <c r="B146" s="591" t="s">
        <v>3220</v>
      </c>
      <c r="C146" s="591" t="s"/>
      <c r="D146" s="592">
        <v>99</v>
      </c>
      <c r="E146" s="592">
        <v>99</v>
      </c>
      <c r="F146" s="591">
        <v>42180</v>
      </c>
      <c r="G146" s="591" t="s">
        <v>4569</v>
      </c>
      <c r="H146" s="591" t="s">
        <v>4575</v>
      </c>
      <c r="I146" s="591" t="s"/>
      <c r="J146" s="592">
        <v>99</v>
      </c>
      <c r="K146" s="596" t="s"/>
      <c r="L146" s="594">
        <v>0.447604166667588</v>
      </c>
      <c r="M146" s="591" t="s">
        <v>3298</v>
      </c>
      <c r="N146" s="614" t="s">
        <v>3123</v>
      </c>
      <c r="O146" s="591" t="s"/>
      <c r="P146" s="596" t="s"/>
      <c r="Q146" s="597" t="s"/>
    </row>
    <row r="147" spans="1:17" s="55">
      <c r="A147" s="590">
        <v>45639</v>
      </c>
      <c r="B147" s="591" t="s">
        <v>3221</v>
      </c>
      <c r="C147" s="591" t="s"/>
      <c r="D147" s="592">
        <v>158</v>
      </c>
      <c r="E147" s="592">
        <v>128</v>
      </c>
      <c r="F147" s="591">
        <v>42175</v>
      </c>
      <c r="G147" s="591" t="s">
        <v>4569</v>
      </c>
      <c r="H147" s="591" t="s"/>
      <c r="I147" s="591">
        <v>13911815623</v>
      </c>
      <c r="J147" s="592">
        <v>128</v>
      </c>
      <c r="K147" s="596" t="s"/>
      <c r="L147" s="594">
        <v>0.419803240740293</v>
      </c>
      <c r="M147" s="591" t="s">
        <v>4491</v>
      </c>
      <c r="N147" s="595" t="s">
        <v>5349</v>
      </c>
      <c r="O147" s="591" t="s"/>
      <c r="P147" s="596" t="s"/>
      <c r="Q147" s="597" t="s"/>
    </row>
    <row r="148" spans="1:17" s="55">
      <c r="A148" s="590">
        <v>45640</v>
      </c>
      <c r="B148" s="591" t="s">
        <v>3232</v>
      </c>
      <c r="C148" s="591" t="s"/>
      <c r="D148" s="592">
        <v>510</v>
      </c>
      <c r="E148" s="592">
        <v>408</v>
      </c>
      <c r="F148" s="591">
        <v>42392</v>
      </c>
      <c r="G148" s="591" t="s">
        <v>4569</v>
      </c>
      <c r="H148" s="591" t="s"/>
      <c r="I148" s="591" t="s"/>
      <c r="J148" s="592">
        <v>408</v>
      </c>
      <c r="K148" s="596" t="s"/>
      <c r="L148" s="594">
        <v>0.95362268518511</v>
      </c>
      <c r="M148" s="591" t="s">
        <v>3298</v>
      </c>
      <c r="N148" s="595" t="s">
        <v>5349</v>
      </c>
      <c r="O148" s="591" t="s"/>
      <c r="P148" s="596" t="s"/>
      <c r="Q148" s="597" t="s"/>
    </row>
    <row r="149" spans="1:17" s="55">
      <c r="A149" s="590">
        <v>45640</v>
      </c>
      <c r="B149" s="591" t="s">
        <v>13309</v>
      </c>
      <c r="C149" s="591" t="s"/>
      <c r="D149" s="592">
        <v>598</v>
      </c>
      <c r="E149" s="592">
        <v>400</v>
      </c>
      <c r="F149" s="591">
        <v>42389</v>
      </c>
      <c r="G149" s="591" t="s">
        <v>4569</v>
      </c>
      <c r="H149" s="591" t="s">
        <v>13387</v>
      </c>
      <c r="I149" s="591">
        <v>13466400519</v>
      </c>
      <c r="J149" s="592">
        <v>400</v>
      </c>
      <c r="K149" s="596" t="s"/>
      <c r="L149" s="594">
        <v>0.911840277778538</v>
      </c>
      <c r="M149" s="591" t="s">
        <v>4491</v>
      </c>
      <c r="N149" s="595" t="s">
        <v>4526</v>
      </c>
      <c r="O149" s="591" t="s"/>
      <c r="P149" s="596" t="s"/>
      <c r="Q149" s="597" t="s"/>
    </row>
    <row r="150" spans="1:17" s="55">
      <c r="A150" s="590">
        <v>45640</v>
      </c>
      <c r="B150" s="591" t="s">
        <v>3225</v>
      </c>
      <c r="C150" s="591" t="s"/>
      <c r="D150" s="592">
        <v>598</v>
      </c>
      <c r="E150" s="592">
        <v>399</v>
      </c>
      <c r="F150" s="591">
        <v>42388</v>
      </c>
      <c r="G150" s="591" t="s">
        <v>4569</v>
      </c>
      <c r="H150" s="591" t="s"/>
      <c r="I150" s="591" t="s"/>
      <c r="J150" s="592">
        <v>399</v>
      </c>
      <c r="K150" s="596" t="s"/>
      <c r="L150" s="594">
        <v>0.908900462964084</v>
      </c>
      <c r="M150" s="591" t="s">
        <v>4491</v>
      </c>
      <c r="N150" s="595" t="s">
        <v>5349</v>
      </c>
      <c r="O150" s="591" t="s"/>
      <c r="P150" s="596" t="s"/>
      <c r="Q150" s="597" t="s"/>
    </row>
    <row r="151" spans="1:17" s="55">
      <c r="A151" s="590">
        <v>45640</v>
      </c>
      <c r="B151" s="591" t="s">
        <v>13311</v>
      </c>
      <c r="C151" s="591" t="s"/>
      <c r="D151" s="592">
        <v>3780</v>
      </c>
      <c r="E151" s="592">
        <v>3780</v>
      </c>
      <c r="F151" s="591">
        <v>42384</v>
      </c>
      <c r="G151" s="591" t="s">
        <v>3888</v>
      </c>
      <c r="H151" s="591" t="s">
        <v>13335</v>
      </c>
      <c r="I151" s="591">
        <v>15120011823</v>
      </c>
      <c r="J151" s="592">
        <v>3780</v>
      </c>
      <c r="K151" s="596" t="s"/>
      <c r="L151" s="594">
        <v>0.86858796296292</v>
      </c>
      <c r="M151" s="591" t="s">
        <v>4491</v>
      </c>
      <c r="N151" s="595" t="s">
        <v>5523</v>
      </c>
      <c r="O151" s="591" t="s"/>
      <c r="P151" s="596" t="s"/>
      <c r="Q151" s="597" t="s"/>
    </row>
    <row r="152" spans="1:17" s="55">
      <c r="A152" s="590">
        <v>45640</v>
      </c>
      <c r="B152" s="591" t="s">
        <v>3229</v>
      </c>
      <c r="C152" s="591" t="s"/>
      <c r="D152" s="592">
        <v>199</v>
      </c>
      <c r="E152" s="592">
        <v>168</v>
      </c>
      <c r="F152" s="591">
        <v>42375</v>
      </c>
      <c r="G152" s="591" t="s">
        <v>4569</v>
      </c>
      <c r="H152" s="591" t="s"/>
      <c r="I152" s="591" t="s"/>
      <c r="J152" s="592">
        <v>168</v>
      </c>
      <c r="K152" s="596" t="s"/>
      <c r="L152" s="594">
        <v>0.76512731481489</v>
      </c>
      <c r="M152" s="591" t="s">
        <v>4491</v>
      </c>
      <c r="N152" s="595" t="s">
        <v>4572</v>
      </c>
      <c r="O152" s="591" t="s"/>
      <c r="P152" s="596" t="s"/>
      <c r="Q152" s="597" t="s"/>
    </row>
    <row r="153" spans="1:17" s="55">
      <c r="A153" s="590">
        <v>45640</v>
      </c>
      <c r="B153" s="591" t="s">
        <v>3223</v>
      </c>
      <c r="C153" s="620">
        <v>2000000000000</v>
      </c>
      <c r="D153" s="592">
        <v>168</v>
      </c>
      <c r="E153" s="592">
        <v>128</v>
      </c>
      <c r="F153" s="591">
        <v>42365</v>
      </c>
      <c r="G153" s="591" t="s">
        <v>4569</v>
      </c>
      <c r="H153" s="591" t="s"/>
      <c r="I153" s="591" t="s"/>
      <c r="J153" s="592">
        <v>128</v>
      </c>
      <c r="K153" s="596" t="s"/>
      <c r="L153" s="594">
        <v>0.70792824073942</v>
      </c>
      <c r="M153" s="591" t="s">
        <v>4491</v>
      </c>
      <c r="N153" s="595" t="s">
        <v>5349</v>
      </c>
      <c r="O153" s="591" t="s"/>
      <c r="P153" s="596" t="s"/>
      <c r="Q153" s="597" t="s"/>
    </row>
    <row r="154" spans="1:17" s="55">
      <c r="A154" s="590">
        <v>45640</v>
      </c>
      <c r="B154" s="591" t="s">
        <v>13311</v>
      </c>
      <c r="C154" s="591" t="s"/>
      <c r="D154" s="592">
        <v>1465</v>
      </c>
      <c r="E154" s="592">
        <v>1465</v>
      </c>
      <c r="F154" s="591">
        <v>42362</v>
      </c>
      <c r="G154" s="591" t="s">
        <v>12650</v>
      </c>
      <c r="H154" s="591" t="s"/>
      <c r="I154" s="591" t="s"/>
      <c r="J154" s="592">
        <v>1465</v>
      </c>
      <c r="K154" s="596" t="s"/>
      <c r="L154" s="594">
        <v>0.69420138888745</v>
      </c>
      <c r="M154" s="591" t="s">
        <v>4491</v>
      </c>
      <c r="N154" s="595" t="s">
        <v>13325</v>
      </c>
      <c r="O154" s="591" t="s"/>
      <c r="P154" s="596" t="s"/>
      <c r="Q154" s="597" t="s"/>
    </row>
    <row r="155" spans="1:17" s="691">
      <c r="A155" s="606" t="s"/>
      <c r="B155" s="617" t="s">
        <v>3227</v>
      </c>
      <c r="C155" s="607" t="s"/>
      <c r="D155" s="593" t="s"/>
      <c r="E155" s="593" t="s"/>
      <c r="F155" s="607" t="s"/>
      <c r="G155" s="607" t="s">
        <v>12650</v>
      </c>
      <c r="H155" s="607" t="s"/>
      <c r="I155" s="607" t="s"/>
      <c r="J155" s="593" t="s"/>
      <c r="K155" s="613">
        <v>180</v>
      </c>
      <c r="L155" s="608" t="s"/>
      <c r="M155" s="607" t="s"/>
      <c r="N155" s="621" t="s">
        <v>3013</v>
      </c>
      <c r="O155" s="609" t="s"/>
      <c r="P155" s="609" t="s"/>
      <c r="Q155" s="610" t="s"/>
    </row>
    <row r="156" spans="1:17" s="55">
      <c r="A156" s="590">
        <v>45640</v>
      </c>
      <c r="B156" s="591" t="s">
        <v>13311</v>
      </c>
      <c r="C156" s="591" t="s"/>
      <c r="D156" s="592">
        <v>128</v>
      </c>
      <c r="E156" s="592">
        <v>128</v>
      </c>
      <c r="F156" s="591">
        <v>42347</v>
      </c>
      <c r="G156" s="591" t="s">
        <v>12650</v>
      </c>
      <c r="H156" s="591" t="s">
        <v>8517</v>
      </c>
      <c r="I156" s="591">
        <v>18612317853</v>
      </c>
      <c r="J156" s="592">
        <v>128</v>
      </c>
      <c r="K156" s="596" t="s"/>
      <c r="L156" s="594">
        <v>0.635914351852989</v>
      </c>
      <c r="M156" s="591" t="s">
        <v>4491</v>
      </c>
      <c r="N156" s="595" t="s">
        <v>13325</v>
      </c>
      <c r="O156" s="591" t="s"/>
      <c r="P156" s="596" t="s"/>
      <c r="Q156" s="597" t="s"/>
    </row>
    <row r="157" spans="1:17" s="55">
      <c r="A157" s="590">
        <v>45640</v>
      </c>
      <c r="B157" s="591" t="s">
        <v>3231</v>
      </c>
      <c r="C157" s="591" t="s"/>
      <c r="D157" s="592">
        <v>398</v>
      </c>
      <c r="E157" s="592">
        <v>168</v>
      </c>
      <c r="F157" s="591">
        <v>42341</v>
      </c>
      <c r="G157" s="591" t="s">
        <v>4569</v>
      </c>
      <c r="H157" s="591" t="s"/>
      <c r="I157" s="591" t="s"/>
      <c r="J157" s="592">
        <v>168</v>
      </c>
      <c r="K157" s="596" t="s"/>
      <c r="L157" s="594">
        <v>0.62530092592715</v>
      </c>
      <c r="M157" s="591" t="s">
        <v>3298</v>
      </c>
      <c r="N157" s="595" t="s">
        <v>4572</v>
      </c>
      <c r="O157" s="591" t="s"/>
      <c r="P157" s="596" t="s"/>
      <c r="Q157" s="597" t="s"/>
    </row>
    <row r="158" spans="1:17" s="55">
      <c r="A158" s="590">
        <v>45640</v>
      </c>
      <c r="B158" s="591" t="s">
        <v>3248</v>
      </c>
      <c r="C158" s="591" t="s"/>
      <c r="D158" s="592">
        <v>11277</v>
      </c>
      <c r="E158" s="592">
        <v>6974</v>
      </c>
      <c r="F158" s="591">
        <v>42338</v>
      </c>
      <c r="G158" s="591" t="s">
        <v>4569</v>
      </c>
      <c r="H158" s="591" t="s">
        <v>13388</v>
      </c>
      <c r="I158" s="591">
        <v>18611073905</v>
      </c>
      <c r="J158" s="592">
        <v>6974</v>
      </c>
      <c r="K158" s="596" t="s"/>
      <c r="L158" s="594">
        <v>0.623518518517813</v>
      </c>
      <c r="M158" s="591" t="s">
        <v>3298</v>
      </c>
      <c r="N158" s="595" t="s">
        <v>4572</v>
      </c>
      <c r="O158" s="591" t="s"/>
      <c r="P158" s="596" t="s"/>
      <c r="Q158" s="597" t="s"/>
    </row>
    <row r="159" spans="1:17" s="55">
      <c r="A159" s="590">
        <v>45640</v>
      </c>
      <c r="B159" s="591" t="s">
        <v>3233</v>
      </c>
      <c r="C159" s="591" t="s"/>
      <c r="D159" s="592">
        <v>199</v>
      </c>
      <c r="E159" s="592">
        <v>168</v>
      </c>
      <c r="F159" s="591">
        <v>42331</v>
      </c>
      <c r="G159" s="591" t="s">
        <v>4569</v>
      </c>
      <c r="H159" s="591" t="s"/>
      <c r="I159" s="591" t="s"/>
      <c r="J159" s="592">
        <v>168</v>
      </c>
      <c r="K159" s="596" t="s"/>
      <c r="L159" s="594">
        <v>0.608333333333576</v>
      </c>
      <c r="M159" s="591" t="s">
        <v>3298</v>
      </c>
      <c r="N159" s="614" t="s">
        <v>3123</v>
      </c>
      <c r="O159" s="591" t="s"/>
      <c r="P159" s="596" t="s"/>
      <c r="Q159" s="597" t="s"/>
    </row>
    <row r="160" spans="1:17" s="55">
      <c r="A160" s="590">
        <v>45640</v>
      </c>
      <c r="B160" s="591" t="s">
        <v>13309</v>
      </c>
      <c r="C160" s="591" t="s"/>
      <c r="D160" s="592">
        <v>30</v>
      </c>
      <c r="E160" s="592">
        <v>30</v>
      </c>
      <c r="F160" s="591">
        <v>42325</v>
      </c>
      <c r="G160" s="591" t="s">
        <v>12650</v>
      </c>
      <c r="H160" s="591" t="s"/>
      <c r="I160" s="591" t="s"/>
      <c r="J160" s="592">
        <v>30</v>
      </c>
      <c r="K160" s="596" t="s"/>
      <c r="L160" s="594">
        <v>0.596909722222336</v>
      </c>
      <c r="M160" s="591" t="s">
        <v>4491</v>
      </c>
      <c r="N160" s="595" t="s">
        <v>8517</v>
      </c>
      <c r="O160" s="591" t="s"/>
      <c r="P160" s="596" t="s"/>
      <c r="Q160" s="597" t="s"/>
    </row>
    <row r="161" spans="1:17" s="55">
      <c r="A161" s="590">
        <v>45640</v>
      </c>
      <c r="B161" s="591" t="s">
        <v>13309</v>
      </c>
      <c r="C161" s="591" t="s"/>
      <c r="D161" s="592">
        <v>30</v>
      </c>
      <c r="E161" s="592">
        <v>30</v>
      </c>
      <c r="F161" s="591">
        <v>42314</v>
      </c>
      <c r="G161" s="591" t="s">
        <v>12650</v>
      </c>
      <c r="H161" s="591" t="s"/>
      <c r="I161" s="591" t="s"/>
      <c r="J161" s="592">
        <v>30</v>
      </c>
      <c r="K161" s="596" t="s"/>
      <c r="L161" s="594">
        <v>0.564490740740439</v>
      </c>
      <c r="M161" s="591" t="s">
        <v>4491</v>
      </c>
      <c r="N161" s="595" t="s">
        <v>13325</v>
      </c>
      <c r="O161" s="591" t="s"/>
      <c r="P161" s="596" t="s"/>
      <c r="Q161" s="597" t="s"/>
    </row>
    <row r="162" spans="1:17" s="55">
      <c r="A162" s="590">
        <v>45640</v>
      </c>
      <c r="B162" s="591" t="s">
        <v>13311</v>
      </c>
      <c r="C162" s="591" t="s"/>
      <c r="D162" s="592">
        <v>30</v>
      </c>
      <c r="E162" s="592">
        <v>30</v>
      </c>
      <c r="F162" s="591">
        <v>42311</v>
      </c>
      <c r="G162" s="591" t="s">
        <v>12650</v>
      </c>
      <c r="H162" s="591" t="s"/>
      <c r="I162" s="591" t="s"/>
      <c r="J162" s="592">
        <v>30</v>
      </c>
      <c r="K162" s="596" t="s"/>
      <c r="L162" s="594">
        <v>0.560509259259561</v>
      </c>
      <c r="M162" s="591" t="s">
        <v>4491</v>
      </c>
      <c r="N162" s="595" t="s">
        <v>13325</v>
      </c>
      <c r="O162" s="591" t="s"/>
      <c r="P162" s="596" t="s"/>
      <c r="Q162" s="597" t="s"/>
    </row>
    <row r="163" spans="1:17" s="55">
      <c r="A163" s="590">
        <v>45640</v>
      </c>
      <c r="B163" s="591" t="s">
        <v>3244</v>
      </c>
      <c r="C163" s="591" t="s"/>
      <c r="D163" s="592">
        <v>878</v>
      </c>
      <c r="E163" s="592">
        <v>790</v>
      </c>
      <c r="F163" s="591">
        <v>42299</v>
      </c>
      <c r="G163" s="591" t="s">
        <v>4569</v>
      </c>
      <c r="H163" s="591" t="s"/>
      <c r="I163" s="591" t="s"/>
      <c r="J163" s="592">
        <v>790</v>
      </c>
      <c r="K163" s="596" t="s"/>
      <c r="L163" s="594">
        <v>0.531307870369346</v>
      </c>
      <c r="M163" s="591" t="s">
        <v>4491</v>
      </c>
      <c r="N163" s="595" t="s">
        <v>4572</v>
      </c>
      <c r="O163" s="591" t="s"/>
      <c r="P163" s="596" t="s"/>
      <c r="Q163" s="597" t="s"/>
    </row>
    <row r="164" spans="1:17" s="55">
      <c r="A164" s="590">
        <v>45640</v>
      </c>
      <c r="B164" s="591" t="s">
        <v>3238</v>
      </c>
      <c r="C164" s="591" t="s"/>
      <c r="D164" s="592">
        <v>199</v>
      </c>
      <c r="E164" s="592">
        <v>168</v>
      </c>
      <c r="F164" s="591">
        <v>42297</v>
      </c>
      <c r="G164" s="591" t="s">
        <v>4569</v>
      </c>
      <c r="H164" s="591" t="s"/>
      <c r="I164" s="591" t="s"/>
      <c r="J164" s="592">
        <v>168</v>
      </c>
      <c r="K164" s="596" t="s"/>
      <c r="L164" s="594">
        <v>0.521863425925403</v>
      </c>
      <c r="M164" s="591" t="s">
        <v>3298</v>
      </c>
      <c r="N164" s="614" t="s">
        <v>3123</v>
      </c>
      <c r="O164" s="591" t="s"/>
      <c r="P164" s="596" t="s"/>
      <c r="Q164" s="597" t="s"/>
    </row>
    <row r="165" spans="1:17" s="55">
      <c r="A165" s="590">
        <v>45640</v>
      </c>
      <c r="B165" s="591" t="s">
        <v>13311</v>
      </c>
      <c r="C165" s="591" t="s"/>
      <c r="D165" s="592">
        <v>99</v>
      </c>
      <c r="E165" s="592">
        <v>99</v>
      </c>
      <c r="F165" s="591">
        <v>42295</v>
      </c>
      <c r="G165" s="591" t="s">
        <v>12650</v>
      </c>
      <c r="H165" s="591" t="s">
        <v>8517</v>
      </c>
      <c r="I165" s="591">
        <v>18612317853</v>
      </c>
      <c r="J165" s="592">
        <v>99</v>
      </c>
      <c r="K165" s="596" t="s"/>
      <c r="L165" s="594">
        <v>0.511180555557076</v>
      </c>
      <c r="M165" s="591" t="s">
        <v>4491</v>
      </c>
      <c r="N165" s="595" t="s">
        <v>13325</v>
      </c>
      <c r="O165" s="591" t="s"/>
      <c r="P165" s="596" t="s"/>
      <c r="Q165" s="597" t="s"/>
    </row>
    <row r="166" spans="1:17" s="55">
      <c r="A166" s="590">
        <v>45640</v>
      </c>
      <c r="B166" s="591" t="s">
        <v>13309</v>
      </c>
      <c r="C166" s="591" t="s"/>
      <c r="D166" s="592">
        <v>60</v>
      </c>
      <c r="E166" s="592">
        <v>60</v>
      </c>
      <c r="F166" s="591">
        <v>42293</v>
      </c>
      <c r="G166" s="591" t="s">
        <v>12650</v>
      </c>
      <c r="H166" s="591" t="s"/>
      <c r="I166" s="591" t="s"/>
      <c r="J166" s="592">
        <v>60</v>
      </c>
      <c r="K166" s="596" t="s"/>
      <c r="L166" s="594">
        <v>0.50581018518642</v>
      </c>
      <c r="M166" s="591" t="s">
        <v>4491</v>
      </c>
      <c r="N166" s="595" t="s">
        <v>8517</v>
      </c>
      <c r="O166" s="591" t="s"/>
      <c r="P166" s="596" t="s"/>
      <c r="Q166" s="597" t="s"/>
    </row>
    <row r="167" spans="1:17" s="55">
      <c r="A167" s="590">
        <v>45640</v>
      </c>
      <c r="B167" s="591" t="s">
        <v>13309</v>
      </c>
      <c r="C167" s="591" t="s"/>
      <c r="D167" s="592">
        <v>30</v>
      </c>
      <c r="E167" s="592">
        <v>30</v>
      </c>
      <c r="F167" s="591">
        <v>42292</v>
      </c>
      <c r="G167" s="591" t="s">
        <v>12650</v>
      </c>
      <c r="H167" s="591" t="s"/>
      <c r="I167" s="591" t="s"/>
      <c r="J167" s="592">
        <v>30</v>
      </c>
      <c r="K167" s="596" t="s"/>
      <c r="L167" s="594">
        <v>0.501261574074306</v>
      </c>
      <c r="M167" s="591" t="s">
        <v>4491</v>
      </c>
      <c r="N167" s="595" t="s">
        <v>8517</v>
      </c>
      <c r="O167" s="591" t="s"/>
      <c r="P167" s="596" t="s"/>
      <c r="Q167" s="597" t="s"/>
    </row>
    <row r="168" spans="1:17" s="55">
      <c r="A168" s="590">
        <v>45640</v>
      </c>
      <c r="B168" s="591" t="s"/>
      <c r="C168" s="591" t="s"/>
      <c r="D168" s="592">
        <v>168</v>
      </c>
      <c r="E168" s="592">
        <v>128</v>
      </c>
      <c r="F168" s="591">
        <v>42285</v>
      </c>
      <c r="G168" s="591" t="s">
        <v>4569</v>
      </c>
      <c r="H168" s="591" t="s"/>
      <c r="I168" s="591" t="s"/>
      <c r="J168" s="592">
        <v>128</v>
      </c>
      <c r="K168" s="596" t="s"/>
      <c r="L168" s="594">
        <v>0.48827546296161</v>
      </c>
      <c r="M168" s="591" t="s">
        <v>4491</v>
      </c>
      <c r="N168" s="614" t="s">
        <v>3123</v>
      </c>
      <c r="O168" s="591" t="s"/>
      <c r="P168" s="596" t="s"/>
      <c r="Q168" s="597" t="s"/>
    </row>
    <row r="169" spans="1:17" s="55">
      <c r="A169" s="590">
        <v>45640</v>
      </c>
      <c r="B169" s="591" t="s">
        <v>13309</v>
      </c>
      <c r="C169" s="591" t="s"/>
      <c r="D169" s="592">
        <v>60</v>
      </c>
      <c r="E169" s="592">
        <v>60</v>
      </c>
      <c r="F169" s="591">
        <v>42263</v>
      </c>
      <c r="G169" s="591" t="s">
        <v>12650</v>
      </c>
      <c r="H169" s="591" t="s"/>
      <c r="I169" s="591" t="s"/>
      <c r="J169" s="592">
        <v>60</v>
      </c>
      <c r="K169" s="596" t="s"/>
      <c r="L169" s="594">
        <v>0.44469907407256</v>
      </c>
      <c r="M169" s="591" t="s">
        <v>4491</v>
      </c>
      <c r="N169" s="595" t="s">
        <v>8517</v>
      </c>
      <c r="O169" s="591" t="s"/>
      <c r="P169" s="596" t="s"/>
      <c r="Q169" s="597" t="s"/>
    </row>
    <row r="170" spans="1:17" s="55">
      <c r="A170" s="590">
        <v>45640</v>
      </c>
      <c r="B170" s="591" t="s">
        <v>3246</v>
      </c>
      <c r="C170" s="591" t="s"/>
      <c r="D170" s="592">
        <v>199</v>
      </c>
      <c r="E170" s="592">
        <v>168</v>
      </c>
      <c r="F170" s="591">
        <v>42243</v>
      </c>
      <c r="G170" s="591" t="s">
        <v>4569</v>
      </c>
      <c r="H170" s="591" t="s">
        <v>13389</v>
      </c>
      <c r="I170" s="591" t="s"/>
      <c r="J170" s="592">
        <v>168</v>
      </c>
      <c r="K170" s="596" t="s"/>
      <c r="L170" s="594">
        <v>0.412372685186711</v>
      </c>
      <c r="M170" s="591" t="s">
        <v>4491</v>
      </c>
      <c r="N170" s="614" t="s">
        <v>3123</v>
      </c>
      <c r="O170" s="591" t="s"/>
      <c r="P170" s="596" t="s"/>
      <c r="Q170" s="597" t="s"/>
    </row>
    <row r="171" spans="1:17" s="55">
      <c r="A171" s="590">
        <v>45640</v>
      </c>
      <c r="B171" s="591" t="s">
        <v>13311</v>
      </c>
      <c r="C171" s="591" t="s"/>
      <c r="D171" s="592">
        <v>199</v>
      </c>
      <c r="E171" s="592">
        <v>199</v>
      </c>
      <c r="F171" s="591">
        <v>42242</v>
      </c>
      <c r="G171" s="591" t="s">
        <v>12650</v>
      </c>
      <c r="H171" s="591" t="s">
        <v>13390</v>
      </c>
      <c r="I171" s="591">
        <v>15210951033</v>
      </c>
      <c r="J171" s="592">
        <v>199</v>
      </c>
      <c r="K171" s="596" t="s"/>
      <c r="L171" s="594">
        <v>0.407060185185401</v>
      </c>
      <c r="M171" s="591" t="s">
        <v>4491</v>
      </c>
      <c r="N171" s="595" t="s">
        <v>13325</v>
      </c>
      <c r="O171" s="591" t="s"/>
      <c r="P171" s="596" t="s"/>
      <c r="Q171" s="597" t="s"/>
    </row>
    <row r="172" spans="1:17" s="55">
      <c r="A172" s="590">
        <v>45640</v>
      </c>
      <c r="B172" s="591" t="s">
        <v>3247</v>
      </c>
      <c r="C172" s="591" t="s"/>
      <c r="D172" s="592">
        <v>58</v>
      </c>
      <c r="E172" s="592">
        <v>58</v>
      </c>
      <c r="F172" s="591">
        <v>42238</v>
      </c>
      <c r="G172" s="591" t="s">
        <v>4569</v>
      </c>
      <c r="H172" s="591" t="s">
        <v>12920</v>
      </c>
      <c r="I172" s="591" t="s"/>
      <c r="J172" s="592">
        <v>58</v>
      </c>
      <c r="K172" s="596" t="s"/>
      <c r="L172" s="594">
        <v>0.396886574075325</v>
      </c>
      <c r="M172" s="591" t="s">
        <v>3298</v>
      </c>
      <c r="N172" s="614" t="s">
        <v>3123</v>
      </c>
      <c r="O172" s="591" t="s"/>
      <c r="P172" s="596" t="s"/>
      <c r="Q172" s="597" t="s"/>
    </row>
    <row r="173" spans="1:17" s="55">
      <c r="A173" s="590">
        <v>45640</v>
      </c>
      <c r="B173" s="591" t="s">
        <v>3249</v>
      </c>
      <c r="C173" s="591" t="s"/>
      <c r="D173" s="592">
        <v>1880</v>
      </c>
      <c r="E173" s="592">
        <v>1316</v>
      </c>
      <c r="F173" s="591">
        <v>42234</v>
      </c>
      <c r="G173" s="591" t="s">
        <v>4569</v>
      </c>
      <c r="H173" s="591" t="s">
        <v>13373</v>
      </c>
      <c r="I173" s="591">
        <v>13901061671</v>
      </c>
      <c r="J173" s="592">
        <v>1316</v>
      </c>
      <c r="K173" s="596" t="s"/>
      <c r="L173" s="594">
        <v>0.387696759258688</v>
      </c>
      <c r="M173" s="591" t="s">
        <v>4491</v>
      </c>
      <c r="N173" s="614" t="s">
        <v>3123</v>
      </c>
      <c r="O173" s="591" t="s"/>
      <c r="P173" s="596" t="s"/>
      <c r="Q173" s="597" t="s"/>
    </row>
    <row r="174" spans="1:17" s="55">
      <c r="A174" s="590">
        <v>45640</v>
      </c>
      <c r="B174" s="591" t="s">
        <v>3250</v>
      </c>
      <c r="C174" s="591" t="s"/>
      <c r="D174" s="592">
        <v>199</v>
      </c>
      <c r="E174" s="592">
        <v>168</v>
      </c>
      <c r="F174" s="591">
        <v>42232</v>
      </c>
      <c r="G174" s="591" t="s">
        <v>4569</v>
      </c>
      <c r="H174" s="591" t="s">
        <v>4575</v>
      </c>
      <c r="I174" s="591" t="s"/>
      <c r="J174" s="592">
        <v>168</v>
      </c>
      <c r="K174" s="596" t="s"/>
      <c r="L174" s="594">
        <v>0.382303240741749</v>
      </c>
      <c r="M174" s="591" t="s">
        <v>3298</v>
      </c>
      <c r="N174" s="614" t="s">
        <v>3123</v>
      </c>
      <c r="O174" s="591" t="s"/>
      <c r="P174" s="596" t="s"/>
      <c r="Q174" s="597" t="s"/>
    </row>
    <row r="175" spans="1:17" s="55">
      <c r="A175" s="590">
        <v>45640</v>
      </c>
      <c r="B175" s="591" t="s">
        <v>3251</v>
      </c>
      <c r="C175" s="591" t="s"/>
      <c r="D175" s="592">
        <v>99</v>
      </c>
      <c r="E175" s="592">
        <v>99</v>
      </c>
      <c r="F175" s="591">
        <v>42229</v>
      </c>
      <c r="G175" s="591" t="s">
        <v>4569</v>
      </c>
      <c r="H175" s="591" t="s"/>
      <c r="I175" s="591" t="s"/>
      <c r="J175" s="592">
        <v>99</v>
      </c>
      <c r="K175" s="596" t="s"/>
      <c r="L175" s="594">
        <v>0.379189814815618</v>
      </c>
      <c r="M175" s="591" t="s">
        <v>3298</v>
      </c>
      <c r="N175" s="614" t="s">
        <v>3123</v>
      </c>
      <c r="O175" s="591" t="s">
        <v>13391</v>
      </c>
      <c r="P175" s="596" t="s"/>
      <c r="Q175" s="597" t="s"/>
    </row>
    <row r="176" spans="1:17" s="55">
      <c r="A176" s="590">
        <v>45640</v>
      </c>
      <c r="B176" s="591" t="s">
        <v>3252</v>
      </c>
      <c r="C176" s="591" t="s"/>
      <c r="D176" s="592">
        <v>69</v>
      </c>
      <c r="E176" s="592">
        <v>69</v>
      </c>
      <c r="F176" s="591">
        <v>42225</v>
      </c>
      <c r="G176" s="591" t="s">
        <v>4569</v>
      </c>
      <c r="H176" s="591" t="s">
        <v>13392</v>
      </c>
      <c r="I176" s="591" t="s"/>
      <c r="J176" s="592">
        <v>69</v>
      </c>
      <c r="K176" s="596" t="s"/>
      <c r="L176" s="594">
        <v>0.36920138889036</v>
      </c>
      <c r="M176" s="591" t="s">
        <v>4491</v>
      </c>
      <c r="N176" s="614" t="s">
        <v>3123</v>
      </c>
      <c r="O176" s="591" t="s"/>
      <c r="P176" s="596" t="s"/>
      <c r="Q176" s="597" t="s"/>
    </row>
    <row r="177" spans="1:17" s="55">
      <c r="A177" s="590">
        <v>45641</v>
      </c>
      <c r="B177" s="591" t="s">
        <v>3253</v>
      </c>
      <c r="C177" s="591" t="s"/>
      <c r="D177" s="592">
        <v>199</v>
      </c>
      <c r="E177" s="592">
        <v>168</v>
      </c>
      <c r="F177" s="591">
        <v>42492</v>
      </c>
      <c r="G177" s="591" t="s">
        <v>4569</v>
      </c>
      <c r="H177" s="591" t="s"/>
      <c r="I177" s="591" t="s"/>
      <c r="J177" s="592">
        <v>168</v>
      </c>
      <c r="K177" s="596" t="s"/>
      <c r="L177" s="594">
        <v>0.804224537037953</v>
      </c>
      <c r="M177" s="591" t="s">
        <v>4491</v>
      </c>
      <c r="N177" s="614" t="s">
        <v>3123</v>
      </c>
      <c r="O177" s="591" t="s"/>
      <c r="P177" s="596" t="s"/>
      <c r="Q177" s="597" t="s"/>
    </row>
    <row r="178" spans="1:17" s="55">
      <c r="A178" s="590">
        <v>45641</v>
      </c>
      <c r="B178" s="591" t="s">
        <v>3262</v>
      </c>
      <c r="C178" s="591" t="s"/>
      <c r="D178" s="592">
        <v>3499</v>
      </c>
      <c r="E178" s="592">
        <v>2973</v>
      </c>
      <c r="F178" s="591">
        <v>42490</v>
      </c>
      <c r="G178" s="591" t="s">
        <v>4569</v>
      </c>
      <c r="H178" s="591" t="s">
        <v>13393</v>
      </c>
      <c r="I178" s="591" t="s"/>
      <c r="J178" s="592">
        <v>2973</v>
      </c>
      <c r="K178" s="596" t="s"/>
      <c r="L178" s="594">
        <v>0.773773148146575</v>
      </c>
      <c r="M178" s="591" t="s">
        <v>3298</v>
      </c>
      <c r="N178" s="595" t="s">
        <v>4630</v>
      </c>
      <c r="O178" s="591" t="s"/>
      <c r="P178" s="596" t="s"/>
      <c r="Q178" s="597" t="s"/>
    </row>
    <row r="179" spans="1:17" s="55">
      <c r="A179" s="590">
        <v>45641</v>
      </c>
      <c r="B179" s="591" t="s">
        <v>3254</v>
      </c>
      <c r="C179" s="591" t="s"/>
      <c r="D179" s="592">
        <v>396</v>
      </c>
      <c r="E179" s="592">
        <v>198</v>
      </c>
      <c r="F179" s="591">
        <v>42488</v>
      </c>
      <c r="G179" s="591" t="s">
        <v>4569</v>
      </c>
      <c r="H179" s="591" t="s">
        <v>4575</v>
      </c>
      <c r="I179" s="591">
        <v>18701095911</v>
      </c>
      <c r="J179" s="592">
        <v>198</v>
      </c>
      <c r="K179" s="596" t="s"/>
      <c r="L179" s="594">
        <v>0.76270833333183</v>
      </c>
      <c r="M179" s="591" t="s">
        <v>4491</v>
      </c>
      <c r="N179" s="595" t="s">
        <v>4572</v>
      </c>
      <c r="O179" s="591" t="s"/>
      <c r="P179" s="596" t="s"/>
      <c r="Q179" s="597" t="s"/>
    </row>
    <row r="180" spans="1:17" s="55">
      <c r="A180" s="590">
        <v>45641</v>
      </c>
      <c r="B180" s="591" t="s">
        <v>3258</v>
      </c>
      <c r="C180" s="591" t="s"/>
      <c r="D180" s="592">
        <v>399</v>
      </c>
      <c r="E180" s="592">
        <v>359</v>
      </c>
      <c r="F180" s="591">
        <v>42483</v>
      </c>
      <c r="G180" s="591" t="s">
        <v>12650</v>
      </c>
      <c r="H180" s="591" t="s">
        <v>13394</v>
      </c>
      <c r="I180" s="591" t="s"/>
      <c r="J180" s="592">
        <v>359</v>
      </c>
      <c r="K180" s="596" t="s"/>
      <c r="L180" s="594">
        <v>0.725798611110804</v>
      </c>
      <c r="M180" s="591" t="s">
        <v>3267</v>
      </c>
      <c r="N180" s="595" t="s">
        <v>4526</v>
      </c>
      <c r="O180" s="591" t="s">
        <v>13395</v>
      </c>
      <c r="P180" s="596" t="s"/>
      <c r="Q180" s="597" t="s"/>
    </row>
    <row r="181" spans="1:17" s="55">
      <c r="A181" s="590">
        <v>45641</v>
      </c>
      <c r="B181" s="591" t="s">
        <v>3259</v>
      </c>
      <c r="C181" s="591" t="s"/>
      <c r="D181" s="592">
        <v>399</v>
      </c>
      <c r="E181" s="592">
        <v>359</v>
      </c>
      <c r="F181" s="591">
        <v>42482</v>
      </c>
      <c r="G181" s="591" t="s">
        <v>12650</v>
      </c>
      <c r="H181" s="591" t="s">
        <v>13396</v>
      </c>
      <c r="I181" s="591">
        <v>13601034409</v>
      </c>
      <c r="J181" s="592">
        <v>359</v>
      </c>
      <c r="K181" s="596" t="s"/>
      <c r="L181" s="594">
        <v>0.725324074075616</v>
      </c>
      <c r="M181" s="591" t="s">
        <v>3267</v>
      </c>
      <c r="N181" s="595" t="s">
        <v>4526</v>
      </c>
      <c r="O181" s="591" t="s">
        <v>13395</v>
      </c>
      <c r="P181" s="596" t="s"/>
      <c r="Q181" s="597" t="s"/>
    </row>
    <row r="182" spans="1:17" s="55">
      <c r="A182" s="590">
        <v>45641</v>
      </c>
      <c r="B182" s="591" t="s">
        <v>13311</v>
      </c>
      <c r="C182" s="591" t="s"/>
      <c r="D182" s="592">
        <v>128</v>
      </c>
      <c r="E182" s="592">
        <v>128</v>
      </c>
      <c r="F182" s="591">
        <v>42476</v>
      </c>
      <c r="G182" s="591" t="s">
        <v>12650</v>
      </c>
      <c r="H182" s="591" t="s"/>
      <c r="I182" s="591" t="s"/>
      <c r="J182" s="592">
        <v>128</v>
      </c>
      <c r="K182" s="596" t="s"/>
      <c r="L182" s="594">
        <v>0.669803240740294</v>
      </c>
      <c r="M182" s="591" t="s">
        <v>4491</v>
      </c>
      <c r="N182" s="595" t="s">
        <v>13325</v>
      </c>
      <c r="O182" s="591" t="s"/>
      <c r="P182" s="596" t="s"/>
      <c r="Q182" s="597" t="s"/>
    </row>
    <row r="183" spans="1:17" s="55">
      <c r="A183" s="590">
        <v>45641</v>
      </c>
      <c r="B183" s="591" t="s">
        <v>3263</v>
      </c>
      <c r="C183" s="591" t="s"/>
      <c r="D183" s="592">
        <v>399</v>
      </c>
      <c r="E183" s="592">
        <v>200</v>
      </c>
      <c r="F183" s="591">
        <v>42474</v>
      </c>
      <c r="G183" s="591" t="s">
        <v>4569</v>
      </c>
      <c r="H183" s="591" t="s">
        <v>5349</v>
      </c>
      <c r="I183" s="591">
        <v>18228644679</v>
      </c>
      <c r="J183" s="592">
        <v>200</v>
      </c>
      <c r="K183" s="596" t="s"/>
      <c r="L183" s="594">
        <v>0.665208333331975</v>
      </c>
      <c r="M183" s="591" t="s">
        <v>4491</v>
      </c>
      <c r="N183" s="614" t="s">
        <v>3224</v>
      </c>
      <c r="O183" s="591" t="s"/>
      <c r="P183" s="596" t="s"/>
      <c r="Q183" s="597" t="s"/>
    </row>
    <row r="184" spans="1:17" s="55">
      <c r="A184" s="590">
        <v>45641</v>
      </c>
      <c r="B184" s="591" t="s">
        <v>3261</v>
      </c>
      <c r="C184" s="591" t="s"/>
      <c r="D184" s="592">
        <v>168</v>
      </c>
      <c r="E184" s="592">
        <v>168</v>
      </c>
      <c r="F184" s="591">
        <v>42466</v>
      </c>
      <c r="G184" s="591" t="s">
        <v>4569</v>
      </c>
      <c r="H184" s="591" t="s"/>
      <c r="I184" s="591" t="s"/>
      <c r="J184" s="592">
        <v>168</v>
      </c>
      <c r="K184" s="596" t="s"/>
      <c r="L184" s="594">
        <v>0.631249999998545</v>
      </c>
      <c r="M184" s="591" t="s">
        <v>3298</v>
      </c>
      <c r="N184" s="614" t="s">
        <v>3123</v>
      </c>
      <c r="O184" s="591" t="s"/>
      <c r="P184" s="596" t="s"/>
      <c r="Q184" s="597" t="s"/>
    </row>
    <row r="185" spans="1:17" s="55">
      <c r="A185" s="590">
        <v>45641</v>
      </c>
      <c r="B185" s="591" t="s">
        <v>13309</v>
      </c>
      <c r="C185" s="591" t="s"/>
      <c r="D185" s="592">
        <v>359</v>
      </c>
      <c r="E185" s="592">
        <v>359</v>
      </c>
      <c r="F185" s="591">
        <v>42459</v>
      </c>
      <c r="G185" s="591" t="s">
        <v>12650</v>
      </c>
      <c r="H185" s="591" t="s">
        <v>41</v>
      </c>
      <c r="I185" s="591">
        <v>13910059559</v>
      </c>
      <c r="J185" s="592">
        <v>359</v>
      </c>
      <c r="K185" s="596" t="s"/>
      <c r="L185" s="594">
        <v>0.618726851851534</v>
      </c>
      <c r="M185" s="591" t="s">
        <v>4491</v>
      </c>
      <c r="N185" s="595" t="s">
        <v>5523</v>
      </c>
      <c r="O185" s="591" t="s"/>
      <c r="P185" s="596" t="s"/>
      <c r="Q185" s="597" t="s"/>
    </row>
    <row r="186" spans="1:17" s="55">
      <c r="A186" s="590">
        <v>45641</v>
      </c>
      <c r="B186" s="591" t="s">
        <v>13309</v>
      </c>
      <c r="C186" s="591" t="s"/>
      <c r="D186" s="592">
        <v>359</v>
      </c>
      <c r="E186" s="592">
        <v>359</v>
      </c>
      <c r="F186" s="591">
        <v>42453</v>
      </c>
      <c r="G186" s="591" t="s">
        <v>12650</v>
      </c>
      <c r="H186" s="591" t="s">
        <v>13373</v>
      </c>
      <c r="I186" s="591">
        <v>18641171126</v>
      </c>
      <c r="J186" s="592">
        <v>359</v>
      </c>
      <c r="K186" s="596" t="s"/>
      <c r="L186" s="594">
        <v>0.607719907406136</v>
      </c>
      <c r="M186" s="591" t="s">
        <v>4491</v>
      </c>
      <c r="N186" s="595" t="s">
        <v>5523</v>
      </c>
      <c r="O186" s="591" t="s"/>
      <c r="P186" s="596" t="s"/>
      <c r="Q186" s="597" t="s"/>
    </row>
    <row r="187" spans="1:17" s="55">
      <c r="A187" s="590">
        <v>45641</v>
      </c>
      <c r="B187" s="591" t="s">
        <v>13309</v>
      </c>
      <c r="C187" s="591" t="s"/>
      <c r="D187" s="592">
        <v>149</v>
      </c>
      <c r="E187" s="592">
        <v>149</v>
      </c>
      <c r="F187" s="591">
        <v>42450</v>
      </c>
      <c r="G187" s="591" t="s">
        <v>12650</v>
      </c>
      <c r="H187" s="591" t="s">
        <v>13357</v>
      </c>
      <c r="I187" s="591">
        <v>15611263128</v>
      </c>
      <c r="J187" s="592">
        <v>149</v>
      </c>
      <c r="K187" s="596" t="s"/>
      <c r="L187" s="594">
        <v>0.583171296297223</v>
      </c>
      <c r="M187" s="591" t="s">
        <v>4491</v>
      </c>
      <c r="N187" s="595" t="s">
        <v>5523</v>
      </c>
      <c r="O187" s="591" t="s"/>
      <c r="P187" s="596" t="s"/>
      <c r="Q187" s="597" t="s"/>
    </row>
    <row r="188" spans="1:17" s="55">
      <c r="A188" s="590">
        <v>45641</v>
      </c>
      <c r="B188" s="591" t="s">
        <v>3266</v>
      </c>
      <c r="C188" s="591" t="s"/>
      <c r="D188" s="592">
        <v>99</v>
      </c>
      <c r="E188" s="592">
        <v>99</v>
      </c>
      <c r="F188" s="591">
        <v>42435</v>
      </c>
      <c r="G188" s="591" t="s">
        <v>4569</v>
      </c>
      <c r="H188" s="591" t="s"/>
      <c r="I188" s="591" t="s"/>
      <c r="J188" s="592">
        <v>99</v>
      </c>
      <c r="K188" s="596" t="s"/>
      <c r="L188" s="594">
        <v>0.513391203705396</v>
      </c>
      <c r="M188" s="591" t="s">
        <v>3267</v>
      </c>
      <c r="N188" s="614" t="s">
        <v>3123</v>
      </c>
      <c r="O188" s="591" t="s">
        <v>3267</v>
      </c>
      <c r="P188" s="596" t="s"/>
      <c r="Q188" s="597" t="s"/>
    </row>
    <row r="189" spans="1:17" s="55">
      <c r="A189" s="590">
        <v>45641</v>
      </c>
      <c r="B189" s="591" t="s">
        <v>13309</v>
      </c>
      <c r="C189" s="591" t="s"/>
      <c r="D189" s="592">
        <v>30</v>
      </c>
      <c r="E189" s="592">
        <v>30</v>
      </c>
      <c r="F189" s="591">
        <v>42430</v>
      </c>
      <c r="G189" s="591" t="s">
        <v>12650</v>
      </c>
      <c r="H189" s="591" t="s"/>
      <c r="I189" s="591" t="s"/>
      <c r="J189" s="592">
        <v>30</v>
      </c>
      <c r="K189" s="596" t="s"/>
      <c r="L189" s="594">
        <v>0.501250000001164</v>
      </c>
      <c r="M189" s="591" t="s">
        <v>4491</v>
      </c>
      <c r="N189" s="595" t="s">
        <v>8517</v>
      </c>
      <c r="O189" s="591" t="s"/>
      <c r="P189" s="596" t="s"/>
      <c r="Q189" s="597" t="s"/>
    </row>
    <row r="190" spans="1:17" s="55">
      <c r="A190" s="590">
        <v>45641</v>
      </c>
      <c r="B190" s="591" t="s">
        <v>3273</v>
      </c>
      <c r="C190" s="591" t="s"/>
      <c r="D190" s="592">
        <v>168</v>
      </c>
      <c r="E190" s="592">
        <v>128</v>
      </c>
      <c r="F190" s="591">
        <v>42410</v>
      </c>
      <c r="G190" s="591" t="s">
        <v>4569</v>
      </c>
      <c r="H190" s="591" t="s">
        <v>4575</v>
      </c>
      <c r="I190" s="591" t="s"/>
      <c r="J190" s="592">
        <v>128</v>
      </c>
      <c r="K190" s="596" t="s"/>
      <c r="L190" s="594">
        <v>0.434166666665988</v>
      </c>
      <c r="M190" s="591" t="s">
        <v>4491</v>
      </c>
      <c r="N190" s="614" t="s">
        <v>3123</v>
      </c>
      <c r="O190" s="591" t="s"/>
      <c r="P190" s="596" t="s"/>
      <c r="Q190" s="597" t="s"/>
    </row>
    <row r="191" spans="1:17" s="55">
      <c r="A191" s="590">
        <v>45641</v>
      </c>
      <c r="B191" s="591" t="s">
        <v>3272</v>
      </c>
      <c r="C191" s="591" t="s"/>
      <c r="D191" s="592">
        <v>2899</v>
      </c>
      <c r="E191" s="592">
        <v>1739</v>
      </c>
      <c r="F191" s="591">
        <v>42408</v>
      </c>
      <c r="G191" s="591" t="s">
        <v>4569</v>
      </c>
      <c r="H191" s="591" t="s"/>
      <c r="I191" s="591" t="s"/>
      <c r="J191" s="592">
        <v>1739</v>
      </c>
      <c r="K191" s="596" t="s"/>
      <c r="L191" s="594">
        <v>0.418009259257815</v>
      </c>
      <c r="M191" s="591" t="s">
        <v>4491</v>
      </c>
      <c r="N191" s="595" t="s">
        <v>5349</v>
      </c>
      <c r="O191" s="591" t="s">
        <v>13397</v>
      </c>
      <c r="P191" s="596" t="s"/>
      <c r="Q191" s="597" t="s"/>
    </row>
    <row r="192" spans="1:17" s="55">
      <c r="A192" s="590">
        <v>45641</v>
      </c>
      <c r="B192" s="591" t="s">
        <v>3274</v>
      </c>
      <c r="C192" s="591" t="s"/>
      <c r="D192" s="592">
        <v>198</v>
      </c>
      <c r="E192" s="592">
        <v>128</v>
      </c>
      <c r="F192" s="591">
        <v>42402</v>
      </c>
      <c r="G192" s="591" t="s">
        <v>4569</v>
      </c>
      <c r="H192" s="591" t="s"/>
      <c r="I192" s="591" t="s"/>
      <c r="J192" s="592">
        <v>128</v>
      </c>
      <c r="K192" s="596" t="s"/>
      <c r="L192" s="594">
        <v>0.408993055556493</v>
      </c>
      <c r="M192" s="591" t="s">
        <v>3298</v>
      </c>
      <c r="N192" s="595" t="s">
        <v>4630</v>
      </c>
      <c r="O192" s="591" t="s"/>
      <c r="P192" s="596" t="s"/>
      <c r="Q192" s="597" t="s"/>
    </row>
    <row r="193" spans="1:17" s="55">
      <c r="A193" s="590">
        <v>45642</v>
      </c>
      <c r="B193" s="591" t="s">
        <v>3275</v>
      </c>
      <c r="C193" s="591" t="s"/>
      <c r="D193" s="592">
        <v>358</v>
      </c>
      <c r="E193" s="592">
        <v>228</v>
      </c>
      <c r="F193" s="591">
        <v>42550</v>
      </c>
      <c r="G193" s="591" t="s">
        <v>4569</v>
      </c>
      <c r="H193" s="591" t="s"/>
      <c r="I193" s="591" t="s"/>
      <c r="J193" s="592">
        <v>228</v>
      </c>
      <c r="K193" s="596" t="s"/>
      <c r="L193" s="594">
        <v>0.90185185185328</v>
      </c>
      <c r="M193" s="591" t="s">
        <v>4491</v>
      </c>
      <c r="N193" s="614" t="s">
        <v>3123</v>
      </c>
      <c r="O193" s="591" t="s"/>
      <c r="P193" s="596" t="s"/>
      <c r="Q193" s="597" t="s"/>
    </row>
    <row r="194" spans="1:17" s="55">
      <c r="A194" s="590">
        <v>45642</v>
      </c>
      <c r="B194" s="591" t="s">
        <v>3276</v>
      </c>
      <c r="C194" s="591" t="s"/>
      <c r="D194" s="592">
        <v>18</v>
      </c>
      <c r="E194" s="592">
        <v>10</v>
      </c>
      <c r="F194" s="591">
        <v>42547</v>
      </c>
      <c r="G194" s="591" t="s">
        <v>4569</v>
      </c>
      <c r="H194" s="591" t="s"/>
      <c r="I194" s="591" t="s"/>
      <c r="J194" s="592">
        <v>10</v>
      </c>
      <c r="K194" s="596" t="s"/>
      <c r="L194" s="594">
        <v>0.853530092594156</v>
      </c>
      <c r="M194" s="591" t="s">
        <v>3298</v>
      </c>
      <c r="N194" s="595" t="s">
        <v>4630</v>
      </c>
      <c r="O194" s="591" t="s"/>
      <c r="P194" s="596" t="s"/>
      <c r="Q194" s="597" t="s"/>
    </row>
    <row r="195" spans="1:17" s="55">
      <c r="A195" s="590">
        <v>45642</v>
      </c>
      <c r="B195" s="591" t="s">
        <v>3281</v>
      </c>
      <c r="C195" s="591" t="s"/>
      <c r="D195" s="592">
        <v>499</v>
      </c>
      <c r="E195" s="592">
        <v>158</v>
      </c>
      <c r="F195" s="591">
        <v>42515</v>
      </c>
      <c r="G195" s="591" t="s">
        <v>4569</v>
      </c>
      <c r="H195" s="591" t="s"/>
      <c r="I195" s="591" t="s"/>
      <c r="J195" s="592">
        <v>158</v>
      </c>
      <c r="K195" s="596" t="s"/>
      <c r="L195" s="594">
        <v>0.481331018519995</v>
      </c>
      <c r="M195" s="591" t="s">
        <v>3298</v>
      </c>
      <c r="N195" s="595" t="s">
        <v>4572</v>
      </c>
      <c r="O195" s="591" t="s"/>
      <c r="P195" s="596" t="s"/>
      <c r="Q195" s="597" t="s"/>
    </row>
    <row r="196" spans="1:17" s="55">
      <c r="A196" s="590">
        <v>45642</v>
      </c>
      <c r="B196" s="591" t="s">
        <v>13309</v>
      </c>
      <c r="C196" s="591" t="s"/>
      <c r="D196" s="592">
        <v>199</v>
      </c>
      <c r="E196" s="592">
        <v>199</v>
      </c>
      <c r="F196" s="591">
        <v>42514</v>
      </c>
      <c r="G196" s="591" t="s">
        <v>12650</v>
      </c>
      <c r="H196" s="591" t="s"/>
      <c r="I196" s="591" t="s"/>
      <c r="J196" s="592">
        <v>199</v>
      </c>
      <c r="K196" s="596" t="s"/>
      <c r="L196" s="594">
        <v>0.481053240739129</v>
      </c>
      <c r="M196" s="591" t="s">
        <v>4491</v>
      </c>
      <c r="N196" s="595" t="s">
        <v>8517</v>
      </c>
      <c r="O196" s="591" t="s"/>
      <c r="P196" s="596" t="s"/>
      <c r="Q196" s="597" t="s"/>
    </row>
    <row r="197" spans="1:17" s="55">
      <c r="A197" s="590">
        <v>45642</v>
      </c>
      <c r="B197" s="591" t="s">
        <v>13398</v>
      </c>
      <c r="C197" s="591" t="s"/>
      <c r="D197" s="592">
        <v>99</v>
      </c>
      <c r="E197" s="592">
        <v>99</v>
      </c>
      <c r="F197" s="591">
        <v>42503</v>
      </c>
      <c r="G197" s="591" t="s">
        <v>4569</v>
      </c>
      <c r="H197" s="591" t="s"/>
      <c r="I197" s="591" t="s"/>
      <c r="J197" s="592">
        <v>99</v>
      </c>
      <c r="K197" s="596" t="s"/>
      <c r="L197" s="594">
        <v>0.418715277777665</v>
      </c>
      <c r="M197" s="591" t="s">
        <v>3298</v>
      </c>
      <c r="N197" s="595" t="s">
        <v>4572</v>
      </c>
      <c r="O197" s="591" t="s"/>
      <c r="P197" s="596" t="s"/>
      <c r="Q197" s="597" t="s"/>
    </row>
    <row r="198" spans="1:17" s="55">
      <c r="A198" s="590">
        <v>45643</v>
      </c>
      <c r="B198" s="591" t="s">
        <v>3283</v>
      </c>
      <c r="C198" s="591" t="s"/>
      <c r="D198" s="592">
        <v>7598</v>
      </c>
      <c r="E198" s="592">
        <v>5300</v>
      </c>
      <c r="F198" s="591">
        <v>42596</v>
      </c>
      <c r="G198" s="591" t="s">
        <v>3888</v>
      </c>
      <c r="H198" s="591" t="s">
        <v>13399</v>
      </c>
      <c r="I198" s="591">
        <v>18001370703</v>
      </c>
      <c r="J198" s="592">
        <v>5300</v>
      </c>
      <c r="K198" s="596" t="s"/>
      <c r="L198" s="594">
        <v>0.856018518519704</v>
      </c>
      <c r="M198" s="591" t="s">
        <v>3298</v>
      </c>
      <c r="N198" s="595" t="s">
        <v>4526</v>
      </c>
      <c r="O198" s="591" t="s"/>
      <c r="P198" s="596" t="s"/>
      <c r="Q198" s="597" t="s"/>
    </row>
    <row r="199" spans="1:17" s="55">
      <c r="A199" s="590">
        <v>45643</v>
      </c>
      <c r="B199" s="591" t="s">
        <v>3284</v>
      </c>
      <c r="C199" s="591" t="s"/>
      <c r="D199" s="592">
        <v>199</v>
      </c>
      <c r="E199" s="592">
        <v>128</v>
      </c>
      <c r="F199" s="591">
        <v>42595</v>
      </c>
      <c r="G199" s="591" t="s">
        <v>4569</v>
      </c>
      <c r="H199" s="591" t="s"/>
      <c r="I199" s="591" t="s"/>
      <c r="J199" s="592">
        <v>128</v>
      </c>
      <c r="K199" s="596" t="s"/>
      <c r="L199" s="594">
        <v>0.852141203704378</v>
      </c>
      <c r="M199" s="591" t="s">
        <v>4491</v>
      </c>
      <c r="N199" s="595" t="s">
        <v>4572</v>
      </c>
      <c r="O199" s="591" t="s"/>
      <c r="P199" s="596" t="s"/>
      <c r="Q199" s="597" t="s"/>
    </row>
    <row r="200" spans="1:17" s="55">
      <c r="A200" s="590">
        <v>45643</v>
      </c>
      <c r="B200" s="591" t="s">
        <v>3285</v>
      </c>
      <c r="C200" s="591" t="s"/>
      <c r="D200" s="592">
        <v>6240</v>
      </c>
      <c r="E200" s="592">
        <v>3700</v>
      </c>
      <c r="F200" s="591">
        <v>42594</v>
      </c>
      <c r="G200" s="591" t="s">
        <v>3888</v>
      </c>
      <c r="H200" s="591" t="s">
        <v>13400</v>
      </c>
      <c r="I200" s="591">
        <v>18001370703</v>
      </c>
      <c r="J200" s="592">
        <v>3700</v>
      </c>
      <c r="K200" s="596" t="s"/>
      <c r="L200" s="594">
        <v>0.810069444443798</v>
      </c>
      <c r="M200" s="591" t="s">
        <v>4491</v>
      </c>
      <c r="N200" s="595" t="s">
        <v>4526</v>
      </c>
      <c r="O200" s="591" t="s"/>
      <c r="P200" s="596" t="s"/>
      <c r="Q200" s="597" t="s"/>
    </row>
    <row r="201" spans="1:17" s="55">
      <c r="A201" s="590">
        <v>45643</v>
      </c>
      <c r="B201" s="591" t="s">
        <v>3287</v>
      </c>
      <c r="C201" s="591" t="s"/>
      <c r="D201" s="592">
        <v>128</v>
      </c>
      <c r="E201" s="592">
        <v>128</v>
      </c>
      <c r="F201" s="591">
        <v>42593</v>
      </c>
      <c r="G201" s="591" t="s">
        <v>4569</v>
      </c>
      <c r="H201" s="591" t="s"/>
      <c r="I201" s="591" t="s"/>
      <c r="J201" s="592">
        <v>128</v>
      </c>
      <c r="K201" s="596" t="s"/>
      <c r="L201" s="594">
        <v>0.783541666667588</v>
      </c>
      <c r="M201" s="591" t="s">
        <v>3298</v>
      </c>
      <c r="N201" s="614" t="s">
        <v>3123</v>
      </c>
      <c r="O201" s="591" t="s"/>
      <c r="P201" s="596" t="s"/>
      <c r="Q201" s="597" t="s"/>
    </row>
    <row r="202" spans="1:17" s="55">
      <c r="A202" s="590">
        <v>45643</v>
      </c>
      <c r="B202" s="591" t="s">
        <v>3286</v>
      </c>
      <c r="C202" s="591" t="s"/>
      <c r="D202" s="592">
        <v>1950</v>
      </c>
      <c r="E202" s="592">
        <v>1462</v>
      </c>
      <c r="F202" s="591">
        <v>42592</v>
      </c>
      <c r="G202" s="591" t="s">
        <v>4569</v>
      </c>
      <c r="H202" s="591" t="s"/>
      <c r="I202" s="591" t="s"/>
      <c r="J202" s="592">
        <v>1462</v>
      </c>
      <c r="K202" s="596" t="s"/>
      <c r="L202" s="594">
        <v>0.777777777777374</v>
      </c>
      <c r="M202" s="591" t="s">
        <v>4491</v>
      </c>
      <c r="N202" s="595" t="s">
        <v>4572</v>
      </c>
      <c r="O202" s="591" t="s"/>
      <c r="P202" s="596" t="s"/>
      <c r="Q202" s="597" t="s"/>
    </row>
    <row r="203" spans="1:17" s="55">
      <c r="A203" s="590">
        <v>45643</v>
      </c>
      <c r="B203" s="591" t="s">
        <v>3288</v>
      </c>
      <c r="C203" s="591" t="s"/>
      <c r="D203" s="592">
        <v>6999</v>
      </c>
      <c r="E203" s="592">
        <v>4200</v>
      </c>
      <c r="F203" s="591">
        <v>42591</v>
      </c>
      <c r="G203" s="591" t="s">
        <v>4569</v>
      </c>
      <c r="H203" s="591" t="s">
        <v>13401</v>
      </c>
      <c r="I203" s="591">
        <v>15910653021</v>
      </c>
      <c r="J203" s="592">
        <v>4200</v>
      </c>
      <c r="K203" s="596" t="s"/>
      <c r="L203" s="594">
        <v>0.718090277776355</v>
      </c>
      <c r="M203" s="591" t="s">
        <v>4491</v>
      </c>
      <c r="N203" s="595" t="s">
        <v>4526</v>
      </c>
      <c r="O203" s="591" t="s">
        <v>13402</v>
      </c>
      <c r="P203" s="596" t="s"/>
      <c r="Q203" s="597" t="s"/>
    </row>
    <row r="204" spans="1:17" s="55">
      <c r="A204" s="590">
        <v>45643</v>
      </c>
      <c r="B204" s="591" t="s">
        <v>3289</v>
      </c>
      <c r="C204" s="591" t="s"/>
      <c r="D204" s="592">
        <v>128</v>
      </c>
      <c r="E204" s="592">
        <v>128</v>
      </c>
      <c r="F204" s="591">
        <v>42580</v>
      </c>
      <c r="G204" s="591" t="s">
        <v>4569</v>
      </c>
      <c r="H204" s="591" t="s"/>
      <c r="I204" s="591" t="s"/>
      <c r="J204" s="592">
        <v>128</v>
      </c>
      <c r="K204" s="596" t="s"/>
      <c r="L204" s="594">
        <v>0.628657407407445</v>
      </c>
      <c r="M204" s="591" t="s">
        <v>3298</v>
      </c>
      <c r="N204" s="614" t="s">
        <v>3123</v>
      </c>
      <c r="O204" s="591" t="s"/>
      <c r="P204" s="596" t="s"/>
      <c r="Q204" s="597" t="s"/>
    </row>
    <row r="205" spans="1:17" s="55">
      <c r="A205" s="590">
        <v>45643</v>
      </c>
      <c r="B205" s="591" t="s">
        <v>3291</v>
      </c>
      <c r="C205" s="591" t="s"/>
      <c r="D205" s="592">
        <v>168</v>
      </c>
      <c r="E205" s="592">
        <v>168</v>
      </c>
      <c r="F205" s="591">
        <v>42562</v>
      </c>
      <c r="G205" s="591" t="s">
        <v>4569</v>
      </c>
      <c r="H205" s="591" t="s"/>
      <c r="I205" s="591" t="s"/>
      <c r="J205" s="592">
        <v>168</v>
      </c>
      <c r="K205" s="596" t="s"/>
      <c r="L205" s="594">
        <v>0.452870370369055</v>
      </c>
      <c r="M205" s="591" t="s">
        <v>3298</v>
      </c>
      <c r="N205" s="614" t="s">
        <v>3123</v>
      </c>
      <c r="O205" s="591" t="s"/>
      <c r="P205" s="596" t="s"/>
      <c r="Q205" s="597" t="s"/>
    </row>
    <row r="206" spans="1:17" s="55">
      <c r="A206" s="590">
        <v>45643</v>
      </c>
      <c r="B206" s="591" t="s">
        <v>13311</v>
      </c>
      <c r="C206" s="591" t="s"/>
      <c r="D206" s="592">
        <v>198</v>
      </c>
      <c r="E206" s="592">
        <v>198</v>
      </c>
      <c r="F206" s="591">
        <v>42554</v>
      </c>
      <c r="G206" s="591" t="s">
        <v>12650</v>
      </c>
      <c r="H206" s="591" t="s"/>
      <c r="I206" s="591" t="s"/>
      <c r="J206" s="592">
        <v>198</v>
      </c>
      <c r="K206" s="596" t="s"/>
      <c r="L206" s="594">
        <v>0.415821759259416</v>
      </c>
      <c r="M206" s="591" t="s">
        <v>4491</v>
      </c>
      <c r="N206" s="595" t="s">
        <v>13325</v>
      </c>
      <c r="O206" s="591" t="s"/>
      <c r="P206" s="596" t="s"/>
      <c r="Q206" s="597" t="s"/>
    </row>
    <row r="207" spans="1:17" s="55">
      <c r="A207" s="590">
        <v>45643</v>
      </c>
      <c r="B207" s="591" t="s">
        <v>3292</v>
      </c>
      <c r="C207" s="591" t="s"/>
      <c r="D207" s="592">
        <v>99</v>
      </c>
      <c r="E207" s="592">
        <v>99</v>
      </c>
      <c r="F207" s="591">
        <v>42553</v>
      </c>
      <c r="G207" s="591" t="s">
        <v>4569</v>
      </c>
      <c r="H207" s="591" t="s"/>
      <c r="I207" s="591" t="s"/>
      <c r="J207" s="592">
        <v>99</v>
      </c>
      <c r="K207" s="596" t="s"/>
      <c r="L207" s="594">
        <v>0.379884259258688</v>
      </c>
      <c r="M207" s="591" t="s">
        <v>3298</v>
      </c>
      <c r="N207" s="614" t="s">
        <v>3123</v>
      </c>
      <c r="O207" s="591" t="s"/>
      <c r="P207" s="596" t="s"/>
      <c r="Q207" s="597" t="s"/>
    </row>
    <row r="208" spans="1:17" s="55">
      <c r="A208" s="590">
        <v>45644</v>
      </c>
      <c r="B208" s="591" t="s">
        <v>3299</v>
      </c>
      <c r="C208" s="591" t="s"/>
      <c r="D208" s="592">
        <v>8996</v>
      </c>
      <c r="E208" s="592">
        <v>6800</v>
      </c>
      <c r="F208" s="591">
        <v>42682</v>
      </c>
      <c r="G208" s="591" t="s">
        <v>4569</v>
      </c>
      <c r="H208" s="591" t="s"/>
      <c r="I208" s="591" t="s"/>
      <c r="J208" s="592">
        <v>6800</v>
      </c>
      <c r="K208" s="596" t="s"/>
      <c r="L208" s="594">
        <v>0.829641203705251</v>
      </c>
      <c r="M208" s="591" t="s">
        <v>3298</v>
      </c>
      <c r="N208" s="595" t="s">
        <v>5349</v>
      </c>
      <c r="O208" s="591" t="s"/>
      <c r="P208" s="596" t="s"/>
      <c r="Q208" s="597" t="s"/>
    </row>
    <row r="209" spans="1:17" s="55">
      <c r="A209" s="590">
        <v>45644</v>
      </c>
      <c r="B209" s="591" t="s">
        <v>3297</v>
      </c>
      <c r="C209" s="591" t="s"/>
      <c r="D209" s="592">
        <v>158</v>
      </c>
      <c r="E209" s="592">
        <v>68</v>
      </c>
      <c r="F209" s="591">
        <v>42665</v>
      </c>
      <c r="G209" s="591" t="s">
        <v>4569</v>
      </c>
      <c r="H209" s="591" t="s"/>
      <c r="I209" s="591" t="s"/>
      <c r="J209" s="592">
        <v>68</v>
      </c>
      <c r="K209" s="596" t="s"/>
      <c r="L209" s="594">
        <v>0.752928240741312</v>
      </c>
      <c r="M209" s="591" t="s">
        <v>3298</v>
      </c>
      <c r="N209" s="595" t="s">
        <v>5349</v>
      </c>
      <c r="O209" s="591" t="s"/>
      <c r="P209" s="596" t="s"/>
      <c r="Q209" s="597" t="s"/>
    </row>
    <row r="210" spans="1:17" s="55">
      <c r="A210" s="590">
        <v>45644</v>
      </c>
      <c r="B210" s="591" t="s">
        <v>13311</v>
      </c>
      <c r="C210" s="591" t="s"/>
      <c r="D210" s="592">
        <v>128</v>
      </c>
      <c r="E210" s="592">
        <v>128</v>
      </c>
      <c r="F210" s="591">
        <v>42664</v>
      </c>
      <c r="G210" s="591" t="s">
        <v>12650</v>
      </c>
      <c r="H210" s="591" t="s"/>
      <c r="I210" s="591" t="s"/>
      <c r="J210" s="592">
        <v>128</v>
      </c>
      <c r="K210" s="596" t="s"/>
      <c r="L210" s="594">
        <v>0.751053240739566</v>
      </c>
      <c r="M210" s="591" t="s">
        <v>4491</v>
      </c>
      <c r="N210" s="595" t="s">
        <v>13325</v>
      </c>
      <c r="O210" s="591" t="s"/>
      <c r="P210" s="596" t="s"/>
      <c r="Q210" s="597" t="s"/>
    </row>
    <row r="211" spans="1:17" s="55">
      <c r="A211" s="590">
        <v>45644</v>
      </c>
      <c r="B211" s="591" t="s">
        <v>3295</v>
      </c>
      <c r="C211" s="591" t="s"/>
      <c r="D211" s="592">
        <v>858</v>
      </c>
      <c r="E211" s="592">
        <v>359</v>
      </c>
      <c r="F211" s="591">
        <v>42662</v>
      </c>
      <c r="G211" s="591" t="s">
        <v>3888</v>
      </c>
      <c r="H211" s="591" t="s">
        <v>13307</v>
      </c>
      <c r="I211" s="591">
        <v>17542913333</v>
      </c>
      <c r="J211" s="592">
        <v>359</v>
      </c>
      <c r="K211" s="596" t="s"/>
      <c r="L211" s="594">
        <v>0.735115740739275</v>
      </c>
      <c r="M211" s="591" t="s">
        <v>3267</v>
      </c>
      <c r="N211" s="595" t="s">
        <v>4526</v>
      </c>
      <c r="O211" s="591" t="s">
        <v>13403</v>
      </c>
      <c r="P211" s="596" t="s"/>
      <c r="Q211" s="597" t="s"/>
    </row>
    <row r="212" spans="1:17" s="55">
      <c r="A212" s="590">
        <v>45644</v>
      </c>
      <c r="B212" s="591" t="s">
        <v>3300</v>
      </c>
      <c r="C212" s="591" t="s"/>
      <c r="D212" s="592">
        <v>199</v>
      </c>
      <c r="E212" s="592">
        <v>128</v>
      </c>
      <c r="F212" s="591">
        <v>42640</v>
      </c>
      <c r="G212" s="591" t="s">
        <v>4569</v>
      </c>
      <c r="H212" s="591" t="s"/>
      <c r="I212" s="591" t="s"/>
      <c r="J212" s="592">
        <v>128</v>
      </c>
      <c r="K212" s="596" t="s"/>
      <c r="L212" s="594">
        <v>0.628831018519122</v>
      </c>
      <c r="M212" s="591" t="s">
        <v>4491</v>
      </c>
      <c r="N212" s="595" t="s">
        <v>4572</v>
      </c>
      <c r="O212" s="591" t="s"/>
      <c r="P212" s="596" t="s"/>
      <c r="Q212" s="597" t="s"/>
    </row>
    <row r="213" spans="1:17" s="55">
      <c r="A213" s="590">
        <v>45644</v>
      </c>
      <c r="B213" s="591" t="s">
        <v>13311</v>
      </c>
      <c r="C213" s="591" t="s"/>
      <c r="D213" s="592">
        <v>199</v>
      </c>
      <c r="E213" s="592">
        <v>199</v>
      </c>
      <c r="F213" s="591">
        <v>42636</v>
      </c>
      <c r="G213" s="591" t="s">
        <v>12650</v>
      </c>
      <c r="H213" s="591" t="s"/>
      <c r="I213" s="591" t="s"/>
      <c r="J213" s="592">
        <v>199</v>
      </c>
      <c r="K213" s="596" t="s"/>
      <c r="L213" s="594">
        <v>0.586018518519268</v>
      </c>
      <c r="M213" s="591" t="s">
        <v>4491</v>
      </c>
      <c r="N213" s="595" t="s">
        <v>13325</v>
      </c>
      <c r="O213" s="591" t="s"/>
      <c r="P213" s="596" t="s"/>
      <c r="Q213" s="597" t="s"/>
    </row>
    <row r="214" spans="1:17" s="55">
      <c r="A214" s="590">
        <v>45644</v>
      </c>
      <c r="B214" s="591" t="s">
        <v>3301</v>
      </c>
      <c r="C214" s="591" t="s"/>
      <c r="D214" s="592">
        <v>168</v>
      </c>
      <c r="E214" s="592">
        <v>128</v>
      </c>
      <c r="F214" s="591">
        <v>42634</v>
      </c>
      <c r="G214" s="591" t="s">
        <v>4569</v>
      </c>
      <c r="H214" s="591" t="s"/>
      <c r="I214" s="591" t="s"/>
      <c r="J214" s="592">
        <v>128</v>
      </c>
      <c r="K214" s="596" t="s"/>
      <c r="L214" s="594">
        <v>0.569027777779411</v>
      </c>
      <c r="M214" s="591" t="s">
        <v>3298</v>
      </c>
      <c r="N214" s="595" t="s">
        <v>5349</v>
      </c>
      <c r="O214" s="591" t="s"/>
      <c r="P214" s="596" t="s"/>
      <c r="Q214" s="597" t="s"/>
    </row>
    <row r="215" spans="1:17" s="691">
      <c r="A215" s="606">
        <v>45644</v>
      </c>
      <c r="B215" s="607" t="s">
        <v>13309</v>
      </c>
      <c r="C215" s="607" t="s"/>
      <c r="D215" s="593">
        <v>2000</v>
      </c>
      <c r="E215" s="593">
        <v>1500</v>
      </c>
      <c r="F215" s="607">
        <v>42633</v>
      </c>
      <c r="G215" s="607" t="s">
        <v>12650</v>
      </c>
      <c r="H215" s="607" t="s">
        <v>13347</v>
      </c>
      <c r="I215" s="607">
        <v>15101005525</v>
      </c>
      <c r="J215" s="593">
        <v>1500</v>
      </c>
      <c r="K215" s="609" t="s"/>
      <c r="L215" s="608">
        <v>0.560173611109349</v>
      </c>
      <c r="M215" s="607" t="s">
        <v>3267</v>
      </c>
      <c r="N215" s="595" t="s">
        <v>4004</v>
      </c>
      <c r="O215" s="607" t="s"/>
      <c r="P215" s="609" t="s"/>
      <c r="Q215" s="610" t="s"/>
    </row>
    <row r="216" spans="1:17" s="55">
      <c r="A216" s="590">
        <v>45644</v>
      </c>
      <c r="B216" s="591" t="s">
        <v>3303</v>
      </c>
      <c r="C216" s="591" t="s"/>
      <c r="D216" s="592">
        <v>198</v>
      </c>
      <c r="E216" s="592">
        <v>168</v>
      </c>
      <c r="F216" s="591">
        <v>42632</v>
      </c>
      <c r="G216" s="591" t="s">
        <v>4569</v>
      </c>
      <c r="H216" s="591" t="s"/>
      <c r="I216" s="591" t="s"/>
      <c r="J216" s="592">
        <v>168</v>
      </c>
      <c r="K216" s="596" t="s"/>
      <c r="L216" s="594">
        <v>0.552372685186129</v>
      </c>
      <c r="M216" s="591" t="s">
        <v>3298</v>
      </c>
      <c r="N216" s="595" t="s">
        <v>5349</v>
      </c>
      <c r="O216" s="591" t="s"/>
      <c r="P216" s="596" t="s"/>
      <c r="Q216" s="597" t="s"/>
    </row>
    <row r="217" spans="1:17" s="55">
      <c r="A217" s="590">
        <v>45644</v>
      </c>
      <c r="B217" s="591" t="s">
        <v>3302</v>
      </c>
      <c r="C217" s="591" t="s"/>
      <c r="D217" s="592">
        <v>198</v>
      </c>
      <c r="E217" s="592">
        <v>168</v>
      </c>
      <c r="F217" s="591">
        <v>42631</v>
      </c>
      <c r="G217" s="591" t="s">
        <v>4569</v>
      </c>
      <c r="H217" s="591" t="s"/>
      <c r="I217" s="591" t="s"/>
      <c r="J217" s="592">
        <v>168</v>
      </c>
      <c r="K217" s="596" t="s"/>
      <c r="L217" s="594">
        <v>0.551608796296932</v>
      </c>
      <c r="M217" s="591" t="s">
        <v>3298</v>
      </c>
      <c r="N217" s="595" t="s">
        <v>5349</v>
      </c>
      <c r="O217" s="591" t="s"/>
      <c r="P217" s="596" t="s"/>
      <c r="Q217" s="597" t="s"/>
    </row>
    <row r="218" spans="1:17" s="55">
      <c r="A218" s="590">
        <v>45644</v>
      </c>
      <c r="B218" s="591" t="s">
        <v>3304</v>
      </c>
      <c r="C218" s="591" t="s"/>
      <c r="D218" s="592">
        <v>60</v>
      </c>
      <c r="E218" s="592">
        <v>60</v>
      </c>
      <c r="F218" s="591">
        <v>42630</v>
      </c>
      <c r="G218" s="591" t="s">
        <v>4569</v>
      </c>
      <c r="H218" s="591" t="s"/>
      <c r="I218" s="591" t="s"/>
      <c r="J218" s="592">
        <v>60</v>
      </c>
      <c r="K218" s="596" t="s"/>
      <c r="L218" s="594">
        <v>0.545416666667734</v>
      </c>
      <c r="M218" s="591" t="s">
        <v>3298</v>
      </c>
      <c r="N218" s="595" t="s">
        <v>5349</v>
      </c>
      <c r="O218" s="591" t="s"/>
      <c r="P218" s="596" t="s"/>
      <c r="Q218" s="597" t="s"/>
    </row>
    <row r="219" spans="1:17" s="55">
      <c r="A219" s="590">
        <v>45644</v>
      </c>
      <c r="B219" s="591" t="s">
        <v>3305</v>
      </c>
      <c r="C219" s="591" t="s"/>
      <c r="D219" s="592">
        <v>79</v>
      </c>
      <c r="E219" s="592">
        <v>79</v>
      </c>
      <c r="F219" s="591">
        <v>42629</v>
      </c>
      <c r="G219" s="591" t="s">
        <v>4569</v>
      </c>
      <c r="H219" s="591" t="s"/>
      <c r="I219" s="591" t="s">
        <v>13404</v>
      </c>
      <c r="J219" s="592">
        <v>79</v>
      </c>
      <c r="K219" s="596" t="s"/>
      <c r="L219" s="594">
        <v>0.543101851850224</v>
      </c>
      <c r="M219" s="591" t="s">
        <v>3298</v>
      </c>
      <c r="N219" s="595" t="s">
        <v>5349</v>
      </c>
      <c r="O219" s="591" t="s"/>
      <c r="P219" s="596" t="s"/>
      <c r="Q219" s="597" t="s"/>
    </row>
    <row r="220" spans="1:17" s="55">
      <c r="A220" s="590">
        <v>45644</v>
      </c>
      <c r="B220" s="591" t="s">
        <v>3306</v>
      </c>
      <c r="C220" s="620">
        <v>5000000</v>
      </c>
      <c r="D220" s="592">
        <v>899</v>
      </c>
      <c r="E220" s="592">
        <v>399</v>
      </c>
      <c r="F220" s="591">
        <v>42625</v>
      </c>
      <c r="G220" s="591" t="s">
        <v>4569</v>
      </c>
      <c r="H220" s="591" t="s"/>
      <c r="I220" s="591" t="s"/>
      <c r="J220" s="592">
        <v>399</v>
      </c>
      <c r="K220" s="596" t="s"/>
      <c r="L220" s="594">
        <v>0.494212962963502</v>
      </c>
      <c r="M220" s="591" t="s">
        <v>4491</v>
      </c>
      <c r="N220" s="595" t="s">
        <v>5349</v>
      </c>
      <c r="O220" s="591" t="s"/>
      <c r="P220" s="596" t="s"/>
      <c r="Q220" s="597" t="s"/>
    </row>
    <row r="221" spans="1:17" s="55">
      <c r="A221" s="590">
        <v>45644</v>
      </c>
      <c r="B221" s="591" t="s">
        <v>3307</v>
      </c>
      <c r="C221" s="591" t="s"/>
      <c r="D221" s="592">
        <v>168</v>
      </c>
      <c r="E221" s="592">
        <v>128</v>
      </c>
      <c r="F221" s="591">
        <v>42606</v>
      </c>
      <c r="G221" s="591" t="s">
        <v>4569</v>
      </c>
      <c r="H221" s="591" t="s">
        <v>12920</v>
      </c>
      <c r="I221" s="591" t="s"/>
      <c r="J221" s="592">
        <v>128</v>
      </c>
      <c r="K221" s="596" t="s"/>
      <c r="L221" s="594">
        <v>0.432164351852407</v>
      </c>
      <c r="M221" s="591" t="s">
        <v>3298</v>
      </c>
      <c r="N221" s="595" t="s">
        <v>5349</v>
      </c>
      <c r="O221" s="591" t="s"/>
      <c r="P221" s="596" t="s"/>
      <c r="Q221" s="597" t="s"/>
    </row>
    <row r="222" spans="1:17" s="55">
      <c r="A222" s="590">
        <v>45645</v>
      </c>
      <c r="B222" s="591" t="s">
        <v>3308</v>
      </c>
      <c r="C222" s="591" t="s"/>
      <c r="D222" s="592">
        <v>2190</v>
      </c>
      <c r="E222" s="592">
        <v>1780</v>
      </c>
      <c r="F222" s="591">
        <v>42726</v>
      </c>
      <c r="G222" s="591" t="s">
        <v>4569</v>
      </c>
      <c r="H222" s="591" t="s">
        <v>12920</v>
      </c>
      <c r="I222" s="591" t="s"/>
      <c r="J222" s="592">
        <v>1780</v>
      </c>
      <c r="K222" s="596" t="s"/>
      <c r="L222" s="594">
        <v>0.771956018517813</v>
      </c>
      <c r="M222" s="591" t="s">
        <v>4491</v>
      </c>
      <c r="N222" s="614" t="s">
        <v>3123</v>
      </c>
      <c r="O222" s="591" t="s"/>
      <c r="P222" s="596" t="s"/>
      <c r="Q222" s="597" t="s"/>
    </row>
    <row r="223" spans="1:17" s="55">
      <c r="A223" s="590">
        <v>45645</v>
      </c>
      <c r="B223" s="591" t="s">
        <v>3311</v>
      </c>
      <c r="C223" s="591" t="s"/>
      <c r="D223" s="592">
        <v>17680</v>
      </c>
      <c r="E223" s="592">
        <v>9539</v>
      </c>
      <c r="F223" s="591">
        <v>42724</v>
      </c>
      <c r="G223" s="591" t="s">
        <v>4569</v>
      </c>
      <c r="H223" s="591" t="s">
        <v>13405</v>
      </c>
      <c r="I223" s="591">
        <v>1861080700</v>
      </c>
      <c r="J223" s="592">
        <v>9539</v>
      </c>
      <c r="K223" s="596" t="s"/>
      <c r="L223" s="594">
        <v>0.74980324074204</v>
      </c>
      <c r="M223" s="591" t="s">
        <v>3298</v>
      </c>
      <c r="N223" s="595" t="s">
        <v>4630</v>
      </c>
      <c r="O223" s="591" t="s"/>
      <c r="P223" s="596" t="s"/>
      <c r="Q223" s="597" t="s"/>
    </row>
    <row r="224" spans="1:17" s="55">
      <c r="A224" s="590">
        <v>45645</v>
      </c>
      <c r="B224" s="591" t="s">
        <v>3309</v>
      </c>
      <c r="C224" s="591" t="s"/>
      <c r="D224" s="592">
        <v>128</v>
      </c>
      <c r="E224" s="592">
        <v>128</v>
      </c>
      <c r="F224" s="591">
        <v>42723</v>
      </c>
      <c r="G224" s="591" t="s">
        <v>4569</v>
      </c>
      <c r="H224" s="591" t="s"/>
      <c r="I224" s="591" t="s"/>
      <c r="J224" s="592">
        <v>128</v>
      </c>
      <c r="K224" s="596" t="s"/>
      <c r="L224" s="594">
        <v>0.747604166666861</v>
      </c>
      <c r="M224" s="591" t="s">
        <v>3298</v>
      </c>
      <c r="N224" s="595" t="s">
        <v>4630</v>
      </c>
      <c r="O224" s="591" t="s"/>
      <c r="P224" s="596" t="s"/>
      <c r="Q224" s="597" t="s"/>
    </row>
    <row r="225" spans="1:17" s="55">
      <c r="A225" s="590">
        <v>45645</v>
      </c>
      <c r="B225" s="591" t="s">
        <v>3310</v>
      </c>
      <c r="C225" s="591" t="s"/>
      <c r="D225" s="592">
        <v>58</v>
      </c>
      <c r="E225" s="592">
        <v>60</v>
      </c>
      <c r="F225" s="591">
        <v>42722</v>
      </c>
      <c r="G225" s="591" t="s">
        <v>4569</v>
      </c>
      <c r="H225" s="591" t="s">
        <v>12920</v>
      </c>
      <c r="I225" s="591" t="s"/>
      <c r="J225" s="592">
        <v>60</v>
      </c>
      <c r="K225" s="596" t="s"/>
      <c r="L225" s="594">
        <v>0.690925925926422</v>
      </c>
      <c r="M225" s="591" t="s">
        <v>3298</v>
      </c>
      <c r="N225" s="595" t="s">
        <v>5349</v>
      </c>
      <c r="O225" s="591" t="s"/>
      <c r="P225" s="596" t="s"/>
      <c r="Q225" s="597" t="s"/>
    </row>
    <row r="226" spans="1:17" s="55">
      <c r="A226" s="590">
        <v>45645</v>
      </c>
      <c r="B226" s="591" t="s">
        <v>13309</v>
      </c>
      <c r="C226" s="591" t="s"/>
      <c r="D226" s="592">
        <v>488</v>
      </c>
      <c r="E226" s="592">
        <v>488</v>
      </c>
      <c r="F226" s="591">
        <v>42717</v>
      </c>
      <c r="G226" s="591" t="s">
        <v>12650</v>
      </c>
      <c r="H226" s="591" t="s"/>
      <c r="I226" s="591" t="s"/>
      <c r="J226" s="592">
        <v>488</v>
      </c>
      <c r="K226" s="596" t="s"/>
      <c r="L226" s="594">
        <v>0.575451388889633</v>
      </c>
      <c r="M226" s="591" t="s">
        <v>4491</v>
      </c>
      <c r="N226" s="595" t="s">
        <v>8517</v>
      </c>
      <c r="O226" s="591" t="s"/>
      <c r="P226" s="596" t="s"/>
      <c r="Q226" s="597" t="s"/>
    </row>
    <row r="227" spans="1:17" s="55">
      <c r="A227" s="590">
        <v>45645</v>
      </c>
      <c r="B227" s="591" t="s">
        <v>3313</v>
      </c>
      <c r="C227" s="591" t="s"/>
      <c r="D227" s="592">
        <v>298</v>
      </c>
      <c r="E227" s="592">
        <v>118</v>
      </c>
      <c r="F227" s="591">
        <v>42715</v>
      </c>
      <c r="G227" s="591" t="s">
        <v>4569</v>
      </c>
      <c r="H227" s="591" t="s"/>
      <c r="I227" s="591" t="s"/>
      <c r="J227" s="592">
        <v>118</v>
      </c>
      <c r="K227" s="596" t="s"/>
      <c r="L227" s="594">
        <v>0.566990740739129</v>
      </c>
      <c r="M227" s="591" t="s">
        <v>3298</v>
      </c>
      <c r="N227" s="595" t="s">
        <v>5349</v>
      </c>
      <c r="O227" s="591" t="s"/>
      <c r="P227" s="596" t="s"/>
      <c r="Q227" s="597" t="s"/>
    </row>
    <row r="228" spans="1:17" s="55">
      <c r="A228" s="590">
        <v>45645</v>
      </c>
      <c r="B228" s="591" t="s">
        <v>3314</v>
      </c>
      <c r="C228" s="591" t="s"/>
      <c r="D228" s="592">
        <v>60</v>
      </c>
      <c r="E228" s="592">
        <v>60</v>
      </c>
      <c r="F228" s="591">
        <v>42714</v>
      </c>
      <c r="G228" s="591" t="s">
        <v>4569</v>
      </c>
      <c r="H228" s="591" t="s"/>
      <c r="I228" s="591" t="s"/>
      <c r="J228" s="592">
        <v>60</v>
      </c>
      <c r="K228" s="596" t="s"/>
      <c r="L228" s="594">
        <v>0.560219907409192</v>
      </c>
      <c r="M228" s="591" t="s">
        <v>3298</v>
      </c>
      <c r="N228" s="595" t="s">
        <v>5349</v>
      </c>
      <c r="O228" s="591" t="s"/>
      <c r="P228" s="596" t="s"/>
      <c r="Q228" s="597" t="s"/>
    </row>
    <row r="229" spans="1:17" s="55">
      <c r="A229" s="590">
        <v>45645</v>
      </c>
      <c r="B229" s="591" t="s">
        <v>3315</v>
      </c>
      <c r="C229" s="591" t="s"/>
      <c r="D229" s="592">
        <v>128</v>
      </c>
      <c r="E229" s="592">
        <v>50</v>
      </c>
      <c r="F229" s="591">
        <v>42711</v>
      </c>
      <c r="G229" s="591" t="s">
        <v>4569</v>
      </c>
      <c r="H229" s="591" t="s"/>
      <c r="I229" s="591" t="s"/>
      <c r="J229" s="592">
        <v>50</v>
      </c>
      <c r="K229" s="596" t="s"/>
      <c r="L229" s="594">
        <v>0.51192129629635</v>
      </c>
      <c r="M229" s="591" t="s">
        <v>3298</v>
      </c>
      <c r="N229" s="614" t="s">
        <v>3123</v>
      </c>
      <c r="O229" s="591" t="s"/>
      <c r="P229" s="596" t="s"/>
      <c r="Q229" s="597" t="s"/>
    </row>
    <row r="230" spans="1:17" s="55">
      <c r="A230" s="590">
        <v>45645</v>
      </c>
      <c r="B230" s="591" t="s">
        <v>3317</v>
      </c>
      <c r="C230" s="591" t="s"/>
      <c r="D230" s="592">
        <v>424</v>
      </c>
      <c r="E230" s="592">
        <v>424</v>
      </c>
      <c r="F230" s="591">
        <v>42704</v>
      </c>
      <c r="G230" s="591" t="s">
        <v>4569</v>
      </c>
      <c r="H230" s="591" t="s">
        <v>13406</v>
      </c>
      <c r="I230" s="591" t="s"/>
      <c r="J230" s="592">
        <v>424</v>
      </c>
      <c r="K230" s="596" t="s"/>
      <c r="L230" s="594">
        <v>0.453576388888905</v>
      </c>
      <c r="M230" s="591" t="s">
        <v>3298</v>
      </c>
      <c r="N230" s="595" t="s">
        <v>4630</v>
      </c>
      <c r="O230" s="591" t="s"/>
      <c r="P230" s="596" t="s"/>
      <c r="Q230" s="597" t="s"/>
    </row>
    <row r="231" spans="1:17" s="55">
      <c r="A231" s="590">
        <v>45645</v>
      </c>
      <c r="B231" s="591" t="s">
        <v>13309</v>
      </c>
      <c r="C231" s="591" t="s"/>
      <c r="D231" s="592">
        <v>199</v>
      </c>
      <c r="E231" s="592">
        <v>199</v>
      </c>
      <c r="F231" s="591">
        <v>42692</v>
      </c>
      <c r="G231" s="591" t="s">
        <v>12650</v>
      </c>
      <c r="H231" s="591" t="s"/>
      <c r="I231" s="591" t="s"/>
      <c r="J231" s="592">
        <v>199</v>
      </c>
      <c r="K231" s="596" t="s"/>
      <c r="L231" s="594">
        <v>0.403807870370656</v>
      </c>
      <c r="M231" s="591" t="s">
        <v>4491</v>
      </c>
      <c r="N231" s="595" t="s">
        <v>8517</v>
      </c>
      <c r="O231" s="591" t="s"/>
      <c r="P231" s="596" t="s"/>
      <c r="Q231" s="597" t="s"/>
    </row>
    <row r="232" spans="1:17" s="55">
      <c r="A232" s="590">
        <v>45646</v>
      </c>
      <c r="B232" s="591" t="s">
        <v>3330</v>
      </c>
      <c r="C232" s="591" t="s"/>
      <c r="D232" s="592">
        <v>168</v>
      </c>
      <c r="E232" s="592">
        <v>150</v>
      </c>
      <c r="F232" s="591">
        <v>42819</v>
      </c>
      <c r="G232" s="591" t="s">
        <v>4569</v>
      </c>
      <c r="H232" s="591" t="s"/>
      <c r="I232" s="591" t="s"/>
      <c r="J232" s="592">
        <v>150</v>
      </c>
      <c r="K232" s="596" t="s"/>
      <c r="L232" s="594">
        <v>0.924664351852698</v>
      </c>
      <c r="M232" s="591" t="s">
        <v>3298</v>
      </c>
      <c r="N232" s="595" t="s">
        <v>4630</v>
      </c>
      <c r="O232" s="591" t="s"/>
      <c r="P232" s="596" t="s"/>
      <c r="Q232" s="597" t="s"/>
    </row>
    <row r="233" spans="1:17" s="691">
      <c r="A233" s="606">
        <v>45646</v>
      </c>
      <c r="B233" s="617" t="s">
        <v>3331</v>
      </c>
      <c r="C233" s="607" t="s"/>
      <c r="D233" s="593" t="s"/>
      <c r="E233" s="593" t="s"/>
      <c r="F233" s="607" t="s"/>
      <c r="G233" s="607" t="s">
        <v>3888</v>
      </c>
      <c r="H233" s="607" t="s"/>
      <c r="I233" s="607" t="s"/>
      <c r="J233" s="609" t="s"/>
      <c r="K233" s="593">
        <v>1679</v>
      </c>
      <c r="L233" s="608" t="s"/>
      <c r="M233" s="619" t="s">
        <v>4491</v>
      </c>
      <c r="N233" s="618" t="s">
        <v>12655</v>
      </c>
      <c r="O233" s="607" t="s"/>
      <c r="P233" s="609" t="s"/>
      <c r="Q233" s="610" t="s"/>
    </row>
    <row r="234" spans="1:17" s="691">
      <c r="A234" s="606">
        <v>45646</v>
      </c>
      <c r="B234" s="617" t="s">
        <v>3323</v>
      </c>
      <c r="C234" s="607" t="s"/>
      <c r="D234" s="593" t="s"/>
      <c r="E234" s="593" t="s"/>
      <c r="F234" s="607" t="s"/>
      <c r="G234" s="607" t="s">
        <v>3888</v>
      </c>
      <c r="H234" s="607" t="s"/>
      <c r="I234" s="607" t="s"/>
      <c r="J234" s="609" t="s"/>
      <c r="K234" s="593">
        <v>3780</v>
      </c>
      <c r="L234" s="608" t="s"/>
      <c r="M234" s="607" t="s">
        <v>4491</v>
      </c>
      <c r="N234" s="595" t="s">
        <v>12655</v>
      </c>
      <c r="O234" s="607" t="s">
        <v>13330</v>
      </c>
      <c r="P234" s="609" t="s"/>
      <c r="Q234" s="610" t="s"/>
    </row>
    <row r="235" spans="1:17" s="55">
      <c r="A235" s="590">
        <v>45646</v>
      </c>
      <c r="B235" s="591" t="s">
        <v>13311</v>
      </c>
      <c r="C235" s="591" t="s"/>
      <c r="D235" s="592">
        <v>1850</v>
      </c>
      <c r="E235" s="592">
        <v>1388</v>
      </c>
      <c r="F235" s="591">
        <v>42818</v>
      </c>
      <c r="G235" s="591" t="s">
        <v>3888</v>
      </c>
      <c r="H235" s="591" t="s">
        <v>13407</v>
      </c>
      <c r="I235" s="591">
        <v>18611742428</v>
      </c>
      <c r="J235" s="592">
        <v>1388</v>
      </c>
      <c r="K235" s="596" t="s"/>
      <c r="L235" s="594">
        <v>0.919143518520286</v>
      </c>
      <c r="M235" s="591" t="s">
        <v>4491</v>
      </c>
      <c r="N235" s="595" t="s">
        <v>5523</v>
      </c>
      <c r="O235" s="591" t="s">
        <v>13408</v>
      </c>
      <c r="P235" s="596" t="s"/>
      <c r="Q235" s="597" t="s"/>
    </row>
    <row r="236" spans="1:17" s="55">
      <c r="A236" s="590">
        <v>45646</v>
      </c>
      <c r="B236" s="591" t="s">
        <v>3318</v>
      </c>
      <c r="C236" s="591" t="s"/>
      <c r="D236" s="592">
        <v>118</v>
      </c>
      <c r="E236" s="592">
        <v>118</v>
      </c>
      <c r="F236" s="591">
        <v>42817</v>
      </c>
      <c r="G236" s="591" t="s">
        <v>4569</v>
      </c>
      <c r="H236" s="591" t="s"/>
      <c r="I236" s="591" t="s"/>
      <c r="J236" s="592">
        <v>118</v>
      </c>
      <c r="K236" s="596" t="s"/>
      <c r="L236" s="594">
        <v>0.909907407407445</v>
      </c>
      <c r="M236" s="591" t="s">
        <v>3298</v>
      </c>
      <c r="N236" s="614" t="s">
        <v>3123</v>
      </c>
      <c r="O236" s="591" t="s"/>
      <c r="P236" s="596" t="s"/>
      <c r="Q236" s="597" t="s"/>
    </row>
    <row r="237" spans="1:17" s="691">
      <c r="A237" s="606">
        <v>45646</v>
      </c>
      <c r="B237" s="607" t="s">
        <v>13311</v>
      </c>
      <c r="C237" s="607" t="s"/>
      <c r="D237" s="593">
        <v>199</v>
      </c>
      <c r="E237" s="593">
        <v>168</v>
      </c>
      <c r="F237" s="607">
        <v>42815</v>
      </c>
      <c r="G237" s="607" t="s">
        <v>3888</v>
      </c>
      <c r="H237" s="607" t="s">
        <v>13409</v>
      </c>
      <c r="I237" s="607">
        <v>13811145027</v>
      </c>
      <c r="J237" s="593">
        <v>336</v>
      </c>
      <c r="K237" s="609" t="s"/>
      <c r="L237" s="608">
        <v>0.874513888888032</v>
      </c>
      <c r="M237" s="607" t="s">
        <v>4491</v>
      </c>
      <c r="N237" s="595" t="s">
        <v>5523</v>
      </c>
      <c r="O237" s="607" t="s"/>
      <c r="P237" s="609" t="s"/>
      <c r="Q237" s="610" t="s"/>
    </row>
    <row r="238" spans="1:17" s="691">
      <c r="A238" s="606">
        <v>45646</v>
      </c>
      <c r="B238" s="607" t="s"/>
      <c r="C238" s="607" t="s"/>
      <c r="D238" s="593">
        <v>498</v>
      </c>
      <c r="E238" s="593">
        <v>168</v>
      </c>
      <c r="F238" s="607">
        <v>42815</v>
      </c>
      <c r="G238" s="607" t="s">
        <v>3888</v>
      </c>
      <c r="H238" s="607" t="s">
        <v>13409</v>
      </c>
      <c r="I238" s="607">
        <v>13811145027</v>
      </c>
      <c r="J238" s="593">
        <v>-336</v>
      </c>
      <c r="K238" s="609" t="s"/>
      <c r="L238" s="608">
        <v>0.874513888888032</v>
      </c>
      <c r="M238" s="607" t="s">
        <v>4491</v>
      </c>
      <c r="N238" s="595" t="s">
        <v>5523</v>
      </c>
      <c r="O238" s="607" t="s"/>
      <c r="P238" s="609" t="s"/>
      <c r="Q238" s="610" t="s"/>
    </row>
    <row r="239" spans="1:17" s="55">
      <c r="A239" s="590">
        <v>45646</v>
      </c>
      <c r="B239" s="591" t="s">
        <v>13311</v>
      </c>
      <c r="C239" s="591" t="s"/>
      <c r="D239" s="592">
        <v>498</v>
      </c>
      <c r="E239" s="592">
        <v>168</v>
      </c>
      <c r="F239" s="591">
        <v>42815</v>
      </c>
      <c r="G239" s="591" t="s">
        <v>3888</v>
      </c>
      <c r="H239" s="591" t="s">
        <v>13409</v>
      </c>
      <c r="I239" s="591">
        <v>13811145027</v>
      </c>
      <c r="J239" s="592">
        <v>336</v>
      </c>
      <c r="K239" s="596" t="s"/>
      <c r="L239" s="594">
        <v>0.874513888888032</v>
      </c>
      <c r="M239" s="591" t="s">
        <v>4491</v>
      </c>
      <c r="N239" s="595" t="s">
        <v>5523</v>
      </c>
      <c r="O239" s="591" t="s"/>
      <c r="P239" s="596" t="s"/>
      <c r="Q239" s="597" t="s"/>
    </row>
    <row r="240" spans="1:17" s="55">
      <c r="A240" s="590">
        <v>45646</v>
      </c>
      <c r="B240" s="591" t="s">
        <v>13309</v>
      </c>
      <c r="C240" s="591" t="s"/>
      <c r="D240" s="592">
        <v>99</v>
      </c>
      <c r="E240" s="592">
        <v>99</v>
      </c>
      <c r="F240" s="591">
        <v>42809</v>
      </c>
      <c r="G240" s="591" t="s">
        <v>4569</v>
      </c>
      <c r="H240" s="591" t="s"/>
      <c r="I240" s="591" t="s"/>
      <c r="J240" s="592">
        <v>99</v>
      </c>
      <c r="K240" s="596" t="s"/>
      <c r="L240" s="594">
        <v>0.794120370370365</v>
      </c>
      <c r="M240" s="591" t="s">
        <v>3298</v>
      </c>
      <c r="N240" s="614" t="s">
        <v>3123</v>
      </c>
      <c r="O240" s="591" t="s"/>
      <c r="P240" s="596" t="s"/>
      <c r="Q240" s="597" t="s"/>
    </row>
    <row r="241" spans="1:17" s="55">
      <c r="A241" s="590">
        <v>45646</v>
      </c>
      <c r="B241" s="591" t="s">
        <v>3320</v>
      </c>
      <c r="C241" s="591" t="s"/>
      <c r="D241" s="592">
        <v>128</v>
      </c>
      <c r="E241" s="592">
        <v>128</v>
      </c>
      <c r="F241" s="591">
        <v>42807</v>
      </c>
      <c r="G241" s="591" t="s">
        <v>4569</v>
      </c>
      <c r="H241" s="591" t="s"/>
      <c r="I241" s="591" t="s"/>
      <c r="J241" s="592">
        <v>128</v>
      </c>
      <c r="K241" s="596" t="s"/>
      <c r="L241" s="594">
        <v>0.77274305555693</v>
      </c>
      <c r="M241" s="591" t="s">
        <v>3298</v>
      </c>
      <c r="N241" s="614" t="s">
        <v>3123</v>
      </c>
      <c r="O241" s="591" t="s"/>
      <c r="P241" s="596" t="s"/>
      <c r="Q241" s="597" t="s"/>
    </row>
    <row r="242" spans="1:17" s="55">
      <c r="A242" s="590">
        <v>45646</v>
      </c>
      <c r="B242" s="591" t="s">
        <v>3321</v>
      </c>
      <c r="C242" s="591" t="s"/>
      <c r="D242" s="592">
        <v>99</v>
      </c>
      <c r="E242" s="592">
        <v>99</v>
      </c>
      <c r="F242" s="591">
        <v>42806</v>
      </c>
      <c r="G242" s="591" t="s">
        <v>4569</v>
      </c>
      <c r="H242" s="591" t="s">
        <v>13357</v>
      </c>
      <c r="I242" s="591" t="s"/>
      <c r="J242" s="592">
        <v>99</v>
      </c>
      <c r="K242" s="596" t="s"/>
      <c r="L242" s="594">
        <v>0.759699074074888</v>
      </c>
      <c r="M242" s="591" t="s">
        <v>4491</v>
      </c>
      <c r="N242" s="614" t="s">
        <v>3123</v>
      </c>
      <c r="O242" s="591" t="s"/>
      <c r="P242" s="596" t="s"/>
      <c r="Q242" s="597" t="s"/>
    </row>
    <row r="243" spans="1:17" s="55">
      <c r="A243" s="590">
        <v>45646</v>
      </c>
      <c r="B243" s="591" t="s">
        <v>3322</v>
      </c>
      <c r="C243" s="591" t="s"/>
      <c r="D243" s="592">
        <v>3498</v>
      </c>
      <c r="E243" s="592">
        <v>2973</v>
      </c>
      <c r="F243" s="591">
        <v>42805</v>
      </c>
      <c r="G243" s="591" t="s">
        <v>4569</v>
      </c>
      <c r="H243" s="591" t="s">
        <v>13357</v>
      </c>
      <c r="I243" s="591" t="s"/>
      <c r="J243" s="592">
        <v>2973</v>
      </c>
      <c r="K243" s="596" t="s"/>
      <c r="L243" s="594">
        <v>0.759375000001455</v>
      </c>
      <c r="M243" s="591" t="s">
        <v>4491</v>
      </c>
      <c r="N243" s="614" t="s">
        <v>3123</v>
      </c>
      <c r="O243" s="591" t="s"/>
      <c r="P243" s="596" t="s"/>
      <c r="Q243" s="597" t="s"/>
    </row>
    <row r="244" spans="1:17" s="55">
      <c r="A244" s="590">
        <v>45646</v>
      </c>
      <c r="B244" s="591" t="s">
        <v>3325</v>
      </c>
      <c r="C244" s="591" t="s"/>
      <c r="D244" s="592">
        <v>99</v>
      </c>
      <c r="E244" s="592">
        <v>99</v>
      </c>
      <c r="F244" s="591">
        <v>42804</v>
      </c>
      <c r="G244" s="591" t="s">
        <v>4569</v>
      </c>
      <c r="H244" s="591" t="s">
        <v>13410</v>
      </c>
      <c r="I244" s="591" t="s"/>
      <c r="J244" s="592">
        <v>99</v>
      </c>
      <c r="K244" s="596" t="s"/>
      <c r="L244" s="594">
        <v>0.746516203704232</v>
      </c>
      <c r="M244" s="591" t="s">
        <v>4491</v>
      </c>
      <c r="N244" s="622" t="s">
        <v>3123</v>
      </c>
      <c r="O244" s="591" t="s"/>
      <c r="P244" s="596" t="s"/>
      <c r="Q244" s="597" t="s"/>
    </row>
    <row r="245" spans="1:17" s="55">
      <c r="A245" s="590">
        <v>45646</v>
      </c>
      <c r="B245" s="591" t="s">
        <v>3326</v>
      </c>
      <c r="C245" s="591" t="s"/>
      <c r="D245" s="592">
        <v>3299</v>
      </c>
      <c r="E245" s="592">
        <v>2150</v>
      </c>
      <c r="F245" s="591">
        <v>42800</v>
      </c>
      <c r="G245" s="591" t="s">
        <v>4569</v>
      </c>
      <c r="H245" s="591" t="s">
        <v>13410</v>
      </c>
      <c r="I245" s="591" t="s"/>
      <c r="J245" s="592">
        <v>2150</v>
      </c>
      <c r="K245" s="596" t="s"/>
      <c r="L245" s="594">
        <v>0.743530092593574</v>
      </c>
      <c r="M245" s="591" t="s">
        <v>4491</v>
      </c>
      <c r="N245" s="614" t="s">
        <v>3123</v>
      </c>
      <c r="O245" s="591" t="s"/>
      <c r="P245" s="596" t="s"/>
      <c r="Q245" s="597" t="s"/>
    </row>
    <row r="246" spans="1:17" s="55">
      <c r="A246" s="590">
        <v>45646</v>
      </c>
      <c r="B246" s="591" t="s">
        <v>3328</v>
      </c>
      <c r="C246" s="591" t="s"/>
      <c r="D246" s="592">
        <v>199</v>
      </c>
      <c r="E246" s="592">
        <v>128</v>
      </c>
      <c r="F246" s="591">
        <v>42796</v>
      </c>
      <c r="G246" s="591" t="s">
        <v>4569</v>
      </c>
      <c r="H246" s="591" t="s">
        <v>13411</v>
      </c>
      <c r="I246" s="591" t="s"/>
      <c r="J246" s="592">
        <v>128</v>
      </c>
      <c r="K246" s="596" t="s"/>
      <c r="L246" s="594">
        <v>0.715173611111823</v>
      </c>
      <c r="M246" s="591" t="s">
        <v>4491</v>
      </c>
      <c r="N246" s="595" t="s">
        <v>4630</v>
      </c>
      <c r="O246" s="591" t="s"/>
      <c r="P246" s="596" t="s"/>
      <c r="Q246" s="597" t="s"/>
    </row>
    <row r="247" spans="1:17" s="55">
      <c r="A247" s="590">
        <v>45646</v>
      </c>
      <c r="B247" s="591" t="s">
        <v>3332</v>
      </c>
      <c r="C247" s="591" t="s"/>
      <c r="D247" s="592">
        <v>398</v>
      </c>
      <c r="E247" s="592">
        <v>256</v>
      </c>
      <c r="F247" s="591">
        <v>42769</v>
      </c>
      <c r="G247" s="591" t="s">
        <v>4569</v>
      </c>
      <c r="H247" s="591" t="s"/>
      <c r="I247" s="591" t="s"/>
      <c r="J247" s="592">
        <v>256</v>
      </c>
      <c r="K247" s="596" t="s"/>
      <c r="L247" s="594">
        <v>0.423541666667006</v>
      </c>
      <c r="M247" s="591" t="s">
        <v>4491</v>
      </c>
      <c r="N247" s="595" t="s">
        <v>4572</v>
      </c>
      <c r="O247" s="591" t="s"/>
      <c r="P247" s="596" t="s"/>
      <c r="Q247" s="597" t="s"/>
    </row>
    <row r="248" spans="1:17" s="55">
      <c r="A248" s="590">
        <v>45646</v>
      </c>
      <c r="B248" s="591" t="s">
        <v>3333</v>
      </c>
      <c r="C248" s="591" t="s"/>
      <c r="D248" s="592">
        <v>256</v>
      </c>
      <c r="E248" s="592">
        <v>116</v>
      </c>
      <c r="F248" s="591">
        <v>42766</v>
      </c>
      <c r="G248" s="591" t="s">
        <v>4569</v>
      </c>
      <c r="H248" s="591" t="s"/>
      <c r="I248" s="591" t="s"/>
      <c r="J248" s="592">
        <v>116</v>
      </c>
      <c r="K248" s="596" t="s"/>
      <c r="L248" s="594">
        <v>0.4114699074089</v>
      </c>
      <c r="M248" s="591" t="s">
        <v>4491</v>
      </c>
      <c r="N248" s="595" t="s">
        <v>4572</v>
      </c>
      <c r="O248" s="591" t="s"/>
      <c r="P248" s="596" t="s"/>
      <c r="Q248" s="597" t="s"/>
    </row>
    <row r="249" spans="1:17" s="55">
      <c r="A249" s="590">
        <v>45647</v>
      </c>
      <c r="B249" s="591" t="s">
        <v>3334</v>
      </c>
      <c r="C249" s="591" t="s"/>
      <c r="D249" s="592">
        <v>18</v>
      </c>
      <c r="E249" s="592">
        <v>20</v>
      </c>
      <c r="F249" s="591">
        <v>43001</v>
      </c>
      <c r="G249" s="591" t="s">
        <v>4569</v>
      </c>
      <c r="H249" s="591" t="s"/>
      <c r="I249" s="591" t="s"/>
      <c r="J249" s="592">
        <v>20</v>
      </c>
      <c r="K249" s="596" t="s"/>
      <c r="L249" s="594">
        <v>0.831956018519122</v>
      </c>
      <c r="M249" s="591" t="s">
        <v>3298</v>
      </c>
      <c r="N249" s="595" t="s">
        <v>5349</v>
      </c>
      <c r="O249" s="591" t="s"/>
      <c r="P249" s="596" t="s"/>
      <c r="Q249" s="597" t="s"/>
    </row>
    <row r="250" spans="1:17" s="55">
      <c r="A250" s="590">
        <v>45647</v>
      </c>
      <c r="B250" s="591" t="s">
        <v>3337</v>
      </c>
      <c r="C250" s="591" t="s"/>
      <c r="D250" s="592">
        <v>58</v>
      </c>
      <c r="E250" s="592">
        <v>50</v>
      </c>
      <c r="F250" s="591">
        <v>43000</v>
      </c>
      <c r="G250" s="591" t="s">
        <v>4569</v>
      </c>
      <c r="H250" s="591" t="s"/>
      <c r="I250" s="591" t="s"/>
      <c r="J250" s="592">
        <v>50</v>
      </c>
      <c r="K250" s="596" t="s"/>
      <c r="L250" s="594">
        <v>0.826585648148466</v>
      </c>
      <c r="M250" s="591" t="s">
        <v>3298</v>
      </c>
      <c r="N250" s="595" t="s">
        <v>5349</v>
      </c>
      <c r="O250" s="591" t="s"/>
      <c r="P250" s="596" t="s"/>
      <c r="Q250" s="597" t="s"/>
    </row>
    <row r="251" spans="1:17" s="55">
      <c r="A251" s="590">
        <v>45647</v>
      </c>
      <c r="B251" s="591" t="s">
        <v>3339</v>
      </c>
      <c r="C251" s="591" t="s"/>
      <c r="D251" s="592">
        <v>988</v>
      </c>
      <c r="E251" s="592">
        <v>988</v>
      </c>
      <c r="F251" s="591">
        <v>42981</v>
      </c>
      <c r="G251" s="591" t="s">
        <v>4569</v>
      </c>
      <c r="H251" s="591" t="s"/>
      <c r="I251" s="591" t="s"/>
      <c r="J251" s="592">
        <v>988</v>
      </c>
      <c r="K251" s="596" t="s"/>
      <c r="L251" s="594">
        <v>0.754687500000728</v>
      </c>
      <c r="M251" s="591" t="s">
        <v>3298</v>
      </c>
      <c r="N251" s="614" t="s">
        <v>3123</v>
      </c>
      <c r="O251" s="591" t="s"/>
      <c r="P251" s="596" t="s"/>
      <c r="Q251" s="597" t="s"/>
    </row>
    <row r="252" spans="1:17" s="55">
      <c r="A252" s="590">
        <v>45647</v>
      </c>
      <c r="B252" s="591" t="s">
        <v>13311</v>
      </c>
      <c r="C252" s="591" t="s"/>
      <c r="D252" s="592">
        <v>358</v>
      </c>
      <c r="E252" s="592">
        <v>358</v>
      </c>
      <c r="F252" s="591">
        <v>42979</v>
      </c>
      <c r="G252" s="591" t="s">
        <v>3888</v>
      </c>
      <c r="H252" s="591" t="s">
        <v>13410</v>
      </c>
      <c r="I252" s="591">
        <v>18601030277</v>
      </c>
      <c r="J252" s="592">
        <v>358</v>
      </c>
      <c r="K252" s="596" t="s"/>
      <c r="L252" s="594">
        <v>0.751134259258834</v>
      </c>
      <c r="M252" s="591" t="s">
        <v>4491</v>
      </c>
      <c r="N252" s="595" t="s">
        <v>5523</v>
      </c>
      <c r="O252" s="591" t="s"/>
      <c r="P252" s="596" t="s"/>
      <c r="Q252" s="597" t="s"/>
    </row>
    <row r="253" spans="1:17" s="55">
      <c r="A253" s="590">
        <v>45647</v>
      </c>
      <c r="B253" s="591" t="s">
        <v>13311</v>
      </c>
      <c r="C253" s="591" t="s"/>
      <c r="D253" s="592">
        <v>259</v>
      </c>
      <c r="E253" s="592">
        <v>259</v>
      </c>
      <c r="F253" s="591">
        <v>42961</v>
      </c>
      <c r="G253" s="591" t="s">
        <v>4648</v>
      </c>
      <c r="H253" s="591" t="s">
        <v>13412</v>
      </c>
      <c r="I253" s="591">
        <v>18549817189</v>
      </c>
      <c r="J253" s="592">
        <v>259</v>
      </c>
      <c r="K253" s="596" t="s"/>
      <c r="L253" s="594">
        <v>0.714386574072705</v>
      </c>
      <c r="M253" s="591" t="s">
        <v>4491</v>
      </c>
      <c r="N253" s="621" t="s">
        <v>3336</v>
      </c>
      <c r="O253" s="591" t="s">
        <v>13413</v>
      </c>
      <c r="P253" s="596" t="s"/>
      <c r="Q253" s="597" t="s"/>
    </row>
    <row r="254" spans="1:17" s="55">
      <c r="A254" s="590">
        <v>45647</v>
      </c>
      <c r="B254" s="591" t="s">
        <v>13311</v>
      </c>
      <c r="C254" s="591" t="s"/>
      <c r="D254" s="592">
        <v>418</v>
      </c>
      <c r="E254" s="592">
        <v>418</v>
      </c>
      <c r="F254" s="591">
        <v>42958</v>
      </c>
      <c r="G254" s="591" t="s">
        <v>3888</v>
      </c>
      <c r="H254" s="591" t="s">
        <v>13414</v>
      </c>
      <c r="I254" s="591">
        <v>18001263600</v>
      </c>
      <c r="J254" s="592">
        <v>418</v>
      </c>
      <c r="K254" s="596" t="s"/>
      <c r="L254" s="594">
        <v>0.707094907407736</v>
      </c>
      <c r="M254" s="591" t="s">
        <v>4491</v>
      </c>
      <c r="N254" s="595" t="s">
        <v>5523</v>
      </c>
      <c r="O254" s="591" t="s"/>
      <c r="P254" s="596" t="s"/>
      <c r="Q254" s="597" t="s"/>
    </row>
    <row r="255" spans="1:17" s="55">
      <c r="A255" s="590">
        <v>45647</v>
      </c>
      <c r="B255" s="591" t="s">
        <v>3342</v>
      </c>
      <c r="C255" s="591" t="s"/>
      <c r="D255" s="592">
        <v>168</v>
      </c>
      <c r="E255" s="592">
        <v>168</v>
      </c>
      <c r="F255" s="591">
        <v>42950</v>
      </c>
      <c r="G255" s="591" t="s">
        <v>4569</v>
      </c>
      <c r="H255" s="591" t="s"/>
      <c r="I255" s="591" t="s"/>
      <c r="J255" s="592">
        <v>168</v>
      </c>
      <c r="K255" s="596" t="s"/>
      <c r="L255" s="594">
        <v>0.68408564814672</v>
      </c>
      <c r="M255" s="591" t="s">
        <v>4491</v>
      </c>
      <c r="N255" s="614" t="s">
        <v>3123</v>
      </c>
      <c r="O255" s="591" t="s"/>
      <c r="P255" s="596" t="s"/>
      <c r="Q255" s="597" t="s"/>
    </row>
    <row r="256" spans="1:17" s="55">
      <c r="A256" s="590">
        <v>45647</v>
      </c>
      <c r="B256" s="591" t="s">
        <v>13309</v>
      </c>
      <c r="C256" s="591" t="s"/>
      <c r="D256" s="592">
        <v>3450</v>
      </c>
      <c r="E256" s="592">
        <v>3450</v>
      </c>
      <c r="F256" s="591">
        <v>42944</v>
      </c>
      <c r="G256" s="591" t="s">
        <v>12650</v>
      </c>
      <c r="H256" s="591" t="s"/>
      <c r="I256" s="591" t="s"/>
      <c r="J256" s="592">
        <v>3450</v>
      </c>
      <c r="K256" s="596" t="s"/>
      <c r="L256" s="594">
        <v>0.659571759260871</v>
      </c>
      <c r="M256" s="591" t="s">
        <v>4491</v>
      </c>
      <c r="N256" s="595" t="s">
        <v>8517</v>
      </c>
      <c r="O256" s="591" t="s"/>
      <c r="P256" s="596" t="s"/>
      <c r="Q256" s="597" t="s"/>
    </row>
    <row r="257" spans="1:17" s="55">
      <c r="A257" s="590">
        <v>45647</v>
      </c>
      <c r="B257" s="591" t="s">
        <v>3344</v>
      </c>
      <c r="C257" s="591" t="s"/>
      <c r="D257" s="592">
        <v>1750</v>
      </c>
      <c r="E257" s="592">
        <v>1400</v>
      </c>
      <c r="F257" s="591">
        <v>42934</v>
      </c>
      <c r="G257" s="591" t="s">
        <v>4569</v>
      </c>
      <c r="H257" s="591" t="s">
        <v>13415</v>
      </c>
      <c r="I257" s="591">
        <v>13716371643</v>
      </c>
      <c r="J257" s="592">
        <v>1400</v>
      </c>
      <c r="K257" s="596" t="s"/>
      <c r="L257" s="594">
        <v>0.623379629629199</v>
      </c>
      <c r="M257" s="591" t="s">
        <v>4491</v>
      </c>
      <c r="N257" s="595" t="s">
        <v>4630</v>
      </c>
      <c r="O257" s="591" t="s"/>
      <c r="P257" s="596" t="s"/>
      <c r="Q257" s="597" t="s"/>
    </row>
    <row r="258" spans="1:17" s="55">
      <c r="A258" s="590">
        <v>45647</v>
      </c>
      <c r="B258" s="591" t="s">
        <v>3345</v>
      </c>
      <c r="C258" s="591" t="s"/>
      <c r="D258" s="592">
        <v>336</v>
      </c>
      <c r="E258" s="592">
        <v>330</v>
      </c>
      <c r="F258" s="591">
        <v>42931</v>
      </c>
      <c r="G258" s="591" t="s">
        <v>4569</v>
      </c>
      <c r="H258" s="591" t="s">
        <v>13416</v>
      </c>
      <c r="I258" s="591">
        <v>13901869479</v>
      </c>
      <c r="J258" s="592">
        <v>330</v>
      </c>
      <c r="K258" s="596" t="s"/>
      <c r="L258" s="594">
        <v>0.611250000001746</v>
      </c>
      <c r="M258" s="591" t="s">
        <v>3298</v>
      </c>
      <c r="N258" s="595" t="s">
        <v>4526</v>
      </c>
      <c r="O258" s="591" t="s"/>
      <c r="P258" s="596" t="s"/>
      <c r="Q258" s="597" t="s"/>
    </row>
    <row r="259" spans="1:17" s="55">
      <c r="A259" s="590">
        <v>45647</v>
      </c>
      <c r="B259" s="591" t="s">
        <v>3347</v>
      </c>
      <c r="C259" s="591" t="s"/>
      <c r="D259" s="592">
        <v>60</v>
      </c>
      <c r="E259" s="592">
        <v>60</v>
      </c>
      <c r="F259" s="591">
        <v>42924</v>
      </c>
      <c r="G259" s="591" t="s">
        <v>4569</v>
      </c>
      <c r="H259" s="591" t="s"/>
      <c r="I259" s="591" t="s"/>
      <c r="J259" s="592">
        <v>60</v>
      </c>
      <c r="K259" s="596" t="s"/>
      <c r="L259" s="594">
        <v>0.589166666668462</v>
      </c>
      <c r="M259" s="591" t="s">
        <v>3298</v>
      </c>
      <c r="N259" s="614" t="s">
        <v>3072</v>
      </c>
      <c r="O259" s="591" t="s"/>
      <c r="P259" s="596" t="s"/>
      <c r="Q259" s="597" t="s"/>
    </row>
    <row r="260" spans="1:17" s="55">
      <c r="A260" s="590">
        <v>45647</v>
      </c>
      <c r="B260" s="591" t="s">
        <v>3348</v>
      </c>
      <c r="C260" s="591" t="s"/>
      <c r="D260" s="592">
        <v>336</v>
      </c>
      <c r="E260" s="592">
        <v>330</v>
      </c>
      <c r="F260" s="591">
        <v>42909</v>
      </c>
      <c r="G260" s="591" t="s">
        <v>4569</v>
      </c>
      <c r="H260" s="591" t="s">
        <v>13417</v>
      </c>
      <c r="I260" s="591">
        <v>13911023627</v>
      </c>
      <c r="J260" s="592">
        <v>330</v>
      </c>
      <c r="K260" s="596" t="s"/>
      <c r="L260" s="594">
        <v>0.562986111111968</v>
      </c>
      <c r="M260" s="591" t="s">
        <v>4491</v>
      </c>
      <c r="N260" s="595" t="s">
        <v>4526</v>
      </c>
      <c r="O260" s="591" t="s"/>
      <c r="P260" s="596" t="s"/>
      <c r="Q260" s="597" t="s"/>
    </row>
    <row r="261" spans="1:17" s="55">
      <c r="A261" s="590">
        <v>45647</v>
      </c>
      <c r="B261" s="591" t="s">
        <v>3349</v>
      </c>
      <c r="C261" s="591" t="s"/>
      <c r="D261" s="592">
        <v>800</v>
      </c>
      <c r="E261" s="592">
        <v>400</v>
      </c>
      <c r="F261" s="591">
        <v>42892</v>
      </c>
      <c r="G261" s="591" t="s">
        <v>4569</v>
      </c>
      <c r="H261" s="591" t="s">
        <v>4630</v>
      </c>
      <c r="I261" s="591">
        <v>13693171170</v>
      </c>
      <c r="J261" s="592">
        <v>400</v>
      </c>
      <c r="K261" s="596" t="s"/>
      <c r="L261" s="594">
        <v>0.510196759259998</v>
      </c>
      <c r="M261" s="591" t="s">
        <v>4491</v>
      </c>
      <c r="N261" s="595" t="s">
        <v>4630</v>
      </c>
      <c r="O261" s="591" t="s"/>
      <c r="P261" s="596" t="s"/>
      <c r="Q261" s="597" t="s"/>
    </row>
    <row r="262" spans="1:17" s="55">
      <c r="A262" s="590">
        <v>45647</v>
      </c>
      <c r="B262" s="591" t="s">
        <v>13311</v>
      </c>
      <c r="C262" s="591" t="s"/>
      <c r="D262" s="592">
        <v>298</v>
      </c>
      <c r="E262" s="592">
        <v>298</v>
      </c>
      <c r="F262" s="591">
        <v>42890</v>
      </c>
      <c r="G262" s="591" t="s">
        <v>12650</v>
      </c>
      <c r="H262" s="591" t="s"/>
      <c r="I262" s="591" t="s"/>
      <c r="J262" s="592">
        <v>298</v>
      </c>
      <c r="K262" s="596" t="s"/>
      <c r="L262" s="594">
        <v>0.490937499998836</v>
      </c>
      <c r="M262" s="591" t="s">
        <v>4491</v>
      </c>
      <c r="N262" s="595" t="s">
        <v>13325</v>
      </c>
      <c r="O262" s="591" t="s"/>
      <c r="P262" s="596" t="s"/>
      <c r="Q262" s="597" t="s"/>
    </row>
    <row r="263" spans="1:17" s="55">
      <c r="A263" s="590">
        <v>45647</v>
      </c>
      <c r="B263" s="591" t="s">
        <v>3351</v>
      </c>
      <c r="C263" s="591" t="s"/>
      <c r="D263" s="592">
        <v>400</v>
      </c>
      <c r="E263" s="592">
        <v>200</v>
      </c>
      <c r="F263" s="591">
        <v>42877</v>
      </c>
      <c r="G263" s="591" t="s">
        <v>4569</v>
      </c>
      <c r="H263" s="591" t="s">
        <v>13401</v>
      </c>
      <c r="I263" s="591">
        <v>15910653021</v>
      </c>
      <c r="J263" s="592">
        <v>200</v>
      </c>
      <c r="K263" s="596" t="s"/>
      <c r="L263" s="594">
        <v>0.451631944444671</v>
      </c>
      <c r="M263" s="591" t="s">
        <v>4491</v>
      </c>
      <c r="N263" s="595" t="s">
        <v>5349</v>
      </c>
      <c r="O263" s="591" t="s"/>
      <c r="P263" s="596" t="s"/>
      <c r="Q263" s="597" t="s"/>
    </row>
    <row r="264" spans="1:17" s="55">
      <c r="A264" s="590">
        <v>45647</v>
      </c>
      <c r="B264" s="591" t="s">
        <v>3352</v>
      </c>
      <c r="C264" s="591" t="s"/>
      <c r="D264" s="592">
        <v>168</v>
      </c>
      <c r="E264" s="592">
        <v>168</v>
      </c>
      <c r="F264" s="591">
        <v>42876</v>
      </c>
      <c r="G264" s="591" t="s">
        <v>4569</v>
      </c>
      <c r="H264" s="591" t="s"/>
      <c r="I264" s="591" t="s"/>
      <c r="J264" s="592">
        <v>168</v>
      </c>
      <c r="K264" s="596" t="s"/>
      <c r="L264" s="594">
        <v>0.450636574074451</v>
      </c>
      <c r="M264" s="591" t="s">
        <v>3298</v>
      </c>
      <c r="N264" s="614" t="s">
        <v>3123</v>
      </c>
      <c r="O264" s="591" t="s"/>
      <c r="P264" s="596" t="s"/>
      <c r="Q264" s="597" t="s"/>
    </row>
    <row r="265" spans="1:17" s="55">
      <c r="A265" s="590">
        <v>45647</v>
      </c>
      <c r="B265" s="591" t="s">
        <v>3353</v>
      </c>
      <c r="C265" s="591" t="s"/>
      <c r="D265" s="592">
        <v>168</v>
      </c>
      <c r="E265" s="592">
        <v>168</v>
      </c>
      <c r="F265" s="591">
        <v>42867</v>
      </c>
      <c r="G265" s="591" t="s">
        <v>4569</v>
      </c>
      <c r="H265" s="591" t="s"/>
      <c r="I265" s="591" t="s"/>
      <c r="J265" s="592">
        <v>168</v>
      </c>
      <c r="K265" s="596" t="s"/>
      <c r="L265" s="594">
        <v>0.432048611110076</v>
      </c>
      <c r="M265" s="591" t="s">
        <v>3298</v>
      </c>
      <c r="N265" s="614" t="s">
        <v>3123</v>
      </c>
      <c r="O265" s="591" t="s"/>
      <c r="P265" s="596" t="s"/>
      <c r="Q265" s="597" t="s"/>
    </row>
    <row r="266" spans="1:17" s="55">
      <c r="A266" s="590">
        <v>45647</v>
      </c>
      <c r="B266" s="591" t="s">
        <v>13309</v>
      </c>
      <c r="C266" s="591" t="s"/>
      <c r="D266" s="592">
        <v>168</v>
      </c>
      <c r="E266" s="592">
        <v>168</v>
      </c>
      <c r="F266" s="591">
        <v>42863</v>
      </c>
      <c r="G266" s="591" t="s">
        <v>3888</v>
      </c>
      <c r="H266" s="591" t="s">
        <v>13409</v>
      </c>
      <c r="I266" s="591">
        <v>13811145027</v>
      </c>
      <c r="J266" s="592">
        <v>168</v>
      </c>
      <c r="K266" s="596" t="s"/>
      <c r="L266" s="594">
        <v>0.459618055556348</v>
      </c>
      <c r="M266" s="591" t="s">
        <v>4491</v>
      </c>
      <c r="N266" s="595" t="s">
        <v>5523</v>
      </c>
      <c r="O266" s="591" t="s"/>
      <c r="P266" s="596" t="s"/>
      <c r="Q266" s="597" t="s"/>
    </row>
    <row r="267" spans="1:17" s="55">
      <c r="A267" s="590">
        <v>45647</v>
      </c>
      <c r="B267" s="591" t="s">
        <v>3354</v>
      </c>
      <c r="C267" s="591" t="s"/>
      <c r="D267" s="592">
        <v>199</v>
      </c>
      <c r="E267" s="592">
        <v>168</v>
      </c>
      <c r="F267" s="591">
        <v>42857</v>
      </c>
      <c r="G267" s="591" t="s">
        <v>4569</v>
      </c>
      <c r="H267" s="591" t="s"/>
      <c r="I267" s="591" t="s"/>
      <c r="J267" s="592">
        <v>168</v>
      </c>
      <c r="K267" s="596" t="s"/>
      <c r="L267" s="594">
        <v>0.410671296296641</v>
      </c>
      <c r="M267" s="591" t="s">
        <v>3298</v>
      </c>
      <c r="N267" s="614" t="s">
        <v>3123</v>
      </c>
      <c r="O267" s="591" t="s"/>
      <c r="P267" s="596" t="s"/>
      <c r="Q267" s="597" t="s"/>
    </row>
    <row r="268" spans="1:17" s="55">
      <c r="A268" s="590">
        <v>45647</v>
      </c>
      <c r="B268" s="591" t="s">
        <v>3355</v>
      </c>
      <c r="C268" s="591" t="s"/>
      <c r="D268" s="592">
        <v>4180</v>
      </c>
      <c r="E268" s="592">
        <v>2610</v>
      </c>
      <c r="F268" s="591">
        <v>42841</v>
      </c>
      <c r="G268" s="591" t="s">
        <v>4569</v>
      </c>
      <c r="H268" s="591" t="s">
        <v>13418</v>
      </c>
      <c r="I268" s="591">
        <v>13716371643</v>
      </c>
      <c r="J268" s="592">
        <v>2610</v>
      </c>
      <c r="K268" s="596" t="s"/>
      <c r="L268" s="594">
        <v>0.376365740739857</v>
      </c>
      <c r="M268" s="591" t="s">
        <v>4491</v>
      </c>
      <c r="N268" s="595" t="s">
        <v>5349</v>
      </c>
      <c r="O268" s="591" t="s"/>
      <c r="P268" s="596" t="s"/>
      <c r="Q268" s="597" t="s"/>
    </row>
    <row r="269" spans="1:17" s="55">
      <c r="A269" s="590">
        <v>45647</v>
      </c>
      <c r="B269" s="591" t="s">
        <v>13309</v>
      </c>
      <c r="C269" s="591" t="s"/>
      <c r="D269" s="592">
        <v>199</v>
      </c>
      <c r="E269" s="592">
        <v>199</v>
      </c>
      <c r="F269" s="591">
        <v>42828</v>
      </c>
      <c r="G269" s="591" t="s">
        <v>12650</v>
      </c>
      <c r="H269" s="591" t="s"/>
      <c r="I269" s="591" t="s"/>
      <c r="J269" s="592">
        <v>199</v>
      </c>
      <c r="K269" s="596" t="s"/>
      <c r="L269" s="594">
        <v>0.345821759259707</v>
      </c>
      <c r="M269" s="591" t="s">
        <v>4491</v>
      </c>
      <c r="N269" s="595" t="s">
        <v>8517</v>
      </c>
      <c r="O269" s="591" t="s"/>
      <c r="P269" s="596" t="s"/>
      <c r="Q269" s="597" t="s"/>
    </row>
    <row r="270" spans="1:17" s="55">
      <c r="A270" s="590">
        <v>45648</v>
      </c>
      <c r="B270" s="591" t="s">
        <v>3358</v>
      </c>
      <c r="C270" s="591" t="s"/>
      <c r="D270" s="592">
        <v>17589</v>
      </c>
      <c r="E270" s="592">
        <v>13200</v>
      </c>
      <c r="F270" s="591">
        <v>43116</v>
      </c>
      <c r="G270" s="591" t="s">
        <v>12650</v>
      </c>
      <c r="H270" s="591" t="s">
        <v>4575</v>
      </c>
      <c r="I270" s="620">
        <v>186418000000</v>
      </c>
      <c r="J270" s="592">
        <v>13200</v>
      </c>
      <c r="K270" s="596" t="s"/>
      <c r="L270" s="594">
        <v>0.901122685183509</v>
      </c>
      <c r="M270" s="591" t="s">
        <v>3267</v>
      </c>
      <c r="N270" s="595" t="s">
        <v>4526</v>
      </c>
      <c r="O270" s="591" t="s"/>
      <c r="P270" s="596" t="s"/>
      <c r="Q270" s="597" t="s"/>
    </row>
    <row r="271" spans="1:17" s="55">
      <c r="A271" s="590">
        <v>45648</v>
      </c>
      <c r="B271" s="591" t="s">
        <v>3364</v>
      </c>
      <c r="C271" s="591" t="s"/>
      <c r="D271" s="592">
        <v>99</v>
      </c>
      <c r="E271" s="592">
        <v>99</v>
      </c>
      <c r="F271" s="591">
        <v>43108</v>
      </c>
      <c r="G271" s="591" t="s">
        <v>4569</v>
      </c>
      <c r="H271" s="591" t="s">
        <v>13419</v>
      </c>
      <c r="I271" s="591">
        <v>13301061981</v>
      </c>
      <c r="J271" s="592">
        <v>99</v>
      </c>
      <c r="K271" s="596" t="s"/>
      <c r="L271" s="594">
        <v>0.781423611111677</v>
      </c>
      <c r="M271" s="591" t="s">
        <v>3298</v>
      </c>
      <c r="N271" s="595" t="s">
        <v>4572</v>
      </c>
      <c r="O271" s="591" t="s"/>
      <c r="P271" s="596" t="s"/>
      <c r="Q271" s="597" t="s"/>
    </row>
    <row r="272" spans="1:17" s="55">
      <c r="A272" s="590">
        <v>45648</v>
      </c>
      <c r="B272" s="591" t="s">
        <v>3360</v>
      </c>
      <c r="C272" s="591" t="s"/>
      <c r="D272" s="592">
        <v>198</v>
      </c>
      <c r="E272" s="592">
        <v>198</v>
      </c>
      <c r="F272" s="591">
        <v>43107</v>
      </c>
      <c r="G272" s="591" t="s">
        <v>4569</v>
      </c>
      <c r="H272" s="591" t="s"/>
      <c r="I272" s="591" t="s"/>
      <c r="J272" s="592">
        <v>198</v>
      </c>
      <c r="K272" s="596" t="s"/>
      <c r="L272" s="594">
        <v>0.778680555555184</v>
      </c>
      <c r="M272" s="591" t="s">
        <v>3298</v>
      </c>
      <c r="N272" s="595" t="s">
        <v>4572</v>
      </c>
      <c r="O272" s="591" t="s"/>
      <c r="P272" s="596" t="s"/>
      <c r="Q272" s="597" t="s"/>
    </row>
    <row r="273" spans="1:17" s="55">
      <c r="A273" s="590">
        <v>45648</v>
      </c>
      <c r="B273" s="591" t="s">
        <v>3361</v>
      </c>
      <c r="C273" s="591" t="s"/>
      <c r="D273" s="592">
        <v>168</v>
      </c>
      <c r="E273" s="592">
        <v>168</v>
      </c>
      <c r="F273" s="591">
        <v>43106</v>
      </c>
      <c r="G273" s="591" t="s">
        <v>4569</v>
      </c>
      <c r="H273" s="591" t="s"/>
      <c r="I273" s="591" t="s"/>
      <c r="J273" s="592">
        <v>168</v>
      </c>
      <c r="K273" s="596" t="s"/>
      <c r="L273" s="594">
        <v>0.777928240739129</v>
      </c>
      <c r="M273" s="591" t="s">
        <v>3298</v>
      </c>
      <c r="N273" s="614" t="s">
        <v>3123</v>
      </c>
      <c r="O273" s="591" t="s"/>
      <c r="P273" s="596" t="s"/>
      <c r="Q273" s="597" t="s"/>
    </row>
    <row r="274" spans="1:17" s="55">
      <c r="A274" s="590">
        <v>45648</v>
      </c>
      <c r="B274" s="591" t="s">
        <v>3371</v>
      </c>
      <c r="C274" s="591" t="s"/>
      <c r="D274" s="592">
        <v>199</v>
      </c>
      <c r="E274" s="592">
        <v>168</v>
      </c>
      <c r="F274" s="591">
        <v>43105</v>
      </c>
      <c r="G274" s="591" t="s">
        <v>4569</v>
      </c>
      <c r="H274" s="591" t="s"/>
      <c r="I274" s="591" t="s"/>
      <c r="J274" s="592">
        <v>168</v>
      </c>
      <c r="K274" s="596" t="s"/>
      <c r="L274" s="594">
        <v>0.774988425924676</v>
      </c>
      <c r="M274" s="591" t="s">
        <v>3298</v>
      </c>
      <c r="N274" s="595" t="s">
        <v>4572</v>
      </c>
      <c r="O274" s="591" t="s"/>
      <c r="P274" s="596" t="s"/>
      <c r="Q274" s="597" t="s"/>
    </row>
    <row r="275" spans="1:17" s="55">
      <c r="A275" s="590">
        <v>45648</v>
      </c>
      <c r="B275" s="591" t="s">
        <v>3362</v>
      </c>
      <c r="C275" s="591" t="s"/>
      <c r="D275" s="592">
        <v>99</v>
      </c>
      <c r="E275" s="592">
        <v>99</v>
      </c>
      <c r="F275" s="591">
        <v>43104</v>
      </c>
      <c r="G275" s="591" t="s">
        <v>4569</v>
      </c>
      <c r="H275" s="591" t="s"/>
      <c r="I275" s="591" t="s"/>
      <c r="J275" s="592">
        <v>99</v>
      </c>
      <c r="K275" s="596" t="s"/>
      <c r="L275" s="594">
        <v>0.770625000001019</v>
      </c>
      <c r="M275" s="591" t="s">
        <v>3298</v>
      </c>
      <c r="N275" s="595" t="s">
        <v>5349</v>
      </c>
      <c r="O275" s="591" t="s"/>
      <c r="P275" s="596" t="s"/>
      <c r="Q275" s="597" t="s"/>
    </row>
    <row r="276" spans="1:17" s="55">
      <c r="A276" s="590">
        <v>45648</v>
      </c>
      <c r="B276" s="591" t="s">
        <v>3363</v>
      </c>
      <c r="C276" s="591" t="s"/>
      <c r="D276" s="592">
        <v>199</v>
      </c>
      <c r="E276" s="592">
        <v>168</v>
      </c>
      <c r="F276" s="591">
        <v>43103</v>
      </c>
      <c r="G276" s="591" t="s">
        <v>4569</v>
      </c>
      <c r="H276" s="591" t="s"/>
      <c r="I276" s="591" t="s"/>
      <c r="J276" s="592">
        <v>168</v>
      </c>
      <c r="K276" s="596" t="s"/>
      <c r="L276" s="594">
        <v>0.770150462962192</v>
      </c>
      <c r="M276" s="591" t="s">
        <v>3298</v>
      </c>
      <c r="N276" s="595" t="s">
        <v>4572</v>
      </c>
      <c r="O276" s="591" t="s"/>
      <c r="P276" s="596" t="s"/>
      <c r="Q276" s="597" t="s"/>
    </row>
    <row r="277" spans="1:17" s="55">
      <c r="A277" s="590">
        <v>45648</v>
      </c>
      <c r="B277" s="591" t="s">
        <v>13311</v>
      </c>
      <c r="C277" s="591" t="s"/>
      <c r="D277" s="592">
        <v>259</v>
      </c>
      <c r="E277" s="592">
        <v>259</v>
      </c>
      <c r="F277" s="591">
        <v>43091</v>
      </c>
      <c r="G277" s="591" t="s">
        <v>12650</v>
      </c>
      <c r="H277" s="591" t="s">
        <v>13420</v>
      </c>
      <c r="I277" s="591">
        <v>15171473267</v>
      </c>
      <c r="J277" s="592">
        <v>259</v>
      </c>
      <c r="K277" s="596" t="s"/>
      <c r="L277" s="594">
        <v>0.662696759260143</v>
      </c>
      <c r="M277" s="591" t="s">
        <v>4491</v>
      </c>
      <c r="N277" s="595" t="s">
        <v>5523</v>
      </c>
      <c r="O277" s="591" t="s"/>
      <c r="P277" s="596" t="s"/>
      <c r="Q277" s="597" t="s"/>
    </row>
    <row r="278" spans="1:17" s="55">
      <c r="A278" s="590">
        <v>45648</v>
      </c>
      <c r="B278" s="591" t="s">
        <v>3365</v>
      </c>
      <c r="C278" s="591" t="s"/>
      <c r="D278" s="592">
        <v>79</v>
      </c>
      <c r="E278" s="592">
        <v>79</v>
      </c>
      <c r="F278" s="591">
        <v>43080</v>
      </c>
      <c r="G278" s="591" t="s">
        <v>4569</v>
      </c>
      <c r="H278" s="591" t="s"/>
      <c r="I278" s="591" t="s"/>
      <c r="J278" s="592">
        <v>79</v>
      </c>
      <c r="K278" s="596" t="s"/>
      <c r="L278" s="594">
        <v>0.594236111111968</v>
      </c>
      <c r="M278" s="591" t="s">
        <v>4491</v>
      </c>
      <c r="N278" s="614" t="s">
        <v>3072</v>
      </c>
      <c r="O278" s="591" t="s"/>
      <c r="P278" s="596" t="s"/>
      <c r="Q278" s="597" t="s"/>
    </row>
    <row r="279" spans="1:17" s="55">
      <c r="A279" s="590">
        <v>45648</v>
      </c>
      <c r="B279" s="591" t="s">
        <v>3366</v>
      </c>
      <c r="C279" s="591" t="s"/>
      <c r="D279" s="592">
        <v>199</v>
      </c>
      <c r="E279" s="592">
        <v>168</v>
      </c>
      <c r="F279" s="591">
        <v>43079</v>
      </c>
      <c r="G279" s="591" t="s">
        <v>4569</v>
      </c>
      <c r="H279" s="591" t="s"/>
      <c r="I279" s="591" t="s"/>
      <c r="J279" s="592">
        <v>168</v>
      </c>
      <c r="K279" s="596" t="s"/>
      <c r="L279" s="594">
        <v>0.592719907406718</v>
      </c>
      <c r="M279" s="591" t="s">
        <v>4491</v>
      </c>
      <c r="N279" s="595" t="s">
        <v>5349</v>
      </c>
      <c r="O279" s="591" t="s"/>
      <c r="P279" s="596" t="s"/>
      <c r="Q279" s="597" t="s"/>
    </row>
    <row r="280" spans="1:17" s="55">
      <c r="A280" s="590">
        <v>45648</v>
      </c>
      <c r="B280" s="591" t="s">
        <v>3367</v>
      </c>
      <c r="C280" s="591" t="s"/>
      <c r="D280" s="592">
        <v>100</v>
      </c>
      <c r="E280" s="592">
        <v>100</v>
      </c>
      <c r="F280" s="591">
        <v>43076</v>
      </c>
      <c r="G280" s="591" t="s">
        <v>4569</v>
      </c>
      <c r="H280" s="591" t="s"/>
      <c r="I280" s="591" t="s"/>
      <c r="J280" s="592">
        <v>100</v>
      </c>
      <c r="K280" s="596" t="s"/>
      <c r="L280" s="594">
        <v>0.582800925927586</v>
      </c>
      <c r="M280" s="591" t="s">
        <v>3298</v>
      </c>
      <c r="N280" s="614" t="s">
        <v>3123</v>
      </c>
      <c r="O280" s="591" t="s"/>
      <c r="P280" s="596" t="s"/>
      <c r="Q280" s="597" t="s"/>
    </row>
    <row r="281" spans="1:17" s="55">
      <c r="A281" s="590">
        <v>45648</v>
      </c>
      <c r="B281" s="591" t="s">
        <v>3368</v>
      </c>
      <c r="C281" s="591" t="s"/>
      <c r="D281" s="592">
        <v>12000</v>
      </c>
      <c r="E281" s="592">
        <v>6300</v>
      </c>
      <c r="F281" s="591">
        <v>43075</v>
      </c>
      <c r="G281" s="591" t="s">
        <v>3888</v>
      </c>
      <c r="H281" s="591" t="s">
        <v>13421</v>
      </c>
      <c r="I281" s="591">
        <v>13701053505</v>
      </c>
      <c r="J281" s="592">
        <v>6300</v>
      </c>
      <c r="K281" s="596" t="s"/>
      <c r="L281" s="594">
        <v>0.579537037036062</v>
      </c>
      <c r="M281" s="591" t="s">
        <v>3267</v>
      </c>
      <c r="N281" s="595" t="s">
        <v>4526</v>
      </c>
      <c r="O281" s="591" t="s">
        <v>13422</v>
      </c>
      <c r="P281" s="596" t="s"/>
      <c r="Q281" s="597" t="s"/>
    </row>
    <row r="282" spans="1:17" s="55">
      <c r="A282" s="590">
        <v>45648</v>
      </c>
      <c r="B282" s="591" t="s">
        <v>3369</v>
      </c>
      <c r="C282" s="591" t="s"/>
      <c r="D282" s="592">
        <v>298</v>
      </c>
      <c r="E282" s="592">
        <v>168</v>
      </c>
      <c r="F282" s="591">
        <v>43072</v>
      </c>
      <c r="G282" s="591" t="s">
        <v>4569</v>
      </c>
      <c r="H282" s="591" t="s"/>
      <c r="I282" s="591" t="s"/>
      <c r="J282" s="592">
        <v>168</v>
      </c>
      <c r="K282" s="596" t="s"/>
      <c r="L282" s="594">
        <v>0.561122685187002</v>
      </c>
      <c r="M282" s="591" t="s">
        <v>4491</v>
      </c>
      <c r="N282" s="595" t="s">
        <v>5349</v>
      </c>
      <c r="O282" s="591" t="s"/>
      <c r="P282" s="596" t="s"/>
      <c r="Q282" s="597" t="s"/>
    </row>
    <row r="283" spans="1:17" s="55">
      <c r="A283" s="590">
        <v>45648</v>
      </c>
      <c r="B283" s="591" t="s">
        <v>3370</v>
      </c>
      <c r="C283" s="591" t="s"/>
      <c r="D283" s="592">
        <v>597</v>
      </c>
      <c r="E283" s="592">
        <v>566</v>
      </c>
      <c r="F283" s="591">
        <v>43068</v>
      </c>
      <c r="G283" s="591" t="s">
        <v>4569</v>
      </c>
      <c r="H283" s="591" t="s"/>
      <c r="I283" s="591" t="s"/>
      <c r="J283" s="592">
        <v>566</v>
      </c>
      <c r="K283" s="596" t="s"/>
      <c r="L283" s="594">
        <v>0.553020833332994</v>
      </c>
      <c r="M283" s="591" t="s">
        <v>4491</v>
      </c>
      <c r="N283" s="595" t="s">
        <v>4572</v>
      </c>
      <c r="O283" s="591" t="s"/>
      <c r="P283" s="596" t="s"/>
      <c r="Q283" s="597" t="s"/>
    </row>
    <row r="284" spans="1:17" s="691">
      <c r="A284" s="606">
        <v>45648</v>
      </c>
      <c r="B284" s="607" t="s">
        <v>13309</v>
      </c>
      <c r="C284" s="607" t="s"/>
      <c r="D284" s="593">
        <v>399</v>
      </c>
      <c r="E284" s="593">
        <v>399</v>
      </c>
      <c r="F284" s="607">
        <v>43065</v>
      </c>
      <c r="G284" s="607" t="s">
        <v>12650</v>
      </c>
      <c r="H284" s="607" t="s">
        <v>13423</v>
      </c>
      <c r="I284" s="607">
        <v>13810186878</v>
      </c>
      <c r="J284" s="593">
        <v>399</v>
      </c>
      <c r="K284" s="609" t="s"/>
      <c r="L284" s="608">
        <v>0.543194444442634</v>
      </c>
      <c r="M284" s="607" t="s">
        <v>4491</v>
      </c>
      <c r="N284" s="621" t="s">
        <v>3013</v>
      </c>
      <c r="O284" s="607" t="s"/>
      <c r="P284" s="609" t="s"/>
      <c r="Q284" s="610" t="s"/>
    </row>
    <row r="285" spans="1:17" s="55">
      <c r="A285" s="590">
        <v>45648</v>
      </c>
      <c r="B285" s="591" t="s">
        <v>3372</v>
      </c>
      <c r="C285" s="591" t="s"/>
      <c r="D285" s="592">
        <v>168</v>
      </c>
      <c r="E285" s="592">
        <v>168</v>
      </c>
      <c r="F285" s="591">
        <v>43053</v>
      </c>
      <c r="G285" s="591" t="s">
        <v>4569</v>
      </c>
      <c r="H285" s="591" t="s"/>
      <c r="I285" s="591" t="s"/>
      <c r="J285" s="592">
        <v>168</v>
      </c>
      <c r="K285" s="596" t="s"/>
      <c r="L285" s="594">
        <v>0.484918981481314</v>
      </c>
      <c r="M285" s="591" t="s">
        <v>3298</v>
      </c>
      <c r="N285" s="614" t="s">
        <v>3123</v>
      </c>
      <c r="O285" s="591" t="s"/>
      <c r="P285" s="596" t="s"/>
      <c r="Q285" s="597" t="s"/>
    </row>
    <row r="286" spans="1:17" s="55">
      <c r="A286" s="590">
        <v>45648</v>
      </c>
      <c r="B286" s="591" t="s">
        <v>3373</v>
      </c>
      <c r="C286" s="591" t="s"/>
      <c r="D286" s="592">
        <v>99</v>
      </c>
      <c r="E286" s="592">
        <v>99</v>
      </c>
      <c r="F286" s="591">
        <v>43041</v>
      </c>
      <c r="G286" s="591" t="s">
        <v>4569</v>
      </c>
      <c r="H286" s="591" t="s"/>
      <c r="I286" s="591" t="s"/>
      <c r="J286" s="592">
        <v>99</v>
      </c>
      <c r="K286" s="596" t="s"/>
      <c r="L286" s="594">
        <v>0.436516203702922</v>
      </c>
      <c r="M286" s="591" t="s">
        <v>3298</v>
      </c>
      <c r="N286" s="595" t="s">
        <v>5349</v>
      </c>
      <c r="O286" s="591" t="s"/>
      <c r="P286" s="596" t="s"/>
      <c r="Q286" s="597" t="s"/>
    </row>
    <row r="287" spans="1:17" s="55">
      <c r="A287" s="590">
        <v>45648</v>
      </c>
      <c r="B287" s="591" t="s">
        <v>3374</v>
      </c>
      <c r="C287" s="591" t="s"/>
      <c r="D287" s="592">
        <v>118</v>
      </c>
      <c r="E287" s="592">
        <v>60</v>
      </c>
      <c r="F287" s="591">
        <v>43040</v>
      </c>
      <c r="G287" s="591" t="s">
        <v>4569</v>
      </c>
      <c r="H287" s="591" t="s"/>
      <c r="I287" s="591" t="s"/>
      <c r="J287" s="592">
        <v>60</v>
      </c>
      <c r="K287" s="596" t="s"/>
      <c r="L287" s="594">
        <v>0.434467592593137</v>
      </c>
      <c r="M287" s="591" t="s">
        <v>3298</v>
      </c>
      <c r="N287" s="595" t="s">
        <v>5349</v>
      </c>
      <c r="O287" s="591" t="s"/>
      <c r="P287" s="596" t="s"/>
      <c r="Q287" s="597" t="s"/>
    </row>
    <row r="288" spans="1:17" s="55">
      <c r="A288" s="590">
        <v>45649</v>
      </c>
      <c r="B288" s="591" t="s">
        <v>3380</v>
      </c>
      <c r="C288" s="591" t="s"/>
      <c r="D288" s="592">
        <v>2871</v>
      </c>
      <c r="E288" s="592">
        <v>2871</v>
      </c>
      <c r="F288" s="591">
        <v>43178</v>
      </c>
      <c r="G288" s="591" t="s">
        <v>4569</v>
      </c>
      <c r="H288" s="591" t="s">
        <v>13424</v>
      </c>
      <c r="I288" s="591">
        <v>13693171170</v>
      </c>
      <c r="J288" s="592">
        <v>2871</v>
      </c>
      <c r="K288" s="596" t="s"/>
      <c r="L288" s="594">
        <v>0.755891203702049</v>
      </c>
      <c r="M288" s="591" t="s">
        <v>4491</v>
      </c>
      <c r="N288" s="595" t="s">
        <v>4630</v>
      </c>
      <c r="O288" s="591" t="s"/>
      <c r="P288" s="596" t="s"/>
      <c r="Q288" s="597" t="s"/>
    </row>
    <row r="289" spans="1:17" s="55">
      <c r="A289" s="590">
        <v>45649</v>
      </c>
      <c r="B289" s="591" t="s">
        <v>13425</v>
      </c>
      <c r="C289" s="591" t="s"/>
      <c r="D289" s="592">
        <v>158</v>
      </c>
      <c r="E289" s="592">
        <v>158</v>
      </c>
      <c r="F289" s="591">
        <v>43177</v>
      </c>
      <c r="G289" s="591" t="s">
        <v>4569</v>
      </c>
      <c r="H289" s="591" t="s">
        <v>13426</v>
      </c>
      <c r="I289" s="591" t="s"/>
      <c r="J289" s="592">
        <v>158</v>
      </c>
      <c r="K289" s="596" t="s"/>
      <c r="L289" s="594">
        <v>0.73618055555562</v>
      </c>
      <c r="M289" s="591" t="s">
        <v>4491</v>
      </c>
      <c r="N289" s="614" t="s">
        <v>3123</v>
      </c>
      <c r="O289" s="591" t="s"/>
      <c r="P289" s="596" t="s"/>
      <c r="Q289" s="597" t="s"/>
    </row>
    <row r="290" spans="1:17" s="55">
      <c r="A290" s="590">
        <v>45649</v>
      </c>
      <c r="B290" s="591" t="s">
        <v>13311</v>
      </c>
      <c r="C290" s="591" t="s"/>
      <c r="D290" s="592">
        <v>1650</v>
      </c>
      <c r="E290" s="592">
        <v>1650</v>
      </c>
      <c r="F290" s="591">
        <v>43174</v>
      </c>
      <c r="G290" s="591" t="s">
        <v>3888</v>
      </c>
      <c r="H290" s="591" t="s">
        <v>13427</v>
      </c>
      <c r="I290" s="591">
        <v>18611123311</v>
      </c>
      <c r="J290" s="592">
        <v>1650</v>
      </c>
      <c r="K290" s="596" t="s"/>
      <c r="L290" s="594">
        <v>0.826909722221899</v>
      </c>
      <c r="M290" s="591" t="s">
        <v>4491</v>
      </c>
      <c r="N290" s="595" t="s">
        <v>5523</v>
      </c>
      <c r="O290" s="591" t="s"/>
      <c r="P290" s="596" t="s"/>
      <c r="Q290" s="597" t="s"/>
    </row>
    <row r="291" spans="1:17" s="55">
      <c r="A291" s="590">
        <v>45649</v>
      </c>
      <c r="B291" s="591" t="s">
        <v>13309</v>
      </c>
      <c r="C291" s="591" t="s"/>
      <c r="D291" s="592">
        <v>359</v>
      </c>
      <c r="E291" s="592">
        <v>359</v>
      </c>
      <c r="F291" s="591">
        <v>43173</v>
      </c>
      <c r="G291" s="591" t="s">
        <v>3888</v>
      </c>
      <c r="H291" s="591" t="s">
        <v>13428</v>
      </c>
      <c r="I291" s="591">
        <v>15810656580</v>
      </c>
      <c r="J291" s="592">
        <v>359</v>
      </c>
      <c r="K291" s="596" t="s"/>
      <c r="L291" s="594">
        <v>0.700428240739712</v>
      </c>
      <c r="M291" s="591" t="s">
        <v>4491</v>
      </c>
      <c r="N291" s="621" t="s">
        <v>3377</v>
      </c>
      <c r="O291" s="591" t="s">
        <v>3888</v>
      </c>
      <c r="P291" s="596" t="s"/>
      <c r="Q291" s="597" t="s"/>
    </row>
    <row r="292" spans="1:17" s="55">
      <c r="A292" s="590">
        <v>45649</v>
      </c>
      <c r="B292" s="591" t="s">
        <v>3382</v>
      </c>
      <c r="C292" s="591" t="s"/>
      <c r="D292" s="592">
        <v>1373</v>
      </c>
      <c r="E292" s="592">
        <v>1373</v>
      </c>
      <c r="F292" s="591">
        <v>43170</v>
      </c>
      <c r="G292" s="591" t="s">
        <v>4569</v>
      </c>
      <c r="H292" s="591" t="s">
        <v>13429</v>
      </c>
      <c r="I292" s="591" t="s"/>
      <c r="J292" s="592">
        <v>1373</v>
      </c>
      <c r="K292" s="596" t="s"/>
      <c r="L292" s="594">
        <v>0.695150462961465</v>
      </c>
      <c r="M292" s="591" t="s">
        <v>4491</v>
      </c>
      <c r="N292" s="621" t="s">
        <v>3059</v>
      </c>
      <c r="O292" s="591" t="s"/>
      <c r="P292" s="596" t="s"/>
      <c r="Q292" s="597" t="s"/>
    </row>
    <row r="293" spans="1:17" s="55">
      <c r="A293" s="590">
        <v>45649</v>
      </c>
      <c r="B293" s="591" t="s">
        <v>3383</v>
      </c>
      <c r="C293" s="591" t="s"/>
      <c r="D293" s="592">
        <v>397</v>
      </c>
      <c r="E293" s="592">
        <v>397</v>
      </c>
      <c r="F293" s="591">
        <v>43151</v>
      </c>
      <c r="G293" s="591" t="s">
        <v>4569</v>
      </c>
      <c r="H293" s="591" t="s"/>
      <c r="I293" s="591" t="s"/>
      <c r="J293" s="592">
        <v>397</v>
      </c>
      <c r="K293" s="596" t="s"/>
      <c r="L293" s="594">
        <v>0.649050925927441</v>
      </c>
      <c r="M293" s="591" t="s">
        <v>3298</v>
      </c>
      <c r="N293" s="614" t="s">
        <v>3123</v>
      </c>
      <c r="O293" s="591" t="s"/>
      <c r="P293" s="596" t="s"/>
      <c r="Q293" s="597" t="s"/>
    </row>
    <row r="294" spans="1:17" s="55">
      <c r="A294" s="590">
        <v>45649</v>
      </c>
      <c r="B294" s="591" t="s">
        <v>3385</v>
      </c>
      <c r="C294" s="591" t="s"/>
      <c r="D294" s="592">
        <v>168</v>
      </c>
      <c r="E294" s="592">
        <v>168</v>
      </c>
      <c r="F294" s="591">
        <v>43141</v>
      </c>
      <c r="G294" s="591" t="s">
        <v>4569</v>
      </c>
      <c r="H294" s="591" t="s"/>
      <c r="I294" s="591" t="s"/>
      <c r="J294" s="592">
        <v>168</v>
      </c>
      <c r="K294" s="596" t="s"/>
      <c r="L294" s="594">
        <v>0.566307870369201</v>
      </c>
      <c r="M294" s="591" t="s">
        <v>3298</v>
      </c>
      <c r="N294" s="614" t="s">
        <v>3123</v>
      </c>
      <c r="O294" s="591" t="s"/>
      <c r="P294" s="596" t="s"/>
      <c r="Q294" s="597" t="s"/>
    </row>
    <row r="295" spans="1:17" s="55">
      <c r="A295" s="590">
        <v>45649</v>
      </c>
      <c r="B295" s="591" t="s">
        <v>3386</v>
      </c>
      <c r="C295" s="591" t="s"/>
      <c r="D295" s="592">
        <v>1750</v>
      </c>
      <c r="E295" s="592">
        <v>1750</v>
      </c>
      <c r="F295" s="591">
        <v>43138</v>
      </c>
      <c r="G295" s="591" t="s">
        <v>4569</v>
      </c>
      <c r="H295" s="591" t="s">
        <v>41</v>
      </c>
      <c r="I295" s="591">
        <v>15601280235</v>
      </c>
      <c r="J295" s="592">
        <v>1750</v>
      </c>
      <c r="K295" s="596" t="s"/>
      <c r="L295" s="594">
        <v>0.52203703703708</v>
      </c>
      <c r="M295" s="591" t="s">
        <v>4491</v>
      </c>
      <c r="N295" s="614" t="s">
        <v>3123</v>
      </c>
      <c r="O295" s="591" t="s"/>
      <c r="P295" s="596" t="s"/>
      <c r="Q295" s="597" t="s"/>
    </row>
    <row r="296" spans="1:17" s="55">
      <c r="A296" s="590">
        <v>45649</v>
      </c>
      <c r="B296" s="591" t="s">
        <v>13309</v>
      </c>
      <c r="C296" s="591" t="s"/>
      <c r="D296" s="592">
        <v>168</v>
      </c>
      <c r="E296" s="592">
        <v>165</v>
      </c>
      <c r="F296" s="591">
        <v>43135</v>
      </c>
      <c r="G296" s="591" t="s">
        <v>3888</v>
      </c>
      <c r="H296" s="591" t="s">
        <v>13430</v>
      </c>
      <c r="I296" s="591">
        <v>18601991012</v>
      </c>
      <c r="J296" s="592">
        <v>165</v>
      </c>
      <c r="K296" s="596" t="s"/>
      <c r="L296" s="594">
        <v>0.503587962961319</v>
      </c>
      <c r="M296" s="591" t="s">
        <v>4491</v>
      </c>
      <c r="N296" s="595" t="s">
        <v>4526</v>
      </c>
      <c r="O296" s="591" t="s"/>
      <c r="P296" s="596" t="s"/>
      <c r="Q296" s="597" t="s"/>
    </row>
    <row r="297" spans="1:17" s="55">
      <c r="A297" s="590">
        <v>45649</v>
      </c>
      <c r="B297" s="591" t="s">
        <v>3387</v>
      </c>
      <c r="C297" s="591" t="s"/>
      <c r="D297" s="592">
        <v>198</v>
      </c>
      <c r="E297" s="592">
        <v>198</v>
      </c>
      <c r="F297" s="591">
        <v>43121</v>
      </c>
      <c r="G297" s="591" t="s">
        <v>4569</v>
      </c>
      <c r="H297" s="591" t="s"/>
      <c r="I297" s="591" t="s"/>
      <c r="J297" s="592">
        <v>198</v>
      </c>
      <c r="K297" s="596" t="s"/>
      <c r="L297" s="594">
        <v>0.399016203704377</v>
      </c>
      <c r="M297" s="591" t="s">
        <v>3298</v>
      </c>
      <c r="N297" s="614" t="s">
        <v>3123</v>
      </c>
      <c r="O297" s="591" t="s"/>
      <c r="P297" s="596" t="s"/>
      <c r="Q297" s="597" t="s"/>
    </row>
    <row r="298" spans="1:17" s="55">
      <c r="A298" s="590">
        <v>45650</v>
      </c>
      <c r="B298" s="591" t="s">
        <v>13311</v>
      </c>
      <c r="C298" s="591" t="s"/>
      <c r="D298" s="592">
        <v>688</v>
      </c>
      <c r="E298" s="592">
        <v>688</v>
      </c>
      <c r="F298" s="591">
        <v>43213</v>
      </c>
      <c r="G298" s="591" t="s">
        <v>12650</v>
      </c>
      <c r="H298" s="591" t="s">
        <v>13431</v>
      </c>
      <c r="I298" s="591">
        <v>13910764642</v>
      </c>
      <c r="J298" s="592">
        <v>688</v>
      </c>
      <c r="K298" s="596" t="s"/>
      <c r="L298" s="594">
        <v>0.622557870370656</v>
      </c>
      <c r="M298" s="591" t="s">
        <v>4491</v>
      </c>
      <c r="N298" s="595" t="s">
        <v>4004</v>
      </c>
      <c r="O298" s="591" t="s"/>
      <c r="P298" s="596" t="s"/>
      <c r="Q298" s="597" t="s"/>
    </row>
    <row r="299" spans="1:17" s="55">
      <c r="A299" s="590">
        <v>45650</v>
      </c>
      <c r="B299" s="591" t="s">
        <v>13309</v>
      </c>
      <c r="C299" s="591" t="s"/>
      <c r="D299" s="592">
        <v>1760</v>
      </c>
      <c r="E299" s="592">
        <v>1500</v>
      </c>
      <c r="F299" s="591">
        <v>43210</v>
      </c>
      <c r="G299" s="591" t="s">
        <v>4569</v>
      </c>
      <c r="H299" s="591" t="s">
        <v>13407</v>
      </c>
      <c r="I299" s="591">
        <v>18618487780</v>
      </c>
      <c r="J299" s="592">
        <v>1500</v>
      </c>
      <c r="K299" s="596" t="s"/>
      <c r="L299" s="594">
        <v>0.600115740740876</v>
      </c>
      <c r="M299" s="591" t="s">
        <v>3298</v>
      </c>
      <c r="N299" s="595" t="s">
        <v>4526</v>
      </c>
      <c r="O299" s="591" t="s"/>
      <c r="P299" s="596" t="s"/>
      <c r="Q299" s="597" t="s"/>
    </row>
    <row r="300" spans="1:17" s="55">
      <c r="A300" s="590">
        <v>45650</v>
      </c>
      <c r="B300" s="591" t="s">
        <v>3392</v>
      </c>
      <c r="C300" s="591" t="s"/>
      <c r="D300" s="592">
        <v>30</v>
      </c>
      <c r="E300" s="592">
        <v>30</v>
      </c>
      <c r="F300" s="591">
        <v>43203</v>
      </c>
      <c r="G300" s="591" t="s">
        <v>4569</v>
      </c>
      <c r="H300" s="591" t="s"/>
      <c r="I300" s="591" t="s"/>
      <c r="J300" s="592">
        <v>30</v>
      </c>
      <c r="K300" s="596" t="s"/>
      <c r="L300" s="594">
        <v>0.550729166665406</v>
      </c>
      <c r="M300" s="591" t="s">
        <v>3298</v>
      </c>
      <c r="N300" s="614" t="s">
        <v>3123</v>
      </c>
      <c r="O300" s="591" t="s"/>
      <c r="P300" s="596" t="s"/>
      <c r="Q300" s="597" t="s"/>
    </row>
    <row r="301" spans="1:17" s="55">
      <c r="A301" s="590">
        <v>45650</v>
      </c>
      <c r="B301" s="591" t="s">
        <v>13309</v>
      </c>
      <c r="C301" s="591" t="s"/>
      <c r="D301" s="592">
        <v>1400</v>
      </c>
      <c r="E301" s="592">
        <v>900</v>
      </c>
      <c r="F301" s="591">
        <v>43200</v>
      </c>
      <c r="G301" s="591" t="s">
        <v>3888</v>
      </c>
      <c r="H301" s="591" t="s">
        <v>13432</v>
      </c>
      <c r="I301" s="591">
        <v>18519354568</v>
      </c>
      <c r="J301" s="592">
        <v>900</v>
      </c>
      <c r="K301" s="596" t="s"/>
      <c r="L301" s="594">
        <v>0.530428240741458</v>
      </c>
      <c r="M301" s="591" t="s">
        <v>4491</v>
      </c>
      <c r="N301" s="595" t="s">
        <v>4526</v>
      </c>
      <c r="O301" s="591" t="s"/>
      <c r="P301" s="596" t="s"/>
      <c r="Q301" s="597" t="s"/>
    </row>
    <row r="302" spans="1:17" s="55">
      <c r="A302" s="590">
        <v>45650</v>
      </c>
      <c r="B302" s="591" t="s">
        <v>3393</v>
      </c>
      <c r="C302" s="591" t="s"/>
      <c r="D302" s="592">
        <v>128</v>
      </c>
      <c r="E302" s="592">
        <v>99</v>
      </c>
      <c r="F302" s="591">
        <v>43199</v>
      </c>
      <c r="G302" s="591" t="s">
        <v>4569</v>
      </c>
      <c r="H302" s="591" t="s"/>
      <c r="I302" s="591" t="s"/>
      <c r="J302" s="592">
        <v>99</v>
      </c>
      <c r="K302" s="596" t="s"/>
      <c r="L302" s="594">
        <v>0.487025462964084</v>
      </c>
      <c r="M302" s="591" t="s">
        <v>3298</v>
      </c>
      <c r="N302" s="595" t="s">
        <v>4572</v>
      </c>
      <c r="O302" s="591" t="s"/>
      <c r="P302" s="596" t="s"/>
      <c r="Q302" s="597" t="s"/>
    </row>
    <row r="303" spans="1:17" s="55">
      <c r="A303" s="590">
        <v>45650</v>
      </c>
      <c r="B303" s="591" t="s">
        <v>13311</v>
      </c>
      <c r="C303" s="591" t="s"/>
      <c r="D303" s="592">
        <v>99</v>
      </c>
      <c r="E303" s="592">
        <v>99</v>
      </c>
      <c r="F303" s="591">
        <v>43197</v>
      </c>
      <c r="G303" s="591" t="s">
        <v>12650</v>
      </c>
      <c r="H303" s="591" t="s">
        <v>8517</v>
      </c>
      <c r="I303" s="591">
        <v>18612317853</v>
      </c>
      <c r="J303" s="592">
        <v>99</v>
      </c>
      <c r="K303" s="596" t="s"/>
      <c r="L303" s="594">
        <v>0.462893518517376</v>
      </c>
      <c r="M303" s="591" t="s">
        <v>4491</v>
      </c>
      <c r="N303" s="595" t="s">
        <v>13325</v>
      </c>
      <c r="O303" s="591" t="s"/>
      <c r="P303" s="596" t="s"/>
      <c r="Q303" s="597" t="s"/>
    </row>
    <row r="304" spans="1:17" s="55">
      <c r="A304" s="590">
        <v>45650</v>
      </c>
      <c r="B304" s="591" t="s">
        <v>3396</v>
      </c>
      <c r="C304" s="591" t="s"/>
      <c r="D304" s="592">
        <v>199</v>
      </c>
      <c r="E304" s="592">
        <v>168</v>
      </c>
      <c r="F304" s="591">
        <v>43188</v>
      </c>
      <c r="G304" s="591" t="s">
        <v>4569</v>
      </c>
      <c r="H304" s="591" t="s"/>
      <c r="I304" s="591" t="s"/>
      <c r="J304" s="592">
        <v>168</v>
      </c>
      <c r="K304" s="596" t="s"/>
      <c r="L304" s="594">
        <v>0.422361111111968</v>
      </c>
      <c r="M304" s="591" t="s">
        <v>3298</v>
      </c>
      <c r="N304" s="595" t="s">
        <v>4572</v>
      </c>
      <c r="O304" s="591" t="s"/>
      <c r="P304" s="596" t="s"/>
      <c r="Q304" s="597" t="s"/>
    </row>
    <row r="305" spans="1:17" s="55">
      <c r="A305" s="590">
        <v>45650</v>
      </c>
      <c r="B305" s="591" t="s">
        <v>3395</v>
      </c>
      <c r="C305" s="591" t="s"/>
      <c r="D305" s="592">
        <v>199</v>
      </c>
      <c r="E305" s="592">
        <v>168</v>
      </c>
      <c r="F305" s="591">
        <v>43187</v>
      </c>
      <c r="G305" s="591" t="s">
        <v>4569</v>
      </c>
      <c r="H305" s="591" t="s"/>
      <c r="I305" s="591" t="s"/>
      <c r="J305" s="592">
        <v>168</v>
      </c>
      <c r="K305" s="596" t="s"/>
      <c r="L305" s="594">
        <v>0.422118055554165</v>
      </c>
      <c r="M305" s="591" t="s">
        <v>3298</v>
      </c>
      <c r="N305" s="595" t="s">
        <v>4572</v>
      </c>
      <c r="O305" s="591" t="s"/>
      <c r="P305" s="596" t="s"/>
      <c r="Q305" s="597" t="s"/>
    </row>
    <row r="306" spans="1:17" s="55">
      <c r="A306" s="590">
        <v>45650</v>
      </c>
      <c r="B306" s="591" t="s">
        <v>3390</v>
      </c>
      <c r="C306" s="591" t="s"/>
      <c r="D306" s="592">
        <v>199</v>
      </c>
      <c r="E306" s="592">
        <v>168</v>
      </c>
      <c r="F306" s="591">
        <v>43186</v>
      </c>
      <c r="G306" s="591" t="s">
        <v>4569</v>
      </c>
      <c r="H306" s="591" t="s"/>
      <c r="I306" s="591" t="s"/>
      <c r="J306" s="592">
        <v>168</v>
      </c>
      <c r="K306" s="596" t="s"/>
      <c r="L306" s="594">
        <v>0.421053240741458</v>
      </c>
      <c r="M306" s="591" t="s">
        <v>4491</v>
      </c>
      <c r="N306" s="595" t="s">
        <v>4572</v>
      </c>
      <c r="O306" s="591" t="s"/>
      <c r="P306" s="596" t="s"/>
      <c r="Q306" s="597" t="s"/>
    </row>
    <row r="307" spans="1:17" s="55">
      <c r="A307" s="590">
        <v>45650</v>
      </c>
      <c r="B307" s="591" t="s">
        <v>13311</v>
      </c>
      <c r="C307" s="591" t="s"/>
      <c r="D307" s="592">
        <v>128</v>
      </c>
      <c r="E307" s="592">
        <v>128</v>
      </c>
      <c r="F307" s="591">
        <v>43182</v>
      </c>
      <c r="G307" s="591" t="s">
        <v>12650</v>
      </c>
      <c r="H307" s="591" t="s"/>
      <c r="I307" s="591" t="s"/>
      <c r="J307" s="592">
        <v>128</v>
      </c>
      <c r="K307" s="596" t="s"/>
      <c r="L307" s="594">
        <v>0.371493055554311</v>
      </c>
      <c r="M307" s="591" t="s">
        <v>4491</v>
      </c>
      <c r="N307" s="595" t="s">
        <v>13325</v>
      </c>
      <c r="O307" s="591" t="s"/>
      <c r="P307" s="596" t="s"/>
      <c r="Q307" s="597" t="s"/>
    </row>
    <row r="308" spans="1:17" s="55">
      <c r="A308" s="590">
        <v>45651</v>
      </c>
      <c r="B308" s="591" t="s">
        <v>13309</v>
      </c>
      <c r="C308" s="591" t="s"/>
      <c r="D308" s="592">
        <v>4218</v>
      </c>
      <c r="E308" s="592">
        <v>4218</v>
      </c>
      <c r="F308" s="591">
        <v>43302</v>
      </c>
      <c r="G308" s="591" t="s">
        <v>3888</v>
      </c>
      <c r="H308" s="591" t="s">
        <v>13433</v>
      </c>
      <c r="I308" s="591">
        <v>13911555110</v>
      </c>
      <c r="J308" s="592">
        <v>4218</v>
      </c>
      <c r="K308" s="596" t="s"/>
      <c r="L308" s="594">
        <v>0.938750000001164</v>
      </c>
      <c r="M308" s="591" t="s">
        <v>4491</v>
      </c>
      <c r="N308" s="595" t="s">
        <v>5523</v>
      </c>
      <c r="O308" s="591" t="s"/>
      <c r="P308" s="596" t="s"/>
      <c r="Q308" s="597" t="s"/>
    </row>
    <row r="309" spans="1:17" s="55">
      <c r="A309" s="590">
        <v>45651</v>
      </c>
      <c r="B309" s="591" t="s">
        <v>13309</v>
      </c>
      <c r="C309" s="591" t="s"/>
      <c r="D309" s="592">
        <v>238</v>
      </c>
      <c r="E309" s="592">
        <v>238</v>
      </c>
      <c r="F309" s="591">
        <v>43298</v>
      </c>
      <c r="G309" s="591" t="s">
        <v>3888</v>
      </c>
      <c r="H309" s="591" t="s">
        <v>13434</v>
      </c>
      <c r="I309" s="591">
        <v>18331008716</v>
      </c>
      <c r="J309" s="592">
        <v>238</v>
      </c>
      <c r="K309" s="596" t="s"/>
      <c r="L309" s="594">
        <v>0.892986111110076</v>
      </c>
      <c r="M309" s="591" t="s">
        <v>4491</v>
      </c>
      <c r="N309" s="595" t="s">
        <v>5523</v>
      </c>
      <c r="O309" s="591" t="s"/>
      <c r="P309" s="596" t="s"/>
      <c r="Q309" s="597" t="s"/>
    </row>
    <row r="310" spans="1:17" s="55">
      <c r="A310" s="590">
        <v>45651</v>
      </c>
      <c r="B310" s="591" t="s">
        <v>3398</v>
      </c>
      <c r="C310" s="591" t="s"/>
      <c r="D310" s="592">
        <v>199</v>
      </c>
      <c r="E310" s="592">
        <v>99</v>
      </c>
      <c r="F310" s="591">
        <v>43288</v>
      </c>
      <c r="G310" s="591" t="s">
        <v>4569</v>
      </c>
      <c r="H310" s="591" t="s">
        <v>4575</v>
      </c>
      <c r="I310" s="591" t="s"/>
      <c r="J310" s="592">
        <v>99</v>
      </c>
      <c r="K310" s="596" t="s"/>
      <c r="L310" s="594">
        <v>0.773506944446126</v>
      </c>
      <c r="M310" s="591" t="s">
        <v>4491</v>
      </c>
      <c r="N310" s="595" t="s">
        <v>4630</v>
      </c>
      <c r="O310" s="591" t="s"/>
      <c r="P310" s="596" t="s"/>
      <c r="Q310" s="597" t="s"/>
    </row>
    <row r="311" spans="1:17" s="55">
      <c r="A311" s="590">
        <v>45651</v>
      </c>
      <c r="B311" s="591" t="s">
        <v>3399</v>
      </c>
      <c r="C311" s="591" t="s"/>
      <c r="D311" s="592">
        <v>995</v>
      </c>
      <c r="E311" s="592">
        <v>840</v>
      </c>
      <c r="F311" s="591">
        <v>43269</v>
      </c>
      <c r="G311" s="591" t="s">
        <v>4569</v>
      </c>
      <c r="H311" s="591" t="s"/>
      <c r="I311" s="591" t="s"/>
      <c r="J311" s="592">
        <v>840</v>
      </c>
      <c r="K311" s="596" t="s"/>
      <c r="L311" s="594">
        <v>0.693622685186711</v>
      </c>
      <c r="M311" s="591" t="s">
        <v>3298</v>
      </c>
      <c r="N311" s="595" t="s">
        <v>4572</v>
      </c>
      <c r="O311" s="591" t="s"/>
      <c r="P311" s="596" t="s"/>
      <c r="Q311" s="597" t="s"/>
    </row>
    <row r="312" spans="1:17" s="55">
      <c r="A312" s="590">
        <v>45651</v>
      </c>
      <c r="B312" s="591" t="s">
        <v>3405</v>
      </c>
      <c r="C312" s="591" t="s"/>
      <c r="D312" s="592">
        <v>12654</v>
      </c>
      <c r="E312" s="592">
        <v>10838</v>
      </c>
      <c r="F312" s="591">
        <v>43263</v>
      </c>
      <c r="G312" s="591" t="s">
        <v>4569</v>
      </c>
      <c r="H312" s="591" t="s">
        <v>13381</v>
      </c>
      <c r="I312" s="591" t="s"/>
      <c r="J312" s="592">
        <v>10838</v>
      </c>
      <c r="K312" s="596" t="s"/>
      <c r="L312" s="594">
        <v>0.593321759261016</v>
      </c>
      <c r="M312" s="591" t="s">
        <v>3298</v>
      </c>
      <c r="N312" s="595" t="s">
        <v>4630</v>
      </c>
      <c r="O312" s="591" t="s"/>
      <c r="P312" s="596" t="s"/>
      <c r="Q312" s="597" t="s"/>
    </row>
    <row r="313" spans="1:17" s="55">
      <c r="A313" s="590">
        <v>45651</v>
      </c>
      <c r="B313" s="591" t="s">
        <v>3401</v>
      </c>
      <c r="C313" s="591" t="s"/>
      <c r="D313" s="592">
        <v>398</v>
      </c>
      <c r="E313" s="592">
        <v>336</v>
      </c>
      <c r="F313" s="591">
        <v>43262</v>
      </c>
      <c r="G313" s="591" t="s">
        <v>4569</v>
      </c>
      <c r="H313" s="591" t="s"/>
      <c r="I313" s="591" t="s"/>
      <c r="J313" s="592">
        <v>336</v>
      </c>
      <c r="K313" s="596" t="s"/>
      <c r="L313" s="594">
        <v>0.574247685184673</v>
      </c>
      <c r="M313" s="591" t="s">
        <v>3298</v>
      </c>
      <c r="N313" s="595" t="s">
        <v>4572</v>
      </c>
      <c r="O313" s="591" t="s"/>
      <c r="P313" s="596" t="s"/>
      <c r="Q313" s="597" t="s"/>
    </row>
    <row r="314" spans="1:17" s="55">
      <c r="A314" s="590">
        <v>45651</v>
      </c>
      <c r="B314" s="591" t="s">
        <v>3403</v>
      </c>
      <c r="C314" s="591" t="s"/>
      <c r="D314" s="592">
        <v>99</v>
      </c>
      <c r="E314" s="592">
        <v>99</v>
      </c>
      <c r="F314" s="591">
        <v>43261</v>
      </c>
      <c r="G314" s="591" t="s">
        <v>4569</v>
      </c>
      <c r="H314" s="591" t="s"/>
      <c r="I314" s="591" t="s"/>
      <c r="J314" s="592">
        <v>99</v>
      </c>
      <c r="K314" s="596" t="s"/>
      <c r="L314" s="594">
        <v>0.57150462962818</v>
      </c>
      <c r="M314" s="591" t="s">
        <v>4491</v>
      </c>
      <c r="N314" s="595" t="s">
        <v>4572</v>
      </c>
      <c r="O314" s="591" t="s"/>
      <c r="P314" s="596" t="s"/>
      <c r="Q314" s="597" t="s"/>
    </row>
    <row r="315" spans="1:17" s="55">
      <c r="A315" s="590">
        <v>45651</v>
      </c>
      <c r="B315" s="591" t="s">
        <v>3404</v>
      </c>
      <c r="C315" s="591" t="s"/>
      <c r="D315" s="592">
        <v>3498</v>
      </c>
      <c r="E315" s="592">
        <v>2973</v>
      </c>
      <c r="F315" s="591">
        <v>43260</v>
      </c>
      <c r="G315" s="591" t="s">
        <v>4569</v>
      </c>
      <c r="H315" s="591" t="s">
        <v>13381</v>
      </c>
      <c r="I315" s="591" t="s"/>
      <c r="J315" s="592">
        <v>2973</v>
      </c>
      <c r="K315" s="596" t="s"/>
      <c r="L315" s="594">
        <v>0.569664351853135</v>
      </c>
      <c r="M315" s="591" t="s">
        <v>3298</v>
      </c>
      <c r="N315" s="595" t="s">
        <v>4630</v>
      </c>
      <c r="O315" s="591" t="s"/>
      <c r="P315" s="596" t="s"/>
      <c r="Q315" s="597" t="s"/>
    </row>
    <row r="316" spans="1:17" s="55">
      <c r="A316" s="590">
        <v>45651</v>
      </c>
      <c r="B316" s="591" t="s">
        <v>13311</v>
      </c>
      <c r="C316" s="591" t="s"/>
      <c r="D316" s="592">
        <v>400</v>
      </c>
      <c r="E316" s="592">
        <v>400</v>
      </c>
      <c r="F316" s="591">
        <v>43254</v>
      </c>
      <c r="G316" s="591" t="s">
        <v>12650</v>
      </c>
      <c r="H316" s="591" t="s">
        <v>13435</v>
      </c>
      <c r="I316" s="591">
        <v>18618106986</v>
      </c>
      <c r="J316" s="592">
        <v>400</v>
      </c>
      <c r="K316" s="596" t="s"/>
      <c r="L316" s="594">
        <v>0.562418981480732</v>
      </c>
      <c r="M316" s="591" t="s">
        <v>4491</v>
      </c>
      <c r="N316" s="595" t="s">
        <v>13325</v>
      </c>
      <c r="O316" s="591" t="s"/>
      <c r="P316" s="596" t="s"/>
      <c r="Q316" s="597" t="s"/>
    </row>
    <row r="317" spans="1:17" s="55">
      <c r="A317" s="590">
        <v>45651</v>
      </c>
      <c r="B317" s="591" t="s">
        <v>13311</v>
      </c>
      <c r="C317" s="591" t="s"/>
      <c r="D317" s="592">
        <v>109</v>
      </c>
      <c r="E317" s="592">
        <v>109</v>
      </c>
      <c r="F317" s="591">
        <v>43253</v>
      </c>
      <c r="G317" s="591" t="s">
        <v>12650</v>
      </c>
      <c r="H317" s="591" t="s"/>
      <c r="I317" s="591" t="s"/>
      <c r="J317" s="592">
        <v>109</v>
      </c>
      <c r="K317" s="596" t="s"/>
      <c r="L317" s="594">
        <v>0.543946759258688</v>
      </c>
      <c r="M317" s="591" t="s">
        <v>4491</v>
      </c>
      <c r="N317" s="595" t="s">
        <v>4521</v>
      </c>
      <c r="O317" s="591" t="s"/>
      <c r="P317" s="596" t="s"/>
      <c r="Q317" s="597" t="s"/>
    </row>
    <row r="318" spans="1:17" s="55">
      <c r="A318" s="590">
        <v>45651</v>
      </c>
      <c r="B318" s="591" t="s">
        <v>3406</v>
      </c>
      <c r="C318" s="591" t="s"/>
      <c r="D318" s="592">
        <v>100</v>
      </c>
      <c r="E318" s="592">
        <v>60</v>
      </c>
      <c r="F318" s="591">
        <v>43250</v>
      </c>
      <c r="G318" s="591" t="s">
        <v>4569</v>
      </c>
      <c r="H318" s="591" t="s"/>
      <c r="I318" s="591" t="s"/>
      <c r="J318" s="592">
        <v>60</v>
      </c>
      <c r="K318" s="596" t="s"/>
      <c r="L318" s="594">
        <v>0.522962962961174</v>
      </c>
      <c r="M318" s="591" t="s">
        <v>3298</v>
      </c>
      <c r="N318" s="595" t="s">
        <v>4630</v>
      </c>
      <c r="O318" s="591" t="s"/>
      <c r="P318" s="596" t="s"/>
      <c r="Q318" s="597" t="s"/>
    </row>
    <row r="319" spans="1:17" s="55">
      <c r="A319" s="590">
        <v>45651</v>
      </c>
      <c r="B319" s="591" t="s">
        <v>3407</v>
      </c>
      <c r="C319" s="591" t="s"/>
      <c r="D319" s="592">
        <v>2500</v>
      </c>
      <c r="E319" s="592">
        <v>1500</v>
      </c>
      <c r="F319" s="591">
        <v>43248</v>
      </c>
      <c r="G319" s="591" t="s">
        <v>3888</v>
      </c>
      <c r="H319" s="591" t="s">
        <v>13436</v>
      </c>
      <c r="I319" s="591">
        <v>13801328341</v>
      </c>
      <c r="J319" s="592">
        <v>1500</v>
      </c>
      <c r="K319" s="596" t="s"/>
      <c r="L319" s="594">
        <v>0.516585648147157</v>
      </c>
      <c r="M319" s="591" t="s">
        <v>3267</v>
      </c>
      <c r="N319" s="595" t="s">
        <v>4526</v>
      </c>
      <c r="O319" s="591" t="s"/>
      <c r="P319" s="596" t="s"/>
      <c r="Q319" s="597" t="s"/>
    </row>
    <row r="320" spans="1:17" s="55">
      <c r="A320" s="590">
        <v>45651</v>
      </c>
      <c r="B320" s="591" t="s">
        <v>3410</v>
      </c>
      <c r="C320" s="591" t="s"/>
      <c r="D320" s="592">
        <v>168</v>
      </c>
      <c r="E320" s="592">
        <v>99</v>
      </c>
      <c r="F320" s="591">
        <v>43234</v>
      </c>
      <c r="G320" s="591" t="s">
        <v>4569</v>
      </c>
      <c r="H320" s="591" t="s">
        <v>4575</v>
      </c>
      <c r="I320" s="591">
        <v>18620686633</v>
      </c>
      <c r="J320" s="592">
        <v>99</v>
      </c>
      <c r="K320" s="596" t="s"/>
      <c r="L320" s="594">
        <v>0.435787037036789</v>
      </c>
      <c r="M320" s="591" t="s">
        <v>4491</v>
      </c>
      <c r="N320" s="595" t="s">
        <v>5349</v>
      </c>
      <c r="O320" s="591" t="s"/>
      <c r="P320" s="596" t="s"/>
      <c r="Q320" s="597" t="s"/>
    </row>
    <row r="321" spans="1:17" s="55">
      <c r="A321" s="590">
        <v>45652</v>
      </c>
      <c r="B321" s="591" t="s">
        <v>3411</v>
      </c>
      <c r="C321" s="591" t="s"/>
      <c r="D321" s="592">
        <v>15895</v>
      </c>
      <c r="E321" s="592">
        <v>8377</v>
      </c>
      <c r="F321" s="591">
        <v>43401</v>
      </c>
      <c r="G321" s="591" t="s">
        <v>4569</v>
      </c>
      <c r="H321" s="591" t="s"/>
      <c r="I321" s="591">
        <v>13854641159</v>
      </c>
      <c r="J321" s="592">
        <v>8377</v>
      </c>
      <c r="K321" s="612" t="s"/>
      <c r="L321" s="594">
        <v>0.905810185184237</v>
      </c>
      <c r="M321" s="591" t="s">
        <v>3298</v>
      </c>
      <c r="N321" s="595" t="s">
        <v>5349</v>
      </c>
      <c r="O321" s="591" t="s">
        <v>13437</v>
      </c>
      <c r="P321" s="596" t="s"/>
      <c r="Q321" s="597" t="s"/>
    </row>
    <row r="322" spans="1:17" s="55">
      <c r="A322" s="590">
        <v>45652</v>
      </c>
      <c r="B322" s="591" t="s">
        <v>3413</v>
      </c>
      <c r="C322" s="591" t="s"/>
      <c r="D322" s="592">
        <v>330</v>
      </c>
      <c r="E322" s="592">
        <v>330</v>
      </c>
      <c r="F322" s="591">
        <v>43391</v>
      </c>
      <c r="G322" s="591" t="s">
        <v>4569</v>
      </c>
      <c r="H322" s="591" t="s">
        <v>13384</v>
      </c>
      <c r="I322" s="591">
        <v>15001239919</v>
      </c>
      <c r="J322" s="592">
        <v>330</v>
      </c>
      <c r="K322" s="612" t="s"/>
      <c r="L322" s="594">
        <v>0.827002314814308</v>
      </c>
      <c r="M322" s="591" t="s">
        <v>4491</v>
      </c>
      <c r="N322" s="614" t="s">
        <v>3123</v>
      </c>
      <c r="O322" s="591" t="s"/>
      <c r="P322" s="596" t="s"/>
      <c r="Q322" s="597" t="s"/>
    </row>
    <row r="323" spans="1:17" s="55">
      <c r="A323" s="590">
        <v>45652</v>
      </c>
      <c r="B323" s="591" t="s">
        <v>13438</v>
      </c>
      <c r="C323" s="591" t="s"/>
      <c r="D323" s="592">
        <v>504</v>
      </c>
      <c r="E323" s="592">
        <v>504</v>
      </c>
      <c r="F323" s="591">
        <v>43389</v>
      </c>
      <c r="G323" s="591" t="s">
        <v>4569</v>
      </c>
      <c r="H323" s="591" t="s">
        <v>13439</v>
      </c>
      <c r="I323" s="591">
        <v>13051311574</v>
      </c>
      <c r="J323" s="592">
        <v>504</v>
      </c>
      <c r="K323" s="612" t="s"/>
      <c r="L323" s="594">
        <v>0.80497685185037</v>
      </c>
      <c r="M323" s="591" t="s">
        <v>3298</v>
      </c>
      <c r="N323" s="614" t="s">
        <v>3123</v>
      </c>
      <c r="O323" s="591" t="s"/>
      <c r="P323" s="596" t="s"/>
      <c r="Q323" s="597" t="s"/>
    </row>
    <row r="324" spans="1:17" s="55">
      <c r="A324" s="590">
        <v>45652</v>
      </c>
      <c r="B324" s="256" t="s">
        <v>3412</v>
      </c>
      <c r="C324" s="591" t="s"/>
      <c r="D324" s="592">
        <v>11180</v>
      </c>
      <c r="E324" s="592">
        <v>6379</v>
      </c>
      <c r="F324" s="591">
        <v>43386</v>
      </c>
      <c r="G324" s="591" t="s">
        <v>4569</v>
      </c>
      <c r="H324" s="591" t="s">
        <v>13388</v>
      </c>
      <c r="I324" s="591">
        <v>13854641159</v>
      </c>
      <c r="J324" s="592">
        <v>6379</v>
      </c>
      <c r="K324" s="612" t="s"/>
      <c r="L324" s="594">
        <v>0.796550925926567</v>
      </c>
      <c r="M324" s="591" t="s">
        <v>4491</v>
      </c>
      <c r="N324" s="614" t="s">
        <v>3224</v>
      </c>
      <c r="O324" s="591" t="s"/>
      <c r="P324" s="596" t="s"/>
      <c r="Q324" s="597" t="s"/>
    </row>
    <row r="325" spans="1:17" s="55">
      <c r="A325" s="590">
        <v>45652</v>
      </c>
      <c r="B325" s="591" t="s">
        <v>13311</v>
      </c>
      <c r="C325" s="591" t="s"/>
      <c r="D325" s="592">
        <v>598</v>
      </c>
      <c r="E325" s="592">
        <v>598</v>
      </c>
      <c r="F325" s="591">
        <v>43383</v>
      </c>
      <c r="G325" s="591" t="s">
        <v>12650</v>
      </c>
      <c r="H325" s="591" t="s">
        <v>8517</v>
      </c>
      <c r="I325" s="591">
        <v>18612317853</v>
      </c>
      <c r="J325" s="592">
        <v>598</v>
      </c>
      <c r="K325" s="612" t="s"/>
      <c r="L325" s="594">
        <v>0.773043981480441</v>
      </c>
      <c r="M325" s="591" t="s">
        <v>4491</v>
      </c>
      <c r="N325" s="595" t="s">
        <v>4521</v>
      </c>
      <c r="O325" s="591" t="s"/>
      <c r="P325" s="596" t="s"/>
      <c r="Q325" s="597" t="s"/>
    </row>
    <row r="326" spans="1:17" s="55">
      <c r="A326" s="590">
        <v>45652</v>
      </c>
      <c r="B326" s="256" t="s">
        <v>3416</v>
      </c>
      <c r="C326" s="591" t="s"/>
      <c r="D326" s="592">
        <v>168</v>
      </c>
      <c r="E326" s="592">
        <v>168</v>
      </c>
      <c r="F326" s="591">
        <v>43380</v>
      </c>
      <c r="G326" s="591" t="s">
        <v>4569</v>
      </c>
      <c r="H326" s="591" t="s">
        <v>13440</v>
      </c>
      <c r="I326" s="591" t="s"/>
      <c r="J326" s="592">
        <v>168</v>
      </c>
      <c r="K326" s="612" t="s"/>
      <c r="L326" s="594">
        <v>0.769629629630799</v>
      </c>
      <c r="M326" s="591" t="s">
        <v>4491</v>
      </c>
      <c r="N326" s="614" t="s">
        <v>3123</v>
      </c>
      <c r="O326" s="591" t="s"/>
      <c r="P326" s="596" t="s"/>
      <c r="Q326" s="597" t="s"/>
    </row>
    <row r="327" spans="1:17" s="55">
      <c r="A327" s="590">
        <v>45652</v>
      </c>
      <c r="B327" s="591" t="s">
        <v>3417</v>
      </c>
      <c r="C327" s="591" t="s"/>
      <c r="D327" s="592">
        <v>399</v>
      </c>
      <c r="E327" s="592">
        <v>399</v>
      </c>
      <c r="F327" s="591">
        <v>43372</v>
      </c>
      <c r="G327" s="591" t="s">
        <v>4569</v>
      </c>
      <c r="H327" s="591" t="s">
        <v>13441</v>
      </c>
      <c r="I327" s="591" t="s"/>
      <c r="J327" s="592">
        <v>399</v>
      </c>
      <c r="K327" s="612" t="s"/>
      <c r="L327" s="594">
        <v>0.745046296295186</v>
      </c>
      <c r="M327" s="591" t="s">
        <v>4491</v>
      </c>
      <c r="N327" s="614" t="s">
        <v>3123</v>
      </c>
      <c r="O327" s="591" t="s"/>
      <c r="P327" s="596" t="s"/>
      <c r="Q327" s="597" t="s"/>
    </row>
    <row r="328" spans="1:17" s="55">
      <c r="A328" s="590">
        <v>45652</v>
      </c>
      <c r="B328" s="591" t="s">
        <v>3419</v>
      </c>
      <c r="C328" s="591" t="s"/>
      <c r="D328" s="592">
        <v>99</v>
      </c>
      <c r="E328" s="592">
        <v>99</v>
      </c>
      <c r="F328" s="591">
        <v>43353</v>
      </c>
      <c r="G328" s="591" t="s">
        <v>4569</v>
      </c>
      <c r="H328" s="591" t="s"/>
      <c r="I328" s="591" t="s"/>
      <c r="J328" s="592">
        <v>99</v>
      </c>
      <c r="K328" s="612" t="s"/>
      <c r="L328" s="594">
        <v>0.599930555556057</v>
      </c>
      <c r="M328" s="591" t="s">
        <v>4491</v>
      </c>
      <c r="N328" s="595" t="s">
        <v>5349</v>
      </c>
      <c r="O328" s="591" t="s"/>
      <c r="P328" s="596" t="s"/>
      <c r="Q328" s="597" t="s"/>
    </row>
    <row r="329" spans="1:17" s="55">
      <c r="A329" s="590">
        <v>45652</v>
      </c>
      <c r="B329" s="591" t="s">
        <v>3420</v>
      </c>
      <c r="C329" s="591" t="s"/>
      <c r="D329" s="592">
        <v>168</v>
      </c>
      <c r="E329" s="592">
        <v>168</v>
      </c>
      <c r="F329" s="591">
        <v>43350</v>
      </c>
      <c r="G329" s="591" t="s">
        <v>4569</v>
      </c>
      <c r="H329" s="591" t="s">
        <v>13442</v>
      </c>
      <c r="I329" s="591" t="s"/>
      <c r="J329" s="592">
        <v>168</v>
      </c>
      <c r="K329" s="612" t="s"/>
      <c r="L329" s="594">
        <v>0.590486111112114</v>
      </c>
      <c r="M329" s="591" t="s">
        <v>3298</v>
      </c>
      <c r="N329" s="614" t="s">
        <v>3123</v>
      </c>
      <c r="O329" s="591" t="s"/>
      <c r="P329" s="596" t="s"/>
      <c r="Q329" s="597" t="s"/>
    </row>
    <row r="330" spans="1:17" s="55">
      <c r="A330" s="590">
        <v>45652</v>
      </c>
      <c r="B330" s="591" t="s">
        <v>3421</v>
      </c>
      <c r="C330" s="591" t="s"/>
      <c r="D330" s="592">
        <v>168</v>
      </c>
      <c r="E330" s="592">
        <v>168</v>
      </c>
      <c r="F330" s="591">
        <v>43346</v>
      </c>
      <c r="G330" s="591" t="s">
        <v>4569</v>
      </c>
      <c r="H330" s="591" t="s"/>
      <c r="I330" s="591" t="s"/>
      <c r="J330" s="592">
        <v>168</v>
      </c>
      <c r="K330" s="612" t="s"/>
      <c r="L330" s="594">
        <v>0.585381944445544</v>
      </c>
      <c r="M330" s="591" t="s">
        <v>4491</v>
      </c>
      <c r="N330" s="614" t="s">
        <v>3123</v>
      </c>
      <c r="O330" s="591" t="s"/>
      <c r="P330" s="596" t="s"/>
      <c r="Q330" s="597" t="s"/>
    </row>
    <row r="331" spans="1:17" s="55">
      <c r="A331" s="590">
        <v>45652</v>
      </c>
      <c r="B331" s="591" t="s">
        <v>3418</v>
      </c>
      <c r="C331" s="591" t="s"/>
      <c r="D331" s="592">
        <v>199</v>
      </c>
      <c r="E331" s="592">
        <v>128</v>
      </c>
      <c r="F331" s="591">
        <v>43336</v>
      </c>
      <c r="G331" s="591" t="s">
        <v>4569</v>
      </c>
      <c r="H331" s="591" t="s"/>
      <c r="I331" s="591" t="s"/>
      <c r="J331" s="592">
        <v>128</v>
      </c>
      <c r="K331" s="612" t="s"/>
      <c r="L331" s="594">
        <v>0.538310185183946</v>
      </c>
      <c r="M331" s="591" t="s">
        <v>4491</v>
      </c>
      <c r="N331" s="595" t="s">
        <v>5349</v>
      </c>
      <c r="O331" s="591" t="s"/>
      <c r="P331" s="596" t="s"/>
      <c r="Q331" s="597" t="s"/>
    </row>
    <row r="332" spans="1:17" s="55">
      <c r="A332" s="590">
        <v>45652</v>
      </c>
      <c r="B332" s="591" t="s">
        <v>3423</v>
      </c>
      <c r="C332" s="591" t="s"/>
      <c r="D332" s="592">
        <v>3500</v>
      </c>
      <c r="E332" s="592">
        <v>1000</v>
      </c>
      <c r="F332" s="591">
        <v>43326</v>
      </c>
      <c r="G332" s="591" t="s">
        <v>3888</v>
      </c>
      <c r="H332" s="591" t="s">
        <v>13443</v>
      </c>
      <c r="I332" s="591" t="s"/>
      <c r="J332" s="592">
        <v>1000</v>
      </c>
      <c r="K332" s="612" t="s"/>
      <c r="L332" s="594">
        <v>0.498101851851971</v>
      </c>
      <c r="M332" s="591" t="s">
        <v>3267</v>
      </c>
      <c r="N332" s="595" t="s">
        <v>4526</v>
      </c>
      <c r="O332" s="591" t="s"/>
      <c r="P332" s="596" t="s"/>
      <c r="Q332" s="597" t="s"/>
    </row>
    <row r="333" spans="1:17" s="55">
      <c r="A333" s="590">
        <v>45652</v>
      </c>
      <c r="B333" s="591" t="s">
        <v>13311</v>
      </c>
      <c r="C333" s="591" t="s"/>
      <c r="D333" s="592">
        <v>199</v>
      </c>
      <c r="E333" s="592">
        <v>199</v>
      </c>
      <c r="F333" s="591">
        <v>43318</v>
      </c>
      <c r="G333" s="591" t="s">
        <v>12650</v>
      </c>
      <c r="H333" s="591" t="s"/>
      <c r="I333" s="591" t="s"/>
      <c r="J333" s="592">
        <v>199</v>
      </c>
      <c r="K333" s="612" t="s"/>
      <c r="L333" s="594">
        <v>0.458506944443798</v>
      </c>
      <c r="M333" s="591" t="s">
        <v>4491</v>
      </c>
      <c r="N333" s="595" t="s">
        <v>13325</v>
      </c>
      <c r="O333" s="591" t="s"/>
      <c r="P333" s="596" t="s"/>
      <c r="Q333" s="597" t="s"/>
    </row>
    <row r="334" spans="1:17" s="55">
      <c r="A334" s="590">
        <v>45652</v>
      </c>
      <c r="B334" s="591" t="s">
        <v>13311</v>
      </c>
      <c r="C334" s="591" t="s"/>
      <c r="D334" s="592">
        <v>30</v>
      </c>
      <c r="E334" s="592">
        <v>30</v>
      </c>
      <c r="F334" s="591">
        <v>43311</v>
      </c>
      <c r="G334" s="591" t="s">
        <v>12650</v>
      </c>
      <c r="H334" s="591" t="s"/>
      <c r="I334" s="591" t="s"/>
      <c r="J334" s="592">
        <v>30</v>
      </c>
      <c r="K334" s="612" t="s"/>
      <c r="L334" s="594">
        <v>0.437766203704086</v>
      </c>
      <c r="M334" s="591" t="s">
        <v>4491</v>
      </c>
      <c r="N334" s="595" t="s">
        <v>13325</v>
      </c>
      <c r="O334" s="591" t="s"/>
      <c r="P334" s="596" t="s"/>
      <c r="Q334" s="597" t="s"/>
    </row>
    <row r="335" spans="1:17" s="55">
      <c r="A335" s="590">
        <v>45653</v>
      </c>
      <c r="B335" s="591" t="s">
        <v>3428</v>
      </c>
      <c r="C335" s="591" t="s"/>
      <c r="D335" s="592">
        <v>128</v>
      </c>
      <c r="E335" s="592">
        <v>99</v>
      </c>
      <c r="F335" s="591">
        <v>43493</v>
      </c>
      <c r="G335" s="591" t="s">
        <v>4569</v>
      </c>
      <c r="H335" s="591" t="s"/>
      <c r="I335" s="591" t="s"/>
      <c r="J335" s="592">
        <v>99</v>
      </c>
      <c r="K335" s="596" t="s"/>
      <c r="L335" s="594">
        <v>0.832743055554602</v>
      </c>
      <c r="M335" s="591" t="s">
        <v>3298</v>
      </c>
      <c r="N335" s="595" t="s">
        <v>4572</v>
      </c>
      <c r="O335" s="591" t="s"/>
      <c r="P335" s="596" t="s"/>
      <c r="Q335" s="597" t="s"/>
    </row>
    <row r="336" spans="1:17" s="55">
      <c r="A336" s="590">
        <v>45653</v>
      </c>
      <c r="B336" s="591" t="s">
        <v>13309</v>
      </c>
      <c r="C336" s="591" t="s"/>
      <c r="D336" s="592">
        <v>30</v>
      </c>
      <c r="E336" s="592">
        <v>30</v>
      </c>
      <c r="F336" s="591">
        <v>43492</v>
      </c>
      <c r="G336" s="591" t="s">
        <v>12650</v>
      </c>
      <c r="H336" s="591" t="s"/>
      <c r="I336" s="591" t="s"/>
      <c r="J336" s="592">
        <v>30</v>
      </c>
      <c r="K336" s="596" t="s"/>
      <c r="L336" s="594">
        <v>0.830335648148321</v>
      </c>
      <c r="M336" s="591" t="s">
        <v>4491</v>
      </c>
      <c r="N336" s="595" t="s">
        <v>8517</v>
      </c>
      <c r="O336" s="591" t="s"/>
      <c r="P336" s="596" t="s"/>
      <c r="Q336" s="597" t="s"/>
    </row>
    <row r="337" spans="1:17" s="55">
      <c r="A337" s="590">
        <v>45653</v>
      </c>
      <c r="B337" s="591" t="s">
        <v>3429</v>
      </c>
      <c r="C337" s="591" t="s"/>
      <c r="D337" s="592">
        <v>560</v>
      </c>
      <c r="E337" s="592">
        <v>350</v>
      </c>
      <c r="F337" s="591">
        <v>43490</v>
      </c>
      <c r="G337" s="591" t="s">
        <v>4569</v>
      </c>
      <c r="H337" s="591" t="s">
        <v>13444</v>
      </c>
      <c r="I337" s="591">
        <v>13811503726</v>
      </c>
      <c r="J337" s="592">
        <v>350</v>
      </c>
      <c r="K337" s="596" t="s"/>
      <c r="L337" s="594">
        <v>0.80498842592715</v>
      </c>
      <c r="M337" s="591" t="s">
        <v>4491</v>
      </c>
      <c r="N337" s="595" t="s">
        <v>4630</v>
      </c>
      <c r="O337" s="591" t="s"/>
      <c r="P337" s="596" t="s"/>
      <c r="Q337" s="597" t="s"/>
    </row>
    <row r="338" spans="1:17" s="55">
      <c r="A338" s="590">
        <v>45653</v>
      </c>
      <c r="B338" s="591" t="s">
        <v>3430</v>
      </c>
      <c r="C338" s="591" t="s"/>
      <c r="D338" s="592">
        <v>99</v>
      </c>
      <c r="E338" s="592">
        <v>99</v>
      </c>
      <c r="F338" s="591">
        <v>43489</v>
      </c>
      <c r="G338" s="591" t="s">
        <v>4569</v>
      </c>
      <c r="H338" s="591" t="s"/>
      <c r="I338" s="591" t="s"/>
      <c r="J338" s="592">
        <v>99</v>
      </c>
      <c r="K338" s="596" t="s"/>
      <c r="L338" s="594">
        <v>0.803206018517813</v>
      </c>
      <c r="M338" s="591" t="s">
        <v>4491</v>
      </c>
      <c r="N338" s="595" t="s">
        <v>5349</v>
      </c>
      <c r="O338" s="591" t="s"/>
      <c r="P338" s="596" t="s"/>
      <c r="Q338" s="597" t="s"/>
    </row>
    <row r="339" spans="1:17" s="55">
      <c r="A339" s="590">
        <v>45653</v>
      </c>
      <c r="B339" s="256" t="s">
        <v>3425</v>
      </c>
      <c r="C339" s="591" t="s"/>
      <c r="D339" s="592">
        <v>199</v>
      </c>
      <c r="E339" s="592">
        <v>199</v>
      </c>
      <c r="F339" s="591">
        <v>43485</v>
      </c>
      <c r="G339" s="591" t="s">
        <v>12650</v>
      </c>
      <c r="H339" s="591" t="s">
        <v>13381</v>
      </c>
      <c r="I339" s="591">
        <v>15910753065</v>
      </c>
      <c r="J339" s="592">
        <v>199</v>
      </c>
      <c r="K339" s="596" t="s"/>
      <c r="L339" s="594">
        <v>0.785405092592555</v>
      </c>
      <c r="M339" s="591" t="s">
        <v>4491</v>
      </c>
      <c r="N339" s="614" t="s">
        <v>3052</v>
      </c>
      <c r="O339" s="591" t="s"/>
      <c r="P339" s="596" t="s"/>
      <c r="Q339" s="597" t="s"/>
    </row>
    <row r="340" spans="1:17" s="55">
      <c r="A340" s="590">
        <v>45653</v>
      </c>
      <c r="B340" s="591" t="s">
        <v>3431</v>
      </c>
      <c r="C340" s="591" t="s"/>
      <c r="D340" s="592">
        <v>199</v>
      </c>
      <c r="E340" s="592">
        <v>168</v>
      </c>
      <c r="F340" s="591">
        <v>43480</v>
      </c>
      <c r="G340" s="591" t="s">
        <v>4569</v>
      </c>
      <c r="H340" s="591" t="s"/>
      <c r="I340" s="591" t="s"/>
      <c r="J340" s="592">
        <v>168</v>
      </c>
      <c r="K340" s="596" t="s"/>
      <c r="L340" s="594">
        <v>0.776782407407154</v>
      </c>
      <c r="M340" s="591" t="s">
        <v>3298</v>
      </c>
      <c r="N340" s="595" t="s">
        <v>4572</v>
      </c>
      <c r="O340" s="591" t="s"/>
      <c r="P340" s="596" t="s"/>
      <c r="Q340" s="597" t="s"/>
    </row>
    <row r="341" spans="1:17" s="55">
      <c r="A341" s="590">
        <v>45653</v>
      </c>
      <c r="B341" s="591" t="s">
        <v>3432</v>
      </c>
      <c r="C341" s="591" t="s"/>
      <c r="D341" s="592">
        <v>327</v>
      </c>
      <c r="E341" s="592">
        <v>267</v>
      </c>
      <c r="F341" s="591">
        <v>43479</v>
      </c>
      <c r="G341" s="591" t="s">
        <v>4569</v>
      </c>
      <c r="H341" s="591" t="s"/>
      <c r="I341" s="591" t="s"/>
      <c r="J341" s="592">
        <v>267</v>
      </c>
      <c r="K341" s="596" t="s"/>
      <c r="L341" s="594">
        <v>0.77574074074073</v>
      </c>
      <c r="M341" s="591" t="s">
        <v>3298</v>
      </c>
      <c r="N341" s="595" t="s">
        <v>4572</v>
      </c>
      <c r="O341" s="591" t="s"/>
      <c r="P341" s="596" t="s"/>
      <c r="Q341" s="597" t="s"/>
    </row>
    <row r="342" spans="1:17" s="55">
      <c r="A342" s="590">
        <v>45653</v>
      </c>
      <c r="B342" s="591" t="s">
        <v>3433</v>
      </c>
      <c r="C342" s="591" t="s"/>
      <c r="D342" s="592">
        <v>504</v>
      </c>
      <c r="E342" s="592">
        <v>504</v>
      </c>
      <c r="F342" s="591">
        <v>43477</v>
      </c>
      <c r="G342" s="591" t="s">
        <v>4569</v>
      </c>
      <c r="H342" s="591" t="s"/>
      <c r="I342" s="591" t="s"/>
      <c r="J342" s="592">
        <v>504</v>
      </c>
      <c r="K342" s="596" t="s"/>
      <c r="L342" s="594">
        <v>0.762500000000728</v>
      </c>
      <c r="M342" s="591" t="s">
        <v>13445</v>
      </c>
      <c r="N342" s="614" t="s">
        <v>3072</v>
      </c>
      <c r="O342" s="591" t="s"/>
      <c r="P342" s="596" t="s"/>
      <c r="Q342" s="597" t="s"/>
    </row>
    <row r="343" spans="1:17" s="55">
      <c r="A343" s="590">
        <v>45653</v>
      </c>
      <c r="B343" s="591" t="s">
        <v>3434</v>
      </c>
      <c r="C343" s="591" t="s"/>
      <c r="D343" s="592">
        <v>168</v>
      </c>
      <c r="E343" s="592">
        <v>168</v>
      </c>
      <c r="F343" s="591">
        <v>43474</v>
      </c>
      <c r="G343" s="591" t="s">
        <v>4569</v>
      </c>
      <c r="H343" s="591" t="s">
        <v>5349</v>
      </c>
      <c r="I343" s="591">
        <v>17639397426</v>
      </c>
      <c r="J343" s="592">
        <v>168</v>
      </c>
      <c r="K343" s="596" t="s"/>
      <c r="L343" s="594">
        <v>0.761192129630217</v>
      </c>
      <c r="M343" s="591" t="s">
        <v>4491</v>
      </c>
      <c r="N343" s="614" t="s">
        <v>3123</v>
      </c>
      <c r="O343" s="591" t="s"/>
      <c r="P343" s="596" t="s"/>
      <c r="Q343" s="597" t="s"/>
    </row>
    <row r="344" spans="1:17" s="55">
      <c r="A344" s="590">
        <v>45653</v>
      </c>
      <c r="B344" s="591" t="s">
        <v>3435</v>
      </c>
      <c r="C344" s="591" t="s"/>
      <c r="D344" s="592">
        <v>199</v>
      </c>
      <c r="E344" s="592">
        <v>168</v>
      </c>
      <c r="F344" s="591">
        <v>43469</v>
      </c>
      <c r="G344" s="591" t="s">
        <v>4569</v>
      </c>
      <c r="H344" s="591" t="s"/>
      <c r="I344" s="591" t="s"/>
      <c r="J344" s="592">
        <v>168</v>
      </c>
      <c r="K344" s="596" t="s"/>
      <c r="L344" s="594">
        <v>0.722592592592264</v>
      </c>
      <c r="M344" s="591" t="s">
        <v>4491</v>
      </c>
      <c r="N344" s="595" t="s">
        <v>4572</v>
      </c>
      <c r="O344" s="591" t="s"/>
      <c r="P344" s="596" t="s"/>
      <c r="Q344" s="597" t="s"/>
    </row>
    <row r="345" spans="1:17" s="55">
      <c r="A345" s="590">
        <v>45653</v>
      </c>
      <c r="B345" s="591" t="s">
        <v>3436</v>
      </c>
      <c r="C345" s="591" t="s"/>
      <c r="D345" s="592">
        <v>258</v>
      </c>
      <c r="E345" s="592">
        <v>258</v>
      </c>
      <c r="F345" s="591">
        <v>43466</v>
      </c>
      <c r="G345" s="591" t="s">
        <v>4569</v>
      </c>
      <c r="H345" s="591" t="s">
        <v>39</v>
      </c>
      <c r="I345" s="591">
        <v>13261870677</v>
      </c>
      <c r="J345" s="592">
        <v>258</v>
      </c>
      <c r="K345" s="596" t="s"/>
      <c r="L345" s="594">
        <v>0.70621527777621</v>
      </c>
      <c r="M345" s="591" t="s">
        <v>13445</v>
      </c>
      <c r="N345" s="614" t="s">
        <v>3123</v>
      </c>
      <c r="O345" s="591" t="s"/>
      <c r="P345" s="596" t="s"/>
      <c r="Q345" s="597" t="s"/>
    </row>
    <row r="346" spans="1:17" s="55">
      <c r="A346" s="590">
        <v>45653</v>
      </c>
      <c r="B346" s="591" t="s">
        <v>3437</v>
      </c>
      <c r="C346" s="591" t="s"/>
      <c r="D346" s="592">
        <v>199</v>
      </c>
      <c r="E346" s="592">
        <v>168</v>
      </c>
      <c r="F346" s="591">
        <v>43464</v>
      </c>
      <c r="G346" s="591" t="s">
        <v>4569</v>
      </c>
      <c r="H346" s="591" t="s"/>
      <c r="I346" s="591" t="s"/>
      <c r="J346" s="592">
        <v>168</v>
      </c>
      <c r="K346" s="596" t="s"/>
      <c r="L346" s="594">
        <v>0.691956018519704</v>
      </c>
      <c r="M346" s="591" t="s">
        <v>3298</v>
      </c>
      <c r="N346" s="595" t="s">
        <v>4572</v>
      </c>
      <c r="O346" s="591" t="s"/>
      <c r="P346" s="596" t="s"/>
      <c r="Q346" s="597" t="s"/>
    </row>
    <row r="347" spans="1:17" s="55">
      <c r="A347" s="590">
        <v>45653</v>
      </c>
      <c r="B347" s="591" t="s">
        <v>3438</v>
      </c>
      <c r="C347" s="591" t="s"/>
      <c r="D347" s="592">
        <v>336</v>
      </c>
      <c r="E347" s="592">
        <v>336</v>
      </c>
      <c r="F347" s="591">
        <v>43462</v>
      </c>
      <c r="G347" s="591" t="s">
        <v>4569</v>
      </c>
      <c r="H347" s="591" t="s">
        <v>13446</v>
      </c>
      <c r="I347" s="591">
        <v>17611751306</v>
      </c>
      <c r="J347" s="592">
        <v>336</v>
      </c>
      <c r="K347" s="596" t="s"/>
      <c r="L347" s="594">
        <v>0.680636574074015</v>
      </c>
      <c r="M347" s="591" t="s">
        <v>4491</v>
      </c>
      <c r="N347" s="614" t="s">
        <v>3123</v>
      </c>
      <c r="O347" s="591" t="s"/>
      <c r="P347" s="596" t="s"/>
      <c r="Q347" s="597" t="s"/>
    </row>
    <row r="348" spans="1:17" s="55">
      <c r="A348" s="590">
        <v>45653</v>
      </c>
      <c r="B348" s="591" t="s">
        <v>3439</v>
      </c>
      <c r="C348" s="591" t="s"/>
      <c r="D348" s="592">
        <v>336</v>
      </c>
      <c r="E348" s="592">
        <v>336</v>
      </c>
      <c r="F348" s="591">
        <v>43461</v>
      </c>
      <c r="G348" s="591" t="s">
        <v>4569</v>
      </c>
      <c r="H348" s="591" t="s">
        <v>13447</v>
      </c>
      <c r="I348" s="591">
        <v>15102139978</v>
      </c>
      <c r="J348" s="592">
        <v>336</v>
      </c>
      <c r="K348" s="596" t="s"/>
      <c r="L348" s="594">
        <v>0.67807870370234</v>
      </c>
      <c r="M348" s="591" t="s">
        <v>4491</v>
      </c>
      <c r="N348" s="614" t="s">
        <v>3123</v>
      </c>
      <c r="O348" s="591" t="s"/>
      <c r="P348" s="596" t="s"/>
      <c r="Q348" s="597" t="s"/>
    </row>
    <row r="349" spans="1:17" s="55">
      <c r="A349" s="590">
        <v>45653</v>
      </c>
      <c r="B349" s="591" t="s">
        <v>3440</v>
      </c>
      <c r="C349" s="591" t="s"/>
      <c r="D349" s="592">
        <v>168</v>
      </c>
      <c r="E349" s="592">
        <v>168</v>
      </c>
      <c r="F349" s="591">
        <v>43458</v>
      </c>
      <c r="G349" s="591" t="s">
        <v>4569</v>
      </c>
      <c r="H349" s="591" t="s">
        <v>13448</v>
      </c>
      <c r="I349" s="591">
        <v>13501157053</v>
      </c>
      <c r="J349" s="592">
        <v>168</v>
      </c>
      <c r="K349" s="596" t="s"/>
      <c r="L349" s="594">
        <v>0.658946759260289</v>
      </c>
      <c r="M349" s="591" t="s">
        <v>4491</v>
      </c>
      <c r="N349" s="614" t="s">
        <v>3123</v>
      </c>
      <c r="O349" s="591" t="s"/>
      <c r="P349" s="596" t="s"/>
      <c r="Q349" s="597" t="s"/>
    </row>
    <row r="350" spans="1:17" s="55">
      <c r="A350" s="590">
        <v>45653</v>
      </c>
      <c r="B350" s="591" t="s">
        <v>3441</v>
      </c>
      <c r="C350" s="591" t="s"/>
      <c r="D350" s="592">
        <v>398</v>
      </c>
      <c r="E350" s="592">
        <v>336</v>
      </c>
      <c r="F350" s="591">
        <v>43456</v>
      </c>
      <c r="G350" s="591" t="s">
        <v>4569</v>
      </c>
      <c r="H350" s="591" t="s">
        <v>13373</v>
      </c>
      <c r="I350" s="591">
        <v>15502117580</v>
      </c>
      <c r="J350" s="592">
        <v>336</v>
      </c>
      <c r="K350" s="596" t="s"/>
      <c r="L350" s="594">
        <v>0.635289351852407</v>
      </c>
      <c r="M350" s="591" t="s">
        <v>4491</v>
      </c>
      <c r="N350" s="595" t="s">
        <v>4630</v>
      </c>
      <c r="O350" s="591" t="s"/>
      <c r="P350" s="596" t="s"/>
      <c r="Q350" s="597" t="s"/>
    </row>
    <row r="351" spans="1:17" s="55">
      <c r="A351" s="590">
        <v>45653</v>
      </c>
      <c r="B351" s="591" t="s">
        <v>13311</v>
      </c>
      <c r="C351" s="591" t="s"/>
      <c r="D351" s="592">
        <v>298</v>
      </c>
      <c r="E351" s="592">
        <v>298</v>
      </c>
      <c r="F351" s="591">
        <v>43454</v>
      </c>
      <c r="G351" s="591" t="s">
        <v>12650</v>
      </c>
      <c r="H351" s="591" t="s">
        <v>8517</v>
      </c>
      <c r="I351" s="591">
        <v>18612317853</v>
      </c>
      <c r="J351" s="592">
        <v>298</v>
      </c>
      <c r="K351" s="596" t="s"/>
      <c r="L351" s="594">
        <v>0.628749999999855</v>
      </c>
      <c r="M351" s="591" t="s">
        <v>4491</v>
      </c>
      <c r="N351" s="595" t="s">
        <v>8517</v>
      </c>
      <c r="O351" s="591" t="s"/>
      <c r="P351" s="596" t="s"/>
      <c r="Q351" s="597" t="s"/>
    </row>
    <row r="352" spans="1:17" s="55">
      <c r="A352" s="590">
        <v>45653</v>
      </c>
      <c r="B352" s="591" t="s">
        <v>3442</v>
      </c>
      <c r="C352" s="591" t="s"/>
      <c r="D352" s="592">
        <v>396</v>
      </c>
      <c r="E352" s="592">
        <v>168</v>
      </c>
      <c r="F352" s="591">
        <v>43452</v>
      </c>
      <c r="G352" s="591" t="s">
        <v>4569</v>
      </c>
      <c r="H352" s="591" t="s"/>
      <c r="I352" s="591" t="s"/>
      <c r="J352" s="592">
        <v>168</v>
      </c>
      <c r="K352" s="596" t="s"/>
      <c r="L352" s="594">
        <v>0.626770833332557</v>
      </c>
      <c r="M352" s="591" t="s">
        <v>4491</v>
      </c>
      <c r="N352" s="595" t="s">
        <v>4630</v>
      </c>
      <c r="O352" s="591" t="s"/>
      <c r="P352" s="596" t="s"/>
      <c r="Q352" s="597" t="s"/>
    </row>
    <row r="353" spans="1:17" s="55">
      <c r="A353" s="590">
        <v>45653</v>
      </c>
      <c r="B353" s="591" t="s">
        <v>13311</v>
      </c>
      <c r="C353" s="591" t="s"/>
      <c r="D353" s="592">
        <v>298</v>
      </c>
      <c r="E353" s="592">
        <v>298</v>
      </c>
      <c r="F353" s="591">
        <v>43449</v>
      </c>
      <c r="G353" s="591" t="s">
        <v>12650</v>
      </c>
      <c r="H353" s="591" t="s">
        <v>8517</v>
      </c>
      <c r="I353" s="591">
        <v>18612317853</v>
      </c>
      <c r="J353" s="592">
        <v>298</v>
      </c>
      <c r="K353" s="596" t="s"/>
      <c r="L353" s="594">
        <v>0.626041666666424</v>
      </c>
      <c r="M353" s="591" t="s">
        <v>4491</v>
      </c>
      <c r="N353" s="595" t="s">
        <v>4521</v>
      </c>
      <c r="O353" s="591" t="s"/>
      <c r="P353" s="596" t="s"/>
      <c r="Q353" s="597" t="s"/>
    </row>
    <row r="354" spans="1:17" s="55">
      <c r="A354" s="590">
        <v>45653</v>
      </c>
      <c r="B354" s="591" t="s">
        <v>13311</v>
      </c>
      <c r="C354" s="591" t="s"/>
      <c r="D354" s="592">
        <v>60</v>
      </c>
      <c r="E354" s="592">
        <v>60</v>
      </c>
      <c r="F354" s="591">
        <v>43445</v>
      </c>
      <c r="G354" s="591" t="s">
        <v>12650</v>
      </c>
      <c r="H354" s="591" t="s"/>
      <c r="I354" s="591" t="s"/>
      <c r="J354" s="592">
        <v>60</v>
      </c>
      <c r="K354" s="596" t="s"/>
      <c r="L354" s="594">
        <v>0.597465277776792</v>
      </c>
      <c r="M354" s="591" t="s">
        <v>4491</v>
      </c>
      <c r="N354" s="595" t="s">
        <v>4521</v>
      </c>
      <c r="O354" s="591" t="s"/>
      <c r="P354" s="596" t="s"/>
      <c r="Q354" s="597" t="s"/>
    </row>
    <row r="355" spans="1:17" s="55">
      <c r="A355" s="590">
        <v>45653</v>
      </c>
      <c r="B355" s="591" t="s">
        <v>3445</v>
      </c>
      <c r="C355" s="591" t="s"/>
      <c r="D355" s="592">
        <v>598</v>
      </c>
      <c r="E355" s="592">
        <v>478</v>
      </c>
      <c r="F355" s="591">
        <v>43440</v>
      </c>
      <c r="G355" s="591" t="s">
        <v>4569</v>
      </c>
      <c r="H355" s="591" t="s">
        <v>13449</v>
      </c>
      <c r="I355" s="591">
        <v>13901109055</v>
      </c>
      <c r="J355" s="592">
        <v>478</v>
      </c>
      <c r="K355" s="596" t="s"/>
      <c r="L355" s="594">
        <v>0.553622685183655</v>
      </c>
      <c r="M355" s="591" t="s">
        <v>4491</v>
      </c>
      <c r="N355" s="614" t="s">
        <v>3123</v>
      </c>
      <c r="O355" s="591" t="s"/>
      <c r="P355" s="596" t="s"/>
      <c r="Q355" s="597" t="s"/>
    </row>
    <row r="356" spans="1:17" s="55">
      <c r="A356" s="590">
        <v>45653</v>
      </c>
      <c r="B356" s="591" t="s">
        <v>13309</v>
      </c>
      <c r="C356" s="591" t="s"/>
      <c r="D356" s="592">
        <v>99</v>
      </c>
      <c r="E356" s="592">
        <v>99</v>
      </c>
      <c r="F356" s="591">
        <v>43438</v>
      </c>
      <c r="G356" s="591" t="s">
        <v>12650</v>
      </c>
      <c r="H356" s="591" t="s"/>
      <c r="I356" s="591" t="s"/>
      <c r="J356" s="592">
        <v>99</v>
      </c>
      <c r="K356" s="596" t="s"/>
      <c r="L356" s="594">
        <v>0.499432870368764</v>
      </c>
      <c r="M356" s="591" t="s">
        <v>4491</v>
      </c>
      <c r="N356" s="595" t="s">
        <v>8517</v>
      </c>
      <c r="O356" s="591" t="s"/>
      <c r="P356" s="596" t="s"/>
      <c r="Q356" s="597" t="s"/>
    </row>
    <row r="357" spans="1:17" s="55">
      <c r="A357" s="590">
        <v>45653</v>
      </c>
      <c r="B357" s="591" t="s">
        <v>3447</v>
      </c>
      <c r="C357" s="591" t="s"/>
      <c r="D357" s="592">
        <v>99</v>
      </c>
      <c r="E357" s="592">
        <v>99</v>
      </c>
      <c r="F357" s="591">
        <v>43436</v>
      </c>
      <c r="G357" s="591" t="s">
        <v>4569</v>
      </c>
      <c r="H357" s="591" t="s"/>
      <c r="I357" s="591" t="s"/>
      <c r="J357" s="592">
        <v>99</v>
      </c>
      <c r="K357" s="596" t="s"/>
      <c r="L357" s="594">
        <v>0.724097222220735</v>
      </c>
      <c r="M357" s="591" t="s">
        <v>4491</v>
      </c>
      <c r="N357" s="614" t="s">
        <v>3123</v>
      </c>
      <c r="O357" s="591" t="s"/>
      <c r="P357" s="596" t="s"/>
      <c r="Q357" s="597" t="s"/>
    </row>
    <row r="358" spans="1:17" s="55">
      <c r="A358" s="590">
        <v>45653</v>
      </c>
      <c r="B358" s="591" t="s">
        <v>13311</v>
      </c>
      <c r="C358" s="591" t="s"/>
      <c r="D358" s="592">
        <v>1290</v>
      </c>
      <c r="E358" s="592">
        <v>1290</v>
      </c>
      <c r="F358" s="591">
        <v>43432</v>
      </c>
      <c r="G358" s="591" t="s">
        <v>12650</v>
      </c>
      <c r="H358" s="591" t="s">
        <v>5349</v>
      </c>
      <c r="I358" s="591">
        <v>13124724688</v>
      </c>
      <c r="J358" s="592">
        <v>1290</v>
      </c>
      <c r="K358" s="596" t="s"/>
      <c r="L358" s="594">
        <v>0.457418981481169</v>
      </c>
      <c r="M358" s="591" t="s">
        <v>4491</v>
      </c>
      <c r="N358" s="595" t="s">
        <v>4521</v>
      </c>
      <c r="O358" s="591" t="s"/>
      <c r="P358" s="596" t="s"/>
      <c r="Q358" s="597" t="s"/>
    </row>
    <row r="359" spans="1:17" s="55">
      <c r="A359" s="590">
        <v>45653</v>
      </c>
      <c r="B359" s="591" t="s">
        <v>3449</v>
      </c>
      <c r="C359" s="591" t="s"/>
      <c r="D359" s="592">
        <v>99</v>
      </c>
      <c r="E359" s="592">
        <v>99</v>
      </c>
      <c r="F359" s="591">
        <v>43423</v>
      </c>
      <c r="G359" s="591" t="s">
        <v>4569</v>
      </c>
      <c r="H359" s="591" t="s"/>
      <c r="I359" s="591" t="s"/>
      <c r="J359" s="592">
        <v>99</v>
      </c>
      <c r="K359" s="596" t="s"/>
      <c r="L359" s="594">
        <v>0.369525462963793</v>
      </c>
      <c r="M359" s="591" t="s">
        <v>4491</v>
      </c>
      <c r="N359" s="614" t="s">
        <v>3123</v>
      </c>
      <c r="O359" s="591" t="s"/>
      <c r="P359" s="596" t="s"/>
      <c r="Q359" s="597" t="s"/>
    </row>
    <row r="360" spans="1:17" s="55">
      <c r="A360" s="590">
        <v>45654</v>
      </c>
      <c r="B360" s="591" t="s">
        <v>3450</v>
      </c>
      <c r="C360" s="591" t="s"/>
      <c r="D360" s="592">
        <v>1598</v>
      </c>
      <c r="E360" s="592">
        <v>1030</v>
      </c>
      <c r="F360" s="591">
        <v>43677</v>
      </c>
      <c r="G360" s="591" t="s">
        <v>3888</v>
      </c>
      <c r="H360" s="591" t="s">
        <v>13450</v>
      </c>
      <c r="I360" s="591">
        <v>13701266608</v>
      </c>
      <c r="J360" s="592">
        <v>1030</v>
      </c>
      <c r="K360" s="596" t="s"/>
      <c r="L360" s="594">
        <v>0.919999999998254</v>
      </c>
      <c r="M360" s="591" t="s">
        <v>4491</v>
      </c>
      <c r="N360" s="595" t="s">
        <v>4526</v>
      </c>
      <c r="O360" s="591" t="s"/>
      <c r="P360" s="596" t="s"/>
      <c r="Q360" s="597" t="s"/>
    </row>
    <row r="361" spans="1:17" s="55">
      <c r="A361" s="590">
        <v>45654</v>
      </c>
      <c r="B361" s="591" t="s">
        <v>13311</v>
      </c>
      <c r="C361" s="591" t="s"/>
      <c r="D361" s="592">
        <v>3100</v>
      </c>
      <c r="E361" s="592">
        <v>3100</v>
      </c>
      <c r="F361" s="591">
        <v>43676</v>
      </c>
      <c r="G361" s="591" t="s">
        <v>3888</v>
      </c>
      <c r="H361" s="591" t="s">
        <v>13451</v>
      </c>
      <c r="I361" s="591">
        <v>13611359135</v>
      </c>
      <c r="J361" s="592">
        <v>3100</v>
      </c>
      <c r="K361" s="596" t="s"/>
      <c r="L361" s="594">
        <v>0.915810185186274</v>
      </c>
      <c r="M361" s="591" t="s">
        <v>4491</v>
      </c>
      <c r="N361" s="595" t="s">
        <v>5523</v>
      </c>
      <c r="O361" s="591" t="s"/>
      <c r="P361" s="596" t="s"/>
      <c r="Q361" s="597" t="s"/>
    </row>
    <row r="362" spans="1:17" s="55">
      <c r="A362" s="590">
        <v>45654</v>
      </c>
      <c r="B362" s="591" t="s">
        <v>13309</v>
      </c>
      <c r="C362" s="591" t="s"/>
      <c r="D362" s="592">
        <v>198</v>
      </c>
      <c r="E362" s="592">
        <v>168</v>
      </c>
      <c r="F362" s="591">
        <v>43675</v>
      </c>
      <c r="G362" s="591" t="s">
        <v>4569</v>
      </c>
      <c r="H362" s="591" t="s"/>
      <c r="I362" s="591" t="s"/>
      <c r="J362" s="592">
        <v>168</v>
      </c>
      <c r="K362" s="596" t="s"/>
      <c r="L362" s="594">
        <v>0.908159722221171</v>
      </c>
      <c r="M362" s="591" t="s">
        <v>4491</v>
      </c>
      <c r="N362" s="595" t="s">
        <v>5349</v>
      </c>
      <c r="O362" s="591" t="s"/>
      <c r="P362" s="596" t="s"/>
      <c r="Q362" s="597" t="s"/>
    </row>
    <row r="363" spans="1:17" s="55">
      <c r="A363" s="590">
        <v>45654</v>
      </c>
      <c r="B363" s="591" t="s">
        <v>3455</v>
      </c>
      <c r="C363" s="591" t="s"/>
      <c r="D363" s="592">
        <v>58</v>
      </c>
      <c r="E363" s="592">
        <v>30</v>
      </c>
      <c r="F363" s="591">
        <v>43669</v>
      </c>
      <c r="G363" s="591" t="s">
        <v>4569</v>
      </c>
      <c r="H363" s="591" t="s"/>
      <c r="I363" s="591" t="s"/>
      <c r="J363" s="592">
        <v>30</v>
      </c>
      <c r="K363" s="596" t="s"/>
      <c r="L363" s="594">
        <v>0.79896990740599</v>
      </c>
      <c r="M363" s="591" t="s">
        <v>4491</v>
      </c>
      <c r="N363" s="614" t="s">
        <v>3123</v>
      </c>
      <c r="O363" s="591" t="s"/>
      <c r="P363" s="596" t="s"/>
      <c r="Q363" s="597" t="s"/>
    </row>
    <row r="364" spans="1:17" s="55">
      <c r="A364" s="590">
        <v>45654</v>
      </c>
      <c r="B364" s="591" t="s">
        <v>3454</v>
      </c>
      <c r="C364" s="591" t="s"/>
      <c r="D364" s="592">
        <v>30</v>
      </c>
      <c r="E364" s="592">
        <v>30</v>
      </c>
      <c r="F364" s="591">
        <v>43668</v>
      </c>
      <c r="G364" s="591" t="s">
        <v>4569</v>
      </c>
      <c r="H364" s="591" t="s"/>
      <c r="I364" s="591" t="s"/>
      <c r="J364" s="592">
        <v>30</v>
      </c>
      <c r="K364" s="596" t="s"/>
      <c r="L364" s="594">
        <v>0.797314814815764</v>
      </c>
      <c r="M364" s="591" t="s">
        <v>4491</v>
      </c>
      <c r="N364" s="614" t="s">
        <v>3072</v>
      </c>
      <c r="O364" s="591" t="s"/>
      <c r="P364" s="596" t="s"/>
      <c r="Q364" s="597" t="s"/>
    </row>
    <row r="365" spans="1:17" s="55">
      <c r="A365" s="590">
        <v>45654</v>
      </c>
      <c r="B365" s="591" t="s">
        <v>3457</v>
      </c>
      <c r="C365" s="591" t="s"/>
      <c r="D365" s="592">
        <v>1700</v>
      </c>
      <c r="E365" s="592">
        <v>1360</v>
      </c>
      <c r="F365" s="591">
        <v>43665</v>
      </c>
      <c r="G365" s="591" t="s">
        <v>4569</v>
      </c>
      <c r="H365" s="591" t="s">
        <v>13452</v>
      </c>
      <c r="I365" s="591">
        <v>18610000803</v>
      </c>
      <c r="J365" s="592">
        <v>1360</v>
      </c>
      <c r="K365" s="596" t="s"/>
      <c r="L365" s="594">
        <v>0.783472222221462</v>
      </c>
      <c r="M365" s="591" t="s">
        <v>3267</v>
      </c>
      <c r="N365" s="595" t="s">
        <v>5349</v>
      </c>
      <c r="O365" s="591" t="s"/>
      <c r="P365" s="596" t="s"/>
      <c r="Q365" s="597" t="s"/>
    </row>
    <row r="366" spans="1:17" s="55">
      <c r="A366" s="590">
        <v>45654</v>
      </c>
      <c r="B366" s="591" t="s">
        <v>13309</v>
      </c>
      <c r="C366" s="591" t="s"/>
      <c r="D366" s="592">
        <v>99</v>
      </c>
      <c r="E366" s="592">
        <v>99</v>
      </c>
      <c r="F366" s="591">
        <v>43664</v>
      </c>
      <c r="G366" s="591" t="s">
        <v>12650</v>
      </c>
      <c r="H366" s="591" t="s"/>
      <c r="I366" s="591" t="s"/>
      <c r="J366" s="592">
        <v>99</v>
      </c>
      <c r="K366" s="596" t="s"/>
      <c r="L366" s="594">
        <v>0.783449074075179</v>
      </c>
      <c r="M366" s="591" t="s">
        <v>4491</v>
      </c>
      <c r="N366" s="595" t="s">
        <v>8517</v>
      </c>
      <c r="O366" s="591" t="s"/>
      <c r="P366" s="596" t="s"/>
      <c r="Q366" s="597" t="s"/>
    </row>
    <row r="367" spans="1:17" s="55">
      <c r="A367" s="590">
        <v>45654</v>
      </c>
      <c r="B367" s="591" t="s">
        <v>3461</v>
      </c>
      <c r="C367" s="591" t="s"/>
      <c r="D367" s="592">
        <v>4918</v>
      </c>
      <c r="E367" s="592">
        <v>2500</v>
      </c>
      <c r="F367" s="591">
        <v>43663</v>
      </c>
      <c r="G367" s="591" t="s">
        <v>4569</v>
      </c>
      <c r="H367" s="591" t="s">
        <v>12920</v>
      </c>
      <c r="I367" s="591">
        <v>13911291806</v>
      </c>
      <c r="J367" s="592">
        <v>2500</v>
      </c>
      <c r="K367" s="596" t="s"/>
      <c r="L367" s="594">
        <v>0.7764351851838</v>
      </c>
      <c r="M367" s="591" t="s">
        <v>3267</v>
      </c>
      <c r="N367" s="595" t="s">
        <v>4572</v>
      </c>
      <c r="O367" s="591" t="s"/>
      <c r="P367" s="596" t="s"/>
      <c r="Q367" s="597" t="s"/>
    </row>
    <row r="368" spans="1:17" s="55">
      <c r="A368" s="590">
        <v>45654</v>
      </c>
      <c r="B368" s="591" t="s">
        <v>3458</v>
      </c>
      <c r="C368" s="591" t="s"/>
      <c r="D368" s="592">
        <v>168</v>
      </c>
      <c r="E368" s="592">
        <v>28</v>
      </c>
      <c r="F368" s="591">
        <v>43662</v>
      </c>
      <c r="G368" s="591" t="s">
        <v>4569</v>
      </c>
      <c r="H368" s="591" t="s">
        <v>13453</v>
      </c>
      <c r="I368" s="591">
        <v>18610000803</v>
      </c>
      <c r="J368" s="592">
        <v>28</v>
      </c>
      <c r="K368" s="596" t="s"/>
      <c r="L368" s="594">
        <v>0.776585648149194</v>
      </c>
      <c r="M368" s="591" t="s">
        <v>4491</v>
      </c>
      <c r="N368" s="618" t="s">
        <v>3224</v>
      </c>
      <c r="O368" s="591" t="s"/>
      <c r="P368" s="596" t="s"/>
      <c r="Q368" s="597" t="s"/>
    </row>
    <row r="369" spans="1:17" s="691">
      <c r="A369" s="606">
        <v>45654</v>
      </c>
      <c r="B369" s="607" t="s">
        <v>3458</v>
      </c>
      <c r="C369" s="607" t="s"/>
      <c r="D369" s="593">
        <v>168</v>
      </c>
      <c r="E369" s="593">
        <v>28</v>
      </c>
      <c r="F369" s="607">
        <v>43662</v>
      </c>
      <c r="G369" s="607" t="s">
        <v>4569</v>
      </c>
      <c r="H369" s="607" t="s">
        <v>13453</v>
      </c>
      <c r="I369" s="607">
        <v>18610000803</v>
      </c>
      <c r="J369" s="593" t="s"/>
      <c r="K369" s="613">
        <v>140</v>
      </c>
      <c r="L369" s="608">
        <v>0.776585648149194</v>
      </c>
      <c r="M369" s="607" t="s">
        <v>3267</v>
      </c>
      <c r="N369" s="618" t="s">
        <v>3224</v>
      </c>
      <c r="O369" s="607" t="s"/>
      <c r="P369" s="609" t="s"/>
      <c r="Q369" s="610" t="s"/>
    </row>
    <row r="370" spans="1:17" s="55">
      <c r="A370" s="590">
        <v>45654</v>
      </c>
      <c r="B370" s="591" t="s">
        <v>3462</v>
      </c>
      <c r="C370" s="591" t="s"/>
      <c r="D370" s="592">
        <v>5800</v>
      </c>
      <c r="E370" s="592">
        <v>3499</v>
      </c>
      <c r="F370" s="591">
        <v>43648</v>
      </c>
      <c r="G370" s="591" t="s">
        <v>4569</v>
      </c>
      <c r="H370" s="591" t="s">
        <v>13410</v>
      </c>
      <c r="I370" s="591">
        <v>18633722089</v>
      </c>
      <c r="J370" s="592">
        <v>3499</v>
      </c>
      <c r="K370" s="596" t="s"/>
      <c r="L370" s="594">
        <v>0.763287037036207</v>
      </c>
      <c r="M370" s="591" t="s">
        <v>4491</v>
      </c>
      <c r="N370" s="595" t="s">
        <v>4630</v>
      </c>
      <c r="O370" s="591" t="s"/>
      <c r="P370" s="596" t="s"/>
      <c r="Q370" s="597" t="s"/>
    </row>
    <row r="371" spans="1:17" s="55">
      <c r="A371" s="590">
        <v>45654</v>
      </c>
      <c r="B371" s="591" t="s">
        <v>3464</v>
      </c>
      <c r="C371" s="591" t="s"/>
      <c r="D371" s="592">
        <v>168</v>
      </c>
      <c r="E371" s="592">
        <v>168</v>
      </c>
      <c r="F371" s="591">
        <v>43618</v>
      </c>
      <c r="G371" s="591" t="s">
        <v>4569</v>
      </c>
      <c r="H371" s="591" t="s">
        <v>12920</v>
      </c>
      <c r="I371" s="591" t="s"/>
      <c r="J371" s="592">
        <v>168</v>
      </c>
      <c r="K371" s="596" t="s"/>
      <c r="L371" s="594">
        <v>0.636817129630799</v>
      </c>
      <c r="M371" s="591" t="s">
        <v>4491</v>
      </c>
      <c r="N371" s="614" t="s">
        <v>3123</v>
      </c>
      <c r="O371" s="591" t="s"/>
      <c r="P371" s="596" t="s"/>
      <c r="Q371" s="597" t="s"/>
    </row>
    <row r="372" spans="1:17" s="55">
      <c r="A372" s="590">
        <v>45654</v>
      </c>
      <c r="B372" s="591" t="s">
        <v>3465</v>
      </c>
      <c r="C372" s="591" t="s"/>
      <c r="D372" s="592">
        <v>3696</v>
      </c>
      <c r="E372" s="592">
        <v>2169</v>
      </c>
      <c r="F372" s="591">
        <v>43617</v>
      </c>
      <c r="G372" s="591" t="s">
        <v>4569</v>
      </c>
      <c r="H372" s="591" t="s"/>
      <c r="I372" s="591" t="s"/>
      <c r="J372" s="592">
        <v>2169</v>
      </c>
      <c r="K372" s="596" t="s"/>
      <c r="L372" s="594">
        <v>0.631493055556348</v>
      </c>
      <c r="M372" s="591" t="s">
        <v>3298</v>
      </c>
      <c r="N372" s="595" t="s">
        <v>4572</v>
      </c>
      <c r="O372" s="591" t="s"/>
      <c r="P372" s="596" t="s"/>
      <c r="Q372" s="597" t="s"/>
    </row>
    <row r="373" spans="1:17" s="55">
      <c r="A373" s="590">
        <v>45654</v>
      </c>
      <c r="B373" s="591" t="s">
        <v>3468</v>
      </c>
      <c r="C373" s="591" t="s"/>
      <c r="D373" s="592">
        <v>199</v>
      </c>
      <c r="E373" s="592">
        <v>8</v>
      </c>
      <c r="F373" s="591">
        <v>43611</v>
      </c>
      <c r="G373" s="591" t="s">
        <v>4569</v>
      </c>
      <c r="H373" s="591" t="s">
        <v>13454</v>
      </c>
      <c r="I373" s="591" t="s"/>
      <c r="J373" s="592">
        <v>8</v>
      </c>
      <c r="K373" s="596" t="s"/>
      <c r="L373" s="594">
        <v>0.613391203703941</v>
      </c>
      <c r="M373" s="591" t="s">
        <v>3298</v>
      </c>
      <c r="N373" s="614" t="s">
        <v>3123</v>
      </c>
      <c r="O373" s="591" t="s"/>
      <c r="P373" s="596" t="s"/>
      <c r="Q373" s="597" t="s"/>
    </row>
    <row r="374" spans="1:17" s="55">
      <c r="A374" s="590">
        <v>45654</v>
      </c>
      <c r="B374" s="591" t="s">
        <v>13309</v>
      </c>
      <c r="C374" s="591" t="s"/>
      <c r="D374" s="592">
        <v>199</v>
      </c>
      <c r="E374" s="592">
        <v>199</v>
      </c>
      <c r="F374" s="591">
        <v>43609</v>
      </c>
      <c r="G374" s="591" t="s">
        <v>12650</v>
      </c>
      <c r="H374" s="591" t="s"/>
      <c r="I374" s="591" t="s"/>
      <c r="J374" s="592">
        <v>199</v>
      </c>
      <c r="K374" s="596" t="s"/>
      <c r="L374" s="594">
        <v>0.612048611110368</v>
      </c>
      <c r="M374" s="591" t="s">
        <v>4491</v>
      </c>
      <c r="N374" s="595" t="s">
        <v>8517</v>
      </c>
      <c r="O374" s="591" t="s">
        <v>13455</v>
      </c>
      <c r="P374" s="596" t="s"/>
      <c r="Q374" s="597" t="s"/>
    </row>
    <row r="375" spans="1:17" s="55">
      <c r="A375" s="590">
        <v>45654</v>
      </c>
      <c r="B375" s="591" t="s">
        <v>3466</v>
      </c>
      <c r="C375" s="591" t="s"/>
      <c r="D375" s="592">
        <v>199</v>
      </c>
      <c r="E375" s="592">
        <v>168</v>
      </c>
      <c r="F375" s="591">
        <v>43608</v>
      </c>
      <c r="G375" s="591" t="s">
        <v>4569</v>
      </c>
      <c r="H375" s="591" t="s"/>
      <c r="I375" s="591" t="s"/>
      <c r="J375" s="592">
        <v>168</v>
      </c>
      <c r="K375" s="596" t="s"/>
      <c r="L375" s="594">
        <v>0.611747685186856</v>
      </c>
      <c r="M375" s="591" t="s">
        <v>4491</v>
      </c>
      <c r="N375" s="595" t="s">
        <v>4572</v>
      </c>
      <c r="O375" s="591" t="s"/>
      <c r="P375" s="596" t="s"/>
      <c r="Q375" s="597" t="s"/>
    </row>
    <row r="376" spans="1:17" s="55">
      <c r="A376" s="590">
        <v>45654</v>
      </c>
      <c r="B376" s="591" t="s">
        <v>3467</v>
      </c>
      <c r="C376" s="591" t="s"/>
      <c r="D376" s="592">
        <v>100</v>
      </c>
      <c r="E376" s="592">
        <v>50</v>
      </c>
      <c r="F376" s="591">
        <v>43606</v>
      </c>
      <c r="G376" s="591" t="s">
        <v>4569</v>
      </c>
      <c r="H376" s="591" t="s"/>
      <c r="I376" s="591" t="s"/>
      <c r="J376" s="592">
        <v>50</v>
      </c>
      <c r="K376" s="596" t="s"/>
      <c r="L376" s="594">
        <v>0.609965277777519</v>
      </c>
      <c r="M376" s="591" t="s">
        <v>4491</v>
      </c>
      <c r="N376" s="595" t="s">
        <v>5349</v>
      </c>
      <c r="O376" s="591" t="s"/>
      <c r="P376" s="596" t="s"/>
      <c r="Q376" s="597" t="s"/>
    </row>
    <row r="377" spans="1:17" s="55">
      <c r="A377" s="590">
        <v>45654</v>
      </c>
      <c r="B377" s="591" t="s">
        <v>3468</v>
      </c>
      <c r="C377" s="591" t="s"/>
      <c r="D377" s="592">
        <v>199</v>
      </c>
      <c r="E377" s="592">
        <v>160</v>
      </c>
      <c r="F377" s="591">
        <v>43605</v>
      </c>
      <c r="G377" s="591" t="s">
        <v>4569</v>
      </c>
      <c r="H377" s="591" t="s">
        <v>12679</v>
      </c>
      <c r="I377" s="591">
        <v>13718781363</v>
      </c>
      <c r="J377" s="592">
        <v>160</v>
      </c>
      <c r="K377" s="596" t="s"/>
      <c r="L377" s="594">
        <v>0.608784722222481</v>
      </c>
      <c r="M377" s="591" t="s">
        <v>4491</v>
      </c>
      <c r="N377" s="614" t="s">
        <v>3123</v>
      </c>
      <c r="O377" s="591" t="s"/>
      <c r="P377" s="596" t="s"/>
      <c r="Q377" s="597" t="s"/>
    </row>
    <row r="378" spans="1:17" s="55">
      <c r="A378" s="590">
        <v>45654</v>
      </c>
      <c r="B378" s="591" t="s">
        <v>13309</v>
      </c>
      <c r="C378" s="591" t="s"/>
      <c r="D378" s="592">
        <v>99</v>
      </c>
      <c r="E378" s="592">
        <v>99</v>
      </c>
      <c r="F378" s="591">
        <v>43568</v>
      </c>
      <c r="G378" s="591" t="s">
        <v>4569</v>
      </c>
      <c r="H378" s="591" t="s"/>
      <c r="I378" s="591" t="s"/>
      <c r="J378" s="592">
        <v>99</v>
      </c>
      <c r="K378" s="596" t="s"/>
      <c r="L378" s="594">
        <v>0.515775462961756</v>
      </c>
      <c r="M378" s="591" t="s">
        <v>4491</v>
      </c>
      <c r="N378" s="595" t="s">
        <v>5349</v>
      </c>
      <c r="O378" s="591" t="s"/>
      <c r="P378" s="596" t="s"/>
      <c r="Q378" s="597" t="s"/>
    </row>
    <row r="379" spans="1:17" s="55">
      <c r="A379" s="590">
        <v>45654</v>
      </c>
      <c r="B379" s="591" t="s">
        <v>3472</v>
      </c>
      <c r="C379" s="591" t="s"/>
      <c r="D379" s="592">
        <v>168</v>
      </c>
      <c r="E379" s="592">
        <v>150</v>
      </c>
      <c r="F379" s="591">
        <v>43558</v>
      </c>
      <c r="G379" s="591" t="s">
        <v>4569</v>
      </c>
      <c r="H379" s="591" t="s"/>
      <c r="I379" s="591">
        <v>18518939600</v>
      </c>
      <c r="J379" s="592">
        <v>150</v>
      </c>
      <c r="K379" s="596" t="s"/>
      <c r="L379" s="594">
        <v>0.498067129628908</v>
      </c>
      <c r="M379" s="591" t="s">
        <v>4491</v>
      </c>
      <c r="N379" s="595" t="s">
        <v>4572</v>
      </c>
      <c r="O379" s="591" t="s"/>
      <c r="P379" s="596" t="s"/>
      <c r="Q379" s="597" t="s"/>
    </row>
    <row r="380" spans="1:17" s="55">
      <c r="A380" s="590">
        <v>45654</v>
      </c>
      <c r="B380" s="591" t="s">
        <v>3473</v>
      </c>
      <c r="C380" s="591" t="s"/>
      <c r="D380" s="592">
        <v>398</v>
      </c>
      <c r="E380" s="592">
        <v>336</v>
      </c>
      <c r="F380" s="591">
        <v>43544</v>
      </c>
      <c r="G380" s="591" t="s">
        <v>4569</v>
      </c>
      <c r="H380" s="591" t="s"/>
      <c r="I380" s="591" t="s"/>
      <c r="J380" s="592">
        <v>336</v>
      </c>
      <c r="K380" s="596" t="s"/>
      <c r="L380" s="594">
        <v>0.460613425926567</v>
      </c>
      <c r="M380" s="591" t="s">
        <v>3267</v>
      </c>
      <c r="N380" s="595" t="s">
        <v>5349</v>
      </c>
      <c r="O380" s="591" t="s"/>
      <c r="P380" s="596" t="s"/>
      <c r="Q380" s="597" t="s"/>
    </row>
    <row r="381" spans="1:17" s="55">
      <c r="A381" s="590">
        <v>45654</v>
      </c>
      <c r="B381" s="256" t="s">
        <v>3471</v>
      </c>
      <c r="C381" s="591" t="s"/>
      <c r="D381" s="592">
        <v>359</v>
      </c>
      <c r="E381" s="592">
        <v>359</v>
      </c>
      <c r="F381" s="591">
        <v>43541</v>
      </c>
      <c r="G381" s="591" t="s">
        <v>12650</v>
      </c>
      <c r="H381" s="591" t="s">
        <v>13456</v>
      </c>
      <c r="I381" s="591">
        <v>13023366888</v>
      </c>
      <c r="J381" s="592">
        <v>359</v>
      </c>
      <c r="K381" s="596" t="s"/>
      <c r="L381" s="594">
        <v>0.45663194444569</v>
      </c>
      <c r="M381" s="591" t="s">
        <v>4491</v>
      </c>
      <c r="N381" s="614" t="s">
        <v>3052</v>
      </c>
      <c r="O381" s="591" t="s">
        <v>12650</v>
      </c>
      <c r="P381" s="596" t="s"/>
      <c r="Q381" s="597" t="s"/>
    </row>
    <row r="382" spans="1:17" s="55">
      <c r="A382" s="590">
        <v>45654</v>
      </c>
      <c r="B382" s="591" t="s">
        <v>3474</v>
      </c>
      <c r="C382" s="591" t="s"/>
      <c r="D382" s="592">
        <v>298</v>
      </c>
      <c r="E382" s="592">
        <v>168</v>
      </c>
      <c r="F382" s="591">
        <v>43540</v>
      </c>
      <c r="G382" s="591" t="s">
        <v>4569</v>
      </c>
      <c r="H382" s="591" t="s"/>
      <c r="I382" s="591" t="s"/>
      <c r="J382" s="592">
        <v>168</v>
      </c>
      <c r="K382" s="596" t="s"/>
      <c r="L382" s="594">
        <v>0.454606481482188</v>
      </c>
      <c r="M382" s="591" t="s">
        <v>4491</v>
      </c>
      <c r="N382" s="595" t="s">
        <v>5349</v>
      </c>
      <c r="O382" s="591" t="s"/>
      <c r="P382" s="596" t="s"/>
      <c r="Q382" s="597" t="s"/>
    </row>
    <row r="383" spans="1:17" s="55">
      <c r="A383" s="590">
        <v>45654</v>
      </c>
      <c r="B383" s="591" t="s">
        <v>3475</v>
      </c>
      <c r="C383" s="591" t="s"/>
      <c r="D383" s="592">
        <v>328</v>
      </c>
      <c r="E383" s="592">
        <v>328</v>
      </c>
      <c r="F383" s="591">
        <v>43539</v>
      </c>
      <c r="G383" s="591" t="s">
        <v>4569</v>
      </c>
      <c r="H383" s="591" t="s">
        <v>13457</v>
      </c>
      <c r="I383" s="591">
        <v>18651873040</v>
      </c>
      <c r="J383" s="592">
        <v>328</v>
      </c>
      <c r="K383" s="596" t="s"/>
      <c r="L383" s="594">
        <v>0.451192129628908</v>
      </c>
      <c r="M383" s="591" t="s">
        <v>4491</v>
      </c>
      <c r="N383" s="614" t="s">
        <v>3123</v>
      </c>
      <c r="O383" s="591" t="s"/>
      <c r="P383" s="596" t="s"/>
      <c r="Q383" s="597" t="s"/>
    </row>
    <row r="384" spans="1:17" s="55">
      <c r="A384" s="590">
        <v>45654</v>
      </c>
      <c r="B384" s="591" t="s">
        <v>13309</v>
      </c>
      <c r="C384" s="591" t="s"/>
      <c r="D384" s="592">
        <v>198</v>
      </c>
      <c r="E384" s="592">
        <v>168</v>
      </c>
      <c r="F384" s="591">
        <v>43524</v>
      </c>
      <c r="G384" s="591" t="s">
        <v>4569</v>
      </c>
      <c r="H384" s="591" t="s"/>
      <c r="I384" s="591" t="s"/>
      <c r="J384" s="592">
        <v>168</v>
      </c>
      <c r="K384" s="596" t="s"/>
      <c r="L384" s="594">
        <v>0.412557870371529</v>
      </c>
      <c r="M384" s="591" t="s">
        <v>4491</v>
      </c>
      <c r="N384" s="595" t="s">
        <v>5349</v>
      </c>
      <c r="O384" s="591" t="s"/>
      <c r="P384" s="596" t="s"/>
      <c r="Q384" s="597" t="s"/>
    </row>
    <row r="385" spans="1:17" s="55">
      <c r="A385" s="590">
        <v>45655</v>
      </c>
      <c r="B385" s="591" t="s">
        <v>3478</v>
      </c>
      <c r="C385" s="591" t="s"/>
      <c r="D385" s="592">
        <v>168</v>
      </c>
      <c r="E385" s="592">
        <v>99</v>
      </c>
      <c r="F385" s="591">
        <v>43805</v>
      </c>
      <c r="G385" s="591" t="s">
        <v>4569</v>
      </c>
      <c r="H385" s="591" t="s">
        <v>13458</v>
      </c>
      <c r="I385" s="591" t="s"/>
      <c r="J385" s="592">
        <v>99</v>
      </c>
      <c r="K385" s="596" t="s"/>
      <c r="L385" s="594">
        <v>0.88461805555562</v>
      </c>
      <c r="M385" s="591" t="s">
        <v>3298</v>
      </c>
      <c r="N385" s="595" t="s">
        <v>5349</v>
      </c>
      <c r="O385" s="591" t="s"/>
      <c r="P385" s="596" t="s"/>
      <c r="Q385" s="597" t="s"/>
    </row>
    <row r="386" spans="1:17" s="55">
      <c r="A386" s="590">
        <v>45655</v>
      </c>
      <c r="B386" s="591" t="s">
        <v>3479</v>
      </c>
      <c r="C386" s="591" t="s"/>
      <c r="D386" s="592">
        <v>168</v>
      </c>
      <c r="E386" s="592">
        <v>168</v>
      </c>
      <c r="F386" s="591">
        <v>43797</v>
      </c>
      <c r="G386" s="591" t="s">
        <v>4569</v>
      </c>
      <c r="H386" s="591" t="s"/>
      <c r="I386" s="591" t="s"/>
      <c r="J386" s="592">
        <v>168</v>
      </c>
      <c r="K386" s="596" t="s"/>
      <c r="L386" s="594">
        <v>0.758379629631236</v>
      </c>
      <c r="M386" s="591" t="s">
        <v>4491</v>
      </c>
      <c r="N386" s="614" t="s">
        <v>3123</v>
      </c>
      <c r="O386" s="591" t="s"/>
      <c r="P386" s="596" t="s"/>
      <c r="Q386" s="597" t="s"/>
    </row>
    <row r="387" spans="1:17" s="55">
      <c r="A387" s="590">
        <v>45655</v>
      </c>
      <c r="B387" s="591" t="s">
        <v>3488</v>
      </c>
      <c r="C387" s="591" t="s"/>
      <c r="D387" s="592">
        <v>1750</v>
      </c>
      <c r="E387" s="592">
        <v>1500</v>
      </c>
      <c r="F387" s="591">
        <v>43781</v>
      </c>
      <c r="G387" s="591" t="s">
        <v>4569</v>
      </c>
      <c r="H387" s="591" t="s"/>
      <c r="I387" s="591" t="s"/>
      <c r="J387" s="592">
        <v>1500</v>
      </c>
      <c r="K387" s="596" t="s"/>
      <c r="L387" s="594">
        <v>0.646388888890215</v>
      </c>
      <c r="M387" s="591" t="s">
        <v>3298</v>
      </c>
      <c r="N387" s="595" t="s">
        <v>4572</v>
      </c>
      <c r="O387" s="591" t="s"/>
      <c r="P387" s="596" t="s"/>
      <c r="Q387" s="597" t="s"/>
    </row>
    <row r="388" spans="1:17" s="55">
      <c r="A388" s="590">
        <v>45655</v>
      </c>
      <c r="B388" s="591" t="s">
        <v>3487</v>
      </c>
      <c r="C388" s="591" t="s"/>
      <c r="D388" s="592">
        <v>299</v>
      </c>
      <c r="E388" s="592">
        <v>168</v>
      </c>
      <c r="F388" s="591">
        <v>43779</v>
      </c>
      <c r="G388" s="591" t="s">
        <v>4569</v>
      </c>
      <c r="H388" s="591" t="s"/>
      <c r="I388" s="591" t="s"/>
      <c r="J388" s="592">
        <v>168</v>
      </c>
      <c r="K388" s="596" t="s"/>
      <c r="L388" s="594">
        <v>0.640810185184819</v>
      </c>
      <c r="M388" s="591" t="s">
        <v>4491</v>
      </c>
      <c r="N388" s="595" t="s">
        <v>4572</v>
      </c>
      <c r="O388" s="591" t="s">
        <v>13455</v>
      </c>
      <c r="P388" s="596" t="s"/>
      <c r="Q388" s="597" t="s"/>
    </row>
    <row r="389" spans="1:17" s="55">
      <c r="A389" s="590">
        <v>45655</v>
      </c>
      <c r="B389" s="591" t="s">
        <v>13309</v>
      </c>
      <c r="C389" s="591" t="s"/>
      <c r="D389" s="592">
        <v>498</v>
      </c>
      <c r="E389" s="592">
        <v>498</v>
      </c>
      <c r="F389" s="591">
        <v>43777</v>
      </c>
      <c r="G389" s="591" t="s">
        <v>4569</v>
      </c>
      <c r="H389" s="591" t="s">
        <v>13354</v>
      </c>
      <c r="I389" s="591">
        <v>18610085917</v>
      </c>
      <c r="J389" s="592">
        <v>498</v>
      </c>
      <c r="K389" s="596" t="s"/>
      <c r="L389" s="594">
        <v>0.640057870368764</v>
      </c>
      <c r="M389" s="591" t="s">
        <v>4491</v>
      </c>
      <c r="N389" s="595" t="s">
        <v>5349</v>
      </c>
      <c r="O389" s="591" t="s"/>
      <c r="P389" s="596" t="s"/>
      <c r="Q389" s="597" t="s"/>
    </row>
    <row r="390" spans="1:17" s="55">
      <c r="A390" s="590">
        <v>45655</v>
      </c>
      <c r="B390" s="591" t="s">
        <v>3489</v>
      </c>
      <c r="C390" s="591" t="s"/>
      <c r="D390" s="592">
        <v>58</v>
      </c>
      <c r="E390" s="592">
        <v>30</v>
      </c>
      <c r="F390" s="591">
        <v>43773</v>
      </c>
      <c r="G390" s="591" t="s">
        <v>4569</v>
      </c>
      <c r="H390" s="591" t="s"/>
      <c r="I390" s="591" t="s"/>
      <c r="J390" s="592">
        <v>30</v>
      </c>
      <c r="K390" s="596" t="s"/>
      <c r="L390" s="594">
        <v>0.629131944442634</v>
      </c>
      <c r="M390" s="591" t="s">
        <v>3298</v>
      </c>
      <c r="N390" s="614" t="s">
        <v>3123</v>
      </c>
      <c r="O390" s="591" t="s"/>
      <c r="P390" s="596" t="s"/>
      <c r="Q390" s="597" t="s"/>
    </row>
    <row r="391" spans="1:17" s="55">
      <c r="A391" s="590">
        <v>45655</v>
      </c>
      <c r="B391" s="591" t="s">
        <v>13309</v>
      </c>
      <c r="C391" s="591" t="s"/>
      <c r="D391" s="592">
        <v>168</v>
      </c>
      <c r="E391" s="592">
        <v>168</v>
      </c>
      <c r="F391" s="591">
        <v>43769</v>
      </c>
      <c r="G391" s="591" t="s">
        <v>12650</v>
      </c>
      <c r="H391" s="591" t="s"/>
      <c r="I391" s="591" t="s"/>
      <c r="J391" s="592">
        <v>168</v>
      </c>
      <c r="K391" s="596" t="s"/>
      <c r="L391" s="594">
        <v>0.614432870370365</v>
      </c>
      <c r="M391" s="591" t="s">
        <v>4491</v>
      </c>
      <c r="N391" s="595" t="s">
        <v>8517</v>
      </c>
      <c r="O391" s="591" t="s"/>
      <c r="P391" s="596" t="s"/>
      <c r="Q391" s="597" t="s"/>
    </row>
    <row r="392" spans="1:17" s="55">
      <c r="A392" s="590">
        <v>45655</v>
      </c>
      <c r="B392" s="591" t="s">
        <v>13309</v>
      </c>
      <c r="C392" s="591" t="s"/>
      <c r="D392" s="592">
        <v>650</v>
      </c>
      <c r="E392" s="592">
        <v>180</v>
      </c>
      <c r="F392" s="591">
        <v>43756</v>
      </c>
      <c r="G392" s="591" t="s">
        <v>3888</v>
      </c>
      <c r="H392" s="591" t="s">
        <v>13459</v>
      </c>
      <c r="I392" s="591">
        <v>13910192034</v>
      </c>
      <c r="J392" s="592">
        <v>180</v>
      </c>
      <c r="K392" s="596" t="s"/>
      <c r="L392" s="594">
        <v>0.590081018519413</v>
      </c>
      <c r="M392" s="591" t="s">
        <v>4491</v>
      </c>
      <c r="N392" s="595" t="s">
        <v>4526</v>
      </c>
      <c r="O392" s="591" t="s"/>
      <c r="P392" s="596" t="s"/>
      <c r="Q392" s="597" t="s"/>
    </row>
    <row r="393" spans="1:17" s="55">
      <c r="A393" s="590">
        <v>45655</v>
      </c>
      <c r="B393" s="591" t="s">
        <v>13309</v>
      </c>
      <c r="C393" s="591" t="s"/>
      <c r="D393" s="592">
        <v>168</v>
      </c>
      <c r="E393" s="592">
        <v>168</v>
      </c>
      <c r="F393" s="591">
        <v>43752</v>
      </c>
      <c r="G393" s="591" t="s">
        <v>12650</v>
      </c>
      <c r="H393" s="591" t="s"/>
      <c r="I393" s="591" t="s"/>
      <c r="J393" s="592">
        <v>168</v>
      </c>
      <c r="K393" s="596" t="s"/>
      <c r="L393" s="594">
        <v>0.57121527777781</v>
      </c>
      <c r="M393" s="591" t="s">
        <v>4491</v>
      </c>
      <c r="N393" s="595" t="s">
        <v>8517</v>
      </c>
      <c r="O393" s="591" t="s"/>
      <c r="P393" s="596" t="s"/>
      <c r="Q393" s="597" t="s"/>
    </row>
    <row r="394" spans="1:17" s="55">
      <c r="A394" s="590">
        <v>45655</v>
      </c>
      <c r="B394" s="591" t="s">
        <v>3491</v>
      </c>
      <c r="C394" s="591" t="s"/>
      <c r="D394" s="592">
        <v>596</v>
      </c>
      <c r="E394" s="592">
        <v>596</v>
      </c>
      <c r="F394" s="591">
        <v>43746</v>
      </c>
      <c r="G394" s="591" t="s">
        <v>4569</v>
      </c>
      <c r="H394" s="591" t="s">
        <v>13460</v>
      </c>
      <c r="I394" s="591">
        <v>13824353663</v>
      </c>
      <c r="J394" s="592">
        <v>596</v>
      </c>
      <c r="K394" s="596" t="s"/>
      <c r="L394" s="594">
        <v>0.554178240741749</v>
      </c>
      <c r="M394" s="591" t="s">
        <v>4491</v>
      </c>
      <c r="N394" s="614" t="s">
        <v>3123</v>
      </c>
      <c r="O394" s="591" t="s"/>
      <c r="P394" s="596" t="s"/>
      <c r="Q394" s="597" t="s"/>
    </row>
    <row r="395" spans="1:17" s="55">
      <c r="A395" s="590">
        <v>45655</v>
      </c>
      <c r="B395" s="591" t="s">
        <v>3492</v>
      </c>
      <c r="C395" s="591" t="s"/>
      <c r="D395" s="592">
        <v>529</v>
      </c>
      <c r="E395" s="592">
        <v>498</v>
      </c>
      <c r="F395" s="591">
        <v>43745</v>
      </c>
      <c r="G395" s="591" t="s">
        <v>4569</v>
      </c>
      <c r="H395" s="591" t="s"/>
      <c r="I395" s="591" t="s"/>
      <c r="J395" s="592">
        <v>498</v>
      </c>
      <c r="K395" s="596" t="s"/>
      <c r="L395" s="594">
        <v>0.547106481481024</v>
      </c>
      <c r="M395" s="591" t="s">
        <v>3298</v>
      </c>
      <c r="N395" s="595" t="s">
        <v>4572</v>
      </c>
      <c r="O395" s="591" t="s"/>
      <c r="P395" s="596" t="s"/>
      <c r="Q395" s="597" t="s"/>
    </row>
    <row r="396" spans="1:17" s="55">
      <c r="A396" s="590">
        <v>45655</v>
      </c>
      <c r="B396" s="591" t="s">
        <v>13309</v>
      </c>
      <c r="C396" s="591" t="s"/>
      <c r="D396" s="592">
        <v>1500</v>
      </c>
      <c r="E396" s="592">
        <v>1500</v>
      </c>
      <c r="F396" s="591">
        <v>43741</v>
      </c>
      <c r="G396" s="591" t="s">
        <v>12650</v>
      </c>
      <c r="H396" s="591" t="s"/>
      <c r="I396" s="591" t="s"/>
      <c r="J396" s="592">
        <v>1500</v>
      </c>
      <c r="K396" s="596" t="s"/>
      <c r="L396" s="594">
        <v>0.536597222220735</v>
      </c>
      <c r="M396" s="591" t="s">
        <v>4491</v>
      </c>
      <c r="N396" s="595" t="s">
        <v>8517</v>
      </c>
      <c r="O396" s="591" t="s"/>
      <c r="P396" s="596" t="s"/>
      <c r="Q396" s="597" t="s"/>
    </row>
    <row r="397" spans="1:17" s="55">
      <c r="A397" s="590">
        <v>45655</v>
      </c>
      <c r="B397" s="591" t="s">
        <v>3495</v>
      </c>
      <c r="C397" s="591" t="s"/>
      <c r="D397" s="592">
        <v>198</v>
      </c>
      <c r="E397" s="592">
        <v>158</v>
      </c>
      <c r="F397" s="591">
        <v>43732</v>
      </c>
      <c r="G397" s="591" t="s">
        <v>4569</v>
      </c>
      <c r="H397" s="591" t="s">
        <v>4630</v>
      </c>
      <c r="I397" s="591">
        <v>13693171170</v>
      </c>
      <c r="J397" s="592">
        <v>158</v>
      </c>
      <c r="K397" s="596" t="s"/>
      <c r="L397" s="594">
        <v>0.520335648147011</v>
      </c>
      <c r="M397" s="591" t="s">
        <v>4491</v>
      </c>
      <c r="N397" s="595" t="s">
        <v>4630</v>
      </c>
      <c r="O397" s="591" t="s"/>
      <c r="P397" s="596" t="s"/>
      <c r="Q397" s="597" t="s"/>
    </row>
    <row r="398" spans="1:17" s="55">
      <c r="A398" s="590">
        <v>45655</v>
      </c>
      <c r="B398" s="591" t="s">
        <v>13311</v>
      </c>
      <c r="C398" s="591" t="s"/>
      <c r="D398" s="592">
        <v>628.6</v>
      </c>
      <c r="E398" s="592">
        <v>628.6</v>
      </c>
      <c r="F398" s="591">
        <v>43730</v>
      </c>
      <c r="G398" s="591" t="s">
        <v>12650</v>
      </c>
      <c r="H398" s="591" t="s"/>
      <c r="I398" s="591" t="s"/>
      <c r="J398" s="592">
        <v>628.6</v>
      </c>
      <c r="K398" s="596" t="s"/>
      <c r="L398" s="594">
        <v>0.508356481481315</v>
      </c>
      <c r="M398" s="591" t="s">
        <v>4491</v>
      </c>
      <c r="N398" s="595" t="s">
        <v>4521</v>
      </c>
      <c r="O398" s="591" t="s"/>
      <c r="P398" s="596" t="s"/>
      <c r="Q398" s="597" t="s"/>
    </row>
    <row r="399" spans="1:17" s="55">
      <c r="A399" s="590">
        <v>45655</v>
      </c>
      <c r="B399" s="591" t="s">
        <v>3497</v>
      </c>
      <c r="C399" s="591" t="s"/>
      <c r="D399" s="592">
        <v>58</v>
      </c>
      <c r="E399" s="592">
        <v>30</v>
      </c>
      <c r="F399" s="591">
        <v>43722</v>
      </c>
      <c r="G399" s="591" t="s">
        <v>4569</v>
      </c>
      <c r="H399" s="591" t="s"/>
      <c r="I399" s="591" t="s"/>
      <c r="J399" s="592">
        <v>30</v>
      </c>
      <c r="K399" s="596" t="s"/>
      <c r="L399" s="594">
        <v>0.474884259259852</v>
      </c>
      <c r="M399" s="591" t="s">
        <v>3298</v>
      </c>
      <c r="N399" s="614" t="s">
        <v>3123</v>
      </c>
      <c r="O399" s="591" t="s"/>
      <c r="P399" s="596" t="s"/>
      <c r="Q399" s="597" t="s"/>
    </row>
    <row r="400" spans="1:17" s="55">
      <c r="A400" s="590">
        <v>45655</v>
      </c>
      <c r="B400" s="591" t="s">
        <v>13311</v>
      </c>
      <c r="C400" s="591" t="s"/>
      <c r="D400" s="592">
        <v>1180</v>
      </c>
      <c r="E400" s="592">
        <v>1180</v>
      </c>
      <c r="F400" s="591">
        <v>43717</v>
      </c>
      <c r="G400" s="591" t="s">
        <v>12650</v>
      </c>
      <c r="H400" s="591" t="s">
        <v>13461</v>
      </c>
      <c r="I400" s="591">
        <v>18630927937</v>
      </c>
      <c r="J400" s="592">
        <v>1180</v>
      </c>
      <c r="K400" s="596" t="s"/>
      <c r="L400" s="594">
        <v>0.459872685183655</v>
      </c>
      <c r="M400" s="591" t="s">
        <v>4491</v>
      </c>
      <c r="N400" s="595" t="s">
        <v>4004</v>
      </c>
      <c r="O400" s="591" t="s"/>
      <c r="P400" s="596" t="s"/>
      <c r="Q400" s="597" t="s"/>
    </row>
    <row r="401" spans="1:17" s="55">
      <c r="A401" s="590">
        <v>45655</v>
      </c>
      <c r="B401" s="591" t="s">
        <v>13309</v>
      </c>
      <c r="C401" s="591" t="s"/>
      <c r="D401" s="592">
        <v>259</v>
      </c>
      <c r="E401" s="592">
        <v>259</v>
      </c>
      <c r="F401" s="591">
        <v>43716</v>
      </c>
      <c r="G401" s="591" t="s">
        <v>12650</v>
      </c>
      <c r="H401" s="591" t="s">
        <v>13462</v>
      </c>
      <c r="I401" s="591">
        <v>18511889688</v>
      </c>
      <c r="J401" s="592">
        <v>259</v>
      </c>
      <c r="K401" s="596" t="s"/>
      <c r="L401" s="594">
        <v>0.453750000000582</v>
      </c>
      <c r="M401" s="591" t="s">
        <v>4491</v>
      </c>
      <c r="N401" s="595" t="s">
        <v>5523</v>
      </c>
      <c r="O401" s="591" t="s"/>
      <c r="P401" s="596" t="s"/>
      <c r="Q401" s="597" t="s"/>
    </row>
    <row r="402" spans="1:17" s="55">
      <c r="A402" s="590">
        <v>45655</v>
      </c>
      <c r="B402" s="591" t="s">
        <v>13309</v>
      </c>
      <c r="C402" s="591" t="s"/>
      <c r="D402" s="592">
        <v>399</v>
      </c>
      <c r="E402" s="592">
        <v>268</v>
      </c>
      <c r="F402" s="591">
        <v>43715</v>
      </c>
      <c r="G402" s="591" t="s">
        <v>4569</v>
      </c>
      <c r="H402" s="591" t="s"/>
      <c r="I402" s="591" t="s"/>
      <c r="J402" s="592">
        <v>268</v>
      </c>
      <c r="K402" s="596" t="s"/>
      <c r="L402" s="594">
        <v>0.452870370369055</v>
      </c>
      <c r="M402" s="591" t="s">
        <v>4491</v>
      </c>
      <c r="N402" s="595" t="s">
        <v>5349</v>
      </c>
      <c r="O402" s="591" t="s"/>
      <c r="P402" s="596" t="s"/>
      <c r="Q402" s="597" t="s"/>
    </row>
    <row r="403" spans="1:17" s="55">
      <c r="A403" s="590">
        <v>45655</v>
      </c>
      <c r="B403" s="256" t="s">
        <v>3496</v>
      </c>
      <c r="C403" s="591" t="s"/>
      <c r="D403" s="592">
        <v>199</v>
      </c>
      <c r="E403" s="592">
        <v>199</v>
      </c>
      <c r="F403" s="591">
        <v>43711</v>
      </c>
      <c r="G403" s="591" t="s">
        <v>12650</v>
      </c>
      <c r="H403" s="591" t="s">
        <v>13463</v>
      </c>
      <c r="I403" s="591">
        <v>18210612515</v>
      </c>
      <c r="J403" s="592">
        <v>398</v>
      </c>
      <c r="K403" s="596" t="s"/>
      <c r="L403" s="594">
        <v>0.44020833333343</v>
      </c>
      <c r="M403" s="591" t="s">
        <v>4491</v>
      </c>
      <c r="N403" s="614" t="s">
        <v>3052</v>
      </c>
      <c r="O403" s="591" t="s"/>
      <c r="P403" s="596" t="s"/>
      <c r="Q403" s="597" t="s"/>
    </row>
    <row r="404" spans="1:17" s="691">
      <c r="A404" s="606">
        <v>45655</v>
      </c>
      <c r="B404" s="607" t="s">
        <v>13311</v>
      </c>
      <c r="C404" s="607" t="s"/>
      <c r="D404" s="593">
        <v>199</v>
      </c>
      <c r="E404" s="593">
        <v>199</v>
      </c>
      <c r="F404" s="607">
        <v>43711</v>
      </c>
      <c r="G404" s="607" t="s">
        <v>12650</v>
      </c>
      <c r="H404" s="607" t="s">
        <v>13463</v>
      </c>
      <c r="I404" s="607">
        <v>18210612515</v>
      </c>
      <c r="J404" s="593">
        <v>398</v>
      </c>
      <c r="K404" s="609" t="s"/>
      <c r="L404" s="608">
        <v>0.44020833333343</v>
      </c>
      <c r="M404" s="607" t="s">
        <v>4491</v>
      </c>
      <c r="N404" s="595" t="s"/>
      <c r="O404" s="607" t="s"/>
      <c r="P404" s="609" t="s"/>
      <c r="Q404" s="610" t="s"/>
    </row>
    <row r="405" spans="1:17" s="691">
      <c r="A405" s="606" t="s"/>
      <c r="B405" s="607" t="s">
        <v>13311</v>
      </c>
      <c r="C405" s="607" t="s"/>
      <c r="D405" s="593">
        <v>199</v>
      </c>
      <c r="E405" s="593">
        <v>199</v>
      </c>
      <c r="F405" s="607">
        <v>43711</v>
      </c>
      <c r="G405" s="607" t="s">
        <v>12650</v>
      </c>
      <c r="H405" s="607" t="s">
        <v>13463</v>
      </c>
      <c r="I405" s="607">
        <v>18210612515</v>
      </c>
      <c r="J405" s="593">
        <v>-398</v>
      </c>
      <c r="K405" s="609" t="s"/>
      <c r="L405" s="608" t="s"/>
      <c r="M405" s="607" t="s"/>
      <c r="N405" s="607" t="s"/>
      <c r="O405" s="607" t="s"/>
      <c r="P405" s="609" t="s"/>
      <c r="Q405" s="610" t="s"/>
    </row>
    <row r="406" spans="1:17" s="55">
      <c r="A406" s="590">
        <v>45655</v>
      </c>
      <c r="B406" s="591" t="s">
        <v>13309</v>
      </c>
      <c r="C406" s="591" t="s"/>
      <c r="D406" s="592">
        <v>259</v>
      </c>
      <c r="E406" s="592">
        <v>259</v>
      </c>
      <c r="F406" s="591">
        <v>43704</v>
      </c>
      <c r="G406" s="591" t="s">
        <v>12650</v>
      </c>
      <c r="H406" s="591" t="s">
        <v>13347</v>
      </c>
      <c r="I406" s="591">
        <v>18293724665</v>
      </c>
      <c r="J406" s="592">
        <v>259</v>
      </c>
      <c r="K406" s="596" t="s"/>
      <c r="L406" s="594">
        <v>0.424247685186856</v>
      </c>
      <c r="M406" s="591" t="s">
        <v>4491</v>
      </c>
      <c r="N406" s="595" t="s">
        <v>5523</v>
      </c>
      <c r="O406" s="591" t="s"/>
      <c r="P406" s="596" t="s"/>
      <c r="Q406" s="597" t="s"/>
    </row>
    <row r="407" spans="1:17" s="55">
      <c r="A407" s="590">
        <v>45655</v>
      </c>
      <c r="B407" s="591" t="s">
        <v>13464</v>
      </c>
      <c r="C407" s="591" t="s"/>
      <c r="D407" s="592">
        <v>199</v>
      </c>
      <c r="E407" s="592">
        <v>168</v>
      </c>
      <c r="F407" s="591">
        <v>43701</v>
      </c>
      <c r="G407" s="591" t="s">
        <v>4569</v>
      </c>
      <c r="H407" s="591" t="s"/>
      <c r="I407" s="591" t="s"/>
      <c r="J407" s="592">
        <v>168</v>
      </c>
      <c r="K407" s="596" t="s"/>
      <c r="L407" s="594">
        <v>0.419687500001601</v>
      </c>
      <c r="M407" s="591" t="s">
        <v>3298</v>
      </c>
      <c r="N407" s="595" t="s">
        <v>4572</v>
      </c>
      <c r="O407" s="591" t="s"/>
      <c r="P407" s="596" t="s"/>
      <c r="Q407" s="597" t="s"/>
    </row>
    <row r="408" spans="1:17" s="55">
      <c r="A408" s="590">
        <v>45655</v>
      </c>
      <c r="B408" s="591" t="s">
        <v>13309</v>
      </c>
      <c r="C408" s="591" t="s"/>
      <c r="D408" s="592">
        <v>99</v>
      </c>
      <c r="E408" s="592">
        <v>99</v>
      </c>
      <c r="F408" s="591">
        <v>43689</v>
      </c>
      <c r="G408" s="591" t="s">
        <v>12650</v>
      </c>
      <c r="H408" s="591" t="s"/>
      <c r="I408" s="591" t="s"/>
      <c r="J408" s="592">
        <v>99</v>
      </c>
      <c r="K408" s="596" t="s"/>
      <c r="L408" s="594">
        <v>0.391979166666715</v>
      </c>
      <c r="M408" s="591" t="s">
        <v>4491</v>
      </c>
      <c r="N408" s="595" t="s">
        <v>8517</v>
      </c>
      <c r="O408" s="591" t="s"/>
      <c r="P408" s="596" t="s"/>
      <c r="Q408" s="597" t="s"/>
    </row>
    <row r="409" spans="1:17" s="55">
      <c r="A409" s="590">
        <v>45655</v>
      </c>
      <c r="B409" s="591" t="s">
        <v>13311</v>
      </c>
      <c r="C409" s="591" t="s"/>
      <c r="D409" s="592">
        <v>199</v>
      </c>
      <c r="E409" s="592">
        <v>199</v>
      </c>
      <c r="F409" s="591">
        <v>43688</v>
      </c>
      <c r="G409" s="591" t="s">
        <v>12650</v>
      </c>
      <c r="H409" s="591" t="s"/>
      <c r="I409" s="591" t="s"/>
      <c r="J409" s="592">
        <v>199</v>
      </c>
      <c r="K409" s="596" t="s"/>
      <c r="L409" s="594">
        <v>0.391944444443652</v>
      </c>
      <c r="M409" s="591" t="s">
        <v>4491</v>
      </c>
      <c r="N409" s="595" t="s">
        <v>4521</v>
      </c>
      <c r="O409" s="591" t="s"/>
      <c r="P409" s="596" t="s"/>
      <c r="Q409" s="597" t="s"/>
    </row>
    <row r="410" spans="1:17" s="55">
      <c r="A410" s="590">
        <v>45655</v>
      </c>
      <c r="B410" s="591" t="s">
        <v>13309</v>
      </c>
      <c r="C410" s="591" t="s"/>
      <c r="D410" s="592">
        <v>199</v>
      </c>
      <c r="E410" s="592">
        <v>199</v>
      </c>
      <c r="F410" s="591">
        <v>43682</v>
      </c>
      <c r="G410" s="591" t="s">
        <v>12650</v>
      </c>
      <c r="H410" s="591" t="s"/>
      <c r="I410" s="591" t="s"/>
      <c r="J410" s="592">
        <v>199</v>
      </c>
      <c r="K410" s="596" t="s"/>
      <c r="L410" s="594">
        <v>0.360057870369929</v>
      </c>
      <c r="M410" s="591" t="s">
        <v>4491</v>
      </c>
      <c r="N410" s="595" t="s">
        <v>8517</v>
      </c>
      <c r="O410" s="591" t="s"/>
      <c r="P410" s="596" t="s"/>
      <c r="Q410" s="597" t="s"/>
    </row>
    <row r="411" spans="1:17" s="55">
      <c r="A411" s="590">
        <v>45656</v>
      </c>
      <c r="B411" s="591" t="s">
        <v>3503</v>
      </c>
      <c r="C411" s="591" t="s"/>
      <c r="D411" s="592">
        <v>336</v>
      </c>
      <c r="E411" s="592">
        <v>336</v>
      </c>
      <c r="F411" s="591">
        <v>43887</v>
      </c>
      <c r="G411" s="591" t="s">
        <v>4569</v>
      </c>
      <c r="H411" s="591" t="s"/>
      <c r="I411" s="591" t="s"/>
      <c r="J411" s="592">
        <v>336</v>
      </c>
      <c r="K411" s="596" t="s"/>
      <c r="L411" s="594">
        <v>0.776192129629635</v>
      </c>
      <c r="M411" s="591" t="s">
        <v>3298</v>
      </c>
      <c r="N411" s="621" t="s">
        <v>3059</v>
      </c>
      <c r="O411" s="591" t="s"/>
      <c r="P411" s="591" t="s"/>
      <c r="Q411" s="597" t="s"/>
    </row>
    <row r="412" spans="1:17" s="55">
      <c r="A412" s="590">
        <v>45656</v>
      </c>
      <c r="B412" s="591" t="s">
        <v>3510</v>
      </c>
      <c r="C412" s="591" t="s"/>
      <c r="D412" s="592">
        <v>198</v>
      </c>
      <c r="E412" s="592">
        <v>168</v>
      </c>
      <c r="F412" s="591">
        <v>43885</v>
      </c>
      <c r="G412" s="591" t="s">
        <v>4569</v>
      </c>
      <c r="H412" s="591" t="s"/>
      <c r="I412" s="591" t="s"/>
      <c r="J412" s="592">
        <v>168</v>
      </c>
      <c r="K412" s="596" t="s"/>
      <c r="L412" s="594">
        <v>0.80028935185328</v>
      </c>
      <c r="M412" s="591" t="s">
        <v>4491</v>
      </c>
      <c r="N412" s="595" t="s">
        <v>5349</v>
      </c>
      <c r="O412" s="591" t="s"/>
      <c r="P412" s="596" t="s"/>
      <c r="Q412" s="597" t="s"/>
    </row>
    <row r="413" spans="1:17" s="55">
      <c r="A413" s="590">
        <v>45656</v>
      </c>
      <c r="B413" s="591" t="s">
        <v>3505</v>
      </c>
      <c r="C413" s="591" t="s"/>
      <c r="D413" s="592">
        <v>399</v>
      </c>
      <c r="E413" s="592">
        <v>399</v>
      </c>
      <c r="F413" s="591">
        <v>43882</v>
      </c>
      <c r="G413" s="591" t="s">
        <v>4569</v>
      </c>
      <c r="H413" s="591" t="s"/>
      <c r="I413" s="591" t="s"/>
      <c r="J413" s="592">
        <v>399</v>
      </c>
      <c r="K413" s="596" t="s"/>
      <c r="L413" s="594">
        <v>0.729062499998691</v>
      </c>
      <c r="M413" s="591" t="s">
        <v>4491</v>
      </c>
      <c r="N413" s="614" t="s">
        <v>3123</v>
      </c>
      <c r="O413" s="591" t="s"/>
      <c r="P413" s="596" t="s"/>
      <c r="Q413" s="597" t="s"/>
    </row>
    <row r="414" spans="1:17" s="55">
      <c r="A414" s="590">
        <v>45656</v>
      </c>
      <c r="B414" s="591" t="s">
        <v>3506</v>
      </c>
      <c r="C414" s="591" t="s"/>
      <c r="D414" s="592">
        <v>168</v>
      </c>
      <c r="E414" s="592">
        <v>168</v>
      </c>
      <c r="F414" s="591">
        <v>43871</v>
      </c>
      <c r="G414" s="591" t="s">
        <v>4569</v>
      </c>
      <c r="H414" s="591" t="s">
        <v>13465</v>
      </c>
      <c r="I414" s="591" t="s"/>
      <c r="J414" s="592">
        <v>168</v>
      </c>
      <c r="K414" s="596" t="s"/>
      <c r="L414" s="594">
        <v>0.713483796294895</v>
      </c>
      <c r="M414" s="591" t="s">
        <v>4491</v>
      </c>
      <c r="N414" s="614" t="s">
        <v>3123</v>
      </c>
      <c r="O414" s="591" t="s"/>
      <c r="P414" s="596" t="s"/>
      <c r="Q414" s="597" t="s"/>
    </row>
    <row r="415" spans="1:17" s="55">
      <c r="A415" s="590">
        <v>45656</v>
      </c>
      <c r="B415" s="256" t="s">
        <v>3511</v>
      </c>
      <c r="C415" s="591" t="s"/>
      <c r="D415" s="592">
        <v>298</v>
      </c>
      <c r="E415" s="592">
        <v>298</v>
      </c>
      <c r="F415" s="591">
        <v>43869</v>
      </c>
      <c r="G415" s="591" t="s">
        <v>4569</v>
      </c>
      <c r="H415" s="591" t="s">
        <v>37</v>
      </c>
      <c r="I415" s="620">
        <v>19000000000</v>
      </c>
      <c r="J415" s="592">
        <v>298</v>
      </c>
      <c r="K415" s="596" t="s"/>
      <c r="L415" s="594">
        <v>0.712905092594156</v>
      </c>
      <c r="M415" s="591" t="s">
        <v>4491</v>
      </c>
      <c r="N415" s="614" t="s">
        <v>3123</v>
      </c>
      <c r="O415" s="591" t="s"/>
      <c r="P415" s="596" t="s"/>
      <c r="Q415" s="597" t="s"/>
    </row>
    <row r="416" spans="1:17" s="55">
      <c r="A416" s="590">
        <v>45656</v>
      </c>
      <c r="B416" s="591" t="s">
        <v>13309</v>
      </c>
      <c r="C416" s="591" t="s"/>
      <c r="D416" s="592">
        <v>109</v>
      </c>
      <c r="E416" s="592">
        <v>109</v>
      </c>
      <c r="F416" s="591">
        <v>43868</v>
      </c>
      <c r="G416" s="591" t="s">
        <v>12650</v>
      </c>
      <c r="H416" s="591" t="s"/>
      <c r="I416" s="591" t="s"/>
      <c r="J416" s="592">
        <v>109</v>
      </c>
      <c r="K416" s="596" t="s"/>
      <c r="L416" s="594">
        <v>0.696585648147448</v>
      </c>
      <c r="M416" s="591" t="s">
        <v>4491</v>
      </c>
      <c r="N416" s="595" t="s">
        <v>8517</v>
      </c>
      <c r="O416" s="591" t="s"/>
      <c r="P416" s="596" t="s"/>
      <c r="Q416" s="597" t="s"/>
    </row>
    <row r="417" spans="1:17" s="55">
      <c r="A417" s="590">
        <v>45656</v>
      </c>
      <c r="B417" s="591" t="s">
        <v>13309</v>
      </c>
      <c r="C417" s="591" t="s"/>
      <c r="D417" s="592">
        <v>228</v>
      </c>
      <c r="E417" s="592">
        <v>168</v>
      </c>
      <c r="F417" s="591">
        <v>43866</v>
      </c>
      <c r="G417" s="591" t="s">
        <v>4569</v>
      </c>
      <c r="H417" s="591" t="s"/>
      <c r="I417" s="620">
        <v>14000000000</v>
      </c>
      <c r="J417" s="592">
        <v>168</v>
      </c>
      <c r="K417" s="596" t="s"/>
      <c r="L417" s="594">
        <v>0.665439814812999</v>
      </c>
      <c r="M417" s="591" t="s">
        <v>4491</v>
      </c>
      <c r="N417" s="595" t="s">
        <v>5349</v>
      </c>
      <c r="O417" s="591" t="s"/>
      <c r="P417" s="596" t="s"/>
      <c r="Q417" s="597" t="s"/>
    </row>
    <row r="418" spans="1:17" s="55">
      <c r="A418" s="590">
        <v>45656</v>
      </c>
      <c r="B418" s="591" t="s">
        <v>3508</v>
      </c>
      <c r="C418" s="591" t="s"/>
      <c r="D418" s="592">
        <v>58</v>
      </c>
      <c r="E418" s="592">
        <v>58</v>
      </c>
      <c r="F418" s="591">
        <v>43864</v>
      </c>
      <c r="G418" s="591" t="s">
        <v>4569</v>
      </c>
      <c r="H418" s="591" t="s"/>
      <c r="I418" s="591" t="s"/>
      <c r="J418" s="592">
        <v>58</v>
      </c>
      <c r="K418" s="596" t="s"/>
      <c r="L418" s="594">
        <v>0.655694444445544</v>
      </c>
      <c r="M418" s="591" t="s">
        <v>3298</v>
      </c>
      <c r="N418" s="614" t="s">
        <v>3123</v>
      </c>
      <c r="O418" s="591" t="s"/>
      <c r="P418" s="596" t="s"/>
      <c r="Q418" s="597" t="s"/>
    </row>
    <row r="419" spans="1:17" s="691">
      <c r="A419" s="606">
        <v>45656</v>
      </c>
      <c r="B419" s="607" t="s">
        <v>13309</v>
      </c>
      <c r="C419" s="607" t="s"/>
      <c r="D419" s="593">
        <v>647</v>
      </c>
      <c r="E419" s="593">
        <v>568</v>
      </c>
      <c r="F419" s="607">
        <v>43861</v>
      </c>
      <c r="G419" s="607" t="s">
        <v>4569</v>
      </c>
      <c r="H419" s="607" t="s"/>
      <c r="I419" s="607" t="s"/>
      <c r="J419" s="593">
        <v>568</v>
      </c>
      <c r="K419" s="609" t="s"/>
      <c r="L419" s="608">
        <v>0.643969907407154</v>
      </c>
      <c r="M419" s="607" t="s">
        <v>4491</v>
      </c>
      <c r="N419" s="595" t="s">
        <v>5349</v>
      </c>
      <c r="O419" s="607" t="s"/>
      <c r="P419" s="609" t="s"/>
      <c r="Q419" s="610" t="s"/>
    </row>
    <row r="420" spans="1:17" s="691">
      <c r="A420" s="606">
        <v>45656</v>
      </c>
      <c r="B420" s="607" t="s">
        <v>13309</v>
      </c>
      <c r="C420" s="607" t="s"/>
      <c r="D420" s="593">
        <v>647</v>
      </c>
      <c r="E420" s="593">
        <v>568</v>
      </c>
      <c r="F420" s="607">
        <v>43861</v>
      </c>
      <c r="G420" s="607" t="s">
        <v>4569</v>
      </c>
      <c r="H420" s="607" t="s"/>
      <c r="I420" s="607" t="s"/>
      <c r="J420" s="593">
        <v>-568</v>
      </c>
      <c r="K420" s="609" t="s"/>
      <c r="L420" s="608">
        <v>0.643969907407154</v>
      </c>
      <c r="M420" s="607" t="s">
        <v>4491</v>
      </c>
      <c r="N420" s="595" t="s">
        <v>5349</v>
      </c>
      <c r="O420" s="607" t="s"/>
      <c r="P420" s="609" t="s"/>
      <c r="Q420" s="610" t="s"/>
    </row>
    <row r="421" spans="1:17" s="55">
      <c r="A421" s="590">
        <v>45656</v>
      </c>
      <c r="B421" s="591" t="s">
        <v>13311</v>
      </c>
      <c r="C421" s="591" t="s"/>
      <c r="D421" s="592">
        <v>13200</v>
      </c>
      <c r="E421" s="592">
        <v>13200</v>
      </c>
      <c r="F421" s="591">
        <v>43856</v>
      </c>
      <c r="G421" s="591" t="s">
        <v>3888</v>
      </c>
      <c r="H421" s="591" t="s">
        <v>13466</v>
      </c>
      <c r="I421" s="620">
        <v>14000000000</v>
      </c>
      <c r="J421" s="592">
        <v>13200</v>
      </c>
      <c r="K421" s="596" t="s"/>
      <c r="L421" s="594">
        <v>0.611944444444817</v>
      </c>
      <c r="M421" s="591" t="s">
        <v>4491</v>
      </c>
      <c r="N421" s="595" t="s">
        <v>4004</v>
      </c>
      <c r="O421" s="591" t="s"/>
      <c r="P421" s="596" t="s"/>
      <c r="Q421" s="597" t="s"/>
    </row>
    <row r="422" spans="1:17" s="55">
      <c r="A422" s="590">
        <v>45656</v>
      </c>
      <c r="B422" s="591" t="s">
        <v>3515</v>
      </c>
      <c r="C422" s="591" t="s"/>
      <c r="D422" s="592">
        <v>199</v>
      </c>
      <c r="E422" s="592">
        <v>168</v>
      </c>
      <c r="F422" s="591">
        <v>43844</v>
      </c>
      <c r="G422" s="591" t="s">
        <v>4569</v>
      </c>
      <c r="H422" s="591" t="s"/>
      <c r="I422" s="591" t="s"/>
      <c r="J422" s="592">
        <v>168</v>
      </c>
      <c r="K422" s="596" t="s"/>
      <c r="L422" s="594">
        <v>0.56179398148015</v>
      </c>
      <c r="M422" s="591" t="s">
        <v>3298</v>
      </c>
      <c r="N422" s="614" t="s">
        <v>3123</v>
      </c>
      <c r="O422" s="591" t="s"/>
      <c r="P422" s="596" t="s"/>
      <c r="Q422" s="597" t="s"/>
    </row>
    <row r="423" spans="1:17" s="55">
      <c r="A423" s="590">
        <v>45656</v>
      </c>
      <c r="B423" s="591" t="s">
        <v>13309</v>
      </c>
      <c r="C423" s="591" t="s"/>
      <c r="D423" s="592">
        <v>200</v>
      </c>
      <c r="E423" s="592">
        <v>165</v>
      </c>
      <c r="F423" s="591">
        <v>43837</v>
      </c>
      <c r="G423" s="591" t="s">
        <v>3888</v>
      </c>
      <c r="H423" s="591" t="s">
        <v>13430</v>
      </c>
      <c r="I423" s="620">
        <v>19000000000</v>
      </c>
      <c r="J423" s="592">
        <v>165</v>
      </c>
      <c r="K423" s="596" t="s"/>
      <c r="L423" s="594">
        <v>0.525231481482479</v>
      </c>
      <c r="M423" s="591" t="s">
        <v>4491</v>
      </c>
      <c r="N423" s="595" t="s">
        <v>4526</v>
      </c>
      <c r="O423" s="591" t="s"/>
      <c r="P423" s="596" t="s"/>
      <c r="Q423" s="597" t="s"/>
    </row>
    <row r="424" spans="1:17" s="55">
      <c r="A424" s="590">
        <v>45656</v>
      </c>
      <c r="B424" s="591" t="s">
        <v>3516</v>
      </c>
      <c r="C424" s="591" t="s"/>
      <c r="D424" s="592">
        <v>396</v>
      </c>
      <c r="E424" s="592">
        <v>336</v>
      </c>
      <c r="F424" s="591">
        <v>43833</v>
      </c>
      <c r="G424" s="591" t="s">
        <v>4569</v>
      </c>
      <c r="H424" s="591" t="s">
        <v>13346</v>
      </c>
      <c r="I424" s="591" t="s"/>
      <c r="J424" s="592">
        <v>336</v>
      </c>
      <c r="K424" s="596" t="s"/>
      <c r="L424" s="594">
        <v>0.500937500000873</v>
      </c>
      <c r="M424" s="591" t="s">
        <v>3298</v>
      </c>
      <c r="N424" s="595" t="s">
        <v>5349</v>
      </c>
      <c r="O424" s="591" t="s"/>
      <c r="P424" s="596" t="s"/>
      <c r="Q424" s="597" t="s"/>
    </row>
    <row r="425" spans="1:17" s="55">
      <c r="A425" s="590">
        <v>45656</v>
      </c>
      <c r="B425" s="591" t="s">
        <v>3517</v>
      </c>
      <c r="C425" s="591" t="s"/>
      <c r="D425" s="592">
        <v>198</v>
      </c>
      <c r="E425" s="592">
        <v>168</v>
      </c>
      <c r="F425" s="591">
        <v>43832</v>
      </c>
      <c r="G425" s="591" t="s">
        <v>4569</v>
      </c>
      <c r="H425" s="591" t="s"/>
      <c r="I425" s="591" t="s"/>
      <c r="J425" s="592">
        <v>168</v>
      </c>
      <c r="K425" s="596" t="s"/>
      <c r="L425" s="594">
        <v>0.499328703703213</v>
      </c>
      <c r="M425" s="591" t="s">
        <v>3298</v>
      </c>
      <c r="N425" s="595" t="s">
        <v>5349</v>
      </c>
      <c r="O425" s="591" t="s"/>
      <c r="P425" s="596" t="s"/>
      <c r="Q425" s="597" t="s"/>
    </row>
    <row r="426" spans="1:17" s="55">
      <c r="A426" s="590">
        <v>45656</v>
      </c>
      <c r="B426" s="591" t="s">
        <v>3518</v>
      </c>
      <c r="C426" s="591" t="s"/>
      <c r="D426" s="592">
        <v>128</v>
      </c>
      <c r="E426" s="592">
        <v>99</v>
      </c>
      <c r="F426" s="591">
        <v>43831</v>
      </c>
      <c r="G426" s="591" t="s">
        <v>4569</v>
      </c>
      <c r="H426" s="591" t="s"/>
      <c r="I426" s="591" t="s"/>
      <c r="J426" s="592">
        <v>99</v>
      </c>
      <c r="K426" s="596" t="s"/>
      <c r="L426" s="594">
        <v>0.498321759259852</v>
      </c>
      <c r="M426" s="591" t="s">
        <v>3298</v>
      </c>
      <c r="N426" s="595" t="s">
        <v>5349</v>
      </c>
      <c r="O426" s="591" t="s"/>
      <c r="P426" s="596" t="s"/>
      <c r="Q426" s="597" t="s"/>
    </row>
    <row r="427" spans="1:17" s="55">
      <c r="A427" s="590">
        <v>45656</v>
      </c>
      <c r="B427" s="591" t="s">
        <v>13309</v>
      </c>
      <c r="C427" s="591" t="s"/>
      <c r="D427" s="592">
        <v>99</v>
      </c>
      <c r="E427" s="592">
        <v>99</v>
      </c>
      <c r="F427" s="591">
        <v>43815</v>
      </c>
      <c r="G427" s="591" t="s">
        <v>12650</v>
      </c>
      <c r="H427" s="591" t="s">
        <v>8517</v>
      </c>
      <c r="I427" s="620">
        <v>19000000000</v>
      </c>
      <c r="J427" s="592">
        <v>99</v>
      </c>
      <c r="K427" s="596" t="s"/>
      <c r="L427" s="594">
        <v>0.392974537036935</v>
      </c>
      <c r="M427" s="591" t="s">
        <v>4491</v>
      </c>
      <c r="N427" s="595" t="s">
        <v>8517</v>
      </c>
      <c r="O427" s="591" t="s"/>
      <c r="P427" s="596" t="s"/>
      <c r="Q427" s="597" t="s"/>
    </row>
    <row r="428" spans="1:17" s="55">
      <c r="A428" s="590">
        <v>45656</v>
      </c>
      <c r="B428" s="591" t="s">
        <v>13309</v>
      </c>
      <c r="C428" s="591" t="s"/>
      <c r="D428" s="592">
        <v>199</v>
      </c>
      <c r="E428" s="592">
        <v>199</v>
      </c>
      <c r="F428" s="591">
        <v>43811</v>
      </c>
      <c r="G428" s="591" t="s">
        <v>12650</v>
      </c>
      <c r="H428" s="591" t="s"/>
      <c r="I428" s="591" t="s"/>
      <c r="J428" s="592">
        <v>199</v>
      </c>
      <c r="K428" s="596" t="s"/>
      <c r="L428" s="594">
        <v>0.367789351850661</v>
      </c>
      <c r="M428" s="591" t="s">
        <v>4491</v>
      </c>
      <c r="N428" s="595" t="s">
        <v>8517</v>
      </c>
      <c r="O428" s="591" t="s"/>
      <c r="P428" s="596" t="s"/>
      <c r="Q428" s="597" t="s"/>
    </row>
    <row r="429" spans="1:17" s="55">
      <c r="A429" s="590">
        <v>45657</v>
      </c>
      <c r="B429" s="591" t="s">
        <v>3524</v>
      </c>
      <c r="C429" s="591" t="s"/>
      <c r="D429" s="592">
        <v>99</v>
      </c>
      <c r="E429" s="592">
        <v>99</v>
      </c>
      <c r="F429" s="591">
        <v>44027</v>
      </c>
      <c r="G429" s="591" t="s">
        <v>4569</v>
      </c>
      <c r="H429" s="591" t="s"/>
      <c r="I429" s="591" t="s"/>
      <c r="J429" s="592">
        <v>99</v>
      </c>
      <c r="K429" s="596" t="s"/>
      <c r="L429" s="594">
        <v>0</v>
      </c>
      <c r="M429" s="591" t="s">
        <v>3298</v>
      </c>
      <c r="N429" s="614" t="s">
        <v>3123</v>
      </c>
      <c r="O429" s="591" t="s"/>
      <c r="P429" s="596" t="s"/>
      <c r="Q429" s="597" t="s"/>
    </row>
    <row r="430" spans="1:17" s="55">
      <c r="A430" s="590">
        <v>45657</v>
      </c>
      <c r="B430" s="591" t="s">
        <v>3523</v>
      </c>
      <c r="C430" s="591" t="s"/>
      <c r="D430" s="592">
        <v>120</v>
      </c>
      <c r="E430" s="592">
        <v>120</v>
      </c>
      <c r="F430" s="591">
        <v>43951</v>
      </c>
      <c r="G430" s="591" t="s">
        <v>4569</v>
      </c>
      <c r="H430" s="591" t="s"/>
      <c r="I430" s="591" t="s"/>
      <c r="J430" s="592">
        <v>120</v>
      </c>
      <c r="K430" s="596" t="s"/>
      <c r="L430" s="594">
        <v>0.839317129630217</v>
      </c>
      <c r="M430" s="591" t="s">
        <v>3298</v>
      </c>
      <c r="N430" s="595" t="s">
        <v>5349</v>
      </c>
      <c r="O430" s="591" t="s"/>
      <c r="P430" s="596" t="s"/>
      <c r="Q430" s="597" t="s"/>
    </row>
    <row r="431" spans="1:17" s="55">
      <c r="A431" s="590">
        <v>45657</v>
      </c>
      <c r="B431" s="591" t="s">
        <v>3520</v>
      </c>
      <c r="C431" s="591" t="s"/>
      <c r="D431" s="592">
        <v>299</v>
      </c>
      <c r="E431" s="592">
        <v>259</v>
      </c>
      <c r="F431" s="591">
        <v>43950</v>
      </c>
      <c r="G431" s="591" t="s">
        <v>3888</v>
      </c>
      <c r="H431" s="591" t="s">
        <v>13467</v>
      </c>
      <c r="I431" s="620">
        <v>14000000000</v>
      </c>
      <c r="J431" s="592">
        <v>259</v>
      </c>
      <c r="K431" s="596" t="s"/>
      <c r="L431" s="594">
        <v>0.823055555556494</v>
      </c>
      <c r="M431" s="591" t="s">
        <v>3298</v>
      </c>
      <c r="N431" s="595" t="s">
        <v>4526</v>
      </c>
      <c r="O431" s="591" t="s">
        <v>3027</v>
      </c>
      <c r="P431" s="596" t="s"/>
      <c r="Q431" s="597" t="s"/>
    </row>
    <row r="432" spans="1:17" s="55">
      <c r="A432" s="590">
        <v>45657</v>
      </c>
      <c r="B432" s="591" t="s">
        <v>3522</v>
      </c>
      <c r="C432" s="591" t="s"/>
      <c r="D432" s="592">
        <v>298</v>
      </c>
      <c r="E432" s="592">
        <v>168</v>
      </c>
      <c r="F432" s="591">
        <v>43947</v>
      </c>
      <c r="G432" s="591" t="s">
        <v>4569</v>
      </c>
      <c r="H432" s="591" t="s"/>
      <c r="I432" s="591" t="s"/>
      <c r="J432" s="592">
        <v>168</v>
      </c>
      <c r="K432" s="596" t="s"/>
      <c r="L432" s="594">
        <v>0.786446759258979</v>
      </c>
      <c r="M432" s="591" t="s">
        <v>3298</v>
      </c>
      <c r="N432" s="595" t="s">
        <v>4572</v>
      </c>
      <c r="O432" s="591" t="s"/>
      <c r="P432" s="596" t="s"/>
      <c r="Q432" s="597" t="s"/>
    </row>
    <row r="433" spans="1:17" s="55">
      <c r="A433" s="590">
        <v>45657</v>
      </c>
      <c r="B433" s="591" t="s">
        <v>13309</v>
      </c>
      <c r="C433" s="591" t="s"/>
      <c r="D433" s="592">
        <v>790</v>
      </c>
      <c r="E433" s="592">
        <v>553</v>
      </c>
      <c r="F433" s="591">
        <v>43944</v>
      </c>
      <c r="G433" s="591" t="s">
        <v>4569</v>
      </c>
      <c r="H433" s="591" t="s">
        <v>12687</v>
      </c>
      <c r="I433" s="620">
        <v>19000000000</v>
      </c>
      <c r="J433" s="592">
        <v>553</v>
      </c>
      <c r="K433" s="596" t="s"/>
      <c r="L433" s="594">
        <v>0.781284722223063</v>
      </c>
      <c r="M433" s="591" t="s">
        <v>4491</v>
      </c>
      <c r="N433" s="595" t="s">
        <v>5349</v>
      </c>
      <c r="O433" s="591" t="s"/>
      <c r="P433" s="596" t="s"/>
      <c r="Q433" s="597" t="s"/>
    </row>
    <row r="434" spans="1:17" s="55">
      <c r="A434" s="590">
        <v>45657</v>
      </c>
      <c r="B434" s="591" t="s">
        <v>3526</v>
      </c>
      <c r="C434" s="591" t="s"/>
      <c r="D434" s="592">
        <v>852</v>
      </c>
      <c r="E434" s="592">
        <v>852</v>
      </c>
      <c r="F434" s="591">
        <v>43936</v>
      </c>
      <c r="G434" s="591" t="s">
        <v>4569</v>
      </c>
      <c r="H434" s="591" t="s">
        <v>13463</v>
      </c>
      <c r="I434" s="620">
        <v>18000000000</v>
      </c>
      <c r="J434" s="592">
        <v>852</v>
      </c>
      <c r="K434" s="596" t="s"/>
      <c r="L434" s="594">
        <v>0.692141203704523</v>
      </c>
      <c r="M434" s="591" t="s">
        <v>4491</v>
      </c>
      <c r="N434" s="614" t="s">
        <v>3123</v>
      </c>
      <c r="O434" s="591" t="s"/>
      <c r="P434" s="596" t="s"/>
      <c r="Q434" s="597" t="s"/>
    </row>
    <row r="435" spans="1:17" s="55">
      <c r="A435" s="590">
        <v>45657</v>
      </c>
      <c r="B435" s="591" t="s">
        <v>13311</v>
      </c>
      <c r="C435" s="591" t="s"/>
      <c r="D435" s="592">
        <v>58</v>
      </c>
      <c r="E435" s="592">
        <v>58</v>
      </c>
      <c r="F435" s="591">
        <v>43912</v>
      </c>
      <c r="G435" s="591" t="s">
        <v>12650</v>
      </c>
      <c r="H435" s="591" t="s"/>
      <c r="I435" s="591" t="s"/>
      <c r="J435" s="592">
        <v>58</v>
      </c>
      <c r="K435" s="596" t="s"/>
      <c r="L435" s="594">
        <v>0.533009259259416</v>
      </c>
      <c r="M435" s="591" t="s">
        <v>4491</v>
      </c>
      <c r="N435" s="595" t="s">
        <v>4521</v>
      </c>
      <c r="O435" s="591" t="s"/>
      <c r="P435" s="596" t="s"/>
      <c r="Q435" s="597" t="s"/>
    </row>
    <row r="436" spans="1:17" s="55">
      <c r="A436" s="590">
        <v>45657</v>
      </c>
      <c r="B436" s="591" t="s">
        <v>3527</v>
      </c>
      <c r="C436" s="591" t="s"/>
      <c r="D436" s="592">
        <v>899</v>
      </c>
      <c r="E436" s="592">
        <v>329</v>
      </c>
      <c r="F436" s="591">
        <v>43907</v>
      </c>
      <c r="G436" s="591" t="s">
        <v>4569</v>
      </c>
      <c r="H436" s="591" t="s">
        <v>4572</v>
      </c>
      <c r="I436" s="620">
        <v>19000000000</v>
      </c>
      <c r="J436" s="592">
        <v>329</v>
      </c>
      <c r="K436" s="596" t="s"/>
      <c r="L436" s="594">
        <v>0.494178240740439</v>
      </c>
      <c r="M436" s="591" t="s">
        <v>4491</v>
      </c>
      <c r="N436" s="595" t="s">
        <v>4572</v>
      </c>
      <c r="O436" s="591" t="s"/>
      <c r="P436" s="596" t="s"/>
      <c r="Q436" s="597" t="s"/>
    </row>
    <row r="437" spans="1:17" s="55">
      <c r="A437" s="590">
        <v>45658</v>
      </c>
      <c r="B437" s="591" t="s">
        <v>3531</v>
      </c>
      <c r="C437" s="591" t="s"/>
      <c r="D437" s="592">
        <v>350</v>
      </c>
      <c r="E437" s="592">
        <v>330</v>
      </c>
      <c r="F437" s="591">
        <v>44034</v>
      </c>
      <c r="G437" s="591" t="s">
        <v>3888</v>
      </c>
      <c r="H437" s="591" t="s">
        <v>13467</v>
      </c>
      <c r="I437" s="591">
        <v>13998767267</v>
      </c>
      <c r="J437" s="592">
        <v>330</v>
      </c>
      <c r="K437" s="623" t="s"/>
      <c r="L437" s="594">
        <v>0.906087962961465</v>
      </c>
      <c r="M437" s="591" t="s">
        <v>3298</v>
      </c>
      <c r="N437" s="591" t="s">
        <v>4526</v>
      </c>
      <c r="O437" s="591" t="s"/>
      <c r="P437" s="623" t="s"/>
      <c r="Q437" s="597" t="s"/>
    </row>
    <row r="438" spans="1:17" s="55">
      <c r="A438" s="590">
        <v>45658</v>
      </c>
      <c r="B438" s="591" t="s">
        <v>13309</v>
      </c>
      <c r="C438" s="591" t="s"/>
      <c r="D438" s="592">
        <v>249</v>
      </c>
      <c r="E438" s="592">
        <v>249</v>
      </c>
      <c r="F438" s="591">
        <v>44033</v>
      </c>
      <c r="G438" s="591" t="s">
        <v>4648</v>
      </c>
      <c r="H438" s="591" t="s">
        <v>13468</v>
      </c>
      <c r="I438" s="591">
        <v>15810656580</v>
      </c>
      <c r="J438" s="592">
        <v>249</v>
      </c>
      <c r="K438" s="623" t="s"/>
      <c r="L438" s="594">
        <v>0.878611111111241</v>
      </c>
      <c r="M438" s="591" t="s">
        <v>4491</v>
      </c>
      <c r="N438" s="591" t="s"/>
      <c r="O438" s="591" t="s"/>
      <c r="P438" s="623" t="s"/>
      <c r="Q438" s="597" t="s"/>
    </row>
    <row r="439" spans="1:17" s="55">
      <c r="A439" s="590">
        <v>45658</v>
      </c>
      <c r="B439" s="591" t="s">
        <v>3533</v>
      </c>
      <c r="C439" s="591" t="s"/>
      <c r="D439" s="592">
        <v>398</v>
      </c>
      <c r="E439" s="592">
        <v>336</v>
      </c>
      <c r="F439" s="591">
        <v>44030</v>
      </c>
      <c r="G439" s="591" t="s">
        <v>4569</v>
      </c>
      <c r="H439" s="591" t="s"/>
      <c r="I439" s="591" t="s"/>
      <c r="J439" s="592">
        <v>336</v>
      </c>
      <c r="K439" s="623" t="s"/>
      <c r="L439" s="594">
        <v>0.839606481480587</v>
      </c>
      <c r="M439" s="591" t="s">
        <v>3298</v>
      </c>
      <c r="N439" s="591" t="s">
        <v>4572</v>
      </c>
      <c r="O439" s="591" t="s"/>
      <c r="P439" s="623" t="s"/>
      <c r="Q439" s="597" t="s"/>
    </row>
    <row r="440" spans="1:17" s="55">
      <c r="A440" s="590">
        <v>45658</v>
      </c>
      <c r="B440" s="591" t="s">
        <v>13311</v>
      </c>
      <c r="C440" s="591" t="s"/>
      <c r="D440" s="592">
        <v>200</v>
      </c>
      <c r="E440" s="592">
        <v>199</v>
      </c>
      <c r="F440" s="591">
        <v>44029</v>
      </c>
      <c r="G440" s="591" t="s">
        <v>12650</v>
      </c>
      <c r="H440" s="591" t="s">
        <v>13469</v>
      </c>
      <c r="I440" s="591">
        <v>18610025933</v>
      </c>
      <c r="J440" s="592">
        <v>199</v>
      </c>
      <c r="K440" s="623" t="s"/>
      <c r="L440" s="594">
        <v>0.802905092594301</v>
      </c>
      <c r="M440" s="591" t="s">
        <v>4491</v>
      </c>
      <c r="N440" s="591" t="s"/>
      <c r="O440" s="591" t="s"/>
      <c r="P440" s="623" t="s"/>
      <c r="Q440" s="597" t="s"/>
    </row>
    <row r="441" spans="1:17" s="55">
      <c r="A441" s="590">
        <v>45658</v>
      </c>
      <c r="B441" s="591" t="s">
        <v>3532</v>
      </c>
      <c r="C441" s="591" t="s"/>
      <c r="D441" s="592">
        <v>99</v>
      </c>
      <c r="E441" s="592">
        <v>99</v>
      </c>
      <c r="F441" s="591">
        <v>44028</v>
      </c>
      <c r="G441" s="591" t="s">
        <v>4569</v>
      </c>
      <c r="H441" s="591" t="s"/>
      <c r="I441" s="591" t="s"/>
      <c r="J441" s="592">
        <v>99</v>
      </c>
      <c r="K441" s="623" t="s"/>
      <c r="L441" s="594">
        <v>0.798657407405699</v>
      </c>
      <c r="M441" s="591" t="s">
        <v>3298</v>
      </c>
      <c r="N441" s="591" t="s"/>
      <c r="O441" s="591" t="s"/>
      <c r="P441" s="623" t="s"/>
      <c r="Q441" s="597" t="s"/>
    </row>
    <row r="442" spans="1:17" s="55">
      <c r="A442" s="590">
        <v>45658</v>
      </c>
      <c r="B442" s="591" t="s">
        <v>3534</v>
      </c>
      <c r="C442" s="591" t="s"/>
      <c r="D442" s="592">
        <v>498</v>
      </c>
      <c r="E442" s="592">
        <v>228</v>
      </c>
      <c r="F442" s="591">
        <v>44025</v>
      </c>
      <c r="G442" s="591" t="s">
        <v>4569</v>
      </c>
      <c r="H442" s="591" t="s"/>
      <c r="I442" s="591" t="s"/>
      <c r="J442" s="592">
        <v>228</v>
      </c>
      <c r="K442" s="623" t="s"/>
      <c r="L442" s="594">
        <v>0.789074074073142</v>
      </c>
      <c r="M442" s="591" t="s">
        <v>4491</v>
      </c>
      <c r="N442" s="591" t="s">
        <v>4572</v>
      </c>
      <c r="O442" s="591" t="s"/>
      <c r="P442" s="623" t="s"/>
      <c r="Q442" s="597" t="s"/>
    </row>
    <row r="443" spans="1:17" s="55">
      <c r="A443" s="590">
        <v>45658</v>
      </c>
      <c r="B443" s="591" t="s">
        <v>3535</v>
      </c>
      <c r="C443" s="591" t="s"/>
      <c r="D443" s="592">
        <v>2399</v>
      </c>
      <c r="E443" s="592">
        <v>1919</v>
      </c>
      <c r="F443" s="591">
        <v>44020</v>
      </c>
      <c r="G443" s="591" t="s">
        <v>4569</v>
      </c>
      <c r="H443" s="591" t="s"/>
      <c r="I443" s="591">
        <v>18610085917</v>
      </c>
      <c r="J443" s="592">
        <v>1919</v>
      </c>
      <c r="K443" s="623" t="s"/>
      <c r="L443" s="594">
        <v>0.736550925925258</v>
      </c>
      <c r="M443" s="591" t="s">
        <v>3298</v>
      </c>
      <c r="N443" s="591" t="s">
        <v>5349</v>
      </c>
      <c r="O443" s="591" t="s"/>
      <c r="P443" s="623" t="s"/>
      <c r="Q443" s="597" t="s"/>
    </row>
    <row r="444" spans="1:17" s="55">
      <c r="A444" s="590">
        <v>45658</v>
      </c>
      <c r="B444" s="591" t="s">
        <v>3536</v>
      </c>
      <c r="C444" s="591" t="s"/>
      <c r="D444" s="592">
        <v>2600</v>
      </c>
      <c r="E444" s="592">
        <v>1800</v>
      </c>
      <c r="F444" s="591">
        <v>44010</v>
      </c>
      <c r="G444" s="591" t="s">
        <v>4569</v>
      </c>
      <c r="H444" s="591" t="s">
        <v>13470</v>
      </c>
      <c r="I444" s="591">
        <v>13810232217</v>
      </c>
      <c r="J444" s="592">
        <v>1800</v>
      </c>
      <c r="K444" s="623" t="s"/>
      <c r="L444" s="594">
        <v>0.689351851851825</v>
      </c>
      <c r="M444" s="591" t="s">
        <v>4491</v>
      </c>
      <c r="N444" s="591" t="s">
        <v>5349</v>
      </c>
      <c r="O444" s="591" t="s"/>
      <c r="P444" s="623" t="s"/>
      <c r="Q444" s="597" t="s"/>
    </row>
    <row r="445" spans="1:17" s="55">
      <c r="A445" s="590">
        <v>45658</v>
      </c>
      <c r="B445" s="591" t="s">
        <v>13311</v>
      </c>
      <c r="C445" s="591" t="s"/>
      <c r="D445" s="592">
        <v>109</v>
      </c>
      <c r="E445" s="592">
        <v>109</v>
      </c>
      <c r="F445" s="591">
        <v>43984</v>
      </c>
      <c r="G445" s="591" t="s">
        <v>12650</v>
      </c>
      <c r="H445" s="591" t="s"/>
      <c r="I445" s="591" t="s"/>
      <c r="J445" s="592">
        <v>109</v>
      </c>
      <c r="K445" s="623" t="s"/>
      <c r="L445" s="594">
        <v>0.550856481480878</v>
      </c>
      <c r="M445" s="591" t="s">
        <v>4491</v>
      </c>
      <c r="N445" s="591" t="s">
        <v>4521</v>
      </c>
      <c r="O445" s="591" t="s"/>
      <c r="P445" s="623" t="s"/>
      <c r="Q445" s="597" t="s"/>
    </row>
    <row r="446" spans="1:17" s="55">
      <c r="A446" s="590">
        <v>45658</v>
      </c>
      <c r="B446" s="591" t="s">
        <v>13311</v>
      </c>
      <c r="C446" s="591" t="s"/>
      <c r="D446" s="592">
        <v>99</v>
      </c>
      <c r="E446" s="592">
        <v>99</v>
      </c>
      <c r="F446" s="591">
        <v>43976</v>
      </c>
      <c r="G446" s="591" t="s">
        <v>12650</v>
      </c>
      <c r="H446" s="591" t="s"/>
      <c r="I446" s="591" t="s"/>
      <c r="J446" s="592">
        <v>99</v>
      </c>
      <c r="K446" s="623" t="s"/>
      <c r="L446" s="594">
        <v>0.511666666665406</v>
      </c>
      <c r="M446" s="591" t="s">
        <v>4491</v>
      </c>
      <c r="N446" s="591" t="s">
        <v>4521</v>
      </c>
      <c r="O446" s="591" t="s"/>
      <c r="P446" s="623" t="s"/>
      <c r="Q446" s="597" t="s"/>
    </row>
    <row r="447" spans="1:17" s="55">
      <c r="A447" s="590">
        <v>45658</v>
      </c>
      <c r="B447" s="591" t="s">
        <v>3540</v>
      </c>
      <c r="C447" s="591" t="s"/>
      <c r="D447" s="592">
        <v>398</v>
      </c>
      <c r="E447" s="592">
        <v>336</v>
      </c>
      <c r="F447" s="591">
        <v>43963</v>
      </c>
      <c r="G447" s="591" t="s">
        <v>4569</v>
      </c>
      <c r="H447" s="591" t="s"/>
      <c r="I447" s="591" t="s"/>
      <c r="J447" s="592">
        <v>336</v>
      </c>
      <c r="K447" s="623" t="s"/>
      <c r="L447" s="594">
        <v>0.389374999998836</v>
      </c>
      <c r="M447" s="591" t="s">
        <v>4491</v>
      </c>
      <c r="N447" s="591" t="s">
        <v>4572</v>
      </c>
      <c r="O447" s="591" t="s"/>
      <c r="P447" s="623" t="s"/>
      <c r="Q447" s="597" t="s"/>
    </row>
    <row r="448" spans="1:17" s="55">
      <c r="A448" s="590">
        <v>45658</v>
      </c>
      <c r="B448" s="591" t="s">
        <v>3541</v>
      </c>
      <c r="C448" s="591" t="s"/>
      <c r="D448" s="592">
        <v>599</v>
      </c>
      <c r="E448" s="592">
        <v>299</v>
      </c>
      <c r="F448" s="591">
        <v>43961</v>
      </c>
      <c r="G448" s="591" t="s">
        <v>4569</v>
      </c>
      <c r="H448" s="591" t="s"/>
      <c r="I448" s="591" t="s"/>
      <c r="J448" s="592">
        <v>299</v>
      </c>
      <c r="K448" s="623" t="s"/>
      <c r="L448" s="594">
        <v>0.378761574072996</v>
      </c>
      <c r="M448" s="591" t="s">
        <v>3298</v>
      </c>
      <c r="N448" s="591" t="s">
        <v>4572</v>
      </c>
      <c r="O448" s="591" t="s"/>
      <c r="P448" s="623" t="s"/>
      <c r="Q448" s="597" t="s"/>
    </row>
    <row r="449" spans="1:17" s="55">
      <c r="A449" s="590">
        <v>45658</v>
      </c>
      <c r="B449" s="591" t="s">
        <v>13311</v>
      </c>
      <c r="C449" s="591" t="s"/>
      <c r="D449" s="592">
        <v>58</v>
      </c>
      <c r="E449" s="592">
        <v>58</v>
      </c>
      <c r="F449" s="591">
        <v>43958</v>
      </c>
      <c r="G449" s="591" t="s">
        <v>12650</v>
      </c>
      <c r="H449" s="591" t="s"/>
      <c r="I449" s="591" t="s"/>
      <c r="J449" s="592">
        <v>58</v>
      </c>
      <c r="K449" s="623" t="s"/>
      <c r="L449" s="594">
        <v>0.34925925925927</v>
      </c>
      <c r="M449" s="591" t="s">
        <v>4491</v>
      </c>
      <c r="N449" s="591" t="s">
        <v>4521</v>
      </c>
      <c r="O449" s="591" t="s"/>
      <c r="P449" s="623" t="s"/>
      <c r="Q449" s="597" t="s"/>
    </row>
    <row r="450" spans="1:17" s="55">
      <c r="A450" s="590">
        <v>45659</v>
      </c>
      <c r="B450" s="591" t="s">
        <v>13311</v>
      </c>
      <c r="C450" s="591" t="s"/>
      <c r="D450" s="592">
        <v>900</v>
      </c>
      <c r="E450" s="592">
        <v>900</v>
      </c>
      <c r="F450" s="591">
        <v>44106</v>
      </c>
      <c r="G450" s="591" t="s">
        <v>12650</v>
      </c>
      <c r="H450" s="591" t="s">
        <v>13471</v>
      </c>
      <c r="I450" s="591">
        <v>15501066977</v>
      </c>
      <c r="J450" s="592">
        <v>900</v>
      </c>
      <c r="K450" s="623" t="s"/>
      <c r="L450" s="594">
        <v>0.895682870370365</v>
      </c>
      <c r="M450" s="591" t="s">
        <v>4491</v>
      </c>
      <c r="N450" s="591" t="s"/>
      <c r="O450" s="591" t="s"/>
      <c r="P450" s="623" t="s"/>
      <c r="Q450" s="597" t="s"/>
    </row>
    <row r="451" spans="1:17" s="55">
      <c r="A451" s="590">
        <v>45659</v>
      </c>
      <c r="B451" s="591" t="s">
        <v>3551</v>
      </c>
      <c r="C451" s="591" t="s"/>
      <c r="D451" s="592">
        <v>496</v>
      </c>
      <c r="E451" s="592">
        <v>496</v>
      </c>
      <c r="F451" s="591">
        <v>44098</v>
      </c>
      <c r="G451" s="591" t="s">
        <v>4569</v>
      </c>
      <c r="H451" s="591" t="s"/>
      <c r="I451" s="591" t="s"/>
      <c r="J451" s="592">
        <v>496</v>
      </c>
      <c r="K451" s="623" t="s"/>
      <c r="L451" s="594">
        <v>0.792696759257524</v>
      </c>
      <c r="M451" s="591" t="s">
        <v>3298</v>
      </c>
      <c r="N451" s="591" t="s">
        <v>5349</v>
      </c>
      <c r="O451" s="591" t="s"/>
      <c r="P451" s="623" t="s"/>
      <c r="Q451" s="597" t="s"/>
    </row>
    <row r="452" spans="1:17" s="55">
      <c r="A452" s="590">
        <v>45659</v>
      </c>
      <c r="B452" s="591" t="s">
        <v>3546</v>
      </c>
      <c r="C452" s="591" t="s"/>
      <c r="D452" s="592">
        <v>890</v>
      </c>
      <c r="E452" s="592">
        <v>623</v>
      </c>
      <c r="F452" s="591">
        <v>44094</v>
      </c>
      <c r="G452" s="591" t="s">
        <v>4569</v>
      </c>
      <c r="H452" s="591" t="s">
        <v>12687</v>
      </c>
      <c r="I452" s="591">
        <v>18519951913</v>
      </c>
      <c r="J452" s="592">
        <v>623</v>
      </c>
      <c r="K452" s="623" t="s"/>
      <c r="L452" s="594">
        <v>0.772986111111095</v>
      </c>
      <c r="M452" s="591" t="s">
        <v>4491</v>
      </c>
      <c r="N452" s="591" t="s">
        <v>5349</v>
      </c>
      <c r="O452" s="591" t="s"/>
      <c r="P452" s="623" t="s"/>
      <c r="Q452" s="597" t="s"/>
    </row>
    <row r="453" spans="1:17" s="55">
      <c r="A453" s="590">
        <v>45659</v>
      </c>
      <c r="B453" s="591" t="s">
        <v>3547</v>
      </c>
      <c r="C453" s="591" t="s"/>
      <c r="D453" s="592">
        <v>899</v>
      </c>
      <c r="E453" s="592">
        <v>328</v>
      </c>
      <c r="F453" s="591">
        <v>44092</v>
      </c>
      <c r="G453" s="591" t="s">
        <v>4569</v>
      </c>
      <c r="H453" s="591" t="s">
        <v>13356</v>
      </c>
      <c r="I453" s="591">
        <v>13252183055</v>
      </c>
      <c r="J453" s="592">
        <v>328</v>
      </c>
      <c r="K453" s="623" t="s"/>
      <c r="L453" s="594">
        <v>0.765081018518686</v>
      </c>
      <c r="M453" s="591" t="s">
        <v>4491</v>
      </c>
      <c r="N453" s="591" t="s">
        <v>5349</v>
      </c>
      <c r="O453" s="591" t="s"/>
      <c r="P453" s="623" t="s"/>
      <c r="Q453" s="597" t="s"/>
    </row>
    <row r="454" spans="1:17" s="55">
      <c r="A454" s="590">
        <v>45659</v>
      </c>
      <c r="B454" s="591" t="s">
        <v>3544</v>
      </c>
      <c r="C454" s="591" t="s"/>
      <c r="D454" s="592">
        <v>396</v>
      </c>
      <c r="E454" s="592">
        <v>198</v>
      </c>
      <c r="F454" s="591">
        <v>44084</v>
      </c>
      <c r="G454" s="591" t="s">
        <v>4569</v>
      </c>
      <c r="H454" s="591" t="s"/>
      <c r="I454" s="591" t="s"/>
      <c r="J454" s="592">
        <v>198</v>
      </c>
      <c r="K454" s="623" t="s"/>
      <c r="L454" s="594">
        <v>0.728819444444525</v>
      </c>
      <c r="M454" s="591" t="s">
        <v>4491</v>
      </c>
      <c r="N454" s="591" t="s">
        <v>4572</v>
      </c>
      <c r="O454" s="591" t="s"/>
      <c r="P454" s="623" t="s"/>
      <c r="Q454" s="597" t="s"/>
    </row>
    <row r="455" spans="1:17" s="55">
      <c r="A455" s="590">
        <v>45659</v>
      </c>
      <c r="B455" s="591" t="s">
        <v>3548</v>
      </c>
      <c r="C455" s="591" t="s"/>
      <c r="D455" s="592">
        <v>336</v>
      </c>
      <c r="E455" s="592">
        <v>336</v>
      </c>
      <c r="F455" s="591">
        <v>44083</v>
      </c>
      <c r="G455" s="591" t="s">
        <v>4569</v>
      </c>
      <c r="H455" s="591" t="s">
        <v>13472</v>
      </c>
      <c r="I455" s="591">
        <v>13860718782</v>
      </c>
      <c r="J455" s="592">
        <v>336</v>
      </c>
      <c r="K455" s="623" t="s"/>
      <c r="L455" s="594">
        <v>0.725393518518104</v>
      </c>
      <c r="M455" s="591" t="s">
        <v>4491</v>
      </c>
      <c r="N455" s="591" t="s">
        <v>5349</v>
      </c>
      <c r="O455" s="591" t="s"/>
      <c r="P455" s="623" t="s"/>
      <c r="Q455" s="597" t="s"/>
    </row>
    <row r="456" spans="1:17" s="55">
      <c r="A456" s="590">
        <v>45659</v>
      </c>
      <c r="B456" s="591" t="s">
        <v>3545</v>
      </c>
      <c r="C456" s="591" t="s"/>
      <c r="D456" s="592">
        <v>336</v>
      </c>
      <c r="E456" s="592">
        <v>320</v>
      </c>
      <c r="F456" s="591">
        <v>44082</v>
      </c>
      <c r="G456" s="591" t="s">
        <v>4569</v>
      </c>
      <c r="H456" s="591" t="s">
        <v>5349</v>
      </c>
      <c r="I456" s="591">
        <v>13701677155</v>
      </c>
      <c r="J456" s="592">
        <v>320</v>
      </c>
      <c r="K456" s="623" t="s"/>
      <c r="L456" s="594">
        <v>0.719780092593283</v>
      </c>
      <c r="M456" s="591" t="s">
        <v>4491</v>
      </c>
      <c r="N456" s="591" t="s">
        <v>5349</v>
      </c>
      <c r="O456" s="591" t="s"/>
      <c r="P456" s="623" t="s"/>
      <c r="Q456" s="597" t="s"/>
    </row>
    <row r="457" spans="1:17" s="55">
      <c r="A457" s="590">
        <v>45659</v>
      </c>
      <c r="B457" s="591" t="s">
        <v>3549</v>
      </c>
      <c r="C457" s="591" t="s"/>
      <c r="D457" s="592">
        <v>9751</v>
      </c>
      <c r="E457" s="592">
        <v>6813</v>
      </c>
      <c r="F457" s="591">
        <v>44081</v>
      </c>
      <c r="G457" s="591" t="s">
        <v>12650</v>
      </c>
      <c r="H457" s="591" t="s">
        <v>13473</v>
      </c>
      <c r="I457" s="591">
        <v>15800912518</v>
      </c>
      <c r="J457" s="592">
        <v>6813</v>
      </c>
      <c r="K457" s="623" t="s"/>
      <c r="L457" s="594">
        <v>0.710208333333867</v>
      </c>
      <c r="M457" s="591" t="s">
        <v>4491</v>
      </c>
      <c r="N457" s="591" t="s">
        <v>4526</v>
      </c>
      <c r="O457" s="591" t="s"/>
      <c r="P457" s="623" t="s"/>
      <c r="Q457" s="597" t="s"/>
    </row>
    <row r="458" spans="1:17" s="55">
      <c r="A458" s="590">
        <v>45659</v>
      </c>
      <c r="B458" s="591" t="s">
        <v>3552</v>
      </c>
      <c r="C458" s="591" t="s"/>
      <c r="D458" s="592">
        <v>688</v>
      </c>
      <c r="E458" s="592">
        <v>228</v>
      </c>
      <c r="F458" s="591">
        <v>44051</v>
      </c>
      <c r="G458" s="591" t="s">
        <v>4569</v>
      </c>
      <c r="H458" s="591" t="s"/>
      <c r="I458" s="591" t="s"/>
      <c r="J458" s="592">
        <v>228</v>
      </c>
      <c r="K458" s="623" t="s"/>
      <c r="L458" s="594">
        <v>0.502905092591391</v>
      </c>
      <c r="M458" s="591" t="s">
        <v>4491</v>
      </c>
      <c r="N458" s="591" t="s">
        <v>4572</v>
      </c>
      <c r="O458" s="591" t="s"/>
      <c r="P458" s="623" t="s"/>
      <c r="Q458" s="597" t="s"/>
    </row>
    <row r="459" spans="1:17" s="55">
      <c r="A459" s="590">
        <v>45659</v>
      </c>
      <c r="B459" s="591" t="s">
        <v>3553</v>
      </c>
      <c r="C459" s="591" t="s"/>
      <c r="D459" s="592">
        <v>899</v>
      </c>
      <c r="E459" s="592">
        <v>329</v>
      </c>
      <c r="F459" s="591">
        <v>44049</v>
      </c>
      <c r="G459" s="591" t="s">
        <v>4569</v>
      </c>
      <c r="H459" s="591" t="s"/>
      <c r="I459" s="591" t="s"/>
      <c r="J459" s="592">
        <v>329</v>
      </c>
      <c r="K459" s="623" t="s"/>
      <c r="L459" s="594">
        <v>0.485092592592992</v>
      </c>
      <c r="M459" s="591" t="s">
        <v>3298</v>
      </c>
      <c r="N459" s="591" t="s">
        <v>4572</v>
      </c>
      <c r="O459" s="591" t="s"/>
      <c r="P459" s="623" t="s"/>
      <c r="Q459" s="597" t="s"/>
    </row>
    <row r="460" spans="1:17" s="55">
      <c r="A460" s="590">
        <v>45659</v>
      </c>
      <c r="B460" s="591" t="s">
        <v>3554</v>
      </c>
      <c r="C460" s="591" t="s"/>
      <c r="D460" s="592">
        <v>199</v>
      </c>
      <c r="E460" s="592">
        <v>168</v>
      </c>
      <c r="F460" s="591">
        <v>44043</v>
      </c>
      <c r="G460" s="591" t="s">
        <v>4569</v>
      </c>
      <c r="H460" s="591" t="s"/>
      <c r="I460" s="591" t="s"/>
      <c r="J460" s="592">
        <v>168</v>
      </c>
      <c r="K460" s="623" t="s"/>
      <c r="L460" s="594">
        <v>0.465405092592846</v>
      </c>
      <c r="M460" s="591" t="s">
        <v>3298</v>
      </c>
      <c r="N460" s="591" t="s">
        <v>4572</v>
      </c>
      <c r="O460" s="591" t="s"/>
      <c r="P460" s="623" t="s"/>
      <c r="Q460" s="597" t="s"/>
    </row>
    <row r="461" spans="1:17" s="55">
      <c r="A461" s="590">
        <v>45660</v>
      </c>
      <c r="B461" s="591" t="s">
        <v>13309</v>
      </c>
      <c r="C461" s="591" t="s"/>
      <c r="D461" s="592">
        <v>336</v>
      </c>
      <c r="E461" s="592">
        <v>336</v>
      </c>
      <c r="F461" s="591">
        <v>44204</v>
      </c>
      <c r="G461" s="591" t="s">
        <v>3888</v>
      </c>
      <c r="H461" s="591" t="s">
        <v>13373</v>
      </c>
      <c r="I461" s="591">
        <v>18626586622</v>
      </c>
      <c r="J461" s="592">
        <v>336</v>
      </c>
      <c r="K461" s="623" t="s"/>
      <c r="L461" s="594">
        <v>0.841145833332121</v>
      </c>
      <c r="M461" s="591" t="s">
        <v>4491</v>
      </c>
      <c r="N461" s="591" t="s">
        <v>5523</v>
      </c>
      <c r="O461" s="591" t="s"/>
      <c r="P461" s="623" t="s"/>
      <c r="Q461" s="597" t="s"/>
    </row>
    <row r="462" spans="1:17" s="55">
      <c r="A462" s="590">
        <v>45660</v>
      </c>
      <c r="B462" s="591" t="s">
        <v>13311</v>
      </c>
      <c r="C462" s="591" t="s"/>
      <c r="D462" s="592">
        <v>920</v>
      </c>
      <c r="E462" s="592">
        <v>920</v>
      </c>
      <c r="F462" s="591">
        <v>44203</v>
      </c>
      <c r="G462" s="591" t="s">
        <v>3888</v>
      </c>
      <c r="H462" s="591" t="s">
        <v>13474</v>
      </c>
      <c r="I462" s="591">
        <v>15269135777</v>
      </c>
      <c r="J462" s="592">
        <v>920</v>
      </c>
      <c r="K462" s="623" t="s"/>
      <c r="L462" s="594">
        <v>0.831018518518249</v>
      </c>
      <c r="M462" s="591" t="s">
        <v>4491</v>
      </c>
      <c r="N462" s="591" t="s">
        <v>5523</v>
      </c>
      <c r="O462" s="591" t="s">
        <v>13475</v>
      </c>
      <c r="P462" s="623" t="s"/>
      <c r="Q462" s="597" t="s"/>
    </row>
    <row r="463" spans="1:17" s="55">
      <c r="A463" s="590">
        <v>45660</v>
      </c>
      <c r="B463" s="591" t="s">
        <v>13309</v>
      </c>
      <c r="C463" s="591" t="s"/>
      <c r="D463" s="592">
        <v>108</v>
      </c>
      <c r="E463" s="592">
        <v>108</v>
      </c>
      <c r="F463" s="591">
        <v>44196</v>
      </c>
      <c r="G463" s="591" t="s">
        <v>12650</v>
      </c>
      <c r="H463" s="591" t="s"/>
      <c r="I463" s="591" t="s"/>
      <c r="J463" s="592">
        <v>108</v>
      </c>
      <c r="K463" s="623" t="s"/>
      <c r="L463" s="594">
        <v>0.790856481482479</v>
      </c>
      <c r="M463" s="591" t="s">
        <v>4491</v>
      </c>
      <c r="N463" s="591" t="s">
        <v>8517</v>
      </c>
      <c r="O463" s="591" t="s"/>
      <c r="P463" s="623" t="s"/>
      <c r="Q463" s="597" t="s"/>
    </row>
    <row r="464" spans="1:17" s="55">
      <c r="A464" s="590">
        <v>45660</v>
      </c>
      <c r="B464" s="591" t="s">
        <v>13309</v>
      </c>
      <c r="C464" s="591" t="s"/>
      <c r="D464" s="592">
        <v>7960</v>
      </c>
      <c r="E464" s="592">
        <v>7960</v>
      </c>
      <c r="F464" s="591">
        <v>44195</v>
      </c>
      <c r="G464" s="591" t="s">
        <v>3888</v>
      </c>
      <c r="H464" s="591" t="s">
        <v>13474</v>
      </c>
      <c r="I464" s="620">
        <v>153000000000</v>
      </c>
      <c r="J464" s="592">
        <v>7960</v>
      </c>
      <c r="K464" s="623" t="s"/>
      <c r="L464" s="594">
        <v>0.770405092593137</v>
      </c>
      <c r="M464" s="591" t="s">
        <v>4491</v>
      </c>
      <c r="N464" s="591" t="s">
        <v>5523</v>
      </c>
      <c r="O464" s="591" t="s"/>
      <c r="P464" s="623" t="s"/>
      <c r="Q464" s="597" t="s"/>
    </row>
    <row r="465" spans="1:17" s="55">
      <c r="A465" s="590">
        <v>45660</v>
      </c>
      <c r="B465" s="591" t="s">
        <v>3559</v>
      </c>
      <c r="C465" s="591" t="s"/>
      <c r="D465" s="592">
        <v>168</v>
      </c>
      <c r="E465" s="592">
        <v>168</v>
      </c>
      <c r="F465" s="591">
        <v>44194</v>
      </c>
      <c r="G465" s="591" t="s">
        <v>4569</v>
      </c>
      <c r="H465" s="591" t="s"/>
      <c r="I465" s="591" t="s"/>
      <c r="J465" s="592">
        <v>168</v>
      </c>
      <c r="K465" s="623" t="s"/>
      <c r="L465" s="594">
        <v>0.766782407408755</v>
      </c>
      <c r="M465" s="591" t="s">
        <v>4491</v>
      </c>
      <c r="N465" s="591" t="s"/>
      <c r="O465" s="591" t="s"/>
      <c r="P465" s="623" t="s"/>
      <c r="Q465" s="597" t="s"/>
    </row>
    <row r="466" spans="1:17" s="55">
      <c r="A466" s="590">
        <v>45660</v>
      </c>
      <c r="B466" s="591" t="s">
        <v>13309</v>
      </c>
      <c r="C466" s="591" t="s"/>
      <c r="D466" s="592">
        <v>13100</v>
      </c>
      <c r="E466" s="592">
        <v>7950</v>
      </c>
      <c r="F466" s="591">
        <v>44187</v>
      </c>
      <c r="G466" s="591" t="s">
        <v>3888</v>
      </c>
      <c r="H466" s="591" t="s">
        <v>13476</v>
      </c>
      <c r="I466" s="591">
        <v>19983420378</v>
      </c>
      <c r="J466" s="592">
        <v>7950</v>
      </c>
      <c r="K466" s="623" t="s"/>
      <c r="L466" s="594">
        <v>0.737731481480296</v>
      </c>
      <c r="M466" s="591" t="s">
        <v>4491</v>
      </c>
      <c r="N466" s="591" t="s">
        <v>4526</v>
      </c>
      <c r="O466" s="591" t="s"/>
      <c r="P466" s="623" t="s"/>
      <c r="Q466" s="597" t="s"/>
    </row>
    <row r="467" spans="1:17" s="55">
      <c r="A467" s="590">
        <v>45660</v>
      </c>
      <c r="B467" s="591" t="s">
        <v>13309</v>
      </c>
      <c r="C467" s="591" t="s"/>
      <c r="D467" s="592">
        <v>168</v>
      </c>
      <c r="E467" s="592">
        <v>168</v>
      </c>
      <c r="F467" s="591">
        <v>44173</v>
      </c>
      <c r="G467" s="591" t="s">
        <v>4569</v>
      </c>
      <c r="H467" s="591" t="s"/>
      <c r="I467" s="591" t="s"/>
      <c r="J467" s="592">
        <v>168</v>
      </c>
      <c r="K467" s="623" t="s"/>
      <c r="L467" s="594">
        <v>0.631574074075616</v>
      </c>
      <c r="M467" s="591" t="s">
        <v>3298</v>
      </c>
      <c r="N467" s="591" t="s"/>
      <c r="O467" s="591" t="s"/>
      <c r="P467" s="623" t="s"/>
      <c r="Q467" s="597" t="s"/>
    </row>
    <row r="468" spans="1:17" s="55">
      <c r="A468" s="590">
        <v>45660</v>
      </c>
      <c r="B468" s="591" t="s">
        <v>3561</v>
      </c>
      <c r="C468" s="591" t="s"/>
      <c r="D468" s="592">
        <v>336</v>
      </c>
      <c r="E468" s="592">
        <v>336</v>
      </c>
      <c r="F468" s="591">
        <v>44170</v>
      </c>
      <c r="G468" s="591" t="s">
        <v>4569</v>
      </c>
      <c r="H468" s="591" t="s"/>
      <c r="I468" s="591" t="s"/>
      <c r="J468" s="592">
        <v>336</v>
      </c>
      <c r="K468" s="623" t="s"/>
      <c r="L468" s="594">
        <v>0.610798611112841</v>
      </c>
      <c r="M468" s="591" t="s">
        <v>4491</v>
      </c>
      <c r="N468" s="591" t="s">
        <v>5349</v>
      </c>
      <c r="O468" s="591" t="s"/>
      <c r="P468" s="623" t="s"/>
      <c r="Q468" s="597" t="s"/>
    </row>
    <row r="469" spans="1:17" s="55">
      <c r="A469" s="590">
        <v>45660</v>
      </c>
      <c r="B469" s="591" t="s">
        <v>3562</v>
      </c>
      <c r="C469" s="591" t="s"/>
      <c r="D469" s="592">
        <v>168</v>
      </c>
      <c r="E469" s="592">
        <v>168</v>
      </c>
      <c r="F469" s="591">
        <v>44163</v>
      </c>
      <c r="G469" s="591" t="s">
        <v>4569</v>
      </c>
      <c r="H469" s="591" t="s"/>
      <c r="I469" s="591">
        <v>18618227716</v>
      </c>
      <c r="J469" s="592">
        <v>168</v>
      </c>
      <c r="K469" s="623" t="s"/>
      <c r="L469" s="594">
        <v>0.587650462963211</v>
      </c>
      <c r="M469" s="591" t="s">
        <v>4491</v>
      </c>
      <c r="N469" s="591" t="s"/>
      <c r="O469" s="591" t="s"/>
      <c r="P469" s="623" t="s"/>
      <c r="Q469" s="597" t="s"/>
    </row>
    <row r="470" spans="1:17" s="55">
      <c r="A470" s="590">
        <v>45660</v>
      </c>
      <c r="B470" s="591" t="s">
        <v>3563</v>
      </c>
      <c r="C470" s="591" t="s"/>
      <c r="D470" s="592">
        <v>58</v>
      </c>
      <c r="E470" s="592">
        <v>30</v>
      </c>
      <c r="F470" s="591">
        <v>44154</v>
      </c>
      <c r="G470" s="591" t="s">
        <v>4569</v>
      </c>
      <c r="H470" s="591" t="s"/>
      <c r="I470" s="591" t="s"/>
      <c r="J470" s="592">
        <v>30</v>
      </c>
      <c r="K470" s="623" t="s"/>
      <c r="L470" s="594">
        <v>0.494953703702777</v>
      </c>
      <c r="M470" s="591" t="s">
        <v>3298</v>
      </c>
      <c r="N470" s="591" t="s">
        <v>4630</v>
      </c>
      <c r="O470" s="591" t="s"/>
      <c r="P470" s="623" t="s"/>
      <c r="Q470" s="597" t="s"/>
    </row>
    <row r="471" spans="1:17" s="55">
      <c r="A471" s="590">
        <v>45660</v>
      </c>
      <c r="B471" s="591" t="s">
        <v>3564</v>
      </c>
      <c r="C471" s="591" t="s"/>
      <c r="D471" s="592">
        <v>168</v>
      </c>
      <c r="E471" s="592">
        <v>168</v>
      </c>
      <c r="F471" s="591">
        <v>44153</v>
      </c>
      <c r="G471" s="591" t="s">
        <v>4569</v>
      </c>
      <c r="H471" s="591" t="s">
        <v>12920</v>
      </c>
      <c r="I471" s="591" t="s">
        <v>13477</v>
      </c>
      <c r="J471" s="592">
        <v>168</v>
      </c>
      <c r="K471" s="623" t="s"/>
      <c r="L471" s="594">
        <v>0.486377314813581</v>
      </c>
      <c r="M471" s="591" t="s">
        <v>4491</v>
      </c>
      <c r="N471" s="591" t="s">
        <v>5349</v>
      </c>
      <c r="O471" s="591" t="s"/>
      <c r="P471" s="623" t="s"/>
      <c r="Q471" s="597" t="s"/>
    </row>
    <row r="472" spans="1:17" s="55">
      <c r="A472" s="590">
        <v>45660</v>
      </c>
      <c r="B472" s="591" t="s">
        <v>13311</v>
      </c>
      <c r="C472" s="591" t="s"/>
      <c r="D472" s="592">
        <v>89</v>
      </c>
      <c r="E472" s="592">
        <v>89</v>
      </c>
      <c r="F472" s="591">
        <v>44145</v>
      </c>
      <c r="G472" s="591" t="s">
        <v>12650</v>
      </c>
      <c r="H472" s="591" t="s">
        <v>8517</v>
      </c>
      <c r="I472" s="591">
        <v>18612317853</v>
      </c>
      <c r="J472" s="592">
        <v>89</v>
      </c>
      <c r="K472" s="623" t="s"/>
      <c r="L472" s="594">
        <v>0.451898148148757</v>
      </c>
      <c r="M472" s="591" t="s">
        <v>4491</v>
      </c>
      <c r="N472" s="591" t="s">
        <v>4521</v>
      </c>
      <c r="O472" s="591" t="s"/>
      <c r="P472" s="623" t="s"/>
      <c r="Q472" s="597" t="s"/>
    </row>
    <row r="473" spans="1:17" s="55">
      <c r="A473" s="590">
        <v>45660</v>
      </c>
      <c r="B473" s="591" t="s">
        <v>3567</v>
      </c>
      <c r="C473" s="591" t="s"/>
      <c r="D473" s="592">
        <v>199</v>
      </c>
      <c r="E473" s="592">
        <v>168</v>
      </c>
      <c r="F473" s="591">
        <v>44143</v>
      </c>
      <c r="G473" s="591" t="s">
        <v>4569</v>
      </c>
      <c r="H473" s="591" t="s">
        <v>5349</v>
      </c>
      <c r="I473" s="591">
        <v>18228644679</v>
      </c>
      <c r="J473" s="592">
        <v>168</v>
      </c>
      <c r="K473" s="623" t="s"/>
      <c r="L473" s="594">
        <v>0.450254629628034</v>
      </c>
      <c r="M473" s="591" t="s">
        <v>4491</v>
      </c>
      <c r="N473" s="591" t="s">
        <v>4630</v>
      </c>
      <c r="O473" s="591" t="s"/>
      <c r="P473" s="623" t="s"/>
      <c r="Q473" s="597" t="s"/>
    </row>
    <row r="474" spans="1:17" s="55">
      <c r="A474" s="590">
        <v>45660</v>
      </c>
      <c r="B474" s="591" t="s">
        <v>13311</v>
      </c>
      <c r="C474" s="591" t="s"/>
      <c r="D474" s="592">
        <v>359</v>
      </c>
      <c r="E474" s="592">
        <v>359</v>
      </c>
      <c r="F474" s="591">
        <v>44140</v>
      </c>
      <c r="G474" s="591" t="s">
        <v>12650</v>
      </c>
      <c r="H474" s="591" t="s">
        <v>8517</v>
      </c>
      <c r="I474" s="591">
        <v>18612317853</v>
      </c>
      <c r="J474" s="592">
        <v>359</v>
      </c>
      <c r="K474" s="623" t="s"/>
      <c r="L474" s="594">
        <v>0.445729166665842</v>
      </c>
      <c r="M474" s="591" t="s">
        <v>4491</v>
      </c>
      <c r="N474" s="591" t="s">
        <v>4521</v>
      </c>
      <c r="O474" s="591" t="s"/>
      <c r="P474" s="623" t="s"/>
      <c r="Q474" s="597" t="s"/>
    </row>
    <row r="475" spans="1:17" s="55">
      <c r="A475" s="590">
        <v>45660</v>
      </c>
      <c r="B475" s="591" t="s">
        <v>3569</v>
      </c>
      <c r="C475" s="591" t="s"/>
      <c r="D475" s="592">
        <v>199</v>
      </c>
      <c r="E475" s="592">
        <v>99</v>
      </c>
      <c r="F475" s="591">
        <v>44139</v>
      </c>
      <c r="G475" s="591" t="s">
        <v>4569</v>
      </c>
      <c r="H475" s="591" t="s"/>
      <c r="I475" s="591" t="s"/>
      <c r="J475" s="592">
        <v>99</v>
      </c>
      <c r="K475" s="623" t="s"/>
      <c r="L475" s="594">
        <v>0.444826388888032</v>
      </c>
      <c r="M475" s="591" t="s">
        <v>3298</v>
      </c>
      <c r="N475" s="591" t="s">
        <v>4630</v>
      </c>
      <c r="O475" s="591" t="s"/>
      <c r="P475" s="623" t="s"/>
      <c r="Q475" s="597" t="s"/>
    </row>
    <row r="476" spans="1:17" s="55">
      <c r="A476" s="590">
        <v>45660</v>
      </c>
      <c r="B476" s="591" t="s">
        <v>3570</v>
      </c>
      <c r="C476" s="591" t="s"/>
      <c r="D476" s="592">
        <v>398</v>
      </c>
      <c r="E476" s="592">
        <v>336</v>
      </c>
      <c r="F476" s="591">
        <v>44138</v>
      </c>
      <c r="G476" s="591" t="s">
        <v>4569</v>
      </c>
      <c r="H476" s="591" t="s"/>
      <c r="I476" s="591" t="s"/>
      <c r="J476" s="592">
        <v>336</v>
      </c>
      <c r="K476" s="623" t="s"/>
      <c r="L476" s="594">
        <v>0.444513888887741</v>
      </c>
      <c r="M476" s="591" t="s">
        <v>3298</v>
      </c>
      <c r="N476" s="591" t="s">
        <v>4630</v>
      </c>
      <c r="O476" s="591" t="s"/>
      <c r="P476" s="623" t="s"/>
      <c r="Q476" s="597" t="s"/>
    </row>
    <row r="477" spans="1:17" s="55">
      <c r="A477" s="590">
        <v>45660</v>
      </c>
      <c r="B477" s="591" t="s">
        <v>3571</v>
      </c>
      <c r="C477" s="591" t="s"/>
      <c r="D477" s="592">
        <v>199</v>
      </c>
      <c r="E477" s="592">
        <v>168</v>
      </c>
      <c r="F477" s="591">
        <v>44136</v>
      </c>
      <c r="G477" s="591" t="s">
        <v>4569</v>
      </c>
      <c r="H477" s="591" t="s"/>
      <c r="I477" s="591" t="s"/>
      <c r="J477" s="592">
        <v>168</v>
      </c>
      <c r="K477" s="623" t="s"/>
      <c r="L477" s="594">
        <v>0.443831018517813</v>
      </c>
      <c r="M477" s="591" t="s">
        <v>3298</v>
      </c>
      <c r="N477" s="591" t="s">
        <v>4630</v>
      </c>
      <c r="O477" s="591" t="s"/>
      <c r="P477" s="623" t="s"/>
      <c r="Q477" s="597" t="s"/>
    </row>
    <row r="478" spans="1:17" s="691">
      <c r="A478" s="606">
        <v>45660</v>
      </c>
      <c r="B478" s="607" t="s">
        <v>13311</v>
      </c>
      <c r="C478" s="607">
        <v>19266701115</v>
      </c>
      <c r="D478" s="593">
        <v>680</v>
      </c>
      <c r="E478" s="593">
        <v>480</v>
      </c>
      <c r="F478" s="607">
        <v>44134</v>
      </c>
      <c r="G478" s="607" t="s">
        <v>12650</v>
      </c>
      <c r="H478" s="607" t="s">
        <v>4661</v>
      </c>
      <c r="I478" s="607">
        <v>13932353662</v>
      </c>
      <c r="J478" s="593">
        <v>480</v>
      </c>
      <c r="K478" s="624" t="s"/>
      <c r="L478" s="608">
        <v>0.449664351850515</v>
      </c>
      <c r="M478" s="607" t="s">
        <v>4491</v>
      </c>
      <c r="N478" s="607" t="s">
        <v>4661</v>
      </c>
      <c r="O478" s="607" t="s"/>
      <c r="P478" s="624" t="s"/>
      <c r="Q478" s="610" t="s"/>
    </row>
    <row r="479" spans="1:17" s="55">
      <c r="A479" s="590">
        <v>45660</v>
      </c>
      <c r="B479" s="591" t="s">
        <v>3568</v>
      </c>
      <c r="C479" s="591" t="s"/>
      <c r="D479" s="592">
        <v>7696</v>
      </c>
      <c r="E479" s="592">
        <v>6303</v>
      </c>
      <c r="F479" s="591">
        <v>44130</v>
      </c>
      <c r="G479" s="591" t="s">
        <v>4569</v>
      </c>
      <c r="H479" s="591" t="s">
        <v>13478</v>
      </c>
      <c r="I479" s="591">
        <v>15522010101</v>
      </c>
      <c r="J479" s="592">
        <v>6303</v>
      </c>
      <c r="K479" s="623" t="s"/>
      <c r="L479" s="594">
        <v>0.434039351850515</v>
      </c>
      <c r="M479" s="591" t="s">
        <v>4491</v>
      </c>
      <c r="N479" s="591" t="s">
        <v>5349</v>
      </c>
      <c r="O479" s="591" t="s"/>
      <c r="P479" s="623" t="s"/>
      <c r="Q479" s="597" t="s"/>
    </row>
    <row r="480" spans="1:17" s="55">
      <c r="A480" s="590">
        <v>45661</v>
      </c>
      <c r="B480" s="591" t="s">
        <v>3572</v>
      </c>
      <c r="C480" s="591" t="s"/>
      <c r="D480" s="592">
        <v>128</v>
      </c>
      <c r="E480" s="592">
        <v>79</v>
      </c>
      <c r="F480" s="591">
        <v>44400</v>
      </c>
      <c r="G480" s="591" t="s">
        <v>4569</v>
      </c>
      <c r="H480" s="591" t="s">
        <v>13479</v>
      </c>
      <c r="I480" s="591" t="s"/>
      <c r="J480" s="592">
        <v>79</v>
      </c>
      <c r="K480" s="623" t="s"/>
      <c r="L480" s="594">
        <v>0.917812499999855</v>
      </c>
      <c r="M480" s="591" t="s">
        <v>3298</v>
      </c>
      <c r="N480" s="591" t="s">
        <v>5349</v>
      </c>
      <c r="O480" s="591" t="s"/>
      <c r="P480" s="623" t="s"/>
      <c r="Q480" s="597" t="s"/>
    </row>
    <row r="481" spans="1:17" s="55">
      <c r="A481" s="590">
        <v>45661</v>
      </c>
      <c r="B481" s="591" t="s">
        <v>3573</v>
      </c>
      <c r="C481" s="591" t="s"/>
      <c r="D481" s="592">
        <v>5299</v>
      </c>
      <c r="E481" s="592">
        <v>3700</v>
      </c>
      <c r="F481" s="591">
        <v>44399</v>
      </c>
      <c r="G481" s="591" t="s">
        <v>4569</v>
      </c>
      <c r="H481" s="591" t="s"/>
      <c r="I481" s="591" t="s"/>
      <c r="J481" s="592">
        <v>3700</v>
      </c>
      <c r="K481" s="623" t="s"/>
      <c r="L481" s="594">
        <v>0.851550925926858</v>
      </c>
      <c r="M481" s="591" t="s">
        <v>4491</v>
      </c>
      <c r="N481" s="591" t="s">
        <v>4572</v>
      </c>
      <c r="O481" s="591" t="s"/>
      <c r="P481" s="623" t="s"/>
      <c r="Q481" s="597" t="s"/>
    </row>
    <row r="482" spans="1:17" s="55">
      <c r="A482" s="590">
        <v>45661</v>
      </c>
      <c r="B482" s="591" t="s">
        <v>3576</v>
      </c>
      <c r="C482" s="591" t="s"/>
      <c r="D482" s="592">
        <v>3200</v>
      </c>
      <c r="E482" s="592">
        <v>2680</v>
      </c>
      <c r="F482" s="591">
        <v>44391</v>
      </c>
      <c r="G482" s="591" t="s">
        <v>4569</v>
      </c>
      <c r="H482" s="591" t="s">
        <v>13480</v>
      </c>
      <c r="I482" s="591">
        <v>13701681552</v>
      </c>
      <c r="J482" s="592">
        <v>2580</v>
      </c>
      <c r="K482" s="623" t="s"/>
      <c r="L482" s="594">
        <v>0.764456018518104</v>
      </c>
      <c r="M482" s="591" t="s">
        <v>4491</v>
      </c>
      <c r="N482" s="591" t="s">
        <v>5349</v>
      </c>
      <c r="O482" s="591" t="s"/>
      <c r="P482" s="623" t="s"/>
      <c r="Q482" s="597" t="s"/>
    </row>
    <row r="483" spans="1:17" s="55">
      <c r="A483" s="590">
        <v>45661</v>
      </c>
      <c r="B483" s="591" t="s">
        <v>3577</v>
      </c>
      <c r="C483" s="591" t="s"/>
      <c r="D483" s="592">
        <v>358</v>
      </c>
      <c r="E483" s="592">
        <v>358</v>
      </c>
      <c r="F483" s="591">
        <v>44389</v>
      </c>
      <c r="G483" s="591" t="s">
        <v>4569</v>
      </c>
      <c r="H483" s="591" t="s"/>
      <c r="I483" s="591" t="s"/>
      <c r="J483" s="592">
        <v>358</v>
      </c>
      <c r="K483" s="623" t="s"/>
      <c r="L483" s="594">
        <v>0.75900462962818</v>
      </c>
      <c r="M483" s="591" t="s">
        <v>4491</v>
      </c>
      <c r="N483" s="591" t="s"/>
      <c r="O483" s="591" t="s"/>
      <c r="P483" s="623" t="s"/>
      <c r="Q483" s="597" t="s"/>
    </row>
    <row r="484" spans="1:17" s="55">
      <c r="A484" s="590">
        <v>45661</v>
      </c>
      <c r="B484" s="591" t="s">
        <v>13311</v>
      </c>
      <c r="C484" s="591" t="s"/>
      <c r="D484" s="592">
        <v>300</v>
      </c>
      <c r="E484" s="592">
        <v>300</v>
      </c>
      <c r="F484" s="591">
        <v>44369</v>
      </c>
      <c r="G484" s="591" t="s">
        <v>12650</v>
      </c>
      <c r="H484" s="591" t="s"/>
      <c r="I484" s="591" t="s"/>
      <c r="J484" s="592">
        <v>300</v>
      </c>
      <c r="K484" s="623" t="s"/>
      <c r="L484" s="594">
        <v>0.665219907408755</v>
      </c>
      <c r="M484" s="591" t="s">
        <v>4491</v>
      </c>
      <c r="N484" s="591" t="s">
        <v>4521</v>
      </c>
      <c r="O484" s="591" t="s"/>
      <c r="P484" s="623" t="s"/>
      <c r="Q484" s="597" t="s"/>
    </row>
    <row r="485" spans="1:17" s="55">
      <c r="A485" s="590">
        <v>45661</v>
      </c>
      <c r="B485" s="591" t="s">
        <v>3580</v>
      </c>
      <c r="C485" s="591" t="s"/>
      <c r="D485" s="592">
        <v>336</v>
      </c>
      <c r="E485" s="592">
        <v>336</v>
      </c>
      <c r="F485" s="591">
        <v>44359</v>
      </c>
      <c r="G485" s="591" t="s">
        <v>4569</v>
      </c>
      <c r="H485" s="591" t="s"/>
      <c r="I485" s="591" t="s"/>
      <c r="J485" s="592">
        <v>336</v>
      </c>
      <c r="K485" s="623" t="s"/>
      <c r="L485" s="594">
        <v>0.644293981480587</v>
      </c>
      <c r="M485" s="591" t="s">
        <v>4491</v>
      </c>
      <c r="N485" s="591" t="s"/>
      <c r="O485" s="591" t="s"/>
      <c r="P485" s="623" t="s"/>
      <c r="Q485" s="597" t="s"/>
    </row>
    <row r="486" spans="1:17" s="55">
      <c r="A486" s="590">
        <v>45661</v>
      </c>
      <c r="B486" s="591" t="s">
        <v>3581</v>
      </c>
      <c r="C486" s="591" t="s"/>
      <c r="D486" s="592">
        <v>336</v>
      </c>
      <c r="E486" s="592">
        <v>336</v>
      </c>
      <c r="F486" s="591">
        <v>44357</v>
      </c>
      <c r="G486" s="591" t="s">
        <v>4569</v>
      </c>
      <c r="H486" s="591" t="s">
        <v>13481</v>
      </c>
      <c r="I486" s="591" t="s"/>
      <c r="J486" s="592">
        <v>336</v>
      </c>
      <c r="K486" s="623" t="s"/>
      <c r="L486" s="594">
        <v>0.643067129629344</v>
      </c>
      <c r="M486" s="591" t="s">
        <v>4491</v>
      </c>
      <c r="N486" s="591" t="s"/>
      <c r="O486" s="591" t="s"/>
      <c r="P486" s="623" t="s"/>
      <c r="Q486" s="597" t="s"/>
    </row>
    <row r="487" spans="1:17" s="55">
      <c r="A487" s="590">
        <v>45661</v>
      </c>
      <c r="B487" s="591" t="s">
        <v>13309</v>
      </c>
      <c r="C487" s="591" t="s"/>
      <c r="D487" s="592">
        <v>168</v>
      </c>
      <c r="E487" s="592">
        <v>168</v>
      </c>
      <c r="F487" s="591">
        <v>44330</v>
      </c>
      <c r="G487" s="591" t="s">
        <v>4569</v>
      </c>
      <c r="H487" s="591" t="s"/>
      <c r="I487" s="591">
        <v>18500197816</v>
      </c>
      <c r="J487" s="592">
        <v>168</v>
      </c>
      <c r="K487" s="623" t="s"/>
      <c r="L487" s="594">
        <v>0.572037037036353</v>
      </c>
      <c r="M487" s="591" t="s">
        <v>4491</v>
      </c>
      <c r="N487" s="591" t="s"/>
      <c r="O487" s="591" t="s"/>
      <c r="P487" s="623" t="s"/>
      <c r="Q487" s="597" t="s"/>
    </row>
    <row r="488" spans="1:17" s="55">
      <c r="A488" s="590">
        <v>45661</v>
      </c>
      <c r="B488" s="591" t="s">
        <v>3584</v>
      </c>
      <c r="C488" s="591" t="s"/>
      <c r="D488" s="592">
        <v>168</v>
      </c>
      <c r="E488" s="592">
        <v>168</v>
      </c>
      <c r="F488" s="591">
        <v>44329</v>
      </c>
      <c r="G488" s="591" t="s">
        <v>4569</v>
      </c>
      <c r="H488" s="591" t="s"/>
      <c r="I488" s="591" t="s"/>
      <c r="J488" s="592">
        <v>168</v>
      </c>
      <c r="K488" s="623" t="s"/>
      <c r="L488" s="594">
        <v>0.567638888889633</v>
      </c>
      <c r="M488" s="591" t="s">
        <v>3298</v>
      </c>
      <c r="N488" s="591" t="s"/>
      <c r="O488" s="591" t="s"/>
      <c r="P488" s="623" t="s"/>
      <c r="Q488" s="597" t="s"/>
    </row>
    <row r="489" spans="1:17" s="55">
      <c r="A489" s="590">
        <v>45661</v>
      </c>
      <c r="B489" s="591" t="s">
        <v>13311</v>
      </c>
      <c r="C489" s="591" t="s"/>
      <c r="D489" s="592">
        <v>360</v>
      </c>
      <c r="E489" s="592">
        <v>359</v>
      </c>
      <c r="F489" s="591">
        <v>44328</v>
      </c>
      <c r="G489" s="591" t="s">
        <v>4648</v>
      </c>
      <c r="H489" s="591" t="s">
        <v>13373</v>
      </c>
      <c r="I489" s="591">
        <v>18670327136</v>
      </c>
      <c r="J489" s="592">
        <v>359</v>
      </c>
      <c r="K489" s="623" t="s"/>
      <c r="L489" s="594">
        <v>0.567175925927586</v>
      </c>
      <c r="M489" s="591" t="s">
        <v>4491</v>
      </c>
      <c r="N489" s="591" t="s"/>
      <c r="O489" s="591" t="s"/>
      <c r="P489" s="623" t="s"/>
      <c r="Q489" s="597" t="s"/>
    </row>
    <row r="490" spans="1:17" s="55">
      <c r="A490" s="590">
        <v>45661</v>
      </c>
      <c r="B490" s="591" t="s">
        <v>13311</v>
      </c>
      <c r="C490" s="591" t="s"/>
      <c r="D490" s="592">
        <v>260</v>
      </c>
      <c r="E490" s="592">
        <v>259</v>
      </c>
      <c r="F490" s="591">
        <v>44320</v>
      </c>
      <c r="G490" s="591" t="s">
        <v>4648</v>
      </c>
      <c r="H490" s="591" t="s">
        <v>13431</v>
      </c>
      <c r="I490" s="591">
        <v>17600204506</v>
      </c>
      <c r="J490" s="592">
        <v>259</v>
      </c>
      <c r="K490" s="623" t="s"/>
      <c r="L490" s="594">
        <v>0.556238425924676</v>
      </c>
      <c r="M490" s="591" t="s">
        <v>4491</v>
      </c>
      <c r="N490" s="591" t="s"/>
      <c r="O490" s="591" t="s"/>
      <c r="P490" s="623" t="s"/>
      <c r="Q490" s="597" t="s"/>
    </row>
    <row r="491" spans="1:17" s="55">
      <c r="A491" s="590">
        <v>45661</v>
      </c>
      <c r="B491" s="591" t="s">
        <v>13311</v>
      </c>
      <c r="C491" s="591" t="s"/>
      <c r="D491" s="592">
        <v>168</v>
      </c>
      <c r="E491" s="592">
        <v>168</v>
      </c>
      <c r="F491" s="591">
        <v>44303</v>
      </c>
      <c r="G491" s="591" t="s">
        <v>12650</v>
      </c>
      <c r="H491" s="591" t="s"/>
      <c r="I491" s="591" t="s"/>
      <c r="J491" s="592">
        <v>168</v>
      </c>
      <c r="K491" s="623" t="s"/>
      <c r="L491" s="594">
        <v>0.508530092592992</v>
      </c>
      <c r="M491" s="591" t="s">
        <v>4491</v>
      </c>
      <c r="N491" s="591" t="s">
        <v>4521</v>
      </c>
      <c r="O491" s="591" t="s"/>
      <c r="P491" s="623" t="s"/>
      <c r="Q491" s="597" t="s"/>
    </row>
    <row r="492" spans="1:17" s="55">
      <c r="A492" s="590">
        <v>45661</v>
      </c>
      <c r="B492" s="591" t="s">
        <v>3586</v>
      </c>
      <c r="C492" s="591" t="s"/>
      <c r="D492" s="592">
        <v>429</v>
      </c>
      <c r="E492" s="592">
        <v>429</v>
      </c>
      <c r="F492" s="591">
        <v>44291</v>
      </c>
      <c r="G492" s="591" t="s">
        <v>4569</v>
      </c>
      <c r="H492" s="591" t="s"/>
      <c r="I492" s="591" t="s"/>
      <c r="J492" s="592">
        <v>429</v>
      </c>
      <c r="K492" s="623" t="s"/>
      <c r="L492" s="594">
        <v>0.487326388887595</v>
      </c>
      <c r="M492" s="591" t="s">
        <v>3298</v>
      </c>
      <c r="N492" s="591" t="s">
        <v>5349</v>
      </c>
      <c r="O492" s="591" t="s"/>
      <c r="P492" s="623" t="s"/>
      <c r="Q492" s="597" t="s"/>
    </row>
    <row r="493" spans="1:17" s="55">
      <c r="A493" s="590">
        <v>45661</v>
      </c>
      <c r="B493" s="591" t="s">
        <v>13309</v>
      </c>
      <c r="C493" s="591" t="s"/>
      <c r="D493" s="592">
        <v>168</v>
      </c>
      <c r="E493" s="592">
        <v>168</v>
      </c>
      <c r="F493" s="591">
        <v>44280</v>
      </c>
      <c r="G493" s="591" t="s">
        <v>12650</v>
      </c>
      <c r="H493" s="591" t="s"/>
      <c r="I493" s="591" t="s"/>
      <c r="J493" s="592">
        <v>168</v>
      </c>
      <c r="K493" s="623" t="s"/>
      <c r="L493" s="594">
        <v>0.472581018519122</v>
      </c>
      <c r="M493" s="591" t="s">
        <v>4491</v>
      </c>
      <c r="N493" s="591" t="s">
        <v>8517</v>
      </c>
      <c r="O493" s="591" t="s"/>
      <c r="P493" s="623" t="s"/>
      <c r="Q493" s="597" t="s"/>
    </row>
    <row r="494" spans="1:17" s="55">
      <c r="A494" s="590">
        <v>45661</v>
      </c>
      <c r="B494" s="591" t="s">
        <v>3587</v>
      </c>
      <c r="C494" s="591" t="s"/>
      <c r="D494" s="592">
        <v>478</v>
      </c>
      <c r="E494" s="592">
        <v>450</v>
      </c>
      <c r="F494" s="591">
        <v>44275</v>
      </c>
      <c r="G494" s="591" t="s">
        <v>4569</v>
      </c>
      <c r="H494" s="591" t="s">
        <v>39</v>
      </c>
      <c r="I494" s="591">
        <v>15311567612</v>
      </c>
      <c r="J494" s="592">
        <v>450</v>
      </c>
      <c r="K494" s="623" t="s"/>
      <c r="L494" s="594">
        <v>0.465081018519413</v>
      </c>
      <c r="M494" s="591" t="s">
        <v>4491</v>
      </c>
      <c r="N494" s="591" t="s">
        <v>4630</v>
      </c>
      <c r="O494" s="591" t="s"/>
      <c r="P494" s="623" t="s"/>
      <c r="Q494" s="597" t="s"/>
    </row>
    <row r="495" spans="1:17" s="55">
      <c r="A495" s="590">
        <v>45661</v>
      </c>
      <c r="B495" s="591" t="s">
        <v>3588</v>
      </c>
      <c r="C495" s="591" t="s"/>
      <c r="D495" s="592">
        <v>99</v>
      </c>
      <c r="E495" s="592">
        <v>99</v>
      </c>
      <c r="F495" s="591">
        <v>44273</v>
      </c>
      <c r="G495" s="591" t="s">
        <v>4569</v>
      </c>
      <c r="H495" s="591" t="s"/>
      <c r="I495" s="591" t="s"/>
      <c r="J495" s="592">
        <v>99</v>
      </c>
      <c r="K495" s="623" t="s"/>
      <c r="L495" s="594">
        <v>0.460405092591827</v>
      </c>
      <c r="M495" s="591" t="s">
        <v>4491</v>
      </c>
      <c r="N495" s="591" t="s"/>
      <c r="O495" s="591" t="s"/>
      <c r="P495" s="623" t="s"/>
      <c r="Q495" s="597" t="s"/>
    </row>
    <row r="496" spans="1:17" s="55">
      <c r="A496" s="590">
        <v>45661</v>
      </c>
      <c r="B496" s="591" t="s">
        <v>13311</v>
      </c>
      <c r="C496" s="591" t="s"/>
      <c r="D496" s="592">
        <v>259</v>
      </c>
      <c r="E496" s="592">
        <v>259</v>
      </c>
      <c r="F496" s="591">
        <v>44271</v>
      </c>
      <c r="G496" s="591" t="s">
        <v>12650</v>
      </c>
      <c r="H496" s="591" t="s">
        <v>13482</v>
      </c>
      <c r="I496" s="591">
        <v>18511976795</v>
      </c>
      <c r="J496" s="592">
        <v>259</v>
      </c>
      <c r="K496" s="623" t="s"/>
      <c r="L496" s="594">
        <v>0.452106481479859</v>
      </c>
      <c r="M496" s="591" t="s">
        <v>4491</v>
      </c>
      <c r="N496" s="591" t="s">
        <v>5523</v>
      </c>
      <c r="O496" s="591" t="s"/>
      <c r="P496" s="623" t="s"/>
      <c r="Q496" s="597" t="s"/>
    </row>
    <row r="497" spans="1:17" s="55">
      <c r="A497" s="590">
        <v>45661</v>
      </c>
      <c r="B497" s="591" t="s">
        <v>3591</v>
      </c>
      <c r="C497" s="591" t="s"/>
      <c r="D497" s="592">
        <v>99</v>
      </c>
      <c r="E497" s="592">
        <v>99</v>
      </c>
      <c r="F497" s="591">
        <v>44267</v>
      </c>
      <c r="G497" s="591" t="s">
        <v>4569</v>
      </c>
      <c r="H497" s="591" t="s"/>
      <c r="I497" s="591" t="s"/>
      <c r="J497" s="592">
        <v>99</v>
      </c>
      <c r="K497" s="623" t="s"/>
      <c r="L497" s="594">
        <v>0.433495370369201</v>
      </c>
      <c r="M497" s="591" t="s">
        <v>3298</v>
      </c>
      <c r="N497" s="591" t="s">
        <v>5349</v>
      </c>
      <c r="O497" s="591" t="s"/>
      <c r="P497" s="623" t="s"/>
      <c r="Q497" s="597" t="s"/>
    </row>
    <row r="498" spans="1:17" s="55">
      <c r="A498" s="590">
        <v>45661</v>
      </c>
      <c r="B498" s="591" t="s">
        <v>13309</v>
      </c>
      <c r="C498" s="591" t="s"/>
      <c r="D498" s="592">
        <v>99</v>
      </c>
      <c r="E498" s="592">
        <v>99</v>
      </c>
      <c r="F498" s="591">
        <v>44252</v>
      </c>
      <c r="G498" s="591" t="s">
        <v>12650</v>
      </c>
      <c r="H498" s="591" t="s"/>
      <c r="I498" s="591" t="s"/>
      <c r="J498" s="592">
        <v>99</v>
      </c>
      <c r="K498" s="623" t="s"/>
      <c r="L498" s="594">
        <v>0.406030092592118</v>
      </c>
      <c r="M498" s="591" t="s">
        <v>4491</v>
      </c>
      <c r="N498" s="591" t="s">
        <v>8517</v>
      </c>
      <c r="O498" s="591" t="s"/>
      <c r="P498" s="623" t="s"/>
      <c r="Q498" s="597" t="s"/>
    </row>
    <row r="499" spans="1:17" s="55">
      <c r="A499" s="590">
        <v>45661</v>
      </c>
      <c r="B499" s="591" t="s">
        <v>13309</v>
      </c>
      <c r="C499" s="591" t="s"/>
      <c r="D499" s="592">
        <v>168</v>
      </c>
      <c r="E499" s="592">
        <v>168</v>
      </c>
      <c r="F499" s="591">
        <v>44249</v>
      </c>
      <c r="G499" s="591" t="s">
        <v>12650</v>
      </c>
      <c r="H499" s="591" t="s"/>
      <c r="I499" s="591" t="s"/>
      <c r="J499" s="592">
        <v>168</v>
      </c>
      <c r="K499" s="623" t="s"/>
      <c r="L499" s="594">
        <v>0.402893518519704</v>
      </c>
      <c r="M499" s="591" t="s">
        <v>4491</v>
      </c>
      <c r="N499" s="591" t="s">
        <v>8517</v>
      </c>
      <c r="O499" s="591" t="s"/>
      <c r="P499" s="623" t="s"/>
      <c r="Q499" s="597" t="s"/>
    </row>
    <row r="500" spans="1:17" s="55">
      <c r="A500" s="590">
        <v>45661</v>
      </c>
      <c r="B500" s="591" t="s">
        <v>3590</v>
      </c>
      <c r="C500" s="591" t="s"/>
      <c r="D500" s="592">
        <v>198</v>
      </c>
      <c r="E500" s="592">
        <v>160</v>
      </c>
      <c r="F500" s="591">
        <v>44242</v>
      </c>
      <c r="G500" s="591" t="s">
        <v>4569</v>
      </c>
      <c r="H500" s="591" t="s">
        <v>13483</v>
      </c>
      <c r="I500" s="591">
        <v>13901061671</v>
      </c>
      <c r="J500" s="592">
        <v>160</v>
      </c>
      <c r="K500" s="623" t="s"/>
      <c r="L500" s="594">
        <v>0.390300925926567</v>
      </c>
      <c r="M500" s="591" t="s">
        <v>4491</v>
      </c>
      <c r="N500" s="591" t="s">
        <v>5349</v>
      </c>
      <c r="O500" s="591" t="s"/>
      <c r="P500" s="623" t="s"/>
      <c r="Q500" s="597" t="s"/>
    </row>
    <row r="501" spans="1:17" s="55">
      <c r="A501" s="590">
        <v>45661</v>
      </c>
      <c r="B501" s="591" t="s">
        <v>3589</v>
      </c>
      <c r="C501" s="591" t="s"/>
      <c r="D501" s="592">
        <v>328</v>
      </c>
      <c r="E501" s="592">
        <v>328</v>
      </c>
      <c r="F501" s="591">
        <v>44239</v>
      </c>
      <c r="G501" s="591" t="s">
        <v>4569</v>
      </c>
      <c r="H501" s="591" t="s"/>
      <c r="I501" s="591" t="s"/>
      <c r="J501" s="592">
        <v>328</v>
      </c>
      <c r="K501" s="623" t="s"/>
      <c r="L501" s="594">
        <v>0.386388888888178</v>
      </c>
      <c r="M501" s="591" t="s">
        <v>4491</v>
      </c>
      <c r="N501" s="591" t="s"/>
      <c r="O501" s="591" t="s"/>
      <c r="P501" s="623" t="s"/>
      <c r="Q501" s="597" t="s"/>
    </row>
    <row r="502" spans="1:17" s="55">
      <c r="A502" s="590">
        <v>45661</v>
      </c>
      <c r="B502" s="591" t="s">
        <v>13311</v>
      </c>
      <c r="C502" s="591" t="s"/>
      <c r="D502" s="592">
        <v>168</v>
      </c>
      <c r="E502" s="592">
        <v>168</v>
      </c>
      <c r="F502" s="591">
        <v>44237</v>
      </c>
      <c r="G502" s="591" t="s">
        <v>12650</v>
      </c>
      <c r="H502" s="591" t="s"/>
      <c r="I502" s="591" t="s"/>
      <c r="J502" s="592">
        <v>168</v>
      </c>
      <c r="K502" s="623" t="s"/>
      <c r="L502" s="594">
        <v>0.381550925925694</v>
      </c>
      <c r="M502" s="591" t="s">
        <v>4491</v>
      </c>
      <c r="N502" s="591" t="s">
        <v>4521</v>
      </c>
      <c r="O502" s="591" t="s"/>
      <c r="P502" s="623" t="s"/>
      <c r="Q502" s="597" t="s"/>
    </row>
    <row r="503" spans="1:17" s="55">
      <c r="A503" s="590">
        <v>45661</v>
      </c>
      <c r="B503" s="591" t="s">
        <v>3595</v>
      </c>
      <c r="C503" s="591" t="s"/>
      <c r="D503" s="592">
        <v>168</v>
      </c>
      <c r="E503" s="592">
        <v>168</v>
      </c>
      <c r="F503" s="591">
        <v>44236</v>
      </c>
      <c r="G503" s="591" t="s">
        <v>4569</v>
      </c>
      <c r="H503" s="591" t="s"/>
      <c r="I503" s="591" t="s"/>
      <c r="J503" s="592">
        <v>168</v>
      </c>
      <c r="K503" s="623" t="s"/>
      <c r="L503" s="594">
        <v>0.377118055555911</v>
      </c>
      <c r="M503" s="591" t="s">
        <v>4491</v>
      </c>
      <c r="N503" s="591" t="s"/>
      <c r="O503" s="591" t="s"/>
      <c r="P503" s="623" t="s"/>
      <c r="Q503" s="597" t="s"/>
    </row>
    <row r="504" spans="1:17" s="691">
      <c r="A504" s="606">
        <v>45662</v>
      </c>
      <c r="B504" s="607" t="s">
        <v>13309</v>
      </c>
      <c r="C504" s="607" t="s"/>
      <c r="D504" s="593">
        <v>58</v>
      </c>
      <c r="E504" s="593">
        <v>58</v>
      </c>
      <c r="F504" s="607">
        <v>44513</v>
      </c>
      <c r="G504" s="607" t="s">
        <v>12650</v>
      </c>
      <c r="H504" s="607" t="s"/>
      <c r="I504" s="607" t="s"/>
      <c r="J504" s="593">
        <v>58</v>
      </c>
      <c r="K504" s="624" t="s"/>
      <c r="L504" s="608">
        <v>0.838657407406572</v>
      </c>
      <c r="M504" s="607" t="s">
        <v>4491</v>
      </c>
      <c r="N504" s="607" t="s">
        <v>8517</v>
      </c>
      <c r="O504" s="607" t="s"/>
      <c r="P504" s="624" t="s"/>
      <c r="Q504" s="610" t="s"/>
    </row>
    <row r="505" spans="1:17" s="55">
      <c r="A505" s="590">
        <v>45662</v>
      </c>
      <c r="B505" s="591" t="s">
        <v>3600</v>
      </c>
      <c r="C505" s="591" t="s"/>
      <c r="D505" s="592">
        <v>168</v>
      </c>
      <c r="E505" s="592">
        <v>168</v>
      </c>
      <c r="F505" s="591">
        <v>44502</v>
      </c>
      <c r="G505" s="591" t="s">
        <v>4569</v>
      </c>
      <c r="H505" s="591" t="s"/>
      <c r="I505" s="591" t="s"/>
      <c r="J505" s="592">
        <v>168</v>
      </c>
      <c r="K505" s="623" t="s"/>
      <c r="L505" s="594">
        <v>0.759525462963211</v>
      </c>
      <c r="M505" s="591" t="s">
        <v>3298</v>
      </c>
      <c r="N505" s="591" t="s"/>
      <c r="O505" s="591" t="s"/>
      <c r="P505" s="623" t="s"/>
      <c r="Q505" s="597" t="s"/>
    </row>
    <row r="506" spans="1:17" s="55">
      <c r="A506" s="590">
        <v>45662</v>
      </c>
      <c r="B506" s="591" t="s">
        <v>3601</v>
      </c>
      <c r="C506" s="591" t="s"/>
      <c r="D506" s="592">
        <v>300</v>
      </c>
      <c r="E506" s="592">
        <v>165</v>
      </c>
      <c r="F506" s="591">
        <v>44496</v>
      </c>
      <c r="G506" s="591" t="s">
        <v>3888</v>
      </c>
      <c r="H506" s="591" t="s">
        <v>13467</v>
      </c>
      <c r="I506" s="591">
        <v>13998767267</v>
      </c>
      <c r="J506" s="592">
        <v>165</v>
      </c>
      <c r="K506" s="623" t="s"/>
      <c r="L506" s="594">
        <v>0.725590277776064</v>
      </c>
      <c r="M506" s="591" t="s">
        <v>3298</v>
      </c>
      <c r="N506" s="591" t="s">
        <v>4526</v>
      </c>
      <c r="O506" s="591" t="s"/>
      <c r="P506" s="623" t="s"/>
      <c r="Q506" s="597" t="s"/>
    </row>
    <row r="507" spans="1:17" s="55">
      <c r="A507" s="590">
        <v>45662</v>
      </c>
      <c r="B507" s="591" t="s">
        <v>13309</v>
      </c>
      <c r="C507" s="591" t="s"/>
      <c r="D507" s="592">
        <v>588</v>
      </c>
      <c r="E507" s="592">
        <v>588</v>
      </c>
      <c r="F507" s="591">
        <v>44495</v>
      </c>
      <c r="G507" s="591" t="s">
        <v>3888</v>
      </c>
      <c r="H507" s="591" t="s">
        <v>13463</v>
      </c>
      <c r="I507" s="591">
        <v>15263434588</v>
      </c>
      <c r="J507" s="592">
        <v>588</v>
      </c>
      <c r="K507" s="623" t="s"/>
      <c r="L507" s="594">
        <v>0.717372685187002</v>
      </c>
      <c r="M507" s="591" t="s">
        <v>4491</v>
      </c>
      <c r="N507" s="591" t="s">
        <v>5523</v>
      </c>
      <c r="O507" s="591" t="s"/>
      <c r="P507" s="623" t="s"/>
      <c r="Q507" s="597" t="s"/>
    </row>
    <row r="508" spans="1:17" s="55">
      <c r="A508" s="590">
        <v>45662</v>
      </c>
      <c r="B508" s="591" t="s">
        <v>3602</v>
      </c>
      <c r="C508" s="591" t="s"/>
      <c r="D508" s="592">
        <v>258</v>
      </c>
      <c r="E508" s="592">
        <v>258</v>
      </c>
      <c r="F508" s="591">
        <v>44472</v>
      </c>
      <c r="G508" s="591" t="s">
        <v>4569</v>
      </c>
      <c r="H508" s="591" t="s"/>
      <c r="I508" s="591" t="s"/>
      <c r="J508" s="592">
        <v>258</v>
      </c>
      <c r="K508" s="623" t="s"/>
      <c r="L508" s="594">
        <v>0.613460648146429</v>
      </c>
      <c r="M508" s="591" t="s">
        <v>4491</v>
      </c>
      <c r="N508" s="591" t="s"/>
      <c r="O508" s="591" t="s"/>
      <c r="P508" s="623" t="s"/>
      <c r="Q508" s="597" t="s"/>
    </row>
    <row r="509" spans="1:17" s="55">
      <c r="A509" s="590">
        <v>45662</v>
      </c>
      <c r="B509" s="591" t="s">
        <v>3603</v>
      </c>
      <c r="C509" s="591" t="s"/>
      <c r="D509" s="592">
        <v>99</v>
      </c>
      <c r="E509" s="592">
        <v>99</v>
      </c>
      <c r="F509" s="591">
        <v>44463</v>
      </c>
      <c r="G509" s="591" t="s">
        <v>4569</v>
      </c>
      <c r="H509" s="591" t="s"/>
      <c r="I509" s="591" t="s"/>
      <c r="J509" s="592">
        <v>99</v>
      </c>
      <c r="K509" s="623" t="s"/>
      <c r="L509" s="594">
        <v>0.573182870371966</v>
      </c>
      <c r="M509" s="591" t="s">
        <v>4491</v>
      </c>
      <c r="N509" s="591" t="s">
        <v>5349</v>
      </c>
      <c r="O509" s="591" t="s"/>
      <c r="P509" s="623" t="s"/>
      <c r="Q509" s="597" t="s"/>
    </row>
    <row r="510" spans="1:17" s="55">
      <c r="A510" s="590">
        <v>45662</v>
      </c>
      <c r="B510" s="591" t="s">
        <v>13311</v>
      </c>
      <c r="C510" s="591" t="s"/>
      <c r="D510" s="592">
        <v>360</v>
      </c>
      <c r="E510" s="592">
        <v>359</v>
      </c>
      <c r="F510" s="591">
        <v>44439</v>
      </c>
      <c r="G510" s="591" t="s">
        <v>4648</v>
      </c>
      <c r="H510" s="591" t="s">
        <v>13354</v>
      </c>
      <c r="I510" s="591">
        <v>13621125785</v>
      </c>
      <c r="J510" s="592">
        <v>359</v>
      </c>
      <c r="K510" s="623" t="s"/>
      <c r="L510" s="594">
        <v>0.510266203702486</v>
      </c>
      <c r="M510" s="591" t="s">
        <v>4491</v>
      </c>
      <c r="N510" s="591" t="s"/>
      <c r="O510" s="591" t="s"/>
      <c r="P510" s="623" t="s"/>
      <c r="Q510" s="597" t="s"/>
    </row>
    <row r="511" spans="1:17" s="55">
      <c r="A511" s="590">
        <v>45662</v>
      </c>
      <c r="B511" s="591" t="s">
        <v>13311</v>
      </c>
      <c r="C511" s="591" t="s"/>
      <c r="D511" s="592">
        <v>360</v>
      </c>
      <c r="E511" s="592">
        <v>359</v>
      </c>
      <c r="F511" s="591">
        <v>44436</v>
      </c>
      <c r="G511" s="591" t="s">
        <v>4648</v>
      </c>
      <c r="H511" s="591" t="s">
        <v>13484</v>
      </c>
      <c r="I511" s="591" t="s"/>
      <c r="J511" s="592">
        <v>359</v>
      </c>
      <c r="K511" s="623" t="s"/>
      <c r="L511" s="594">
        <v>0.503587962961319</v>
      </c>
      <c r="M511" s="591" t="s">
        <v>4491</v>
      </c>
      <c r="N511" s="591" t="s"/>
      <c r="O511" s="591" t="s"/>
      <c r="P511" s="623" t="s"/>
      <c r="Q511" s="597" t="s"/>
    </row>
    <row r="512" spans="1:17" s="55">
      <c r="A512" s="590">
        <v>45662</v>
      </c>
      <c r="B512" s="591" t="s">
        <v>13311</v>
      </c>
      <c r="C512" s="591" t="s"/>
      <c r="D512" s="592">
        <v>5300</v>
      </c>
      <c r="E512" s="592">
        <v>5300</v>
      </c>
      <c r="F512" s="591">
        <v>44433</v>
      </c>
      <c r="G512" s="591" t="s">
        <v>12650</v>
      </c>
      <c r="H512" s="591" t="s">
        <v>13485</v>
      </c>
      <c r="I512" s="591">
        <v>13611323548</v>
      </c>
      <c r="J512" s="592">
        <v>5300</v>
      </c>
      <c r="K512" s="623" t="s"/>
      <c r="L512" s="594">
        <v>0.494050925924967</v>
      </c>
      <c r="M512" s="591" t="s">
        <v>4491</v>
      </c>
      <c r="N512" s="591" t="s"/>
      <c r="O512" s="591" t="s"/>
      <c r="P512" s="623" t="s"/>
      <c r="Q512" s="597" t="s"/>
    </row>
    <row r="513" spans="1:17" s="55">
      <c r="A513" s="590">
        <v>45662</v>
      </c>
      <c r="B513" s="591" t="s">
        <v>3605</v>
      </c>
      <c r="C513" s="591" t="s"/>
      <c r="D513" s="592">
        <v>2228</v>
      </c>
      <c r="E513" s="592">
        <v>2228</v>
      </c>
      <c r="F513" s="591">
        <v>44429</v>
      </c>
      <c r="G513" s="591" t="s">
        <v>4569</v>
      </c>
      <c r="H513" s="591" t="s">
        <v>13486</v>
      </c>
      <c r="I513" s="591">
        <v>13381065000</v>
      </c>
      <c r="J513" s="592">
        <v>2228</v>
      </c>
      <c r="K513" s="623" t="s"/>
      <c r="L513" s="594">
        <v>0.460254629630072</v>
      </c>
      <c r="M513" s="591" t="s">
        <v>4491</v>
      </c>
      <c r="N513" s="591" t="s"/>
      <c r="O513" s="591" t="s"/>
      <c r="P513" s="623" t="s"/>
      <c r="Q513" s="597" t="s"/>
    </row>
    <row r="514" spans="1:17" s="55">
      <c r="A514" s="590">
        <v>45662</v>
      </c>
      <c r="B514" s="591" t="s">
        <v>3607</v>
      </c>
      <c r="C514" s="591" t="s"/>
      <c r="D514" s="592">
        <v>249</v>
      </c>
      <c r="E514" s="592">
        <v>249</v>
      </c>
      <c r="F514" s="591">
        <v>44427</v>
      </c>
      <c r="G514" s="591" t="s">
        <v>4569</v>
      </c>
      <c r="H514" s="591" t="s"/>
      <c r="I514" s="591" t="s"/>
      <c r="J514" s="592">
        <v>249</v>
      </c>
      <c r="K514" s="623" t="s"/>
      <c r="L514" s="594">
        <v>0.447222222221171</v>
      </c>
      <c r="M514" s="591" t="s">
        <v>4491</v>
      </c>
      <c r="N514" s="591" t="s"/>
      <c r="O514" s="591" t="s"/>
      <c r="P514" s="623" t="s"/>
      <c r="Q514" s="597" t="s"/>
    </row>
    <row r="515" spans="1:17" s="55">
      <c r="A515" s="590">
        <v>45662</v>
      </c>
      <c r="B515" s="591" t="s">
        <v>13311</v>
      </c>
      <c r="C515" s="591" t="s"/>
      <c r="D515" s="592">
        <v>58</v>
      </c>
      <c r="E515" s="592">
        <v>58</v>
      </c>
      <c r="F515" s="591">
        <v>44407</v>
      </c>
      <c r="G515" s="591" t="s">
        <v>12650</v>
      </c>
      <c r="H515" s="591" t="s"/>
      <c r="I515" s="591" t="s"/>
      <c r="J515" s="592">
        <v>58</v>
      </c>
      <c r="K515" s="623" t="s"/>
      <c r="L515" s="594">
        <v>0.365405092594301</v>
      </c>
      <c r="M515" s="591" t="s">
        <v>4491</v>
      </c>
      <c r="N515" s="591" t="s">
        <v>4521</v>
      </c>
      <c r="O515" s="591" t="s"/>
      <c r="P515" s="623" t="s"/>
      <c r="Q515" s="597" t="s"/>
    </row>
    <row r="516" spans="1:17" s="55">
      <c r="A516" s="590">
        <v>45663</v>
      </c>
      <c r="B516" s="591" t="s">
        <v>3610</v>
      </c>
      <c r="C516" s="591" t="s"/>
      <c r="D516" s="592">
        <v>198</v>
      </c>
      <c r="E516" s="592">
        <v>158</v>
      </c>
      <c r="F516" s="591">
        <v>44562</v>
      </c>
      <c r="G516" s="591" t="s">
        <v>4569</v>
      </c>
      <c r="H516" s="591" t="s">
        <v>13384</v>
      </c>
      <c r="I516" s="591">
        <v>18813139702</v>
      </c>
      <c r="J516" s="592">
        <v>158</v>
      </c>
      <c r="K516" s="612" t="s"/>
      <c r="L516" s="594">
        <v>0.766678240739566</v>
      </c>
      <c r="M516" s="591" t="s">
        <v>4491</v>
      </c>
      <c r="N516" s="591" t="s">
        <v>5349</v>
      </c>
      <c r="O516" s="591" t="s"/>
      <c r="P516" s="623" t="s"/>
      <c r="Q516" s="597" t="s"/>
    </row>
    <row r="517" spans="1:17" s="55">
      <c r="A517" s="590">
        <v>45663</v>
      </c>
      <c r="B517" s="591" t="s">
        <v>3611</v>
      </c>
      <c r="C517" s="591" t="s"/>
      <c r="D517" s="592">
        <v>258</v>
      </c>
      <c r="E517" s="592">
        <v>258</v>
      </c>
      <c r="F517" s="591">
        <v>44558</v>
      </c>
      <c r="G517" s="591" t="s">
        <v>4569</v>
      </c>
      <c r="H517" s="591" t="s"/>
      <c r="I517" s="591" t="s"/>
      <c r="J517" s="592">
        <v>258</v>
      </c>
      <c r="K517" s="612" t="s"/>
      <c r="L517" s="594">
        <v>0.720925925925258</v>
      </c>
      <c r="M517" s="591" t="s">
        <v>3298</v>
      </c>
      <c r="N517" s="591" t="s"/>
      <c r="O517" s="591" t="s"/>
      <c r="P517" s="623" t="s"/>
      <c r="Q517" s="597" t="s"/>
    </row>
    <row r="518" spans="1:17" s="691">
      <c r="A518" s="606">
        <v>45663</v>
      </c>
      <c r="B518" s="607" t="s">
        <v>13309</v>
      </c>
      <c r="C518" s="607" t="s"/>
      <c r="D518" s="593">
        <v>560</v>
      </c>
      <c r="E518" s="593">
        <v>560</v>
      </c>
      <c r="F518" s="607">
        <v>44550</v>
      </c>
      <c r="G518" s="607" t="s">
        <v>3888</v>
      </c>
      <c r="H518" s="607" t="s">
        <v>13487</v>
      </c>
      <c r="I518" s="607">
        <v>13720325008</v>
      </c>
      <c r="J518" s="593">
        <v>560</v>
      </c>
      <c r="K518" s="619" t="s"/>
      <c r="L518" s="608">
        <v>0.664710648146866</v>
      </c>
      <c r="M518" s="607" t="s">
        <v>4491</v>
      </c>
      <c r="N518" s="607" t="s">
        <v>5523</v>
      </c>
      <c r="O518" s="607" t="s"/>
      <c r="P518" s="624" t="s"/>
      <c r="Q518" s="610" t="s"/>
    </row>
    <row r="519" spans="1:17" s="55">
      <c r="A519" s="590">
        <v>45663</v>
      </c>
      <c r="B519" s="591" t="s">
        <v>13311</v>
      </c>
      <c r="C519" s="591" t="s"/>
      <c r="D519" s="592">
        <v>1180</v>
      </c>
      <c r="E519" s="592">
        <v>1180</v>
      </c>
      <c r="F519" s="591">
        <v>44542</v>
      </c>
      <c r="G519" s="591" t="s">
        <v>12650</v>
      </c>
      <c r="H519" s="591" t="s"/>
      <c r="I519" s="591" t="s"/>
      <c r="J519" s="592">
        <v>1180</v>
      </c>
      <c r="K519" s="612" t="s"/>
      <c r="L519" s="594">
        <v>0.58503472222219</v>
      </c>
      <c r="M519" s="591" t="s">
        <v>4491</v>
      </c>
      <c r="N519" s="591" t="s">
        <v>4004</v>
      </c>
      <c r="O519" s="591" t="s"/>
      <c r="P519" s="623" t="s"/>
      <c r="Q519" s="597" t="s"/>
    </row>
    <row r="520" spans="1:17" s="691">
      <c r="A520" s="606">
        <v>45663</v>
      </c>
      <c r="B520" s="607" t="s">
        <v>3613</v>
      </c>
      <c r="C520" s="607" t="s">
        <v>13488</v>
      </c>
      <c r="D520" s="593">
        <v>398</v>
      </c>
      <c r="E520" s="593">
        <v>398</v>
      </c>
      <c r="F520" s="607">
        <v>44533</v>
      </c>
      <c r="G520" s="607" t="s">
        <v>12650</v>
      </c>
      <c r="H520" s="607" t="s">
        <v>4661</v>
      </c>
      <c r="I520" s="607">
        <v>13932353662</v>
      </c>
      <c r="J520" s="593">
        <v>398</v>
      </c>
      <c r="K520" s="619" t="s"/>
      <c r="L520" s="608">
        <v>0.474375000001601</v>
      </c>
      <c r="M520" s="607" t="s">
        <v>4491</v>
      </c>
      <c r="N520" s="607" t="s">
        <v>4659</v>
      </c>
      <c r="O520" s="607" t="s"/>
      <c r="P520" s="624" t="s"/>
      <c r="Q520" s="610" t="s"/>
    </row>
    <row r="521" spans="1:17" s="55">
      <c r="A521" s="590">
        <v>45663</v>
      </c>
      <c r="B521" s="591" t="s">
        <v>3616</v>
      </c>
      <c r="C521" s="591" t="s"/>
      <c r="D521" s="592">
        <v>198</v>
      </c>
      <c r="E521" s="592">
        <v>168</v>
      </c>
      <c r="F521" s="591">
        <v>44530</v>
      </c>
      <c r="G521" s="591" t="s">
        <v>4569</v>
      </c>
      <c r="H521" s="591" t="s"/>
      <c r="I521" s="591" t="s"/>
      <c r="J521" s="592">
        <v>168</v>
      </c>
      <c r="K521" s="612" t="s"/>
      <c r="L521" s="594">
        <v>0.451539351852262</v>
      </c>
      <c r="M521" s="591" t="s">
        <v>3298</v>
      </c>
      <c r="N521" s="591" t="s">
        <v>5349</v>
      </c>
      <c r="O521" s="591" t="s"/>
      <c r="P521" s="623" t="s"/>
      <c r="Q521" s="597" t="s"/>
    </row>
    <row r="522" spans="1:17" s="55">
      <c r="A522" s="590">
        <v>45663</v>
      </c>
      <c r="B522" s="591" t="s">
        <v>3617</v>
      </c>
      <c r="C522" s="591" t="s"/>
      <c r="D522" s="592">
        <v>99</v>
      </c>
      <c r="E522" s="592">
        <v>99</v>
      </c>
      <c r="F522" s="591">
        <v>44528</v>
      </c>
      <c r="G522" s="591" t="s">
        <v>4569</v>
      </c>
      <c r="H522" s="591" t="s"/>
      <c r="I522" s="591" t="s"/>
      <c r="J522" s="592">
        <v>99</v>
      </c>
      <c r="K522" s="623" t="s"/>
      <c r="L522" s="594">
        <v>0.448842592591973</v>
      </c>
      <c r="M522" s="591" t="s">
        <v>3298</v>
      </c>
      <c r="N522" s="591" t="s">
        <v>5349</v>
      </c>
      <c r="O522" s="591" t="s"/>
      <c r="P522" s="623" t="s"/>
      <c r="Q522" s="597" t="s"/>
    </row>
    <row r="523" spans="1:17" s="55">
      <c r="A523" s="590">
        <v>45664</v>
      </c>
      <c r="B523" s="591" t="s">
        <v>13309</v>
      </c>
      <c r="C523" s="591" t="s"/>
      <c r="D523" s="592">
        <v>258</v>
      </c>
      <c r="E523" s="592">
        <v>258</v>
      </c>
      <c r="F523" s="591">
        <v>44639</v>
      </c>
      <c r="G523" s="591" t="s">
        <v>3888</v>
      </c>
      <c r="H523" s="591" t="s">
        <v>13489</v>
      </c>
      <c r="I523" s="591">
        <v>15659331985</v>
      </c>
      <c r="J523" s="592">
        <v>258</v>
      </c>
      <c r="K523" s="612" t="s"/>
      <c r="L523" s="594">
        <v>0.770868055555184</v>
      </c>
      <c r="M523" s="591" t="s">
        <v>4491</v>
      </c>
      <c r="N523" s="591" t="s">
        <v>5523</v>
      </c>
      <c r="O523" s="591" t="s"/>
      <c r="P523" s="623" t="s"/>
      <c r="Q523" s="597" t="s"/>
    </row>
    <row r="524" spans="1:17" s="55">
      <c r="A524" s="590">
        <v>45664</v>
      </c>
      <c r="B524" s="591" t="s">
        <v>3620</v>
      </c>
      <c r="C524" s="591" t="s"/>
      <c r="D524" s="592">
        <v>1368</v>
      </c>
      <c r="E524" s="592">
        <v>1368</v>
      </c>
      <c r="F524" s="591">
        <v>44634</v>
      </c>
      <c r="G524" s="591" t="s">
        <v>4569</v>
      </c>
      <c r="H524" s="591" t="s">
        <v>13490</v>
      </c>
      <c r="I524" s="591" t="s"/>
      <c r="J524" s="592">
        <v>1368</v>
      </c>
      <c r="K524" s="612" t="s"/>
      <c r="L524" s="594">
        <v>0.741712962961174</v>
      </c>
      <c r="M524" s="591" t="s">
        <v>3298</v>
      </c>
      <c r="N524" s="591" t="s"/>
      <c r="O524" s="591" t="s"/>
      <c r="P524" s="623" t="s"/>
      <c r="Q524" s="597" t="s"/>
    </row>
    <row r="525" spans="1:17" s="55">
      <c r="A525" s="590">
        <v>45664</v>
      </c>
      <c r="B525" s="591" t="s">
        <v>3621</v>
      </c>
      <c r="C525" s="591" t="s"/>
      <c r="D525" s="592">
        <v>10000</v>
      </c>
      <c r="E525" s="592">
        <v>2999</v>
      </c>
      <c r="F525" s="591">
        <v>44632</v>
      </c>
      <c r="G525" s="591" t="s">
        <v>3888</v>
      </c>
      <c r="H525" s="591" t="s">
        <v>13491</v>
      </c>
      <c r="I525" s="591">
        <v>18001263600</v>
      </c>
      <c r="J525" s="592">
        <v>2999</v>
      </c>
      <c r="K525" s="612" t="s"/>
      <c r="L525" s="594">
        <v>0.731620370370365</v>
      </c>
      <c r="M525" s="591" t="s">
        <v>3298</v>
      </c>
      <c r="N525" s="591" t="s">
        <v>4526</v>
      </c>
      <c r="O525" s="591" t="s"/>
      <c r="P525" s="623" t="s"/>
      <c r="Q525" s="597" t="s"/>
    </row>
    <row r="526" spans="1:17" s="55">
      <c r="A526" s="590">
        <v>45664</v>
      </c>
      <c r="B526" s="591" t="s">
        <v>3624</v>
      </c>
      <c r="C526" s="591" t="s"/>
      <c r="D526" s="592">
        <v>799</v>
      </c>
      <c r="E526" s="592">
        <v>650</v>
      </c>
      <c r="F526" s="591">
        <v>44625</v>
      </c>
      <c r="G526" s="591" t="s">
        <v>12650</v>
      </c>
      <c r="H526" s="591" t="s">
        <v>13492</v>
      </c>
      <c r="I526" s="591">
        <v>13810356545</v>
      </c>
      <c r="J526" s="592">
        <v>650</v>
      </c>
      <c r="K526" s="612" t="s"/>
      <c r="L526" s="594">
        <v>0.667083333333722</v>
      </c>
      <c r="M526" s="591" t="s">
        <v>3298</v>
      </c>
      <c r="N526" s="591" t="s">
        <v>4526</v>
      </c>
      <c r="O526" s="591" t="s"/>
      <c r="P526" s="623" t="s"/>
      <c r="Q526" s="597" t="s"/>
    </row>
    <row r="527" spans="1:17" s="55">
      <c r="A527" s="590">
        <v>45664</v>
      </c>
      <c r="B527" s="591" t="s">
        <v>3626</v>
      </c>
      <c r="C527" s="591" t="s"/>
      <c r="D527" s="592">
        <v>799</v>
      </c>
      <c r="E527" s="592">
        <v>650</v>
      </c>
      <c r="F527" s="591">
        <v>44624</v>
      </c>
      <c r="G527" s="591" t="s">
        <v>12650</v>
      </c>
      <c r="H527" s="591" t="s">
        <v>13493</v>
      </c>
      <c r="I527" s="591">
        <v>13810453496</v>
      </c>
      <c r="J527" s="592">
        <v>650</v>
      </c>
      <c r="K527" s="612" t="s"/>
      <c r="L527" s="594">
        <v>0.663171296295332</v>
      </c>
      <c r="M527" s="591" t="s">
        <v>3298</v>
      </c>
      <c r="N527" s="591" t="s">
        <v>4526</v>
      </c>
      <c r="O527" s="591" t="s"/>
      <c r="P527" s="623" t="s"/>
      <c r="Q527" s="597" t="s"/>
    </row>
    <row r="528" spans="1:17" s="55">
      <c r="A528" s="590">
        <v>45664</v>
      </c>
      <c r="B528" s="591" t="s">
        <v>3628</v>
      </c>
      <c r="C528" s="591" t="s"/>
      <c r="D528" s="592">
        <v>799</v>
      </c>
      <c r="E528" s="592">
        <v>650</v>
      </c>
      <c r="F528" s="591">
        <v>44623</v>
      </c>
      <c r="G528" s="591" t="s">
        <v>12650</v>
      </c>
      <c r="H528" s="591" t="s">
        <v>13494</v>
      </c>
      <c r="I528" s="591" t="s"/>
      <c r="J528" s="592">
        <v>650</v>
      </c>
      <c r="K528" s="612" t="s"/>
      <c r="L528" s="594">
        <v>0.66156250000131</v>
      </c>
      <c r="M528" s="591" t="s">
        <v>3298</v>
      </c>
      <c r="N528" s="591" t="s">
        <v>4526</v>
      </c>
      <c r="O528" s="591" t="s"/>
      <c r="P528" s="623" t="s"/>
      <c r="Q528" s="597" t="s"/>
    </row>
    <row r="529" spans="1:17" s="55">
      <c r="A529" s="590">
        <v>45664</v>
      </c>
      <c r="B529" s="591" t="s">
        <v>13311</v>
      </c>
      <c r="C529" s="591" t="s"/>
      <c r="D529" s="592">
        <v>2360</v>
      </c>
      <c r="E529" s="592">
        <v>2360</v>
      </c>
      <c r="F529" s="591">
        <v>44621</v>
      </c>
      <c r="G529" s="591" t="s">
        <v>12650</v>
      </c>
      <c r="H529" s="591" t="s">
        <v>13495</v>
      </c>
      <c r="I529" s="591">
        <v>13911088117</v>
      </c>
      <c r="J529" s="592">
        <v>2360</v>
      </c>
      <c r="K529" s="612" t="s"/>
      <c r="L529" s="594">
        <v>0.649247685185401</v>
      </c>
      <c r="M529" s="591" t="s">
        <v>4491</v>
      </c>
      <c r="N529" s="591" t="s">
        <v>4521</v>
      </c>
      <c r="O529" s="591" t="s"/>
      <c r="P529" s="623" t="s"/>
      <c r="Q529" s="597" t="s"/>
    </row>
    <row r="530" spans="1:17" s="55">
      <c r="A530" s="590">
        <v>45664</v>
      </c>
      <c r="B530" s="591" t="s">
        <v>3630</v>
      </c>
      <c r="C530" s="591" t="s"/>
      <c r="D530" s="592">
        <v>267</v>
      </c>
      <c r="E530" s="592">
        <v>267</v>
      </c>
      <c r="F530" s="591">
        <v>44615</v>
      </c>
      <c r="G530" s="591" t="s">
        <v>4569</v>
      </c>
      <c r="H530" s="591" t="s"/>
      <c r="I530" s="591" t="s"/>
      <c r="J530" s="592">
        <v>267</v>
      </c>
      <c r="K530" s="612" t="s"/>
      <c r="L530" s="594">
        <v>0.600034722221608</v>
      </c>
      <c r="M530" s="591" t="s">
        <v>4491</v>
      </c>
      <c r="N530" s="591" t="s"/>
      <c r="O530" s="591" t="s"/>
      <c r="P530" s="623" t="s"/>
      <c r="Q530" s="597" t="s"/>
    </row>
    <row r="531" spans="1:17" s="55">
      <c r="A531" s="590">
        <v>45664</v>
      </c>
      <c r="B531" s="591" t="s">
        <v>3631</v>
      </c>
      <c r="C531" s="591" t="s"/>
      <c r="D531" s="592">
        <v>298</v>
      </c>
      <c r="E531" s="592">
        <v>298</v>
      </c>
      <c r="F531" s="591">
        <v>44614</v>
      </c>
      <c r="G531" s="591" t="s">
        <v>4569</v>
      </c>
      <c r="H531" s="591" t="s"/>
      <c r="I531" s="591" t="s"/>
      <c r="J531" s="592">
        <v>298</v>
      </c>
      <c r="K531" s="612" t="s"/>
      <c r="L531" s="594">
        <v>0.597523148149776</v>
      </c>
      <c r="M531" s="591" t="s">
        <v>3298</v>
      </c>
      <c r="N531" s="591" t="s"/>
      <c r="O531" s="591" t="s"/>
      <c r="P531" s="623" t="s"/>
      <c r="Q531" s="597" t="s"/>
    </row>
    <row r="532" spans="1:17" s="55">
      <c r="A532" s="590">
        <v>45664</v>
      </c>
      <c r="B532" s="591" t="s">
        <v>3632</v>
      </c>
      <c r="C532" s="591" t="s"/>
      <c r="D532" s="592">
        <v>516</v>
      </c>
      <c r="E532" s="592">
        <v>516</v>
      </c>
      <c r="F532" s="591">
        <v>44613</v>
      </c>
      <c r="G532" s="591" t="s">
        <v>4569</v>
      </c>
      <c r="H532" s="591" t="s"/>
      <c r="I532" s="591" t="s"/>
      <c r="J532" s="592">
        <v>516</v>
      </c>
      <c r="K532" s="612" t="s"/>
      <c r="L532" s="594">
        <v>0.595532407405699</v>
      </c>
      <c r="M532" s="591" t="s">
        <v>3298</v>
      </c>
      <c r="N532" s="591" t="s"/>
      <c r="O532" s="591" t="s"/>
      <c r="P532" s="623" t="s"/>
      <c r="Q532" s="597" t="s"/>
    </row>
    <row r="533" spans="1:17" s="55">
      <c r="A533" s="590">
        <v>45664</v>
      </c>
      <c r="B533" s="591" t="s">
        <v>3619</v>
      </c>
      <c r="C533" s="591" t="s"/>
      <c r="D533" s="592">
        <v>4998</v>
      </c>
      <c r="E533" s="592">
        <v>3998</v>
      </c>
      <c r="F533" s="591">
        <v>44610</v>
      </c>
      <c r="G533" s="591" t="s">
        <v>4569</v>
      </c>
      <c r="H533" s="591" t="s">
        <v>13496</v>
      </c>
      <c r="I533" s="591">
        <v>13146929789</v>
      </c>
      <c r="J533" s="592">
        <v>3998</v>
      </c>
      <c r="K533" s="612" t="s"/>
      <c r="L533" s="594">
        <v>0.577824074072851</v>
      </c>
      <c r="M533" s="591" t="s">
        <v>4491</v>
      </c>
      <c r="N533" s="591" t="s">
        <v>4572</v>
      </c>
      <c r="O533" s="591" t="s"/>
      <c r="P533" s="623" t="s"/>
      <c r="Q533" s="597" t="s"/>
    </row>
    <row r="534" spans="1:17" s="55">
      <c r="A534" s="590">
        <v>45664</v>
      </c>
      <c r="B534" s="591" t="s">
        <v>13311</v>
      </c>
      <c r="C534" s="591" t="s"/>
      <c r="D534" s="592">
        <v>99</v>
      </c>
      <c r="E534" s="592">
        <v>99</v>
      </c>
      <c r="F534" s="591">
        <v>44608</v>
      </c>
      <c r="G534" s="591" t="s">
        <v>12650</v>
      </c>
      <c r="H534" s="591" t="s"/>
      <c r="I534" s="591" t="s"/>
      <c r="J534" s="592">
        <v>99</v>
      </c>
      <c r="K534" s="612" t="s"/>
      <c r="L534" s="594">
        <v>0.57693287037182</v>
      </c>
      <c r="M534" s="591" t="s">
        <v>4491</v>
      </c>
      <c r="N534" s="591" t="s">
        <v>4521</v>
      </c>
      <c r="O534" s="591" t="s"/>
      <c r="P534" s="623" t="s"/>
      <c r="Q534" s="597" t="s"/>
    </row>
    <row r="535" spans="1:17" s="55">
      <c r="A535" s="590">
        <v>45664</v>
      </c>
      <c r="B535" s="591" t="s">
        <v>3635</v>
      </c>
      <c r="C535" s="591" t="s"/>
      <c r="D535" s="592">
        <v>99</v>
      </c>
      <c r="E535" s="592">
        <v>99</v>
      </c>
      <c r="F535" s="591">
        <v>44605</v>
      </c>
      <c r="G535" s="591" t="s">
        <v>4569</v>
      </c>
      <c r="H535" s="591" t="s"/>
      <c r="I535" s="591" t="s"/>
      <c r="J535" s="592">
        <v>99</v>
      </c>
      <c r="K535" s="612" t="s"/>
      <c r="L535" s="594">
        <v>0.548645833332557</v>
      </c>
      <c r="M535" s="591" t="s">
        <v>3298</v>
      </c>
      <c r="N535" s="591" t="s"/>
      <c r="O535" s="591" t="s"/>
      <c r="P535" s="623" t="s"/>
      <c r="Q535" s="597" t="s"/>
    </row>
    <row r="536" spans="1:17" s="55">
      <c r="A536" s="590">
        <v>45664</v>
      </c>
      <c r="B536" s="591" t="s">
        <v>13309</v>
      </c>
      <c r="C536" s="591" t="s"/>
      <c r="D536" s="592">
        <v>800</v>
      </c>
      <c r="E536" s="592">
        <v>650</v>
      </c>
      <c r="F536" s="591">
        <v>44600</v>
      </c>
      <c r="G536" s="591" t="s">
        <v>12650</v>
      </c>
      <c r="H536" s="591" t="s">
        <v>12920</v>
      </c>
      <c r="I536" s="591">
        <v>13810118981</v>
      </c>
      <c r="J536" s="592">
        <v>650</v>
      </c>
      <c r="K536" s="612" t="s"/>
      <c r="L536" s="594">
        <v>0.540787037036353</v>
      </c>
      <c r="M536" s="591" t="s">
        <v>4491</v>
      </c>
      <c r="N536" s="591" t="s">
        <v>4526</v>
      </c>
      <c r="O536" s="591" t="s"/>
      <c r="P536" s="623" t="s"/>
      <c r="Q536" s="597" t="s"/>
    </row>
    <row r="537" spans="1:17" s="55">
      <c r="A537" s="590">
        <v>45664</v>
      </c>
      <c r="B537" s="591" t="s">
        <v>13311</v>
      </c>
      <c r="C537" s="591" t="s"/>
      <c r="D537" s="592">
        <v>99</v>
      </c>
      <c r="E537" s="592">
        <v>99</v>
      </c>
      <c r="F537" s="591">
        <v>44599</v>
      </c>
      <c r="G537" s="591" t="s">
        <v>12650</v>
      </c>
      <c r="H537" s="591" t="s"/>
      <c r="I537" s="591" t="s"/>
      <c r="J537" s="592">
        <v>99</v>
      </c>
      <c r="K537" s="612" t="s"/>
      <c r="L537" s="594">
        <v>0.534016203702777</v>
      </c>
      <c r="M537" s="591" t="s">
        <v>4491</v>
      </c>
      <c r="N537" s="591" t="s">
        <v>4521</v>
      </c>
      <c r="O537" s="591" t="s"/>
      <c r="P537" s="623" t="s"/>
      <c r="Q537" s="597" t="s"/>
    </row>
    <row r="538" spans="1:17" s="55">
      <c r="A538" s="590">
        <v>45664</v>
      </c>
      <c r="B538" s="591" t="s">
        <v>3637</v>
      </c>
      <c r="C538" s="591" t="s"/>
      <c r="D538" s="592">
        <v>950</v>
      </c>
      <c r="E538" s="592">
        <v>760</v>
      </c>
      <c r="F538" s="591">
        <v>44593</v>
      </c>
      <c r="G538" s="591" t="s">
        <v>4569</v>
      </c>
      <c r="H538" s="591" t="s">
        <v>13497</v>
      </c>
      <c r="I538" s="591">
        <v>18610408753</v>
      </c>
      <c r="J538" s="592">
        <v>760</v>
      </c>
      <c r="K538" s="612" t="s"/>
      <c r="L538" s="594">
        <v>0.4731597222235</v>
      </c>
      <c r="M538" s="591" t="s">
        <v>3298</v>
      </c>
      <c r="N538" s="591" t="s"/>
      <c r="O538" s="591" t="s"/>
      <c r="P538" s="623" t="s"/>
      <c r="Q538" s="597" t="s"/>
    </row>
    <row r="539" spans="1:17" s="55">
      <c r="A539" s="590">
        <v>45664</v>
      </c>
      <c r="B539" s="591" t="s">
        <v>3638</v>
      </c>
      <c r="C539" s="591" t="s"/>
      <c r="D539" s="592">
        <v>99</v>
      </c>
      <c r="E539" s="592">
        <v>99</v>
      </c>
      <c r="F539" s="591">
        <v>44576</v>
      </c>
      <c r="G539" s="591" t="s">
        <v>4569</v>
      </c>
      <c r="H539" s="591" t="s"/>
      <c r="I539" s="591" t="s"/>
      <c r="J539" s="592">
        <v>99</v>
      </c>
      <c r="K539" s="612" t="s"/>
      <c r="L539" s="594">
        <v>0.424560185183509</v>
      </c>
      <c r="M539" s="591" t="s">
        <v>3298</v>
      </c>
      <c r="N539" s="591" t="s"/>
      <c r="O539" s="591" t="s"/>
      <c r="P539" s="623" t="s"/>
      <c r="Q539" s="597" t="s"/>
    </row>
    <row r="540" spans="1:17" s="55">
      <c r="A540" s="590">
        <v>45664</v>
      </c>
      <c r="B540" s="591" t="s">
        <v>3639</v>
      </c>
      <c r="C540" s="591" t="s"/>
      <c r="D540" s="592">
        <v>99</v>
      </c>
      <c r="E540" s="592">
        <v>99</v>
      </c>
      <c r="F540" s="591">
        <v>44574</v>
      </c>
      <c r="G540" s="591" t="s">
        <v>4569</v>
      </c>
      <c r="H540" s="591" t="s"/>
      <c r="I540" s="591" t="s"/>
      <c r="J540" s="592">
        <v>99</v>
      </c>
      <c r="K540" s="612" t="s"/>
      <c r="L540" s="594">
        <v>0.423310185185983</v>
      </c>
      <c r="M540" s="591" t="s">
        <v>3298</v>
      </c>
      <c r="N540" s="591" t="s"/>
      <c r="O540" s="591" t="s"/>
      <c r="P540" s="623" t="s"/>
      <c r="Q540" s="597" t="s"/>
    </row>
    <row r="541" spans="1:17" s="55">
      <c r="A541" s="590">
        <v>45664</v>
      </c>
      <c r="B541" s="591" t="s">
        <v>13311</v>
      </c>
      <c r="C541" s="591" t="s"/>
      <c r="D541" s="592">
        <v>149</v>
      </c>
      <c r="E541" s="592">
        <v>149</v>
      </c>
      <c r="F541" s="591">
        <v>44573</v>
      </c>
      <c r="G541" s="591" t="s">
        <v>12650</v>
      </c>
      <c r="H541" s="591" t="s">
        <v>13325</v>
      </c>
      <c r="I541" s="591">
        <v>15731361444</v>
      </c>
      <c r="J541" s="592">
        <v>149</v>
      </c>
      <c r="K541" s="612" t="s"/>
      <c r="L541" s="594">
        <v>0.420659722221899</v>
      </c>
      <c r="M541" s="591" t="s">
        <v>4491</v>
      </c>
      <c r="N541" s="591" t="s">
        <v>4521</v>
      </c>
      <c r="O541" s="591" t="s"/>
      <c r="P541" s="623" t="s"/>
      <c r="Q541" s="597" t="s"/>
    </row>
    <row r="542" spans="1:17" s="55">
      <c r="A542" s="590">
        <v>45665</v>
      </c>
      <c r="B542" s="625" t="s">
        <v>3641</v>
      </c>
      <c r="C542" s="591" t="s"/>
      <c r="D542" s="592">
        <v>20</v>
      </c>
      <c r="E542" s="592">
        <v>20</v>
      </c>
      <c r="F542" s="591">
        <v>44706</v>
      </c>
      <c r="G542" s="591" t="s">
        <v>4569</v>
      </c>
      <c r="H542" s="591" t="s">
        <v>12920</v>
      </c>
      <c r="I542" s="591" t="s"/>
      <c r="J542" s="592">
        <v>20</v>
      </c>
      <c r="K542" s="612" t="s"/>
      <c r="L542" s="594">
        <v>0.920902777776064</v>
      </c>
      <c r="M542" s="591" t="s">
        <v>3298</v>
      </c>
      <c r="N542" s="591" t="s">
        <v>5349</v>
      </c>
      <c r="O542" s="591" t="s"/>
      <c r="P542" s="626" t="s"/>
      <c r="Q542" s="597" t="s"/>
    </row>
    <row r="543" spans="1:17" s="55">
      <c r="A543" s="590">
        <v>45665</v>
      </c>
      <c r="B543" s="591" t="s">
        <v>3644</v>
      </c>
      <c r="C543" s="591" t="s"/>
      <c r="D543" s="592">
        <v>198</v>
      </c>
      <c r="E543" s="592">
        <v>168</v>
      </c>
      <c r="F543" s="591">
        <v>44705</v>
      </c>
      <c r="G543" s="591" t="s">
        <v>4569</v>
      </c>
      <c r="H543" s="591" t="s">
        <v>12920</v>
      </c>
      <c r="I543" s="591" t="s"/>
      <c r="J543" s="592">
        <v>168</v>
      </c>
      <c r="K543" s="623" t="s"/>
      <c r="L543" s="594">
        <v>0.920428240740876</v>
      </c>
      <c r="M543" s="591" t="s">
        <v>3298</v>
      </c>
      <c r="N543" s="591" t="s">
        <v>5349</v>
      </c>
      <c r="O543" s="591" t="s"/>
      <c r="P543" s="626" t="s"/>
      <c r="Q543" s="597" t="s"/>
    </row>
    <row r="544" spans="1:17" s="55">
      <c r="A544" s="590">
        <v>45665</v>
      </c>
      <c r="B544" s="591" t="s">
        <v>13309</v>
      </c>
      <c r="C544" s="591" t="s"/>
      <c r="D544" s="592">
        <v>99</v>
      </c>
      <c r="E544" s="592">
        <v>99</v>
      </c>
      <c r="F544" s="591">
        <v>44703</v>
      </c>
      <c r="G544" s="591" t="s">
        <v>4569</v>
      </c>
      <c r="H544" s="591" t="s"/>
      <c r="I544" s="591" t="s"/>
      <c r="J544" s="592">
        <v>99</v>
      </c>
      <c r="K544" s="623" t="s"/>
      <c r="L544" s="594">
        <v>0.835879629630654</v>
      </c>
      <c r="M544" s="591" t="s">
        <v>4491</v>
      </c>
      <c r="N544" s="591" t="s">
        <v>5349</v>
      </c>
      <c r="O544" s="591" t="s"/>
      <c r="P544" s="623" t="s"/>
      <c r="Q544" s="597" t="s"/>
    </row>
    <row r="545" spans="1:17" s="55">
      <c r="A545" s="590">
        <v>45665</v>
      </c>
      <c r="B545" s="591" t="s">
        <v>13309</v>
      </c>
      <c r="C545" s="591" t="s"/>
      <c r="D545" s="592">
        <v>2178</v>
      </c>
      <c r="E545" s="592">
        <v>1865</v>
      </c>
      <c r="F545" s="591">
        <v>44701</v>
      </c>
      <c r="G545" s="591" t="s">
        <v>4569</v>
      </c>
      <c r="H545" s="591" t="s"/>
      <c r="I545" s="591" t="s"/>
      <c r="J545" s="592">
        <v>1865</v>
      </c>
      <c r="K545" s="623" t="s"/>
      <c r="L545" s="594">
        <v>0.832291666665697</v>
      </c>
      <c r="M545" s="591" t="s">
        <v>4491</v>
      </c>
      <c r="N545" s="591" t="s">
        <v>5349</v>
      </c>
      <c r="O545" s="591" t="s"/>
      <c r="P545" s="623" t="s"/>
      <c r="Q545" s="597" t="s"/>
    </row>
    <row r="546" spans="1:17" s="55">
      <c r="A546" s="590">
        <v>45665</v>
      </c>
      <c r="B546" s="591" t="s">
        <v>13309</v>
      </c>
      <c r="C546" s="591" t="s"/>
      <c r="D546" s="592">
        <v>488</v>
      </c>
      <c r="E546" s="592">
        <v>488</v>
      </c>
      <c r="F546" s="591">
        <v>44699</v>
      </c>
      <c r="G546" s="591" t="s">
        <v>3888</v>
      </c>
      <c r="H546" s="591" t="s">
        <v>13310</v>
      </c>
      <c r="I546" s="591">
        <v>15037062218</v>
      </c>
      <c r="J546" s="592">
        <v>488</v>
      </c>
      <c r="K546" s="623" t="s"/>
      <c r="L546" s="594">
        <v>0.796851851850079</v>
      </c>
      <c r="M546" s="591" t="s">
        <v>4491</v>
      </c>
      <c r="N546" s="591" t="s">
        <v>5523</v>
      </c>
      <c r="O546" s="591" t="s"/>
      <c r="P546" s="623" t="s"/>
      <c r="Q546" s="597" t="s"/>
    </row>
    <row r="547" spans="1:17" s="55">
      <c r="A547" s="590">
        <v>45665</v>
      </c>
      <c r="B547" s="591" t="s">
        <v>13309</v>
      </c>
      <c r="C547" s="591" t="s"/>
      <c r="D547" s="592">
        <v>358</v>
      </c>
      <c r="E547" s="592">
        <v>358</v>
      </c>
      <c r="F547" s="591">
        <v>44697</v>
      </c>
      <c r="G547" s="591" t="s">
        <v>3888</v>
      </c>
      <c r="H547" s="591" t="s">
        <v>13498</v>
      </c>
      <c r="I547" s="591">
        <v>13521690827</v>
      </c>
      <c r="J547" s="592">
        <v>358</v>
      </c>
      <c r="K547" s="623" t="s"/>
      <c r="L547" s="594">
        <v>0.78244212962818</v>
      </c>
      <c r="M547" s="591" t="s">
        <v>4491</v>
      </c>
      <c r="N547" s="591" t="s">
        <v>5523</v>
      </c>
      <c r="O547" s="591" t="s"/>
      <c r="P547" s="623" t="s"/>
      <c r="Q547" s="597" t="s"/>
    </row>
    <row r="548" spans="1:17" s="55">
      <c r="A548" s="590">
        <v>45665</v>
      </c>
      <c r="B548" s="591" t="s">
        <v>3647</v>
      </c>
      <c r="C548" s="591" t="s"/>
      <c r="D548" s="592">
        <v>598</v>
      </c>
      <c r="E548" s="592">
        <v>508</v>
      </c>
      <c r="F548" s="591">
        <v>44680</v>
      </c>
      <c r="G548" s="591" t="s">
        <v>4569</v>
      </c>
      <c r="H548" s="591" t="s">
        <v>4630</v>
      </c>
      <c r="I548" s="591">
        <v>13693171170</v>
      </c>
      <c r="J548" s="592">
        <v>508</v>
      </c>
      <c r="K548" s="623" t="s"/>
      <c r="L548" s="594">
        <v>0.657638888889778</v>
      </c>
      <c r="M548" s="591" t="s">
        <v>4491</v>
      </c>
      <c r="N548" s="591" t="s">
        <v>4630</v>
      </c>
      <c r="O548" s="591" t="s"/>
      <c r="P548" s="623" t="s"/>
      <c r="Q548" s="597" t="s"/>
    </row>
    <row r="549" spans="1:17" s="55">
      <c r="A549" s="590">
        <v>45665</v>
      </c>
      <c r="B549" s="591" t="s">
        <v>3648</v>
      </c>
      <c r="C549" s="591" t="s"/>
      <c r="D549" s="592">
        <v>680</v>
      </c>
      <c r="E549" s="592">
        <v>480</v>
      </c>
      <c r="F549" s="591">
        <v>44675</v>
      </c>
      <c r="G549" s="591" t="s">
        <v>4569</v>
      </c>
      <c r="H549" s="591" t="s"/>
      <c r="I549" s="591">
        <v>13811589991</v>
      </c>
      <c r="J549" s="592">
        <v>480</v>
      </c>
      <c r="K549" s="623" t="s"/>
      <c r="L549" s="594">
        <v>0.625462962962047</v>
      </c>
      <c r="M549" s="591" t="s">
        <v>4491</v>
      </c>
      <c r="N549" s="591" t="s">
        <v>5349</v>
      </c>
      <c r="O549" s="591" t="s"/>
      <c r="P549" s="623" t="s"/>
      <c r="Q549" s="597" t="s"/>
    </row>
    <row r="550" spans="1:17" s="55">
      <c r="A550" s="590">
        <v>45665</v>
      </c>
      <c r="B550" s="591" t="s">
        <v>13309</v>
      </c>
      <c r="C550" s="591" t="s"/>
      <c r="D550" s="592">
        <v>559</v>
      </c>
      <c r="E550" s="592">
        <v>559</v>
      </c>
      <c r="F550" s="591">
        <v>44669</v>
      </c>
      <c r="G550" s="591" t="s">
        <v>12650</v>
      </c>
      <c r="H550" s="591" t="s">
        <v>13499</v>
      </c>
      <c r="I550" s="591">
        <v>13920822908</v>
      </c>
      <c r="J550" s="592">
        <v>559</v>
      </c>
      <c r="K550" s="623" t="s"/>
      <c r="L550" s="594">
        <v>0.576203703702049</v>
      </c>
      <c r="M550" s="591" t="s">
        <v>4491</v>
      </c>
      <c r="N550" s="591" t="s">
        <v>8517</v>
      </c>
      <c r="O550" s="591" t="s"/>
      <c r="P550" s="623" t="s"/>
      <c r="Q550" s="597" t="s"/>
    </row>
    <row r="551" spans="1:17" s="55">
      <c r="A551" s="590">
        <v>45665</v>
      </c>
      <c r="B551" s="591" t="s">
        <v>3650</v>
      </c>
      <c r="C551" s="591" t="s"/>
      <c r="D551" s="592">
        <v>199</v>
      </c>
      <c r="E551" s="592">
        <v>168</v>
      </c>
      <c r="F551" s="591">
        <v>44661</v>
      </c>
      <c r="G551" s="591" t="s">
        <v>4569</v>
      </c>
      <c r="H551" s="591" t="s"/>
      <c r="I551" s="591" t="s"/>
      <c r="J551" s="592">
        <v>168</v>
      </c>
      <c r="K551" s="623" t="s"/>
      <c r="L551" s="594">
        <v>0.491921296295914</v>
      </c>
      <c r="M551" s="591" t="s">
        <v>4491</v>
      </c>
      <c r="N551" s="591" t="s">
        <v>4572</v>
      </c>
      <c r="O551" s="591" t="s"/>
      <c r="P551" s="623" t="s"/>
      <c r="Q551" s="597" t="s"/>
    </row>
    <row r="552" spans="1:17" s="55">
      <c r="A552" s="590">
        <v>45665</v>
      </c>
      <c r="B552" s="591" t="s">
        <v>3651</v>
      </c>
      <c r="C552" s="591" t="s"/>
      <c r="D552" s="592">
        <v>199</v>
      </c>
      <c r="E552" s="592">
        <v>168</v>
      </c>
      <c r="F552" s="591">
        <v>44660</v>
      </c>
      <c r="G552" s="591" t="s">
        <v>4569</v>
      </c>
      <c r="H552" s="591" t="s"/>
      <c r="I552" s="591" t="s"/>
      <c r="J552" s="592">
        <v>168</v>
      </c>
      <c r="K552" s="623" t="s"/>
      <c r="L552" s="594">
        <v>0.491041666668025</v>
      </c>
      <c r="M552" s="591" t="s">
        <v>4491</v>
      </c>
      <c r="N552" s="591" t="s">
        <v>4572</v>
      </c>
      <c r="O552" s="591" t="s"/>
      <c r="P552" s="623" t="s"/>
      <c r="Q552" s="597" t="s"/>
    </row>
    <row r="553" spans="1:17" s="55">
      <c r="A553" s="590">
        <v>45665</v>
      </c>
      <c r="B553" s="591" t="s">
        <v>3652</v>
      </c>
      <c r="C553" s="591" t="s"/>
      <c r="D553" s="592">
        <v>199</v>
      </c>
      <c r="E553" s="592">
        <v>168</v>
      </c>
      <c r="F553" s="591">
        <v>44656</v>
      </c>
      <c r="G553" s="591" t="s">
        <v>4569</v>
      </c>
      <c r="H553" s="591" t="s"/>
      <c r="I553" s="591" t="s"/>
      <c r="J553" s="592">
        <v>168</v>
      </c>
      <c r="K553" s="623" t="s"/>
      <c r="L553" s="594">
        <v>0.406631944442779</v>
      </c>
      <c r="M553" s="591" t="s">
        <v>4491</v>
      </c>
      <c r="N553" s="591" t="s">
        <v>4572</v>
      </c>
      <c r="O553" s="591" t="s"/>
      <c r="P553" s="623" t="s"/>
      <c r="Q553" s="597" t="s"/>
    </row>
    <row r="554" spans="1:17" s="55">
      <c r="A554" s="590">
        <v>45665</v>
      </c>
      <c r="B554" s="591" t="s">
        <v>13311</v>
      </c>
      <c r="C554" s="591" t="s"/>
      <c r="D554" s="592">
        <v>299</v>
      </c>
      <c r="E554" s="592">
        <v>299</v>
      </c>
      <c r="F554" s="591">
        <v>44655</v>
      </c>
      <c r="G554" s="591" t="s">
        <v>12650</v>
      </c>
      <c r="H554" s="591" t="s"/>
      <c r="I554" s="591" t="s"/>
      <c r="J554" s="592">
        <v>299</v>
      </c>
      <c r="K554" s="623" t="s"/>
      <c r="L554" s="594">
        <v>0.405983796295914</v>
      </c>
      <c r="M554" s="591" t="s">
        <v>4491</v>
      </c>
      <c r="N554" s="591" t="s">
        <v>8517</v>
      </c>
      <c r="O554" s="591" t="s"/>
      <c r="P554" s="623" t="s"/>
      <c r="Q554" s="597" t="s"/>
    </row>
    <row r="555" spans="1:17" s="55">
      <c r="A555" s="590">
        <v>45666</v>
      </c>
      <c r="B555" s="591" t="s">
        <v>3654</v>
      </c>
      <c r="C555" s="591" t="s"/>
      <c r="D555" s="592">
        <v>1050</v>
      </c>
      <c r="E555" s="592">
        <v>450</v>
      </c>
      <c r="F555" s="591">
        <v>44775</v>
      </c>
      <c r="G555" s="591" t="s">
        <v>3888</v>
      </c>
      <c r="H555" s="591" t="s">
        <v>13414</v>
      </c>
      <c r="I555" s="591">
        <v>18001263600</v>
      </c>
      <c r="J555" s="592">
        <v>450</v>
      </c>
      <c r="K555" s="592" t="s"/>
      <c r="L555" s="594">
        <v>0.900902777779265</v>
      </c>
      <c r="M555" s="591" t="s">
        <v>3298</v>
      </c>
      <c r="N555" s="591" t="s">
        <v>4526</v>
      </c>
      <c r="O555" s="591" t="s"/>
      <c r="P555" s="623" t="s"/>
      <c r="Q555" s="597" t="s"/>
    </row>
    <row r="556" spans="1:17" s="55">
      <c r="A556" s="590">
        <v>45666</v>
      </c>
      <c r="B556" s="591" t="s">
        <v>3655</v>
      </c>
      <c r="C556" s="591" t="s"/>
      <c r="D556" s="592">
        <v>99</v>
      </c>
      <c r="E556" s="592">
        <v>99</v>
      </c>
      <c r="F556" s="591">
        <v>44772</v>
      </c>
      <c r="G556" s="591" t="s">
        <v>4569</v>
      </c>
      <c r="H556" s="591" t="s"/>
      <c r="I556" s="591" t="s"/>
      <c r="J556" s="592">
        <v>99</v>
      </c>
      <c r="K556" s="592" t="s"/>
      <c r="L556" s="594">
        <v>0.855787037038681</v>
      </c>
      <c r="M556" s="591" t="s">
        <v>4491</v>
      </c>
      <c r="N556" s="591" t="s">
        <v>13500</v>
      </c>
      <c r="O556" s="591" t="s"/>
      <c r="P556" s="596" t="s"/>
      <c r="Q556" s="597" t="s"/>
    </row>
    <row r="557" spans="1:17" s="55">
      <c r="A557" s="590">
        <v>45666</v>
      </c>
      <c r="B557" s="591" t="s">
        <v>3657</v>
      </c>
      <c r="C557" s="591" t="s"/>
      <c r="D557" s="592">
        <v>369</v>
      </c>
      <c r="E557" s="592">
        <v>198</v>
      </c>
      <c r="F557" s="591">
        <v>44761</v>
      </c>
      <c r="G557" s="591" t="s">
        <v>4569</v>
      </c>
      <c r="H557" s="591" t="s">
        <v>12920</v>
      </c>
      <c r="I557" s="591" t="s"/>
      <c r="J557" s="592">
        <v>198</v>
      </c>
      <c r="K557" s="592" t="s"/>
      <c r="L557" s="594">
        <v>0.72537037037182</v>
      </c>
      <c r="M557" s="591" t="s">
        <v>3298</v>
      </c>
      <c r="N557" s="591" t="s">
        <v>5349</v>
      </c>
      <c r="O557" s="591" t="s"/>
      <c r="P557" s="596" t="s"/>
      <c r="Q557" s="597" t="s"/>
    </row>
    <row r="558" spans="1:17" s="55">
      <c r="A558" s="590">
        <v>45666</v>
      </c>
      <c r="B558" s="591" t="s">
        <v>3658</v>
      </c>
      <c r="C558" s="591" t="s"/>
      <c r="D558" s="592">
        <v>429</v>
      </c>
      <c r="E558" s="592">
        <v>429</v>
      </c>
      <c r="F558" s="591">
        <v>44759</v>
      </c>
      <c r="G558" s="591" t="s">
        <v>4569</v>
      </c>
      <c r="H558" s="591" t="s"/>
      <c r="I558" s="591" t="s"/>
      <c r="J558" s="592">
        <v>429</v>
      </c>
      <c r="K558" s="592" t="s"/>
      <c r="L558" s="594">
        <v>0.718576388888323</v>
      </c>
      <c r="M558" s="591" t="s">
        <v>4491</v>
      </c>
      <c r="N558" s="591" t="s"/>
      <c r="O558" s="591" t="s"/>
      <c r="P558" s="596" t="s"/>
      <c r="Q558" s="597" t="s"/>
    </row>
    <row r="559" spans="1:17" s="55">
      <c r="A559" s="590">
        <v>45666</v>
      </c>
      <c r="B559" s="591" t="s">
        <v>3662</v>
      </c>
      <c r="C559" s="591" t="s"/>
      <c r="D559" s="592">
        <v>128</v>
      </c>
      <c r="E559" s="592">
        <v>99</v>
      </c>
      <c r="F559" s="591">
        <v>44748</v>
      </c>
      <c r="G559" s="591" t="s">
        <v>4569</v>
      </c>
      <c r="H559" s="591" t="s">
        <v>12920</v>
      </c>
      <c r="I559" s="591" t="s"/>
      <c r="J559" s="592">
        <v>99</v>
      </c>
      <c r="K559" s="592" t="s"/>
      <c r="L559" s="594">
        <v>0.622175925924239</v>
      </c>
      <c r="M559" s="591" t="s">
        <v>3298</v>
      </c>
      <c r="N559" s="591" t="s">
        <v>5349</v>
      </c>
      <c r="O559" s="591" t="s"/>
      <c r="P559" s="596" t="s"/>
      <c r="Q559" s="597" t="s"/>
    </row>
    <row r="560" spans="1:17" s="55">
      <c r="A560" s="590">
        <v>45666</v>
      </c>
      <c r="B560" s="591" t="s">
        <v>13309</v>
      </c>
      <c r="C560" s="591" t="s"/>
      <c r="D560" s="592">
        <v>30</v>
      </c>
      <c r="E560" s="592">
        <v>30</v>
      </c>
      <c r="F560" s="591">
        <v>44746</v>
      </c>
      <c r="G560" s="591" t="s">
        <v>12650</v>
      </c>
      <c r="H560" s="591" t="s"/>
      <c r="I560" s="591" t="s"/>
      <c r="J560" s="592">
        <v>30</v>
      </c>
      <c r="K560" s="592" t="s"/>
      <c r="L560" s="594">
        <v>0.601377314815181</v>
      </c>
      <c r="M560" s="591" t="s">
        <v>4491</v>
      </c>
      <c r="N560" s="591" t="s">
        <v>8517</v>
      </c>
      <c r="O560" s="591" t="s"/>
      <c r="P560" s="596" t="s"/>
      <c r="Q560" s="597" t="s"/>
    </row>
    <row r="561" spans="1:17" s="55">
      <c r="A561" s="590">
        <v>45666</v>
      </c>
      <c r="B561" s="591" t="s">
        <v>13309</v>
      </c>
      <c r="C561" s="591" t="s"/>
      <c r="D561" s="592">
        <v>99</v>
      </c>
      <c r="E561" s="592">
        <v>99</v>
      </c>
      <c r="F561" s="591">
        <v>44743</v>
      </c>
      <c r="G561" s="591" t="s">
        <v>4569</v>
      </c>
      <c r="H561" s="591" t="s"/>
      <c r="I561" s="591" t="s"/>
      <c r="J561" s="592">
        <v>99</v>
      </c>
      <c r="K561" s="592" t="s"/>
      <c r="L561" s="594">
        <v>0.575983796297806</v>
      </c>
      <c r="M561" s="591" t="s">
        <v>4491</v>
      </c>
      <c r="N561" s="591" t="s"/>
      <c r="O561" s="591" t="s"/>
      <c r="P561" s="596" t="s"/>
      <c r="Q561" s="597" t="s"/>
    </row>
    <row r="562" spans="1:17" s="55">
      <c r="A562" s="590">
        <v>45666</v>
      </c>
      <c r="B562" s="591" t="s">
        <v>3663</v>
      </c>
      <c r="C562" s="591" t="s"/>
      <c r="D562" s="592">
        <v>298</v>
      </c>
      <c r="E562" s="592">
        <v>220</v>
      </c>
      <c r="F562" s="591">
        <v>44742</v>
      </c>
      <c r="G562" s="591" t="s">
        <v>4569</v>
      </c>
      <c r="H562" s="591" t="s">
        <v>12920</v>
      </c>
      <c r="I562" s="591" t="s"/>
      <c r="J562" s="592">
        <v>220</v>
      </c>
      <c r="K562" s="592" t="s"/>
      <c r="L562" s="594">
        <v>0.574027777776792</v>
      </c>
      <c r="M562" s="591" t="s">
        <v>3298</v>
      </c>
      <c r="N562" s="591" t="s">
        <v>5349</v>
      </c>
      <c r="O562" s="591" t="s">
        <v>13501</v>
      </c>
      <c r="P562" s="596" t="s"/>
      <c r="Q562" s="597" t="s"/>
    </row>
    <row r="563" spans="1:17" s="55">
      <c r="A563" s="590">
        <v>45666</v>
      </c>
      <c r="B563" s="591" t="s">
        <v>13309</v>
      </c>
      <c r="C563" s="591" t="s"/>
      <c r="D563" s="592">
        <v>199</v>
      </c>
      <c r="E563" s="592">
        <v>168</v>
      </c>
      <c r="F563" s="591">
        <v>44733</v>
      </c>
      <c r="G563" s="591" t="s">
        <v>4569</v>
      </c>
      <c r="H563" s="591" t="s"/>
      <c r="I563" s="591" t="s"/>
      <c r="J563" s="592">
        <v>168</v>
      </c>
      <c r="K563" s="592" t="s"/>
      <c r="L563" s="594">
        <v>0.52804398148146</v>
      </c>
      <c r="M563" s="591" t="s">
        <v>4491</v>
      </c>
      <c r="N563" s="591" t="s">
        <v>5349</v>
      </c>
      <c r="O563" s="591" t="s"/>
      <c r="P563" s="596" t="s"/>
      <c r="Q563" s="597" t="s"/>
    </row>
    <row r="564" spans="1:17" s="55">
      <c r="A564" s="590">
        <v>45666</v>
      </c>
      <c r="B564" s="591" t="s">
        <v>13309</v>
      </c>
      <c r="C564" s="591" t="s"/>
      <c r="D564" s="592">
        <v>198</v>
      </c>
      <c r="E564" s="592">
        <v>168</v>
      </c>
      <c r="F564" s="591">
        <v>44726</v>
      </c>
      <c r="G564" s="591" t="s">
        <v>4569</v>
      </c>
      <c r="H564" s="591" t="s"/>
      <c r="I564" s="591" t="s"/>
      <c r="J564" s="592">
        <v>168</v>
      </c>
      <c r="K564" s="592" t="s"/>
      <c r="L564" s="594">
        <v>0.490844907406427</v>
      </c>
      <c r="M564" s="591" t="s">
        <v>4491</v>
      </c>
      <c r="N564" s="591" t="s">
        <v>5349</v>
      </c>
      <c r="O564" s="591" t="s"/>
      <c r="P564" s="596" t="s"/>
      <c r="Q564" s="597" t="s"/>
    </row>
    <row r="565" spans="1:17" s="55">
      <c r="A565" s="590">
        <v>45666</v>
      </c>
      <c r="B565" s="591" t="s">
        <v>3664</v>
      </c>
      <c r="C565" s="591" t="s"/>
      <c r="D565" s="592">
        <v>199</v>
      </c>
      <c r="E565" s="592">
        <v>168</v>
      </c>
      <c r="F565" s="591">
        <v>44723</v>
      </c>
      <c r="G565" s="591" t="s">
        <v>4569</v>
      </c>
      <c r="H565" s="591" t="s"/>
      <c r="I565" s="591" t="s"/>
      <c r="J565" s="592">
        <v>168</v>
      </c>
      <c r="K565" s="592" t="s"/>
      <c r="L565" s="594">
        <v>0.455949074075761</v>
      </c>
      <c r="M565" s="591" t="s">
        <v>3298</v>
      </c>
      <c r="N565" s="591" t="s">
        <v>5349</v>
      </c>
      <c r="O565" s="591" t="s"/>
      <c r="P565" s="596" t="s"/>
      <c r="Q565" s="597" t="s"/>
    </row>
    <row r="566" spans="1:17" s="55">
      <c r="A566" s="590">
        <v>45666</v>
      </c>
      <c r="B566" s="591" t="s">
        <v>3665</v>
      </c>
      <c r="C566" s="591" t="s"/>
      <c r="D566" s="592">
        <v>199</v>
      </c>
      <c r="E566" s="592">
        <v>168</v>
      </c>
      <c r="F566" s="591">
        <v>44722</v>
      </c>
      <c r="G566" s="591" t="s">
        <v>4569</v>
      </c>
      <c r="H566" s="591" t="s"/>
      <c r="I566" s="591" t="s"/>
      <c r="J566" s="592">
        <v>168</v>
      </c>
      <c r="K566" s="592" t="s"/>
      <c r="L566" s="594">
        <v>0.455173611109785</v>
      </c>
      <c r="M566" s="591" t="s">
        <v>3298</v>
      </c>
      <c r="N566" s="591" t="s">
        <v>5349</v>
      </c>
      <c r="O566" s="591" t="s">
        <v>13445</v>
      </c>
      <c r="P566" s="596" t="s"/>
      <c r="Q566" s="597" t="s"/>
    </row>
    <row r="567" spans="1:17" s="55">
      <c r="A567" s="590">
        <v>45666</v>
      </c>
      <c r="B567" s="591" t="s">
        <v>3666</v>
      </c>
      <c r="C567" s="591" t="s"/>
      <c r="D567" s="592">
        <v>199</v>
      </c>
      <c r="E567" s="592">
        <v>168</v>
      </c>
      <c r="F567" s="591">
        <v>44720</v>
      </c>
      <c r="G567" s="591" t="s">
        <v>4569</v>
      </c>
      <c r="H567" s="591" t="s">
        <v>13357</v>
      </c>
      <c r="I567" s="591">
        <v>13077239494</v>
      </c>
      <c r="J567" s="592">
        <v>168</v>
      </c>
      <c r="K567" s="592" t="s"/>
      <c r="L567" s="594">
        <v>0.445729166665842</v>
      </c>
      <c r="M567" s="591" t="s">
        <v>4491</v>
      </c>
      <c r="N567" s="591" t="s">
        <v>4630</v>
      </c>
      <c r="O567" s="591" t="s"/>
      <c r="P567" s="596" t="s"/>
      <c r="Q567" s="597" t="s"/>
    </row>
    <row r="568" spans="1:17" s="55">
      <c r="A568" s="590">
        <v>45666</v>
      </c>
      <c r="B568" s="591" t="s">
        <v>3667</v>
      </c>
      <c r="C568" s="591" t="s"/>
      <c r="D568" s="592">
        <v>99</v>
      </c>
      <c r="E568" s="592">
        <v>50</v>
      </c>
      <c r="F568" s="591">
        <v>44717</v>
      </c>
      <c r="G568" s="591" t="s">
        <v>4569</v>
      </c>
      <c r="H568" s="591" t="s"/>
      <c r="I568" s="591" t="s"/>
      <c r="J568" s="592">
        <v>50</v>
      </c>
      <c r="K568" s="592" t="s"/>
      <c r="L568" s="594">
        <v>0.416412037036935</v>
      </c>
      <c r="M568" s="591" t="s">
        <v>4491</v>
      </c>
      <c r="N568" s="591" t="s">
        <v>4630</v>
      </c>
      <c r="O568" s="591" t="s"/>
      <c r="P568" s="596" t="s"/>
      <c r="Q568" s="597" t="s"/>
    </row>
    <row r="569" spans="1:17" s="691">
      <c r="A569" s="606">
        <v>45666</v>
      </c>
      <c r="B569" s="607" t="s">
        <v>13309</v>
      </c>
      <c r="C569" s="607" t="s"/>
      <c r="D569" s="593">
        <v>99</v>
      </c>
      <c r="E569" s="593">
        <v>99</v>
      </c>
      <c r="F569" s="607">
        <v>44715</v>
      </c>
      <c r="G569" s="607" t="s">
        <v>12650</v>
      </c>
      <c r="H569" s="607" t="s">
        <v>13502</v>
      </c>
      <c r="I569" s="607">
        <v>13910009420</v>
      </c>
      <c r="J569" s="593">
        <v>99</v>
      </c>
      <c r="K569" s="593" t="s"/>
      <c r="L569" s="608">
        <v>0.411689814813144</v>
      </c>
      <c r="M569" s="607" t="s">
        <v>4491</v>
      </c>
      <c r="N569" s="607" t="s">
        <v>8517</v>
      </c>
      <c r="O569" s="607" t="s"/>
      <c r="P569" s="609" t="s"/>
      <c r="Q569" s="610" t="s"/>
    </row>
    <row r="570" spans="1:17" s="55">
      <c r="A570" s="590">
        <v>45666</v>
      </c>
      <c r="B570" s="591" t="s">
        <v>13309</v>
      </c>
      <c r="C570" s="591" t="s"/>
      <c r="D570" s="592">
        <v>1290</v>
      </c>
      <c r="E570" s="592">
        <v>1290</v>
      </c>
      <c r="F570" s="591">
        <v>44710</v>
      </c>
      <c r="G570" s="591" t="s">
        <v>12650</v>
      </c>
      <c r="H570" s="591" t="s"/>
      <c r="I570" s="591" t="s"/>
      <c r="J570" s="592">
        <v>1290</v>
      </c>
      <c r="K570" s="592" t="s"/>
      <c r="L570" s="594">
        <v>0.374537037037953</v>
      </c>
      <c r="M570" s="591" t="s">
        <v>4491</v>
      </c>
      <c r="N570" s="591" t="s">
        <v>8517</v>
      </c>
      <c r="O570" s="591" t="s"/>
      <c r="P570" s="596" t="s"/>
      <c r="Q570" s="597" t="s"/>
    </row>
    <row r="571" spans="1:17" s="691">
      <c r="A571" s="606">
        <v>45667</v>
      </c>
      <c r="B571" s="607" t="s">
        <v>13309</v>
      </c>
      <c r="C571" s="607" t="s"/>
      <c r="D571" s="593">
        <v>2300</v>
      </c>
      <c r="E571" s="593">
        <v>2300</v>
      </c>
      <c r="F571" s="607">
        <v>44852</v>
      </c>
      <c r="G571" s="607" t="s">
        <v>3888</v>
      </c>
      <c r="H571" s="607" t="s">
        <v>13503</v>
      </c>
      <c r="I571" s="607">
        <v>15727333103</v>
      </c>
      <c r="J571" s="593">
        <v>2300</v>
      </c>
      <c r="K571" s="593" t="s"/>
      <c r="L571" s="608">
        <v>0.940578703703068</v>
      </c>
      <c r="M571" s="607" t="s">
        <v>4491</v>
      </c>
      <c r="N571" s="607" t="s">
        <v>5523</v>
      </c>
      <c r="O571" s="607" t="s"/>
      <c r="P571" s="609" t="s"/>
      <c r="Q571" s="610" t="s"/>
    </row>
    <row r="572" spans="1:17" s="55">
      <c r="A572" s="590">
        <v>45667</v>
      </c>
      <c r="B572" s="591" t="s">
        <v>3673</v>
      </c>
      <c r="C572" s="591" t="s"/>
      <c r="D572" s="592">
        <v>199</v>
      </c>
      <c r="E572" s="592">
        <v>168</v>
      </c>
      <c r="F572" s="591">
        <v>44846</v>
      </c>
      <c r="G572" s="591" t="s">
        <v>4569</v>
      </c>
      <c r="H572" s="591" t="s"/>
      <c r="I572" s="591" t="s"/>
      <c r="J572" s="592">
        <v>168</v>
      </c>
      <c r="K572" s="592" t="s"/>
      <c r="L572" s="594">
        <v>0.855613425927004</v>
      </c>
      <c r="M572" s="591" t="s">
        <v>3298</v>
      </c>
      <c r="N572" s="591" t="s">
        <v>4572</v>
      </c>
      <c r="O572" s="591" t="s"/>
      <c r="P572" s="596" t="s"/>
      <c r="Q572" s="597" t="s"/>
    </row>
    <row r="573" spans="1:17" s="55">
      <c r="A573" s="590">
        <v>45667</v>
      </c>
      <c r="B573" s="591" t="s">
        <v>13309</v>
      </c>
      <c r="C573" s="591" t="s"/>
      <c r="D573" s="592">
        <v>99</v>
      </c>
      <c r="E573" s="592">
        <v>99</v>
      </c>
      <c r="F573" s="591">
        <v>44841</v>
      </c>
      <c r="G573" s="591" t="s">
        <v>3888</v>
      </c>
      <c r="H573" s="591" t="s">
        <v>13481</v>
      </c>
      <c r="I573" s="591">
        <v>13287118888</v>
      </c>
      <c r="J573" s="592">
        <v>99</v>
      </c>
      <c r="K573" s="592" t="s"/>
      <c r="L573" s="594">
        <v>0.838495370371675</v>
      </c>
      <c r="M573" s="591" t="s">
        <v>4491</v>
      </c>
      <c r="N573" s="591" t="s">
        <v>5523</v>
      </c>
      <c r="O573" s="591" t="s"/>
      <c r="P573" s="596" t="s"/>
      <c r="Q573" s="597" t="s"/>
    </row>
    <row r="574" spans="1:17" s="55">
      <c r="A574" s="590">
        <v>45667</v>
      </c>
      <c r="B574" s="591" t="s">
        <v>3675</v>
      </c>
      <c r="C574" s="591" t="s"/>
      <c r="D574" s="592">
        <v>128</v>
      </c>
      <c r="E574" s="592">
        <v>99</v>
      </c>
      <c r="F574" s="591">
        <v>44838</v>
      </c>
      <c r="G574" s="591" t="s">
        <v>4569</v>
      </c>
      <c r="H574" s="591" t="s"/>
      <c r="I574" s="591" t="s"/>
      <c r="J574" s="592">
        <v>99</v>
      </c>
      <c r="K574" s="592" t="s"/>
      <c r="L574" s="594">
        <v>0.816331018519122</v>
      </c>
      <c r="M574" s="591" t="s">
        <v>4491</v>
      </c>
      <c r="N574" s="591" t="s">
        <v>5349</v>
      </c>
      <c r="O574" s="591" t="s"/>
      <c r="P574" s="596" t="s"/>
      <c r="Q574" s="597" t="s"/>
    </row>
    <row r="575" spans="1:17" s="55">
      <c r="A575" s="590">
        <v>45667</v>
      </c>
      <c r="B575" s="591" t="s">
        <v>3677</v>
      </c>
      <c r="C575" s="591" t="s"/>
      <c r="D575" s="592">
        <v>198</v>
      </c>
      <c r="E575" s="592">
        <v>168</v>
      </c>
      <c r="F575" s="591">
        <v>44830</v>
      </c>
      <c r="G575" s="591" t="s">
        <v>4569</v>
      </c>
      <c r="H575" s="591" t="s"/>
      <c r="I575" s="591" t="s"/>
      <c r="J575" s="592">
        <v>168</v>
      </c>
      <c r="K575" s="592" t="s"/>
      <c r="L575" s="594">
        <v>0.77413194444307</v>
      </c>
      <c r="M575" s="591" t="s">
        <v>4491</v>
      </c>
      <c r="N575" s="591" t="s">
        <v>5349</v>
      </c>
      <c r="O575" s="591" t="s"/>
      <c r="P575" s="596" t="s"/>
      <c r="Q575" s="597" t="s"/>
    </row>
    <row r="576" spans="1:17" s="55">
      <c r="A576" s="590">
        <v>45667</v>
      </c>
      <c r="B576" s="591" t="s">
        <v>3672</v>
      </c>
      <c r="C576" s="591" t="s"/>
      <c r="D576" s="592">
        <v>199</v>
      </c>
      <c r="E576" s="592">
        <v>168</v>
      </c>
      <c r="F576" s="591">
        <v>44829</v>
      </c>
      <c r="G576" s="591" t="s">
        <v>4569</v>
      </c>
      <c r="H576" s="591" t="s"/>
      <c r="I576" s="591" t="s"/>
      <c r="J576" s="592">
        <v>168</v>
      </c>
      <c r="K576" s="592" t="s"/>
      <c r="L576" s="594">
        <v>0.773287037038244</v>
      </c>
      <c r="M576" s="591" t="s">
        <v>4491</v>
      </c>
      <c r="N576" s="591" t="s">
        <v>4572</v>
      </c>
      <c r="O576" s="591" t="s"/>
      <c r="P576" s="596" t="s"/>
      <c r="Q576" s="597" t="s"/>
    </row>
    <row r="577" spans="1:17" s="55">
      <c r="A577" s="590">
        <v>45667</v>
      </c>
      <c r="B577" s="591" t="s">
        <v>3678</v>
      </c>
      <c r="C577" s="591" t="s"/>
      <c r="D577" s="592">
        <v>168</v>
      </c>
      <c r="E577" s="592">
        <v>168</v>
      </c>
      <c r="F577" s="591">
        <v>44827</v>
      </c>
      <c r="G577" s="591" t="s">
        <v>4569</v>
      </c>
      <c r="H577" s="591" t="s"/>
      <c r="I577" s="591" t="s"/>
      <c r="J577" s="592">
        <v>168</v>
      </c>
      <c r="K577" s="592" t="s"/>
      <c r="L577" s="594">
        <v>0.751307870370511</v>
      </c>
      <c r="M577" s="591" t="s">
        <v>4491</v>
      </c>
      <c r="N577" s="591" t="s"/>
      <c r="O577" s="591" t="s"/>
      <c r="P577" s="596" t="s"/>
      <c r="Q577" s="597" t="s"/>
    </row>
    <row r="578" spans="1:17" s="55">
      <c r="A578" s="590">
        <v>45667</v>
      </c>
      <c r="B578" s="591" t="s">
        <v>3679</v>
      </c>
      <c r="C578" s="591" t="s"/>
      <c r="D578" s="592">
        <v>99</v>
      </c>
      <c r="E578" s="592">
        <v>99</v>
      </c>
      <c r="F578" s="591">
        <v>44825</v>
      </c>
      <c r="G578" s="591" t="s">
        <v>4569</v>
      </c>
      <c r="H578" s="591" t="s"/>
      <c r="I578" s="591" t="s"/>
      <c r="J578" s="592">
        <v>99</v>
      </c>
      <c r="K578" s="592" t="s"/>
      <c r="L578" s="594">
        <v>0.72866898148277</v>
      </c>
      <c r="M578" s="591" t="s">
        <v>4491</v>
      </c>
      <c r="N578" s="591" t="s"/>
      <c r="O578" s="591" t="s"/>
      <c r="P578" s="596" t="s"/>
      <c r="Q578" s="597" t="s"/>
    </row>
    <row r="579" spans="1:17" s="55">
      <c r="A579" s="590">
        <v>45667</v>
      </c>
      <c r="B579" s="591" t="s">
        <v>3676</v>
      </c>
      <c r="C579" s="591" t="s"/>
      <c r="D579" s="592">
        <v>259</v>
      </c>
      <c r="E579" s="592">
        <v>259</v>
      </c>
      <c r="F579" s="591">
        <v>44817</v>
      </c>
      <c r="G579" s="591" t="s">
        <v>4569</v>
      </c>
      <c r="H579" s="591" t="s"/>
      <c r="I579" s="591" t="s"/>
      <c r="J579" s="592">
        <v>259</v>
      </c>
      <c r="K579" s="592" t="s"/>
      <c r="L579" s="594">
        <v>0.670289351852262</v>
      </c>
      <c r="M579" s="591" t="s">
        <v>3298</v>
      </c>
      <c r="N579" s="591" t="s"/>
      <c r="O579" s="591" t="s"/>
      <c r="P579" s="596" t="s"/>
      <c r="Q579" s="597" t="s"/>
    </row>
    <row r="580" spans="1:17" s="55">
      <c r="A580" s="590">
        <v>45667</v>
      </c>
      <c r="B580" s="591" t="s">
        <v>3683</v>
      </c>
      <c r="C580" s="591" t="s"/>
      <c r="D580" s="592">
        <v>99</v>
      </c>
      <c r="E580" s="592">
        <v>99</v>
      </c>
      <c r="F580" s="591">
        <v>44812</v>
      </c>
      <c r="G580" s="591" t="s">
        <v>4569</v>
      </c>
      <c r="H580" s="591" t="s"/>
      <c r="I580" s="591" t="s"/>
      <c r="J580" s="592">
        <v>99</v>
      </c>
      <c r="K580" s="592" t="s"/>
      <c r="L580" s="594">
        <v>0.639953703703213</v>
      </c>
      <c r="M580" s="591" t="s">
        <v>4491</v>
      </c>
      <c r="N580" s="591" t="s"/>
      <c r="O580" s="591" t="s"/>
      <c r="P580" s="596" t="s"/>
      <c r="Q580" s="597" t="s"/>
    </row>
    <row r="581" spans="1:17" s="55">
      <c r="A581" s="590">
        <v>45667</v>
      </c>
      <c r="B581" s="591" t="s">
        <v>3670</v>
      </c>
      <c r="C581" s="591" t="s"/>
      <c r="D581" s="592">
        <v>899</v>
      </c>
      <c r="E581" s="592">
        <v>298</v>
      </c>
      <c r="F581" s="591">
        <v>44809</v>
      </c>
      <c r="G581" s="591" t="s">
        <v>4569</v>
      </c>
      <c r="H581" s="591" t="s"/>
      <c r="I581" s="591" t="s"/>
      <c r="J581" s="592">
        <v>298</v>
      </c>
      <c r="K581" s="592" t="s"/>
      <c r="L581" s="594">
        <v>0.618506944443652</v>
      </c>
      <c r="M581" s="591" t="s">
        <v>4491</v>
      </c>
      <c r="N581" s="591" t="s">
        <v>4572</v>
      </c>
      <c r="O581" s="591" t="s"/>
      <c r="P581" s="596" t="s"/>
      <c r="Q581" s="597" t="s"/>
    </row>
    <row r="582" spans="1:17" s="55">
      <c r="A582" s="590">
        <v>45667</v>
      </c>
      <c r="B582" s="591" t="s">
        <v>13309</v>
      </c>
      <c r="C582" s="591" t="s"/>
      <c r="D582" s="592">
        <v>100</v>
      </c>
      <c r="E582" s="592">
        <v>100</v>
      </c>
      <c r="F582" s="591">
        <v>44801</v>
      </c>
      <c r="G582" s="591" t="s">
        <v>12650</v>
      </c>
      <c r="H582" s="591" t="s">
        <v>13371</v>
      </c>
      <c r="I582" s="591">
        <v>15357199988</v>
      </c>
      <c r="J582" s="592">
        <v>100</v>
      </c>
      <c r="K582" s="592" t="s"/>
      <c r="L582" s="594">
        <v>0.546203703703213</v>
      </c>
      <c r="M582" s="591" t="s">
        <v>4491</v>
      </c>
      <c r="N582" s="591" t="s">
        <v>8517</v>
      </c>
      <c r="O582" s="591" t="s">
        <v>13504</v>
      </c>
      <c r="P582" s="596" t="s"/>
      <c r="Q582" s="597" t="s"/>
    </row>
    <row r="583" spans="1:17" s="55">
      <c r="A583" s="590">
        <v>45667</v>
      </c>
      <c r="B583" s="591" t="s">
        <v>3671</v>
      </c>
      <c r="C583" s="591" t="s"/>
      <c r="D583" s="592">
        <v>899</v>
      </c>
      <c r="E583" s="592">
        <v>328</v>
      </c>
      <c r="F583" s="591">
        <v>44794</v>
      </c>
      <c r="G583" s="591" t="s">
        <v>4569</v>
      </c>
      <c r="H583" s="591" t="s"/>
      <c r="I583" s="591" t="s"/>
      <c r="J583" s="592">
        <v>328</v>
      </c>
      <c r="K583" s="592" t="s"/>
      <c r="L583" s="594">
        <v>0.480393518519122</v>
      </c>
      <c r="M583" s="591" t="s">
        <v>4491</v>
      </c>
      <c r="N583" s="591" t="s">
        <v>4572</v>
      </c>
      <c r="O583" s="591" t="s"/>
      <c r="P583" s="596" t="s"/>
      <c r="Q583" s="597" t="s"/>
    </row>
    <row r="584" spans="1:17" s="55">
      <c r="A584" s="590">
        <v>45667</v>
      </c>
      <c r="B584" s="591" t="s">
        <v>3669</v>
      </c>
      <c r="C584" s="591" t="s"/>
      <c r="D584" s="592">
        <v>249</v>
      </c>
      <c r="E584" s="592">
        <v>249</v>
      </c>
      <c r="F584" s="591">
        <v>44791</v>
      </c>
      <c r="G584" s="591" t="s">
        <v>4569</v>
      </c>
      <c r="H584" s="591" t="s"/>
      <c r="I584" s="591" t="s"/>
      <c r="J584" s="592">
        <v>249</v>
      </c>
      <c r="K584" s="592" t="s"/>
      <c r="L584" s="594">
        <v>0.474224537036207</v>
      </c>
      <c r="M584" s="591" t="s">
        <v>4491</v>
      </c>
      <c r="N584" s="591" t="s">
        <v>4572</v>
      </c>
      <c r="O584" s="591" t="s"/>
      <c r="P584" s="596" t="s"/>
      <c r="Q584" s="597" t="s"/>
    </row>
    <row r="585" spans="1:17" s="55">
      <c r="A585" s="590">
        <v>45667</v>
      </c>
      <c r="B585" s="591" t="s">
        <v>3682</v>
      </c>
      <c r="C585" s="591" t="s"/>
      <c r="D585" s="592">
        <v>427</v>
      </c>
      <c r="E585" s="592">
        <v>427</v>
      </c>
      <c r="F585" s="591">
        <v>44790</v>
      </c>
      <c r="G585" s="591" t="s">
        <v>4569</v>
      </c>
      <c r="H585" s="591" t="s"/>
      <c r="I585" s="591" t="s"/>
      <c r="J585" s="592">
        <v>427</v>
      </c>
      <c r="K585" s="592" t="s"/>
      <c r="L585" s="594">
        <v>0.462511574074597</v>
      </c>
      <c r="M585" s="591" t="s">
        <v>4491</v>
      </c>
      <c r="N585" s="591" t="s"/>
      <c r="O585" s="591" t="s"/>
      <c r="P585" s="596" t="s"/>
      <c r="Q585" s="597" t="s"/>
    </row>
    <row r="586" spans="1:17" s="55">
      <c r="A586" s="590">
        <v>45667</v>
      </c>
      <c r="B586" s="591" t="s">
        <v>3680</v>
      </c>
      <c r="C586" s="591" t="s"/>
      <c r="D586" s="592">
        <v>7990</v>
      </c>
      <c r="E586" s="592">
        <v>4800</v>
      </c>
      <c r="F586" s="591">
        <v>44786</v>
      </c>
      <c r="G586" s="591" t="s">
        <v>4569</v>
      </c>
      <c r="H586" s="591" t="s">
        <v>13505</v>
      </c>
      <c r="I586" s="591">
        <v>13811750623</v>
      </c>
      <c r="J586" s="592">
        <v>4800</v>
      </c>
      <c r="K586" s="592" t="s"/>
      <c r="L586" s="594">
        <v>0.43479166666657</v>
      </c>
      <c r="M586" s="591" t="s">
        <v>4491</v>
      </c>
      <c r="N586" s="591" t="s">
        <v>4630</v>
      </c>
      <c r="O586" s="591" t="s"/>
      <c r="P586" s="596" t="s"/>
      <c r="Q586" s="597" t="s"/>
    </row>
    <row r="587" spans="1:17" s="55">
      <c r="A587" s="590">
        <v>45667</v>
      </c>
      <c r="B587" s="591" t="s">
        <v>13311</v>
      </c>
      <c r="C587" s="591" t="s"/>
      <c r="D587" s="592">
        <v>399</v>
      </c>
      <c r="E587" s="592">
        <v>399</v>
      </c>
      <c r="F587" s="591">
        <v>44784</v>
      </c>
      <c r="G587" s="591" t="s">
        <v>12650</v>
      </c>
      <c r="H587" s="591" t="s">
        <v>13506</v>
      </c>
      <c r="I587" s="591">
        <v>18610279864</v>
      </c>
      <c r="J587" s="592">
        <v>399</v>
      </c>
      <c r="K587" s="592" t="s"/>
      <c r="L587" s="594">
        <v>0.42817129629475</v>
      </c>
      <c r="M587" s="591" t="s">
        <v>4491</v>
      </c>
      <c r="N587" s="591" t="s">
        <v>4521</v>
      </c>
      <c r="O587" s="591" t="s"/>
      <c r="P587" s="596" t="s"/>
      <c r="Q587" s="597" t="s"/>
    </row>
    <row r="588" spans="1:17" s="55">
      <c r="A588" s="590">
        <v>45668</v>
      </c>
      <c r="B588" s="591" t="s">
        <v>3687</v>
      </c>
      <c r="C588" s="591" t="s"/>
      <c r="D588" s="592">
        <v>396</v>
      </c>
      <c r="E588" s="592">
        <v>198</v>
      </c>
      <c r="F588" s="591">
        <v>45049</v>
      </c>
      <c r="G588" s="591" t="s">
        <v>4569</v>
      </c>
      <c r="H588" s="591" t="s"/>
      <c r="I588" s="591" t="s"/>
      <c r="J588" s="592">
        <v>198</v>
      </c>
      <c r="K588" s="592" t="s"/>
      <c r="L588" s="594">
        <v>0.919143518520286</v>
      </c>
      <c r="M588" s="591" t="s">
        <v>4491</v>
      </c>
      <c r="N588" s="591" t="s">
        <v>4572</v>
      </c>
      <c r="O588" s="591" t="s"/>
      <c r="P588" s="596" t="s"/>
      <c r="Q588" s="597" t="s"/>
    </row>
    <row r="589" spans="1:17" s="691">
      <c r="A589" s="606">
        <v>45668</v>
      </c>
      <c r="B589" s="607" t="s">
        <v>13309</v>
      </c>
      <c r="C589" s="607" t="s"/>
      <c r="D589" s="593">
        <v>120</v>
      </c>
      <c r="E589" s="593">
        <v>120</v>
      </c>
      <c r="F589" s="607">
        <v>45045</v>
      </c>
      <c r="G589" s="607" t="s">
        <v>3888</v>
      </c>
      <c r="H589" s="607" t="s">
        <v>39</v>
      </c>
      <c r="I589" s="607">
        <v>13810229023</v>
      </c>
      <c r="J589" s="593">
        <v>120</v>
      </c>
      <c r="K589" s="593" t="s"/>
      <c r="L589" s="608">
        <v>0.837592592593865</v>
      </c>
      <c r="M589" s="607" t="s">
        <v>4491</v>
      </c>
      <c r="N589" s="607" t="s">
        <v>5523</v>
      </c>
      <c r="O589" s="607" t="s"/>
      <c r="P589" s="609" t="s"/>
      <c r="Q589" s="610" t="s"/>
    </row>
    <row r="590" spans="1:17" s="55">
      <c r="A590" s="590">
        <v>45668</v>
      </c>
      <c r="B590" s="591" t="s">
        <v>13309</v>
      </c>
      <c r="C590" s="591" t="s"/>
      <c r="D590" s="592">
        <v>3780</v>
      </c>
      <c r="E590" s="592">
        <v>3780</v>
      </c>
      <c r="F590" s="591">
        <v>45044</v>
      </c>
      <c r="G590" s="591" t="s">
        <v>12650</v>
      </c>
      <c r="H590" s="591" t="s"/>
      <c r="I590" s="591" t="s"/>
      <c r="J590" s="592">
        <v>3780</v>
      </c>
      <c r="K590" s="592" t="s"/>
      <c r="L590" s="594">
        <v>0.835601851853426</v>
      </c>
      <c r="M590" s="591" t="s">
        <v>4491</v>
      </c>
      <c r="N590" s="591" t="s">
        <v>4521</v>
      </c>
      <c r="O590" s="591" t="s">
        <v>13330</v>
      </c>
      <c r="P590" s="596" t="s"/>
      <c r="Q590" s="597" t="s"/>
    </row>
    <row r="591" spans="1:17" s="55">
      <c r="A591" s="590">
        <v>45668</v>
      </c>
      <c r="B591" s="591" t="s">
        <v>3688</v>
      </c>
      <c r="C591" s="591" t="s"/>
      <c r="D591" s="592">
        <v>128</v>
      </c>
      <c r="E591" s="592">
        <v>58</v>
      </c>
      <c r="F591" s="591">
        <v>45040</v>
      </c>
      <c r="G591" s="591" t="s">
        <v>4569</v>
      </c>
      <c r="H591" s="591" t="s"/>
      <c r="I591" s="591" t="s"/>
      <c r="J591" s="592">
        <v>58</v>
      </c>
      <c r="K591" s="592" t="s"/>
      <c r="L591" s="594">
        <v>0.799409722221754</v>
      </c>
      <c r="M591" s="591" t="s">
        <v>4491</v>
      </c>
      <c r="N591" s="591" t="s">
        <v>4572</v>
      </c>
      <c r="O591" s="591" t="s"/>
      <c r="P591" s="596" t="s"/>
      <c r="Q591" s="597" t="s"/>
    </row>
    <row r="592" spans="1:17" s="55">
      <c r="A592" s="590">
        <v>45668</v>
      </c>
      <c r="B592" s="591" t="s">
        <v>13309</v>
      </c>
      <c r="C592" s="591" t="s"/>
      <c r="D592" s="592">
        <v>128</v>
      </c>
      <c r="E592" s="592">
        <v>128</v>
      </c>
      <c r="F592" s="591">
        <v>45038</v>
      </c>
      <c r="G592" s="591" t="s">
        <v>12650</v>
      </c>
      <c r="H592" s="591" t="s">
        <v>13461</v>
      </c>
      <c r="I592" s="591">
        <v>15712345055</v>
      </c>
      <c r="J592" s="592">
        <v>128</v>
      </c>
      <c r="K592" s="592" t="s"/>
      <c r="L592" s="594">
        <v>0.78885416666526</v>
      </c>
      <c r="M592" s="591" t="s">
        <v>4491</v>
      </c>
      <c r="N592" s="591" t="s">
        <v>8517</v>
      </c>
      <c r="O592" s="591" t="s"/>
      <c r="P592" s="596" t="s"/>
      <c r="Q592" s="597" t="s"/>
    </row>
    <row r="593" spans="1:17" s="55">
      <c r="A593" s="590">
        <v>45668</v>
      </c>
      <c r="B593" s="591" t="s">
        <v>3692</v>
      </c>
      <c r="C593" s="591" t="s"/>
      <c r="D593" s="592">
        <v>1008</v>
      </c>
      <c r="E593" s="592">
        <v>1008</v>
      </c>
      <c r="F593" s="591">
        <v>45036</v>
      </c>
      <c r="G593" s="591" t="s">
        <v>4569</v>
      </c>
      <c r="H593" s="591" t="s"/>
      <c r="I593" s="591" t="s"/>
      <c r="J593" s="592">
        <v>1008</v>
      </c>
      <c r="K593" s="592" t="s"/>
      <c r="L593" s="594">
        <v>0.774710648147448</v>
      </c>
      <c r="M593" s="591" t="s">
        <v>3298</v>
      </c>
      <c r="N593" s="591" t="s"/>
      <c r="O593" s="591" t="s"/>
      <c r="P593" s="596" t="s"/>
      <c r="Q593" s="597" t="s"/>
    </row>
    <row r="594" spans="1:17" s="55">
      <c r="A594" s="590">
        <v>45668</v>
      </c>
      <c r="B594" s="591" t="s">
        <v>3693</v>
      </c>
      <c r="C594" s="591" t="s"/>
      <c r="D594" s="592">
        <v>99</v>
      </c>
      <c r="E594" s="592">
        <v>99</v>
      </c>
      <c r="F594" s="591">
        <v>45035</v>
      </c>
      <c r="G594" s="591" t="s">
        <v>4569</v>
      </c>
      <c r="H594" s="591" t="s"/>
      <c r="I594" s="591" t="s"/>
      <c r="J594" s="592">
        <v>99</v>
      </c>
      <c r="K594" s="592" t="s"/>
      <c r="L594" s="594">
        <v>0.772650462964521</v>
      </c>
      <c r="M594" s="591" t="s">
        <v>3298</v>
      </c>
      <c r="N594" s="591" t="s"/>
      <c r="O594" s="591" t="s"/>
      <c r="P594" s="596" t="s"/>
      <c r="Q594" s="597" t="s"/>
    </row>
    <row r="595" spans="1:17" s="55">
      <c r="A595" s="590">
        <v>45668</v>
      </c>
      <c r="B595" s="591" t="s">
        <v>3691</v>
      </c>
      <c r="C595" s="591" t="s"/>
      <c r="D595" s="592">
        <v>399</v>
      </c>
      <c r="E595" s="592">
        <v>399</v>
      </c>
      <c r="F595" s="591">
        <v>45032</v>
      </c>
      <c r="G595" s="591" t="s">
        <v>4569</v>
      </c>
      <c r="H595" s="591" t="s"/>
      <c r="I595" s="591" t="s"/>
      <c r="J595" s="592">
        <v>399</v>
      </c>
      <c r="K595" s="592" t="s"/>
      <c r="L595" s="594">
        <v>0.764571759260434</v>
      </c>
      <c r="M595" s="591" t="s">
        <v>4491</v>
      </c>
      <c r="N595" s="591" t="s"/>
      <c r="O595" s="591" t="s"/>
      <c r="P595" s="596" t="s"/>
      <c r="Q595" s="597" t="s"/>
    </row>
    <row r="596" spans="1:17" s="55">
      <c r="A596" s="590">
        <v>45668</v>
      </c>
      <c r="B596" s="591" t="s">
        <v>3696</v>
      </c>
      <c r="C596" s="591" t="s"/>
      <c r="D596" s="592">
        <v>898</v>
      </c>
      <c r="E596" s="592">
        <v>500</v>
      </c>
      <c r="F596" s="591">
        <v>45015</v>
      </c>
      <c r="G596" s="591" t="s">
        <v>3888</v>
      </c>
      <c r="H596" s="591" t="s">
        <v>13507</v>
      </c>
      <c r="I596" s="591">
        <v>13810145898</v>
      </c>
      <c r="J596" s="592">
        <v>500</v>
      </c>
      <c r="K596" s="592" t="s"/>
      <c r="L596" s="594">
        <v>0.725613425925985</v>
      </c>
      <c r="M596" s="591" t="s">
        <v>4491</v>
      </c>
      <c r="N596" s="591" t="s">
        <v>4526</v>
      </c>
      <c r="O596" s="591" t="s"/>
      <c r="P596" s="596" t="s"/>
      <c r="Q596" s="597" t="s"/>
    </row>
    <row r="597" spans="1:17" s="55">
      <c r="A597" s="590">
        <v>45668</v>
      </c>
      <c r="B597" s="591" t="s">
        <v>13309</v>
      </c>
      <c r="C597" s="591" t="s"/>
      <c r="D597" s="592">
        <v>598</v>
      </c>
      <c r="E597" s="592">
        <v>598</v>
      </c>
      <c r="F597" s="591">
        <v>45000</v>
      </c>
      <c r="G597" s="591" t="s">
        <v>4569</v>
      </c>
      <c r="H597" s="591" t="s">
        <v>13354</v>
      </c>
      <c r="I597" s="591">
        <v>17301212115</v>
      </c>
      <c r="J597" s="592">
        <v>598</v>
      </c>
      <c r="K597" s="592" t="s"/>
      <c r="L597" s="594">
        <v>0.681342592593865</v>
      </c>
      <c r="M597" s="591" t="s">
        <v>4491</v>
      </c>
      <c r="N597" s="591" t="s"/>
      <c r="O597" s="591" t="s"/>
      <c r="P597" s="596" t="s"/>
      <c r="Q597" s="597" t="s"/>
    </row>
    <row r="598" spans="1:17" s="55">
      <c r="A598" s="590">
        <v>45668</v>
      </c>
      <c r="B598" s="591" t="s">
        <v>3699</v>
      </c>
      <c r="C598" s="591" t="s"/>
      <c r="D598" s="592">
        <v>99</v>
      </c>
      <c r="E598" s="592">
        <v>99</v>
      </c>
      <c r="F598" s="591">
        <v>44996</v>
      </c>
      <c r="G598" s="591" t="s">
        <v>4569</v>
      </c>
      <c r="H598" s="591" t="s"/>
      <c r="I598" s="591" t="s"/>
      <c r="J598" s="592">
        <v>99</v>
      </c>
      <c r="K598" s="592" t="s"/>
      <c r="L598" s="594">
        <v>0.670532407406427</v>
      </c>
      <c r="M598" s="591" t="s">
        <v>4491</v>
      </c>
      <c r="N598" s="591" t="s"/>
      <c r="O598" s="591" t="s"/>
      <c r="P598" s="596" t="s"/>
      <c r="Q598" s="597" t="s"/>
    </row>
    <row r="599" spans="1:17" s="55">
      <c r="A599" s="590">
        <v>45668</v>
      </c>
      <c r="B599" s="591" t="s">
        <v>13311</v>
      </c>
      <c r="C599" s="591" t="s"/>
      <c r="D599" s="592">
        <v>260</v>
      </c>
      <c r="E599" s="592">
        <v>259</v>
      </c>
      <c r="F599" s="591">
        <v>44987</v>
      </c>
      <c r="G599" s="591" t="s">
        <v>4648</v>
      </c>
      <c r="H599" s="591" t="s">
        <v>13508</v>
      </c>
      <c r="I599" s="591">
        <v>15811200209</v>
      </c>
      <c r="J599" s="592">
        <v>259</v>
      </c>
      <c r="K599" s="592" t="s"/>
      <c r="L599" s="594">
        <v>0.659571759260871</v>
      </c>
      <c r="M599" s="591" t="s">
        <v>4491</v>
      </c>
      <c r="N599" s="591" t="s"/>
      <c r="O599" s="591" t="s"/>
      <c r="P599" s="596" t="s"/>
      <c r="Q599" s="597" t="s"/>
    </row>
    <row r="600" spans="1:17" s="55">
      <c r="A600" s="590">
        <v>45668</v>
      </c>
      <c r="B600" s="591" t="s">
        <v>3700</v>
      </c>
      <c r="C600" s="591" t="s"/>
      <c r="D600" s="592">
        <v>256</v>
      </c>
      <c r="E600" s="592">
        <v>157</v>
      </c>
      <c r="F600" s="591">
        <v>44980</v>
      </c>
      <c r="G600" s="591" t="s">
        <v>4569</v>
      </c>
      <c r="H600" s="591" t="s"/>
      <c r="I600" s="591" t="s"/>
      <c r="J600" s="592">
        <v>157</v>
      </c>
      <c r="K600" s="592" t="s"/>
      <c r="L600" s="594">
        <v>0.643159722221754</v>
      </c>
      <c r="M600" s="591" t="s">
        <v>3298</v>
      </c>
      <c r="N600" s="591" t="s">
        <v>4572</v>
      </c>
      <c r="O600" s="591" t="s"/>
      <c r="P600" s="596" t="s"/>
      <c r="Q600" s="597" t="s"/>
    </row>
    <row r="601" spans="1:17" s="55">
      <c r="A601" s="590">
        <v>45668</v>
      </c>
      <c r="B601" s="591" t="s">
        <v>13309</v>
      </c>
      <c r="C601" s="591" t="s"/>
      <c r="D601" s="592">
        <v>168</v>
      </c>
      <c r="E601" s="592">
        <v>168</v>
      </c>
      <c r="F601" s="591">
        <v>44968</v>
      </c>
      <c r="G601" s="591" t="s">
        <v>12650</v>
      </c>
      <c r="H601" s="591" t="s"/>
      <c r="I601" s="591" t="s"/>
      <c r="J601" s="592">
        <v>168</v>
      </c>
      <c r="K601" s="592" t="s"/>
      <c r="L601" s="594">
        <v>0.609525462961756</v>
      </c>
      <c r="M601" s="591" t="s">
        <v>4491</v>
      </c>
      <c r="N601" s="591" t="s">
        <v>8517</v>
      </c>
      <c r="O601" s="591" t="s"/>
      <c r="P601" s="596" t="s"/>
      <c r="Q601" s="597" t="s"/>
    </row>
    <row r="602" spans="1:17" s="55">
      <c r="A602" s="590">
        <v>45668</v>
      </c>
      <c r="B602" s="591" t="s">
        <v>13309</v>
      </c>
      <c r="C602" s="591" t="s"/>
      <c r="D602" s="592">
        <v>456</v>
      </c>
      <c r="E602" s="592">
        <v>336</v>
      </c>
      <c r="F602" s="591">
        <v>44965</v>
      </c>
      <c r="G602" s="591" t="s">
        <v>4569</v>
      </c>
      <c r="H602" s="591" t="s"/>
      <c r="I602" s="591" t="s"/>
      <c r="J602" s="592">
        <v>336</v>
      </c>
      <c r="K602" s="592" t="s"/>
      <c r="L602" s="594">
        <v>0.602245370369929</v>
      </c>
      <c r="M602" s="591" t="s">
        <v>4491</v>
      </c>
      <c r="N602" s="591" t="s">
        <v>5349</v>
      </c>
      <c r="O602" s="591" t="s"/>
      <c r="P602" s="596" t="s"/>
      <c r="Q602" s="597" t="s"/>
    </row>
    <row r="603" spans="1:17" s="55">
      <c r="A603" s="590">
        <v>45668</v>
      </c>
      <c r="B603" s="591" t="s">
        <v>13309</v>
      </c>
      <c r="C603" s="591" t="s"/>
      <c r="D603" s="592">
        <v>199</v>
      </c>
      <c r="E603" s="592">
        <v>199</v>
      </c>
      <c r="F603" s="591">
        <v>44963</v>
      </c>
      <c r="G603" s="591" t="s">
        <v>12650</v>
      </c>
      <c r="H603" s="591" t="s"/>
      <c r="I603" s="591" t="s"/>
      <c r="J603" s="592">
        <v>199</v>
      </c>
      <c r="K603" s="592" t="s"/>
      <c r="L603" s="594">
        <v>0.599768518517522</v>
      </c>
      <c r="M603" s="591" t="s">
        <v>4491</v>
      </c>
      <c r="N603" s="591" t="s">
        <v>8517</v>
      </c>
      <c r="O603" s="591" t="s"/>
      <c r="P603" s="596" t="s"/>
      <c r="Q603" s="597" t="s"/>
    </row>
    <row r="604" spans="1:17" s="55">
      <c r="A604" s="590">
        <v>45668</v>
      </c>
      <c r="B604" s="591" t="s">
        <v>13509</v>
      </c>
      <c r="C604" s="591" t="s"/>
      <c r="D604" s="592">
        <v>11158</v>
      </c>
      <c r="E604" s="592">
        <v>7100</v>
      </c>
      <c r="F604" s="591">
        <v>44956</v>
      </c>
      <c r="G604" s="591" t="s">
        <v>4569</v>
      </c>
      <c r="H604" s="591" t="s">
        <v>13431</v>
      </c>
      <c r="I604" s="591">
        <v>18703727825</v>
      </c>
      <c r="J604" s="592">
        <v>7100</v>
      </c>
      <c r="K604" s="592" t="s"/>
      <c r="L604" s="594">
        <v>0.578981481481606</v>
      </c>
      <c r="M604" s="591" t="s">
        <v>4491</v>
      </c>
      <c r="N604" s="591" t="s">
        <v>4572</v>
      </c>
      <c r="O604" s="591" t="s"/>
      <c r="P604" s="596" t="s"/>
      <c r="Q604" s="597" t="s"/>
    </row>
    <row r="605" spans="1:17" s="55">
      <c r="A605" s="590">
        <v>45668</v>
      </c>
      <c r="B605" s="591" t="s">
        <v>3704</v>
      </c>
      <c r="C605" s="591" t="s"/>
      <c r="D605" s="592">
        <v>199</v>
      </c>
      <c r="E605" s="592">
        <v>168</v>
      </c>
      <c r="F605" s="591">
        <v>44955</v>
      </c>
      <c r="G605" s="591" t="s">
        <v>4569</v>
      </c>
      <c r="H605" s="591" t="s">
        <v>12920</v>
      </c>
      <c r="I605" s="591" t="s"/>
      <c r="J605" s="592">
        <v>168</v>
      </c>
      <c r="K605" s="592" t="s"/>
      <c r="L605" s="594">
        <v>0.576203703702049</v>
      </c>
      <c r="M605" s="591" t="s">
        <v>3298</v>
      </c>
      <c r="N605" s="591" t="s">
        <v>5349</v>
      </c>
      <c r="O605" s="591" t="s"/>
      <c r="P605" s="596" t="s"/>
      <c r="Q605" s="597" t="s"/>
    </row>
    <row r="606" spans="1:17" s="55">
      <c r="A606" s="590">
        <v>45668</v>
      </c>
      <c r="B606" s="591" t="s">
        <v>13309</v>
      </c>
      <c r="C606" s="591" t="s"/>
      <c r="D606" s="592">
        <v>99</v>
      </c>
      <c r="E606" s="592">
        <v>99</v>
      </c>
      <c r="F606" s="591">
        <v>44928</v>
      </c>
      <c r="G606" s="591" t="s">
        <v>4569</v>
      </c>
      <c r="H606" s="591" t="s"/>
      <c r="I606" s="591" t="s"/>
      <c r="J606" s="592">
        <v>99</v>
      </c>
      <c r="K606" s="592" t="s"/>
      <c r="L606" s="594">
        <v>0.511608796296059</v>
      </c>
      <c r="M606" s="591" t="s">
        <v>3298</v>
      </c>
      <c r="N606" s="591" t="s"/>
      <c r="O606" s="591" t="s"/>
      <c r="P606" s="596" t="s"/>
      <c r="Q606" s="597" t="s"/>
    </row>
    <row r="607" spans="1:17" s="55">
      <c r="A607" s="590">
        <v>45668</v>
      </c>
      <c r="B607" s="591" t="s">
        <v>13309</v>
      </c>
      <c r="C607" s="591" t="s"/>
      <c r="D607" s="592">
        <v>330</v>
      </c>
      <c r="E607" s="592">
        <v>330</v>
      </c>
      <c r="F607" s="591">
        <v>44926</v>
      </c>
      <c r="G607" s="591" t="s">
        <v>4569</v>
      </c>
      <c r="H607" s="591" t="s">
        <v>12920</v>
      </c>
      <c r="I607" s="591" t="s"/>
      <c r="J607" s="592">
        <v>330</v>
      </c>
      <c r="K607" s="592" t="s"/>
      <c r="L607" s="594">
        <v>0.50710648148015</v>
      </c>
      <c r="M607" s="591" t="s">
        <v>4491</v>
      </c>
      <c r="N607" s="591" t="s">
        <v>5349</v>
      </c>
      <c r="O607" s="591" t="s"/>
      <c r="P607" s="596" t="s"/>
      <c r="Q607" s="597" t="s"/>
    </row>
    <row r="608" spans="1:17" s="55">
      <c r="A608" s="590">
        <v>45668</v>
      </c>
      <c r="B608" s="591" t="s">
        <v>3707</v>
      </c>
      <c r="C608" s="591" t="s"/>
      <c r="D608" s="592">
        <v>99</v>
      </c>
      <c r="E608" s="592">
        <v>99</v>
      </c>
      <c r="F608" s="591">
        <v>44916</v>
      </c>
      <c r="G608" s="591" t="s">
        <v>4569</v>
      </c>
      <c r="H608" s="591" t="s"/>
      <c r="I608" s="591" t="s"/>
      <c r="J608" s="592">
        <v>99</v>
      </c>
      <c r="K608" s="592" t="s"/>
      <c r="L608" s="594">
        <v>0.487199074075761</v>
      </c>
      <c r="M608" s="591" t="s">
        <v>4491</v>
      </c>
      <c r="N608" s="591" t="s"/>
      <c r="O608" s="591" t="s"/>
      <c r="P608" s="596" t="s"/>
      <c r="Q608" s="597" t="s"/>
    </row>
    <row r="609" spans="1:17" s="55">
      <c r="A609" s="590">
        <v>45668</v>
      </c>
      <c r="B609" s="591" t="s">
        <v>13309</v>
      </c>
      <c r="C609" s="591" t="s"/>
      <c r="D609" s="592">
        <v>89</v>
      </c>
      <c r="E609" s="592">
        <v>89</v>
      </c>
      <c r="F609" s="591">
        <v>44900</v>
      </c>
      <c r="G609" s="591" t="s">
        <v>12650</v>
      </c>
      <c r="H609" s="591" t="s"/>
      <c r="I609" s="591" t="s"/>
      <c r="J609" s="592">
        <v>89</v>
      </c>
      <c r="K609" s="592" t="s"/>
      <c r="L609" s="594">
        <v>0.44811342592584</v>
      </c>
      <c r="M609" s="591" t="s">
        <v>4491</v>
      </c>
      <c r="N609" s="591" t="s">
        <v>8517</v>
      </c>
      <c r="O609" s="591" t="s"/>
      <c r="P609" s="596" t="s"/>
      <c r="Q609" s="597" t="s"/>
    </row>
    <row r="610" spans="1:17" s="55">
      <c r="A610" s="590">
        <v>45668</v>
      </c>
      <c r="B610" s="591" t="s">
        <v>13309</v>
      </c>
      <c r="C610" s="591" t="s"/>
      <c r="D610" s="592">
        <v>487</v>
      </c>
      <c r="E610" s="592">
        <v>487</v>
      </c>
      <c r="F610" s="591">
        <v>44898</v>
      </c>
      <c r="G610" s="591" t="s">
        <v>12650</v>
      </c>
      <c r="H610" s="591" t="s"/>
      <c r="I610" s="591" t="s"/>
      <c r="J610" s="592">
        <v>487</v>
      </c>
      <c r="K610" s="592" t="s"/>
      <c r="L610" s="594">
        <v>0.442858796297514</v>
      </c>
      <c r="M610" s="591" t="s">
        <v>4491</v>
      </c>
      <c r="N610" s="591" t="s">
        <v>8517</v>
      </c>
      <c r="O610" s="591" t="s"/>
      <c r="P610" s="596" t="s"/>
      <c r="Q610" s="597" t="s"/>
    </row>
    <row r="611" spans="1:17" s="55">
      <c r="A611" s="590">
        <v>45668</v>
      </c>
      <c r="B611" s="591" t="s">
        <v>13311</v>
      </c>
      <c r="C611" s="591" t="s"/>
      <c r="D611" s="592">
        <v>199</v>
      </c>
      <c r="E611" s="592">
        <v>199</v>
      </c>
      <c r="F611" s="591">
        <v>44896</v>
      </c>
      <c r="G611" s="591" t="s">
        <v>12650</v>
      </c>
      <c r="H611" s="591" t="s"/>
      <c r="I611" s="591" t="s"/>
      <c r="J611" s="592">
        <v>199</v>
      </c>
      <c r="K611" s="592" t="s"/>
      <c r="L611" s="594">
        <v>0.435150462963065</v>
      </c>
      <c r="M611" s="591" t="s">
        <v>4491</v>
      </c>
      <c r="N611" s="591" t="s">
        <v>4521</v>
      </c>
      <c r="O611" s="591" t="s"/>
      <c r="P611" s="596" t="s"/>
      <c r="Q611" s="597" t="s"/>
    </row>
    <row r="612" spans="1:17" s="55">
      <c r="A612" s="590">
        <v>45668</v>
      </c>
      <c r="B612" s="591" t="s">
        <v>3711</v>
      </c>
      <c r="C612" s="591" t="s"/>
      <c r="D612" s="592">
        <v>198</v>
      </c>
      <c r="E612" s="592">
        <v>168</v>
      </c>
      <c r="F612" s="591">
        <v>44895</v>
      </c>
      <c r="G612" s="591" t="s">
        <v>4569</v>
      </c>
      <c r="H612" s="591" t="s"/>
      <c r="I612" s="591" t="s"/>
      <c r="J612" s="592">
        <v>168</v>
      </c>
      <c r="K612" s="592" t="s"/>
      <c r="L612" s="594">
        <v>0.42857638888745</v>
      </c>
      <c r="M612" s="591" t="s">
        <v>3298</v>
      </c>
      <c r="N612" s="591" t="s">
        <v>5349</v>
      </c>
      <c r="O612" s="591" t="s"/>
      <c r="P612" s="596" t="s"/>
      <c r="Q612" s="597" t="s"/>
    </row>
    <row r="613" spans="1:17" s="55">
      <c r="A613" s="590">
        <v>45668</v>
      </c>
      <c r="B613" s="591" t="s">
        <v>3712</v>
      </c>
      <c r="C613" s="591" t="s"/>
      <c r="D613" s="592">
        <v>168</v>
      </c>
      <c r="E613" s="592">
        <v>168</v>
      </c>
      <c r="F613" s="591">
        <v>44888</v>
      </c>
      <c r="G613" s="591" t="s">
        <v>4569</v>
      </c>
      <c r="H613" s="591" t="s"/>
      <c r="I613" s="591" t="s"/>
      <c r="J613" s="592">
        <v>168</v>
      </c>
      <c r="K613" s="592" t="s"/>
      <c r="L613" s="594">
        <v>0.421481481480441</v>
      </c>
      <c r="M613" s="591" t="s">
        <v>4491</v>
      </c>
      <c r="N613" s="591" t="s"/>
      <c r="O613" s="591" t="s"/>
      <c r="P613" s="596" t="s"/>
      <c r="Q613" s="597" t="s"/>
    </row>
    <row r="614" spans="1:17" s="55">
      <c r="A614" s="590">
        <v>45668</v>
      </c>
      <c r="B614" s="591" t="s">
        <v>3713</v>
      </c>
      <c r="C614" s="591" t="s"/>
      <c r="D614" s="592">
        <v>298</v>
      </c>
      <c r="E614" s="592">
        <v>168</v>
      </c>
      <c r="F614" s="591">
        <v>44883</v>
      </c>
      <c r="G614" s="591" t="s">
        <v>4569</v>
      </c>
      <c r="H614" s="591" t="s"/>
      <c r="I614" s="591" t="s"/>
      <c r="J614" s="592">
        <v>168</v>
      </c>
      <c r="K614" s="592" t="s"/>
      <c r="L614" s="594">
        <v>0.402245370369201</v>
      </c>
      <c r="M614" s="591" t="s">
        <v>4491</v>
      </c>
      <c r="N614" s="591" t="s">
        <v>4572</v>
      </c>
      <c r="O614" s="591" t="s"/>
      <c r="P614" s="596" t="s"/>
      <c r="Q614" s="597" t="s"/>
    </row>
    <row r="615" spans="1:17" s="55">
      <c r="A615" s="590">
        <v>45669</v>
      </c>
      <c r="B615" s="591" t="s">
        <v>13309</v>
      </c>
      <c r="C615" s="591" t="s"/>
      <c r="D615" s="592">
        <v>508</v>
      </c>
      <c r="E615" s="592">
        <v>508</v>
      </c>
      <c r="F615" s="591">
        <v>45152</v>
      </c>
      <c r="G615" s="591" t="s">
        <v>3888</v>
      </c>
      <c r="H615" s="591" t="s">
        <v>13510</v>
      </c>
      <c r="I615" s="591">
        <v>15026677792</v>
      </c>
      <c r="J615" s="592">
        <v>508</v>
      </c>
      <c r="K615" s="612" t="s"/>
      <c r="L615" s="594">
        <v>0.814120370370802</v>
      </c>
      <c r="M615" s="591" t="s">
        <v>4491</v>
      </c>
      <c r="N615" s="591" t="s">
        <v>5523</v>
      </c>
      <c r="O615" s="591" t="s"/>
      <c r="P615" s="596" t="s"/>
      <c r="Q615" s="597" t="s"/>
    </row>
    <row r="616" spans="1:17" s="55">
      <c r="A616" s="590">
        <v>45669</v>
      </c>
      <c r="B616" s="591" t="s">
        <v>3716</v>
      </c>
      <c r="C616" s="591" t="s"/>
      <c r="D616" s="592">
        <v>898</v>
      </c>
      <c r="E616" s="592">
        <v>800</v>
      </c>
      <c r="F616" s="591">
        <v>45149</v>
      </c>
      <c r="G616" s="591" t="s">
        <v>4569</v>
      </c>
      <c r="H616" s="591" t="s">
        <v>13511</v>
      </c>
      <c r="I616" s="591">
        <v>15568455455</v>
      </c>
      <c r="J616" s="592">
        <v>800</v>
      </c>
      <c r="K616" s="612" t="s"/>
      <c r="L616" s="594">
        <v>0.774178240739275</v>
      </c>
      <c r="M616" s="591" t="s">
        <v>4491</v>
      </c>
      <c r="N616" s="591" t="s"/>
      <c r="O616" s="591" t="s"/>
      <c r="P616" s="596" t="s"/>
      <c r="Q616" s="597" t="s"/>
    </row>
    <row r="617" spans="1:17" s="55">
      <c r="A617" s="590">
        <v>45669</v>
      </c>
      <c r="B617" s="591" t="s">
        <v>3718</v>
      </c>
      <c r="C617" s="591" t="s"/>
      <c r="D617" s="592">
        <v>258</v>
      </c>
      <c r="E617" s="592">
        <v>158</v>
      </c>
      <c r="F617" s="591">
        <v>45147</v>
      </c>
      <c r="G617" s="591" t="s">
        <v>4569</v>
      </c>
      <c r="H617" s="591" t="s"/>
      <c r="I617" s="591" t="s"/>
      <c r="J617" s="592">
        <v>158</v>
      </c>
      <c r="K617" s="612" t="s"/>
      <c r="L617" s="594">
        <v>0.759537037036353</v>
      </c>
      <c r="M617" s="591" t="s">
        <v>3298</v>
      </c>
      <c r="N617" s="591" t="s"/>
      <c r="O617" s="591" t="s"/>
      <c r="P617" s="596" t="s"/>
      <c r="Q617" s="597" t="s"/>
    </row>
    <row r="618" spans="1:17" s="55">
      <c r="A618" s="590">
        <v>45669</v>
      </c>
      <c r="B618" s="591" t="s">
        <v>3719</v>
      </c>
      <c r="C618" s="591" t="s"/>
      <c r="D618" s="592">
        <v>399</v>
      </c>
      <c r="E618" s="592">
        <v>399</v>
      </c>
      <c r="F618" s="591">
        <v>45144</v>
      </c>
      <c r="G618" s="591" t="s">
        <v>4569</v>
      </c>
      <c r="H618" s="591" t="s"/>
      <c r="I618" s="591" t="s"/>
      <c r="J618" s="592">
        <v>399</v>
      </c>
      <c r="K618" s="612" t="s"/>
      <c r="L618" s="594">
        <v>0.734074074072851</v>
      </c>
      <c r="M618" s="591" t="s">
        <v>3298</v>
      </c>
      <c r="N618" s="591" t="s"/>
      <c r="O618" s="591" t="s"/>
      <c r="P618" s="596" t="s"/>
      <c r="Q618" s="597" t="s"/>
    </row>
    <row r="619" spans="1:17" s="55">
      <c r="A619" s="590">
        <v>45669</v>
      </c>
      <c r="B619" s="591" t="s">
        <v>3720</v>
      </c>
      <c r="C619" s="591" t="s"/>
      <c r="D619" s="592">
        <v>5299</v>
      </c>
      <c r="E619" s="592">
        <v>3709</v>
      </c>
      <c r="F619" s="591">
        <v>45142</v>
      </c>
      <c r="G619" s="591" t="s">
        <v>4569</v>
      </c>
      <c r="H619" s="591" t="s"/>
      <c r="I619" s="591" t="s"/>
      <c r="J619" s="592">
        <v>3709</v>
      </c>
      <c r="K619" s="612" t="s"/>
      <c r="L619" s="594">
        <v>0.73387731481489</v>
      </c>
      <c r="M619" s="591" t="s">
        <v>4491</v>
      </c>
      <c r="N619" s="591" t="s">
        <v>4572</v>
      </c>
      <c r="O619" s="591" t="s"/>
      <c r="P619" s="596" t="s"/>
      <c r="Q619" s="597" t="s"/>
    </row>
    <row r="620" spans="1:17" s="55">
      <c r="A620" s="590">
        <v>45669</v>
      </c>
      <c r="B620" s="591" t="s">
        <v>13309</v>
      </c>
      <c r="C620" s="591" t="s"/>
      <c r="D620" s="592">
        <v>588</v>
      </c>
      <c r="E620" s="592">
        <v>588</v>
      </c>
      <c r="F620" s="591">
        <v>45131</v>
      </c>
      <c r="G620" s="591" t="s">
        <v>3888</v>
      </c>
      <c r="H620" s="591" t="s"/>
      <c r="I620" s="591" t="s"/>
      <c r="J620" s="592">
        <v>588</v>
      </c>
      <c r="K620" s="612" t="s"/>
      <c r="L620" s="594">
        <v>0.692187500000728</v>
      </c>
      <c r="M620" s="591" t="s">
        <v>4491</v>
      </c>
      <c r="N620" s="591" t="s">
        <v>5523</v>
      </c>
      <c r="O620" s="591" t="s"/>
      <c r="P620" s="596" t="s"/>
      <c r="Q620" s="597" t="s"/>
    </row>
    <row r="621" spans="1:17" s="691">
      <c r="A621" s="606">
        <v>45669</v>
      </c>
      <c r="B621" s="607" t="s">
        <v>13311</v>
      </c>
      <c r="C621" s="607" t="s"/>
      <c r="D621" s="593">
        <v>260</v>
      </c>
      <c r="E621" s="593">
        <v>259</v>
      </c>
      <c r="F621" s="607">
        <v>45129</v>
      </c>
      <c r="G621" s="607" t="s">
        <v>12650</v>
      </c>
      <c r="H621" s="607" t="s">
        <v>13357</v>
      </c>
      <c r="I621" s="607">
        <v>16600248009</v>
      </c>
      <c r="J621" s="593">
        <v>259</v>
      </c>
      <c r="K621" s="619" t="s"/>
      <c r="L621" s="608">
        <v>0.676828703704814</v>
      </c>
      <c r="M621" s="607" t="s">
        <v>4491</v>
      </c>
      <c r="N621" s="607" t="s">
        <v>4509</v>
      </c>
      <c r="O621" s="607" t="s"/>
      <c r="P621" s="609" t="s"/>
      <c r="Q621" s="610" t="s"/>
    </row>
    <row r="622" spans="1:17" s="691">
      <c r="A622" s="606">
        <v>45669</v>
      </c>
      <c r="B622" s="607" t="s">
        <v>13311</v>
      </c>
      <c r="C622" s="607" t="s"/>
      <c r="D622" s="593">
        <v>260</v>
      </c>
      <c r="E622" s="593">
        <v>259</v>
      </c>
      <c r="F622" s="607">
        <v>45128</v>
      </c>
      <c r="G622" s="607" t="s">
        <v>4648</v>
      </c>
      <c r="H622" s="607" t="s">
        <v>13357</v>
      </c>
      <c r="I622" s="607">
        <v>18101645509</v>
      </c>
      <c r="J622" s="593">
        <v>259</v>
      </c>
      <c r="K622" s="619" t="s"/>
      <c r="L622" s="608">
        <v>0.672685185185401</v>
      </c>
      <c r="M622" s="607" t="s">
        <v>4491</v>
      </c>
      <c r="N622" s="607" t="s"/>
      <c r="O622" s="607" t="s"/>
      <c r="P622" s="609" t="s"/>
      <c r="Q622" s="610" t="s"/>
    </row>
    <row r="623" spans="1:17" s="55">
      <c r="A623" s="590">
        <v>45669</v>
      </c>
      <c r="B623" s="591" t="s">
        <v>3721</v>
      </c>
      <c r="C623" s="591" t="s"/>
      <c r="D623" s="592">
        <v>99</v>
      </c>
      <c r="E623" s="592">
        <v>99</v>
      </c>
      <c r="F623" s="591">
        <v>45111</v>
      </c>
      <c r="G623" s="591" t="s">
        <v>4569</v>
      </c>
      <c r="H623" s="591" t="s"/>
      <c r="I623" s="591" t="s"/>
      <c r="J623" s="592">
        <v>99</v>
      </c>
      <c r="K623" s="612" t="s"/>
      <c r="L623" s="594">
        <v>0.575844907409192</v>
      </c>
      <c r="M623" s="591" t="s">
        <v>4491</v>
      </c>
      <c r="N623" s="591" t="s"/>
      <c r="O623" s="591" t="s"/>
      <c r="P623" s="596" t="s"/>
      <c r="Q623" s="597" t="s"/>
    </row>
    <row r="624" spans="1:17" s="55">
      <c r="A624" s="590">
        <v>45669</v>
      </c>
      <c r="B624" s="591" t="s">
        <v>3722</v>
      </c>
      <c r="C624" s="591" t="s"/>
      <c r="D624" s="592">
        <v>539</v>
      </c>
      <c r="E624" s="592">
        <v>368</v>
      </c>
      <c r="F624" s="591">
        <v>45097</v>
      </c>
      <c r="G624" s="591" t="s">
        <v>4569</v>
      </c>
      <c r="H624" s="591" t="s">
        <v>13512</v>
      </c>
      <c r="I624" s="591">
        <v>15951015101</v>
      </c>
      <c r="J624" s="592">
        <v>368</v>
      </c>
      <c r="K624" s="612" t="s"/>
      <c r="L624" s="594">
        <v>0.527534722223209</v>
      </c>
      <c r="M624" s="591" t="s">
        <v>4491</v>
      </c>
      <c r="N624" s="591" t="s">
        <v>5349</v>
      </c>
      <c r="O624" s="591" t="s"/>
      <c r="P624" s="596" t="s"/>
      <c r="Q624" s="597" t="s"/>
    </row>
    <row r="625" spans="1:17" s="55">
      <c r="A625" s="590">
        <v>45669</v>
      </c>
      <c r="B625" s="591" t="s">
        <v>3724</v>
      </c>
      <c r="C625" s="591" t="s"/>
      <c r="D625" s="592">
        <v>168</v>
      </c>
      <c r="E625" s="592">
        <v>168</v>
      </c>
      <c r="F625" s="591">
        <v>45093</v>
      </c>
      <c r="G625" s="591" t="s">
        <v>4569</v>
      </c>
      <c r="H625" s="591" t="s"/>
      <c r="I625" s="591" t="s"/>
      <c r="J625" s="592">
        <v>168</v>
      </c>
      <c r="K625" s="612" t="s"/>
      <c r="L625" s="594">
        <v>0.523761574073433</v>
      </c>
      <c r="M625" s="591" t="s">
        <v>3298</v>
      </c>
      <c r="N625" s="591" t="s"/>
      <c r="O625" s="591" t="s"/>
      <c r="P625" s="596" t="s"/>
      <c r="Q625" s="597" t="s"/>
    </row>
    <row r="626" spans="1:17" s="55">
      <c r="A626" s="590">
        <v>45669</v>
      </c>
      <c r="B626" s="591" t="s">
        <v>3727</v>
      </c>
      <c r="C626" s="591" t="s"/>
      <c r="D626" s="592">
        <v>198</v>
      </c>
      <c r="E626" s="592">
        <v>158</v>
      </c>
      <c r="F626" s="591">
        <v>45092</v>
      </c>
      <c r="G626" s="591" t="s">
        <v>4569</v>
      </c>
      <c r="H626" s="591" t="s"/>
      <c r="I626" s="591" t="s"/>
      <c r="J626" s="592">
        <v>158</v>
      </c>
      <c r="K626" s="612" t="s"/>
      <c r="L626" s="594">
        <v>0.52063657407416</v>
      </c>
      <c r="M626" s="591" t="s">
        <v>3298</v>
      </c>
      <c r="N626" s="591" t="s">
        <v>5349</v>
      </c>
      <c r="O626" s="591" t="s"/>
      <c r="P626" s="596" t="s"/>
      <c r="Q626" s="597" t="s"/>
    </row>
    <row r="627" spans="1:17" s="55">
      <c r="A627" s="590">
        <v>45669</v>
      </c>
      <c r="B627" s="591" t="s">
        <v>3723</v>
      </c>
      <c r="C627" s="591" t="s"/>
      <c r="D627" s="592">
        <v>288</v>
      </c>
      <c r="E627" s="592">
        <v>245</v>
      </c>
      <c r="F627" s="591">
        <v>45089</v>
      </c>
      <c r="G627" s="591" t="s">
        <v>4569</v>
      </c>
      <c r="H627" s="591" t="s">
        <v>13513</v>
      </c>
      <c r="I627" s="591">
        <v>15833775993</v>
      </c>
      <c r="J627" s="592">
        <v>245</v>
      </c>
      <c r="K627" s="612" t="s"/>
      <c r="L627" s="594">
        <v>0.514050925925403</v>
      </c>
      <c r="M627" s="591" t="s">
        <v>4491</v>
      </c>
      <c r="N627" s="591" t="s">
        <v>5349</v>
      </c>
      <c r="O627" s="591" t="s"/>
      <c r="P627" s="596" t="s"/>
      <c r="Q627" s="597" t="s"/>
    </row>
    <row r="628" spans="1:17" s="691">
      <c r="A628" s="606">
        <v>45669</v>
      </c>
      <c r="B628" s="607" t="s">
        <v>13311</v>
      </c>
      <c r="C628" s="607" t="s"/>
      <c r="D628" s="593">
        <v>260</v>
      </c>
      <c r="E628" s="593">
        <v>259</v>
      </c>
      <c r="F628" s="607">
        <v>45083</v>
      </c>
      <c r="G628" s="607" t="s">
        <v>4648</v>
      </c>
      <c r="H628" s="607" t="s">
        <v>13514</v>
      </c>
      <c r="I628" s="607">
        <v>13329498333</v>
      </c>
      <c r="J628" s="593">
        <v>259</v>
      </c>
      <c r="K628" s="619" t="s"/>
      <c r="L628" s="608">
        <v>0.495914351853571</v>
      </c>
      <c r="M628" s="607" t="s">
        <v>4491</v>
      </c>
      <c r="N628" s="607" t="s"/>
      <c r="O628" s="607" t="s"/>
      <c r="P628" s="609" t="s"/>
      <c r="Q628" s="610" t="s"/>
    </row>
    <row r="629" spans="1:17" s="55">
      <c r="A629" s="590">
        <v>45669</v>
      </c>
      <c r="B629" s="591" t="s">
        <v>3725</v>
      </c>
      <c r="C629" s="591" t="s"/>
      <c r="D629" s="592">
        <v>516</v>
      </c>
      <c r="E629" s="592">
        <v>516</v>
      </c>
      <c r="F629" s="591">
        <v>45080</v>
      </c>
      <c r="G629" s="591" t="s">
        <v>4569</v>
      </c>
      <c r="H629" s="591" t="s"/>
      <c r="I629" s="591" t="s"/>
      <c r="J629" s="592">
        <v>516</v>
      </c>
      <c r="K629" s="612" t="s"/>
      <c r="L629" s="594">
        <v>0.487824074072705</v>
      </c>
      <c r="M629" s="591" t="s">
        <v>4491</v>
      </c>
      <c r="N629" s="591" t="s"/>
      <c r="O629" s="591" t="s"/>
      <c r="P629" s="596" t="s"/>
      <c r="Q629" s="597" t="s"/>
    </row>
    <row r="630" spans="1:17" s="55">
      <c r="A630" s="590">
        <v>45669</v>
      </c>
      <c r="B630" s="591" t="s">
        <v>3717</v>
      </c>
      <c r="C630" s="591" t="s"/>
      <c r="D630" s="592">
        <v>199</v>
      </c>
      <c r="E630" s="592">
        <v>168</v>
      </c>
      <c r="F630" s="591">
        <v>45070</v>
      </c>
      <c r="G630" s="591" t="s">
        <v>4569</v>
      </c>
      <c r="H630" s="591" t="s"/>
      <c r="I630" s="591" t="s"/>
      <c r="J630" s="592">
        <v>168</v>
      </c>
      <c r="K630" s="592" t="s"/>
      <c r="L630" s="594">
        <v>0.443321759259561</v>
      </c>
      <c r="M630" s="591" t="s">
        <v>4491</v>
      </c>
      <c r="N630" s="591" t="s">
        <v>4572</v>
      </c>
      <c r="O630" s="591" t="s"/>
      <c r="P630" s="596" t="s"/>
      <c r="Q630" s="597" t="s"/>
    </row>
    <row r="631" spans="1:17" s="55">
      <c r="A631" s="590">
        <v>45669</v>
      </c>
      <c r="B631" s="591" t="s">
        <v>3726</v>
      </c>
      <c r="C631" s="591" t="s"/>
      <c r="D631" s="592">
        <v>396</v>
      </c>
      <c r="E631" s="592">
        <v>198</v>
      </c>
      <c r="F631" s="591">
        <v>45069</v>
      </c>
      <c r="G631" s="591" t="s">
        <v>4569</v>
      </c>
      <c r="H631" s="591" t="s"/>
      <c r="I631" s="591" t="s"/>
      <c r="J631" s="592">
        <v>198</v>
      </c>
      <c r="K631" s="592" t="s"/>
      <c r="L631" s="594">
        <v>0.440138888887304</v>
      </c>
      <c r="M631" s="591" t="s">
        <v>4491</v>
      </c>
      <c r="N631" s="591" t="s">
        <v>4572</v>
      </c>
      <c r="O631" s="591" t="s"/>
      <c r="P631" s="596" t="s"/>
      <c r="Q631" s="597" t="s"/>
    </row>
    <row r="632" spans="1:17" s="55">
      <c r="A632" s="590">
        <v>45669</v>
      </c>
      <c r="B632" s="591" t="s">
        <v>3728</v>
      </c>
      <c r="C632" s="591" t="s"/>
      <c r="D632" s="592">
        <v>1899</v>
      </c>
      <c r="E632" s="592">
        <v>1329</v>
      </c>
      <c r="F632" s="591">
        <v>45052</v>
      </c>
      <c r="G632" s="591" t="s">
        <v>4569</v>
      </c>
      <c r="H632" s="591" t="s">
        <v>13390</v>
      </c>
      <c r="I632" s="591">
        <v>13275511567</v>
      </c>
      <c r="J632" s="592">
        <v>1329</v>
      </c>
      <c r="K632" s="592" t="s"/>
      <c r="L632" s="594">
        <v>0.369074074074888</v>
      </c>
      <c r="M632" s="591" t="s">
        <v>4491</v>
      </c>
      <c r="N632" s="591" t="s">
        <v>4572</v>
      </c>
      <c r="O632" s="591" t="s"/>
      <c r="P632" s="596" t="s"/>
      <c r="Q632" s="597" t="s"/>
    </row>
    <row r="633" spans="1:17" s="55">
      <c r="A633" s="590">
        <v>45670</v>
      </c>
      <c r="B633" s="591" t="s"/>
      <c r="C633" s="591" t="s"/>
      <c r="D633" s="592">
        <v>1688</v>
      </c>
      <c r="E633" s="592">
        <v>1360</v>
      </c>
      <c r="F633" s="591">
        <v>45239</v>
      </c>
      <c r="G633" s="591" t="s">
        <v>4569</v>
      </c>
      <c r="H633" s="591" t="s">
        <v>12687</v>
      </c>
      <c r="I633" s="591">
        <v>13811750263</v>
      </c>
      <c r="J633" s="592">
        <v>1260</v>
      </c>
      <c r="K633" s="592" t="s"/>
      <c r="L633" s="594">
        <v>0.953252314815473</v>
      </c>
      <c r="M633" s="591" t="s">
        <v>4491</v>
      </c>
      <c r="N633" s="591" t="s">
        <v>5349</v>
      </c>
      <c r="O633" s="591" t="s">
        <v>13515</v>
      </c>
      <c r="P633" s="596" t="s"/>
      <c r="Q633" s="597" t="s"/>
    </row>
    <row r="634" spans="1:17" s="55">
      <c r="A634" s="590">
        <v>45670</v>
      </c>
      <c r="B634" s="591" t="s">
        <v>3732</v>
      </c>
      <c r="C634" s="591" t="s"/>
      <c r="D634" s="592">
        <v>5380</v>
      </c>
      <c r="E634" s="592">
        <v>3500</v>
      </c>
      <c r="F634" s="591">
        <v>45238</v>
      </c>
      <c r="G634" s="591" t="s">
        <v>4569</v>
      </c>
      <c r="H634" s="591" t="s">
        <v>13381</v>
      </c>
      <c r="I634" s="591">
        <v>18010058517</v>
      </c>
      <c r="J634" s="592">
        <v>3500</v>
      </c>
      <c r="K634" s="592" t="s"/>
      <c r="L634" s="594">
        <v>0.92767361110964</v>
      </c>
      <c r="M634" s="591" t="s">
        <v>4491</v>
      </c>
      <c r="N634" s="591" t="s">
        <v>5349</v>
      </c>
      <c r="O634" s="591" t="s"/>
      <c r="P634" s="596" t="s"/>
      <c r="Q634" s="597" t="s"/>
    </row>
    <row r="635" spans="1:17" s="55">
      <c r="A635" s="590">
        <v>45670</v>
      </c>
      <c r="B635" s="591" t="s">
        <v>3733</v>
      </c>
      <c r="C635" s="591" t="s"/>
      <c r="D635" s="592">
        <v>198</v>
      </c>
      <c r="E635" s="592">
        <v>168</v>
      </c>
      <c r="F635" s="591">
        <v>45237</v>
      </c>
      <c r="G635" s="591" t="s">
        <v>4569</v>
      </c>
      <c r="H635" s="591" t="s">
        <v>13516</v>
      </c>
      <c r="I635" s="591">
        <v>17694917989</v>
      </c>
      <c r="J635" s="592">
        <v>168</v>
      </c>
      <c r="K635" s="592" t="s"/>
      <c r="L635" s="594">
        <v>0.919016203704814</v>
      </c>
      <c r="M635" s="591" t="s">
        <v>4491</v>
      </c>
      <c r="N635" s="591" t="s">
        <v>5349</v>
      </c>
      <c r="O635" s="591" t="s"/>
      <c r="P635" s="596" t="s"/>
      <c r="Q635" s="597" t="s"/>
    </row>
    <row r="636" spans="1:17" s="55">
      <c r="A636" s="590">
        <v>45670</v>
      </c>
      <c r="B636" s="591" t="s">
        <v>3736</v>
      </c>
      <c r="C636" s="591" t="s"/>
      <c r="D636" s="592">
        <v>4999</v>
      </c>
      <c r="E636" s="592">
        <v>3249</v>
      </c>
      <c r="F636" s="591">
        <v>45236</v>
      </c>
      <c r="G636" s="591" t="s">
        <v>4569</v>
      </c>
      <c r="H636" s="591" t="s">
        <v>13381</v>
      </c>
      <c r="I636" s="591" t="s"/>
      <c r="J636" s="592">
        <v>3249</v>
      </c>
      <c r="K636" s="592" t="s"/>
      <c r="L636" s="594">
        <v>0.914641203704378</v>
      </c>
      <c r="M636" s="591" t="s">
        <v>3298</v>
      </c>
      <c r="N636" s="591" t="s">
        <v>5349</v>
      </c>
      <c r="O636" s="591" t="s"/>
      <c r="P636" s="596" t="s"/>
      <c r="Q636" s="597" t="s"/>
    </row>
    <row r="637" spans="1:17" s="55">
      <c r="A637" s="590">
        <v>45670</v>
      </c>
      <c r="B637" s="591" t="s">
        <v>3735</v>
      </c>
      <c r="C637" s="591" t="s"/>
      <c r="D637" s="592">
        <v>598</v>
      </c>
      <c r="E637" s="592">
        <v>426</v>
      </c>
      <c r="F637" s="591">
        <v>45235</v>
      </c>
      <c r="G637" s="591" t="s">
        <v>4569</v>
      </c>
      <c r="H637" s="591" t="s">
        <v>13381</v>
      </c>
      <c r="I637" s="591">
        <v>18010058517</v>
      </c>
      <c r="J637" s="592">
        <v>426</v>
      </c>
      <c r="K637" s="592" t="s"/>
      <c r="L637" s="594">
        <v>0.905497685183946</v>
      </c>
      <c r="M637" s="591" t="s">
        <v>4491</v>
      </c>
      <c r="N637" s="591" t="s">
        <v>5349</v>
      </c>
      <c r="O637" s="591" t="s"/>
      <c r="P637" s="596" t="s"/>
      <c r="Q637" s="597" t="s"/>
    </row>
    <row r="638" spans="1:17" s="55">
      <c r="A638" s="590">
        <v>45670</v>
      </c>
      <c r="B638" s="591" t="s">
        <v>3737</v>
      </c>
      <c r="C638" s="591" t="s"/>
      <c r="D638" s="592">
        <v>3780</v>
      </c>
      <c r="E638" s="592">
        <v>3780</v>
      </c>
      <c r="F638" s="591">
        <v>45233</v>
      </c>
      <c r="G638" s="591" t="s">
        <v>4569</v>
      </c>
      <c r="H638" s="591" t="s">
        <v>13517</v>
      </c>
      <c r="I638" s="591">
        <v>13810232217</v>
      </c>
      <c r="J638" s="592">
        <v>3780</v>
      </c>
      <c r="K638" s="592" t="s"/>
      <c r="L638" s="594">
        <v>0.864201388889342</v>
      </c>
      <c r="M638" s="591" t="s">
        <v>3298</v>
      </c>
      <c r="N638" s="591" t="s">
        <v>5349</v>
      </c>
      <c r="O638" s="591" t="s"/>
      <c r="P638" s="596" t="s"/>
      <c r="Q638" s="597" t="s"/>
    </row>
    <row r="639" spans="1:17" s="55">
      <c r="A639" s="590">
        <v>45670</v>
      </c>
      <c r="B639" s="591" t="s">
        <v>13311</v>
      </c>
      <c r="C639" s="591" t="s"/>
      <c r="D639" s="592">
        <v>2680</v>
      </c>
      <c r="E639" s="592">
        <v>2680</v>
      </c>
      <c r="F639" s="591">
        <v>45231</v>
      </c>
      <c r="G639" s="591" t="s">
        <v>3888</v>
      </c>
      <c r="H639" s="591" t="s">
        <v>18</v>
      </c>
      <c r="I639" s="591">
        <v>18362907887</v>
      </c>
      <c r="J639" s="592">
        <v>2680</v>
      </c>
      <c r="K639" s="592" t="s"/>
      <c r="L639" s="594">
        <v>0.81229166666526</v>
      </c>
      <c r="M639" s="591" t="s">
        <v>4491</v>
      </c>
      <c r="N639" s="591" t="s">
        <v>5523</v>
      </c>
      <c r="O639" s="591" t="s"/>
      <c r="P639" s="596" t="s"/>
      <c r="Q639" s="597" t="s"/>
    </row>
    <row r="640" spans="1:17" s="55">
      <c r="A640" s="590">
        <v>45670</v>
      </c>
      <c r="B640" s="591" t="s">
        <v>3739</v>
      </c>
      <c r="C640" s="591" t="s"/>
      <c r="D640" s="592">
        <v>1250</v>
      </c>
      <c r="E640" s="592">
        <v>875</v>
      </c>
      <c r="F640" s="591">
        <v>45221</v>
      </c>
      <c r="G640" s="591" t="s">
        <v>4569</v>
      </c>
      <c r="H640" s="591" t="s">
        <v>13354</v>
      </c>
      <c r="I640" s="591">
        <v>15810117885</v>
      </c>
      <c r="J640" s="592">
        <v>875</v>
      </c>
      <c r="K640" s="592" t="s"/>
      <c r="L640" s="594">
        <v>0.784525462964666</v>
      </c>
      <c r="M640" s="591" t="s">
        <v>4491</v>
      </c>
      <c r="N640" s="591" t="s"/>
      <c r="O640" s="591" t="s"/>
      <c r="P640" s="596" t="s"/>
      <c r="Q640" s="597" t="s"/>
    </row>
    <row r="641" spans="1:16">
      <c r="A641" s="606">
        <v>45670</v>
      </c>
      <c r="B641" s="607" t="s">
        <v>13311</v>
      </c>
      <c r="C641" s="607" t="s"/>
      <c r="D641" s="593">
        <v>168</v>
      </c>
      <c r="E641" s="593">
        <v>168</v>
      </c>
      <c r="F641" s="607">
        <v>45220</v>
      </c>
      <c r="G641" s="607" t="s">
        <v>12650</v>
      </c>
      <c r="H641" s="607" t="s"/>
      <c r="I641" s="607" t="s"/>
      <c r="J641" s="593">
        <v>168</v>
      </c>
      <c r="K641" s="593" t="s"/>
      <c r="L641" s="608">
        <v>0.783182870371093</v>
      </c>
      <c r="M641" s="607" t="s">
        <v>4491</v>
      </c>
      <c r="N641" s="607" t="s">
        <v>8517</v>
      </c>
      <c r="O641" s="607" t="s"/>
      <c r="P641" s="609" t="s"/>
    </row>
    <row r="642" spans="1:17" s="55">
      <c r="A642" s="590">
        <v>45670</v>
      </c>
      <c r="B642" s="591" t="s">
        <v>3738</v>
      </c>
      <c r="C642" s="591" t="s"/>
      <c r="D642" s="592">
        <v>598</v>
      </c>
      <c r="E642" s="592">
        <v>336</v>
      </c>
      <c r="F642" s="591">
        <v>45218</v>
      </c>
      <c r="G642" s="591" t="s">
        <v>4569</v>
      </c>
      <c r="H642" s="591" t="s">
        <v>13518</v>
      </c>
      <c r="I642" s="591">
        <v>18610922973</v>
      </c>
      <c r="J642" s="592">
        <v>336</v>
      </c>
      <c r="K642" s="592" t="s"/>
      <c r="L642" s="594">
        <v>0.7778472222235</v>
      </c>
      <c r="M642" s="591" t="s">
        <v>4491</v>
      </c>
      <c r="N642" s="591" t="s">
        <v>5349</v>
      </c>
      <c r="O642" s="591" t="s"/>
      <c r="P642" s="596" t="s"/>
      <c r="Q642" s="597" t="s"/>
    </row>
    <row r="643" spans="1:17" s="55">
      <c r="A643" s="590">
        <v>45670</v>
      </c>
      <c r="B643" s="591" t="s">
        <v>3742</v>
      </c>
      <c r="C643" s="591" t="s"/>
      <c r="D643" s="592">
        <v>88</v>
      </c>
      <c r="E643" s="592">
        <v>59</v>
      </c>
      <c r="F643" s="591">
        <v>45214</v>
      </c>
      <c r="G643" s="591" t="s">
        <v>4569</v>
      </c>
      <c r="H643" s="591" t="s"/>
      <c r="I643" s="591" t="s"/>
      <c r="J643" s="592">
        <v>59</v>
      </c>
      <c r="K643" s="592" t="s"/>
      <c r="L643" s="594">
        <v>0.765057870368764</v>
      </c>
      <c r="M643" s="591" t="s">
        <v>3298</v>
      </c>
      <c r="N643" s="612" t="s">
        <v>3123</v>
      </c>
      <c r="O643" s="591" t="s"/>
      <c r="P643" s="596" t="s"/>
      <c r="Q643" s="597" t="s"/>
    </row>
    <row r="644" spans="1:17" s="55">
      <c r="A644" s="590">
        <v>45670</v>
      </c>
      <c r="B644" s="591" t="s">
        <v>3741</v>
      </c>
      <c r="C644" s="591" t="s"/>
      <c r="D644" s="592">
        <v>168</v>
      </c>
      <c r="E644" s="592">
        <v>168</v>
      </c>
      <c r="F644" s="591">
        <v>45213</v>
      </c>
      <c r="G644" s="591" t="s">
        <v>4569</v>
      </c>
      <c r="H644" s="591" t="s">
        <v>13519</v>
      </c>
      <c r="I644" s="591">
        <v>18601109424</v>
      </c>
      <c r="J644" s="592">
        <v>168</v>
      </c>
      <c r="K644" s="592" t="s"/>
      <c r="L644" s="594">
        <v>0.763229166666861</v>
      </c>
      <c r="M644" s="591" t="s">
        <v>4491</v>
      </c>
      <c r="N644" s="612" t="s">
        <v>3123</v>
      </c>
      <c r="O644" s="591" t="s"/>
      <c r="P644" s="596" t="s"/>
      <c r="Q644" s="597" t="s"/>
    </row>
    <row r="645" spans="1:17" s="55">
      <c r="A645" s="590">
        <v>45670</v>
      </c>
      <c r="B645" s="591" t="s">
        <v>3743</v>
      </c>
      <c r="C645" s="591" t="s"/>
      <c r="D645" s="592">
        <v>168</v>
      </c>
      <c r="E645" s="592">
        <v>168</v>
      </c>
      <c r="F645" s="591">
        <v>45212</v>
      </c>
      <c r="G645" s="591" t="s">
        <v>4569</v>
      </c>
      <c r="H645" s="591" t="s"/>
      <c r="I645" s="591" t="s"/>
      <c r="J645" s="592">
        <v>168</v>
      </c>
      <c r="K645" s="592" t="s"/>
      <c r="L645" s="594">
        <v>0.762384259258397</v>
      </c>
      <c r="M645" s="591" t="s">
        <v>3298</v>
      </c>
      <c r="N645" s="612" t="s">
        <v>3123</v>
      </c>
      <c r="O645" s="591" t="s"/>
      <c r="P645" s="596" t="s"/>
      <c r="Q645" s="597" t="s"/>
    </row>
    <row r="646" spans="1:17" s="55">
      <c r="A646" s="590">
        <v>45670</v>
      </c>
      <c r="B646" s="591" t="s">
        <v>3744</v>
      </c>
      <c r="C646" s="591" t="s"/>
      <c r="D646" s="592">
        <v>369</v>
      </c>
      <c r="E646" s="592">
        <v>268</v>
      </c>
      <c r="F646" s="591">
        <v>45211</v>
      </c>
      <c r="G646" s="591" t="s">
        <v>4569</v>
      </c>
      <c r="H646" s="591" t="s">
        <v>39</v>
      </c>
      <c r="I646" s="591">
        <v>18310723653</v>
      </c>
      <c r="J646" s="592">
        <v>268</v>
      </c>
      <c r="K646" s="592" t="s"/>
      <c r="L646" s="594">
        <v>0.728483796297951</v>
      </c>
      <c r="M646" s="591" t="s">
        <v>4491</v>
      </c>
      <c r="N646" s="591" t="s">
        <v>4630</v>
      </c>
      <c r="O646" s="591" t="s"/>
      <c r="P646" s="596" t="s"/>
      <c r="Q646" s="597" t="s"/>
    </row>
    <row r="647" spans="1:17" s="55">
      <c r="A647" s="590">
        <v>45670</v>
      </c>
      <c r="B647" s="591" t="s"/>
      <c r="C647" s="591" t="s"/>
      <c r="D647" s="592">
        <v>328</v>
      </c>
      <c r="E647" s="592">
        <v>328</v>
      </c>
      <c r="F647" s="591">
        <v>45209</v>
      </c>
      <c r="G647" s="591" t="s">
        <v>3888</v>
      </c>
      <c r="H647" s="591" t="s">
        <v>13520</v>
      </c>
      <c r="I647" s="591">
        <v>15049805141</v>
      </c>
      <c r="J647" s="592">
        <v>328</v>
      </c>
      <c r="K647" s="592" t="s"/>
      <c r="L647" s="594">
        <v>0.713807870371966</v>
      </c>
      <c r="M647" s="591" t="s">
        <v>4491</v>
      </c>
      <c r="N647" s="591" t="s">
        <v>5523</v>
      </c>
      <c r="O647" s="591" t="s"/>
      <c r="P647" s="596" t="s"/>
      <c r="Q647" s="597" t="s"/>
    </row>
    <row r="648" spans="1:17" s="55">
      <c r="A648" s="590">
        <v>45670</v>
      </c>
      <c r="B648" s="591" t="s">
        <v>13309</v>
      </c>
      <c r="C648" s="591" t="s"/>
      <c r="D648" s="592">
        <v>328</v>
      </c>
      <c r="E648" s="592">
        <v>328</v>
      </c>
      <c r="F648" s="591">
        <v>45205</v>
      </c>
      <c r="G648" s="591" t="s">
        <v>12650</v>
      </c>
      <c r="H648" s="591" t="s">
        <v>8517</v>
      </c>
      <c r="I648" s="591">
        <v>18612317853</v>
      </c>
      <c r="J648" s="592">
        <v>328</v>
      </c>
      <c r="K648" s="592" t="s"/>
      <c r="L648" s="594">
        <v>0.68039351851985</v>
      </c>
      <c r="M648" s="591" t="s">
        <v>4491</v>
      </c>
      <c r="N648" s="591" t="s">
        <v>8517</v>
      </c>
      <c r="O648" s="591" t="s"/>
      <c r="P648" s="596" t="s"/>
      <c r="Q648" s="597" t="s"/>
    </row>
    <row r="649" spans="1:17" s="55">
      <c r="A649" s="590">
        <v>45670</v>
      </c>
      <c r="B649" s="591" t="s">
        <v>13309</v>
      </c>
      <c r="C649" s="591" t="s"/>
      <c r="D649" s="592">
        <v>100</v>
      </c>
      <c r="E649" s="592">
        <v>100</v>
      </c>
      <c r="F649" s="591">
        <v>45201</v>
      </c>
      <c r="G649" s="591" t="s">
        <v>12650</v>
      </c>
      <c r="H649" s="591" t="s">
        <v>4526</v>
      </c>
      <c r="I649" s="591">
        <v>13910228351</v>
      </c>
      <c r="J649" s="592">
        <v>100</v>
      </c>
      <c r="K649" s="592" t="s"/>
      <c r="L649" s="594">
        <v>0.648472222223063</v>
      </c>
      <c r="M649" s="591" t="s">
        <v>4491</v>
      </c>
      <c r="N649" s="591" t="s">
        <v>8517</v>
      </c>
      <c r="O649" s="591" t="s"/>
      <c r="P649" s="596" t="s"/>
      <c r="Q649" s="597" t="s"/>
    </row>
    <row r="650" spans="1:17" s="55">
      <c r="A650" s="590">
        <v>45670</v>
      </c>
      <c r="B650" s="591" t="s">
        <v>13309</v>
      </c>
      <c r="C650" s="591" t="s"/>
      <c r="D650" s="592">
        <v>6080</v>
      </c>
      <c r="E650" s="592">
        <v>6080</v>
      </c>
      <c r="F650" s="591">
        <v>45198</v>
      </c>
      <c r="G650" s="591" t="s">
        <v>3888</v>
      </c>
      <c r="H650" s="591" t="s">
        <v>13521</v>
      </c>
      <c r="I650" s="591">
        <v>13810118981</v>
      </c>
      <c r="J650" s="592">
        <v>6080</v>
      </c>
      <c r="K650" s="592" t="s"/>
      <c r="L650" s="594">
        <v>0.733124999998836</v>
      </c>
      <c r="M650" s="591" t="s">
        <v>4491</v>
      </c>
      <c r="N650" s="591" t="s">
        <v>4526</v>
      </c>
      <c r="O650" s="591" t="s"/>
      <c r="P650" s="596" t="s"/>
      <c r="Q650" s="597" t="s"/>
    </row>
    <row r="651" spans="1:17" s="55">
      <c r="A651" s="590">
        <v>45670</v>
      </c>
      <c r="B651" s="591" t="s">
        <v>3748</v>
      </c>
      <c r="C651" s="591" t="s"/>
      <c r="D651" s="592">
        <v>99</v>
      </c>
      <c r="E651" s="592">
        <v>99</v>
      </c>
      <c r="F651" s="591">
        <v>45191</v>
      </c>
      <c r="G651" s="591" t="s">
        <v>4569</v>
      </c>
      <c r="H651" s="591" t="s"/>
      <c r="I651" s="591" t="s"/>
      <c r="J651" s="592">
        <v>99</v>
      </c>
      <c r="K651" s="592" t="s"/>
      <c r="L651" s="594">
        <v>0.595775462963502</v>
      </c>
      <c r="M651" s="591" t="s">
        <v>3298</v>
      </c>
      <c r="N651" s="612" t="s">
        <v>3123</v>
      </c>
      <c r="O651" s="591" t="s"/>
      <c r="P651" s="596" t="s"/>
      <c r="Q651" s="597" t="s"/>
    </row>
    <row r="652" spans="1:17" s="55">
      <c r="A652" s="590">
        <v>45670</v>
      </c>
      <c r="B652" s="591" t="s">
        <v>3749</v>
      </c>
      <c r="C652" s="591" t="s"/>
      <c r="D652" s="592">
        <v>168</v>
      </c>
      <c r="E652" s="592">
        <v>168</v>
      </c>
      <c r="F652" s="591">
        <v>45190</v>
      </c>
      <c r="G652" s="591" t="s">
        <v>4569</v>
      </c>
      <c r="H652" s="591" t="s"/>
      <c r="I652" s="591" t="s"/>
      <c r="J652" s="592">
        <v>168</v>
      </c>
      <c r="K652" s="592" t="s"/>
      <c r="L652" s="594">
        <v>0.591180555555184</v>
      </c>
      <c r="M652" s="591" t="s">
        <v>4491</v>
      </c>
      <c r="N652" s="612" t="s">
        <v>3123</v>
      </c>
      <c r="O652" s="591" t="s"/>
      <c r="P652" s="596" t="s"/>
      <c r="Q652" s="597" t="s"/>
    </row>
    <row r="653" spans="1:17" s="55">
      <c r="A653" s="590">
        <v>45670</v>
      </c>
      <c r="B653" s="591" t="s">
        <v>3751</v>
      </c>
      <c r="C653" s="591" t="s"/>
      <c r="D653" s="592">
        <v>298</v>
      </c>
      <c r="E653" s="592">
        <v>298</v>
      </c>
      <c r="F653" s="591">
        <v>45176</v>
      </c>
      <c r="G653" s="591" t="s">
        <v>4569</v>
      </c>
      <c r="H653" s="591" t="s"/>
      <c r="I653" s="591" t="s"/>
      <c r="J653" s="592">
        <v>255</v>
      </c>
      <c r="K653" s="592" t="s"/>
      <c r="L653" s="594">
        <v>0.488993055554602</v>
      </c>
      <c r="M653" s="591" t="s">
        <v>3298</v>
      </c>
      <c r="N653" s="612" t="s">
        <v>3123</v>
      </c>
      <c r="O653" s="591" t="s"/>
      <c r="P653" s="596" t="s"/>
      <c r="Q653" s="597" t="s"/>
    </row>
    <row r="654" spans="1:17" s="55">
      <c r="A654" s="590">
        <v>45670</v>
      </c>
      <c r="B654" s="591" t="s">
        <v>13309</v>
      </c>
      <c r="C654" s="591" t="s"/>
      <c r="D654" s="592">
        <v>168</v>
      </c>
      <c r="E654" s="592">
        <v>168</v>
      </c>
      <c r="F654" s="591">
        <v>45172</v>
      </c>
      <c r="G654" s="591" t="s">
        <v>4569</v>
      </c>
      <c r="H654" s="591" t="s"/>
      <c r="I654" s="591" t="s"/>
      <c r="J654" s="592">
        <v>168</v>
      </c>
      <c r="K654" s="592" t="s"/>
      <c r="L654" s="594">
        <v>0.448958333334304</v>
      </c>
      <c r="M654" s="591" t="s">
        <v>3298</v>
      </c>
      <c r="N654" s="612" t="s">
        <v>3123</v>
      </c>
      <c r="O654" s="591" t="s"/>
      <c r="P654" s="596" t="s"/>
      <c r="Q654" s="597" t="s"/>
    </row>
    <row r="655" spans="1:17" s="55">
      <c r="A655" s="590">
        <v>45670</v>
      </c>
      <c r="B655" s="591" t="s">
        <v>13309</v>
      </c>
      <c r="C655" s="591" t="s"/>
      <c r="D655" s="592">
        <v>118</v>
      </c>
      <c r="E655" s="592">
        <v>118</v>
      </c>
      <c r="F655" s="591">
        <v>45171</v>
      </c>
      <c r="G655" s="591" t="s">
        <v>12650</v>
      </c>
      <c r="H655" s="591" t="s">
        <v>8517</v>
      </c>
      <c r="I655" s="591">
        <v>18612317853</v>
      </c>
      <c r="J655" s="592">
        <v>118</v>
      </c>
      <c r="K655" s="592" t="s"/>
      <c r="L655" s="594">
        <v>0.441249999999855</v>
      </c>
      <c r="M655" s="591" t="s">
        <v>4491</v>
      </c>
      <c r="N655" s="591" t="s">
        <v>8517</v>
      </c>
      <c r="O655" s="591" t="s"/>
      <c r="P655" s="596" t="s"/>
      <c r="Q655" s="597" t="s"/>
    </row>
    <row r="656" spans="1:17" s="55">
      <c r="A656" s="590">
        <v>45670</v>
      </c>
      <c r="B656" s="591" t="s">
        <v>3750</v>
      </c>
      <c r="C656" s="591" t="s"/>
      <c r="D656" s="592">
        <v>990</v>
      </c>
      <c r="E656" s="592">
        <v>990</v>
      </c>
      <c r="F656" s="591">
        <v>45168</v>
      </c>
      <c r="G656" s="591" t="s">
        <v>4569</v>
      </c>
      <c r="H656" s="591" t="s">
        <v>13431</v>
      </c>
      <c r="I656" s="591">
        <v>17550702828</v>
      </c>
      <c r="J656" s="592">
        <v>990</v>
      </c>
      <c r="K656" s="592" t="s"/>
      <c r="L656" s="594">
        <v>0.430115740738984</v>
      </c>
      <c r="M656" s="591" t="s">
        <v>4491</v>
      </c>
      <c r="N656" s="591" t="s"/>
      <c r="O656" s="591" t="s"/>
      <c r="P656" s="596" t="s"/>
      <c r="Q656" s="597" t="s"/>
    </row>
    <row r="657" spans="1:17" s="55">
      <c r="A657" s="590">
        <v>45670</v>
      </c>
      <c r="B657" s="591" t="s">
        <v>3754</v>
      </c>
      <c r="C657" s="591" t="s"/>
      <c r="D657" s="592">
        <v>426</v>
      </c>
      <c r="E657" s="592">
        <v>329</v>
      </c>
      <c r="F657" s="591">
        <v>45162</v>
      </c>
      <c r="G657" s="591" t="s">
        <v>4569</v>
      </c>
      <c r="H657" s="591" t="s">
        <v>13522</v>
      </c>
      <c r="I657" s="591">
        <v>13693171170</v>
      </c>
      <c r="J657" s="592">
        <v>329</v>
      </c>
      <c r="K657" s="592" t="s"/>
      <c r="L657" s="594">
        <v>0.496203703703941</v>
      </c>
      <c r="M657" s="591" t="s">
        <v>4491</v>
      </c>
      <c r="N657" s="591" t="s"/>
      <c r="O657" s="591" t="s"/>
      <c r="P657" s="596" t="s"/>
      <c r="Q657" s="597" t="s"/>
    </row>
    <row r="658" spans="1:17" s="55">
      <c r="A658" s="590">
        <v>45671</v>
      </c>
      <c r="B658" s="591" t="s">
        <v>3767</v>
      </c>
      <c r="C658" s="591" t="s"/>
      <c r="D658" s="592">
        <v>16513</v>
      </c>
      <c r="E658" s="592">
        <v>10085</v>
      </c>
      <c r="F658" s="591">
        <v>45327</v>
      </c>
      <c r="G658" s="591" t="s">
        <v>3888</v>
      </c>
      <c r="H658" s="591" t="s">
        <v>13523</v>
      </c>
      <c r="I658" s="591">
        <v>13559529810</v>
      </c>
      <c r="J658" s="592">
        <v>10085</v>
      </c>
      <c r="K658" s="612" t="s"/>
      <c r="L658" s="594">
        <v>0.893194444444817</v>
      </c>
      <c r="M658" s="591" t="s">
        <v>3298</v>
      </c>
      <c r="N658" s="591" t="s">
        <v>4526</v>
      </c>
      <c r="O658" s="591" t="s"/>
      <c r="P658" s="596" t="s"/>
      <c r="Q658" s="597" t="s"/>
    </row>
    <row r="659" spans="1:17" s="55">
      <c r="A659" s="590">
        <v>45671</v>
      </c>
      <c r="B659" s="591" t="s">
        <v>3757</v>
      </c>
      <c r="C659" s="591" t="s"/>
      <c r="D659" s="592">
        <v>9798</v>
      </c>
      <c r="E659" s="592">
        <v>7838</v>
      </c>
      <c r="F659" s="591">
        <v>45326</v>
      </c>
      <c r="G659" s="591" t="s">
        <v>3888</v>
      </c>
      <c r="H659" s="591" t="s">
        <v>13524</v>
      </c>
      <c r="I659" s="591" t="s"/>
      <c r="J659" s="592">
        <v>7838</v>
      </c>
      <c r="K659" s="612" t="s"/>
      <c r="L659" s="594">
        <v>0.891226851850661</v>
      </c>
      <c r="M659" s="591" t="s">
        <v>3298</v>
      </c>
      <c r="N659" s="591" t="s">
        <v>4526</v>
      </c>
      <c r="O659" s="591" t="s"/>
      <c r="P659" s="596" t="s"/>
      <c r="Q659" s="597" t="s"/>
    </row>
    <row r="660" spans="1:17" s="55">
      <c r="A660" s="590">
        <v>45671</v>
      </c>
      <c r="B660" s="591" t="s">
        <v>13309</v>
      </c>
      <c r="C660" s="591" t="s"/>
      <c r="D660" s="592">
        <v>2470</v>
      </c>
      <c r="E660" s="592">
        <v>2470</v>
      </c>
      <c r="F660" s="591">
        <v>45322</v>
      </c>
      <c r="G660" s="591" t="s">
        <v>3888</v>
      </c>
      <c r="H660" s="591" t="s">
        <v>13481</v>
      </c>
      <c r="I660" s="591">
        <v>17589517375</v>
      </c>
      <c r="J660" s="592">
        <v>2470</v>
      </c>
      <c r="K660" s="612" t="s"/>
      <c r="L660" s="594">
        <v>0.856550925924239</v>
      </c>
      <c r="M660" s="591" t="s">
        <v>4491</v>
      </c>
      <c r="N660" s="591" t="s">
        <v>5523</v>
      </c>
      <c r="O660" s="591" t="s"/>
      <c r="P660" s="596" t="s"/>
      <c r="Q660" s="597" t="s"/>
    </row>
    <row r="661" spans="1:17" s="55">
      <c r="A661" s="590">
        <v>45671</v>
      </c>
      <c r="B661" s="591" t="s">
        <v>13309</v>
      </c>
      <c r="C661" s="591" t="s"/>
      <c r="D661" s="592">
        <v>3670</v>
      </c>
      <c r="E661" s="592">
        <v>2880</v>
      </c>
      <c r="F661" s="591">
        <v>45319</v>
      </c>
      <c r="G661" s="591" t="s">
        <v>4569</v>
      </c>
      <c r="H661" s="591" t="s">
        <v>13347</v>
      </c>
      <c r="I661" s="591">
        <v>13801883356</v>
      </c>
      <c r="J661" s="592">
        <v>2880</v>
      </c>
      <c r="K661" s="612" t="s"/>
      <c r="L661" s="594">
        <v>0.82821759259241</v>
      </c>
      <c r="M661" s="591" t="s">
        <v>4491</v>
      </c>
      <c r="N661" s="591" t="s">
        <v>5349</v>
      </c>
      <c r="O661" s="591" t="s"/>
      <c r="P661" s="596" t="s"/>
      <c r="Q661" s="597" t="s"/>
    </row>
    <row r="662" spans="1:17" s="55">
      <c r="A662" s="590">
        <v>45671</v>
      </c>
      <c r="B662" s="591" t="s">
        <v>3763</v>
      </c>
      <c r="C662" s="591" t="s"/>
      <c r="D662" s="592">
        <v>2597</v>
      </c>
      <c r="E662" s="592">
        <v>1758</v>
      </c>
      <c r="F662" s="591">
        <v>45316</v>
      </c>
      <c r="G662" s="591" t="s">
        <v>4569</v>
      </c>
      <c r="H662" s="591" t="s">
        <v>13388</v>
      </c>
      <c r="I662" s="591">
        <v>13854641159</v>
      </c>
      <c r="J662" s="592">
        <v>1758</v>
      </c>
      <c r="K662" s="612" t="s"/>
      <c r="L662" s="594">
        <v>0.791388888890651</v>
      </c>
      <c r="M662" s="591" t="s">
        <v>3298</v>
      </c>
      <c r="N662" s="591" t="s">
        <v>5349</v>
      </c>
      <c r="O662" s="591" t="s"/>
      <c r="P662" s="596" t="s"/>
      <c r="Q662" s="597" t="s"/>
    </row>
    <row r="663" spans="1:17" s="55">
      <c r="A663" s="590">
        <v>45671</v>
      </c>
      <c r="B663" s="591" t="s">
        <v>3761</v>
      </c>
      <c r="C663" s="591" t="s"/>
      <c r="D663" s="592">
        <v>1267</v>
      </c>
      <c r="E663" s="592">
        <v>610</v>
      </c>
      <c r="F663" s="591">
        <v>45315</v>
      </c>
      <c r="G663" s="591" t="s">
        <v>4569</v>
      </c>
      <c r="H663" s="591" t="s">
        <v>13525</v>
      </c>
      <c r="I663" s="591">
        <v>13693171170</v>
      </c>
      <c r="J663" s="592">
        <v>610</v>
      </c>
      <c r="K663" s="612" t="s"/>
      <c r="L663" s="594">
        <v>0.79116898148277</v>
      </c>
      <c r="M663" s="591" t="s">
        <v>4491</v>
      </c>
      <c r="N663" s="591" t="s">
        <v>4630</v>
      </c>
      <c r="O663" s="591" t="s"/>
      <c r="P663" s="596" t="s"/>
      <c r="Q663" s="597" t="s"/>
    </row>
    <row r="664" spans="1:17" s="55">
      <c r="A664" s="590">
        <v>45671</v>
      </c>
      <c r="B664" s="591" t="s">
        <v>3762</v>
      </c>
      <c r="C664" s="591" t="s"/>
      <c r="D664" s="592">
        <v>128</v>
      </c>
      <c r="E664" s="592">
        <v>50</v>
      </c>
      <c r="F664" s="591">
        <v>45313</v>
      </c>
      <c r="G664" s="591" t="s">
        <v>4569</v>
      </c>
      <c r="H664" s="591" t="s"/>
      <c r="I664" s="591" t="s"/>
      <c r="J664" s="592">
        <v>50</v>
      </c>
      <c r="K664" s="612" t="s"/>
      <c r="L664" s="594">
        <v>0.78984953703548</v>
      </c>
      <c r="M664" s="591" t="s">
        <v>4491</v>
      </c>
      <c r="N664" s="591" t="s">
        <v>4572</v>
      </c>
      <c r="O664" s="591" t="s"/>
      <c r="P664" s="596" t="s"/>
      <c r="Q664" s="597" t="s"/>
    </row>
    <row r="665" spans="1:17" s="55">
      <c r="A665" s="590">
        <v>45671</v>
      </c>
      <c r="B665" s="591" t="s">
        <v>3764</v>
      </c>
      <c r="C665" s="591" t="s"/>
      <c r="D665" s="592">
        <v>199</v>
      </c>
      <c r="E665" s="592">
        <v>168</v>
      </c>
      <c r="F665" s="591">
        <v>45312</v>
      </c>
      <c r="G665" s="591" t="s">
        <v>4569</v>
      </c>
      <c r="H665" s="591" t="s"/>
      <c r="I665" s="591" t="s"/>
      <c r="J665" s="592">
        <v>168</v>
      </c>
      <c r="K665" s="612" t="s"/>
      <c r="L665" s="594">
        <v>0.779814814814017</v>
      </c>
      <c r="M665" s="591" t="s">
        <v>3298</v>
      </c>
      <c r="N665" s="591" t="s">
        <v>4572</v>
      </c>
      <c r="O665" s="591" t="s"/>
      <c r="P665" s="596" t="s"/>
      <c r="Q665" s="597" t="s"/>
    </row>
    <row r="666" spans="1:17" s="55">
      <c r="A666" s="590">
        <v>45671</v>
      </c>
      <c r="B666" s="591" t="s">
        <v>3765</v>
      </c>
      <c r="C666" s="591" t="s"/>
      <c r="D666" s="592">
        <v>199</v>
      </c>
      <c r="E666" s="592">
        <v>168</v>
      </c>
      <c r="F666" s="591">
        <v>45311</v>
      </c>
      <c r="G666" s="591" t="s">
        <v>4569</v>
      </c>
      <c r="H666" s="591" t="s"/>
      <c r="I666" s="591" t="s"/>
      <c r="J666" s="592">
        <v>168</v>
      </c>
      <c r="K666" s="612" t="s"/>
      <c r="L666" s="594">
        <v>0.774942129628471</v>
      </c>
      <c r="M666" s="591" t="s">
        <v>4491</v>
      </c>
      <c r="N666" s="591" t="s">
        <v>4572</v>
      </c>
      <c r="O666" s="591" t="s"/>
      <c r="P666" s="596" t="s"/>
      <c r="Q666" s="597" t="s"/>
    </row>
    <row r="667" spans="1:17" s="55">
      <c r="A667" s="590">
        <v>45671</v>
      </c>
      <c r="B667" s="591" t="s">
        <v>13309</v>
      </c>
      <c r="C667" s="591" t="s"/>
      <c r="D667" s="592">
        <v>168</v>
      </c>
      <c r="E667" s="592">
        <v>168</v>
      </c>
      <c r="F667" s="591">
        <v>45310</v>
      </c>
      <c r="G667" s="591" t="s">
        <v>12650</v>
      </c>
      <c r="H667" s="591" t="s"/>
      <c r="I667" s="591" t="s"/>
      <c r="J667" s="592">
        <v>168</v>
      </c>
      <c r="K667" s="612" t="s"/>
      <c r="L667" s="594">
        <v>0.769386574072996</v>
      </c>
      <c r="M667" s="591" t="s">
        <v>4491</v>
      </c>
      <c r="N667" s="591" t="s">
        <v>8517</v>
      </c>
      <c r="O667" s="591" t="s"/>
      <c r="P667" s="596" t="s"/>
      <c r="Q667" s="597" t="s"/>
    </row>
    <row r="668" spans="1:17" s="691">
      <c r="A668" s="606">
        <v>45671</v>
      </c>
      <c r="B668" s="607" t="s">
        <v>13311</v>
      </c>
      <c r="C668" s="607" t="s"/>
      <c r="D668" s="593">
        <v>688</v>
      </c>
      <c r="E668" s="593">
        <v>688</v>
      </c>
      <c r="F668" s="607">
        <v>45308</v>
      </c>
      <c r="G668" s="607" t="s">
        <v>3888</v>
      </c>
      <c r="H668" s="607" t="s">
        <v>13526</v>
      </c>
      <c r="I668" s="607">
        <v>13926801200</v>
      </c>
      <c r="J668" s="593">
        <v>688</v>
      </c>
      <c r="K668" s="619" t="s"/>
      <c r="L668" s="608">
        <v>0.766157407408173</v>
      </c>
      <c r="M668" s="607" t="s">
        <v>4491</v>
      </c>
      <c r="N668" s="607" t="s">
        <v>5523</v>
      </c>
      <c r="O668" s="607" t="s"/>
      <c r="P668" s="609" t="s"/>
      <c r="Q668" s="610" t="s"/>
    </row>
    <row r="669" spans="1:17" s="55">
      <c r="A669" s="590">
        <v>45671</v>
      </c>
      <c r="B669" s="591" t="s">
        <v>13311</v>
      </c>
      <c r="C669" s="591" t="s"/>
      <c r="D669" s="592">
        <v>260</v>
      </c>
      <c r="E669" s="592">
        <v>260</v>
      </c>
      <c r="F669" s="591">
        <v>45306</v>
      </c>
      <c r="G669" s="591" t="s">
        <v>3888</v>
      </c>
      <c r="H669" s="591" t="s">
        <v>13354</v>
      </c>
      <c r="I669" s="591">
        <v>15711069980</v>
      </c>
      <c r="J669" s="592">
        <v>260</v>
      </c>
      <c r="K669" s="612" t="s"/>
      <c r="L669" s="594">
        <v>0.740254629628908</v>
      </c>
      <c r="M669" s="591" t="s">
        <v>4491</v>
      </c>
      <c r="N669" s="591" t="s"/>
      <c r="O669" s="591" t="s"/>
      <c r="P669" s="596" t="s"/>
      <c r="Q669" s="597" t="s"/>
    </row>
    <row r="670" spans="1:17" s="55">
      <c r="A670" s="590">
        <v>45671</v>
      </c>
      <c r="B670" s="591" t="s">
        <v>13309</v>
      </c>
      <c r="C670" s="591" t="s"/>
      <c r="D670" s="592">
        <v>1178</v>
      </c>
      <c r="E670" s="592">
        <v>767</v>
      </c>
      <c r="F670" s="591">
        <v>45302</v>
      </c>
      <c r="G670" s="591" t="s">
        <v>4569</v>
      </c>
      <c r="H670" s="591" t="s">
        <v>13392</v>
      </c>
      <c r="I670" s="591">
        <v>18601007656</v>
      </c>
      <c r="J670" s="592">
        <v>767</v>
      </c>
      <c r="K670" s="612" t="s"/>
      <c r="L670" s="594">
        <v>0.727476851850952</v>
      </c>
      <c r="M670" s="591" t="s">
        <v>4491</v>
      </c>
      <c r="N670" s="591" t="s">
        <v>5349</v>
      </c>
      <c r="O670" s="591" t="s"/>
      <c r="P670" s="596" t="s"/>
      <c r="Q670" s="597" t="s"/>
    </row>
    <row r="671" spans="1:17" s="55">
      <c r="A671" s="590">
        <v>45671</v>
      </c>
      <c r="B671" s="591" t="s">
        <v>3769</v>
      </c>
      <c r="C671" s="591" t="s"/>
      <c r="D671" s="592">
        <v>4144</v>
      </c>
      <c r="E671" s="592">
        <v>3330</v>
      </c>
      <c r="F671" s="591">
        <v>45299</v>
      </c>
      <c r="G671" s="591" t="s">
        <v>4569</v>
      </c>
      <c r="H671" s="591" t="s">
        <v>13354</v>
      </c>
      <c r="I671" s="591">
        <v>18611571693</v>
      </c>
      <c r="J671" s="592">
        <v>3330</v>
      </c>
      <c r="K671" s="612" t="s"/>
      <c r="L671" s="594">
        <v>0.709756944444962</v>
      </c>
      <c r="M671" s="591" t="s">
        <v>3298</v>
      </c>
      <c r="N671" s="591" t="s">
        <v>4572</v>
      </c>
      <c r="O671" s="591" t="s"/>
      <c r="P671" s="596" t="s"/>
      <c r="Q671" s="597" t="s"/>
    </row>
    <row r="672" spans="1:17" s="55">
      <c r="A672" s="590">
        <v>45671</v>
      </c>
      <c r="B672" s="591" t="s">
        <v>3759</v>
      </c>
      <c r="C672" s="591" t="s"/>
      <c r="D672" s="592">
        <v>398</v>
      </c>
      <c r="E672" s="592">
        <v>336</v>
      </c>
      <c r="F672" s="591">
        <v>45286</v>
      </c>
      <c r="G672" s="591" t="s">
        <v>4569</v>
      </c>
      <c r="H672" s="591" t="s"/>
      <c r="I672" s="591" t="s"/>
      <c r="J672" s="592">
        <v>336</v>
      </c>
      <c r="K672" s="612" t="s"/>
      <c r="L672" s="594">
        <v>0.669317129628326</v>
      </c>
      <c r="M672" s="591" t="s">
        <v>4491</v>
      </c>
      <c r="N672" s="591" t="s">
        <v>4572</v>
      </c>
      <c r="O672" s="591" t="s"/>
      <c r="P672" s="596" t="s"/>
      <c r="Q672" s="597" t="s"/>
    </row>
    <row r="673" spans="1:17" s="55">
      <c r="A673" s="590">
        <v>45671</v>
      </c>
      <c r="B673" s="591" t="s">
        <v>3772</v>
      </c>
      <c r="C673" s="591" t="s"/>
      <c r="D673" s="592">
        <v>900</v>
      </c>
      <c r="E673" s="592">
        <v>320</v>
      </c>
      <c r="F673" s="591">
        <v>45284</v>
      </c>
      <c r="G673" s="591" t="s">
        <v>3888</v>
      </c>
      <c r="H673" s="591" t="s">
        <v>13527</v>
      </c>
      <c r="I673" s="591">
        <v>13889557897</v>
      </c>
      <c r="J673" s="592">
        <v>320</v>
      </c>
      <c r="K673" s="612" t="s"/>
      <c r="L673" s="594">
        <v>0.617615740738984</v>
      </c>
      <c r="M673" s="591" t="s">
        <v>3298</v>
      </c>
      <c r="N673" s="591" t="s">
        <v>4526</v>
      </c>
      <c r="O673" s="591" t="s"/>
      <c r="P673" s="596" t="s"/>
      <c r="Q673" s="597" t="s"/>
    </row>
    <row r="674" spans="1:17" s="55">
      <c r="A674" s="590">
        <v>45671</v>
      </c>
      <c r="B674" s="591" t="s">
        <v>3770</v>
      </c>
      <c r="C674" s="591" t="s"/>
      <c r="D674" s="592">
        <v>498</v>
      </c>
      <c r="E674" s="592">
        <v>258</v>
      </c>
      <c r="F674" s="591">
        <v>45281</v>
      </c>
      <c r="G674" s="591" t="s">
        <v>4569</v>
      </c>
      <c r="H674" s="591" t="s">
        <v>13528</v>
      </c>
      <c r="I674" s="591">
        <v>15810696018</v>
      </c>
      <c r="J674" s="592">
        <v>258</v>
      </c>
      <c r="K674" s="612" t="s"/>
      <c r="L674" s="594">
        <v>0.616307870372111</v>
      </c>
      <c r="M674" s="591" t="s">
        <v>4491</v>
      </c>
      <c r="N674" s="591" t="s">
        <v>4572</v>
      </c>
      <c r="O674" s="591" t="s"/>
      <c r="P674" s="596" t="s"/>
      <c r="Q674" s="597" t="s"/>
    </row>
    <row r="675" spans="1:17" s="55">
      <c r="A675" s="590">
        <v>45671</v>
      </c>
      <c r="B675" s="591" t="s">
        <v>13309</v>
      </c>
      <c r="C675" s="591" t="s"/>
      <c r="D675" s="592">
        <v>858</v>
      </c>
      <c r="E675" s="592">
        <v>298</v>
      </c>
      <c r="F675" s="591">
        <v>45277</v>
      </c>
      <c r="G675" s="591" t="s">
        <v>4569</v>
      </c>
      <c r="H675" s="591" t="s"/>
      <c r="I675" s="591" t="s"/>
      <c r="J675" s="592">
        <v>298</v>
      </c>
      <c r="K675" s="612" t="s"/>
      <c r="L675" s="594">
        <v>0.606076388889051</v>
      </c>
      <c r="M675" s="591" t="s">
        <v>4491</v>
      </c>
      <c r="N675" s="591" t="s">
        <v>4572</v>
      </c>
      <c r="O675" s="591" t="s"/>
      <c r="P675" s="596" t="s"/>
      <c r="Q675" s="597" t="s"/>
    </row>
    <row r="676" spans="1:17" s="55">
      <c r="A676" s="590">
        <v>45671</v>
      </c>
      <c r="B676" s="591" t="s">
        <v>3780</v>
      </c>
      <c r="C676" s="591" t="s"/>
      <c r="D676" s="592">
        <v>128</v>
      </c>
      <c r="E676" s="592">
        <v>99</v>
      </c>
      <c r="F676" s="591">
        <v>45276</v>
      </c>
      <c r="G676" s="591" t="s">
        <v>4569</v>
      </c>
      <c r="H676" s="591" t="s">
        <v>4575</v>
      </c>
      <c r="I676" s="591" t="s"/>
      <c r="J676" s="592">
        <v>99</v>
      </c>
      <c r="K676" s="612" t="s"/>
      <c r="L676" s="594">
        <v>0.591319444443798</v>
      </c>
      <c r="M676" s="591" t="s">
        <v>3298</v>
      </c>
      <c r="N676" s="591" t="s">
        <v>5349</v>
      </c>
      <c r="O676" s="591" t="s"/>
      <c r="P676" s="596" t="s"/>
      <c r="Q676" s="597" t="s"/>
    </row>
    <row r="677" spans="1:17" s="55">
      <c r="A677" s="590">
        <v>45671</v>
      </c>
      <c r="B677" s="591" t="s">
        <v>3773</v>
      </c>
      <c r="C677" s="591" t="s"/>
      <c r="D677" s="592">
        <v>199</v>
      </c>
      <c r="E677" s="592">
        <v>168</v>
      </c>
      <c r="F677" s="591">
        <v>45275</v>
      </c>
      <c r="G677" s="591" t="s">
        <v>4569</v>
      </c>
      <c r="H677" s="591" t="s"/>
      <c r="I677" s="591">
        <v>13911893732</v>
      </c>
      <c r="J677" s="592">
        <v>168</v>
      </c>
      <c r="K677" s="612" t="s"/>
      <c r="L677" s="594">
        <v>0.590300925927295</v>
      </c>
      <c r="M677" s="591" t="s">
        <v>4491</v>
      </c>
      <c r="N677" s="591" t="s">
        <v>4572</v>
      </c>
      <c r="O677" s="591" t="s"/>
      <c r="P677" s="596" t="s"/>
      <c r="Q677" s="597" t="s"/>
    </row>
    <row r="678" spans="1:17" s="55">
      <c r="A678" s="590">
        <v>45671</v>
      </c>
      <c r="B678" s="591" t="s">
        <v>3775</v>
      </c>
      <c r="C678" s="591" t="s"/>
      <c r="D678" s="592">
        <v>198</v>
      </c>
      <c r="E678" s="592">
        <v>168</v>
      </c>
      <c r="F678" s="591">
        <v>45274</v>
      </c>
      <c r="G678" s="591" t="s">
        <v>4569</v>
      </c>
      <c r="H678" s="591" t="s"/>
      <c r="I678" s="591" t="s"/>
      <c r="J678" s="592">
        <v>168</v>
      </c>
      <c r="K678" s="612" t="s"/>
      <c r="L678" s="594">
        <v>0.586990740739566</v>
      </c>
      <c r="M678" s="591" t="s">
        <v>3298</v>
      </c>
      <c r="N678" s="591" t="s">
        <v>5349</v>
      </c>
      <c r="O678" s="591" t="s"/>
      <c r="P678" s="596" t="s"/>
      <c r="Q678" s="597" t="s"/>
    </row>
    <row r="679" spans="1:17" s="55">
      <c r="A679" s="590">
        <v>45671</v>
      </c>
      <c r="B679" s="591" t="s">
        <v>3774</v>
      </c>
      <c r="C679" s="591" t="s"/>
      <c r="D679" s="592">
        <v>128</v>
      </c>
      <c r="E679" s="592">
        <v>99</v>
      </c>
      <c r="F679" s="591">
        <v>45270</v>
      </c>
      <c r="G679" s="591" t="s">
        <v>4569</v>
      </c>
      <c r="H679" s="591" t="s"/>
      <c r="I679" s="591" t="s"/>
      <c r="J679" s="592">
        <v>99</v>
      </c>
      <c r="K679" s="612" t="s"/>
      <c r="L679" s="594">
        <v>0.581041666668171</v>
      </c>
      <c r="M679" s="591" t="s">
        <v>4491</v>
      </c>
      <c r="N679" s="591" t="s">
        <v>4572</v>
      </c>
      <c r="O679" s="591" t="s"/>
      <c r="P679" s="596" t="s"/>
      <c r="Q679" s="597" t="s"/>
    </row>
    <row r="680" spans="1:17" s="55">
      <c r="A680" s="590">
        <v>45671</v>
      </c>
      <c r="B680" s="591" t="s">
        <v>3776</v>
      </c>
      <c r="C680" s="591" t="s"/>
      <c r="D680" s="592">
        <v>1420</v>
      </c>
      <c r="E680" s="592">
        <v>1150</v>
      </c>
      <c r="F680" s="591">
        <v>45266</v>
      </c>
      <c r="G680" s="591" t="s">
        <v>4569</v>
      </c>
      <c r="H680" s="591" t="s"/>
      <c r="I680" s="591" t="s"/>
      <c r="J680" s="592">
        <v>1150</v>
      </c>
      <c r="K680" s="612" t="s"/>
      <c r="L680" s="594">
        <v>0.55719907407547</v>
      </c>
      <c r="M680" s="591" t="s">
        <v>3298</v>
      </c>
      <c r="N680" s="591" t="s">
        <v>4630</v>
      </c>
      <c r="O680" s="591" t="s"/>
      <c r="P680" s="596" t="s"/>
      <c r="Q680" s="597" t="s"/>
    </row>
    <row r="681" spans="1:17" s="55">
      <c r="A681" s="590">
        <v>45671</v>
      </c>
      <c r="B681" s="591" t="s">
        <v>3777</v>
      </c>
      <c r="C681" s="591" t="s"/>
      <c r="D681" s="592">
        <v>454</v>
      </c>
      <c r="E681" s="592">
        <v>356</v>
      </c>
      <c r="F681" s="591">
        <v>45265</v>
      </c>
      <c r="G681" s="591" t="s">
        <v>4569</v>
      </c>
      <c r="H681" s="591" t="s">
        <v>4575</v>
      </c>
      <c r="I681" s="591" t="s"/>
      <c r="J681" s="592">
        <v>356</v>
      </c>
      <c r="K681" s="612" t="s"/>
      <c r="L681" s="594">
        <v>0.556550925924967</v>
      </c>
      <c r="M681" s="591" t="s">
        <v>3298</v>
      </c>
      <c r="N681" s="591" t="s">
        <v>5349</v>
      </c>
      <c r="O681" s="591" t="s"/>
      <c r="P681" s="596" t="s"/>
      <c r="Q681" s="597" t="s"/>
    </row>
    <row r="682" spans="1:17" s="55">
      <c r="A682" s="590">
        <v>45671</v>
      </c>
      <c r="B682" s="591" t="s">
        <v>3779</v>
      </c>
      <c r="C682" s="591" t="s"/>
      <c r="D682" s="592">
        <v>128</v>
      </c>
      <c r="E682" s="592">
        <v>99</v>
      </c>
      <c r="F682" s="591">
        <v>45264</v>
      </c>
      <c r="G682" s="591" t="s">
        <v>4569</v>
      </c>
      <c r="H682" s="591" t="s"/>
      <c r="I682" s="591" t="s"/>
      <c r="J682" s="592">
        <v>99</v>
      </c>
      <c r="K682" s="612" t="s"/>
      <c r="L682" s="594">
        <v>0.553518518518104</v>
      </c>
      <c r="M682" s="591" t="s">
        <v>3298</v>
      </c>
      <c r="N682" s="591" t="s">
        <v>5349</v>
      </c>
      <c r="O682" s="591" t="s"/>
      <c r="P682" s="596" t="s"/>
      <c r="Q682" s="597" t="s"/>
    </row>
    <row r="683" spans="1:17" s="55">
      <c r="A683" s="590">
        <v>45671</v>
      </c>
      <c r="B683" s="591" t="s">
        <v>3778</v>
      </c>
      <c r="C683" s="591" t="s"/>
      <c r="D683" s="592">
        <v>2898</v>
      </c>
      <c r="E683" s="592">
        <v>2463</v>
      </c>
      <c r="F683" s="591">
        <v>45263</v>
      </c>
      <c r="G683" s="591" t="s">
        <v>4569</v>
      </c>
      <c r="H683" s="591" t="s">
        <v>13529</v>
      </c>
      <c r="I683" s="591">
        <v>13071111788</v>
      </c>
      <c r="J683" s="592">
        <v>2463</v>
      </c>
      <c r="K683" s="612" t="s"/>
      <c r="L683" s="594">
        <v>0.550474537038099</v>
      </c>
      <c r="M683" s="591" t="s">
        <v>4491</v>
      </c>
      <c r="N683" s="591" t="s">
        <v>4630</v>
      </c>
      <c r="O683" s="591" t="s"/>
      <c r="P683" s="596" t="s"/>
      <c r="Q683" s="597" t="s"/>
    </row>
    <row r="684" spans="1:17" s="55">
      <c r="A684" s="590">
        <v>45671</v>
      </c>
      <c r="B684" s="591" t="s">
        <v>3782</v>
      </c>
      <c r="C684" s="591" t="s"/>
      <c r="D684" s="592">
        <v>14597</v>
      </c>
      <c r="E684" s="592">
        <v>8298</v>
      </c>
      <c r="F684" s="591">
        <v>45262</v>
      </c>
      <c r="G684" s="591" t="s">
        <v>4569</v>
      </c>
      <c r="H684" s="591" t="s">
        <v>13446</v>
      </c>
      <c r="I684" s="591">
        <v>13269830931</v>
      </c>
      <c r="J684" s="592">
        <v>8298</v>
      </c>
      <c r="K684" s="612" t="s"/>
      <c r="L684" s="594">
        <v>0.53685185185168</v>
      </c>
      <c r="M684" s="591" t="s">
        <v>3298</v>
      </c>
      <c r="N684" s="591" t="s">
        <v>5349</v>
      </c>
      <c r="O684" s="591" t="s"/>
      <c r="P684" s="596" t="s"/>
      <c r="Q684" s="597" t="s"/>
    </row>
    <row r="685" spans="1:17" s="55">
      <c r="A685" s="590">
        <v>45671</v>
      </c>
      <c r="B685" s="591" t="s">
        <v>3782</v>
      </c>
      <c r="C685" s="591" t="s"/>
      <c r="D685" s="592">
        <v>14597</v>
      </c>
      <c r="E685" s="592">
        <v>8298</v>
      </c>
      <c r="F685" s="591">
        <v>45262</v>
      </c>
      <c r="G685" s="591" t="s">
        <v>4569</v>
      </c>
      <c r="H685" s="591" t="s">
        <v>13446</v>
      </c>
      <c r="I685" s="591">
        <v>13269830931</v>
      </c>
      <c r="J685" s="592">
        <v>-5</v>
      </c>
      <c r="K685" s="612" t="s"/>
      <c r="L685" s="594">
        <v>0.53685185185168</v>
      </c>
      <c r="M685" s="591" t="s">
        <v>3298</v>
      </c>
      <c r="N685" s="591" t="s">
        <v>5349</v>
      </c>
      <c r="O685" s="591" t="s"/>
      <c r="P685" s="596" t="s"/>
      <c r="Q685" s="597" t="s"/>
    </row>
    <row r="686" spans="1:17" s="55">
      <c r="A686" s="590">
        <v>45671</v>
      </c>
      <c r="B686" s="591" t="s">
        <v>3781</v>
      </c>
      <c r="C686" s="591" t="s"/>
      <c r="D686" s="592">
        <v>3398</v>
      </c>
      <c r="E686" s="592">
        <v>2378</v>
      </c>
      <c r="F686" s="591">
        <v>45259</v>
      </c>
      <c r="G686" s="591" t="s">
        <v>4569</v>
      </c>
      <c r="H686" s="591" t="s">
        <v>13410</v>
      </c>
      <c r="I686" s="591">
        <v>15755917009</v>
      </c>
      <c r="J686" s="592">
        <v>2378</v>
      </c>
      <c r="K686" s="612" t="s"/>
      <c r="L686" s="594">
        <v>0.531793981481315</v>
      </c>
      <c r="M686" s="591" t="s">
        <v>4491</v>
      </c>
      <c r="N686" s="591" t="s">
        <v>4630</v>
      </c>
      <c r="O686" s="591" t="s"/>
      <c r="P686" s="596" t="s"/>
      <c r="Q686" s="597" t="s"/>
    </row>
    <row r="687" spans="1:17" s="55">
      <c r="A687" s="590">
        <v>45671</v>
      </c>
      <c r="B687" s="591" t="s">
        <v>13311</v>
      </c>
      <c r="C687" s="591" t="s"/>
      <c r="D687" s="592">
        <v>168</v>
      </c>
      <c r="E687" s="592">
        <v>168</v>
      </c>
      <c r="F687" s="591">
        <v>45252</v>
      </c>
      <c r="G687" s="591" t="s">
        <v>12650</v>
      </c>
      <c r="H687" s="591" t="s">
        <v>8517</v>
      </c>
      <c r="I687" s="591">
        <v>18612317853</v>
      </c>
      <c r="J687" s="592">
        <v>168</v>
      </c>
      <c r="K687" s="612" t="s"/>
      <c r="L687" s="594">
        <v>0.484560185184819</v>
      </c>
      <c r="M687" s="591" t="s">
        <v>4491</v>
      </c>
      <c r="N687" s="591" t="s">
        <v>4521</v>
      </c>
      <c r="O687" s="591" t="s"/>
      <c r="P687" s="596" t="s"/>
      <c r="Q687" s="597" t="s"/>
    </row>
    <row r="688" spans="1:17" s="55">
      <c r="A688" s="590">
        <v>45671</v>
      </c>
      <c r="B688" s="591" t="s">
        <v>3785</v>
      </c>
      <c r="C688" s="591" t="s"/>
      <c r="D688" s="592">
        <v>198</v>
      </c>
      <c r="E688" s="592">
        <v>168</v>
      </c>
      <c r="F688" s="591">
        <v>45249</v>
      </c>
      <c r="G688" s="591" t="s">
        <v>4569</v>
      </c>
      <c r="H688" s="591" t="s">
        <v>12920</v>
      </c>
      <c r="I688" s="591" t="s"/>
      <c r="J688" s="592">
        <v>168</v>
      </c>
      <c r="K688" s="612" t="s"/>
      <c r="L688" s="594">
        <v>0.43540509259401</v>
      </c>
      <c r="M688" s="591" t="s">
        <v>3298</v>
      </c>
      <c r="N688" s="591" t="s">
        <v>5349</v>
      </c>
      <c r="O688" s="591" t="s"/>
      <c r="P688" s="596" t="s"/>
      <c r="Q688" s="597" t="s"/>
    </row>
    <row r="689" spans="1:17" s="55">
      <c r="A689" s="590">
        <v>45671</v>
      </c>
      <c r="B689" s="591" t="s">
        <v>13309</v>
      </c>
      <c r="C689" s="591" t="s"/>
      <c r="D689" s="592">
        <v>3670</v>
      </c>
      <c r="E689" s="592">
        <v>2860</v>
      </c>
      <c r="F689" s="591">
        <v>45247</v>
      </c>
      <c r="G689" s="591" t="s">
        <v>4569</v>
      </c>
      <c r="H689" s="591" t="s">
        <v>13384</v>
      </c>
      <c r="I689" s="591">
        <v>15833162257</v>
      </c>
      <c r="J689" s="592">
        <v>2860</v>
      </c>
      <c r="K689" s="612" t="s"/>
      <c r="L689" s="594">
        <v>0.415578703705251</v>
      </c>
      <c r="M689" s="591" t="s">
        <v>4491</v>
      </c>
      <c r="N689" s="591" t="s">
        <v>5349</v>
      </c>
      <c r="O689" s="591" t="s"/>
      <c r="P689" s="596" t="s"/>
      <c r="Q689" s="597" t="s"/>
    </row>
    <row r="690" spans="1:17" s="55">
      <c r="A690" s="590">
        <v>45671</v>
      </c>
      <c r="B690" s="591" t="s">
        <v>13311</v>
      </c>
      <c r="C690" s="591" t="s"/>
      <c r="D690" s="592">
        <v>128</v>
      </c>
      <c r="E690" s="592">
        <v>128</v>
      </c>
      <c r="F690" s="591">
        <v>45245</v>
      </c>
      <c r="G690" s="591" t="s">
        <v>12650</v>
      </c>
      <c r="H690" s="591" t="s">
        <v>13530</v>
      </c>
      <c r="I690" s="591">
        <v>13801203026</v>
      </c>
      <c r="J690" s="592">
        <v>128</v>
      </c>
      <c r="K690" s="612" t="s"/>
      <c r="L690" s="594">
        <v>0.369710648148612</v>
      </c>
      <c r="M690" s="591" t="s">
        <v>4491</v>
      </c>
      <c r="N690" s="591" t="s">
        <v>4521</v>
      </c>
      <c r="O690" s="591" t="s"/>
      <c r="P690" s="596" t="s"/>
      <c r="Q690" s="597" t="s"/>
    </row>
    <row r="691" spans="1:17" s="55">
      <c r="A691" s="590">
        <v>45672</v>
      </c>
      <c r="B691" s="591" t="s">
        <v>3787</v>
      </c>
      <c r="C691" s="591" t="s"/>
      <c r="D691" s="592">
        <v>3380</v>
      </c>
      <c r="E691" s="592">
        <v>2704</v>
      </c>
      <c r="F691" s="591">
        <v>45380</v>
      </c>
      <c r="G691" s="591" t="s">
        <v>4569</v>
      </c>
      <c r="H691" s="591" t="s">
        <v>39</v>
      </c>
      <c r="I691" s="591">
        <v>13693389577</v>
      </c>
      <c r="J691" s="592">
        <v>2704</v>
      </c>
      <c r="K691" s="612" t="s"/>
      <c r="L691" s="594">
        <v>0.911817129628617</v>
      </c>
      <c r="M691" s="591" t="s">
        <v>4491</v>
      </c>
      <c r="N691" s="591" t="s"/>
      <c r="O691" s="591" t="s"/>
      <c r="P691" s="596" t="s"/>
      <c r="Q691" s="597" t="s"/>
    </row>
    <row r="692" spans="1:17" s="55">
      <c r="A692" s="590">
        <v>45672</v>
      </c>
      <c r="B692" s="591" t="s">
        <v>3788</v>
      </c>
      <c r="C692" s="591" t="s"/>
      <c r="D692" s="592">
        <v>168</v>
      </c>
      <c r="E692" s="592">
        <v>168</v>
      </c>
      <c r="F692" s="591">
        <v>45375</v>
      </c>
      <c r="G692" s="591" t="s">
        <v>4569</v>
      </c>
      <c r="H692" s="591" t="s"/>
      <c r="I692" s="591" t="s"/>
      <c r="J692" s="592">
        <v>168</v>
      </c>
      <c r="K692" s="612" t="s"/>
      <c r="L692" s="594">
        <v>0.831458333334013</v>
      </c>
      <c r="M692" s="591" t="s">
        <v>4491</v>
      </c>
      <c r="N692" s="591" t="s"/>
      <c r="O692" s="591" t="s"/>
      <c r="P692" s="596" t="s"/>
      <c r="Q692" s="597" t="s"/>
    </row>
    <row r="693" spans="1:17" s="55">
      <c r="A693" s="590">
        <v>45672</v>
      </c>
      <c r="B693" s="591" t="s">
        <v>3789</v>
      </c>
      <c r="C693" s="591" t="s"/>
      <c r="D693" s="592">
        <v>258</v>
      </c>
      <c r="E693" s="592">
        <v>258</v>
      </c>
      <c r="F693" s="591">
        <v>45373</v>
      </c>
      <c r="G693" s="591" t="s">
        <v>4569</v>
      </c>
      <c r="H693" s="591" t="s"/>
      <c r="I693" s="591" t="s"/>
      <c r="J693" s="592">
        <v>258</v>
      </c>
      <c r="K693" s="612" t="s"/>
      <c r="L693" s="594">
        <v>0.801655092593137</v>
      </c>
      <c r="M693" s="591" t="s">
        <v>4491</v>
      </c>
      <c r="N693" s="591" t="s"/>
      <c r="O693" s="591" t="s"/>
      <c r="P693" s="596" t="s"/>
      <c r="Q693" s="597" t="s"/>
    </row>
    <row r="694" spans="1:17" s="55">
      <c r="A694" s="590">
        <v>45672</v>
      </c>
      <c r="B694" s="591" t="s">
        <v>3790</v>
      </c>
      <c r="C694" s="591" t="s"/>
      <c r="D694" s="592">
        <v>298</v>
      </c>
      <c r="E694" s="592">
        <v>168</v>
      </c>
      <c r="F694" s="591">
        <v>45370</v>
      </c>
      <c r="G694" s="591" t="s">
        <v>4569</v>
      </c>
      <c r="H694" s="591" t="s"/>
      <c r="I694" s="591" t="s"/>
      <c r="J694" s="592">
        <v>168</v>
      </c>
      <c r="K694" s="612" t="s"/>
      <c r="L694" s="594">
        <v>0.780833333334158</v>
      </c>
      <c r="M694" s="591" t="s">
        <v>4491</v>
      </c>
      <c r="N694" s="591" t="s">
        <v>4572</v>
      </c>
      <c r="O694" s="591" t="s"/>
      <c r="P694" s="596" t="s"/>
      <c r="Q694" s="597" t="s"/>
    </row>
    <row r="695" spans="1:17" s="55">
      <c r="A695" s="590">
        <v>45672</v>
      </c>
      <c r="B695" s="591" t="s">
        <v>3791</v>
      </c>
      <c r="C695" s="591" t="s"/>
      <c r="D695" s="592">
        <v>99</v>
      </c>
      <c r="E695" s="592">
        <v>99</v>
      </c>
      <c r="F695" s="591">
        <v>45349</v>
      </c>
      <c r="G695" s="591" t="s">
        <v>4569</v>
      </c>
      <c r="H695" s="591" t="s">
        <v>4575</v>
      </c>
      <c r="I695" s="591" t="s"/>
      <c r="J695" s="592">
        <v>99</v>
      </c>
      <c r="K695" s="612" t="s"/>
      <c r="L695" s="594">
        <v>0.570127314815181</v>
      </c>
      <c r="M695" s="591" t="s">
        <v>4491</v>
      </c>
      <c r="N695" s="591" t="s"/>
      <c r="O695" s="591" t="s"/>
      <c r="P695" s="596" t="s"/>
      <c r="Q695" s="597" t="s"/>
    </row>
    <row r="696" spans="1:17" s="55">
      <c r="A696" s="590">
        <v>45672</v>
      </c>
      <c r="B696" s="591" t="s">
        <v>3792</v>
      </c>
      <c r="C696" s="591" t="s"/>
      <c r="D696" s="592">
        <v>288</v>
      </c>
      <c r="E696" s="592">
        <v>250</v>
      </c>
      <c r="F696" s="591">
        <v>45344</v>
      </c>
      <c r="G696" s="591" t="s">
        <v>4569</v>
      </c>
      <c r="H696" s="591" t="s">
        <v>4572</v>
      </c>
      <c r="I696" s="591">
        <v>18612472341</v>
      </c>
      <c r="J696" s="592">
        <v>250</v>
      </c>
      <c r="K696" s="612" t="s"/>
      <c r="L696" s="594">
        <v>0.553252314814017</v>
      </c>
      <c r="M696" s="591" t="s">
        <v>4491</v>
      </c>
      <c r="N696" s="591" t="s">
        <v>4572</v>
      </c>
      <c r="O696" s="591" t="s"/>
      <c r="P696" s="596" t="s"/>
      <c r="Q696" s="597" t="s"/>
    </row>
    <row r="697" spans="1:17" s="55">
      <c r="A697" s="590">
        <v>45672</v>
      </c>
      <c r="B697" s="591" t="s">
        <v>3793</v>
      </c>
      <c r="C697" s="591" t="s"/>
      <c r="D697" s="592">
        <v>256</v>
      </c>
      <c r="E697" s="592">
        <v>198</v>
      </c>
      <c r="F697" s="591">
        <v>45342</v>
      </c>
      <c r="G697" s="591" t="s">
        <v>4569</v>
      </c>
      <c r="H697" s="591" t="s"/>
      <c r="I697" s="591" t="s"/>
      <c r="J697" s="592">
        <v>198</v>
      </c>
      <c r="K697" s="612" t="s"/>
      <c r="L697" s="594">
        <v>0.52614583333343</v>
      </c>
      <c r="M697" s="591" t="s">
        <v>3267</v>
      </c>
      <c r="N697" s="591" t="s">
        <v>4572</v>
      </c>
      <c r="O697" s="591" t="s"/>
      <c r="P697" s="596" t="s"/>
      <c r="Q697" s="597" t="s"/>
    </row>
    <row r="698" spans="1:17" s="55">
      <c r="A698" s="590">
        <v>45672</v>
      </c>
      <c r="B698" s="591" t="s">
        <v>3794</v>
      </c>
      <c r="C698" s="591" t="s"/>
      <c r="D698" s="592">
        <v>128</v>
      </c>
      <c r="E698" s="592">
        <v>99</v>
      </c>
      <c r="F698" s="591">
        <v>45338</v>
      </c>
      <c r="G698" s="591" t="s">
        <v>4569</v>
      </c>
      <c r="H698" s="591" t="s"/>
      <c r="I698" s="591" t="s"/>
      <c r="J698" s="592">
        <v>99</v>
      </c>
      <c r="K698" s="612" t="s"/>
      <c r="L698" s="594">
        <v>0.415636574074597</v>
      </c>
      <c r="M698" s="591" t="s">
        <v>4491</v>
      </c>
      <c r="N698" s="591" t="s">
        <v>4630</v>
      </c>
      <c r="O698" s="591" t="s"/>
      <c r="P698" s="596" t="s"/>
      <c r="Q698" s="597" t="s"/>
    </row>
    <row r="699" spans="1:17" s="55">
      <c r="A699" s="590">
        <v>45673</v>
      </c>
      <c r="B699" s="591" t="s">
        <v>3795</v>
      </c>
      <c r="C699" s="591" t="s"/>
      <c r="D699" s="592">
        <v>198</v>
      </c>
      <c r="E699" s="592">
        <v>168</v>
      </c>
      <c r="F699" s="591">
        <v>45460</v>
      </c>
      <c r="G699" s="591" t="s">
        <v>4569</v>
      </c>
      <c r="H699" s="591" t="s">
        <v>12920</v>
      </c>
      <c r="I699" s="591" t="s"/>
      <c r="J699" s="592">
        <v>168</v>
      </c>
      <c r="K699" s="612" t="s"/>
      <c r="L699" s="594">
        <v>0.82171296296292</v>
      </c>
      <c r="M699" s="591" t="s">
        <v>3298</v>
      </c>
      <c r="N699" s="591" t="s">
        <v>5349</v>
      </c>
      <c r="O699" s="591" t="s"/>
      <c r="P699" s="596" t="s"/>
      <c r="Q699" s="597" t="s"/>
    </row>
    <row r="700" spans="1:17" s="55">
      <c r="A700" s="590">
        <v>45673</v>
      </c>
      <c r="B700" s="591" t="s">
        <v>3796</v>
      </c>
      <c r="C700" s="591" t="s"/>
      <c r="D700" s="592">
        <v>198</v>
      </c>
      <c r="E700" s="592">
        <v>168</v>
      </c>
      <c r="F700" s="591">
        <v>45459</v>
      </c>
      <c r="G700" s="591" t="s">
        <v>4569</v>
      </c>
      <c r="H700" s="591" t="s">
        <v>12920</v>
      </c>
      <c r="I700" s="591" t="s"/>
      <c r="J700" s="592">
        <v>168</v>
      </c>
      <c r="K700" s="612" t="s"/>
      <c r="L700" s="594">
        <v>0.820462962961756</v>
      </c>
      <c r="M700" s="591" t="s">
        <v>3298</v>
      </c>
      <c r="N700" s="591" t="s">
        <v>5349</v>
      </c>
      <c r="O700" s="591" t="s"/>
      <c r="P700" s="596" t="s"/>
      <c r="Q700" s="597" t="s"/>
    </row>
    <row r="701" spans="1:17" s="55">
      <c r="A701" s="590">
        <v>45673</v>
      </c>
      <c r="B701" s="591" t="s">
        <v>13311</v>
      </c>
      <c r="C701" s="591" t="s"/>
      <c r="D701" s="592">
        <v>520</v>
      </c>
      <c r="E701" s="592">
        <v>520</v>
      </c>
      <c r="F701" s="591">
        <v>45456</v>
      </c>
      <c r="G701" s="591" t="s">
        <v>4569</v>
      </c>
      <c r="H701" s="591" t="s"/>
      <c r="I701" s="591" t="s"/>
      <c r="J701" s="592">
        <v>520</v>
      </c>
      <c r="K701" s="612" t="s"/>
      <c r="L701" s="594">
        <v>0.776898148149485</v>
      </c>
      <c r="M701" s="591" t="s">
        <v>3298</v>
      </c>
      <c r="N701" s="591" t="s">
        <v>4572</v>
      </c>
      <c r="O701" s="591" t="s"/>
      <c r="P701" s="596" t="s"/>
      <c r="Q701" s="597" t="s"/>
    </row>
    <row r="702" spans="1:17" s="55">
      <c r="A702" s="590">
        <v>45673</v>
      </c>
      <c r="B702" s="591" t="s">
        <v>3798</v>
      </c>
      <c r="C702" s="591" t="s"/>
      <c r="D702" s="592">
        <v>128</v>
      </c>
      <c r="E702" s="592">
        <v>100</v>
      </c>
      <c r="F702" s="591">
        <v>45444</v>
      </c>
      <c r="G702" s="591" t="s">
        <v>4569</v>
      </c>
      <c r="H702" s="591" t="s">
        <v>13531</v>
      </c>
      <c r="I702" s="591" t="s"/>
      <c r="J702" s="592">
        <v>100</v>
      </c>
      <c r="K702" s="612" t="s"/>
      <c r="L702" s="594">
        <v>0.723437500000728</v>
      </c>
      <c r="M702" s="591" t="s">
        <v>3267</v>
      </c>
      <c r="N702" s="591" t="s">
        <v>5349</v>
      </c>
      <c r="O702" s="591" t="s"/>
      <c r="P702" s="596" t="s"/>
      <c r="Q702" s="597" t="s"/>
    </row>
    <row r="703" spans="1:17" s="55">
      <c r="A703" s="590">
        <v>45673</v>
      </c>
      <c r="B703" s="591" t="s">
        <v>3799</v>
      </c>
      <c r="C703" s="591" t="s"/>
      <c r="D703" s="592">
        <v>300</v>
      </c>
      <c r="E703" s="592">
        <v>198</v>
      </c>
      <c r="F703" s="591">
        <v>45442</v>
      </c>
      <c r="G703" s="591" t="s">
        <v>4569</v>
      </c>
      <c r="H703" s="591" t="s">
        <v>12679</v>
      </c>
      <c r="I703" s="591">
        <v>13329363952</v>
      </c>
      <c r="J703" s="592">
        <v>198</v>
      </c>
      <c r="K703" s="612" t="s"/>
      <c r="L703" s="594">
        <v>0.71804398148015</v>
      </c>
      <c r="M703" s="591" t="s">
        <v>4491</v>
      </c>
      <c r="N703" s="591" t="s">
        <v>5349</v>
      </c>
      <c r="O703" s="591" t="s"/>
      <c r="P703" s="596" t="s"/>
      <c r="Q703" s="597" t="s"/>
    </row>
    <row r="704" spans="1:17" s="55">
      <c r="A704" s="590">
        <v>45673</v>
      </c>
      <c r="B704" s="591" t="s">
        <v>3801</v>
      </c>
      <c r="C704" s="591" t="s"/>
      <c r="D704" s="592">
        <v>99</v>
      </c>
      <c r="E704" s="592">
        <v>99</v>
      </c>
      <c r="F704" s="591">
        <v>45438</v>
      </c>
      <c r="G704" s="591" t="s">
        <v>4569</v>
      </c>
      <c r="H704" s="591" t="s"/>
      <c r="I704" s="591" t="s"/>
      <c r="J704" s="592">
        <v>99</v>
      </c>
      <c r="K704" s="612" t="s"/>
      <c r="L704" s="594">
        <v>0.67717592592453</v>
      </c>
      <c r="M704" s="591" t="s">
        <v>4491</v>
      </c>
      <c r="N704" s="591" t="s">
        <v>4572</v>
      </c>
      <c r="O704" s="591" t="s"/>
      <c r="P704" s="596" t="s"/>
      <c r="Q704" s="597" t="s"/>
    </row>
    <row r="705" spans="1:17" s="55">
      <c r="A705" s="590">
        <v>45673</v>
      </c>
      <c r="B705" s="591" t="s">
        <v>3802</v>
      </c>
      <c r="C705" s="591" t="s"/>
      <c r="D705" s="592">
        <v>158</v>
      </c>
      <c r="E705" s="592">
        <v>158</v>
      </c>
      <c r="F705" s="591">
        <v>45437</v>
      </c>
      <c r="G705" s="591" t="s">
        <v>4569</v>
      </c>
      <c r="H705" s="591" t="s"/>
      <c r="I705" s="591" t="s"/>
      <c r="J705" s="592">
        <v>158</v>
      </c>
      <c r="K705" s="612" t="s"/>
      <c r="L705" s="594">
        <v>0.675023148149194</v>
      </c>
      <c r="M705" s="591" t="s">
        <v>4491</v>
      </c>
      <c r="N705" s="591" t="s"/>
      <c r="O705" s="591" t="s"/>
      <c r="P705" s="596" t="s"/>
      <c r="Q705" s="597" t="s"/>
    </row>
    <row r="706" spans="1:17" s="55">
      <c r="A706" s="590">
        <v>45673</v>
      </c>
      <c r="B706" s="591" t="s">
        <v>3803</v>
      </c>
      <c r="C706" s="591" t="s"/>
      <c r="D706" s="592">
        <v>950</v>
      </c>
      <c r="E706" s="592">
        <v>760</v>
      </c>
      <c r="F706" s="591">
        <v>45434</v>
      </c>
      <c r="G706" s="591" t="s">
        <v>4569</v>
      </c>
      <c r="H706" s="591" t="s">
        <v>13373</v>
      </c>
      <c r="I706" s="591">
        <v>13910504921</v>
      </c>
      <c r="J706" s="592">
        <v>760</v>
      </c>
      <c r="K706" s="612" t="s"/>
      <c r="L706" s="594">
        <v>0.660069444445981</v>
      </c>
      <c r="M706" s="591" t="s">
        <v>4491</v>
      </c>
      <c r="N706" s="591" t="s"/>
      <c r="O706" s="591" t="s">
        <v>13532</v>
      </c>
      <c r="P706" s="596" t="s"/>
      <c r="Q706" s="597" t="s"/>
    </row>
    <row r="707" spans="1:17" s="55">
      <c r="A707" s="590">
        <v>45673</v>
      </c>
      <c r="B707" s="591" t="s">
        <v>3800</v>
      </c>
      <c r="C707" s="591" t="s"/>
      <c r="D707" s="592">
        <v>498</v>
      </c>
      <c r="E707" s="592">
        <v>168</v>
      </c>
      <c r="F707" s="591">
        <v>45427</v>
      </c>
      <c r="G707" s="591" t="s">
        <v>4569</v>
      </c>
      <c r="H707" s="591" t="s"/>
      <c r="I707" s="591" t="s"/>
      <c r="J707" s="592">
        <v>168</v>
      </c>
      <c r="K707" s="612" t="s"/>
      <c r="L707" s="594">
        <v>0.578287037038536</v>
      </c>
      <c r="M707" s="591" t="s">
        <v>4491</v>
      </c>
      <c r="N707" s="591" t="s">
        <v>4572</v>
      </c>
      <c r="O707" s="591" t="s"/>
      <c r="P707" s="596" t="s"/>
      <c r="Q707" s="597" t="s"/>
    </row>
    <row r="708" spans="1:17" s="55">
      <c r="A708" s="590">
        <v>45673</v>
      </c>
      <c r="B708" s="591" t="s">
        <v>3804</v>
      </c>
      <c r="C708" s="591" t="s"/>
      <c r="D708" s="592">
        <v>99</v>
      </c>
      <c r="E708" s="592">
        <v>99</v>
      </c>
      <c r="F708" s="591">
        <v>45426</v>
      </c>
      <c r="G708" s="591" t="s">
        <v>4569</v>
      </c>
      <c r="H708" s="591" t="s"/>
      <c r="I708" s="591" t="s"/>
      <c r="J708" s="592">
        <v>99</v>
      </c>
      <c r="K708" s="612" t="s"/>
      <c r="L708" s="594">
        <v>0.573749999999564</v>
      </c>
      <c r="M708" s="591" t="s">
        <v>3298</v>
      </c>
      <c r="N708" s="591" t="s"/>
      <c r="O708" s="591" t="s"/>
      <c r="P708" s="596" t="s"/>
      <c r="Q708" s="597" t="s"/>
    </row>
    <row r="709" spans="1:17" s="55">
      <c r="A709" s="590">
        <v>45673</v>
      </c>
      <c r="B709" s="591" t="s">
        <v>3805</v>
      </c>
      <c r="C709" s="591" t="s"/>
      <c r="D709" s="592">
        <v>100</v>
      </c>
      <c r="E709" s="592">
        <v>100</v>
      </c>
      <c r="F709" s="591">
        <v>45422</v>
      </c>
      <c r="G709" s="591" t="s">
        <v>4569</v>
      </c>
      <c r="H709" s="591" t="s"/>
      <c r="I709" s="591" t="s"/>
      <c r="J709" s="592">
        <v>100</v>
      </c>
      <c r="K709" s="612" t="s"/>
      <c r="L709" s="594">
        <v>0.528067129631381</v>
      </c>
      <c r="M709" s="591" t="s">
        <v>4491</v>
      </c>
      <c r="N709" s="591" t="s">
        <v>4572</v>
      </c>
      <c r="O709" s="591" t="s"/>
      <c r="P709" s="596" t="s"/>
      <c r="Q709" s="597" t="s"/>
    </row>
    <row r="710" spans="1:17" s="55">
      <c r="A710" s="590">
        <v>45673</v>
      </c>
      <c r="B710" s="591" t="s">
        <v>3806</v>
      </c>
      <c r="C710" s="591" t="s"/>
      <c r="D710" s="592">
        <v>1480</v>
      </c>
      <c r="E710" s="592">
        <v>1100</v>
      </c>
      <c r="F710" s="591">
        <v>45421</v>
      </c>
      <c r="G710" s="591" t="s">
        <v>4569</v>
      </c>
      <c r="H710" s="591" t="s"/>
      <c r="I710" s="591" t="s"/>
      <c r="J710" s="592">
        <v>1100</v>
      </c>
      <c r="K710" s="612" t="s"/>
      <c r="L710" s="594">
        <v>0.512048611111823</v>
      </c>
      <c r="M710" s="591" t="s">
        <v>3298</v>
      </c>
      <c r="N710" s="591" t="s">
        <v>5349</v>
      </c>
      <c r="O710" s="591" t="s"/>
      <c r="P710" s="596" t="s"/>
      <c r="Q710" s="597" t="s"/>
    </row>
    <row r="711" spans="1:17" s="55">
      <c r="A711" s="590">
        <v>45673</v>
      </c>
      <c r="B711" s="591" t="s">
        <v>3807</v>
      </c>
      <c r="C711" s="591" t="s"/>
      <c r="D711" s="592">
        <v>524</v>
      </c>
      <c r="E711" s="592">
        <v>435</v>
      </c>
      <c r="F711" s="591">
        <v>45420</v>
      </c>
      <c r="G711" s="591" t="s">
        <v>4569</v>
      </c>
      <c r="H711" s="591" t="s"/>
      <c r="I711" s="591" t="s"/>
      <c r="J711" s="592">
        <v>435</v>
      </c>
      <c r="K711" s="612" t="s"/>
      <c r="L711" s="594">
        <v>0.510266203702486</v>
      </c>
      <c r="M711" s="591" t="s">
        <v>3298</v>
      </c>
      <c r="N711" s="591" t="s">
        <v>5349</v>
      </c>
      <c r="O711" s="591" t="s"/>
      <c r="P711" s="596" t="s"/>
      <c r="Q711" s="597" t="s"/>
    </row>
    <row r="712" spans="1:17" s="691">
      <c r="A712" s="606">
        <v>45673</v>
      </c>
      <c r="B712" s="607" t="s">
        <v>3807</v>
      </c>
      <c r="C712" s="607" t="s"/>
      <c r="D712" s="593">
        <v>524</v>
      </c>
      <c r="E712" s="593">
        <v>435</v>
      </c>
      <c r="F712" s="607">
        <v>45420</v>
      </c>
      <c r="G712" s="607" t="s">
        <v>4569</v>
      </c>
      <c r="H712" s="607" t="s"/>
      <c r="I712" s="607" t="s"/>
      <c r="J712" s="593" t="s"/>
      <c r="K712" s="617">
        <v>3</v>
      </c>
      <c r="L712" s="608">
        <v>0.510266203702486</v>
      </c>
      <c r="M712" s="607" t="s">
        <v>3298</v>
      </c>
      <c r="N712" s="607" t="s">
        <v>5349</v>
      </c>
      <c r="O712" s="607" t="s"/>
      <c r="P712" s="609" t="s"/>
      <c r="Q712" s="610" t="s"/>
    </row>
    <row r="713" spans="1:17" s="55">
      <c r="A713" s="590">
        <v>45673</v>
      </c>
      <c r="B713" s="591" t="s">
        <v>13309</v>
      </c>
      <c r="C713" s="591" t="s"/>
      <c r="D713" s="592">
        <v>149</v>
      </c>
      <c r="E713" s="592">
        <v>149</v>
      </c>
      <c r="F713" s="591">
        <v>45397</v>
      </c>
      <c r="G713" s="591" t="s">
        <v>12650</v>
      </c>
      <c r="H713" s="591" t="s"/>
      <c r="I713" s="591" t="s"/>
      <c r="J713" s="592">
        <v>149</v>
      </c>
      <c r="K713" s="612" t="s"/>
      <c r="L713" s="594">
        <v>0.405787037037953</v>
      </c>
      <c r="M713" s="591" t="s">
        <v>4491</v>
      </c>
      <c r="N713" s="591" t="s">
        <v>8517</v>
      </c>
      <c r="O713" s="591" t="s"/>
      <c r="P713" s="596" t="s"/>
      <c r="Q713" s="597" t="s"/>
    </row>
    <row r="714" spans="1:17" s="55">
      <c r="A714" s="590">
        <v>45673</v>
      </c>
      <c r="B714" s="591" t="s">
        <v>3809</v>
      </c>
      <c r="C714" s="591" t="s"/>
      <c r="D714" s="592">
        <v>198</v>
      </c>
      <c r="E714" s="592">
        <v>168</v>
      </c>
      <c r="F714" s="591">
        <v>45393</v>
      </c>
      <c r="G714" s="591" t="s">
        <v>4569</v>
      </c>
      <c r="H714" s="591" t="s">
        <v>4575</v>
      </c>
      <c r="I714" s="591" t="s"/>
      <c r="J714" s="592">
        <v>168</v>
      </c>
      <c r="K714" s="612" t="s"/>
      <c r="L714" s="594">
        <v>0.386747685184673</v>
      </c>
      <c r="M714" s="591" t="s">
        <v>3298</v>
      </c>
      <c r="N714" s="591" t="s">
        <v>5349</v>
      </c>
      <c r="O714" s="591" t="s"/>
      <c r="P714" s="596" t="s"/>
      <c r="Q714" s="597" t="s"/>
    </row>
    <row r="715" spans="1:17" s="55">
      <c r="A715" s="590">
        <v>45674</v>
      </c>
      <c r="B715" s="591" t="s">
        <v>3816</v>
      </c>
      <c r="C715" s="591" t="s"/>
      <c r="D715" s="592">
        <v>198</v>
      </c>
      <c r="E715" s="592">
        <v>168</v>
      </c>
      <c r="F715" s="591">
        <v>45559</v>
      </c>
      <c r="G715" s="591" t="s">
        <v>4569</v>
      </c>
      <c r="H715" s="591" t="s"/>
      <c r="I715" s="591">
        <v>17610216680</v>
      </c>
      <c r="J715" s="592">
        <v>168</v>
      </c>
      <c r="K715" s="592" t="s"/>
      <c r="L715" s="594">
        <v>0.874965277776937</v>
      </c>
      <c r="M715" s="591" t="s">
        <v>4491</v>
      </c>
      <c r="N715" s="591" t="s">
        <v>5349</v>
      </c>
      <c r="O715" s="591" t="s"/>
      <c r="P715" s="596" t="s"/>
      <c r="Q715" s="597" t="s"/>
    </row>
    <row r="716" spans="1:17" s="55">
      <c r="A716" s="590">
        <v>45674</v>
      </c>
      <c r="B716" s="591" t="s">
        <v>3818</v>
      </c>
      <c r="C716" s="591" t="s"/>
      <c r="D716" s="592">
        <v>168</v>
      </c>
      <c r="E716" s="592">
        <v>168</v>
      </c>
      <c r="F716" s="591">
        <v>45555</v>
      </c>
      <c r="G716" s="591" t="s">
        <v>4569</v>
      </c>
      <c r="H716" s="591" t="s"/>
      <c r="I716" s="591" t="s"/>
      <c r="J716" s="592">
        <v>168</v>
      </c>
      <c r="K716" s="592" t="s"/>
      <c r="L716" s="594">
        <v>0.798761574074888</v>
      </c>
      <c r="M716" s="591" t="s">
        <v>4491</v>
      </c>
      <c r="N716" s="591" t="s"/>
      <c r="O716" s="591" t="s"/>
      <c r="P716" s="596" t="s"/>
      <c r="Q716" s="597" t="s"/>
    </row>
    <row r="717" spans="1:17" s="55">
      <c r="A717" s="590">
        <v>45674</v>
      </c>
      <c r="B717" s="591" t="s">
        <v>3819</v>
      </c>
      <c r="C717" s="591" t="s"/>
      <c r="D717" s="592">
        <v>10</v>
      </c>
      <c r="E717" s="592">
        <v>10</v>
      </c>
      <c r="F717" s="591">
        <v>45554</v>
      </c>
      <c r="G717" s="591" t="s">
        <v>4569</v>
      </c>
      <c r="H717" s="591" t="s"/>
      <c r="I717" s="591" t="s"/>
      <c r="J717" s="592">
        <v>10</v>
      </c>
      <c r="K717" s="592" t="s"/>
      <c r="L717" s="594">
        <v>0.759120370370511</v>
      </c>
      <c r="M717" s="591" t="s">
        <v>3298</v>
      </c>
      <c r="N717" s="591" t="s"/>
      <c r="O717" s="591" t="s"/>
      <c r="P717" s="596" t="s"/>
      <c r="Q717" s="597" t="s"/>
    </row>
    <row r="718" spans="1:17" s="55">
      <c r="A718" s="590">
        <v>45674</v>
      </c>
      <c r="B718" s="591" t="s">
        <v>3820</v>
      </c>
      <c r="C718" s="591" t="s"/>
      <c r="D718" s="592">
        <v>168</v>
      </c>
      <c r="E718" s="592">
        <v>168</v>
      </c>
      <c r="F718" s="591">
        <v>45547</v>
      </c>
      <c r="G718" s="591" t="s">
        <v>4569</v>
      </c>
      <c r="H718" s="591" t="s"/>
      <c r="I718" s="591" t="s"/>
      <c r="J718" s="592">
        <v>168</v>
      </c>
      <c r="K718" s="592" t="s"/>
      <c r="L718" s="594">
        <v>0.724236111109349</v>
      </c>
      <c r="M718" s="591" t="s">
        <v>4491</v>
      </c>
      <c r="N718" s="591" t="s"/>
      <c r="O718" s="591" t="s"/>
      <c r="P718" s="596" t="s"/>
      <c r="Q718" s="597" t="s"/>
    </row>
    <row r="719" spans="1:17" s="55">
      <c r="A719" s="590">
        <v>45674</v>
      </c>
      <c r="B719" s="591" t="s">
        <v>3817</v>
      </c>
      <c r="C719" s="591" t="s"/>
      <c r="D719" s="592">
        <v>199</v>
      </c>
      <c r="E719" s="592">
        <v>168</v>
      </c>
      <c r="F719" s="591">
        <v>45544</v>
      </c>
      <c r="G719" s="591" t="s">
        <v>4569</v>
      </c>
      <c r="H719" s="591" t="s"/>
      <c r="I719" s="591" t="s"/>
      <c r="J719" s="592">
        <v>168</v>
      </c>
      <c r="K719" s="592" t="s"/>
      <c r="L719" s="594">
        <v>0.707291666665697</v>
      </c>
      <c r="M719" s="591" t="s">
        <v>4491</v>
      </c>
      <c r="N719" s="591" t="s">
        <v>4572</v>
      </c>
      <c r="O719" s="591" t="s"/>
      <c r="P719" s="596" t="s"/>
      <c r="Q719" s="597" t="s"/>
    </row>
    <row r="720" spans="1:17" s="55">
      <c r="A720" s="590">
        <v>45674</v>
      </c>
      <c r="B720" s="591" t="s">
        <v>3823</v>
      </c>
      <c r="C720" s="591" t="s"/>
      <c r="D720" s="592">
        <v>168</v>
      </c>
      <c r="E720" s="592">
        <v>168</v>
      </c>
      <c r="F720" s="591">
        <v>45529</v>
      </c>
      <c r="G720" s="591" t="s">
        <v>4569</v>
      </c>
      <c r="H720" s="591" t="s"/>
      <c r="I720" s="591" t="s"/>
      <c r="J720" s="592">
        <v>168</v>
      </c>
      <c r="K720" s="592" t="s"/>
      <c r="L720" s="594">
        <v>0.642997685186856</v>
      </c>
      <c r="M720" s="591" t="s">
        <v>3298</v>
      </c>
      <c r="N720" s="591" t="s"/>
      <c r="O720" s="591" t="s"/>
      <c r="P720" s="596" t="s"/>
      <c r="Q720" s="597" t="s"/>
    </row>
    <row r="721" spans="1:17" s="55">
      <c r="A721" s="590">
        <v>45674</v>
      </c>
      <c r="B721" s="591" t="s">
        <v>3821</v>
      </c>
      <c r="C721" s="591" t="s"/>
      <c r="D721" s="592">
        <v>2698</v>
      </c>
      <c r="E721" s="592">
        <v>2158</v>
      </c>
      <c r="F721" s="591">
        <v>45525</v>
      </c>
      <c r="G721" s="591" t="s">
        <v>4569</v>
      </c>
      <c r="H721" s="591" t="s"/>
      <c r="I721" s="591" t="s"/>
      <c r="J721" s="592">
        <v>2158</v>
      </c>
      <c r="K721" s="592" t="s"/>
      <c r="L721" s="594">
        <v>0.628182870368619</v>
      </c>
      <c r="M721" s="591" t="s">
        <v>4491</v>
      </c>
      <c r="N721" s="591" t="s">
        <v>4572</v>
      </c>
      <c r="O721" s="591" t="s"/>
      <c r="P721" s="596" t="s"/>
      <c r="Q721" s="597" t="s"/>
    </row>
    <row r="722" spans="1:17" s="55">
      <c r="A722" s="590">
        <v>45674</v>
      </c>
      <c r="B722" s="591" t="s">
        <v>13311</v>
      </c>
      <c r="C722" s="591" t="s"/>
      <c r="D722" s="592">
        <v>51</v>
      </c>
      <c r="E722" s="592">
        <v>50</v>
      </c>
      <c r="F722" s="591">
        <v>45523</v>
      </c>
      <c r="G722" s="591" t="s">
        <v>3888</v>
      </c>
      <c r="H722" s="591" t="s">
        <v>13038</v>
      </c>
      <c r="I722" s="591">
        <v>13701003089</v>
      </c>
      <c r="J722" s="592">
        <v>50</v>
      </c>
      <c r="K722" s="592" t="s"/>
      <c r="L722" s="594">
        <v>0.621828703704523</v>
      </c>
      <c r="M722" s="591" t="s">
        <v>4491</v>
      </c>
      <c r="N722" s="591" t="s"/>
      <c r="O722" s="591" t="s">
        <v>13533</v>
      </c>
      <c r="P722" s="596" t="s"/>
      <c r="Q722" s="597" t="s"/>
    </row>
    <row r="723" spans="1:17" s="55">
      <c r="A723" s="590">
        <v>45674</v>
      </c>
      <c r="B723" s="591" t="s">
        <v>13311</v>
      </c>
      <c r="C723" s="591" t="s"/>
      <c r="D723" s="592">
        <v>199</v>
      </c>
      <c r="E723" s="592">
        <v>168</v>
      </c>
      <c r="F723" s="591">
        <v>45522</v>
      </c>
      <c r="G723" s="591" t="s">
        <v>3888</v>
      </c>
      <c r="H723" s="591" t="s">
        <v>13534</v>
      </c>
      <c r="I723" s="591" t="s"/>
      <c r="J723" s="592">
        <v>168</v>
      </c>
      <c r="K723" s="592" t="s"/>
      <c r="L723" s="594">
        <v>0.595902777778974</v>
      </c>
      <c r="M723" s="591" t="s">
        <v>4491</v>
      </c>
      <c r="N723" s="591" t="s"/>
      <c r="O723" s="591" t="s"/>
      <c r="P723" s="596" t="s"/>
      <c r="Q723" s="597" t="s"/>
    </row>
    <row r="724" spans="1:17" s="55">
      <c r="A724" s="590">
        <v>45674</v>
      </c>
      <c r="B724" s="591" t="s">
        <v>13311</v>
      </c>
      <c r="C724" s="591" t="s"/>
      <c r="D724" s="592">
        <v>298</v>
      </c>
      <c r="E724" s="592">
        <v>168</v>
      </c>
      <c r="F724" s="591">
        <v>45521</v>
      </c>
      <c r="G724" s="591" t="s">
        <v>3888</v>
      </c>
      <c r="H724" s="591" t="s">
        <v>13534</v>
      </c>
      <c r="I724" s="591" t="s"/>
      <c r="J724" s="592">
        <v>168</v>
      </c>
      <c r="K724" s="592" t="s"/>
      <c r="L724" s="594">
        <v>0.595381944443943</v>
      </c>
      <c r="M724" s="591" t="s">
        <v>4491</v>
      </c>
      <c r="N724" s="591" t="s"/>
      <c r="O724" s="591" t="s"/>
      <c r="P724" s="596" t="s"/>
      <c r="Q724" s="597" t="s"/>
    </row>
    <row r="725" spans="1:17" s="55">
      <c r="A725" s="590">
        <v>45674</v>
      </c>
      <c r="B725" s="591" t="s">
        <v>13311</v>
      </c>
      <c r="C725" s="591" t="s"/>
      <c r="D725" s="592">
        <v>298</v>
      </c>
      <c r="E725" s="592">
        <v>168</v>
      </c>
      <c r="F725" s="591">
        <v>45520</v>
      </c>
      <c r="G725" s="591" t="s">
        <v>3888</v>
      </c>
      <c r="H725" s="591" t="s">
        <v>32</v>
      </c>
      <c r="I725" s="591">
        <v>13971347343</v>
      </c>
      <c r="J725" s="592">
        <v>4563</v>
      </c>
      <c r="K725" s="592" t="s"/>
      <c r="L725" s="594">
        <v>0.592708333333576</v>
      </c>
      <c r="M725" s="591" t="s">
        <v>4491</v>
      </c>
      <c r="N725" s="591" t="s"/>
      <c r="O725" s="591" t="s"/>
      <c r="P725" s="596" t="s"/>
      <c r="Q725" s="597" t="s"/>
    </row>
    <row r="726" spans="1:17" s="55">
      <c r="A726" s="590">
        <v>45674</v>
      </c>
      <c r="B726" s="591" t="s">
        <v>13311</v>
      </c>
      <c r="C726" s="620">
        <v>4000000000000</v>
      </c>
      <c r="D726" s="592">
        <v>2190</v>
      </c>
      <c r="E726" s="592">
        <v>1860</v>
      </c>
      <c r="F726" s="591">
        <v>45519</v>
      </c>
      <c r="G726" s="591" t="s">
        <v>3888</v>
      </c>
      <c r="H726" s="591" t="s">
        <v>13489</v>
      </c>
      <c r="I726" s="591">
        <v>18226627475</v>
      </c>
      <c r="J726" s="592">
        <v>1860</v>
      </c>
      <c r="K726" s="592" t="s"/>
      <c r="L726" s="594">
        <v>0.59083333333183</v>
      </c>
      <c r="M726" s="591" t="s">
        <v>4491</v>
      </c>
      <c r="N726" s="591" t="s"/>
      <c r="O726" s="591" t="s"/>
      <c r="P726" s="596" t="s"/>
      <c r="Q726" s="597" t="s"/>
    </row>
    <row r="727" spans="1:17" s="55">
      <c r="A727" s="590">
        <v>45674</v>
      </c>
      <c r="B727" s="591" t="s">
        <v>3822</v>
      </c>
      <c r="C727" s="591" t="s"/>
      <c r="D727" s="592">
        <v>128</v>
      </c>
      <c r="E727" s="592">
        <v>99</v>
      </c>
      <c r="F727" s="591">
        <v>45510</v>
      </c>
      <c r="G727" s="591" t="s">
        <v>4569</v>
      </c>
      <c r="H727" s="591" t="s"/>
      <c r="I727" s="591" t="s"/>
      <c r="J727" s="592">
        <v>99</v>
      </c>
      <c r="K727" s="592" t="s"/>
      <c r="L727" s="594">
        <v>0.548831018517376</v>
      </c>
      <c r="M727" s="591" t="s">
        <v>3298</v>
      </c>
      <c r="N727" s="591" t="s"/>
      <c r="O727" s="591" t="s"/>
      <c r="P727" s="596" t="s"/>
      <c r="Q727" s="597" t="s"/>
    </row>
    <row r="728" spans="1:17" s="55">
      <c r="A728" s="590">
        <v>45674</v>
      </c>
      <c r="B728" s="591" t="s">
        <v>3825</v>
      </c>
      <c r="C728" s="591" t="s"/>
      <c r="D728" s="592">
        <v>168</v>
      </c>
      <c r="E728" s="592">
        <v>168</v>
      </c>
      <c r="F728" s="591">
        <v>45494</v>
      </c>
      <c r="G728" s="591" t="s">
        <v>4569</v>
      </c>
      <c r="H728" s="591" t="s"/>
      <c r="I728" s="591" t="s"/>
      <c r="J728" s="592">
        <v>168</v>
      </c>
      <c r="K728" s="592" t="s"/>
      <c r="L728" s="594">
        <v>0.41195601851723</v>
      </c>
      <c r="M728" s="591" t="s">
        <v>4491</v>
      </c>
      <c r="N728" s="591" t="s"/>
      <c r="O728" s="591" t="s"/>
      <c r="P728" s="596" t="s"/>
      <c r="Q728" s="597" t="s"/>
    </row>
    <row r="729" spans="1:17" s="55">
      <c r="A729" s="590">
        <v>45674</v>
      </c>
      <c r="B729" s="591" t="s">
        <v>3826</v>
      </c>
      <c r="C729" s="591" t="s"/>
      <c r="D729" s="592">
        <v>820</v>
      </c>
      <c r="E729" s="592">
        <v>697</v>
      </c>
      <c r="F729" s="591">
        <v>45490</v>
      </c>
      <c r="G729" s="591" t="s">
        <v>4569</v>
      </c>
      <c r="H729" s="591" t="s">
        <v>13535</v>
      </c>
      <c r="I729" s="591" t="s"/>
      <c r="J729" s="592">
        <v>697</v>
      </c>
      <c r="K729" s="592" t="s"/>
      <c r="L729" s="594">
        <v>0.397812499999418</v>
      </c>
      <c r="M729" s="591" t="s">
        <v>4491</v>
      </c>
      <c r="N729" s="591" t="s"/>
      <c r="O729" s="591" t="s"/>
      <c r="P729" s="596" t="s"/>
      <c r="Q729" s="597" t="s"/>
    </row>
    <row r="730" spans="1:17" s="691">
      <c r="A730" s="606">
        <v>45675</v>
      </c>
      <c r="B730" s="607" t="s">
        <v>13309</v>
      </c>
      <c r="C730" s="607" t="s"/>
      <c r="D730" s="593">
        <v>688</v>
      </c>
      <c r="E730" s="593">
        <v>688</v>
      </c>
      <c r="F730" s="607">
        <v>45742</v>
      </c>
      <c r="G730" s="607" t="s">
        <v>3888</v>
      </c>
      <c r="H730" s="607" t="s">
        <v>13513</v>
      </c>
      <c r="I730" s="607">
        <v>15810717813</v>
      </c>
      <c r="J730" s="593">
        <v>688</v>
      </c>
      <c r="K730" s="593" t="s"/>
      <c r="L730" s="608">
        <v>0.876435185185983</v>
      </c>
      <c r="M730" s="607" t="s">
        <v>4491</v>
      </c>
      <c r="N730" s="607" t="s">
        <v>5523</v>
      </c>
      <c r="O730" s="607" t="s"/>
      <c r="P730" s="609" t="s"/>
      <c r="Q730" s="610" t="s"/>
    </row>
    <row r="731" spans="1:17" s="55">
      <c r="A731" s="590">
        <v>45675</v>
      </c>
      <c r="B731" s="591" t="s">
        <v>3829</v>
      </c>
      <c r="C731" s="591" t="s"/>
      <c r="D731" s="592">
        <v>99</v>
      </c>
      <c r="E731" s="592">
        <v>99</v>
      </c>
      <c r="F731" s="591">
        <v>45735</v>
      </c>
      <c r="G731" s="591" t="s">
        <v>4569</v>
      </c>
      <c r="H731" s="591" t="s">
        <v>13536</v>
      </c>
      <c r="I731" s="591">
        <v>13701111580</v>
      </c>
      <c r="J731" s="592">
        <v>99</v>
      </c>
      <c r="K731" s="592" t="s"/>
      <c r="L731" s="594">
        <v>0.792222222222336</v>
      </c>
      <c r="M731" s="591" t="s">
        <v>4491</v>
      </c>
      <c r="N731" s="591" t="s"/>
      <c r="O731" s="591" t="s"/>
      <c r="P731" s="596" t="s"/>
      <c r="Q731" s="597" t="s"/>
    </row>
    <row r="732" spans="1:17" s="55">
      <c r="A732" s="590">
        <v>45675</v>
      </c>
      <c r="B732" s="591" t="s">
        <v>3830</v>
      </c>
      <c r="C732" s="591" t="s"/>
      <c r="D732" s="592">
        <v>3136</v>
      </c>
      <c r="E732" s="592">
        <v>3136</v>
      </c>
      <c r="F732" s="591">
        <v>45729</v>
      </c>
      <c r="G732" s="591" t="s">
        <v>4569</v>
      </c>
      <c r="H732" s="591" t="s">
        <v>13536</v>
      </c>
      <c r="I732" s="591">
        <v>13701111580</v>
      </c>
      <c r="J732" s="592">
        <v>3136</v>
      </c>
      <c r="K732" s="592" t="s"/>
      <c r="L732" s="594">
        <v>0.765879629630945</v>
      </c>
      <c r="M732" s="591" t="s">
        <v>4491</v>
      </c>
      <c r="N732" s="591" t="s"/>
      <c r="O732" s="591" t="s"/>
      <c r="P732" s="596" t="s"/>
      <c r="Q732" s="597" t="s"/>
    </row>
    <row r="733" spans="1:17" s="55">
      <c r="A733" s="590">
        <v>45675</v>
      </c>
      <c r="B733" s="591" t="s">
        <v>3831</v>
      </c>
      <c r="C733" s="591" t="s"/>
      <c r="D733" s="592">
        <v>168</v>
      </c>
      <c r="E733" s="592">
        <v>168</v>
      </c>
      <c r="F733" s="591">
        <v>45723</v>
      </c>
      <c r="G733" s="591" t="s">
        <v>4569</v>
      </c>
      <c r="H733" s="591" t="s"/>
      <c r="I733" s="591" t="s"/>
      <c r="J733" s="592">
        <v>168</v>
      </c>
      <c r="K733" s="592" t="s"/>
      <c r="L733" s="594">
        <v>0.745613425926422</v>
      </c>
      <c r="M733" s="591" t="s">
        <v>13445</v>
      </c>
      <c r="N733" s="591" t="s"/>
      <c r="O733" s="591" t="s"/>
      <c r="P733" s="596" t="s"/>
      <c r="Q733" s="597" t="s"/>
    </row>
    <row r="734" spans="1:17" s="55">
      <c r="A734" s="590">
        <v>45675</v>
      </c>
      <c r="B734" s="591" t="s">
        <v>3827</v>
      </c>
      <c r="C734" s="591" t="s"/>
      <c r="D734" s="592">
        <v>498</v>
      </c>
      <c r="E734" s="592">
        <v>168</v>
      </c>
      <c r="F734" s="591">
        <v>45721</v>
      </c>
      <c r="G734" s="591" t="s">
        <v>4569</v>
      </c>
      <c r="H734" s="591" t="s"/>
      <c r="I734" s="591">
        <v>15901371387</v>
      </c>
      <c r="J734" s="592">
        <v>168</v>
      </c>
      <c r="K734" s="592" t="s"/>
      <c r="L734" s="594">
        <v>0.743356481481897</v>
      </c>
      <c r="M734" s="591" t="s">
        <v>4491</v>
      </c>
      <c r="N734" s="591" t="s">
        <v>4572</v>
      </c>
      <c r="O734" s="591" t="s"/>
      <c r="P734" s="596" t="s"/>
      <c r="Q734" s="597" t="s"/>
    </row>
    <row r="735" spans="1:17" s="55">
      <c r="A735" s="590">
        <v>45675</v>
      </c>
      <c r="B735" s="591" t="s">
        <v>3834</v>
      </c>
      <c r="C735" s="591" t="s"/>
      <c r="D735" s="592">
        <v>99</v>
      </c>
      <c r="E735" s="592">
        <v>99</v>
      </c>
      <c r="F735" s="591">
        <v>45720</v>
      </c>
      <c r="G735" s="591" t="s">
        <v>4569</v>
      </c>
      <c r="H735" s="591" t="s"/>
      <c r="I735" s="591" t="s"/>
      <c r="J735" s="592">
        <v>99</v>
      </c>
      <c r="K735" s="592" t="s"/>
      <c r="L735" s="594">
        <v>0.738634259258106</v>
      </c>
      <c r="M735" s="591" t="s">
        <v>3298</v>
      </c>
      <c r="N735" s="591" t="s">
        <v>4572</v>
      </c>
      <c r="O735" s="591" t="s"/>
      <c r="P735" s="596" t="s"/>
      <c r="Q735" s="597" t="s"/>
    </row>
    <row r="736" spans="1:17" s="55">
      <c r="A736" s="590">
        <v>45675</v>
      </c>
      <c r="B736" s="591" t="s">
        <v>13311</v>
      </c>
      <c r="C736" s="591" t="s"/>
      <c r="D736" s="592">
        <v>166</v>
      </c>
      <c r="E736" s="592">
        <v>83</v>
      </c>
      <c r="F736" s="591">
        <v>45717</v>
      </c>
      <c r="G736" s="591" t="s">
        <v>4569</v>
      </c>
      <c r="H736" s="591" t="s"/>
      <c r="I736" s="591" t="s"/>
      <c r="J736" s="592">
        <v>83</v>
      </c>
      <c r="K736" s="592" t="s"/>
      <c r="L736" s="594">
        <v>0.73416666666526</v>
      </c>
      <c r="M736" s="591" t="s">
        <v>4491</v>
      </c>
      <c r="N736" s="591" t="s">
        <v>4572</v>
      </c>
      <c r="O736" s="591" t="s"/>
      <c r="P736" s="596" t="s"/>
      <c r="Q736" s="597" t="s"/>
    </row>
    <row r="737" spans="1:17" s="55">
      <c r="A737" s="590">
        <v>45675</v>
      </c>
      <c r="B737" s="591" t="s">
        <v>13309</v>
      </c>
      <c r="C737" s="591" t="s"/>
      <c r="D737" s="592">
        <v>4400</v>
      </c>
      <c r="E737" s="592">
        <v>3080</v>
      </c>
      <c r="F737" s="591">
        <v>45714</v>
      </c>
      <c r="G737" s="591" t="s">
        <v>4569</v>
      </c>
      <c r="H737" s="591" t="s"/>
      <c r="I737" s="591" t="s"/>
      <c r="J737" s="592">
        <v>3080</v>
      </c>
      <c r="K737" s="592" t="s"/>
      <c r="L737" s="594">
        <v>0.731145833331539</v>
      </c>
      <c r="M737" s="591" t="s">
        <v>4491</v>
      </c>
      <c r="N737" s="591" t="s">
        <v>4572</v>
      </c>
      <c r="O737" s="591" t="s"/>
      <c r="P737" s="596" t="s"/>
      <c r="Q737" s="597" t="s"/>
    </row>
    <row r="738" spans="1:17" s="55">
      <c r="A738" s="590">
        <v>45675</v>
      </c>
      <c r="B738" s="591" t="s">
        <v>13309</v>
      </c>
      <c r="C738" s="591" t="s"/>
      <c r="D738" s="592">
        <v>358</v>
      </c>
      <c r="E738" s="592">
        <v>168</v>
      </c>
      <c r="F738" s="591">
        <v>45693</v>
      </c>
      <c r="G738" s="591" t="s">
        <v>3888</v>
      </c>
      <c r="H738" s="591" t="s">
        <v>13407</v>
      </c>
      <c r="I738" s="591">
        <v>18600164224</v>
      </c>
      <c r="J738" s="592">
        <v>168</v>
      </c>
      <c r="K738" s="592" t="s"/>
      <c r="L738" s="594">
        <v>0.671493055557221</v>
      </c>
      <c r="M738" s="591" t="s">
        <v>4491</v>
      </c>
      <c r="N738" s="591" t="s">
        <v>4526</v>
      </c>
      <c r="O738" s="591" t="s"/>
      <c r="P738" s="596" t="s"/>
      <c r="Q738" s="597" t="s"/>
    </row>
    <row r="739" spans="1:17" s="55">
      <c r="A739" s="590">
        <v>45675</v>
      </c>
      <c r="B739" s="591" t="s">
        <v>3836</v>
      </c>
      <c r="C739" s="591" t="s"/>
      <c r="D739" s="592">
        <v>3680</v>
      </c>
      <c r="E739" s="592">
        <v>2800</v>
      </c>
      <c r="F739" s="591">
        <v>45689</v>
      </c>
      <c r="G739" s="591" t="s">
        <v>4569</v>
      </c>
      <c r="H739" s="591" t="s">
        <v>41</v>
      </c>
      <c r="I739" s="591">
        <v>15901371387</v>
      </c>
      <c r="J739" s="592">
        <v>2800</v>
      </c>
      <c r="K739" s="592" t="s"/>
      <c r="L739" s="594">
        <v>0.654814814814017</v>
      </c>
      <c r="M739" s="591" t="s">
        <v>4491</v>
      </c>
      <c r="N739" s="591" t="s">
        <v>4572</v>
      </c>
      <c r="O739" s="591" t="s"/>
      <c r="P739" s="596" t="s"/>
      <c r="Q739" s="597" t="s"/>
    </row>
    <row r="740" spans="1:17" s="55">
      <c r="A740" s="590">
        <v>45675</v>
      </c>
      <c r="B740" s="591" t="s">
        <v>3837</v>
      </c>
      <c r="C740" s="591" t="s"/>
      <c r="D740" s="592">
        <v>18</v>
      </c>
      <c r="E740" s="592">
        <v>10</v>
      </c>
      <c r="F740" s="591">
        <v>45684</v>
      </c>
      <c r="G740" s="591" t="s">
        <v>4569</v>
      </c>
      <c r="H740" s="591" t="s"/>
      <c r="I740" s="591" t="s"/>
      <c r="J740" s="592">
        <v>10</v>
      </c>
      <c r="K740" s="592" t="s"/>
      <c r="L740" s="594">
        <v>0.640104166664969</v>
      </c>
      <c r="M740" s="591" t="s">
        <v>3298</v>
      </c>
      <c r="N740" s="591" t="s">
        <v>4572</v>
      </c>
      <c r="O740" s="591" t="s"/>
      <c r="P740" s="596" t="s"/>
      <c r="Q740" s="597" t="s"/>
    </row>
    <row r="741" spans="1:17" s="55">
      <c r="A741" s="590">
        <v>45675</v>
      </c>
      <c r="B741" s="591" t="s">
        <v>3840</v>
      </c>
      <c r="C741" s="591" t="s"/>
      <c r="D741" s="592">
        <v>820</v>
      </c>
      <c r="E741" s="592">
        <v>656</v>
      </c>
      <c r="F741" s="591">
        <v>45682</v>
      </c>
      <c r="G741" s="591" t="s">
        <v>4569</v>
      </c>
      <c r="H741" s="591" t="s">
        <v>13363</v>
      </c>
      <c r="I741" s="591">
        <v>13810876107</v>
      </c>
      <c r="J741" s="592">
        <v>656</v>
      </c>
      <c r="K741" s="592" t="s"/>
      <c r="L741" s="594">
        <v>0.632581018518977</v>
      </c>
      <c r="M741" s="591" t="s">
        <v>4491</v>
      </c>
      <c r="N741" s="591" t="s"/>
      <c r="O741" s="591" t="s"/>
      <c r="P741" s="596" t="s"/>
      <c r="Q741" s="597" t="s"/>
    </row>
    <row r="742" spans="1:17" s="55">
      <c r="A742" s="590">
        <v>45675</v>
      </c>
      <c r="B742" s="591" t="s">
        <v>3839</v>
      </c>
      <c r="C742" s="591" t="s"/>
      <c r="D742" s="592">
        <v>336</v>
      </c>
      <c r="E742" s="592">
        <v>368</v>
      </c>
      <c r="F742" s="591">
        <v>45679</v>
      </c>
      <c r="G742" s="591" t="s">
        <v>4569</v>
      </c>
      <c r="H742" s="591" t="s"/>
      <c r="I742" s="591">
        <v>18518939600</v>
      </c>
      <c r="J742" s="592">
        <v>368</v>
      </c>
      <c r="K742" s="592" t="s"/>
      <c r="L742" s="594">
        <v>0.625173611111677</v>
      </c>
      <c r="M742" s="591" t="s">
        <v>4491</v>
      </c>
      <c r="N742" s="591" t="s">
        <v>5349</v>
      </c>
      <c r="O742" s="591" t="s"/>
      <c r="P742" s="596" t="s"/>
      <c r="Q742" s="597" t="s"/>
    </row>
    <row r="743" spans="1:17" s="55">
      <c r="A743" s="590">
        <v>45675</v>
      </c>
      <c r="B743" s="591" t="s">
        <v>3841</v>
      </c>
      <c r="C743" s="591" t="s"/>
      <c r="D743" s="592">
        <v>7150</v>
      </c>
      <c r="E743" s="592">
        <v>4200</v>
      </c>
      <c r="F743" s="591">
        <v>45677</v>
      </c>
      <c r="G743" s="591" t="s">
        <v>4569</v>
      </c>
      <c r="H743" s="591" t="s">
        <v>13393</v>
      </c>
      <c r="I743" s="591">
        <v>18600864997</v>
      </c>
      <c r="J743" s="592">
        <v>4200</v>
      </c>
      <c r="K743" s="592" t="s"/>
      <c r="L743" s="594">
        <v>0.619999999998982</v>
      </c>
      <c r="M743" s="591" t="s">
        <v>4491</v>
      </c>
      <c r="N743" s="591" t="s">
        <v>5349</v>
      </c>
      <c r="O743" s="591" t="s"/>
      <c r="P743" s="596" t="s"/>
      <c r="Q743" s="597" t="s"/>
    </row>
    <row r="744" spans="1:17" s="55">
      <c r="A744" s="590">
        <v>45675</v>
      </c>
      <c r="B744" s="591" t="s">
        <v>3842</v>
      </c>
      <c r="C744" s="591" t="s"/>
      <c r="D744" s="592">
        <v>99</v>
      </c>
      <c r="E744" s="592">
        <v>99</v>
      </c>
      <c r="F744" s="591">
        <v>45673</v>
      </c>
      <c r="G744" s="591" t="s">
        <v>4569</v>
      </c>
      <c r="H744" s="591" t="s"/>
      <c r="I744" s="591" t="s"/>
      <c r="J744" s="592">
        <v>99</v>
      </c>
      <c r="K744" s="592" t="s"/>
      <c r="L744" s="594">
        <v>0.604872685184091</v>
      </c>
      <c r="M744" s="591" t="s">
        <v>4491</v>
      </c>
      <c r="N744" s="591" t="s">
        <v>4572</v>
      </c>
      <c r="O744" s="591" t="s"/>
      <c r="P744" s="596" t="s"/>
      <c r="Q744" s="597" t="s"/>
    </row>
    <row r="745" spans="1:17" s="55">
      <c r="A745" s="590">
        <v>45675</v>
      </c>
      <c r="B745" s="591" t="s">
        <v>3838</v>
      </c>
      <c r="C745" s="591" t="s"/>
      <c r="D745" s="592">
        <v>1119</v>
      </c>
      <c r="E745" s="592">
        <v>960</v>
      </c>
      <c r="F745" s="591">
        <v>45665</v>
      </c>
      <c r="G745" s="591" t="s">
        <v>4569</v>
      </c>
      <c r="H745" s="591" t="s"/>
      <c r="I745" s="591" t="s"/>
      <c r="J745" s="592">
        <v>960</v>
      </c>
      <c r="K745" s="592" t="s"/>
      <c r="L745" s="594">
        <v>0.589479166665115</v>
      </c>
      <c r="M745" s="591" t="s">
        <v>4491</v>
      </c>
      <c r="N745" s="591" t="s">
        <v>5349</v>
      </c>
      <c r="O745" s="591" t="s"/>
      <c r="P745" s="596" t="s"/>
      <c r="Q745" s="597" t="s"/>
    </row>
    <row r="746" spans="1:17" s="55">
      <c r="A746" s="590">
        <v>45675</v>
      </c>
      <c r="B746" s="591" t="s">
        <v>3843</v>
      </c>
      <c r="C746" s="591" t="s"/>
      <c r="D746" s="592">
        <v>198</v>
      </c>
      <c r="E746" s="592">
        <v>168</v>
      </c>
      <c r="F746" s="591">
        <v>45658</v>
      </c>
      <c r="G746" s="591" t="s">
        <v>4569</v>
      </c>
      <c r="H746" s="591" t="s"/>
      <c r="I746" s="591" t="s"/>
      <c r="J746" s="592">
        <v>168</v>
      </c>
      <c r="K746" s="592" t="s"/>
      <c r="L746" s="594">
        <v>0.575428240739712</v>
      </c>
      <c r="M746" s="591" t="s">
        <v>3298</v>
      </c>
      <c r="N746" s="591" t="s">
        <v>5349</v>
      </c>
      <c r="O746" s="591" t="s"/>
      <c r="P746" s="596" t="s"/>
      <c r="Q746" s="597" t="s"/>
    </row>
    <row r="747" spans="1:17" s="55">
      <c r="A747" s="590">
        <v>45675</v>
      </c>
      <c r="B747" s="591" t="s">
        <v>13309</v>
      </c>
      <c r="C747" s="591" t="s"/>
      <c r="D747" s="592">
        <v>168</v>
      </c>
      <c r="E747" s="592">
        <v>168</v>
      </c>
      <c r="F747" s="591">
        <v>45647</v>
      </c>
      <c r="G747" s="591" t="s">
        <v>12650</v>
      </c>
      <c r="H747" s="591" t="s"/>
      <c r="I747" s="591" t="s"/>
      <c r="J747" s="592">
        <v>168</v>
      </c>
      <c r="K747" s="592" t="s"/>
      <c r="L747" s="594">
        <v>0.53696759259401</v>
      </c>
      <c r="M747" s="591" t="s">
        <v>4491</v>
      </c>
      <c r="N747" s="591" t="s">
        <v>8517</v>
      </c>
      <c r="O747" s="591" t="s"/>
      <c r="P747" s="596" t="s"/>
      <c r="Q747" s="597" t="s"/>
    </row>
    <row r="748" spans="1:17" s="55">
      <c r="A748" s="590">
        <v>45675</v>
      </c>
      <c r="B748" s="591" t="s">
        <v>3845</v>
      </c>
      <c r="C748" s="591" t="s"/>
      <c r="D748" s="592">
        <v>1500</v>
      </c>
      <c r="E748" s="592">
        <v>1116</v>
      </c>
      <c r="F748" s="591">
        <v>45628</v>
      </c>
      <c r="G748" s="591" t="s">
        <v>4569</v>
      </c>
      <c r="H748" s="591" t="s">
        <v>13537</v>
      </c>
      <c r="I748" s="591">
        <v>18611840690</v>
      </c>
      <c r="J748" s="592">
        <v>1116</v>
      </c>
      <c r="K748" s="592" t="s"/>
      <c r="L748" s="594">
        <v>0.477337962962338</v>
      </c>
      <c r="M748" s="591" t="s">
        <v>4491</v>
      </c>
      <c r="N748" s="591" t="s">
        <v>4572</v>
      </c>
      <c r="O748" s="591" t="s"/>
      <c r="P748" s="596" t="s"/>
      <c r="Q748" s="597" t="s"/>
    </row>
    <row r="749" spans="1:17" s="55">
      <c r="A749" s="590">
        <v>45675</v>
      </c>
      <c r="B749" s="591" t="s">
        <v>13309</v>
      </c>
      <c r="C749" s="591" t="s"/>
      <c r="D749" s="592">
        <v>336</v>
      </c>
      <c r="E749" s="592">
        <v>336</v>
      </c>
      <c r="F749" s="591">
        <v>45625</v>
      </c>
      <c r="G749" s="591" t="s">
        <v>12650</v>
      </c>
      <c r="H749" s="591" t="s">
        <v>13538</v>
      </c>
      <c r="I749" s="591">
        <v>15696200999</v>
      </c>
      <c r="J749" s="592">
        <v>336</v>
      </c>
      <c r="K749" s="592" t="s"/>
      <c r="L749" s="594">
        <v>0.468726851850079</v>
      </c>
      <c r="M749" s="591" t="s">
        <v>4491</v>
      </c>
      <c r="N749" s="591" t="s">
        <v>5523</v>
      </c>
      <c r="O749" s="591" t="s"/>
      <c r="P749" s="596" t="s"/>
      <c r="Q749" s="597" t="s"/>
    </row>
    <row r="750" spans="1:17" s="55">
      <c r="A750" s="590">
        <v>45675</v>
      </c>
      <c r="B750" s="591" t="s">
        <v>3846</v>
      </c>
      <c r="C750" s="591" t="s"/>
      <c r="D750" s="592">
        <v>8080</v>
      </c>
      <c r="E750" s="592">
        <v>4814</v>
      </c>
      <c r="F750" s="591">
        <v>45619</v>
      </c>
      <c r="G750" s="591" t="s">
        <v>4569</v>
      </c>
      <c r="H750" s="591" t="s">
        <v>41</v>
      </c>
      <c r="I750" s="591">
        <v>15901371387</v>
      </c>
      <c r="J750" s="592">
        <v>4814</v>
      </c>
      <c r="K750" s="592" t="s"/>
      <c r="L750" s="594">
        <v>0.46193287037022</v>
      </c>
      <c r="M750" s="591" t="s">
        <v>4491</v>
      </c>
      <c r="N750" s="591" t="s">
        <v>4572</v>
      </c>
      <c r="O750" s="591" t="s"/>
      <c r="P750" s="596" t="s"/>
      <c r="Q750" s="597" t="s"/>
    </row>
    <row r="751" spans="1:17" s="55">
      <c r="A751" s="590">
        <v>45675</v>
      </c>
      <c r="B751" s="591" t="s">
        <v>13309</v>
      </c>
      <c r="C751" s="591" t="s"/>
      <c r="D751" s="592">
        <v>199</v>
      </c>
      <c r="E751" s="592">
        <v>199</v>
      </c>
      <c r="F751" s="591">
        <v>45611</v>
      </c>
      <c r="G751" s="591" t="s">
        <v>12650</v>
      </c>
      <c r="H751" s="591" t="s">
        <v>13446</v>
      </c>
      <c r="I751" s="591">
        <v>18446327865</v>
      </c>
      <c r="J751" s="592">
        <v>199</v>
      </c>
      <c r="K751" s="592" t="s"/>
      <c r="L751" s="594">
        <v>0.43869212962818</v>
      </c>
      <c r="M751" s="591" t="s">
        <v>4491</v>
      </c>
      <c r="N751" s="591" t="s">
        <v>5523</v>
      </c>
      <c r="O751" s="591" t="s"/>
      <c r="P751" s="596" t="s"/>
      <c r="Q751" s="597" t="s"/>
    </row>
    <row r="752" spans="1:17" s="55">
      <c r="A752" s="590">
        <v>45675</v>
      </c>
      <c r="B752" s="591" t="s">
        <v>13309</v>
      </c>
      <c r="C752" s="591" t="s"/>
      <c r="D752" s="592">
        <v>50</v>
      </c>
      <c r="E752" s="592">
        <v>50</v>
      </c>
      <c r="F752" s="591">
        <v>45610</v>
      </c>
      <c r="G752" s="591" t="s">
        <v>12650</v>
      </c>
      <c r="H752" s="591" t="s">
        <v>13539</v>
      </c>
      <c r="I752" s="591">
        <v>17710488896</v>
      </c>
      <c r="J752" s="592">
        <v>50</v>
      </c>
      <c r="K752" s="592" t="s"/>
      <c r="L752" s="594">
        <v>0.436782407407009</v>
      </c>
      <c r="M752" s="591" t="s">
        <v>4491</v>
      </c>
      <c r="N752" s="591" t="s">
        <v>8517</v>
      </c>
      <c r="O752" s="591" t="s"/>
      <c r="P752" s="596" t="s"/>
      <c r="Q752" s="597" t="s"/>
    </row>
    <row r="753" spans="1:17" s="55">
      <c r="A753" s="590">
        <v>45675</v>
      </c>
      <c r="B753" s="591" t="s">
        <v>3850</v>
      </c>
      <c r="C753" s="591" t="s"/>
      <c r="D753" s="592">
        <v>168</v>
      </c>
      <c r="E753" s="592">
        <v>168</v>
      </c>
      <c r="F753" s="591">
        <v>45594</v>
      </c>
      <c r="G753" s="591" t="s">
        <v>4569</v>
      </c>
      <c r="H753" s="591" t="s"/>
      <c r="I753" s="591" t="s"/>
      <c r="J753" s="592">
        <v>168</v>
      </c>
      <c r="K753" s="592" t="s"/>
      <c r="L753" s="594">
        <v>0.389710648149048</v>
      </c>
      <c r="M753" s="591" t="s">
        <v>4491</v>
      </c>
      <c r="N753" s="591" t="s"/>
      <c r="O753" s="591" t="s"/>
      <c r="P753" s="596" t="s"/>
      <c r="Q753" s="597" t="s"/>
    </row>
    <row r="754" spans="1:17" s="55">
      <c r="A754" s="590">
        <v>45676</v>
      </c>
      <c r="B754" s="591" t="s">
        <v>3851</v>
      </c>
      <c r="C754" s="591" t="s"/>
      <c r="D754" s="592">
        <v>4499</v>
      </c>
      <c r="E754" s="592">
        <v>2700</v>
      </c>
      <c r="F754" s="591">
        <v>45885</v>
      </c>
      <c r="G754" s="591" t="s">
        <v>3888</v>
      </c>
      <c r="H754" s="591" t="s">
        <v>13540</v>
      </c>
      <c r="I754" s="591" t="s"/>
      <c r="J754" s="592">
        <v>2700</v>
      </c>
      <c r="K754" s="592" t="s"/>
      <c r="L754" s="594">
        <v>0.961446759258252</v>
      </c>
      <c r="M754" s="591" t="s">
        <v>13541</v>
      </c>
      <c r="N754" s="591" t="s">
        <v>4526</v>
      </c>
      <c r="O754" s="591" t="s"/>
      <c r="P754" s="596" t="s"/>
      <c r="Q754" s="597" t="s"/>
    </row>
    <row r="755" spans="1:17" s="55">
      <c r="A755" s="590">
        <v>45676</v>
      </c>
      <c r="B755" s="591" t="s">
        <v>13309</v>
      </c>
      <c r="C755" s="591" t="s"/>
      <c r="D755" s="592">
        <v>330</v>
      </c>
      <c r="E755" s="592">
        <v>281</v>
      </c>
      <c r="F755" s="591">
        <v>45880</v>
      </c>
      <c r="G755" s="591" t="s">
        <v>4569</v>
      </c>
      <c r="H755" s="591" t="s">
        <v>13542</v>
      </c>
      <c r="I755" s="591">
        <v>18612875906</v>
      </c>
      <c r="J755" s="592">
        <v>281</v>
      </c>
      <c r="K755" s="592" t="s"/>
      <c r="L755" s="594">
        <v>0.7608101851838</v>
      </c>
      <c r="M755" s="591" t="s">
        <v>4491</v>
      </c>
      <c r="N755" s="591" t="s">
        <v>5349</v>
      </c>
      <c r="O755" s="591" t="s"/>
      <c r="P755" s="596" t="s"/>
      <c r="Q755" s="597" t="s"/>
    </row>
    <row r="756" spans="1:17" s="55">
      <c r="A756" s="590">
        <v>45676</v>
      </c>
      <c r="B756" s="591" t="s">
        <v>3853</v>
      </c>
      <c r="C756" s="591" t="s"/>
      <c r="D756" s="592">
        <v>3500</v>
      </c>
      <c r="E756" s="592">
        <v>1670</v>
      </c>
      <c r="F756" s="591">
        <v>45871</v>
      </c>
      <c r="G756" s="591" t="s">
        <v>3888</v>
      </c>
      <c r="H756" s="591" t="s">
        <v>13543</v>
      </c>
      <c r="I756" s="591" t="s"/>
      <c r="J756" s="592">
        <v>1670</v>
      </c>
      <c r="K756" s="592" t="s"/>
      <c r="L756" s="594">
        <v>0.691145833334304</v>
      </c>
      <c r="M756" s="591" t="s">
        <v>3298</v>
      </c>
      <c r="N756" s="591" t="s">
        <v>4526</v>
      </c>
      <c r="O756" s="591" t="s"/>
      <c r="P756" s="596" t="s"/>
      <c r="Q756" s="597" t="s"/>
    </row>
    <row r="757" spans="1:17" s="55">
      <c r="A757" s="590">
        <v>45676</v>
      </c>
      <c r="B757" s="591" t="s">
        <v>3854</v>
      </c>
      <c r="C757" s="591" t="s"/>
      <c r="D757" s="592">
        <v>168</v>
      </c>
      <c r="E757" s="592">
        <v>168</v>
      </c>
      <c r="F757" s="591">
        <v>45868</v>
      </c>
      <c r="G757" s="591" t="s">
        <v>4569</v>
      </c>
      <c r="H757" s="591" t="s"/>
      <c r="I757" s="591" t="s"/>
      <c r="J757" s="592">
        <v>168</v>
      </c>
      <c r="K757" s="592" t="s"/>
      <c r="L757" s="594">
        <v>0.672002314815473</v>
      </c>
      <c r="M757" s="591" t="s">
        <v>3298</v>
      </c>
      <c r="N757" s="591" t="s"/>
      <c r="O757" s="591" t="s"/>
      <c r="P757" s="596" t="s"/>
      <c r="Q757" s="597" t="s"/>
    </row>
    <row r="758" spans="1:17" s="691">
      <c r="A758" s="606">
        <v>45676</v>
      </c>
      <c r="B758" s="607" t="s">
        <v>13309</v>
      </c>
      <c r="C758" s="607" t="s"/>
      <c r="D758" s="593">
        <v>259</v>
      </c>
      <c r="E758" s="593">
        <v>259</v>
      </c>
      <c r="F758" s="607">
        <v>45856</v>
      </c>
      <c r="G758" s="607" t="s">
        <v>12650</v>
      </c>
      <c r="H758" s="607" t="s">
        <v>13544</v>
      </c>
      <c r="I758" s="607">
        <v>17090148435</v>
      </c>
      <c r="J758" s="593">
        <v>259</v>
      </c>
      <c r="K758" s="593" t="s"/>
      <c r="L758" s="608">
        <v>0.614282407408609</v>
      </c>
      <c r="M758" s="607" t="s">
        <v>4491</v>
      </c>
      <c r="N758" s="607" t="s">
        <v>5523</v>
      </c>
      <c r="O758" s="607" t="s"/>
      <c r="P758" s="609" t="s"/>
      <c r="Q758" s="610" t="s"/>
    </row>
    <row r="759" spans="1:17" s="55">
      <c r="A759" s="590">
        <v>45676</v>
      </c>
      <c r="B759" s="591" t="s">
        <v>3857</v>
      </c>
      <c r="C759" s="591" t="s"/>
      <c r="D759" s="592">
        <v>336</v>
      </c>
      <c r="E759" s="592">
        <v>336</v>
      </c>
      <c r="F759" s="591">
        <v>45855</v>
      </c>
      <c r="G759" s="591" t="s">
        <v>4569</v>
      </c>
      <c r="H759" s="591" t="s">
        <v>13373</v>
      </c>
      <c r="I759" s="591">
        <v>13910504921</v>
      </c>
      <c r="J759" s="592">
        <v>336</v>
      </c>
      <c r="K759" s="592" t="s"/>
      <c r="L759" s="594">
        <v>0.603125000001455</v>
      </c>
      <c r="M759" s="591" t="s">
        <v>4491</v>
      </c>
      <c r="N759" s="591" t="s"/>
      <c r="O759" s="591" t="s"/>
      <c r="P759" s="596" t="s"/>
      <c r="Q759" s="597" t="s"/>
    </row>
    <row r="760" spans="1:17" s="55">
      <c r="A760" s="590">
        <v>45676</v>
      </c>
      <c r="B760" s="591" t="s">
        <v>13309</v>
      </c>
      <c r="C760" s="591" t="s"/>
      <c r="D760" s="592">
        <v>58</v>
      </c>
      <c r="E760" s="592">
        <v>58</v>
      </c>
      <c r="F760" s="591">
        <v>45843</v>
      </c>
      <c r="G760" s="591" t="s">
        <v>12650</v>
      </c>
      <c r="H760" s="591" t="s"/>
      <c r="I760" s="591" t="s"/>
      <c r="J760" s="592">
        <v>58</v>
      </c>
      <c r="K760" s="592" t="s"/>
      <c r="L760" s="594">
        <v>0.565879629630217</v>
      </c>
      <c r="M760" s="591" t="s">
        <v>4491</v>
      </c>
      <c r="N760" s="591" t="s">
        <v>8517</v>
      </c>
      <c r="O760" s="591" t="s"/>
      <c r="P760" s="596" t="s"/>
      <c r="Q760" s="597" t="s"/>
    </row>
    <row r="761" spans="1:17" s="55">
      <c r="A761" s="590">
        <v>45676</v>
      </c>
      <c r="B761" s="591" t="s">
        <v>3858</v>
      </c>
      <c r="C761" s="591" t="s"/>
      <c r="D761" s="592">
        <v>2970</v>
      </c>
      <c r="E761" s="592">
        <v>2000</v>
      </c>
      <c r="F761" s="591">
        <v>45841</v>
      </c>
      <c r="G761" s="591" t="s">
        <v>4569</v>
      </c>
      <c r="H761" s="591" t="s"/>
      <c r="I761" s="591" t="s"/>
      <c r="J761" s="592">
        <v>2000</v>
      </c>
      <c r="K761" s="592" t="s"/>
      <c r="L761" s="594">
        <v>0.563657407408755</v>
      </c>
      <c r="M761" s="591" t="s">
        <v>4491</v>
      </c>
      <c r="N761" s="591" t="s">
        <v>5349</v>
      </c>
      <c r="O761" s="591" t="s"/>
      <c r="P761" s="596" t="s"/>
      <c r="Q761" s="597" t="s"/>
    </row>
    <row r="762" spans="1:17" s="55">
      <c r="A762" s="590">
        <v>45676</v>
      </c>
      <c r="B762" s="591" t="s">
        <v>3859</v>
      </c>
      <c r="C762" s="591" t="s"/>
      <c r="D762" s="592">
        <v>168</v>
      </c>
      <c r="E762" s="592">
        <v>168</v>
      </c>
      <c r="F762" s="591">
        <v>45832</v>
      </c>
      <c r="G762" s="591" t="s">
        <v>4569</v>
      </c>
      <c r="H762" s="591" t="s"/>
      <c r="I762" s="591" t="s"/>
      <c r="J762" s="592">
        <v>168</v>
      </c>
      <c r="K762" s="592" t="s"/>
      <c r="L762" s="594">
        <v>0.537118055555766</v>
      </c>
      <c r="M762" s="591" t="s">
        <v>4491</v>
      </c>
      <c r="N762" s="591" t="s"/>
      <c r="O762" s="591" t="s"/>
      <c r="P762" s="596" t="s"/>
      <c r="Q762" s="597" t="s"/>
    </row>
    <row r="763" spans="1:17" s="55">
      <c r="A763" s="590">
        <v>45676</v>
      </c>
      <c r="B763" s="591" t="s">
        <v>3860</v>
      </c>
      <c r="C763" s="591" t="s"/>
      <c r="D763" s="592">
        <v>99</v>
      </c>
      <c r="E763" s="592">
        <v>99</v>
      </c>
      <c r="F763" s="591">
        <v>45810</v>
      </c>
      <c r="G763" s="591" t="s">
        <v>4569</v>
      </c>
      <c r="H763" s="591" t="s"/>
      <c r="I763" s="591" t="s"/>
      <c r="J763" s="592">
        <v>99</v>
      </c>
      <c r="K763" s="592" t="s"/>
      <c r="L763" s="594">
        <v>0.461828703704669</v>
      </c>
      <c r="M763" s="591" t="s">
        <v>4491</v>
      </c>
      <c r="N763" s="591" t="s">
        <v>4572</v>
      </c>
      <c r="O763" s="591" t="s"/>
      <c r="P763" s="596" t="s"/>
      <c r="Q763" s="597" t="s"/>
    </row>
    <row r="764" spans="1:17" s="55">
      <c r="A764" s="590">
        <v>45676</v>
      </c>
      <c r="B764" s="591" t="s">
        <v>3861</v>
      </c>
      <c r="C764" s="591" t="s"/>
      <c r="D764" s="592">
        <v>168</v>
      </c>
      <c r="E764" s="592">
        <v>168</v>
      </c>
      <c r="F764" s="591">
        <v>45805</v>
      </c>
      <c r="G764" s="591" t="s">
        <v>4569</v>
      </c>
      <c r="H764" s="591" t="s"/>
      <c r="I764" s="591" t="s"/>
      <c r="J764" s="592">
        <v>168</v>
      </c>
      <c r="K764" s="592" t="s"/>
      <c r="L764" s="594">
        <v>0.449444444442634</v>
      </c>
      <c r="M764" s="591" t="s">
        <v>3298</v>
      </c>
      <c r="N764" s="591" t="s"/>
      <c r="O764" s="591" t="s"/>
      <c r="P764" s="596" t="s"/>
      <c r="Q764" s="597" t="s"/>
    </row>
    <row r="765" spans="1:17" s="55">
      <c r="A765" s="590">
        <v>45676</v>
      </c>
      <c r="B765" s="591" t="s">
        <v>3862</v>
      </c>
      <c r="C765" s="591" t="s"/>
      <c r="D765" s="592">
        <v>268</v>
      </c>
      <c r="E765" s="592">
        <v>229</v>
      </c>
      <c r="F765" s="591">
        <v>45783</v>
      </c>
      <c r="G765" s="591" t="s">
        <v>4569</v>
      </c>
      <c r="H765" s="591" t="s">
        <v>13431</v>
      </c>
      <c r="I765" s="591">
        <v>17550702828</v>
      </c>
      <c r="J765" s="592">
        <v>229</v>
      </c>
      <c r="K765" s="592" t="s"/>
      <c r="L765" s="594">
        <v>0.41837962963109</v>
      </c>
      <c r="M765" s="591" t="s">
        <v>4491</v>
      </c>
      <c r="N765" s="591" t="s"/>
      <c r="O765" s="591" t="s"/>
      <c r="P765" s="596" t="s"/>
      <c r="Q765" s="597" t="s"/>
    </row>
    <row r="766" spans="1:17" s="55">
      <c r="A766" s="590">
        <v>45676</v>
      </c>
      <c r="B766" s="591" t="s">
        <v>3864</v>
      </c>
      <c r="C766" s="591" t="s"/>
      <c r="D766" s="592">
        <v>3500</v>
      </c>
      <c r="E766" s="592">
        <v>2080</v>
      </c>
      <c r="F766" s="591">
        <v>45780</v>
      </c>
      <c r="G766" s="591" t="s">
        <v>4569</v>
      </c>
      <c r="H766" s="591" t="s">
        <v>13545</v>
      </c>
      <c r="I766" s="591" t="s"/>
      <c r="J766" s="592">
        <v>2080</v>
      </c>
      <c r="K766" s="592" t="s"/>
      <c r="L766" s="594">
        <v>0.410254629630799</v>
      </c>
      <c r="M766" s="591" t="s">
        <v>3298</v>
      </c>
      <c r="N766" s="591" t="s">
        <v>5349</v>
      </c>
      <c r="O766" s="591" t="s"/>
      <c r="P766" s="596" t="s"/>
      <c r="Q766" s="597" t="s"/>
    </row>
    <row r="767" spans="1:17" s="55">
      <c r="A767" s="590">
        <v>45676</v>
      </c>
      <c r="B767" s="591" t="s">
        <v>13309</v>
      </c>
      <c r="C767" s="591" t="s"/>
      <c r="D767" s="592">
        <v>1926</v>
      </c>
      <c r="E767" s="592">
        <v>898</v>
      </c>
      <c r="F767" s="591">
        <v>45778</v>
      </c>
      <c r="G767" s="591" t="s">
        <v>3888</v>
      </c>
      <c r="H767" s="591" t="s">
        <v>13407</v>
      </c>
      <c r="I767" s="591">
        <v>18600164224</v>
      </c>
      <c r="J767" s="592">
        <v>898</v>
      </c>
      <c r="K767" s="592" t="s"/>
      <c r="L767" s="594">
        <v>0.408252314813581</v>
      </c>
      <c r="M767" s="591" t="s">
        <v>4491</v>
      </c>
      <c r="N767" s="591" t="s">
        <v>4526</v>
      </c>
      <c r="O767" s="591" t="s"/>
      <c r="P767" s="596" t="s"/>
      <c r="Q767" s="597" t="s"/>
    </row>
    <row r="768" spans="1:17" s="55">
      <c r="A768" s="590">
        <v>45676</v>
      </c>
      <c r="B768" s="591" t="s">
        <v>13309</v>
      </c>
      <c r="C768" s="591" t="s"/>
      <c r="D768" s="592">
        <v>199</v>
      </c>
      <c r="E768" s="592">
        <v>199</v>
      </c>
      <c r="F768" s="591">
        <v>45775</v>
      </c>
      <c r="G768" s="591" t="s">
        <v>12650</v>
      </c>
      <c r="H768" s="591" t="s"/>
      <c r="I768" s="591" t="s"/>
      <c r="J768" s="592">
        <v>199</v>
      </c>
      <c r="K768" s="592" t="s"/>
      <c r="L768" s="594">
        <v>0.393680555556784</v>
      </c>
      <c r="M768" s="591" t="s">
        <v>4491</v>
      </c>
      <c r="N768" s="591" t="s">
        <v>8517</v>
      </c>
      <c r="O768" s="591" t="s"/>
      <c r="P768" s="596" t="s"/>
      <c r="Q768" s="597" t="s"/>
    </row>
    <row r="769" spans="1:17" s="55">
      <c r="A769" s="590">
        <v>45677</v>
      </c>
      <c r="B769" s="625" t="s">
        <v>3880</v>
      </c>
      <c r="C769" s="591" t="s"/>
      <c r="D769" s="592">
        <v>168</v>
      </c>
      <c r="E769" s="592">
        <v>168</v>
      </c>
      <c r="F769" s="591">
        <v>45899</v>
      </c>
      <c r="G769" s="591" t="s">
        <v>4569</v>
      </c>
      <c r="H769" s="591" t="s"/>
      <c r="I769" s="591" t="s"/>
      <c r="J769" s="592">
        <v>168</v>
      </c>
      <c r="K769" s="592" t="s"/>
      <c r="L769" s="594">
        <v>0.43729166666526</v>
      </c>
      <c r="M769" s="591" t="s">
        <v>3298</v>
      </c>
      <c r="N769" s="591" t="s"/>
      <c r="O769" s="591" t="s"/>
      <c r="P769" s="596" t="s"/>
      <c r="Q769" s="597" t="s"/>
    </row>
    <row r="770" spans="1:17" s="55">
      <c r="A770" s="590">
        <v>45677</v>
      </c>
      <c r="B770" s="591" t="s">
        <v>3879</v>
      </c>
      <c r="C770" s="591" t="s"/>
      <c r="D770" s="592">
        <v>168</v>
      </c>
      <c r="E770" s="592">
        <v>168</v>
      </c>
      <c r="F770" s="591">
        <v>45900</v>
      </c>
      <c r="G770" s="591" t="s">
        <v>4569</v>
      </c>
      <c r="H770" s="591" t="s"/>
      <c r="I770" s="591" t="s"/>
      <c r="J770" s="592">
        <v>168</v>
      </c>
      <c r="K770" s="592" t="s"/>
      <c r="L770" s="594">
        <v>0.452789351853426</v>
      </c>
      <c r="M770" s="591" t="s">
        <v>4491</v>
      </c>
      <c r="N770" s="591" t="s"/>
      <c r="O770" s="591" t="s"/>
      <c r="P770" s="596" t="s"/>
      <c r="Q770" s="597" t="s"/>
    </row>
    <row r="771" spans="1:17" s="55">
      <c r="A771" s="590">
        <v>45677</v>
      </c>
      <c r="B771" s="591" t="s">
        <v>3873</v>
      </c>
      <c r="C771" s="591" t="s"/>
      <c r="D771" s="592">
        <v>3480</v>
      </c>
      <c r="E771" s="592">
        <v>2958</v>
      </c>
      <c r="F771" s="591">
        <v>45903</v>
      </c>
      <c r="G771" s="591" t="s">
        <v>4569</v>
      </c>
      <c r="H771" s="591" t="s"/>
      <c r="I771" s="591">
        <v>15901371387</v>
      </c>
      <c r="J771" s="592">
        <v>2958</v>
      </c>
      <c r="K771" s="592" t="s"/>
      <c r="L771" s="594">
        <v>0.484282407407591</v>
      </c>
      <c r="M771" s="591" t="s">
        <v>4491</v>
      </c>
      <c r="N771" s="591" t="s">
        <v>4572</v>
      </c>
      <c r="O771" s="591" t="s"/>
      <c r="P771" s="596" t="s"/>
      <c r="Q771" s="597" t="s"/>
    </row>
    <row r="772" spans="1:17" s="55">
      <c r="A772" s="590">
        <v>45677</v>
      </c>
      <c r="B772" s="591" t="s">
        <v>3877</v>
      </c>
      <c r="C772" s="591" t="s"/>
      <c r="D772" s="592">
        <v>267</v>
      </c>
      <c r="E772" s="592">
        <v>267</v>
      </c>
      <c r="F772" s="591">
        <v>45910</v>
      </c>
      <c r="G772" s="591" t="s">
        <v>4569</v>
      </c>
      <c r="H772" s="591" t="s"/>
      <c r="I772" s="591" t="s"/>
      <c r="J772" s="592">
        <v>267</v>
      </c>
      <c r="K772" s="592" t="s"/>
      <c r="L772" s="594">
        <v>0.544710648147884</v>
      </c>
      <c r="M772" s="591" t="s">
        <v>3298</v>
      </c>
      <c r="N772" s="591" t="s"/>
      <c r="O772" s="591" t="s"/>
      <c r="P772" s="596" t="s"/>
      <c r="Q772" s="597" t="s"/>
    </row>
    <row r="773" spans="1:17" s="55">
      <c r="A773" s="590">
        <v>45677</v>
      </c>
      <c r="B773" s="591" t="s">
        <v>3876</v>
      </c>
      <c r="C773" s="591" t="s"/>
      <c r="D773" s="592">
        <v>357</v>
      </c>
      <c r="E773" s="592">
        <v>357</v>
      </c>
      <c r="F773" s="591">
        <v>45917</v>
      </c>
      <c r="G773" s="591" t="s">
        <v>4569</v>
      </c>
      <c r="H773" s="591" t="s"/>
      <c r="I773" s="591" t="s"/>
      <c r="J773" s="592">
        <v>357</v>
      </c>
      <c r="K773" s="592" t="s"/>
      <c r="L773" s="594">
        <v>0.597557870369201</v>
      </c>
      <c r="M773" s="591" t="s">
        <v>4491</v>
      </c>
      <c r="N773" s="591" t="s"/>
      <c r="O773" s="591" t="s"/>
      <c r="P773" s="596" t="s"/>
      <c r="Q773" s="597" t="s"/>
    </row>
    <row r="774" spans="1:17" s="55">
      <c r="A774" s="590">
        <v>45677</v>
      </c>
      <c r="B774" s="591" t="s">
        <v>13309</v>
      </c>
      <c r="C774" s="591" t="s"/>
      <c r="D774" s="592">
        <v>399</v>
      </c>
      <c r="E774" s="592">
        <v>329</v>
      </c>
      <c r="F774" s="591">
        <v>45923</v>
      </c>
      <c r="G774" s="591" t="s">
        <v>4569</v>
      </c>
      <c r="H774" s="591" t="s">
        <v>13546</v>
      </c>
      <c r="I774" s="591">
        <v>17600160667</v>
      </c>
      <c r="J774" s="592">
        <v>329</v>
      </c>
      <c r="K774" s="592" t="s"/>
      <c r="L774" s="594">
        <v>0.638148148147593</v>
      </c>
      <c r="M774" s="591" t="s">
        <v>4491</v>
      </c>
      <c r="N774" s="591" t="s">
        <v>5349</v>
      </c>
      <c r="O774" s="591" t="s"/>
      <c r="P774" s="596" t="s"/>
      <c r="Q774" s="597" t="s"/>
    </row>
    <row r="775" spans="1:17" s="55">
      <c r="A775" s="590">
        <v>45677</v>
      </c>
      <c r="B775" s="591" t="s">
        <v>13309</v>
      </c>
      <c r="C775" s="591" t="s"/>
      <c r="D775" s="592">
        <v>420</v>
      </c>
      <c r="E775" s="592">
        <v>420</v>
      </c>
      <c r="F775" s="591">
        <v>45925</v>
      </c>
      <c r="G775" s="591" t="s">
        <v>3888</v>
      </c>
      <c r="H775" s="591" t="s">
        <v>13547</v>
      </c>
      <c r="I775" s="591">
        <v>18053568089</v>
      </c>
      <c r="J775" s="592">
        <v>420</v>
      </c>
      <c r="K775" s="592" t="s"/>
      <c r="L775" s="594">
        <v>0.651956018518831</v>
      </c>
      <c r="M775" s="591" t="s">
        <v>4491</v>
      </c>
      <c r="N775" s="591" t="s">
        <v>5523</v>
      </c>
      <c r="O775" s="591" t="s"/>
      <c r="P775" s="596" t="s"/>
      <c r="Q775" s="597" t="s"/>
    </row>
    <row r="776" spans="1:17" s="55">
      <c r="A776" s="590">
        <v>45677</v>
      </c>
      <c r="B776" s="591" t="s">
        <v>3870</v>
      </c>
      <c r="C776" s="591" t="s"/>
      <c r="D776" s="592">
        <v>1098</v>
      </c>
      <c r="E776" s="592">
        <v>926</v>
      </c>
      <c r="F776" s="591">
        <v>45933</v>
      </c>
      <c r="G776" s="591" t="s">
        <v>4569</v>
      </c>
      <c r="H776" s="591" t="s">
        <v>13354</v>
      </c>
      <c r="I776" s="591">
        <v>18611571693</v>
      </c>
      <c r="J776" s="592">
        <v>926</v>
      </c>
      <c r="K776" s="592" t="s"/>
      <c r="L776" s="594">
        <v>0.768298611110368</v>
      </c>
      <c r="M776" s="591" t="s">
        <v>4491</v>
      </c>
      <c r="N776" s="591" t="s">
        <v>5349</v>
      </c>
      <c r="O776" s="591" t="s"/>
      <c r="P776" s="596" t="s"/>
      <c r="Q776" s="597" t="s"/>
    </row>
    <row r="777" spans="1:17" s="55">
      <c r="A777" s="590">
        <v>45677</v>
      </c>
      <c r="B777" s="591" t="s">
        <v>3872</v>
      </c>
      <c r="C777" s="591" t="s"/>
      <c r="D777" s="592">
        <v>199</v>
      </c>
      <c r="E777" s="592">
        <v>168</v>
      </c>
      <c r="F777" s="591">
        <v>45938</v>
      </c>
      <c r="G777" s="591" t="s">
        <v>4569</v>
      </c>
      <c r="H777" s="591" t="s"/>
      <c r="I777" s="591" t="s"/>
      <c r="J777" s="592">
        <v>168</v>
      </c>
      <c r="K777" s="592" t="s"/>
      <c r="L777" s="594">
        <v>0.806874999998399</v>
      </c>
      <c r="M777" s="591" t="s">
        <v>4491</v>
      </c>
      <c r="N777" s="591" t="s">
        <v>4630</v>
      </c>
      <c r="O777" s="591" t="s"/>
      <c r="P777" s="596" t="s"/>
      <c r="Q777" s="597" t="s"/>
    </row>
    <row r="778" spans="1:17" s="55">
      <c r="A778" s="590">
        <v>45677</v>
      </c>
      <c r="B778" s="591" t="s">
        <v>13311</v>
      </c>
      <c r="C778" s="591" t="s"/>
      <c r="D778" s="592">
        <v>199</v>
      </c>
      <c r="E778" s="592">
        <v>199</v>
      </c>
      <c r="F778" s="591">
        <v>45940</v>
      </c>
      <c r="G778" s="591" t="s">
        <v>12650</v>
      </c>
      <c r="H778" s="591" t="s"/>
      <c r="I778" s="591" t="s"/>
      <c r="J778" s="592">
        <v>199</v>
      </c>
      <c r="K778" s="592" t="s"/>
      <c r="L778" s="594">
        <v>0.80769675926058</v>
      </c>
      <c r="M778" s="591" t="s">
        <v>4491</v>
      </c>
      <c r="N778" s="591" t="s">
        <v>4521</v>
      </c>
      <c r="O778" s="591" t="s"/>
      <c r="P778" s="596" t="s"/>
      <c r="Q778" s="597" t="s"/>
    </row>
    <row r="779" spans="1:17" s="55">
      <c r="A779" s="590">
        <v>45677</v>
      </c>
      <c r="B779" s="591" t="s">
        <v>13311</v>
      </c>
      <c r="C779" s="591" t="s"/>
      <c r="D779" s="592">
        <v>200</v>
      </c>
      <c r="E779" s="592">
        <v>199</v>
      </c>
      <c r="F779" s="591">
        <v>45944</v>
      </c>
      <c r="G779" s="591" t="s">
        <v>3888</v>
      </c>
      <c r="H779" s="591" t="s">
        <v>13548</v>
      </c>
      <c r="I779" s="591">
        <v>18131870291</v>
      </c>
      <c r="J779" s="592">
        <v>199</v>
      </c>
      <c r="K779" s="592" t="s"/>
      <c r="L779" s="594">
        <v>0.856608796297223</v>
      </c>
      <c r="M779" s="591" t="s">
        <v>4491</v>
      </c>
      <c r="N779" s="591" t="s"/>
      <c r="O779" s="591" t="s"/>
      <c r="P779" s="596" t="s"/>
      <c r="Q779" s="597" t="s"/>
    </row>
    <row r="780" spans="1:17" s="55">
      <c r="A780" s="590">
        <v>45677</v>
      </c>
      <c r="B780" s="591" t="s">
        <v>13311</v>
      </c>
      <c r="C780" s="591" t="s"/>
      <c r="D780" s="592">
        <v>200</v>
      </c>
      <c r="E780" s="592">
        <v>199</v>
      </c>
      <c r="F780" s="591">
        <v>45945</v>
      </c>
      <c r="G780" s="591" t="s">
        <v>3888</v>
      </c>
      <c r="H780" s="591" t="s">
        <v>13549</v>
      </c>
      <c r="I780" s="591">
        <v>15356430488</v>
      </c>
      <c r="J780" s="592">
        <v>199</v>
      </c>
      <c r="K780" s="592" t="s"/>
      <c r="L780" s="594">
        <v>0.857824074075325</v>
      </c>
      <c r="M780" s="591" t="s">
        <v>4491</v>
      </c>
      <c r="N780" s="591" t="s"/>
      <c r="O780" s="591" t="s"/>
      <c r="P780" s="596" t="s"/>
      <c r="Q780" s="597" t="s"/>
    </row>
    <row r="781" spans="1:17" s="55">
      <c r="A781" s="590">
        <v>45677</v>
      </c>
      <c r="B781" s="591" t="s">
        <v>3866</v>
      </c>
      <c r="C781" s="591" t="s"/>
      <c r="D781" s="592">
        <v>199</v>
      </c>
      <c r="E781" s="592">
        <v>99</v>
      </c>
      <c r="F781" s="591">
        <v>45946</v>
      </c>
      <c r="G781" s="591" t="s">
        <v>4569</v>
      </c>
      <c r="H781" s="591" t="s"/>
      <c r="I781" s="591" t="s"/>
      <c r="J781" s="592">
        <v>99</v>
      </c>
      <c r="K781" s="592" t="s"/>
      <c r="L781" s="594">
        <v>0.877465277779265</v>
      </c>
      <c r="M781" s="591" t="s">
        <v>3298</v>
      </c>
      <c r="N781" s="591" t="s">
        <v>5349</v>
      </c>
      <c r="O781" s="591" t="s"/>
      <c r="P781" s="596" t="s"/>
      <c r="Q781" s="597" t="s"/>
    </row>
    <row r="782" spans="1:17" s="55">
      <c r="A782" s="590">
        <v>45677</v>
      </c>
      <c r="B782" s="591" t="s">
        <v>3868</v>
      </c>
      <c r="C782" s="591" t="s"/>
      <c r="D782" s="592">
        <v>396</v>
      </c>
      <c r="E782" s="592">
        <v>336</v>
      </c>
      <c r="F782" s="591">
        <v>45947</v>
      </c>
      <c r="G782" s="591" t="s">
        <v>4569</v>
      </c>
      <c r="H782" s="591" t="s">
        <v>4575</v>
      </c>
      <c r="I782" s="591" t="s"/>
      <c r="J782" s="592">
        <v>336</v>
      </c>
      <c r="K782" s="592" t="s"/>
      <c r="L782" s="594">
        <v>0.877928240741312</v>
      </c>
      <c r="M782" s="591" t="s">
        <v>3298</v>
      </c>
      <c r="N782" s="591" t="s">
        <v>5349</v>
      </c>
      <c r="O782" s="591" t="s"/>
      <c r="P782" s="596" t="s"/>
      <c r="Q782" s="597" t="s"/>
    </row>
    <row r="783" spans="1:17" s="55">
      <c r="A783" s="590">
        <v>45677</v>
      </c>
      <c r="B783" s="591" t="s">
        <v>13309</v>
      </c>
      <c r="C783" s="591" t="s"/>
      <c r="D783" s="592">
        <v>199</v>
      </c>
      <c r="E783" s="592">
        <v>199</v>
      </c>
      <c r="F783" s="591">
        <v>45949</v>
      </c>
      <c r="G783" s="591" t="s">
        <v>3888</v>
      </c>
      <c r="H783" s="591" t="s">
        <v>13550</v>
      </c>
      <c r="I783" s="591">
        <v>15612348230</v>
      </c>
      <c r="J783" s="592">
        <v>199</v>
      </c>
      <c r="K783" s="592" t="s"/>
      <c r="L783" s="594">
        <v>0.905289351852844</v>
      </c>
      <c r="M783" s="591" t="s">
        <v>4491</v>
      </c>
      <c r="N783" s="591" t="s">
        <v>5523</v>
      </c>
      <c r="O783" s="591" t="s"/>
      <c r="P783" s="596" t="s"/>
      <c r="Q783" s="597" t="s"/>
    </row>
    <row r="784" spans="1:17" s="55">
      <c r="A784" s="590">
        <v>45678</v>
      </c>
      <c r="B784" s="591" t="s">
        <v>13311</v>
      </c>
      <c r="C784" s="591" t="s"/>
      <c r="D784" s="592">
        <v>199</v>
      </c>
      <c r="E784" s="592">
        <v>199</v>
      </c>
      <c r="F784" s="591">
        <v>45965</v>
      </c>
      <c r="G784" s="591" t="s">
        <v>12650</v>
      </c>
      <c r="H784" s="591" t="s"/>
      <c r="I784" s="591" t="s"/>
      <c r="J784" s="592">
        <v>199</v>
      </c>
      <c r="K784" s="592" t="s"/>
      <c r="L784" s="594">
        <v>0.416527777779265</v>
      </c>
      <c r="M784" s="591" t="s">
        <v>4491</v>
      </c>
      <c r="N784" s="591" t="s">
        <v>4521</v>
      </c>
      <c r="O784" s="591" t="s"/>
      <c r="P784" s="596" t="s"/>
      <c r="Q784" s="597" t="s"/>
    </row>
    <row r="785" spans="1:17" s="55">
      <c r="A785" s="590">
        <v>45678</v>
      </c>
      <c r="B785" s="591" t="s">
        <v>13309</v>
      </c>
      <c r="C785" s="591" t="s"/>
      <c r="D785" s="592">
        <v>15200</v>
      </c>
      <c r="E785" s="592">
        <v>6899</v>
      </c>
      <c r="F785" s="591">
        <v>45966</v>
      </c>
      <c r="G785" s="591" t="s">
        <v>12650</v>
      </c>
      <c r="H785" s="591" t="s">
        <v>32</v>
      </c>
      <c r="I785" s="591">
        <v>13621228009</v>
      </c>
      <c r="J785" s="592">
        <v>6899</v>
      </c>
      <c r="K785" s="592" t="s"/>
      <c r="L785" s="594">
        <v>0.418969907408609</v>
      </c>
      <c r="M785" s="591" t="s">
        <v>3298</v>
      </c>
      <c r="N785" s="591" t="s">
        <v>4004</v>
      </c>
      <c r="O785" s="591" t="s"/>
      <c r="P785" s="596" t="s"/>
      <c r="Q785" s="597" t="s"/>
    </row>
    <row r="786" spans="1:17" s="55">
      <c r="A786" s="590">
        <v>45678</v>
      </c>
      <c r="B786" s="591" t="s">
        <v>3890</v>
      </c>
      <c r="C786" s="591" t="s"/>
      <c r="D786" s="592">
        <v>198</v>
      </c>
      <c r="E786" s="592">
        <v>168</v>
      </c>
      <c r="F786" s="591">
        <v>45973</v>
      </c>
      <c r="G786" s="591" t="s">
        <v>4569</v>
      </c>
      <c r="H786" s="591" t="s"/>
      <c r="I786" s="591" t="s"/>
      <c r="J786" s="592">
        <v>168</v>
      </c>
      <c r="K786" s="592" t="s"/>
      <c r="L786" s="594">
        <v>0.462962962963502</v>
      </c>
      <c r="M786" s="591" t="s">
        <v>3298</v>
      </c>
      <c r="N786" s="591" t="s">
        <v>5349</v>
      </c>
      <c r="O786" s="591" t="s"/>
      <c r="P786" s="596" t="s"/>
      <c r="Q786" s="597" t="s"/>
    </row>
    <row r="787" spans="1:17" s="55">
      <c r="A787" s="590">
        <v>45678</v>
      </c>
      <c r="B787" s="591" t="s">
        <v>13309</v>
      </c>
      <c r="C787" s="591" t="s"/>
      <c r="D787" s="592">
        <v>1180</v>
      </c>
      <c r="E787" s="592">
        <v>767</v>
      </c>
      <c r="F787" s="591">
        <v>45972</v>
      </c>
      <c r="G787" s="591" t="s">
        <v>3888</v>
      </c>
      <c r="H787" s="591" t="s">
        <v>13551</v>
      </c>
      <c r="I787" s="591">
        <v>18600269192</v>
      </c>
      <c r="J787" s="592">
        <v>767</v>
      </c>
      <c r="K787" s="592" t="s"/>
      <c r="L787" s="594">
        <v>0.463067129629053</v>
      </c>
      <c r="M787" s="591" t="s">
        <v>4491</v>
      </c>
      <c r="N787" s="591" t="s">
        <v>4526</v>
      </c>
      <c r="O787" s="591" t="s"/>
      <c r="P787" s="596" t="s"/>
      <c r="Q787" s="597" t="s"/>
    </row>
    <row r="788" spans="1:17" s="55">
      <c r="A788" s="590">
        <v>45678</v>
      </c>
      <c r="B788" s="591" t="s">
        <v>13309</v>
      </c>
      <c r="C788" s="591" t="s"/>
      <c r="D788" s="592">
        <v>650</v>
      </c>
      <c r="E788" s="592">
        <v>300</v>
      </c>
      <c r="F788" s="591">
        <v>45976</v>
      </c>
      <c r="G788" s="591" t="s">
        <v>3888</v>
      </c>
      <c r="H788" s="591" t="s">
        <v>13552</v>
      </c>
      <c r="I788" s="591">
        <v>18601250291</v>
      </c>
      <c r="J788" s="592">
        <v>300</v>
      </c>
      <c r="K788" s="592" t="s"/>
      <c r="L788" s="594">
        <v>0.468726851850079</v>
      </c>
      <c r="M788" s="591" t="s">
        <v>4491</v>
      </c>
      <c r="N788" s="591" t="s">
        <v>4526</v>
      </c>
      <c r="O788" s="591" t="s"/>
      <c r="P788" s="596" t="s"/>
      <c r="Q788" s="597" t="s"/>
    </row>
    <row r="789" spans="1:17" s="55">
      <c r="A789" s="590">
        <v>45678</v>
      </c>
      <c r="B789" s="591" t="s">
        <v>3886</v>
      </c>
      <c r="C789" s="591" t="s"/>
      <c r="D789" s="592">
        <v>99</v>
      </c>
      <c r="E789" s="592">
        <v>99</v>
      </c>
      <c r="F789" s="591">
        <v>45978</v>
      </c>
      <c r="G789" s="591" t="s">
        <v>4569</v>
      </c>
      <c r="H789" s="591" t="s">
        <v>12920</v>
      </c>
      <c r="I789" s="591" t="s"/>
      <c r="J789" s="592">
        <v>99</v>
      </c>
      <c r="K789" s="592" t="s"/>
      <c r="L789" s="594">
        <v>0.511793981480878</v>
      </c>
      <c r="M789" s="591" t="s">
        <v>3298</v>
      </c>
      <c r="N789" s="591" t="s">
        <v>5349</v>
      </c>
      <c r="O789" s="591" t="s"/>
      <c r="P789" s="596" t="s"/>
      <c r="Q789" s="597" t="s"/>
    </row>
    <row r="790" spans="1:17" s="55">
      <c r="A790" s="590">
        <v>45678</v>
      </c>
      <c r="B790" s="591" t="s">
        <v>3883</v>
      </c>
      <c r="C790" s="591" t="s"/>
      <c r="D790" s="592">
        <v>833</v>
      </c>
      <c r="E790" s="592">
        <v>488</v>
      </c>
      <c r="F790" s="591">
        <v>45997</v>
      </c>
      <c r="G790" s="591" t="s">
        <v>4569</v>
      </c>
      <c r="H790" s="591" t="s">
        <v>13553</v>
      </c>
      <c r="I790" s="591">
        <v>18618168355</v>
      </c>
      <c r="J790" s="592">
        <v>488</v>
      </c>
      <c r="K790" s="592" t="s"/>
      <c r="L790" s="594">
        <v>0.653819444443798</v>
      </c>
      <c r="M790" s="591" t="s">
        <v>3298</v>
      </c>
      <c r="N790" s="591" t="s">
        <v>5349</v>
      </c>
      <c r="O790" s="591" t="s"/>
      <c r="P790" s="596" t="s"/>
      <c r="Q790" s="597" t="s"/>
    </row>
    <row r="791" spans="1:17" s="55">
      <c r="A791" s="590">
        <v>45679</v>
      </c>
      <c r="B791" s="591" t="s">
        <v>3884</v>
      </c>
      <c r="C791" s="591" t="s"/>
      <c r="D791" s="592">
        <v>99</v>
      </c>
      <c r="E791" s="592">
        <v>99</v>
      </c>
      <c r="F791" s="591">
        <v>47082</v>
      </c>
      <c r="G791" s="591" t="s">
        <v>4569</v>
      </c>
      <c r="H791" s="591" t="s"/>
      <c r="I791" s="591" t="s"/>
      <c r="J791" s="592">
        <v>99</v>
      </c>
      <c r="K791" s="592" t="s"/>
      <c r="L791" s="594">
        <v>0</v>
      </c>
      <c r="M791" s="591" t="s">
        <v>3298</v>
      </c>
      <c r="N791" s="591" t="s">
        <v>5349</v>
      </c>
      <c r="O791" s="591" t="s"/>
      <c r="P791" s="596" t="s"/>
      <c r="Q791" s="597" t="s"/>
    </row>
    <row r="792" spans="1:17" s="55">
      <c r="A792" s="590">
        <v>45679</v>
      </c>
      <c r="B792" s="591" t="s">
        <v>3899</v>
      </c>
      <c r="C792" s="591" t="s"/>
      <c r="D792" s="592">
        <v>12300</v>
      </c>
      <c r="E792" s="592">
        <v>6400</v>
      </c>
      <c r="F792" s="591">
        <v>46030</v>
      </c>
      <c r="G792" s="591" t="s">
        <v>4569</v>
      </c>
      <c r="H792" s="591" t="s">
        <v>13446</v>
      </c>
      <c r="I792" s="591">
        <v>13801324771</v>
      </c>
      <c r="J792" s="592">
        <v>6400</v>
      </c>
      <c r="K792" s="592" t="s"/>
      <c r="L792" s="594">
        <v>0.443657407406136</v>
      </c>
      <c r="M792" s="591" t="s">
        <v>4491</v>
      </c>
      <c r="N792" s="591" t="s">
        <v>4572</v>
      </c>
      <c r="O792" s="591" t="s"/>
      <c r="P792" s="596" t="s"/>
      <c r="Q792" s="597" t="s"/>
    </row>
    <row r="793" spans="1:17" s="55">
      <c r="A793" s="590">
        <v>45679</v>
      </c>
      <c r="B793" s="591" t="s">
        <v>13309</v>
      </c>
      <c r="C793" s="591" t="s"/>
      <c r="D793" s="592">
        <v>128</v>
      </c>
      <c r="E793" s="592">
        <v>128</v>
      </c>
      <c r="F793" s="591">
        <v>46032</v>
      </c>
      <c r="G793" s="591" t="s">
        <v>12650</v>
      </c>
      <c r="H793" s="591" t="s"/>
      <c r="I793" s="591" t="s"/>
      <c r="J793" s="592">
        <v>128</v>
      </c>
      <c r="K793" s="592" t="s"/>
      <c r="L793" s="594">
        <v>0.456956018519122</v>
      </c>
      <c r="M793" s="591" t="s">
        <v>4491</v>
      </c>
      <c r="N793" s="591" t="s">
        <v>8517</v>
      </c>
      <c r="O793" s="591" t="s"/>
      <c r="P793" s="596" t="s"/>
      <c r="Q793" s="597" t="s"/>
    </row>
    <row r="794" spans="1:17" s="55">
      <c r="A794" s="590">
        <v>45679</v>
      </c>
      <c r="B794" s="591" t="s">
        <v>13311</v>
      </c>
      <c r="C794" s="591" t="s"/>
      <c r="D794" s="592">
        <v>358</v>
      </c>
      <c r="E794" s="592">
        <v>358</v>
      </c>
      <c r="F794" s="591">
        <v>46036</v>
      </c>
      <c r="G794" s="591" t="s">
        <v>12650</v>
      </c>
      <c r="H794" s="591" t="s"/>
      <c r="I794" s="591" t="s"/>
      <c r="J794" s="592">
        <v>358</v>
      </c>
      <c r="K794" s="592" t="s"/>
      <c r="L794" s="594">
        <v>0.502719907406572</v>
      </c>
      <c r="M794" s="591" t="s">
        <v>4491</v>
      </c>
      <c r="N794" s="591" t="s">
        <v>8517</v>
      </c>
      <c r="O794" s="591" t="s"/>
      <c r="P794" s="596" t="s"/>
      <c r="Q794" s="597" t="s"/>
    </row>
    <row r="795" spans="1:17" s="55">
      <c r="A795" s="590">
        <v>45679</v>
      </c>
      <c r="B795" s="591" t="s">
        <v>13311</v>
      </c>
      <c r="C795" s="591" t="s"/>
      <c r="D795" s="592">
        <v>150</v>
      </c>
      <c r="E795" s="592">
        <v>150</v>
      </c>
      <c r="F795" s="591">
        <v>46038</v>
      </c>
      <c r="G795" s="591" t="s">
        <v>12650</v>
      </c>
      <c r="H795" s="591" t="s"/>
      <c r="I795" s="591" t="s"/>
      <c r="J795" s="592">
        <v>150</v>
      </c>
      <c r="K795" s="592" t="s"/>
      <c r="L795" s="594">
        <v>0.522662037037662</v>
      </c>
      <c r="M795" s="591" t="s">
        <v>4491</v>
      </c>
      <c r="N795" s="591" t="s">
        <v>4521</v>
      </c>
      <c r="O795" s="591" t="s"/>
      <c r="P795" s="596" t="s"/>
      <c r="Q795" s="597" t="s"/>
    </row>
    <row r="796" spans="1:17" s="55">
      <c r="A796" s="590">
        <v>45679</v>
      </c>
      <c r="B796" s="591" t="s">
        <v>3896</v>
      </c>
      <c r="C796" s="591" t="s"/>
      <c r="D796" s="592">
        <v>198</v>
      </c>
      <c r="E796" s="592">
        <v>198</v>
      </c>
      <c r="F796" s="591">
        <v>46040</v>
      </c>
      <c r="G796" s="591" t="s">
        <v>4569</v>
      </c>
      <c r="H796" s="591" t="s">
        <v>4575</v>
      </c>
      <c r="I796" s="591" t="s"/>
      <c r="J796" s="592">
        <v>198</v>
      </c>
      <c r="K796" s="592" t="s"/>
      <c r="L796" s="594">
        <v>0.54395833333183</v>
      </c>
      <c r="M796" s="591" t="s">
        <v>3298</v>
      </c>
      <c r="N796" s="591" t="s">
        <v>5349</v>
      </c>
      <c r="O796" s="591" t="s"/>
      <c r="P796" s="596" t="s"/>
      <c r="Q796" s="597" t="s"/>
    </row>
    <row r="797" spans="1:17" s="55">
      <c r="A797" s="590">
        <v>45679</v>
      </c>
      <c r="B797" s="591" t="s">
        <v>3895</v>
      </c>
      <c r="C797" s="591" t="s"/>
      <c r="D797" s="592">
        <v>198</v>
      </c>
      <c r="E797" s="592">
        <v>168</v>
      </c>
      <c r="F797" s="591">
        <v>46041</v>
      </c>
      <c r="G797" s="591" t="s">
        <v>4569</v>
      </c>
      <c r="H797" s="591" t="s">
        <v>5349</v>
      </c>
      <c r="I797" s="591">
        <v>18228644679</v>
      </c>
      <c r="J797" s="592">
        <v>168</v>
      </c>
      <c r="K797" s="592" t="s"/>
      <c r="L797" s="594">
        <v>0.546724537038244</v>
      </c>
      <c r="M797" s="591" t="s">
        <v>4491</v>
      </c>
      <c r="N797" s="591" t="s">
        <v>5349</v>
      </c>
      <c r="O797" s="591" t="s"/>
      <c r="P797" s="596" t="s"/>
      <c r="Q797" s="597" t="s"/>
    </row>
    <row r="798" spans="1:17" s="691">
      <c r="A798" s="606">
        <v>45679</v>
      </c>
      <c r="B798" s="607" t="s">
        <v>13311</v>
      </c>
      <c r="C798" s="607" t="s"/>
      <c r="D798" s="593">
        <v>688</v>
      </c>
      <c r="E798" s="593">
        <v>268</v>
      </c>
      <c r="F798" s="607">
        <v>46047</v>
      </c>
      <c r="G798" s="607" t="s">
        <v>4569</v>
      </c>
      <c r="H798" s="607" t="s"/>
      <c r="I798" s="607" t="s"/>
      <c r="J798" s="593">
        <v>268</v>
      </c>
      <c r="K798" s="593" t="s"/>
      <c r="L798" s="608">
        <v>0.604641203703068</v>
      </c>
      <c r="M798" s="607" t="s">
        <v>4491</v>
      </c>
      <c r="N798" s="607" t="s">
        <v>4572</v>
      </c>
      <c r="O798" s="607" t="s"/>
      <c r="P798" s="609" t="s"/>
      <c r="Q798" s="610" t="s"/>
    </row>
    <row r="799" spans="1:17" s="55">
      <c r="A799" s="590">
        <v>45679</v>
      </c>
      <c r="B799" s="591" t="s">
        <v>3894</v>
      </c>
      <c r="C799" s="591" t="s"/>
      <c r="D799" s="592">
        <v>100</v>
      </c>
      <c r="E799" s="592">
        <v>100</v>
      </c>
      <c r="F799" s="591">
        <v>46051</v>
      </c>
      <c r="G799" s="591" t="s">
        <v>4569</v>
      </c>
      <c r="H799" s="591" t="s">
        <v>39</v>
      </c>
      <c r="I799" s="591">
        <v>15201000311</v>
      </c>
      <c r="J799" s="592">
        <v>100</v>
      </c>
      <c r="K799" s="592" t="s"/>
      <c r="L799" s="594">
        <v>0.618726851851534</v>
      </c>
      <c r="M799" s="591" t="s">
        <v>4491</v>
      </c>
      <c r="N799" s="591" t="s"/>
      <c r="O799" s="591" t="s"/>
      <c r="P799" s="596" t="s"/>
      <c r="Q799" s="597" t="s"/>
    </row>
    <row r="800" spans="1:17" s="55">
      <c r="A800" s="590">
        <v>45679</v>
      </c>
      <c r="B800" s="591" t="s">
        <v>13309</v>
      </c>
      <c r="C800" s="591" t="s"/>
      <c r="D800" s="592">
        <v>1600</v>
      </c>
      <c r="E800" s="592">
        <v>1600</v>
      </c>
      <c r="F800" s="591">
        <v>47040</v>
      </c>
      <c r="G800" s="591" t="s">
        <v>3888</v>
      </c>
      <c r="H800" s="591" t="s">
        <v>13346</v>
      </c>
      <c r="I800" s="591">
        <v>15132325946</v>
      </c>
      <c r="J800" s="592">
        <v>1600</v>
      </c>
      <c r="K800" s="592" t="s"/>
      <c r="L800" s="594">
        <v>0.749907407407591</v>
      </c>
      <c r="M800" s="591" t="s">
        <v>4491</v>
      </c>
      <c r="N800" s="591" t="s">
        <v>5523</v>
      </c>
      <c r="O800" s="591" t="s">
        <v>13554</v>
      </c>
      <c r="P800" s="596" t="s"/>
      <c r="Q800" s="597" t="s"/>
    </row>
    <row r="801" spans="1:17" s="55">
      <c r="A801" s="590">
        <v>45679</v>
      </c>
      <c r="B801" s="591" t="s">
        <v>3891</v>
      </c>
      <c r="C801" s="591" t="s"/>
      <c r="D801" s="592">
        <v>198</v>
      </c>
      <c r="E801" s="592">
        <v>168</v>
      </c>
      <c r="F801" s="591">
        <v>47045</v>
      </c>
      <c r="G801" s="591" t="s">
        <v>4569</v>
      </c>
      <c r="H801" s="591" t="s"/>
      <c r="I801" s="591" t="s"/>
      <c r="J801" s="592">
        <v>168</v>
      </c>
      <c r="K801" s="592" t="s"/>
      <c r="L801" s="594">
        <v>0.904479166667443</v>
      </c>
      <c r="M801" s="591" t="s">
        <v>3298</v>
      </c>
      <c r="N801" s="591" t="s">
        <v>5349</v>
      </c>
      <c r="O801" s="591" t="s"/>
      <c r="P801" s="596" t="s"/>
      <c r="Q801" s="597" t="s"/>
    </row>
    <row r="802" spans="1:17" s="55">
      <c r="A802" s="590">
        <v>45680</v>
      </c>
      <c r="B802" s="591" t="s">
        <v>13311</v>
      </c>
      <c r="C802" s="591" t="s"/>
      <c r="D802" s="592">
        <v>128</v>
      </c>
      <c r="E802" s="592">
        <v>128</v>
      </c>
      <c r="F802" s="591">
        <v>47063</v>
      </c>
      <c r="G802" s="591" t="s">
        <v>12650</v>
      </c>
      <c r="H802" s="591" t="s"/>
      <c r="I802" s="591" t="s"/>
      <c r="J802" s="592">
        <v>128</v>
      </c>
      <c r="K802" s="592" t="s"/>
      <c r="L802" s="594">
        <v>0.413333333333867</v>
      </c>
      <c r="M802" s="591" t="s">
        <v>4491</v>
      </c>
      <c r="N802" s="591" t="s">
        <v>4521</v>
      </c>
      <c r="O802" s="591" t="s"/>
      <c r="P802" s="596" t="s"/>
      <c r="Q802" s="597" t="s"/>
    </row>
    <row r="803" spans="1:17" s="55">
      <c r="A803" s="590">
        <v>45680</v>
      </c>
      <c r="B803" s="591" t="s">
        <v>13309</v>
      </c>
      <c r="C803" s="591" t="s"/>
      <c r="D803" s="592">
        <v>196</v>
      </c>
      <c r="E803" s="592">
        <v>196</v>
      </c>
      <c r="F803" s="591">
        <v>47067</v>
      </c>
      <c r="G803" s="591" t="s">
        <v>12650</v>
      </c>
      <c r="H803" s="591" t="s"/>
      <c r="I803" s="591" t="s"/>
      <c r="J803" s="592">
        <v>196</v>
      </c>
      <c r="K803" s="592" t="s"/>
      <c r="L803" s="594">
        <v>0.435856481482915</v>
      </c>
      <c r="M803" s="591" t="s">
        <v>4491</v>
      </c>
      <c r="N803" s="591" t="s">
        <v>8517</v>
      </c>
      <c r="O803" s="591" t="s"/>
      <c r="P803" s="596" t="s"/>
      <c r="Q803" s="597" t="s"/>
    </row>
    <row r="804" spans="1:17" s="55">
      <c r="A804" s="590">
        <v>45680</v>
      </c>
      <c r="B804" s="591" t="s">
        <v>3904</v>
      </c>
      <c r="C804" s="591" t="s"/>
      <c r="D804" s="592">
        <v>199</v>
      </c>
      <c r="E804" s="592">
        <v>168</v>
      </c>
      <c r="F804" s="591">
        <v>47076</v>
      </c>
      <c r="G804" s="591" t="s">
        <v>4569</v>
      </c>
      <c r="H804" s="591" t="s"/>
      <c r="I804" s="591" t="s"/>
      <c r="J804" s="592">
        <v>168</v>
      </c>
      <c r="K804" s="592" t="s"/>
      <c r="L804" s="594">
        <v>0.52694444444569</v>
      </c>
      <c r="M804" s="591" t="s">
        <v>4491</v>
      </c>
      <c r="N804" s="591" t="s">
        <v>4572</v>
      </c>
      <c r="O804" s="591" t="s"/>
      <c r="P804" s="596" t="s"/>
      <c r="Q804" s="597" t="s"/>
    </row>
    <row r="805" spans="1:17" s="55">
      <c r="A805" s="590">
        <v>45680</v>
      </c>
      <c r="B805" s="591" t="s">
        <v>3900</v>
      </c>
      <c r="C805" s="591" t="s"/>
      <c r="D805" s="592">
        <v>298</v>
      </c>
      <c r="E805" s="592">
        <v>168</v>
      </c>
      <c r="F805" s="591">
        <v>47079</v>
      </c>
      <c r="G805" s="591" t="s">
        <v>4569</v>
      </c>
      <c r="H805" s="591" t="s"/>
      <c r="I805" s="591" t="s"/>
      <c r="J805" s="592">
        <v>168</v>
      </c>
      <c r="K805" s="592" t="s"/>
      <c r="L805" s="594">
        <v>0.57101851851985</v>
      </c>
      <c r="M805" s="591" t="s">
        <v>4491</v>
      </c>
      <c r="N805" s="591" t="s">
        <v>4572</v>
      </c>
      <c r="O805" s="591" t="s"/>
      <c r="P805" s="596" t="s"/>
      <c r="Q805" s="597" t="s"/>
    </row>
    <row r="806" spans="1:17" s="55">
      <c r="A806" s="590">
        <v>45680</v>
      </c>
      <c r="B806" s="591" t="s">
        <v>13311</v>
      </c>
      <c r="C806" s="591" t="s"/>
      <c r="D806" s="592">
        <v>449</v>
      </c>
      <c r="E806" s="592">
        <v>449</v>
      </c>
      <c r="F806" s="591">
        <v>47086</v>
      </c>
      <c r="G806" s="591" t="s">
        <v>12650</v>
      </c>
      <c r="H806" s="591" t="s">
        <v>8517</v>
      </c>
      <c r="I806" s="591">
        <v>18612317853</v>
      </c>
      <c r="J806" s="592">
        <v>449</v>
      </c>
      <c r="K806" s="592" t="s"/>
      <c r="L806" s="594">
        <v>0.616238425925985</v>
      </c>
      <c r="M806" s="591" t="s">
        <v>4491</v>
      </c>
      <c r="N806" s="591" t="s">
        <v>4521</v>
      </c>
      <c r="O806" s="591" t="s"/>
      <c r="P806" s="596" t="s"/>
      <c r="Q806" s="597" t="s"/>
    </row>
    <row r="807" spans="1:17" s="55">
      <c r="A807" s="590">
        <v>45680</v>
      </c>
      <c r="B807" s="591" t="s">
        <v>3901</v>
      </c>
      <c r="C807" s="591" t="s"/>
      <c r="D807" s="592">
        <v>198</v>
      </c>
      <c r="E807" s="592">
        <v>168</v>
      </c>
      <c r="F807" s="591">
        <v>47092</v>
      </c>
      <c r="G807" s="591" t="s">
        <v>4569</v>
      </c>
      <c r="H807" s="591" t="s">
        <v>12920</v>
      </c>
      <c r="I807" s="591" t="s"/>
      <c r="J807" s="592">
        <v>168</v>
      </c>
      <c r="K807" s="592" t="s"/>
      <c r="L807" s="594">
        <v>0.668842592593137</v>
      </c>
      <c r="M807" s="591" t="s">
        <v>3298</v>
      </c>
      <c r="N807" s="591" t="s">
        <v>5349</v>
      </c>
      <c r="O807" s="591" t="s"/>
      <c r="P807" s="596" t="s"/>
      <c r="Q807" s="597" t="s"/>
    </row>
    <row r="808" spans="1:17" s="55">
      <c r="A808" s="590">
        <v>45680</v>
      </c>
      <c r="B808" s="591" t="s">
        <v>13309</v>
      </c>
      <c r="C808" s="591" t="s"/>
      <c r="D808" s="592">
        <v>218</v>
      </c>
      <c r="E808" s="592">
        <v>218</v>
      </c>
      <c r="F808" s="591">
        <v>47117</v>
      </c>
      <c r="G808" s="591" t="s">
        <v>3888</v>
      </c>
      <c r="H808" s="591" t="s">
        <v>41</v>
      </c>
      <c r="I808" s="591">
        <v>13512702223</v>
      </c>
      <c r="J808" s="592">
        <v>218</v>
      </c>
      <c r="K808" s="592" t="s"/>
      <c r="L808" s="594">
        <v>0.851828703704087</v>
      </c>
      <c r="M808" s="591" t="s">
        <v>4491</v>
      </c>
      <c r="N808" s="591" t="s">
        <v>5523</v>
      </c>
      <c r="O808" s="591" t="s"/>
      <c r="P808" s="596" t="s"/>
      <c r="Q808" s="597" t="s"/>
    </row>
    <row r="809" spans="1:17" s="55">
      <c r="A809" s="590">
        <v>45681</v>
      </c>
      <c r="B809" s="591" t="s">
        <v>3922</v>
      </c>
      <c r="C809" s="591" t="s"/>
      <c r="D809" s="592">
        <v>768</v>
      </c>
      <c r="E809" s="592">
        <v>594</v>
      </c>
      <c r="F809" s="591">
        <v>47131</v>
      </c>
      <c r="G809" s="591" t="s">
        <v>4569</v>
      </c>
      <c r="H809" s="591" t="s"/>
      <c r="I809" s="591" t="s"/>
      <c r="J809" s="592">
        <v>594</v>
      </c>
      <c r="K809" s="592" t="s"/>
      <c r="L809" s="594">
        <v>0.390613425926858</v>
      </c>
      <c r="M809" s="591" t="s">
        <v>3298</v>
      </c>
      <c r="N809" s="591" t="s">
        <v>4572</v>
      </c>
      <c r="O809" s="591" t="s"/>
      <c r="P809" s="596" t="s"/>
      <c r="Q809" s="597" t="s"/>
    </row>
    <row r="810" spans="1:17" s="55">
      <c r="A810" s="590">
        <v>45681</v>
      </c>
      <c r="B810" s="591" t="s">
        <v>3921</v>
      </c>
      <c r="C810" s="591" t="s"/>
      <c r="D810" s="592">
        <v>396</v>
      </c>
      <c r="E810" s="592">
        <v>336</v>
      </c>
      <c r="F810" s="591">
        <v>47132</v>
      </c>
      <c r="G810" s="591" t="s">
        <v>4569</v>
      </c>
      <c r="H810" s="591" t="s"/>
      <c r="I810" s="591" t="s"/>
      <c r="J810" s="592">
        <v>336</v>
      </c>
      <c r="K810" s="592" t="s"/>
      <c r="L810" s="594">
        <v>0.393692129629926</v>
      </c>
      <c r="M810" s="591" t="s">
        <v>4491</v>
      </c>
      <c r="N810" s="591" t="s">
        <v>4572</v>
      </c>
      <c r="O810" s="591" t="s"/>
      <c r="P810" s="596" t="s"/>
      <c r="Q810" s="597" t="s"/>
    </row>
    <row r="811" spans="1:17" s="55">
      <c r="A811" s="590">
        <v>45681</v>
      </c>
      <c r="B811" s="591" t="s">
        <v>3920</v>
      </c>
      <c r="C811" s="591" t="s"/>
      <c r="D811" s="592">
        <v>128</v>
      </c>
      <c r="E811" s="592">
        <v>99</v>
      </c>
      <c r="F811" s="591">
        <v>47135</v>
      </c>
      <c r="G811" s="591" t="s">
        <v>4569</v>
      </c>
      <c r="H811" s="591" t="s">
        <v>4575</v>
      </c>
      <c r="I811" s="591" t="s"/>
      <c r="J811" s="592">
        <v>99</v>
      </c>
      <c r="K811" s="592" t="s"/>
      <c r="L811" s="594">
        <v>0.403912037036207</v>
      </c>
      <c r="M811" s="591" t="s">
        <v>3298</v>
      </c>
      <c r="N811" s="591" t="s">
        <v>5349</v>
      </c>
      <c r="O811" s="591" t="s"/>
      <c r="P811" s="596" t="s"/>
      <c r="Q811" s="597" t="s"/>
    </row>
    <row r="812" spans="1:17" s="55">
      <c r="A812" s="590">
        <v>45681</v>
      </c>
      <c r="B812" s="591" t="s">
        <v>13309</v>
      </c>
      <c r="C812" s="591" t="s"/>
      <c r="D812" s="592">
        <v>1610</v>
      </c>
      <c r="E812" s="592">
        <v>1610</v>
      </c>
      <c r="F812" s="591">
        <v>47160</v>
      </c>
      <c r="G812" s="591" t="s">
        <v>12650</v>
      </c>
      <c r="H812" s="591" t="s"/>
      <c r="I812" s="591" t="s"/>
      <c r="J812" s="592">
        <v>1610</v>
      </c>
      <c r="K812" s="592" t="s"/>
      <c r="L812" s="594">
        <v>0.515567129630654</v>
      </c>
      <c r="M812" s="591" t="s">
        <v>4491</v>
      </c>
      <c r="N812" s="591" t="s">
        <v>8517</v>
      </c>
      <c r="O812" s="591" t="s"/>
      <c r="P812" s="596" t="s"/>
      <c r="Q812" s="597" t="s"/>
    </row>
    <row r="813" spans="1:17" s="55">
      <c r="A813" s="590">
        <v>45681</v>
      </c>
      <c r="B813" s="591" t="s">
        <v>13311</v>
      </c>
      <c r="C813" s="591" t="s"/>
      <c r="D813" s="592">
        <v>99</v>
      </c>
      <c r="E813" s="592">
        <v>99</v>
      </c>
      <c r="F813" s="591">
        <v>47162</v>
      </c>
      <c r="G813" s="591" t="s">
        <v>12650</v>
      </c>
      <c r="H813" s="591" t="s"/>
      <c r="I813" s="591" t="s"/>
      <c r="J813" s="592">
        <v>99</v>
      </c>
      <c r="K813" s="592" t="s"/>
      <c r="L813" s="594">
        <v>0.535046296296059</v>
      </c>
      <c r="M813" s="591" t="s">
        <v>4491</v>
      </c>
      <c r="N813" s="591" t="s">
        <v>4521</v>
      </c>
      <c r="O813" s="591" t="s"/>
      <c r="P813" s="596" t="s"/>
      <c r="Q813" s="597" t="s"/>
    </row>
    <row r="814" spans="1:17" s="55">
      <c r="A814" s="590">
        <v>45681</v>
      </c>
      <c r="B814" s="591" t="s">
        <v>3919</v>
      </c>
      <c r="C814" s="591" t="s"/>
      <c r="D814" s="592">
        <v>218</v>
      </c>
      <c r="E814" s="592">
        <v>198</v>
      </c>
      <c r="F814" s="591">
        <v>47163</v>
      </c>
      <c r="G814" s="591" t="s">
        <v>4569</v>
      </c>
      <c r="H814" s="591" t="s"/>
      <c r="I814" s="591" t="s"/>
      <c r="J814" s="592">
        <v>198</v>
      </c>
      <c r="K814" s="592" t="s"/>
      <c r="L814" s="594">
        <v>0.538483796295623</v>
      </c>
      <c r="M814" s="591" t="s">
        <v>4491</v>
      </c>
      <c r="N814" s="591" t="s">
        <v>4572</v>
      </c>
      <c r="O814" s="591" t="s"/>
      <c r="P814" s="596" t="s"/>
      <c r="Q814" s="597" t="s"/>
    </row>
    <row r="815" spans="1:17" s="55">
      <c r="A815" s="590">
        <v>45681</v>
      </c>
      <c r="B815" s="591" t="s">
        <v>3917</v>
      </c>
      <c r="C815" s="591" t="s"/>
      <c r="D815" s="592">
        <v>480</v>
      </c>
      <c r="E815" s="592">
        <v>350</v>
      </c>
      <c r="F815" s="591">
        <v>47166</v>
      </c>
      <c r="G815" s="591" t="s">
        <v>4569</v>
      </c>
      <c r="H815" s="591" t="s"/>
      <c r="I815" s="591" t="s"/>
      <c r="J815" s="592">
        <v>350</v>
      </c>
      <c r="K815" s="592" t="s"/>
      <c r="L815" s="594">
        <v>0.561678240741458</v>
      </c>
      <c r="M815" s="591" t="s">
        <v>3298</v>
      </c>
      <c r="N815" s="591" t="s">
        <v>4572</v>
      </c>
      <c r="O815" s="591" t="s"/>
      <c r="P815" s="596" t="s"/>
      <c r="Q815" s="597" t="s"/>
    </row>
    <row r="816" spans="1:17" s="55">
      <c r="A816" s="590">
        <v>45681</v>
      </c>
      <c r="B816" s="591" t="s">
        <v>3916</v>
      </c>
      <c r="C816" s="591" t="s"/>
      <c r="D816" s="592">
        <v>2580</v>
      </c>
      <c r="E816" s="592">
        <v>1940</v>
      </c>
      <c r="F816" s="591">
        <v>47168</v>
      </c>
      <c r="G816" s="591" t="s">
        <v>4569</v>
      </c>
      <c r="H816" s="591" t="s"/>
      <c r="I816" s="591" t="s"/>
      <c r="J816" s="592">
        <v>1940</v>
      </c>
      <c r="K816" s="592" t="s"/>
      <c r="L816" s="594">
        <v>0.582951388889342</v>
      </c>
      <c r="M816" s="591" t="s">
        <v>3298</v>
      </c>
      <c r="N816" s="591" t="s">
        <v>4572</v>
      </c>
      <c r="O816" s="591" t="s"/>
      <c r="P816" s="596" t="s"/>
      <c r="Q816" s="597" t="s"/>
    </row>
    <row r="817" spans="1:17" s="55">
      <c r="A817" s="590">
        <v>45681</v>
      </c>
      <c r="B817" s="591" t="s">
        <v>13311</v>
      </c>
      <c r="C817" s="591" t="s"/>
      <c r="D817" s="592">
        <v>20</v>
      </c>
      <c r="E817" s="592">
        <v>20</v>
      </c>
      <c r="F817" s="591">
        <v>47171</v>
      </c>
      <c r="G817" s="591" t="s">
        <v>12650</v>
      </c>
      <c r="H817" s="591" t="s">
        <v>8517</v>
      </c>
      <c r="I817" s="591">
        <v>18612317853</v>
      </c>
      <c r="J817" s="592">
        <v>20</v>
      </c>
      <c r="K817" s="592" t="s"/>
      <c r="L817" s="594">
        <v>0.588888888887596</v>
      </c>
      <c r="M817" s="591" t="s">
        <v>4491</v>
      </c>
      <c r="N817" s="591" t="s">
        <v>4521</v>
      </c>
      <c r="O817" s="591" t="s"/>
      <c r="P817" s="596" t="s"/>
      <c r="Q817" s="597" t="s"/>
    </row>
    <row r="818" spans="1:17" s="55">
      <c r="A818" s="590">
        <v>45681</v>
      </c>
      <c r="B818" s="591" t="s">
        <v>3915</v>
      </c>
      <c r="C818" s="591" t="s"/>
      <c r="D818" s="592">
        <v>688</v>
      </c>
      <c r="E818" s="592">
        <v>268</v>
      </c>
      <c r="F818" s="591">
        <v>47172</v>
      </c>
      <c r="G818" s="591" t="s">
        <v>4569</v>
      </c>
      <c r="H818" s="591" t="s"/>
      <c r="I818" s="591" t="s"/>
      <c r="J818" s="592">
        <v>268</v>
      </c>
      <c r="K818" s="592" t="s"/>
      <c r="L818" s="594">
        <v>0.589421296295768</v>
      </c>
      <c r="M818" s="591" t="s">
        <v>4491</v>
      </c>
      <c r="N818" s="591" t="s">
        <v>4572</v>
      </c>
      <c r="O818" s="591" t="s"/>
      <c r="P818" s="596" t="s"/>
      <c r="Q818" s="597" t="s"/>
    </row>
    <row r="819" spans="1:17" s="55">
      <c r="A819" s="590">
        <v>45681</v>
      </c>
      <c r="B819" s="591" t="s">
        <v>13309</v>
      </c>
      <c r="C819" s="591" t="s"/>
      <c r="D819" s="592">
        <v>3680</v>
      </c>
      <c r="E819" s="592">
        <v>2200</v>
      </c>
      <c r="F819" s="591">
        <v>47199</v>
      </c>
      <c r="G819" s="591" t="s">
        <v>3888</v>
      </c>
      <c r="H819" s="591" t="s">
        <v>13555</v>
      </c>
      <c r="I819" s="591">
        <v>18601000838</v>
      </c>
      <c r="J819" s="592">
        <v>2200</v>
      </c>
      <c r="K819" s="592" t="s"/>
      <c r="L819" s="594">
        <v>0.707951388889342</v>
      </c>
      <c r="M819" s="591" t="s">
        <v>4491</v>
      </c>
      <c r="N819" s="591" t="s">
        <v>4526</v>
      </c>
      <c r="O819" s="591" t="s"/>
      <c r="P819" s="596" t="s"/>
      <c r="Q819" s="597" t="s"/>
    </row>
    <row r="820" spans="1:17" s="55">
      <c r="A820" s="590">
        <v>45681</v>
      </c>
      <c r="B820" s="591" t="s">
        <v>13309</v>
      </c>
      <c r="C820" s="591" t="s"/>
      <c r="D820" s="592">
        <v>1580</v>
      </c>
      <c r="E820" s="592">
        <v>1216</v>
      </c>
      <c r="F820" s="591">
        <v>47205</v>
      </c>
      <c r="G820" s="591" t="s">
        <v>3888</v>
      </c>
      <c r="H820" s="591" t="s">
        <v>41</v>
      </c>
      <c r="I820" s="591">
        <v>18515231239</v>
      </c>
      <c r="J820" s="592">
        <v>1216</v>
      </c>
      <c r="K820" s="592" t="s"/>
      <c r="L820" s="594">
        <v>0.745127314814454</v>
      </c>
      <c r="M820" s="591" t="s">
        <v>4491</v>
      </c>
      <c r="N820" s="591" t="s">
        <v>4526</v>
      </c>
      <c r="O820" s="591" t="s"/>
      <c r="P820" s="596" t="s"/>
      <c r="Q820" s="597" t="s"/>
    </row>
    <row r="821" spans="1:17" s="55">
      <c r="A821" s="590">
        <v>45681</v>
      </c>
      <c r="B821" s="591" t="s">
        <v>3912</v>
      </c>
      <c r="C821" s="591" t="s"/>
      <c r="D821" s="592">
        <v>449</v>
      </c>
      <c r="E821" s="592">
        <v>400</v>
      </c>
      <c r="F821" s="591">
        <v>47208</v>
      </c>
      <c r="G821" s="591" t="s">
        <v>4569</v>
      </c>
      <c r="H821" s="591" t="s"/>
      <c r="I821" s="591" t="s"/>
      <c r="J821" s="592">
        <v>400</v>
      </c>
      <c r="K821" s="592" t="s"/>
      <c r="L821" s="594">
        <v>0.758611111112259</v>
      </c>
      <c r="M821" s="591" t="s">
        <v>3298</v>
      </c>
      <c r="N821" s="591" t="s"/>
      <c r="O821" s="591" t="s"/>
      <c r="P821" s="596" t="s"/>
      <c r="Q821" s="597" t="s"/>
    </row>
    <row r="822" spans="1:17" s="55">
      <c r="A822" s="590">
        <v>45681</v>
      </c>
      <c r="B822" s="591" t="s">
        <v>3909</v>
      </c>
      <c r="C822" s="591" t="s"/>
      <c r="D822" s="592">
        <v>469</v>
      </c>
      <c r="E822" s="592">
        <v>358</v>
      </c>
      <c r="F822" s="591">
        <v>47209</v>
      </c>
      <c r="G822" s="591" t="s">
        <v>4569</v>
      </c>
      <c r="H822" s="591" t="s">
        <v>12920</v>
      </c>
      <c r="I822" s="591">
        <v>18911750837</v>
      </c>
      <c r="J822" s="592">
        <v>358</v>
      </c>
      <c r="K822" s="592" t="s"/>
      <c r="L822" s="594">
        <v>0.776134259260289</v>
      </c>
      <c r="M822" s="591" t="s">
        <v>4491</v>
      </c>
      <c r="N822" s="591" t="s">
        <v>5349</v>
      </c>
      <c r="O822" s="591" t="s"/>
      <c r="P822" s="596" t="s"/>
      <c r="Q822" s="597" t="s"/>
    </row>
    <row r="823" spans="1:17" s="55">
      <c r="A823" s="590">
        <v>45681</v>
      </c>
      <c r="B823" s="591" t="s">
        <v>3908</v>
      </c>
      <c r="C823" s="591" t="s"/>
      <c r="D823" s="592">
        <v>400</v>
      </c>
      <c r="E823" s="592">
        <v>150</v>
      </c>
      <c r="F823" s="591">
        <v>47211</v>
      </c>
      <c r="G823" s="591" t="s">
        <v>3888</v>
      </c>
      <c r="H823" s="591" t="s">
        <v>41</v>
      </c>
      <c r="I823" s="591">
        <v>18515231239</v>
      </c>
      <c r="J823" s="592">
        <v>150</v>
      </c>
      <c r="K823" s="592" t="s"/>
      <c r="L823" s="594">
        <v>0.826134259259561</v>
      </c>
      <c r="M823" s="591" t="s">
        <v>4491</v>
      </c>
      <c r="N823" s="591" t="s">
        <v>4526</v>
      </c>
      <c r="O823" s="591" t="s"/>
      <c r="P823" s="596" t="s"/>
      <c r="Q823" s="597" t="s"/>
    </row>
    <row r="824" spans="1:17" s="55">
      <c r="A824" s="590">
        <v>45681</v>
      </c>
      <c r="B824" s="591" t="s">
        <v>13311</v>
      </c>
      <c r="C824" s="591" t="s"/>
      <c r="D824" s="592">
        <v>689</v>
      </c>
      <c r="E824" s="592">
        <v>688</v>
      </c>
      <c r="F824" s="591">
        <v>47214</v>
      </c>
      <c r="G824" s="591" t="s">
        <v>3888</v>
      </c>
      <c r="H824" s="591" t="s">
        <v>13481</v>
      </c>
      <c r="I824" s="591">
        <v>17769040604</v>
      </c>
      <c r="J824" s="592">
        <v>688</v>
      </c>
      <c r="K824" s="592" t="s"/>
      <c r="L824" s="594">
        <v>0.941284722222918</v>
      </c>
      <c r="M824" s="591" t="s">
        <v>4491</v>
      </c>
      <c r="N824" s="591" t="s"/>
      <c r="O824" s="591" t="s"/>
      <c r="P824" s="596" t="s"/>
      <c r="Q824" s="597" t="s"/>
    </row>
    <row r="825" spans="1:17" s="55">
      <c r="A825" s="590">
        <v>45682</v>
      </c>
      <c r="B825" s="591" t="s">
        <v>3946</v>
      </c>
      <c r="C825" s="591" t="s"/>
      <c r="D825" s="592">
        <v>298</v>
      </c>
      <c r="E825" s="592">
        <v>298</v>
      </c>
      <c r="F825" s="591">
        <v>47229</v>
      </c>
      <c r="G825" s="591" t="s">
        <v>4569</v>
      </c>
      <c r="H825" s="591" t="s"/>
      <c r="I825" s="591" t="s"/>
      <c r="J825" s="592">
        <v>298</v>
      </c>
      <c r="K825" s="592" t="s"/>
      <c r="L825" s="594">
        <v>0.393182870371675</v>
      </c>
      <c r="M825" s="591" t="s">
        <v>3298</v>
      </c>
      <c r="N825" s="591" t="s"/>
      <c r="O825" s="591" t="s"/>
      <c r="P825" s="596" t="s"/>
      <c r="Q825" s="597" t="s"/>
    </row>
    <row r="826" spans="1:17" s="55">
      <c r="A826" s="590">
        <v>45682</v>
      </c>
      <c r="B826" s="591" t="s">
        <v>13309</v>
      </c>
      <c r="C826" s="591" t="s"/>
      <c r="D826" s="592">
        <v>6500</v>
      </c>
      <c r="E826" s="592">
        <v>3390</v>
      </c>
      <c r="F826" s="591">
        <v>47262</v>
      </c>
      <c r="G826" s="591" t="s">
        <v>12650</v>
      </c>
      <c r="H826" s="591" t="s">
        <v>39</v>
      </c>
      <c r="I826" s="591">
        <v>13618468794</v>
      </c>
      <c r="J826" s="592">
        <v>3390</v>
      </c>
      <c r="K826" s="592" t="s"/>
      <c r="L826" s="594">
        <v>0.479351851852698</v>
      </c>
      <c r="M826" s="591" t="s">
        <v>4491</v>
      </c>
      <c r="N826" s="591" t="s">
        <v>4526</v>
      </c>
      <c r="O826" s="591" t="s"/>
      <c r="P826" s="596" t="s"/>
      <c r="Q826" s="597" t="s"/>
    </row>
    <row r="827" spans="1:17" s="55">
      <c r="A827" s="590">
        <v>45682</v>
      </c>
      <c r="B827" s="591" t="s">
        <v>3944</v>
      </c>
      <c r="C827" s="591" t="s"/>
      <c r="D827" s="592">
        <v>238</v>
      </c>
      <c r="E827" s="592">
        <v>190</v>
      </c>
      <c r="F827" s="591">
        <v>47270</v>
      </c>
      <c r="G827" s="591" t="s">
        <v>4569</v>
      </c>
      <c r="H827" s="591" t="s">
        <v>13556</v>
      </c>
      <c r="I827" s="591">
        <v>13910026212</v>
      </c>
      <c r="J827" s="592">
        <v>190</v>
      </c>
      <c r="K827" s="592" t="s"/>
      <c r="L827" s="594">
        <v>0.493321759258834</v>
      </c>
      <c r="M827" s="591" t="s">
        <v>4491</v>
      </c>
      <c r="N827" s="591" t="s"/>
      <c r="O827" s="591" t="s"/>
      <c r="P827" s="596" t="s"/>
      <c r="Q827" s="597" t="s"/>
    </row>
    <row r="828" spans="1:17" s="55">
      <c r="A828" s="590">
        <v>45682</v>
      </c>
      <c r="B828" s="591" t="s">
        <v>13309</v>
      </c>
      <c r="C828" s="591" t="s"/>
      <c r="D828" s="592">
        <v>11520</v>
      </c>
      <c r="E828" s="592">
        <v>5499</v>
      </c>
      <c r="F828" s="591">
        <v>47275</v>
      </c>
      <c r="G828" s="591" t="s">
        <v>12650</v>
      </c>
      <c r="H828" s="591" t="s">
        <v>13557</v>
      </c>
      <c r="I828" s="591">
        <v>13311200117</v>
      </c>
      <c r="J828" s="592">
        <v>5499</v>
      </c>
      <c r="K828" s="592" t="s"/>
      <c r="L828" s="594">
        <v>0.509780092594156</v>
      </c>
      <c r="M828" s="591" t="s">
        <v>4491</v>
      </c>
      <c r="N828" s="591" t="s">
        <v>4526</v>
      </c>
      <c r="O828" s="591" t="s">
        <v>13558</v>
      </c>
      <c r="P828" s="596" t="s"/>
      <c r="Q828" s="597" t="s"/>
    </row>
    <row r="829" spans="1:17" s="55">
      <c r="A829" s="590">
        <v>45682</v>
      </c>
      <c r="B829" s="591" t="s">
        <v>3943</v>
      </c>
      <c r="C829" s="591" t="s"/>
      <c r="D829" s="592">
        <v>99</v>
      </c>
      <c r="E829" s="592">
        <v>99</v>
      </c>
      <c r="F829" s="591">
        <v>47278</v>
      </c>
      <c r="G829" s="591" t="s">
        <v>4569</v>
      </c>
      <c r="H829" s="591" t="s"/>
      <c r="I829" s="591" t="s"/>
      <c r="J829" s="592">
        <v>99</v>
      </c>
      <c r="K829" s="592" t="s"/>
      <c r="L829" s="594">
        <v>0.521296296297806</v>
      </c>
      <c r="M829" s="591" t="s">
        <v>4491</v>
      </c>
      <c r="N829" s="591" t="s"/>
      <c r="O829" s="591" t="s"/>
      <c r="P829" s="596" t="s"/>
      <c r="Q829" s="597" t="s"/>
    </row>
    <row r="830" spans="1:17" s="55">
      <c r="A830" s="590">
        <v>45682</v>
      </c>
      <c r="B830" s="591" t="s">
        <v>13309</v>
      </c>
      <c r="C830" s="591" t="s"/>
      <c r="D830" s="592">
        <v>118</v>
      </c>
      <c r="E830" s="592">
        <v>60</v>
      </c>
      <c r="F830" s="591">
        <v>47280</v>
      </c>
      <c r="G830" s="591" t="s">
        <v>12650</v>
      </c>
      <c r="H830" s="591" t="s">
        <v>13559</v>
      </c>
      <c r="I830" s="591">
        <v>15910600723</v>
      </c>
      <c r="J830" s="592">
        <v>60</v>
      </c>
      <c r="K830" s="592" t="s"/>
      <c r="L830" s="594">
        <v>0.521782407406136</v>
      </c>
      <c r="M830" s="591" t="s">
        <v>4491</v>
      </c>
      <c r="N830" s="591" t="s">
        <v>4526</v>
      </c>
      <c r="O830" s="591" t="s"/>
      <c r="P830" s="596" t="s"/>
      <c r="Q830" s="597" t="s"/>
    </row>
    <row r="831" spans="1:17" s="55">
      <c r="A831" s="590">
        <v>45682</v>
      </c>
      <c r="B831" s="591" t="s">
        <v>3940</v>
      </c>
      <c r="C831" s="591" t="s"/>
      <c r="D831" s="592">
        <v>358</v>
      </c>
      <c r="E831" s="592">
        <v>358</v>
      </c>
      <c r="F831" s="591">
        <v>47297</v>
      </c>
      <c r="G831" s="591" t="s">
        <v>4569</v>
      </c>
      <c r="H831" s="591" t="s"/>
      <c r="I831" s="591" t="s"/>
      <c r="J831" s="592">
        <v>358</v>
      </c>
      <c r="K831" s="592" t="s"/>
      <c r="L831" s="594">
        <v>0.55718749999869</v>
      </c>
      <c r="M831" s="591" t="s">
        <v>4491</v>
      </c>
      <c r="N831" s="591" t="s"/>
      <c r="O831" s="591" t="s"/>
      <c r="P831" s="596" t="s"/>
      <c r="Q831" s="597" t="s"/>
    </row>
    <row r="832" spans="1:17" s="55">
      <c r="A832" s="590">
        <v>45682</v>
      </c>
      <c r="B832" s="591" t="s">
        <v>3939</v>
      </c>
      <c r="C832" s="591" t="s"/>
      <c r="D832" s="592">
        <v>4299</v>
      </c>
      <c r="E832" s="592">
        <v>2800</v>
      </c>
      <c r="F832" s="591">
        <v>47303</v>
      </c>
      <c r="G832" s="591" t="s">
        <v>4569</v>
      </c>
      <c r="H832" s="591" t="s">
        <v>13529</v>
      </c>
      <c r="I832" s="591" t="s"/>
      <c r="J832" s="592">
        <v>2800</v>
      </c>
      <c r="K832" s="592" t="s"/>
      <c r="L832" s="594">
        <v>0.584560185187002</v>
      </c>
      <c r="M832" s="591" t="s">
        <v>3298</v>
      </c>
      <c r="N832" s="591" t="s">
        <v>5349</v>
      </c>
      <c r="O832" s="591" t="s"/>
      <c r="P832" s="596" t="s"/>
      <c r="Q832" s="597" t="s"/>
    </row>
    <row r="833" spans="1:17" s="55">
      <c r="A833" s="590">
        <v>45682</v>
      </c>
      <c r="B833" s="591" t="s">
        <v>3937</v>
      </c>
      <c r="C833" s="591" t="s"/>
      <c r="D833" s="592">
        <v>199</v>
      </c>
      <c r="E833" s="592">
        <v>150</v>
      </c>
      <c r="F833" s="591">
        <v>47307</v>
      </c>
      <c r="G833" s="591" t="s">
        <v>4569</v>
      </c>
      <c r="H833" s="591" t="s"/>
      <c r="I833" s="591" t="s"/>
      <c r="J833" s="592">
        <v>150</v>
      </c>
      <c r="K833" s="592" t="s"/>
      <c r="L833" s="594">
        <v>0.595752314813581</v>
      </c>
      <c r="M833" s="591" t="s">
        <v>3298</v>
      </c>
      <c r="N833" s="591" t="s"/>
      <c r="O833" s="591" t="s"/>
      <c r="P833" s="596" t="s"/>
      <c r="Q833" s="597" t="s"/>
    </row>
    <row r="834" spans="1:17" s="55">
      <c r="A834" s="590">
        <v>45682</v>
      </c>
      <c r="B834" s="591" t="s">
        <v>3938</v>
      </c>
      <c r="C834" s="591" t="s"/>
      <c r="D834" s="592">
        <v>238</v>
      </c>
      <c r="E834" s="592">
        <v>210</v>
      </c>
      <c r="F834" s="591">
        <v>47308</v>
      </c>
      <c r="G834" s="591" t="s">
        <v>4569</v>
      </c>
      <c r="H834" s="591" t="s">
        <v>13560</v>
      </c>
      <c r="I834" s="591" t="s"/>
      <c r="J834" s="592">
        <v>210</v>
      </c>
      <c r="K834" s="592" t="s"/>
      <c r="L834" s="594">
        <v>0.601423611111386</v>
      </c>
      <c r="M834" s="591" t="s">
        <v>3298</v>
      </c>
      <c r="N834" s="591" t="s">
        <v>5349</v>
      </c>
      <c r="O834" s="591" t="s"/>
      <c r="P834" s="596" t="s"/>
      <c r="Q834" s="597" t="s"/>
    </row>
    <row r="835" spans="1:17" s="55">
      <c r="A835" s="590">
        <v>45682</v>
      </c>
      <c r="B835" s="591" t="s">
        <v>3936</v>
      </c>
      <c r="C835" s="591" t="s"/>
      <c r="D835" s="592">
        <v>198</v>
      </c>
      <c r="E835" s="592">
        <v>168</v>
      </c>
      <c r="F835" s="591">
        <v>47309</v>
      </c>
      <c r="G835" s="591" t="s">
        <v>4569</v>
      </c>
      <c r="H835" s="591" t="s">
        <v>12920</v>
      </c>
      <c r="I835" s="591" t="s"/>
      <c r="J835" s="592">
        <v>168</v>
      </c>
      <c r="K835" s="592" t="s"/>
      <c r="L835" s="594">
        <v>0.602442129627889</v>
      </c>
      <c r="M835" s="591" t="s">
        <v>3298</v>
      </c>
      <c r="N835" s="591" t="s">
        <v>5349</v>
      </c>
      <c r="O835" s="591" t="s"/>
      <c r="P835" s="596" t="s"/>
      <c r="Q835" s="597" t="s"/>
    </row>
    <row r="836" spans="1:17" s="55">
      <c r="A836" s="590">
        <v>45682</v>
      </c>
      <c r="B836" s="591" t="s">
        <v>3935</v>
      </c>
      <c r="C836" s="591" t="s"/>
      <c r="D836" s="592">
        <v>198</v>
      </c>
      <c r="E836" s="592">
        <v>168</v>
      </c>
      <c r="F836" s="591">
        <v>47311</v>
      </c>
      <c r="G836" s="591" t="s">
        <v>4569</v>
      </c>
      <c r="H836" s="591" t="s">
        <v>12920</v>
      </c>
      <c r="I836" s="591" t="s"/>
      <c r="J836" s="592">
        <v>168</v>
      </c>
      <c r="K836" s="592" t="s"/>
      <c r="L836" s="594">
        <v>0.613599537038681</v>
      </c>
      <c r="M836" s="591" t="s">
        <v>4491</v>
      </c>
      <c r="N836" s="591" t="s">
        <v>5349</v>
      </c>
      <c r="O836" s="591" t="s"/>
      <c r="P836" s="596" t="s"/>
      <c r="Q836" s="597" t="s"/>
    </row>
    <row r="837" spans="1:17" s="55">
      <c r="A837" s="590">
        <v>45682</v>
      </c>
      <c r="B837" s="591" t="s">
        <v>13309</v>
      </c>
      <c r="C837" s="591" t="s"/>
      <c r="D837" s="592">
        <v>6300</v>
      </c>
      <c r="E837" s="592">
        <v>3299</v>
      </c>
      <c r="F837" s="591">
        <v>47313</v>
      </c>
      <c r="G837" s="591" t="s">
        <v>4569</v>
      </c>
      <c r="H837" s="591" t="s">
        <v>13561</v>
      </c>
      <c r="I837" s="591">
        <v>18612875906</v>
      </c>
      <c r="J837" s="592">
        <v>3299</v>
      </c>
      <c r="K837" s="592" t="s"/>
      <c r="L837" s="594">
        <v>0.624363425926276</v>
      </c>
      <c r="M837" s="591" t="s">
        <v>4491</v>
      </c>
      <c r="N837" s="591" t="s">
        <v>5349</v>
      </c>
      <c r="O837" s="591" t="s"/>
      <c r="P837" s="596" t="s"/>
      <c r="Q837" s="597" t="s"/>
    </row>
    <row r="838" spans="1:17" s="55">
      <c r="A838" s="590">
        <v>45682</v>
      </c>
      <c r="B838" s="591" t="s">
        <v>3933</v>
      </c>
      <c r="C838" s="591" t="s"/>
      <c r="D838" s="592">
        <v>298</v>
      </c>
      <c r="E838" s="592">
        <v>168</v>
      </c>
      <c r="F838" s="591">
        <v>47318</v>
      </c>
      <c r="G838" s="591" t="s">
        <v>4569</v>
      </c>
      <c r="H838" s="591" t="s"/>
      <c r="I838" s="591" t="s"/>
      <c r="J838" s="592">
        <v>170</v>
      </c>
      <c r="K838" s="592" t="s"/>
      <c r="L838" s="594">
        <v>0.639803240741458</v>
      </c>
      <c r="M838" s="591" t="s">
        <v>3298</v>
      </c>
      <c r="N838" s="591" t="s">
        <v>4572</v>
      </c>
      <c r="O838" s="591" t="s"/>
      <c r="P838" s="596" t="s"/>
      <c r="Q838" s="597" t="s"/>
    </row>
    <row r="839" spans="1:17" s="55">
      <c r="A839" s="590">
        <v>45682</v>
      </c>
      <c r="B839" s="591" t="s">
        <v>13309</v>
      </c>
      <c r="C839" s="591" t="s"/>
      <c r="D839" s="592">
        <v>14288</v>
      </c>
      <c r="E839" s="592">
        <v>8200</v>
      </c>
      <c r="F839" s="591">
        <v>47320</v>
      </c>
      <c r="G839" s="591" t="s">
        <v>3888</v>
      </c>
      <c r="H839" s="591" t="s">
        <v>13407</v>
      </c>
      <c r="I839" s="591">
        <v>13918203235</v>
      </c>
      <c r="J839" s="592">
        <v>8200</v>
      </c>
      <c r="K839" s="592" t="s"/>
      <c r="L839" s="594">
        <v>0.650995370371675</v>
      </c>
      <c r="M839" s="591" t="s">
        <v>4491</v>
      </c>
      <c r="N839" s="591" t="s">
        <v>4526</v>
      </c>
      <c r="O839" s="591" t="s"/>
      <c r="P839" s="596" t="s"/>
      <c r="Q839" s="597" t="s"/>
    </row>
    <row r="840" spans="1:17" s="55">
      <c r="A840" s="590">
        <v>45682</v>
      </c>
      <c r="B840" s="591" t="s">
        <v>13309</v>
      </c>
      <c r="C840" s="591" t="s"/>
      <c r="D840" s="592">
        <v>400</v>
      </c>
      <c r="E840" s="592">
        <v>150</v>
      </c>
      <c r="F840" s="591">
        <v>47324</v>
      </c>
      <c r="G840" s="591" t="s">
        <v>3888</v>
      </c>
      <c r="H840" s="591" t="s">
        <v>13407</v>
      </c>
      <c r="I840" s="591">
        <v>13918203235</v>
      </c>
      <c r="J840" s="592">
        <v>150</v>
      </c>
      <c r="K840" s="592" t="s"/>
      <c r="L840" s="594">
        <v>0.654513888890506</v>
      </c>
      <c r="M840" s="591" t="s">
        <v>4491</v>
      </c>
      <c r="N840" s="591" t="s">
        <v>4526</v>
      </c>
      <c r="O840" s="591" t="s"/>
      <c r="P840" s="596" t="s"/>
      <c r="Q840" s="597" t="s"/>
    </row>
    <row r="841" spans="1:17" s="55">
      <c r="A841" s="590">
        <v>45682</v>
      </c>
      <c r="B841" s="591" t="s">
        <v>3930</v>
      </c>
      <c r="C841" s="591" t="s"/>
      <c r="D841" s="592">
        <v>99</v>
      </c>
      <c r="E841" s="592">
        <v>99</v>
      </c>
      <c r="F841" s="591">
        <v>47339</v>
      </c>
      <c r="G841" s="591" t="s">
        <v>4569</v>
      </c>
      <c r="H841" s="591" t="s"/>
      <c r="I841" s="591" t="s"/>
      <c r="J841" s="592">
        <v>99</v>
      </c>
      <c r="K841" s="592" t="s"/>
      <c r="L841" s="594">
        <v>0.700590277778247</v>
      </c>
      <c r="M841" s="591" t="s">
        <v>3298</v>
      </c>
      <c r="N841" s="591" t="s"/>
      <c r="O841" s="591" t="s"/>
      <c r="P841" s="596" t="s"/>
      <c r="Q841" s="597" t="s"/>
    </row>
    <row r="842" spans="1:17" s="55">
      <c r="A842" s="590">
        <v>45682</v>
      </c>
      <c r="B842" s="591" t="s">
        <v>3927</v>
      </c>
      <c r="C842" s="591" t="s"/>
      <c r="D842" s="592">
        <v>3560</v>
      </c>
      <c r="E842" s="592">
        <v>2848</v>
      </c>
      <c r="F842" s="591">
        <v>47345</v>
      </c>
      <c r="G842" s="591" t="s">
        <v>4569</v>
      </c>
      <c r="H842" s="591" t="s">
        <v>13562</v>
      </c>
      <c r="I842" s="591">
        <v>13686289223</v>
      </c>
      <c r="J842" s="592">
        <v>2848</v>
      </c>
      <c r="K842" s="592" t="s"/>
      <c r="L842" s="594">
        <v>0.732233796297806</v>
      </c>
      <c r="M842" s="591" t="s">
        <v>4491</v>
      </c>
      <c r="N842" s="591" t="s"/>
      <c r="O842" s="591" t="s"/>
      <c r="P842" s="596" t="s"/>
      <c r="Q842" s="597" t="s"/>
    </row>
    <row r="843" spans="1:17" s="55">
      <c r="A843" s="590">
        <v>45682</v>
      </c>
      <c r="B843" s="591" t="s">
        <v>3928</v>
      </c>
      <c r="C843" s="591" t="s"/>
      <c r="D843" s="592">
        <v>198</v>
      </c>
      <c r="E843" s="592">
        <v>198</v>
      </c>
      <c r="F843" s="591">
        <v>47346</v>
      </c>
      <c r="G843" s="591" t="s">
        <v>4569</v>
      </c>
      <c r="H843" s="591" t="s"/>
      <c r="I843" s="591" t="s"/>
      <c r="J843" s="592">
        <v>198</v>
      </c>
      <c r="K843" s="592" t="s"/>
      <c r="L843" s="594">
        <v>0.734363425926858</v>
      </c>
      <c r="M843" s="591" t="s">
        <v>4491</v>
      </c>
      <c r="N843" s="591" t="s"/>
      <c r="O843" s="591" t="s"/>
      <c r="P843" s="596" t="s"/>
      <c r="Q843" s="597" t="s"/>
    </row>
    <row r="844" spans="1:17" s="55">
      <c r="A844" s="590">
        <v>45682</v>
      </c>
      <c r="B844" s="591" t="s">
        <v>3926</v>
      </c>
      <c r="C844" s="591" t="s"/>
      <c r="D844" s="592">
        <v>1637</v>
      </c>
      <c r="E844" s="592">
        <v>1637</v>
      </c>
      <c r="F844" s="591">
        <v>47358</v>
      </c>
      <c r="G844" s="591" t="s">
        <v>4569</v>
      </c>
      <c r="H844" s="591" t="s"/>
      <c r="I844" s="591" t="s"/>
      <c r="J844" s="592">
        <v>1973</v>
      </c>
      <c r="K844" s="592" t="s"/>
      <c r="L844" s="594">
        <v>0.780046296295041</v>
      </c>
      <c r="M844" s="591" t="s">
        <v>3298</v>
      </c>
      <c r="N844" s="591" t="s"/>
      <c r="O844" s="591" t="s">
        <v>13563</v>
      </c>
      <c r="P844" s="596" t="s"/>
      <c r="Q844" s="597" t="s"/>
    </row>
    <row r="845" spans="1:17" s="55">
      <c r="A845" s="590">
        <v>45682</v>
      </c>
      <c r="B845" s="591" t="s">
        <v>3925</v>
      </c>
      <c r="C845" s="591" t="s"/>
      <c r="D845" s="592">
        <v>2898</v>
      </c>
      <c r="E845" s="592">
        <v>2318</v>
      </c>
      <c r="F845" s="591">
        <v>47359</v>
      </c>
      <c r="G845" s="591" t="s">
        <v>4569</v>
      </c>
      <c r="H845" s="591" t="s">
        <v>12687</v>
      </c>
      <c r="I845" s="591">
        <v>18310327082</v>
      </c>
      <c r="J845" s="592">
        <v>2318</v>
      </c>
      <c r="K845" s="592" t="s"/>
      <c r="L845" s="594">
        <v>0.782916666667006</v>
      </c>
      <c r="M845" s="591" t="s">
        <v>4491</v>
      </c>
      <c r="N845" s="591" t="s">
        <v>4572</v>
      </c>
      <c r="O845" s="591" t="s"/>
      <c r="P845" s="596" t="s"/>
      <c r="Q845" s="597" t="s"/>
    </row>
    <row r="846" spans="1:17" s="55">
      <c r="A846" s="590">
        <v>45682</v>
      </c>
      <c r="B846" s="591" t="s">
        <v>13309</v>
      </c>
      <c r="C846" s="591" t="s"/>
      <c r="D846" s="592">
        <v>3590</v>
      </c>
      <c r="E846" s="592">
        <v>2690</v>
      </c>
      <c r="F846" s="591">
        <v>47363</v>
      </c>
      <c r="G846" s="591" t="s">
        <v>3888</v>
      </c>
      <c r="H846" s="591" t="s">
        <v>13564</v>
      </c>
      <c r="I846" s="591">
        <v>15796130726</v>
      </c>
      <c r="J846" s="592">
        <v>2690</v>
      </c>
      <c r="K846" s="592" t="s"/>
      <c r="L846" s="594">
        <v>0.83063657407547</v>
      </c>
      <c r="M846" s="591" t="s">
        <v>4491</v>
      </c>
      <c r="N846" s="591" t="s">
        <v>4526</v>
      </c>
      <c r="O846" s="591" t="s"/>
      <c r="P846" s="596" t="s"/>
      <c r="Q846" s="597" t="s"/>
    </row>
    <row r="847" spans="1:17" s="55">
      <c r="A847" s="590">
        <v>45682</v>
      </c>
      <c r="B847" s="591" t="s">
        <v>13309</v>
      </c>
      <c r="C847" s="591" t="s"/>
      <c r="D847" s="592">
        <v>6500</v>
      </c>
      <c r="E847" s="592">
        <v>3390</v>
      </c>
      <c r="F847" s="591">
        <v>47368</v>
      </c>
      <c r="G847" s="591" t="s">
        <v>3888</v>
      </c>
      <c r="H847" s="591" t="s">
        <v>13565</v>
      </c>
      <c r="I847" s="591">
        <v>13817759884</v>
      </c>
      <c r="J847" s="592">
        <v>3390</v>
      </c>
      <c r="K847" s="592" t="s"/>
      <c r="L847" s="594">
        <v>0.907662037036062</v>
      </c>
      <c r="M847" s="591" t="s">
        <v>4491</v>
      </c>
      <c r="N847" s="591" t="s">
        <v>4526</v>
      </c>
      <c r="O847" s="591" t="s"/>
      <c r="P847" s="596" t="s"/>
      <c r="Q847" s="597" t="s"/>
    </row>
    <row r="848" spans="1:17" s="55">
      <c r="A848" s="590">
        <v>45682</v>
      </c>
      <c r="B848" s="591" t="s">
        <v>13309</v>
      </c>
      <c r="C848" s="591" t="s"/>
      <c r="D848" s="592">
        <v>1680</v>
      </c>
      <c r="E848" s="592">
        <v>1680</v>
      </c>
      <c r="F848" s="591">
        <v>47370</v>
      </c>
      <c r="G848" s="591" t="s">
        <v>3888</v>
      </c>
      <c r="H848" s="591" t="s">
        <v>13566</v>
      </c>
      <c r="I848" s="591">
        <v>13717671557</v>
      </c>
      <c r="J848" s="592">
        <v>1680</v>
      </c>
      <c r="K848" s="592" t="s"/>
      <c r="L848" s="594">
        <v>0.956608796295768</v>
      </c>
      <c r="M848" s="591" t="s">
        <v>3298</v>
      </c>
      <c r="N848" s="591" t="s">
        <v>5523</v>
      </c>
      <c r="O848" s="591" t="s"/>
      <c r="P848" s="596" t="s"/>
      <c r="Q848" s="597" t="s"/>
    </row>
    <row r="849" spans="1:17" s="55">
      <c r="A849" s="590">
        <v>45683</v>
      </c>
      <c r="B849" s="591" t="s">
        <v>13309</v>
      </c>
      <c r="C849" s="591" t="s"/>
      <c r="D849" s="592">
        <v>199</v>
      </c>
      <c r="E849" s="592">
        <v>168</v>
      </c>
      <c r="F849" s="591">
        <v>47378</v>
      </c>
      <c r="G849" s="591" t="s">
        <v>4569</v>
      </c>
      <c r="H849" s="591" t="s">
        <v>12920</v>
      </c>
      <c r="I849" s="591" t="s"/>
      <c r="J849" s="592">
        <v>168</v>
      </c>
      <c r="K849" s="592" t="s"/>
      <c r="L849" s="594">
        <v>0.395219907408318</v>
      </c>
      <c r="M849" s="591" t="s">
        <v>4491</v>
      </c>
      <c r="N849" s="591" t="s">
        <v>5349</v>
      </c>
      <c r="O849" s="591" t="s"/>
      <c r="P849" s="596" t="s"/>
      <c r="Q849" s="597" t="s"/>
    </row>
    <row r="850" spans="1:17" s="55">
      <c r="A850" s="590">
        <v>45683</v>
      </c>
      <c r="B850" s="591" t="s">
        <v>3959</v>
      </c>
      <c r="C850" s="591" t="s"/>
      <c r="D850" s="592">
        <v>99</v>
      </c>
      <c r="E850" s="592">
        <v>99</v>
      </c>
      <c r="F850" s="591">
        <v>47382</v>
      </c>
      <c r="G850" s="591" t="s">
        <v>4569</v>
      </c>
      <c r="H850" s="591" t="s"/>
      <c r="I850" s="591" t="s"/>
      <c r="J850" s="592">
        <v>99</v>
      </c>
      <c r="K850" s="592" t="s"/>
      <c r="L850" s="594">
        <v>0.477685185185692</v>
      </c>
      <c r="M850" s="591" t="s">
        <v>3298</v>
      </c>
      <c r="N850" s="591" t="s"/>
      <c r="O850" s="591" t="s"/>
      <c r="P850" s="596" t="s"/>
      <c r="Q850" s="597" t="s"/>
    </row>
    <row r="851" spans="1:17" s="55">
      <c r="A851" s="590">
        <v>45683</v>
      </c>
      <c r="B851" s="591" t="s">
        <v>3958</v>
      </c>
      <c r="C851" s="591" t="s"/>
      <c r="D851" s="592">
        <v>99</v>
      </c>
      <c r="E851" s="592">
        <v>99</v>
      </c>
      <c r="F851" s="591">
        <v>47384</v>
      </c>
      <c r="G851" s="591" t="s">
        <v>4569</v>
      </c>
      <c r="H851" s="591" t="s"/>
      <c r="I851" s="591" t="s"/>
      <c r="J851" s="592">
        <v>99</v>
      </c>
      <c r="K851" s="592" t="s"/>
      <c r="L851" s="594">
        <v>0.483287037037371</v>
      </c>
      <c r="M851" s="591" t="s">
        <v>3298</v>
      </c>
      <c r="N851" s="591" t="s"/>
      <c r="O851" s="591" t="s"/>
      <c r="P851" s="596" t="s"/>
      <c r="Q851" s="597" t="s"/>
    </row>
    <row r="852" spans="1:17" s="55">
      <c r="A852" s="590">
        <v>45683</v>
      </c>
      <c r="B852" s="591" t="s">
        <v>3957</v>
      </c>
      <c r="C852" s="591" t="s"/>
      <c r="D852" s="592">
        <v>98</v>
      </c>
      <c r="E852" s="592">
        <v>98</v>
      </c>
      <c r="F852" s="591">
        <v>47393</v>
      </c>
      <c r="G852" s="591" t="s">
        <v>4569</v>
      </c>
      <c r="H852" s="591" t="s"/>
      <c r="I852" s="591" t="s"/>
      <c r="J852" s="592">
        <v>98</v>
      </c>
      <c r="K852" s="592" t="s"/>
      <c r="L852" s="594">
        <v>0.554803240742331</v>
      </c>
      <c r="M852" s="591" t="s">
        <v>3298</v>
      </c>
      <c r="N852" s="591" t="s">
        <v>4572</v>
      </c>
      <c r="O852" s="591" t="s"/>
      <c r="P852" s="596" t="s"/>
      <c r="Q852" s="597" t="s"/>
    </row>
    <row r="853" spans="1:17" s="691">
      <c r="A853" s="606">
        <v>45683</v>
      </c>
      <c r="B853" s="607" t="s">
        <v>13309</v>
      </c>
      <c r="C853" s="607" t="s"/>
      <c r="D853" s="593">
        <v>99</v>
      </c>
      <c r="E853" s="593">
        <v>99</v>
      </c>
      <c r="F853" s="607">
        <v>47395</v>
      </c>
      <c r="G853" s="607" t="s">
        <v>4569</v>
      </c>
      <c r="H853" s="607" t="s"/>
      <c r="I853" s="607" t="s"/>
      <c r="J853" s="593">
        <v>99</v>
      </c>
      <c r="K853" s="593" t="s"/>
      <c r="L853" s="608">
        <v>0.578541666665842</v>
      </c>
      <c r="M853" s="607" t="s">
        <v>4491</v>
      </c>
      <c r="N853" s="607" t="s">
        <v>5349</v>
      </c>
      <c r="O853" s="607" t="s"/>
      <c r="P853" s="609" t="s"/>
      <c r="Q853" s="610" t="s"/>
    </row>
    <row r="854" spans="1:17" s="55">
      <c r="A854" s="590">
        <v>45683</v>
      </c>
      <c r="B854" s="591" t="s">
        <v>3956</v>
      </c>
      <c r="C854" s="591" t="s"/>
      <c r="D854" s="592">
        <v>99</v>
      </c>
      <c r="E854" s="592">
        <v>99</v>
      </c>
      <c r="F854" s="591">
        <v>47410</v>
      </c>
      <c r="G854" s="591" t="s">
        <v>4569</v>
      </c>
      <c r="H854" s="591" t="s"/>
      <c r="I854" s="591" t="s"/>
      <c r="J854" s="592">
        <v>99</v>
      </c>
      <c r="K854" s="592" t="s"/>
      <c r="L854" s="594">
        <v>0.70822916666657</v>
      </c>
      <c r="M854" s="591" t="s">
        <v>3298</v>
      </c>
      <c r="N854" s="591" t="s"/>
      <c r="O854" s="591" t="s"/>
      <c r="P854" s="596" t="s"/>
      <c r="Q854" s="597" t="s"/>
    </row>
    <row r="855" spans="1:17" s="55">
      <c r="A855" s="590">
        <v>45683</v>
      </c>
      <c r="B855" s="591" t="s">
        <v>3955</v>
      </c>
      <c r="C855" s="591" t="s"/>
      <c r="D855" s="592">
        <v>168</v>
      </c>
      <c r="E855" s="592">
        <v>168</v>
      </c>
      <c r="F855" s="591">
        <v>47415</v>
      </c>
      <c r="G855" s="591" t="s">
        <v>4569</v>
      </c>
      <c r="H855" s="591" t="s"/>
      <c r="I855" s="591" t="s"/>
      <c r="J855" s="592">
        <v>168</v>
      </c>
      <c r="K855" s="592" t="s"/>
      <c r="L855" s="594">
        <v>0.740682870371529</v>
      </c>
      <c r="M855" s="591" t="s">
        <v>3298</v>
      </c>
      <c r="N855" s="591" t="s"/>
      <c r="O855" s="591" t="s"/>
      <c r="P855" s="596" t="s"/>
      <c r="Q855" s="597" t="s"/>
    </row>
    <row r="856" spans="1:17" s="55">
      <c r="A856" s="590">
        <v>45683</v>
      </c>
      <c r="B856" s="591" t="s">
        <v>3954</v>
      </c>
      <c r="C856" s="591" t="s"/>
      <c r="D856" s="592">
        <v>99</v>
      </c>
      <c r="E856" s="592">
        <v>99</v>
      </c>
      <c r="F856" s="591">
        <v>47416</v>
      </c>
      <c r="G856" s="591" t="s">
        <v>4569</v>
      </c>
      <c r="H856" s="591" t="s"/>
      <c r="I856" s="591" t="s"/>
      <c r="J856" s="592">
        <v>99</v>
      </c>
      <c r="K856" s="592" t="s"/>
      <c r="L856" s="594">
        <v>0.760358796294895</v>
      </c>
      <c r="M856" s="591" t="s">
        <v>3298</v>
      </c>
      <c r="N856" s="591" t="s"/>
      <c r="O856" s="591" t="s"/>
      <c r="P856" s="596" t="s"/>
      <c r="Q856" s="597" t="s"/>
    </row>
    <row r="857" spans="1:17" s="55">
      <c r="A857" s="590">
        <v>45683</v>
      </c>
      <c r="B857" s="591" t="s">
        <v>13309</v>
      </c>
      <c r="C857" s="591" t="s"/>
      <c r="D857" s="592">
        <v>497</v>
      </c>
      <c r="E857" s="592">
        <v>497</v>
      </c>
      <c r="F857" s="591">
        <v>47418</v>
      </c>
      <c r="G857" s="591" t="s">
        <v>3888</v>
      </c>
      <c r="H857" s="591" t="s">
        <v>13567</v>
      </c>
      <c r="I857" s="591">
        <v>13809861827</v>
      </c>
      <c r="J857" s="592">
        <v>497</v>
      </c>
      <c r="K857" s="592" t="s"/>
      <c r="L857" s="594">
        <v>0.770474537035625</v>
      </c>
      <c r="M857" s="591" t="s">
        <v>4491</v>
      </c>
      <c r="N857" s="591" t="s">
        <v>5523</v>
      </c>
      <c r="O857" s="591" t="s"/>
      <c r="P857" s="596" t="s"/>
      <c r="Q857" s="597" t="s"/>
    </row>
    <row r="858" spans="1:17" s="55">
      <c r="A858" s="590">
        <v>45683</v>
      </c>
      <c r="B858" s="591" t="s">
        <v>3953</v>
      </c>
      <c r="C858" s="591" t="s"/>
      <c r="D858" s="592">
        <v>168</v>
      </c>
      <c r="E858" s="592">
        <v>168</v>
      </c>
      <c r="F858" s="591">
        <v>47419</v>
      </c>
      <c r="G858" s="591" t="s">
        <v>4569</v>
      </c>
      <c r="H858" s="591" t="s"/>
      <c r="I858" s="591" t="s"/>
      <c r="J858" s="592">
        <v>168</v>
      </c>
      <c r="K858" s="592" t="s"/>
      <c r="L858" s="594">
        <v>0.777916666665988</v>
      </c>
      <c r="M858" s="591" t="s">
        <v>4491</v>
      </c>
      <c r="N858" s="591" t="s"/>
      <c r="O858" s="591" t="s"/>
      <c r="P858" s="596" t="s"/>
      <c r="Q858" s="597" t="s"/>
    </row>
    <row r="859" spans="1:17" s="55">
      <c r="A859" s="590">
        <v>45683</v>
      </c>
      <c r="B859" s="591" t="s">
        <v>3952</v>
      </c>
      <c r="C859" s="591" t="s"/>
      <c r="D859" s="592">
        <v>99</v>
      </c>
      <c r="E859" s="592">
        <v>99</v>
      </c>
      <c r="F859" s="591">
        <v>47420</v>
      </c>
      <c r="G859" s="591" t="s">
        <v>4569</v>
      </c>
      <c r="H859" s="591" t="s"/>
      <c r="I859" s="591" t="s"/>
      <c r="J859" s="592">
        <v>99</v>
      </c>
      <c r="K859" s="592" t="s"/>
      <c r="L859" s="594">
        <v>0.7856597222235</v>
      </c>
      <c r="M859" s="591" t="s">
        <v>3298</v>
      </c>
      <c r="N859" s="591" t="s"/>
      <c r="O859" s="591" t="s"/>
      <c r="P859" s="596" t="s"/>
      <c r="Q859" s="597" t="s"/>
    </row>
    <row r="860" spans="1:17" s="55">
      <c r="A860" s="590">
        <v>45683</v>
      </c>
      <c r="B860" s="591" t="s">
        <v>13309</v>
      </c>
      <c r="C860" s="591" t="s"/>
      <c r="D860" s="592">
        <v>168</v>
      </c>
      <c r="E860" s="592">
        <v>168</v>
      </c>
      <c r="F860" s="591">
        <v>47423</v>
      </c>
      <c r="G860" s="591" t="s">
        <v>3888</v>
      </c>
      <c r="H860" s="591" t="s">
        <v>13490</v>
      </c>
      <c r="I860" s="591">
        <v>15210589463</v>
      </c>
      <c r="J860" s="592">
        <v>168</v>
      </c>
      <c r="K860" s="592" t="s"/>
      <c r="L860" s="594">
        <v>0.792928240742185</v>
      </c>
      <c r="M860" s="591" t="s">
        <v>4491</v>
      </c>
      <c r="N860" s="591" t="s">
        <v>5523</v>
      </c>
      <c r="O860" s="591" t="s"/>
      <c r="P860" s="596" t="s"/>
      <c r="Q860" s="597" t="s"/>
    </row>
    <row r="861" spans="1:17" s="55">
      <c r="A861" s="590">
        <v>45683</v>
      </c>
      <c r="B861" s="591" t="s">
        <v>13309</v>
      </c>
      <c r="C861" s="591" t="s"/>
      <c r="D861" s="592">
        <v>198</v>
      </c>
      <c r="E861" s="592">
        <v>198</v>
      </c>
      <c r="F861" s="591">
        <v>47425</v>
      </c>
      <c r="G861" s="591" t="s">
        <v>3888</v>
      </c>
      <c r="H861" s="591" t="s">
        <v>39</v>
      </c>
      <c r="I861" s="591">
        <v>13618468794</v>
      </c>
      <c r="J861" s="592">
        <v>198</v>
      </c>
      <c r="K861" s="592" t="s"/>
      <c r="L861" s="594">
        <v>0.797615740739275</v>
      </c>
      <c r="M861" s="591" t="s">
        <v>4491</v>
      </c>
      <c r="N861" s="591" t="s">
        <v>5523</v>
      </c>
      <c r="O861" s="591" t="s"/>
      <c r="P861" s="596" t="s"/>
      <c r="Q861" s="597" t="s"/>
    </row>
    <row r="862" spans="1:17" s="55">
      <c r="A862" s="590">
        <v>45683</v>
      </c>
      <c r="B862" s="591" t="s">
        <v>13309</v>
      </c>
      <c r="C862" s="591" t="s"/>
      <c r="D862" s="592">
        <v>100</v>
      </c>
      <c r="E862" s="592">
        <v>100</v>
      </c>
      <c r="F862" s="591">
        <v>47426</v>
      </c>
      <c r="G862" s="591" t="s">
        <v>3888</v>
      </c>
      <c r="H862" s="591" t="s">
        <v>12920</v>
      </c>
      <c r="I862" s="591">
        <v>13810118981</v>
      </c>
      <c r="J862" s="592">
        <v>100</v>
      </c>
      <c r="K862" s="592" t="s"/>
      <c r="L862" s="594">
        <v>0.834178240740585</v>
      </c>
      <c r="M862" s="591" t="s">
        <v>4491</v>
      </c>
      <c r="N862" s="591" t="s">
        <v>4526</v>
      </c>
      <c r="O862" s="591" t="s"/>
      <c r="P862" s="596" t="s"/>
      <c r="Q862" s="597" t="s"/>
    </row>
    <row r="863" spans="1:17" s="55">
      <c r="A863" s="590">
        <v>45683</v>
      </c>
      <c r="B863" s="591" t="s">
        <v>3949</v>
      </c>
      <c r="C863" s="591" t="s"/>
      <c r="D863" s="592">
        <v>10</v>
      </c>
      <c r="E863" s="592">
        <v>10</v>
      </c>
      <c r="F863" s="591">
        <v>47427</v>
      </c>
      <c r="G863" s="591" t="s">
        <v>4569</v>
      </c>
      <c r="H863" s="591" t="s"/>
      <c r="I863" s="591" t="s"/>
      <c r="J863" s="592">
        <v>10</v>
      </c>
      <c r="K863" s="592" t="s"/>
      <c r="L863" s="594">
        <v>0.852824074074306</v>
      </c>
      <c r="M863" s="591" t="s">
        <v>3298</v>
      </c>
      <c r="N863" s="591" t="s">
        <v>4572</v>
      </c>
      <c r="O863" s="591" t="s"/>
      <c r="P863" s="596" t="s"/>
      <c r="Q863" s="597" t="s"/>
    </row>
    <row r="864" spans="1:17" s="55">
      <c r="A864" s="590">
        <v>45684</v>
      </c>
      <c r="B864" s="591" t="s">
        <v>3961</v>
      </c>
      <c r="C864" s="591" t="s"/>
      <c r="D864" s="592">
        <v>99</v>
      </c>
      <c r="E864" s="592">
        <v>99</v>
      </c>
      <c r="F864" s="591">
        <v>47483</v>
      </c>
      <c r="G864" s="591" t="s">
        <v>4569</v>
      </c>
      <c r="H864" s="591" t="s">
        <v>12920</v>
      </c>
      <c r="I864" s="591" t="s"/>
      <c r="J864" s="592">
        <v>99</v>
      </c>
      <c r="K864" s="592" t="s"/>
      <c r="L864" s="594">
        <v>0.912488425925403</v>
      </c>
      <c r="M864" s="591" t="s">
        <v>3298</v>
      </c>
      <c r="N864" s="591" t="s"/>
      <c r="O864" s="591" t="s"/>
      <c r="P864" s="596" t="s"/>
      <c r="Q864" s="597" t="s"/>
    </row>
    <row r="865" spans="1:17" s="55">
      <c r="A865" s="590">
        <v>45684</v>
      </c>
      <c r="B865" s="591" t="s">
        <v>3963</v>
      </c>
      <c r="C865" s="591" t="s"/>
      <c r="D865" s="592">
        <v>168</v>
      </c>
      <c r="E865" s="592">
        <v>168</v>
      </c>
      <c r="F865" s="591">
        <v>47479</v>
      </c>
      <c r="G865" s="591" t="s">
        <v>4569</v>
      </c>
      <c r="H865" s="591" t="s"/>
      <c r="I865" s="591" t="s"/>
      <c r="J865" s="592">
        <v>168</v>
      </c>
      <c r="K865" s="592" t="s"/>
      <c r="L865" s="594">
        <v>0.818020833332412</v>
      </c>
      <c r="M865" s="591" t="s">
        <v>4491</v>
      </c>
      <c r="N865" s="591" t="s"/>
      <c r="O865" s="591" t="s"/>
      <c r="P865" s="596" t="s"/>
      <c r="Q865" s="597" t="s"/>
    </row>
    <row r="866" spans="1:17" s="55">
      <c r="A866" s="590">
        <v>45684</v>
      </c>
      <c r="B866" s="591" t="s">
        <v>3965</v>
      </c>
      <c r="C866" s="591" t="s"/>
      <c r="D866" s="592">
        <v>128</v>
      </c>
      <c r="E866" s="592">
        <v>99</v>
      </c>
      <c r="F866" s="591">
        <v>47478</v>
      </c>
      <c r="G866" s="591" t="s">
        <v>4569</v>
      </c>
      <c r="H866" s="591" t="s"/>
      <c r="I866" s="591" t="s"/>
      <c r="J866" s="592">
        <v>99</v>
      </c>
      <c r="K866" s="592" t="s"/>
      <c r="L866" s="594">
        <v>0.778564814816491</v>
      </c>
      <c r="M866" s="591" t="s">
        <v>3298</v>
      </c>
      <c r="N866" s="591" t="s">
        <v>4572</v>
      </c>
      <c r="O866" s="591" t="s"/>
      <c r="P866" s="596" t="s"/>
      <c r="Q866" s="597" t="s"/>
    </row>
    <row r="867" spans="1:17" s="55">
      <c r="A867" s="590">
        <v>45684</v>
      </c>
      <c r="B867" s="591" t="s">
        <v>3966</v>
      </c>
      <c r="C867" s="591" t="s"/>
      <c r="D867" s="592">
        <v>198</v>
      </c>
      <c r="E867" s="592">
        <v>198</v>
      </c>
      <c r="F867" s="591">
        <v>47477</v>
      </c>
      <c r="G867" s="591" t="s">
        <v>4569</v>
      </c>
      <c r="H867" s="591" t="s"/>
      <c r="I867" s="591" t="s"/>
      <c r="J867" s="592">
        <v>198</v>
      </c>
      <c r="K867" s="592" t="s"/>
      <c r="L867" s="594">
        <v>0.767997685186856</v>
      </c>
      <c r="M867" s="591" t="s">
        <v>4491</v>
      </c>
      <c r="N867" s="591" t="s"/>
      <c r="O867" s="591" t="s"/>
      <c r="P867" s="596" t="s"/>
      <c r="Q867" s="597" t="s"/>
    </row>
    <row r="868" spans="1:17" s="55">
      <c r="A868" s="590">
        <v>45684</v>
      </c>
      <c r="B868" s="591" t="s">
        <v>3967</v>
      </c>
      <c r="C868" s="591" t="s"/>
      <c r="D868" s="592">
        <v>2898</v>
      </c>
      <c r="E868" s="592">
        <v>2400</v>
      </c>
      <c r="F868" s="591">
        <v>47476</v>
      </c>
      <c r="G868" s="591" t="s">
        <v>4569</v>
      </c>
      <c r="H868" s="591" t="s">
        <v>13568</v>
      </c>
      <c r="I868" s="591" t="s"/>
      <c r="J868" s="592">
        <v>2400</v>
      </c>
      <c r="K868" s="592" t="s"/>
      <c r="L868" s="594">
        <v>0.761076388887887</v>
      </c>
      <c r="M868" s="591" t="s">
        <v>4491</v>
      </c>
      <c r="N868" s="591" t="s"/>
      <c r="O868" s="591" t="s"/>
      <c r="P868" s="596" t="s"/>
      <c r="Q868" s="597" t="s"/>
    </row>
    <row r="869" spans="1:17" s="55">
      <c r="A869" s="590">
        <v>45684</v>
      </c>
      <c r="B869" s="591" t="s">
        <v>3968</v>
      </c>
      <c r="C869" s="591" t="s"/>
      <c r="D869" s="592">
        <v>168</v>
      </c>
      <c r="E869" s="592">
        <v>168</v>
      </c>
      <c r="F869" s="591">
        <v>47474</v>
      </c>
      <c r="G869" s="591" t="s">
        <v>4569</v>
      </c>
      <c r="H869" s="591" t="s"/>
      <c r="I869" s="591" t="s"/>
      <c r="J869" s="592">
        <v>168</v>
      </c>
      <c r="K869" s="592" t="s"/>
      <c r="L869" s="594">
        <v>0.726481481480733</v>
      </c>
      <c r="M869" s="591" t="s">
        <v>3298</v>
      </c>
      <c r="N869" s="591" t="s"/>
      <c r="O869" s="591" t="s"/>
      <c r="P869" s="596" t="s"/>
      <c r="Q869" s="597" t="s"/>
    </row>
    <row r="870" spans="1:17" s="55">
      <c r="A870" s="590">
        <v>45684</v>
      </c>
      <c r="B870" s="591" t="s">
        <v>3969</v>
      </c>
      <c r="C870" s="591" t="s"/>
      <c r="D870" s="592">
        <v>168</v>
      </c>
      <c r="E870" s="592">
        <v>168</v>
      </c>
      <c r="F870" s="591">
        <v>47473</v>
      </c>
      <c r="G870" s="591" t="s">
        <v>4569</v>
      </c>
      <c r="H870" s="591" t="s"/>
      <c r="I870" s="591" t="s"/>
      <c r="J870" s="592">
        <v>168</v>
      </c>
      <c r="K870" s="592" t="s"/>
      <c r="L870" s="594">
        <v>0.725729166668316</v>
      </c>
      <c r="M870" s="591" t="s">
        <v>3298</v>
      </c>
      <c r="N870" s="591" t="s"/>
      <c r="O870" s="591" t="s"/>
      <c r="P870" s="596" t="s"/>
      <c r="Q870" s="597" t="s"/>
    </row>
    <row r="871" spans="1:17" s="55">
      <c r="A871" s="590">
        <v>45684</v>
      </c>
      <c r="B871" s="591" t="s">
        <v>3964</v>
      </c>
      <c r="C871" s="591" t="s"/>
      <c r="D871" s="592">
        <v>198</v>
      </c>
      <c r="E871" s="592">
        <v>168</v>
      </c>
      <c r="F871" s="591">
        <v>47469</v>
      </c>
      <c r="G871" s="591" t="s">
        <v>4569</v>
      </c>
      <c r="H871" s="591" t="s"/>
      <c r="I871" s="591" t="s"/>
      <c r="J871" s="592">
        <v>168</v>
      </c>
      <c r="K871" s="592" t="s"/>
      <c r="L871" s="594">
        <v>0.65415509259401</v>
      </c>
      <c r="M871" s="591" t="s">
        <v>4491</v>
      </c>
      <c r="N871" s="591" t="s">
        <v>4572</v>
      </c>
      <c r="O871" s="591" t="s"/>
      <c r="P871" s="596" t="s"/>
      <c r="Q871" s="597" t="s"/>
    </row>
    <row r="872" spans="1:17" s="55">
      <c r="A872" s="590">
        <v>45684</v>
      </c>
      <c r="B872" s="591" t="s">
        <v>13311</v>
      </c>
      <c r="C872" s="591" t="s"/>
      <c r="D872" s="592">
        <v>167</v>
      </c>
      <c r="E872" s="592">
        <v>168</v>
      </c>
      <c r="F872" s="591">
        <v>47464</v>
      </c>
      <c r="G872" s="591" t="s">
        <v>3888</v>
      </c>
      <c r="H872" s="591" t="s">
        <v>13569</v>
      </c>
      <c r="I872" s="591">
        <v>18632345124</v>
      </c>
      <c r="J872" s="592">
        <v>168</v>
      </c>
      <c r="K872" s="592" t="s"/>
      <c r="L872" s="594">
        <v>0.60135416666526</v>
      </c>
      <c r="M872" s="591" t="s">
        <v>4491</v>
      </c>
      <c r="N872" s="591" t="s"/>
      <c r="O872" s="591" t="s"/>
      <c r="P872" s="596" t="s"/>
      <c r="Q872" s="597" t="s"/>
    </row>
    <row r="873" spans="1:17" s="55">
      <c r="A873" s="590">
        <v>45684</v>
      </c>
      <c r="B873" s="591" t="s">
        <v>13309</v>
      </c>
      <c r="C873" s="591" t="s"/>
      <c r="D873" s="592">
        <v>99</v>
      </c>
      <c r="E873" s="592">
        <v>99</v>
      </c>
      <c r="F873" s="591">
        <v>47461</v>
      </c>
      <c r="G873" s="591" t="s">
        <v>12650</v>
      </c>
      <c r="H873" s="591" t="s">
        <v>13570</v>
      </c>
      <c r="I873" s="591">
        <v>13618468794</v>
      </c>
      <c r="J873" s="592">
        <v>99</v>
      </c>
      <c r="K873" s="592" t="s"/>
      <c r="L873" s="594">
        <v>0.5829398148162</v>
      </c>
      <c r="M873" s="591" t="s">
        <v>4491</v>
      </c>
      <c r="N873" s="591" t="s">
        <v>8517</v>
      </c>
      <c r="O873" s="591" t="s"/>
      <c r="P873" s="596" t="s"/>
      <c r="Q873" s="597" t="s"/>
    </row>
    <row r="874" spans="1:17" s="55">
      <c r="A874" s="590">
        <v>45684</v>
      </c>
      <c r="B874" s="591" t="s">
        <v>13309</v>
      </c>
      <c r="C874" s="591" t="s"/>
      <c r="D874" s="592">
        <v>3780</v>
      </c>
      <c r="E874" s="592">
        <v>3780</v>
      </c>
      <c r="F874" s="591">
        <v>47459</v>
      </c>
      <c r="G874" s="591" t="s">
        <v>12650</v>
      </c>
      <c r="H874" s="591" t="s"/>
      <c r="I874" s="591" t="s"/>
      <c r="J874" s="592">
        <v>3780</v>
      </c>
      <c r="K874" s="592" t="s"/>
      <c r="L874" s="594">
        <v>0.550960648146429</v>
      </c>
      <c r="M874" s="591" t="s">
        <v>4491</v>
      </c>
      <c r="N874" s="591" t="s">
        <v>8517</v>
      </c>
      <c r="O874" s="591" t="s">
        <v>13330</v>
      </c>
      <c r="P874" s="596" t="s"/>
      <c r="Q874" s="597" t="s"/>
    </row>
    <row r="875" spans="1:17" s="55">
      <c r="A875" s="590">
        <v>45684</v>
      </c>
      <c r="B875" s="591" t="s">
        <v>3973</v>
      </c>
      <c r="C875" s="591" t="s"/>
      <c r="D875" s="592">
        <v>198</v>
      </c>
      <c r="E875" s="592">
        <v>168</v>
      </c>
      <c r="F875" s="591">
        <v>47454</v>
      </c>
      <c r="G875" s="591" t="s">
        <v>4569</v>
      </c>
      <c r="H875" s="591" t="s"/>
      <c r="I875" s="591" t="s"/>
      <c r="J875" s="592">
        <v>168</v>
      </c>
      <c r="K875" s="592" t="s"/>
      <c r="L875" s="594">
        <v>0.523275462961465</v>
      </c>
      <c r="M875" s="591" t="s">
        <v>4491</v>
      </c>
      <c r="N875" s="591" t="s">
        <v>4572</v>
      </c>
      <c r="O875" s="591" t="s"/>
      <c r="P875" s="596" t="s"/>
      <c r="Q875" s="597" t="s"/>
    </row>
    <row r="876" spans="1:17" s="55">
      <c r="A876" s="590">
        <v>45684</v>
      </c>
      <c r="B876" s="591" t="s">
        <v>3974</v>
      </c>
      <c r="C876" s="591" t="s"/>
      <c r="D876" s="592">
        <v>396</v>
      </c>
      <c r="E876" s="592">
        <v>336</v>
      </c>
      <c r="F876" s="591">
        <v>47451</v>
      </c>
      <c r="G876" s="591" t="s">
        <v>4569</v>
      </c>
      <c r="H876" s="591" t="s"/>
      <c r="I876" s="591" t="s"/>
      <c r="J876" s="592">
        <v>336</v>
      </c>
      <c r="K876" s="592" t="s"/>
      <c r="L876" s="594">
        <v>0.504340277777374</v>
      </c>
      <c r="M876" s="591" t="s">
        <v>3298</v>
      </c>
      <c r="N876" s="591" t="s">
        <v>4572</v>
      </c>
      <c r="O876" s="591" t="s"/>
      <c r="P876" s="596" t="s"/>
      <c r="Q876" s="597" t="s"/>
    </row>
    <row r="877" spans="1:17" s="55">
      <c r="A877" s="590">
        <v>45684</v>
      </c>
      <c r="B877" s="591" t="s">
        <v>3975</v>
      </c>
      <c r="C877" s="591" t="s"/>
      <c r="D877" s="592">
        <v>396</v>
      </c>
      <c r="E877" s="592">
        <v>198</v>
      </c>
      <c r="F877" s="591">
        <v>47450</v>
      </c>
      <c r="G877" s="591" t="s">
        <v>4569</v>
      </c>
      <c r="H877" s="591" t="s"/>
      <c r="I877" s="591" t="s"/>
      <c r="J877" s="592">
        <v>198</v>
      </c>
      <c r="K877" s="592" t="s"/>
      <c r="L877" s="594">
        <v>0.503564814815036</v>
      </c>
      <c r="M877" s="591" t="s">
        <v>3298</v>
      </c>
      <c r="N877" s="591" t="s">
        <v>4572</v>
      </c>
      <c r="O877" s="591" t="s"/>
      <c r="P877" s="596" t="s"/>
      <c r="Q877" s="597" t="s"/>
    </row>
    <row r="878" spans="1:17" s="55">
      <c r="A878" s="590">
        <v>45684</v>
      </c>
      <c r="B878" s="591" t="s">
        <v>3976</v>
      </c>
      <c r="C878" s="591" t="s"/>
      <c r="D878" s="592">
        <v>128</v>
      </c>
      <c r="E878" s="592">
        <v>99</v>
      </c>
      <c r="F878" s="591">
        <v>47449</v>
      </c>
      <c r="G878" s="591" t="s">
        <v>4569</v>
      </c>
      <c r="H878" s="591" t="s"/>
      <c r="I878" s="591" t="s"/>
      <c r="J878" s="592">
        <v>99</v>
      </c>
      <c r="K878" s="592" t="s"/>
      <c r="L878" s="594">
        <v>0.502372685186856</v>
      </c>
      <c r="M878" s="591" t="s">
        <v>3298</v>
      </c>
      <c r="N878" s="591" t="s">
        <v>4572</v>
      </c>
      <c r="O878" s="591" t="s"/>
      <c r="P878" s="596" t="s"/>
      <c r="Q878" s="597" t="s"/>
    </row>
    <row r="879" spans="1:17" s="55">
      <c r="A879" s="590">
        <v>45684</v>
      </c>
      <c r="B879" s="591" t="s">
        <v>3977</v>
      </c>
      <c r="C879" s="591" t="s"/>
      <c r="D879" s="592">
        <v>396</v>
      </c>
      <c r="E879" s="592">
        <v>336</v>
      </c>
      <c r="F879" s="591">
        <v>47447</v>
      </c>
      <c r="G879" s="591" t="s">
        <v>4569</v>
      </c>
      <c r="H879" s="591" t="s"/>
      <c r="I879" s="591" t="s"/>
      <c r="J879" s="592">
        <v>336</v>
      </c>
      <c r="K879" s="592" t="s"/>
      <c r="L879" s="594">
        <v>0.495671296295768</v>
      </c>
      <c r="M879" s="591" t="s">
        <v>3298</v>
      </c>
      <c r="N879" s="591" t="s">
        <v>4572</v>
      </c>
      <c r="O879" s="591" t="s"/>
      <c r="P879" s="596" t="s"/>
      <c r="Q879" s="597" t="s"/>
    </row>
    <row r="880" spans="1:17" s="55">
      <c r="A880" s="590">
        <v>45684</v>
      </c>
      <c r="B880" s="591" t="s">
        <v>3978</v>
      </c>
      <c r="C880" s="591" t="s"/>
      <c r="D880" s="592">
        <v>647</v>
      </c>
      <c r="E880" s="592">
        <v>568</v>
      </c>
      <c r="F880" s="591">
        <v>47446</v>
      </c>
      <c r="G880" s="591" t="s">
        <v>4569</v>
      </c>
      <c r="H880" s="591" t="s">
        <v>4572</v>
      </c>
      <c r="I880" s="591">
        <v>18612472341</v>
      </c>
      <c r="J880" s="592">
        <v>568</v>
      </c>
      <c r="K880" s="592" t="s"/>
      <c r="L880" s="594">
        <v>0.493263888889487</v>
      </c>
      <c r="M880" s="591" t="s">
        <v>4491</v>
      </c>
      <c r="N880" s="591" t="s">
        <v>4572</v>
      </c>
      <c r="O880" s="591" t="s"/>
      <c r="P880" s="596" t="s"/>
      <c r="Q880" s="597" t="s"/>
    </row>
    <row r="881" spans="1:17" s="55">
      <c r="A881" s="590">
        <v>45684</v>
      </c>
      <c r="B881" s="591" t="s">
        <v>13309</v>
      </c>
      <c r="C881" s="591" t="s"/>
      <c r="D881" s="592">
        <v>60</v>
      </c>
      <c r="E881" s="592">
        <v>60</v>
      </c>
      <c r="F881" s="591">
        <v>47444</v>
      </c>
      <c r="G881" s="591" t="s">
        <v>12650</v>
      </c>
      <c r="H881" s="591" t="s"/>
      <c r="I881" s="591" t="s"/>
      <c r="J881" s="592">
        <v>60</v>
      </c>
      <c r="K881" s="592" t="s"/>
      <c r="L881" s="594">
        <v>0.451469907406136</v>
      </c>
      <c r="M881" s="591" t="s">
        <v>4491</v>
      </c>
      <c r="N881" s="591" t="s">
        <v>8517</v>
      </c>
      <c r="O881" s="591" t="s"/>
      <c r="P881" s="596" t="s"/>
      <c r="Q881" s="597" t="s"/>
    </row>
    <row r="882" spans="1:17" s="55">
      <c r="A882" s="590">
        <v>45684</v>
      </c>
      <c r="B882" s="591" t="s">
        <v>3979</v>
      </c>
      <c r="C882" s="591" t="s"/>
      <c r="D882" s="592">
        <v>99</v>
      </c>
      <c r="E882" s="592">
        <v>99</v>
      </c>
      <c r="F882" s="591">
        <v>47438</v>
      </c>
      <c r="G882" s="591" t="s">
        <v>4569</v>
      </c>
      <c r="H882" s="591" t="s"/>
      <c r="I882" s="591" t="s"/>
      <c r="J882" s="592">
        <v>99</v>
      </c>
      <c r="K882" s="592" t="s"/>
      <c r="L882" s="594">
        <v>0.38931712962949</v>
      </c>
      <c r="M882" s="591" t="s">
        <v>3298</v>
      </c>
      <c r="N882" s="591" t="s">
        <v>5349</v>
      </c>
      <c r="O882" s="591" t="s"/>
      <c r="P882" s="596" t="s"/>
      <c r="Q882" s="597" t="s"/>
    </row>
    <row r="883" spans="1:17" s="55">
      <c r="A883" s="590">
        <v>45684</v>
      </c>
      <c r="B883" s="591" t="s">
        <v>3980</v>
      </c>
      <c r="C883" s="591" t="s"/>
      <c r="D883" s="592">
        <v>256</v>
      </c>
      <c r="E883" s="592">
        <v>198</v>
      </c>
      <c r="F883" s="591">
        <v>47437</v>
      </c>
      <c r="G883" s="591" t="s">
        <v>4569</v>
      </c>
      <c r="H883" s="591" t="s"/>
      <c r="I883" s="591" t="s"/>
      <c r="J883" s="592">
        <v>198</v>
      </c>
      <c r="K883" s="592" t="s"/>
      <c r="L883" s="594">
        <v>0.388923611109931</v>
      </c>
      <c r="M883" s="591" t="s">
        <v>3298</v>
      </c>
      <c r="N883" s="591" t="s">
        <v>5349</v>
      </c>
      <c r="O883" s="591" t="s"/>
      <c r="P883" s="596" t="s"/>
      <c r="Q883" s="597" t="s"/>
    </row>
    <row r="884" spans="1:17" s="55">
      <c r="A884" s="590">
        <v>45684</v>
      </c>
      <c r="B884" s="591" t="s">
        <v>3981</v>
      </c>
      <c r="C884" s="591" t="s"/>
      <c r="D884" s="592">
        <v>128</v>
      </c>
      <c r="E884" s="592">
        <v>99</v>
      </c>
      <c r="F884" s="591">
        <v>47436</v>
      </c>
      <c r="G884" s="591" t="s">
        <v>4569</v>
      </c>
      <c r="H884" s="591" t="s">
        <v>12920</v>
      </c>
      <c r="I884" s="591" t="s"/>
      <c r="J884" s="592">
        <v>99</v>
      </c>
      <c r="K884" s="592" t="s"/>
      <c r="L884" s="594">
        <v>0.384583333332557</v>
      </c>
      <c r="M884" s="591" t="s">
        <v>3298</v>
      </c>
      <c r="N884" s="591" t="s">
        <v>5349</v>
      </c>
      <c r="O884" s="591" t="s"/>
      <c r="P884" s="596" t="s"/>
      <c r="Q884" s="597" t="s"/>
    </row>
    <row r="885" spans="1:17" s="55">
      <c r="A885" s="590">
        <v>45685</v>
      </c>
      <c r="B885" s="591" t="s">
        <v>13311</v>
      </c>
      <c r="C885" s="591" t="s"/>
      <c r="D885" s="592">
        <v>3500</v>
      </c>
      <c r="E885" s="592">
        <v>2130</v>
      </c>
      <c r="F885" s="591">
        <v>47499</v>
      </c>
      <c r="G885" s="591" t="s">
        <v>3888</v>
      </c>
      <c r="H885" s="591" t="s">
        <v>13571</v>
      </c>
      <c r="I885" s="591">
        <v>13911430892</v>
      </c>
      <c r="J885" s="592">
        <v>2130</v>
      </c>
      <c r="K885" s="592" t="s"/>
      <c r="L885" s="594">
        <v>0.66945601851694</v>
      </c>
      <c r="M885" s="591" t="s">
        <v>4491</v>
      </c>
      <c r="N885" s="591" t="s"/>
      <c r="O885" s="591" t="s"/>
      <c r="P885" s="596" t="s"/>
      <c r="Q885" s="597" t="s"/>
    </row>
    <row r="886" spans="1:17" s="55">
      <c r="A886" s="590">
        <v>45685</v>
      </c>
      <c r="B886" s="591" t="s">
        <v>3983</v>
      </c>
      <c r="C886" s="591" t="s"/>
      <c r="D886" s="592">
        <v>35</v>
      </c>
      <c r="E886" s="592">
        <v>267</v>
      </c>
      <c r="F886" s="591">
        <v>47497</v>
      </c>
      <c r="G886" s="591" t="s">
        <v>4569</v>
      </c>
      <c r="H886" s="591" t="s"/>
      <c r="I886" s="591" t="s"/>
      <c r="J886" s="592">
        <v>267</v>
      </c>
      <c r="K886" s="592" t="s"/>
      <c r="L886" s="594">
        <v>0.52685185185328</v>
      </c>
      <c r="M886" s="591" t="s">
        <v>4491</v>
      </c>
      <c r="N886" s="591" t="s">
        <v>4630</v>
      </c>
      <c r="O886" s="591" t="s"/>
      <c r="P886" s="596" t="s"/>
      <c r="Q886" s="597" t="s"/>
    </row>
    <row r="887" spans="1:17" s="55">
      <c r="A887" s="590">
        <v>45685</v>
      </c>
      <c r="B887" s="591" t="s">
        <v>3984</v>
      </c>
      <c r="C887" s="591" t="s"/>
      <c r="D887" s="592">
        <v>396</v>
      </c>
      <c r="E887" s="592">
        <v>336</v>
      </c>
      <c r="F887" s="591">
        <v>47496</v>
      </c>
      <c r="G887" s="591" t="s">
        <v>4569</v>
      </c>
      <c r="H887" s="591" t="s"/>
      <c r="I887" s="591" t="s"/>
      <c r="J887" s="592">
        <v>336</v>
      </c>
      <c r="K887" s="592" t="s"/>
      <c r="L887" s="594">
        <v>0.487939814815036</v>
      </c>
      <c r="M887" s="591" t="s">
        <v>3298</v>
      </c>
      <c r="N887" s="591" t="s">
        <v>4572</v>
      </c>
      <c r="O887" s="591" t="s"/>
      <c r="P887" s="596" t="s"/>
      <c r="Q887" s="597" t="s"/>
    </row>
    <row r="888" spans="1:17" s="55">
      <c r="A888" s="590">
        <v>45685</v>
      </c>
      <c r="B888" s="591" t="s">
        <v>3985</v>
      </c>
      <c r="C888" s="591" t="s"/>
      <c r="D888" s="592">
        <v>198</v>
      </c>
      <c r="E888" s="592">
        <v>168</v>
      </c>
      <c r="F888" s="591">
        <v>47494</v>
      </c>
      <c r="G888" s="591" t="s">
        <v>4569</v>
      </c>
      <c r="H888" s="591" t="s"/>
      <c r="I888" s="591" t="s"/>
      <c r="J888" s="592">
        <v>168</v>
      </c>
      <c r="K888" s="592" t="s"/>
      <c r="L888" s="594">
        <v>0.470636574074888</v>
      </c>
      <c r="M888" s="591" t="s">
        <v>3298</v>
      </c>
      <c r="N888" s="591" t="s">
        <v>4572</v>
      </c>
      <c r="O888" s="591" t="s"/>
      <c r="P888" s="596" t="s"/>
      <c r="Q888" s="597" t="s"/>
    </row>
    <row r="889" spans="1:17" s="55">
      <c r="A889" s="590">
        <v>45685</v>
      </c>
      <c r="B889" s="591" t="s">
        <v>3986</v>
      </c>
      <c r="C889" s="591" t="s"/>
      <c r="D889" s="592">
        <v>198</v>
      </c>
      <c r="E889" s="592">
        <v>168</v>
      </c>
      <c r="F889" s="591">
        <v>47491</v>
      </c>
      <c r="G889" s="591" t="s">
        <v>4569</v>
      </c>
      <c r="H889" s="591" t="s"/>
      <c r="I889" s="591" t="s"/>
      <c r="J889" s="592">
        <v>168</v>
      </c>
      <c r="K889" s="592" t="s"/>
      <c r="L889" s="594">
        <v>0.420543981483206</v>
      </c>
      <c r="M889" s="591" t="s">
        <v>3298</v>
      </c>
      <c r="N889" s="591" t="s">
        <v>4572</v>
      </c>
      <c r="O889" s="591" t="s"/>
      <c r="P889" s="596" t="s"/>
      <c r="Q889" s="597" t="s"/>
    </row>
    <row r="890" spans="1:17" s="55">
      <c r="A890" s="590">
        <v>45686</v>
      </c>
      <c r="B890" s="591" t="s">
        <v>3987</v>
      </c>
      <c r="C890" s="591" t="s"/>
      <c r="D890" s="592">
        <v>168</v>
      </c>
      <c r="E890" s="592">
        <v>168</v>
      </c>
      <c r="F890" s="591">
        <v>47527</v>
      </c>
      <c r="G890" s="591" t="s">
        <v>4569</v>
      </c>
      <c r="H890" s="591" t="s"/>
      <c r="I890" s="591" t="s"/>
      <c r="J890" s="592">
        <v>168</v>
      </c>
      <c r="K890" s="592" t="s"/>
      <c r="L890" s="594">
        <v>0.718078703703213</v>
      </c>
      <c r="M890" s="591" t="s">
        <v>3298</v>
      </c>
      <c r="N890" s="591" t="s"/>
      <c r="O890" s="591" t="s"/>
      <c r="P890" s="596" t="s"/>
      <c r="Q890" s="597" t="s"/>
    </row>
    <row r="891" spans="1:17" s="55">
      <c r="A891" s="590">
        <v>45686</v>
      </c>
      <c r="B891" s="591" t="s">
        <v>3988</v>
      </c>
      <c r="C891" s="591" t="s"/>
      <c r="D891" s="592">
        <v>328</v>
      </c>
      <c r="E891" s="592">
        <v>328</v>
      </c>
      <c r="F891" s="591">
        <v>47519</v>
      </c>
      <c r="G891" s="591" t="s">
        <v>4569</v>
      </c>
      <c r="H891" s="591" t="s"/>
      <c r="I891" s="591" t="s"/>
      <c r="J891" s="592">
        <v>328</v>
      </c>
      <c r="K891" s="592" t="s"/>
      <c r="L891" s="594">
        <v>0.639664351852844</v>
      </c>
      <c r="M891" s="591" t="s">
        <v>4491</v>
      </c>
      <c r="N891" s="591" t="s"/>
      <c r="O891" s="591" t="s"/>
      <c r="P891" s="596" t="s"/>
      <c r="Q891" s="597" t="s"/>
    </row>
    <row r="892" spans="1:17" s="55">
      <c r="A892" s="590">
        <v>45686</v>
      </c>
      <c r="B892" s="591" t="s">
        <v>3989</v>
      </c>
      <c r="C892" s="591" t="s"/>
      <c r="D892" s="592">
        <v>168</v>
      </c>
      <c r="E892" s="592">
        <v>168</v>
      </c>
      <c r="F892" s="591">
        <v>47510</v>
      </c>
      <c r="G892" s="591" t="s">
        <v>4569</v>
      </c>
      <c r="H892" s="591" t="s"/>
      <c r="I892" s="591" t="s"/>
      <c r="J892" s="592">
        <v>168</v>
      </c>
      <c r="K892" s="592" t="s"/>
      <c r="L892" s="594">
        <v>0.499039351852844</v>
      </c>
      <c r="M892" s="591" t="s">
        <v>3298</v>
      </c>
      <c r="N892" s="591" t="s"/>
      <c r="O892" s="591" t="s"/>
      <c r="P892" s="596" t="s"/>
      <c r="Q892" s="597" t="s"/>
    </row>
    <row r="893" spans="1:17" s="691">
      <c r="A893" s="606">
        <v>45686</v>
      </c>
      <c r="B893" s="607" t="s">
        <v>13309</v>
      </c>
      <c r="C893" s="607" t="s"/>
      <c r="D893" s="593">
        <v>199</v>
      </c>
      <c r="E893" s="593">
        <v>199</v>
      </c>
      <c r="F893" s="607">
        <v>47503</v>
      </c>
      <c r="G893" s="607" t="s">
        <v>12650</v>
      </c>
      <c r="H893" s="607" t="s">
        <v>13572</v>
      </c>
      <c r="I893" s="607">
        <v>13811757941</v>
      </c>
      <c r="J893" s="593">
        <v>199</v>
      </c>
      <c r="K893" s="593" t="s"/>
      <c r="L893" s="608">
        <v>0.379421296296641</v>
      </c>
      <c r="M893" s="607" t="s">
        <v>4491</v>
      </c>
      <c r="N893" s="607" t="s">
        <v>8517</v>
      </c>
      <c r="O893" s="607" t="s"/>
      <c r="P893" s="609" t="s"/>
      <c r="Q893" s="610" t="s"/>
    </row>
    <row r="894" spans="1:17" s="55">
      <c r="A894" s="590">
        <v>45687</v>
      </c>
      <c r="B894" s="591" t="s">
        <v>13309</v>
      </c>
      <c r="C894" s="591" t="s"/>
      <c r="D894" s="592">
        <v>268</v>
      </c>
      <c r="E894" s="592">
        <v>168</v>
      </c>
      <c r="F894" s="591">
        <v>47632</v>
      </c>
      <c r="G894" s="591" t="s">
        <v>4569</v>
      </c>
      <c r="H894" s="591" t="s">
        <v>13573</v>
      </c>
      <c r="I894" s="591" t="s"/>
      <c r="J894" s="592">
        <v>168</v>
      </c>
      <c r="K894" s="612" t="s"/>
      <c r="L894" s="594">
        <v>0.919212962962775</v>
      </c>
      <c r="M894" s="591" t="s">
        <v>4491</v>
      </c>
      <c r="N894" s="591" t="s">
        <v>5349</v>
      </c>
      <c r="O894" s="591" t="s"/>
      <c r="P894" s="596" t="s"/>
      <c r="Q894" s="597" t="s"/>
    </row>
    <row r="895" spans="1:17" s="55">
      <c r="A895" s="590">
        <v>45687</v>
      </c>
      <c r="B895" s="591" t="s">
        <v>3990</v>
      </c>
      <c r="C895" s="591" t="s"/>
      <c r="D895" s="592">
        <v>6300</v>
      </c>
      <c r="E895" s="592">
        <v>3390</v>
      </c>
      <c r="F895" s="591">
        <v>47631</v>
      </c>
      <c r="G895" s="591" t="s">
        <v>4569</v>
      </c>
      <c r="H895" s="591" t="s">
        <v>13574</v>
      </c>
      <c r="I895" s="591">
        <v>17601058589</v>
      </c>
      <c r="J895" s="592">
        <v>3390</v>
      </c>
      <c r="K895" s="612" t="s"/>
      <c r="L895" s="594">
        <v>0.918576388889051</v>
      </c>
      <c r="M895" s="591" t="s">
        <v>4491</v>
      </c>
      <c r="N895" s="591" t="s">
        <v>5349</v>
      </c>
      <c r="O895" s="591" t="s"/>
      <c r="P895" s="596" t="s"/>
      <c r="Q895" s="597" t="s"/>
    </row>
    <row r="896" spans="1:17" s="55">
      <c r="A896" s="590">
        <v>45687</v>
      </c>
      <c r="B896" s="591" t="s">
        <v>13309</v>
      </c>
      <c r="C896" s="591" t="s"/>
      <c r="D896" s="592">
        <v>366</v>
      </c>
      <c r="E896" s="592">
        <v>366</v>
      </c>
      <c r="F896" s="591">
        <v>47629</v>
      </c>
      <c r="G896" s="591" t="s">
        <v>3888</v>
      </c>
      <c r="H896" s="591" t="s">
        <v>13407</v>
      </c>
      <c r="I896" s="591">
        <v>18836927997</v>
      </c>
      <c r="J896" s="592">
        <v>366</v>
      </c>
      <c r="K896" s="612" t="s"/>
      <c r="L896" s="594">
        <v>0.904097222221026</v>
      </c>
      <c r="M896" s="591" t="s">
        <v>4491</v>
      </c>
      <c r="N896" s="591" t="s">
        <v>5523</v>
      </c>
      <c r="O896" s="591" t="s"/>
      <c r="P896" s="596" t="s"/>
      <c r="Q896" s="597" t="s"/>
    </row>
    <row r="897" spans="1:17" s="55">
      <c r="A897" s="590">
        <v>45687</v>
      </c>
      <c r="B897" s="591" t="s">
        <v>27</v>
      </c>
      <c r="C897" s="591" t="s"/>
      <c r="D897" s="592">
        <v>7300</v>
      </c>
      <c r="E897" s="592">
        <v>4300</v>
      </c>
      <c r="F897" s="591">
        <v>47625</v>
      </c>
      <c r="G897" s="591" t="s">
        <v>4569</v>
      </c>
      <c r="H897" s="591" t="s">
        <v>13575</v>
      </c>
      <c r="I897" s="591">
        <v>13801361262</v>
      </c>
      <c r="J897" s="592">
        <v>0</v>
      </c>
      <c r="K897" s="612" t="s"/>
      <c r="L897" s="594">
        <v>0.826469907406136</v>
      </c>
      <c r="M897" s="591" t="s">
        <v>3298</v>
      </c>
      <c r="N897" s="591" t="s">
        <v>5349</v>
      </c>
      <c r="O897" s="591" t="s"/>
      <c r="P897" s="596" t="s"/>
      <c r="Q897" s="597" t="s"/>
    </row>
    <row r="898" spans="1:17" s="55">
      <c r="A898" s="590">
        <v>45687</v>
      </c>
      <c r="B898" s="591" t="s">
        <v>4006</v>
      </c>
      <c r="C898" s="591" t="s"/>
      <c r="D898" s="592">
        <v>6300</v>
      </c>
      <c r="E898" s="592">
        <v>3299</v>
      </c>
      <c r="F898" s="591">
        <v>47624</v>
      </c>
      <c r="G898" s="591" t="s">
        <v>4569</v>
      </c>
      <c r="H898" s="591" t="s">
        <v>13575</v>
      </c>
      <c r="I898" s="591">
        <v>13801361262</v>
      </c>
      <c r="J898" s="592">
        <v>3299</v>
      </c>
      <c r="K898" s="612" t="s"/>
      <c r="L898" s="594">
        <v>0.825787037036207</v>
      </c>
      <c r="M898" s="591" t="s">
        <v>3298</v>
      </c>
      <c r="N898" s="591" t="s">
        <v>5349</v>
      </c>
      <c r="O898" s="591" t="s"/>
      <c r="P898" s="596" t="s"/>
      <c r="Q898" s="597" t="s"/>
    </row>
    <row r="899" spans="1:17" s="55">
      <c r="A899" s="590">
        <v>45687</v>
      </c>
      <c r="B899" s="591" t="s">
        <v>3995</v>
      </c>
      <c r="C899" s="591" t="s"/>
      <c r="D899" s="592">
        <v>198</v>
      </c>
      <c r="E899" s="592">
        <v>168</v>
      </c>
      <c r="F899" s="591">
        <v>47620</v>
      </c>
      <c r="G899" s="591" t="s">
        <v>4569</v>
      </c>
      <c r="H899" s="591" t="s"/>
      <c r="I899" s="591" t="s"/>
      <c r="J899" s="592">
        <v>168</v>
      </c>
      <c r="K899" s="612" t="s"/>
      <c r="L899" s="594">
        <v>0.781273148149921</v>
      </c>
      <c r="M899" s="591" t="s">
        <v>3298</v>
      </c>
      <c r="N899" s="591" t="s">
        <v>5349</v>
      </c>
      <c r="O899" s="591" t="s"/>
      <c r="P899" s="596" t="s"/>
      <c r="Q899" s="597" t="s"/>
    </row>
    <row r="900" spans="1:17" s="55">
      <c r="A900" s="590">
        <v>45687</v>
      </c>
      <c r="B900" s="591" t="s">
        <v>3996</v>
      </c>
      <c r="C900" s="591" t="s"/>
      <c r="D900" s="592">
        <v>268</v>
      </c>
      <c r="E900" s="592">
        <v>168</v>
      </c>
      <c r="F900" s="591">
        <v>47619</v>
      </c>
      <c r="G900" s="591" t="s">
        <v>4569</v>
      </c>
      <c r="H900" s="591" t="s">
        <v>4575</v>
      </c>
      <c r="I900" s="591" t="s"/>
      <c r="J900" s="592">
        <v>168</v>
      </c>
      <c r="K900" s="612" t="s"/>
      <c r="L900" s="594">
        <v>0.78096064814963</v>
      </c>
      <c r="M900" s="591" t="s">
        <v>3298</v>
      </c>
      <c r="N900" s="591" t="s">
        <v>5349</v>
      </c>
      <c r="O900" s="591" t="s"/>
      <c r="P900" s="596" t="s"/>
      <c r="Q900" s="597" t="s"/>
    </row>
    <row r="901" spans="1:17" s="55">
      <c r="A901" s="590">
        <v>45687</v>
      </c>
      <c r="B901" s="591" t="s"/>
      <c r="C901" s="591" t="s"/>
      <c r="D901" s="592">
        <v>396</v>
      </c>
      <c r="E901" s="592">
        <v>336</v>
      </c>
      <c r="F901" s="591">
        <v>47614</v>
      </c>
      <c r="G901" s="591" t="s">
        <v>4569</v>
      </c>
      <c r="H901" s="591" t="s"/>
      <c r="I901" s="591" t="s"/>
      <c r="J901" s="592">
        <v>336</v>
      </c>
      <c r="K901" s="612" t="s"/>
      <c r="L901" s="594">
        <v>0.758240740738984</v>
      </c>
      <c r="M901" s="591" t="s">
        <v>4491</v>
      </c>
      <c r="N901" s="591" t="s">
        <v>5349</v>
      </c>
      <c r="O901" s="591" t="s"/>
      <c r="P901" s="596" t="s"/>
      <c r="Q901" s="597" t="s"/>
    </row>
    <row r="902" spans="1:17" s="55">
      <c r="A902" s="590">
        <v>45687</v>
      </c>
      <c r="B902" s="591" t="s">
        <v>3998</v>
      </c>
      <c r="C902" s="591" t="s"/>
      <c r="D902" s="592">
        <v>650</v>
      </c>
      <c r="E902" s="592">
        <v>480</v>
      </c>
      <c r="F902" s="591">
        <v>47612</v>
      </c>
      <c r="G902" s="591" t="s">
        <v>4569</v>
      </c>
      <c r="H902" s="591" t="s"/>
      <c r="I902" s="591" t="s"/>
      <c r="J902" s="592">
        <v>480</v>
      </c>
      <c r="K902" s="612" t="s"/>
      <c r="L902" s="594">
        <v>0.745532407407154</v>
      </c>
      <c r="M902" s="591" t="s">
        <v>4491</v>
      </c>
      <c r="N902" s="591" t="s">
        <v>4572</v>
      </c>
      <c r="O902" s="591" t="s"/>
      <c r="P902" s="596" t="s"/>
      <c r="Q902" s="597" t="s"/>
    </row>
    <row r="903" spans="1:17" s="55">
      <c r="A903" s="590">
        <v>45687</v>
      </c>
      <c r="B903" s="591">
        <v>1</v>
      </c>
      <c r="C903" s="591" t="s"/>
      <c r="D903" s="592">
        <v>3999</v>
      </c>
      <c r="E903" s="592">
        <v>3200</v>
      </c>
      <c r="F903" s="591">
        <v>47592</v>
      </c>
      <c r="G903" s="591" t="s">
        <v>4569</v>
      </c>
      <c r="H903" s="591" t="s">
        <v>13354</v>
      </c>
      <c r="I903" s="591">
        <v>13601169836</v>
      </c>
      <c r="J903" s="592">
        <v>3200</v>
      </c>
      <c r="K903" s="612" t="s"/>
      <c r="L903" s="594">
        <v>0.619247685186565</v>
      </c>
      <c r="M903" s="591" t="s">
        <v>4491</v>
      </c>
      <c r="N903" s="591" t="s">
        <v>4630</v>
      </c>
      <c r="O903" s="591" t="s"/>
      <c r="P903" s="596" t="s"/>
      <c r="Q903" s="597" t="s"/>
    </row>
    <row r="904" spans="1:17" s="55">
      <c r="A904" s="590">
        <v>45687</v>
      </c>
      <c r="B904" s="591" t="s">
        <v>13309</v>
      </c>
      <c r="C904" s="591" t="s"/>
      <c r="D904" s="592">
        <v>108</v>
      </c>
      <c r="E904" s="592">
        <v>108</v>
      </c>
      <c r="F904" s="591">
        <v>47576</v>
      </c>
      <c r="G904" s="591" t="s">
        <v>12650</v>
      </c>
      <c r="H904" s="591" t="s">
        <v>5349</v>
      </c>
      <c r="I904" s="591">
        <v>18513199988</v>
      </c>
      <c r="J904" s="592">
        <v>108</v>
      </c>
      <c r="K904" s="612" t="s"/>
      <c r="L904" s="594">
        <v>0.556412037036353</v>
      </c>
      <c r="M904" s="591" t="s">
        <v>4491</v>
      </c>
      <c r="N904" s="591" t="s">
        <v>8517</v>
      </c>
      <c r="O904" s="591" t="s"/>
      <c r="P904" s="596" t="s"/>
      <c r="Q904" s="597" t="s"/>
    </row>
    <row r="905" spans="1:17" s="55">
      <c r="A905" s="590">
        <v>45687</v>
      </c>
      <c r="B905" s="591" t="s">
        <v>4007</v>
      </c>
      <c r="C905" s="591" t="s"/>
      <c r="D905" s="592">
        <v>128</v>
      </c>
      <c r="E905" s="592">
        <v>99</v>
      </c>
      <c r="F905" s="591">
        <v>47575</v>
      </c>
      <c r="G905" s="591" t="s">
        <v>4569</v>
      </c>
      <c r="H905" s="591" t="s">
        <v>12920</v>
      </c>
      <c r="I905" s="591" t="s"/>
      <c r="J905" s="592">
        <v>99</v>
      </c>
      <c r="K905" s="612" t="s"/>
      <c r="L905" s="594">
        <v>0.549513888887304</v>
      </c>
      <c r="M905" s="591" t="s">
        <v>3298</v>
      </c>
      <c r="N905" s="591" t="s">
        <v>5349</v>
      </c>
      <c r="O905" s="591" t="s"/>
      <c r="P905" s="596" t="s"/>
      <c r="Q905" s="597" t="s"/>
    </row>
    <row r="906" spans="1:17" s="55">
      <c r="A906" s="590">
        <v>45687</v>
      </c>
      <c r="B906" s="591" t="s">
        <v>4008</v>
      </c>
      <c r="C906" s="591" t="s"/>
      <c r="D906" s="592">
        <v>396</v>
      </c>
      <c r="E906" s="592">
        <v>336</v>
      </c>
      <c r="F906" s="591">
        <v>47574</v>
      </c>
      <c r="G906" s="591" t="s">
        <v>4569</v>
      </c>
      <c r="H906" s="591" t="s"/>
      <c r="I906" s="591" t="s"/>
      <c r="J906" s="592">
        <v>336</v>
      </c>
      <c r="K906" s="612" t="s"/>
      <c r="L906" s="594">
        <v>0.548761574074888</v>
      </c>
      <c r="M906" s="591" t="s">
        <v>3298</v>
      </c>
      <c r="N906" s="591" t="s">
        <v>5349</v>
      </c>
      <c r="O906" s="591" t="s"/>
      <c r="P906" s="596" t="s"/>
      <c r="Q906" s="597" t="s"/>
    </row>
    <row r="907" spans="1:17" s="55">
      <c r="A907" s="590">
        <v>45687</v>
      </c>
      <c r="B907" s="591" t="s">
        <v>13309</v>
      </c>
      <c r="C907" s="591" t="s"/>
      <c r="D907" s="592">
        <v>268</v>
      </c>
      <c r="E907" s="592">
        <v>198</v>
      </c>
      <c r="F907" s="591">
        <v>47573</v>
      </c>
      <c r="G907" s="591" t="s">
        <v>4569</v>
      </c>
      <c r="H907" s="591" t="s">
        <v>12920</v>
      </c>
      <c r="I907" s="591" t="s"/>
      <c r="J907" s="592">
        <v>198</v>
      </c>
      <c r="K907" s="612" t="s"/>
      <c r="L907" s="594">
        <v>0.54395833333183</v>
      </c>
      <c r="M907" s="591" t="s">
        <v>3298</v>
      </c>
      <c r="N907" s="591" t="s">
        <v>5349</v>
      </c>
      <c r="O907" s="591" t="s"/>
      <c r="P907" s="596" t="s"/>
      <c r="Q907" s="597" t="s"/>
    </row>
    <row r="908" spans="1:17" s="55">
      <c r="A908" s="590">
        <v>45687</v>
      </c>
      <c r="B908" s="591" t="s">
        <v>4011</v>
      </c>
      <c r="C908" s="591" t="s"/>
      <c r="D908" s="592">
        <v>138</v>
      </c>
      <c r="E908" s="592">
        <v>138</v>
      </c>
      <c r="F908" s="591">
        <v>47572</v>
      </c>
      <c r="G908" s="591" t="s">
        <v>4569</v>
      </c>
      <c r="H908" s="591" t="s">
        <v>12920</v>
      </c>
      <c r="I908" s="591" t="s"/>
      <c r="J908" s="592">
        <v>138</v>
      </c>
      <c r="K908" s="612" t="s"/>
      <c r="L908" s="594">
        <v>0.542916666665406</v>
      </c>
      <c r="M908" s="591" t="s">
        <v>3298</v>
      </c>
      <c r="N908" s="591" t="s">
        <v>5349</v>
      </c>
      <c r="O908" s="591" t="s"/>
      <c r="P908" s="596" t="s"/>
      <c r="Q908" s="597" t="s"/>
    </row>
    <row r="909" spans="1:17" s="55">
      <c r="A909" s="590">
        <v>45687</v>
      </c>
      <c r="B909" s="591" t="s">
        <v>4009</v>
      </c>
      <c r="C909" s="591" t="s"/>
      <c r="D909" s="592">
        <v>722</v>
      </c>
      <c r="E909" s="592">
        <v>600</v>
      </c>
      <c r="F909" s="591">
        <v>47570</v>
      </c>
      <c r="G909" s="591" t="s">
        <v>4569</v>
      </c>
      <c r="H909" s="591" t="s">
        <v>4575</v>
      </c>
      <c r="I909" s="591" t="s"/>
      <c r="J909" s="592">
        <v>600</v>
      </c>
      <c r="K909" s="612" t="s"/>
      <c r="L909" s="594">
        <v>0.540370370370511</v>
      </c>
      <c r="M909" s="591" t="s">
        <v>3267</v>
      </c>
      <c r="N909" s="591" t="s">
        <v>5349</v>
      </c>
      <c r="O909" s="591" t="s"/>
      <c r="P909" s="596" t="s"/>
      <c r="Q909" s="597" t="s"/>
    </row>
    <row r="910" spans="1:17" s="55">
      <c r="A910" s="590">
        <v>45687</v>
      </c>
      <c r="B910" s="591" t="s">
        <v>4010</v>
      </c>
      <c r="C910" s="591" t="s"/>
      <c r="D910" s="592">
        <v>688</v>
      </c>
      <c r="E910" s="592">
        <v>268</v>
      </c>
      <c r="F910" s="591">
        <v>47569</v>
      </c>
      <c r="G910" s="591" t="s">
        <v>4569</v>
      </c>
      <c r="H910" s="591" t="s">
        <v>4575</v>
      </c>
      <c r="I910" s="591" t="s"/>
      <c r="J910" s="592">
        <v>268</v>
      </c>
      <c r="K910" s="612" t="s"/>
      <c r="L910" s="594">
        <v>0.536076388889342</v>
      </c>
      <c r="M910" s="591" t="s">
        <v>4491</v>
      </c>
      <c r="N910" s="591" t="s">
        <v>5349</v>
      </c>
      <c r="O910" s="591" t="s"/>
      <c r="P910" s="596" t="s"/>
      <c r="Q910" s="597" t="s"/>
    </row>
    <row r="911" spans="1:17" s="55">
      <c r="A911" s="590">
        <v>45687</v>
      </c>
      <c r="B911" s="591" t="s">
        <v>4012</v>
      </c>
      <c r="C911" s="591" t="s"/>
      <c r="D911" s="592">
        <v>99</v>
      </c>
      <c r="E911" s="592">
        <v>99</v>
      </c>
      <c r="F911" s="591">
        <v>47566</v>
      </c>
      <c r="G911" s="591" t="s">
        <v>4569</v>
      </c>
      <c r="H911" s="591" t="s"/>
      <c r="I911" s="591" t="s"/>
      <c r="J911" s="592">
        <v>99</v>
      </c>
      <c r="K911" s="612" t="s"/>
      <c r="L911" s="594">
        <v>0.4847800925927</v>
      </c>
      <c r="M911" s="591" t="s">
        <v>4491</v>
      </c>
      <c r="N911" s="591" t="s"/>
      <c r="O911" s="591" t="s"/>
      <c r="P911" s="596" t="s"/>
      <c r="Q911" s="597" t="s"/>
    </row>
    <row r="912" spans="1:17" s="55">
      <c r="A912" s="590">
        <v>45687</v>
      </c>
      <c r="B912" s="591" t="s">
        <v>4013</v>
      </c>
      <c r="C912" s="591" t="s"/>
      <c r="D912" s="592">
        <v>168</v>
      </c>
      <c r="E912" s="592">
        <v>168</v>
      </c>
      <c r="F912" s="591">
        <v>47559</v>
      </c>
      <c r="G912" s="591" t="s">
        <v>4569</v>
      </c>
      <c r="H912" s="591" t="s"/>
      <c r="I912" s="591" t="s"/>
      <c r="J912" s="592">
        <v>168</v>
      </c>
      <c r="K912" s="612" t="s"/>
      <c r="L912" s="594">
        <v>0.464513888888178</v>
      </c>
      <c r="M912" s="591" t="s">
        <v>4491</v>
      </c>
      <c r="N912" s="591" t="s"/>
      <c r="O912" s="591" t="s"/>
      <c r="P912" s="596" t="s"/>
      <c r="Q912" s="597" t="s"/>
    </row>
    <row r="913" spans="1:17" s="55">
      <c r="A913" s="590">
        <v>45687</v>
      </c>
      <c r="B913" s="591" t="s">
        <v>4014</v>
      </c>
      <c r="C913" s="591" t="s"/>
      <c r="D913" s="592">
        <v>168</v>
      </c>
      <c r="E913" s="592">
        <v>168</v>
      </c>
      <c r="F913" s="591">
        <v>47556</v>
      </c>
      <c r="G913" s="591" t="s">
        <v>4569</v>
      </c>
      <c r="H913" s="591" t="s"/>
      <c r="I913" s="591" t="s"/>
      <c r="J913" s="592">
        <v>168</v>
      </c>
      <c r="K913" s="612" t="s"/>
      <c r="L913" s="594">
        <v>0.45473379629766</v>
      </c>
      <c r="M913" s="591" t="s">
        <v>4491</v>
      </c>
      <c r="N913" s="591" t="s"/>
      <c r="O913" s="591" t="s"/>
      <c r="P913" s="596" t="s"/>
      <c r="Q913" s="597" t="s"/>
    </row>
    <row r="914" spans="1:17" s="55">
      <c r="A914" s="590">
        <v>45687</v>
      </c>
      <c r="B914" s="591" t="s">
        <v>13311</v>
      </c>
      <c r="C914" s="591" t="s"/>
      <c r="D914" s="592">
        <v>128</v>
      </c>
      <c r="E914" s="592">
        <v>128</v>
      </c>
      <c r="F914" s="591">
        <v>47552</v>
      </c>
      <c r="G914" s="591" t="s">
        <v>12650</v>
      </c>
      <c r="H914" s="591" t="s">
        <v>13384</v>
      </c>
      <c r="I914" s="591">
        <v>13683199775</v>
      </c>
      <c r="J914" s="592">
        <v>128</v>
      </c>
      <c r="K914" s="612" t="s"/>
      <c r="L914" s="594">
        <v>0.444467592591536</v>
      </c>
      <c r="M914" s="591" t="s">
        <v>4491</v>
      </c>
      <c r="N914" s="591" t="s"/>
      <c r="O914" s="591" t="s"/>
      <c r="P914" s="596" t="s"/>
      <c r="Q914" s="597" t="s"/>
    </row>
    <row r="915" spans="1:17" s="691">
      <c r="A915" s="606">
        <v>45687</v>
      </c>
      <c r="B915" s="607" t="s">
        <v>13311</v>
      </c>
      <c r="C915" s="607" t="s"/>
      <c r="D915" s="593">
        <v>200</v>
      </c>
      <c r="E915" s="593">
        <v>199</v>
      </c>
      <c r="F915" s="607">
        <v>47551</v>
      </c>
      <c r="G915" s="607" t="s">
        <v>12650</v>
      </c>
      <c r="H915" s="607" t="s">
        <v>12687</v>
      </c>
      <c r="I915" s="607">
        <v>15512349127</v>
      </c>
      <c r="J915" s="593">
        <v>199</v>
      </c>
      <c r="K915" s="619" t="s"/>
      <c r="L915" s="608">
        <v>0.443229166667152</v>
      </c>
      <c r="M915" s="607" t="s">
        <v>4491</v>
      </c>
      <c r="N915" s="607" t="s">
        <v>4521</v>
      </c>
      <c r="O915" s="607" t="s"/>
      <c r="P915" s="609" t="s"/>
      <c r="Q915" s="610" t="s"/>
    </row>
    <row r="916" spans="1:17" s="55">
      <c r="A916" s="590">
        <v>45687</v>
      </c>
      <c r="B916" s="591" t="s">
        <v>4017</v>
      </c>
      <c r="C916" s="591" t="s"/>
      <c r="D916" s="592">
        <v>1057</v>
      </c>
      <c r="E916" s="592">
        <v>466</v>
      </c>
      <c r="F916" s="591">
        <v>47544</v>
      </c>
      <c r="G916" s="591" t="s">
        <v>4569</v>
      </c>
      <c r="H916" s="591" t="s"/>
      <c r="I916" s="591" t="s"/>
      <c r="J916" s="592">
        <v>466</v>
      </c>
      <c r="K916" s="612" t="s"/>
      <c r="L916" s="594">
        <v>0.400925925925549</v>
      </c>
      <c r="M916" s="591" t="s">
        <v>4491</v>
      </c>
      <c r="N916" s="591" t="s">
        <v>4572</v>
      </c>
      <c r="O916" s="591" t="s"/>
      <c r="P916" s="596" t="s"/>
      <c r="Q916" s="597" t="s"/>
    </row>
    <row r="917" spans="1:17" s="55">
      <c r="A917" s="590">
        <v>45687</v>
      </c>
      <c r="B917" s="591" t="s">
        <v>4019</v>
      </c>
      <c r="C917" s="591" t="s"/>
      <c r="D917" s="592">
        <v>128</v>
      </c>
      <c r="E917" s="592">
        <v>99</v>
      </c>
      <c r="F917" s="591">
        <v>47542</v>
      </c>
      <c r="G917" s="591" t="s">
        <v>4569</v>
      </c>
      <c r="H917" s="591" t="s"/>
      <c r="I917" s="591" t="s"/>
      <c r="J917" s="592">
        <v>99</v>
      </c>
      <c r="K917" s="612" t="s"/>
      <c r="L917" s="594">
        <v>0.382175925926276</v>
      </c>
      <c r="M917" s="591" t="s">
        <v>4491</v>
      </c>
      <c r="N917" s="591" t="s">
        <v>4572</v>
      </c>
      <c r="O917" s="591" t="s"/>
      <c r="P917" s="596" t="s"/>
      <c r="Q917" s="597" t="s"/>
    </row>
    <row r="918" spans="1:17" s="55">
      <c r="A918" s="590">
        <v>45687</v>
      </c>
      <c r="B918" s="591" t="s">
        <v>4018</v>
      </c>
      <c r="C918" s="591" t="s"/>
      <c r="D918" s="592">
        <v>688</v>
      </c>
      <c r="E918" s="592">
        <v>258</v>
      </c>
      <c r="F918" s="591">
        <v>47541</v>
      </c>
      <c r="G918" s="591" t="s">
        <v>4569</v>
      </c>
      <c r="H918" s="591" t="s"/>
      <c r="I918" s="591" t="s"/>
      <c r="J918" s="592">
        <v>258</v>
      </c>
      <c r="K918" s="592" t="s"/>
      <c r="L918" s="594">
        <v>0.376979166667297</v>
      </c>
      <c r="M918" s="591" t="s">
        <v>4491</v>
      </c>
      <c r="N918" s="591" t="s">
        <v>4572</v>
      </c>
      <c r="O918" s="591" t="s"/>
      <c r="P918" s="596" t="s"/>
      <c r="Q918" s="597" t="s"/>
    </row>
    <row r="919" spans="1:17" s="55">
      <c r="A919" s="590">
        <v>45687</v>
      </c>
      <c r="B919" s="591" t="s">
        <v>13311</v>
      </c>
      <c r="C919" s="591" t="s"/>
      <c r="D919" s="592">
        <v>199</v>
      </c>
      <c r="E919" s="592">
        <v>189</v>
      </c>
      <c r="F919" s="591">
        <v>47540</v>
      </c>
      <c r="G919" s="591" t="s">
        <v>4648</v>
      </c>
      <c r="H919" s="591" t="s">
        <v>13347</v>
      </c>
      <c r="I919" s="591">
        <v>15356430488</v>
      </c>
      <c r="J919" s="592">
        <v>189</v>
      </c>
      <c r="K919" s="592" t="s"/>
      <c r="L919" s="594">
        <v>0.374872685184528</v>
      </c>
      <c r="M919" s="591" t="s">
        <v>4491</v>
      </c>
      <c r="N919" s="591" t="s"/>
      <c r="O919" s="591" t="s"/>
      <c r="P919" s="596" t="s"/>
      <c r="Q919" s="597" t="s"/>
    </row>
    <row r="920" spans="1:17" s="691">
      <c r="A920" s="606">
        <v>45688</v>
      </c>
      <c r="B920" s="607" t="s">
        <v>13311</v>
      </c>
      <c r="C920" s="607" t="s"/>
      <c r="D920" s="593">
        <v>168</v>
      </c>
      <c r="E920" s="593">
        <v>168</v>
      </c>
      <c r="F920" s="607">
        <v>47768</v>
      </c>
      <c r="G920" s="607" t="s">
        <v>3888</v>
      </c>
      <c r="H920" s="607" t="s">
        <v>13407</v>
      </c>
      <c r="I920" s="607">
        <v>13053799931</v>
      </c>
      <c r="J920" s="593">
        <v>824</v>
      </c>
      <c r="K920" s="593" t="s"/>
      <c r="L920" s="608">
        <v>0.984143518518977</v>
      </c>
      <c r="M920" s="607" t="s">
        <v>4491</v>
      </c>
      <c r="N920" s="607" t="s"/>
      <c r="O920" s="607" t="s"/>
      <c r="P920" s="609" t="s"/>
      <c r="Q920" s="610" t="s"/>
    </row>
    <row r="921" spans="1:17" s="691">
      <c r="A921" s="606">
        <v>45688</v>
      </c>
      <c r="B921" s="607" t="s">
        <v>13311</v>
      </c>
      <c r="C921" s="607" t="s"/>
      <c r="D921" s="593">
        <v>358</v>
      </c>
      <c r="E921" s="593">
        <v>358</v>
      </c>
      <c r="F921" s="607">
        <v>47768</v>
      </c>
      <c r="G921" s="607" t="s">
        <v>3888</v>
      </c>
      <c r="H921" s="607" t="s">
        <v>13407</v>
      </c>
      <c r="I921" s="607">
        <v>13053799931</v>
      </c>
      <c r="J921" s="593">
        <v>-824</v>
      </c>
      <c r="K921" s="593" t="s"/>
      <c r="L921" s="608">
        <v>0.984143518518977</v>
      </c>
      <c r="M921" s="607" t="s">
        <v>4491</v>
      </c>
      <c r="N921" s="607" t="s"/>
      <c r="O921" s="607" t="s"/>
      <c r="P921" s="609" t="s"/>
      <c r="Q921" s="610" t="s"/>
    </row>
    <row r="922" spans="1:17" s="55">
      <c r="A922" s="590">
        <v>45688</v>
      </c>
      <c r="B922" s="591" t="s">
        <v>13311</v>
      </c>
      <c r="C922" s="591" t="s"/>
      <c r="D922" s="592">
        <v>298</v>
      </c>
      <c r="E922" s="592">
        <v>298</v>
      </c>
      <c r="F922" s="591">
        <v>47768</v>
      </c>
      <c r="G922" s="591" t="s">
        <v>3888</v>
      </c>
      <c r="H922" s="591" t="s">
        <v>13407</v>
      </c>
      <c r="I922" s="591">
        <v>13053799931</v>
      </c>
      <c r="J922" s="592">
        <v>824</v>
      </c>
      <c r="K922" s="592" t="s"/>
      <c r="L922" s="594">
        <v>0.984143518518977</v>
      </c>
      <c r="M922" s="591" t="s">
        <v>4491</v>
      </c>
      <c r="N922" s="591" t="s"/>
      <c r="O922" s="591" t="s"/>
      <c r="P922" s="596" t="s"/>
      <c r="Q922" s="597" t="s"/>
    </row>
    <row r="923" spans="1:17" s="55">
      <c r="A923" s="590">
        <v>45688</v>
      </c>
      <c r="B923" s="591" t="s">
        <v>13309</v>
      </c>
      <c r="C923" s="591" t="s"/>
      <c r="D923" s="592">
        <v>1500</v>
      </c>
      <c r="E923" s="592">
        <v>1200</v>
      </c>
      <c r="F923" s="591">
        <v>47766</v>
      </c>
      <c r="G923" s="591" t="s">
        <v>4569</v>
      </c>
      <c r="H923" s="591" t="s"/>
      <c r="I923" s="591" t="s"/>
      <c r="J923" s="592">
        <v>1200</v>
      </c>
      <c r="K923" s="592" t="s"/>
      <c r="L923" s="594">
        <v>0.924583333333431</v>
      </c>
      <c r="M923" s="591" t="s">
        <v>3267</v>
      </c>
      <c r="N923" s="591" t="s"/>
      <c r="O923" s="591" t="s"/>
      <c r="P923" s="596" t="s"/>
      <c r="Q923" s="597" t="s"/>
    </row>
    <row r="924" spans="1:17" s="55">
      <c r="A924" s="590">
        <v>45688</v>
      </c>
      <c r="B924" s="591" t="s">
        <v>4023</v>
      </c>
      <c r="C924" s="591" t="s"/>
      <c r="D924" s="592">
        <v>3498</v>
      </c>
      <c r="E924" s="592">
        <v>2750</v>
      </c>
      <c r="F924" s="591">
        <v>47765</v>
      </c>
      <c r="G924" s="591" t="s">
        <v>4569</v>
      </c>
      <c r="H924" s="591" t="s">
        <v>4526</v>
      </c>
      <c r="I924" s="591">
        <v>13910228351</v>
      </c>
      <c r="J924" s="592">
        <v>2750</v>
      </c>
      <c r="K924" s="592" t="s"/>
      <c r="L924" s="594">
        <v>0.919409722220735</v>
      </c>
      <c r="M924" s="591" t="s">
        <v>4491</v>
      </c>
      <c r="N924" s="591" t="s">
        <v>4572</v>
      </c>
      <c r="O924" s="591" t="s"/>
      <c r="P924" s="596" t="s"/>
      <c r="Q924" s="597" t="s"/>
    </row>
    <row r="925" spans="1:17" s="55">
      <c r="A925" s="590">
        <v>45688</v>
      </c>
      <c r="B925" s="591" t="s">
        <v>4021</v>
      </c>
      <c r="C925" s="591" t="s"/>
      <c r="D925" s="592">
        <v>199</v>
      </c>
      <c r="E925" s="592">
        <v>168</v>
      </c>
      <c r="F925" s="591">
        <v>47764</v>
      </c>
      <c r="G925" s="591" t="s">
        <v>4569</v>
      </c>
      <c r="H925" s="591" t="s"/>
      <c r="I925" s="591" t="s"/>
      <c r="J925" s="592">
        <v>168</v>
      </c>
      <c r="K925" s="592" t="s"/>
      <c r="L925" s="594">
        <v>0.918148148146429</v>
      </c>
      <c r="M925" s="591" t="s">
        <v>4491</v>
      </c>
      <c r="N925" s="591" t="s">
        <v>4572</v>
      </c>
      <c r="O925" s="591" t="s"/>
      <c r="P925" s="596" t="s"/>
      <c r="Q925" s="597" t="s"/>
    </row>
    <row r="926" spans="1:17" s="55">
      <c r="A926" s="590">
        <v>45688</v>
      </c>
      <c r="B926" s="591" t="s">
        <v>4024</v>
      </c>
      <c r="C926" s="591" t="s"/>
      <c r="D926" s="592">
        <v>99</v>
      </c>
      <c r="E926" s="592">
        <v>99</v>
      </c>
      <c r="F926" s="591">
        <v>47763</v>
      </c>
      <c r="G926" s="591" t="s">
        <v>4569</v>
      </c>
      <c r="H926" s="591" t="s">
        <v>13574</v>
      </c>
      <c r="I926" s="591" t="s"/>
      <c r="J926" s="592">
        <v>99</v>
      </c>
      <c r="K926" s="592" t="s"/>
      <c r="L926" s="594">
        <v>0.905567129630072</v>
      </c>
      <c r="M926" s="591" t="s">
        <v>3298</v>
      </c>
      <c r="N926" s="591" t="s"/>
      <c r="O926" s="591" t="s"/>
      <c r="P926" s="596" t="s"/>
      <c r="Q926" s="597" t="s"/>
    </row>
    <row r="927" spans="1:17" s="55">
      <c r="A927" s="590">
        <v>45688</v>
      </c>
      <c r="B927" s="591" t="s">
        <v>13309</v>
      </c>
      <c r="C927" s="591" t="s"/>
      <c r="D927" s="592">
        <v>1490</v>
      </c>
      <c r="E927" s="592">
        <v>999</v>
      </c>
      <c r="F927" s="591">
        <v>47762</v>
      </c>
      <c r="G927" s="591" t="s">
        <v>3888</v>
      </c>
      <c r="H927" s="591" t="s">
        <v>13384</v>
      </c>
      <c r="I927" s="591">
        <v>18813938056</v>
      </c>
      <c r="J927" s="592">
        <v>999</v>
      </c>
      <c r="K927" s="592" t="s"/>
      <c r="L927" s="594">
        <v>0.885451388887305</v>
      </c>
      <c r="M927" s="591" t="s">
        <v>4491</v>
      </c>
      <c r="N927" s="591" t="s"/>
      <c r="O927" s="591" t="s"/>
      <c r="P927" s="596" t="s"/>
      <c r="Q927" s="597" t="s"/>
    </row>
    <row r="928" spans="1:17" s="55">
      <c r="A928" s="590">
        <v>45688</v>
      </c>
      <c r="B928" s="591" t="s">
        <v>13309</v>
      </c>
      <c r="C928" s="591" t="s"/>
      <c r="D928" s="592">
        <v>6300</v>
      </c>
      <c r="E928" s="592">
        <v>3200</v>
      </c>
      <c r="F928" s="591">
        <v>47761</v>
      </c>
      <c r="G928" s="591" t="s">
        <v>3888</v>
      </c>
      <c r="H928" s="591" t="s">
        <v>13384</v>
      </c>
      <c r="I928" s="591">
        <v>18813938056</v>
      </c>
      <c r="J928" s="592">
        <v>3200</v>
      </c>
      <c r="K928" s="592" t="s"/>
      <c r="L928" s="594">
        <v>0.87611111111255</v>
      </c>
      <c r="M928" s="591" t="s">
        <v>4491</v>
      </c>
      <c r="N928" s="591" t="s"/>
      <c r="O928" s="591" t="s"/>
      <c r="P928" s="596" t="s"/>
      <c r="Q928" s="597" t="s"/>
    </row>
    <row r="929" spans="1:17" s="55">
      <c r="A929" s="590">
        <v>45688</v>
      </c>
      <c r="B929" s="591" t="s">
        <v>4028</v>
      </c>
      <c r="C929" s="591" t="s"/>
      <c r="D929" s="592">
        <v>336</v>
      </c>
      <c r="E929" s="592">
        <v>336</v>
      </c>
      <c r="F929" s="591">
        <v>47757</v>
      </c>
      <c r="G929" s="591" t="s">
        <v>4569</v>
      </c>
      <c r="H929" s="591" t="s"/>
      <c r="I929" s="591" t="s"/>
      <c r="J929" s="592">
        <v>336</v>
      </c>
      <c r="K929" s="592" t="s"/>
      <c r="L929" s="594">
        <v>0.853275462963211</v>
      </c>
      <c r="M929" s="591" t="s">
        <v>4491</v>
      </c>
      <c r="N929" s="591" t="s"/>
      <c r="O929" s="591" t="s"/>
      <c r="P929" s="596" t="s"/>
      <c r="Q929" s="597" t="s"/>
    </row>
    <row r="930" spans="1:17" s="55">
      <c r="A930" s="590">
        <v>45688</v>
      </c>
      <c r="B930" s="591" t="s">
        <v>4030</v>
      </c>
      <c r="C930" s="591" t="s"/>
      <c r="D930" s="592">
        <v>168</v>
      </c>
      <c r="E930" s="592">
        <v>168</v>
      </c>
      <c r="F930" s="591">
        <v>47755</v>
      </c>
      <c r="G930" s="591" t="s">
        <v>4569</v>
      </c>
      <c r="H930" s="591" t="s"/>
      <c r="I930" s="591" t="s"/>
      <c r="J930" s="592">
        <v>168</v>
      </c>
      <c r="K930" s="592" t="s"/>
      <c r="L930" s="594">
        <v>0.812928240738984</v>
      </c>
      <c r="M930" s="591" t="s">
        <v>3298</v>
      </c>
      <c r="N930" s="591" t="s"/>
      <c r="O930" s="591" t="s"/>
      <c r="P930" s="596" t="s"/>
      <c r="Q930" s="597" t="s"/>
    </row>
    <row r="931" spans="1:17" s="55">
      <c r="A931" s="590">
        <v>45688</v>
      </c>
      <c r="B931" s="591" t="s">
        <v>13311</v>
      </c>
      <c r="C931" s="591" t="s"/>
      <c r="D931" s="592">
        <v>100</v>
      </c>
      <c r="E931" s="592">
        <v>100</v>
      </c>
      <c r="F931" s="591">
        <v>47754</v>
      </c>
      <c r="G931" s="591" t="s">
        <v>12650</v>
      </c>
      <c r="H931" s="591" t="s">
        <v>13347</v>
      </c>
      <c r="I931" s="591">
        <v>15003334765</v>
      </c>
      <c r="J931" s="592">
        <v>100</v>
      </c>
      <c r="K931" s="592" t="s"/>
      <c r="L931" s="594">
        <v>0.812870370369638</v>
      </c>
      <c r="M931" s="591" t="s">
        <v>4491</v>
      </c>
      <c r="N931" s="591" t="s">
        <v>4659</v>
      </c>
      <c r="O931" s="591" t="s"/>
      <c r="P931" s="596" t="s"/>
      <c r="Q931" s="597" t="s"/>
    </row>
    <row r="932" spans="1:17" s="55">
      <c r="A932" s="590">
        <v>45688</v>
      </c>
      <c r="B932" s="591" t="s">
        <v>13309</v>
      </c>
      <c r="C932" s="591" t="s"/>
      <c r="D932" s="592">
        <v>198</v>
      </c>
      <c r="E932" s="592">
        <v>168</v>
      </c>
      <c r="F932" s="591">
        <v>47752</v>
      </c>
      <c r="G932" s="591" t="s">
        <v>4569</v>
      </c>
      <c r="H932" s="591" t="s">
        <v>12920</v>
      </c>
      <c r="I932" s="591">
        <v>19217090966</v>
      </c>
      <c r="J932" s="592">
        <v>168</v>
      </c>
      <c r="K932" s="592" t="s"/>
      <c r="L932" s="594">
        <v>0.803032407406136</v>
      </c>
      <c r="M932" s="591" t="s">
        <v>4491</v>
      </c>
      <c r="N932" s="591" t="s">
        <v>5349</v>
      </c>
      <c r="O932" s="591" t="s"/>
      <c r="P932" s="596" t="s"/>
      <c r="Q932" s="597" t="s"/>
    </row>
    <row r="933" spans="1:17" s="55">
      <c r="A933" s="590">
        <v>45688</v>
      </c>
      <c r="B933" s="591" t="s">
        <v>13311</v>
      </c>
      <c r="C933" s="591" t="s"/>
      <c r="D933" s="592">
        <v>128</v>
      </c>
      <c r="E933" s="592">
        <v>99</v>
      </c>
      <c r="F933" s="591">
        <v>47749</v>
      </c>
      <c r="G933" s="591" t="s">
        <v>3888</v>
      </c>
      <c r="H933" s="591" t="s">
        <v>34</v>
      </c>
      <c r="I933" s="591">
        <v>18611863491</v>
      </c>
      <c r="J933" s="592">
        <v>99</v>
      </c>
      <c r="K933" s="592" t="s"/>
      <c r="L933" s="594">
        <v>0.785185185184673</v>
      </c>
      <c r="M933" s="591" t="s">
        <v>4491</v>
      </c>
      <c r="N933" s="591" t="s"/>
      <c r="O933" s="591" t="s"/>
      <c r="P933" s="596" t="s"/>
      <c r="Q933" s="597" t="s"/>
    </row>
    <row r="934" spans="1:17" s="55">
      <c r="A934" s="590">
        <v>45688</v>
      </c>
      <c r="B934" s="591" t="s">
        <v>4033</v>
      </c>
      <c r="C934" s="591" t="s"/>
      <c r="D934" s="592">
        <v>128</v>
      </c>
      <c r="E934" s="592">
        <v>99</v>
      </c>
      <c r="F934" s="591">
        <v>47746</v>
      </c>
      <c r="G934" s="591" t="s">
        <v>4569</v>
      </c>
      <c r="H934" s="591" t="s"/>
      <c r="I934" s="591" t="s"/>
      <c r="J934" s="592">
        <v>99</v>
      </c>
      <c r="K934" s="592" t="s"/>
      <c r="L934" s="594">
        <v>0.756099537036789</v>
      </c>
      <c r="M934" s="591" t="s">
        <v>3298</v>
      </c>
      <c r="N934" s="591" t="s">
        <v>4572</v>
      </c>
      <c r="O934" s="591" t="s"/>
      <c r="P934" s="596" t="s"/>
      <c r="Q934" s="597" t="s"/>
    </row>
    <row r="935" spans="1:17" s="55">
      <c r="A935" s="590">
        <v>45688</v>
      </c>
      <c r="B935" s="591" t="s">
        <v>4034</v>
      </c>
      <c r="C935" s="591" t="s"/>
      <c r="D935" s="592">
        <v>3900</v>
      </c>
      <c r="E935" s="592">
        <v>2350</v>
      </c>
      <c r="F935" s="591">
        <v>47745</v>
      </c>
      <c r="G935" s="591" t="s">
        <v>4569</v>
      </c>
      <c r="H935" s="591" t="s">
        <v>12920</v>
      </c>
      <c r="I935" s="591">
        <v>13801119495</v>
      </c>
      <c r="J935" s="592">
        <v>2350</v>
      </c>
      <c r="K935" s="592" t="s"/>
      <c r="L935" s="594">
        <v>0.753981481480878</v>
      </c>
      <c r="M935" s="591" t="s">
        <v>3298</v>
      </c>
      <c r="N935" s="591" t="s">
        <v>4572</v>
      </c>
      <c r="O935" s="591" t="s"/>
      <c r="P935" s="596" t="s"/>
      <c r="Q935" s="597" t="s"/>
    </row>
    <row r="936" spans="1:17" s="55">
      <c r="A936" s="590">
        <v>45688</v>
      </c>
      <c r="B936" s="591" t="s">
        <v>4035</v>
      </c>
      <c r="C936" s="591" t="s"/>
      <c r="D936" s="592">
        <v>198</v>
      </c>
      <c r="E936" s="592">
        <v>168</v>
      </c>
      <c r="F936" s="591">
        <v>47739</v>
      </c>
      <c r="G936" s="591" t="s">
        <v>4569</v>
      </c>
      <c r="H936" s="591" t="s">
        <v>4575</v>
      </c>
      <c r="I936" s="591" t="s"/>
      <c r="J936" s="592">
        <v>168</v>
      </c>
      <c r="K936" s="592" t="s"/>
      <c r="L936" s="594">
        <v>0.721944444445399</v>
      </c>
      <c r="M936" s="591" t="s">
        <v>3298</v>
      </c>
      <c r="N936" s="591" t="s">
        <v>5349</v>
      </c>
      <c r="O936" s="591" t="s"/>
      <c r="P936" s="596" t="s"/>
      <c r="Q936" s="597" t="s"/>
    </row>
    <row r="937" spans="1:17" s="55">
      <c r="A937" s="590">
        <v>45688</v>
      </c>
      <c r="B937" s="591" t="s">
        <v>13309</v>
      </c>
      <c r="C937" s="591" t="s"/>
      <c r="D937" s="592">
        <v>3040</v>
      </c>
      <c r="E937" s="592">
        <v>3040</v>
      </c>
      <c r="F937" s="591">
        <v>47732</v>
      </c>
      <c r="G937" s="591" t="s">
        <v>3888</v>
      </c>
      <c r="H937" s="591" t="s">
        <v>41</v>
      </c>
      <c r="I937" s="591">
        <v>15996993515</v>
      </c>
      <c r="J937" s="592">
        <v>3040</v>
      </c>
      <c r="K937" s="592" t="s"/>
      <c r="L937" s="594">
        <v>0.711701388889196</v>
      </c>
      <c r="M937" s="591" t="s">
        <v>4491</v>
      </c>
      <c r="N937" s="591" t="s">
        <v>5523</v>
      </c>
      <c r="O937" s="591" t="s"/>
      <c r="P937" s="596" t="s"/>
      <c r="Q937" s="597" t="s"/>
    </row>
    <row r="938" spans="1:17" s="55">
      <c r="A938" s="590">
        <v>45688</v>
      </c>
      <c r="B938" s="591" t="s">
        <v>4029</v>
      </c>
      <c r="C938" s="591" t="s"/>
      <c r="D938" s="592">
        <v>498</v>
      </c>
      <c r="E938" s="592">
        <v>498</v>
      </c>
      <c r="F938" s="591">
        <v>47731</v>
      </c>
      <c r="G938" s="591" t="s">
        <v>4569</v>
      </c>
      <c r="H938" s="591" t="s"/>
      <c r="I938" s="591" t="s"/>
      <c r="J938" s="592">
        <v>498</v>
      </c>
      <c r="K938" s="592" t="s"/>
      <c r="L938" s="594">
        <v>0.703252314815473</v>
      </c>
      <c r="M938" s="591" t="s">
        <v>4491</v>
      </c>
      <c r="N938" s="591" t="s"/>
      <c r="O938" s="591" t="s"/>
      <c r="P938" s="596" t="s"/>
      <c r="Q938" s="597" t="s"/>
    </row>
    <row r="939" spans="1:17" s="55">
      <c r="A939" s="590">
        <v>45688</v>
      </c>
      <c r="B939" s="591" t="s">
        <v>13311</v>
      </c>
      <c r="C939" s="591" t="s"/>
      <c r="D939" s="592">
        <v>60</v>
      </c>
      <c r="E939" s="592">
        <v>58</v>
      </c>
      <c r="F939" s="591">
        <v>47728</v>
      </c>
      <c r="G939" s="591" t="s">
        <v>3888</v>
      </c>
      <c r="H939" s="591" t="s">
        <v>13576</v>
      </c>
      <c r="I939" s="591">
        <v>18511745886</v>
      </c>
      <c r="J939" s="592">
        <v>58</v>
      </c>
      <c r="K939" s="592" t="s"/>
      <c r="L939" s="594">
        <v>0.700891203705396</v>
      </c>
      <c r="M939" s="591" t="s">
        <v>4491</v>
      </c>
      <c r="N939" s="591" t="s"/>
      <c r="O939" s="591" t="s"/>
      <c r="P939" s="596" t="s"/>
      <c r="Q939" s="597" t="s"/>
    </row>
    <row r="940" spans="1:17" s="55">
      <c r="A940" s="590">
        <v>45688</v>
      </c>
      <c r="B940" s="591" t="s">
        <v>4038</v>
      </c>
      <c r="C940" s="591" t="s"/>
      <c r="D940" s="592">
        <v>369</v>
      </c>
      <c r="E940" s="592">
        <v>369</v>
      </c>
      <c r="F940" s="591">
        <v>47715</v>
      </c>
      <c r="G940" s="591" t="s">
        <v>4569</v>
      </c>
      <c r="H940" s="591" t="s"/>
      <c r="I940" s="591" t="s"/>
      <c r="J940" s="592">
        <v>369</v>
      </c>
      <c r="K940" s="592" t="s"/>
      <c r="L940" s="594">
        <v>0.644340277776792</v>
      </c>
      <c r="M940" s="591" t="s">
        <v>3298</v>
      </c>
      <c r="N940" s="591" t="s"/>
      <c r="O940" s="591" t="s"/>
      <c r="P940" s="596" t="s"/>
      <c r="Q940" s="597" t="s"/>
    </row>
    <row r="941" spans="1:17" s="55">
      <c r="A941" s="590">
        <v>45688</v>
      </c>
      <c r="B941" s="591" t="s">
        <v>4039</v>
      </c>
      <c r="C941" s="591" t="s"/>
      <c r="D941" s="592">
        <v>298</v>
      </c>
      <c r="E941" s="592">
        <v>168</v>
      </c>
      <c r="F941" s="591">
        <v>47713</v>
      </c>
      <c r="G941" s="591" t="s">
        <v>4569</v>
      </c>
      <c r="H941" s="591" t="s"/>
      <c r="I941" s="591" t="s"/>
      <c r="J941" s="592">
        <v>168</v>
      </c>
      <c r="K941" s="592" t="s"/>
      <c r="L941" s="594">
        <v>0.631932870372111</v>
      </c>
      <c r="M941" s="591" t="s">
        <v>4491</v>
      </c>
      <c r="N941" s="591" t="s">
        <v>4572</v>
      </c>
      <c r="O941" s="591" t="s"/>
      <c r="P941" s="596" t="s"/>
      <c r="Q941" s="597" t="s"/>
    </row>
    <row r="942" spans="1:17" s="55">
      <c r="A942" s="590">
        <v>45688</v>
      </c>
      <c r="B942" s="591" t="s">
        <v>13311</v>
      </c>
      <c r="C942" s="591" t="s"/>
      <c r="D942" s="592">
        <v>454</v>
      </c>
      <c r="E942" s="592">
        <v>454</v>
      </c>
      <c r="F942" s="591">
        <v>47703</v>
      </c>
      <c r="G942" s="591" t="s">
        <v>12650</v>
      </c>
      <c r="H942" s="591" t="s">
        <v>8517</v>
      </c>
      <c r="I942" s="591">
        <v>18612317853</v>
      </c>
      <c r="J942" s="592">
        <v>454</v>
      </c>
      <c r="K942" s="592" t="s"/>
      <c r="L942" s="594">
        <v>0.583530092593719</v>
      </c>
      <c r="M942" s="591" t="s">
        <v>4491</v>
      </c>
      <c r="N942" s="591" t="s">
        <v>4521</v>
      </c>
      <c r="O942" s="591" t="s"/>
      <c r="P942" s="596" t="s"/>
      <c r="Q942" s="597" t="s"/>
    </row>
    <row r="943" spans="1:17" s="55">
      <c r="A943" s="590">
        <v>45688</v>
      </c>
      <c r="B943" s="591" t="s">
        <v>4042</v>
      </c>
      <c r="C943" s="591" t="s"/>
      <c r="D943" s="592">
        <v>3399</v>
      </c>
      <c r="E943" s="592">
        <v>2719</v>
      </c>
      <c r="F943" s="591">
        <v>47698</v>
      </c>
      <c r="G943" s="591" t="s">
        <v>4569</v>
      </c>
      <c r="H943" s="591" t="s">
        <v>13574</v>
      </c>
      <c r="I943" s="591" t="s"/>
      <c r="J943" s="592">
        <v>2719</v>
      </c>
      <c r="K943" s="592" t="s"/>
      <c r="L943" s="594">
        <v>0.559745370370365</v>
      </c>
      <c r="M943" s="591" t="s">
        <v>4491</v>
      </c>
      <c r="N943" s="591" t="s"/>
      <c r="O943" s="591" t="s"/>
      <c r="P943" s="596" t="s"/>
      <c r="Q943" s="597" t="s"/>
    </row>
    <row r="944" spans="1:17" s="55">
      <c r="A944" s="590">
        <v>45688</v>
      </c>
      <c r="B944" s="591" t="s">
        <v>4027</v>
      </c>
      <c r="C944" s="591" t="s"/>
      <c r="D944" s="592">
        <v>398</v>
      </c>
      <c r="E944" s="592">
        <v>336</v>
      </c>
      <c r="F944" s="591">
        <v>47693</v>
      </c>
      <c r="G944" s="591" t="s">
        <v>4569</v>
      </c>
      <c r="H944" s="591" t="s"/>
      <c r="I944" s="591" t="s"/>
      <c r="J944" s="592">
        <v>336</v>
      </c>
      <c r="K944" s="592" t="s"/>
      <c r="L944" s="594">
        <v>0.543969907408609</v>
      </c>
      <c r="M944" s="591" t="s">
        <v>4491</v>
      </c>
      <c r="N944" s="591" t="s">
        <v>4572</v>
      </c>
      <c r="O944" s="591" t="s"/>
      <c r="P944" s="596" t="s"/>
      <c r="Q944" s="597" t="s"/>
    </row>
    <row r="945" spans="1:17" s="55">
      <c r="A945" s="590">
        <v>45688</v>
      </c>
      <c r="B945" s="591" t="s">
        <v>4043</v>
      </c>
      <c r="C945" s="591" t="s"/>
      <c r="D945" s="592">
        <v>128</v>
      </c>
      <c r="E945" s="592">
        <v>99</v>
      </c>
      <c r="F945" s="591">
        <v>47688</v>
      </c>
      <c r="G945" s="591" t="s">
        <v>4569</v>
      </c>
      <c r="H945" s="591" t="s"/>
      <c r="I945" s="591" t="s"/>
      <c r="J945" s="592">
        <v>99</v>
      </c>
      <c r="K945" s="592" t="s"/>
      <c r="L945" s="594">
        <v>0.531192129630654</v>
      </c>
      <c r="M945" s="591" t="s">
        <v>4491</v>
      </c>
      <c r="N945" s="591" t="s">
        <v>4572</v>
      </c>
      <c r="O945" s="591" t="s"/>
      <c r="P945" s="596" t="s"/>
      <c r="Q945" s="597" t="s"/>
    </row>
    <row r="946" spans="1:17" s="55">
      <c r="A946" s="590">
        <v>45688</v>
      </c>
      <c r="B946" s="591" t="s">
        <v>4044</v>
      </c>
      <c r="C946" s="591" t="s"/>
      <c r="D946" s="592">
        <v>640</v>
      </c>
      <c r="E946" s="592">
        <v>640</v>
      </c>
      <c r="F946" s="591">
        <v>47684</v>
      </c>
      <c r="G946" s="591" t="s">
        <v>4569</v>
      </c>
      <c r="H946" s="591" t="s"/>
      <c r="I946" s="591" t="s"/>
      <c r="J946" s="592">
        <v>640</v>
      </c>
      <c r="K946" s="592" t="s"/>
      <c r="L946" s="594">
        <v>0.522881944445544</v>
      </c>
      <c r="M946" s="591" t="s">
        <v>4491</v>
      </c>
      <c r="N946" s="591" t="s"/>
      <c r="O946" s="591" t="s"/>
      <c r="P946" s="596" t="s"/>
      <c r="Q946" s="597" t="s"/>
    </row>
    <row r="947" spans="1:17" s="55">
      <c r="A947" s="590">
        <v>45688</v>
      </c>
      <c r="B947" s="591" t="s">
        <v>13311</v>
      </c>
      <c r="C947" s="591" t="s"/>
      <c r="D947" s="592">
        <v>199</v>
      </c>
      <c r="E947" s="592">
        <v>199</v>
      </c>
      <c r="F947" s="591">
        <v>47679</v>
      </c>
      <c r="G947" s="591" t="s">
        <v>12650</v>
      </c>
      <c r="H947" s="591" t="s"/>
      <c r="I947" s="591" t="s"/>
      <c r="J947" s="592">
        <v>199</v>
      </c>
      <c r="K947" s="592" t="s"/>
      <c r="L947" s="594">
        <v>0.514155092590954</v>
      </c>
      <c r="M947" s="591" t="s">
        <v>4491</v>
      </c>
      <c r="N947" s="591" t="s">
        <v>4521</v>
      </c>
      <c r="O947" s="591" t="s"/>
      <c r="P947" s="596" t="s"/>
      <c r="Q947" s="597" t="s"/>
    </row>
    <row r="948" spans="1:17" s="55">
      <c r="A948" s="590">
        <v>45688</v>
      </c>
      <c r="B948" s="591" t="s">
        <v>4045</v>
      </c>
      <c r="C948" s="591" t="s"/>
      <c r="D948" s="592">
        <v>398</v>
      </c>
      <c r="E948" s="592">
        <v>336</v>
      </c>
      <c r="F948" s="591">
        <v>47677</v>
      </c>
      <c r="G948" s="591" t="s">
        <v>4569</v>
      </c>
      <c r="H948" s="591" t="s"/>
      <c r="I948" s="591" t="s"/>
      <c r="J948" s="592">
        <v>336</v>
      </c>
      <c r="K948" s="592" t="s"/>
      <c r="L948" s="594">
        <v>0.51312500000131</v>
      </c>
      <c r="M948" s="591" t="s">
        <v>3298</v>
      </c>
      <c r="N948" s="591" t="s">
        <v>4572</v>
      </c>
      <c r="O948" s="591" t="s"/>
      <c r="P948" s="596" t="s"/>
      <c r="Q948" s="597" t="s"/>
    </row>
    <row r="949" spans="1:17" s="55">
      <c r="A949" s="590">
        <v>45688</v>
      </c>
      <c r="B949" s="591">
        <v>650</v>
      </c>
      <c r="C949" s="591" t="s"/>
      <c r="D949" s="592">
        <v>650</v>
      </c>
      <c r="E949" s="592">
        <v>300</v>
      </c>
      <c r="F949" s="591">
        <v>47667</v>
      </c>
      <c r="G949" s="591" t="s">
        <v>4569</v>
      </c>
      <c r="H949" s="591" t="s"/>
      <c r="I949" s="591" t="s"/>
      <c r="J949" s="592">
        <v>300</v>
      </c>
      <c r="K949" s="592" t="s"/>
      <c r="L949" s="594">
        <v>0.471898148149194</v>
      </c>
      <c r="M949" s="591" t="s">
        <v>4491</v>
      </c>
      <c r="N949" s="591" t="s">
        <v>5349</v>
      </c>
      <c r="O949" s="591" t="s"/>
      <c r="P949" s="596" t="s"/>
      <c r="Q949" s="597" t="s"/>
    </row>
    <row r="950" spans="1:17" s="55">
      <c r="A950" s="590">
        <v>45688</v>
      </c>
      <c r="B950" s="591" t="s">
        <v>4048</v>
      </c>
      <c r="C950" s="591" t="s"/>
      <c r="D950" s="592">
        <v>549</v>
      </c>
      <c r="E950" s="592">
        <v>500</v>
      </c>
      <c r="F950" s="591">
        <v>47646</v>
      </c>
      <c r="G950" s="591" t="s">
        <v>4569</v>
      </c>
      <c r="H950" s="591" t="s"/>
      <c r="I950" s="591" t="s"/>
      <c r="J950" s="592">
        <v>500</v>
      </c>
      <c r="K950" s="592" t="s"/>
      <c r="L950" s="594">
        <v>0.398206018518977</v>
      </c>
      <c r="M950" s="591" t="s">
        <v>3267</v>
      </c>
      <c r="N950" s="591" t="s"/>
      <c r="O950" s="591" t="s"/>
      <c r="P950" s="596" t="s"/>
      <c r="Q950" s="597" t="s"/>
    </row>
    <row r="951" spans="1:17" s="55">
      <c r="A951" s="590">
        <v>45688</v>
      </c>
      <c r="B951" s="591" t="s">
        <v>4050</v>
      </c>
      <c r="C951" s="591" t="s"/>
      <c r="D951" s="592">
        <v>199</v>
      </c>
      <c r="E951" s="592">
        <v>168</v>
      </c>
      <c r="F951" s="591">
        <v>47645</v>
      </c>
      <c r="G951" s="591" t="s">
        <v>4569</v>
      </c>
      <c r="H951" s="591" t="s"/>
      <c r="I951" s="591" t="s"/>
      <c r="J951" s="592">
        <v>168</v>
      </c>
      <c r="K951" s="592" t="s"/>
      <c r="L951" s="594">
        <v>0.394432870369201</v>
      </c>
      <c r="M951" s="591" t="s">
        <v>4491</v>
      </c>
      <c r="N951" s="591" t="s">
        <v>4572</v>
      </c>
      <c r="O951" s="591" t="s"/>
      <c r="P951" s="596" t="s"/>
      <c r="Q951" s="597" t="s"/>
    </row>
    <row r="952" spans="1:17" s="55">
      <c r="A952" s="590">
        <v>45688</v>
      </c>
      <c r="B952" s="591" t="s">
        <v>4051</v>
      </c>
      <c r="C952" s="591" t="s"/>
      <c r="D952" s="592">
        <v>336</v>
      </c>
      <c r="E952" s="592">
        <v>336</v>
      </c>
      <c r="F952" s="591">
        <v>47643</v>
      </c>
      <c r="G952" s="591" t="s">
        <v>4569</v>
      </c>
      <c r="H952" s="591" t="s"/>
      <c r="I952" s="591" t="s"/>
      <c r="J952" s="592">
        <v>336</v>
      </c>
      <c r="K952" s="592" t="s"/>
      <c r="L952" s="594">
        <v>0.377083333332848</v>
      </c>
      <c r="M952" s="591" t="s">
        <v>4491</v>
      </c>
      <c r="N952" s="591" t="s"/>
      <c r="O952" s="591" t="s"/>
      <c r="P952" s="596" t="s"/>
      <c r="Q952" s="597" t="s"/>
    </row>
    <row r="953" spans="1:17" s="55">
      <c r="A953" s="590">
        <v>45688</v>
      </c>
      <c r="B953" s="591" t="s">
        <v>13309</v>
      </c>
      <c r="C953" s="591" t="s"/>
      <c r="D953" s="592">
        <v>128</v>
      </c>
      <c r="E953" s="592">
        <v>128</v>
      </c>
      <c r="F953" s="591">
        <v>47641</v>
      </c>
      <c r="G953" s="591" t="s">
        <v>12650</v>
      </c>
      <c r="H953" s="591" t="s"/>
      <c r="I953" s="591">
        <v>13810385473</v>
      </c>
      <c r="J953" s="592">
        <v>128</v>
      </c>
      <c r="K953" s="592" t="s"/>
      <c r="L953" s="594">
        <v>0.372731481482333</v>
      </c>
      <c r="M953" s="591" t="s">
        <v>4491</v>
      </c>
      <c r="N953" s="591" t="s">
        <v>8517</v>
      </c>
      <c r="O953" s="591" t="s"/>
      <c r="P953" s="596" t="s"/>
      <c r="Q953" s="597" t="s"/>
    </row>
    <row r="954" spans="1:17" s="691">
      <c r="A954" s="606">
        <v>45689</v>
      </c>
      <c r="B954" s="617" t="s">
        <v>4066</v>
      </c>
      <c r="C954" s="607" t="s"/>
      <c r="D954" s="593" t="s"/>
      <c r="E954" s="593" t="s"/>
      <c r="F954" s="607" t="s"/>
      <c r="G954" s="607" t="s"/>
      <c r="H954" s="607" t="s"/>
      <c r="I954" s="607" t="s"/>
      <c r="J954" s="593" t="s"/>
      <c r="K954" s="593">
        <v>800</v>
      </c>
      <c r="L954" s="608" t="s"/>
      <c r="M954" s="617" t="s">
        <v>2988</v>
      </c>
      <c r="N954" s="617" t="s">
        <v>2975</v>
      </c>
      <c r="O954" s="607" t="s"/>
      <c r="P954" s="609" t="s"/>
      <c r="Q954" s="610" t="s"/>
    </row>
    <row r="955" spans="1:17" s="55">
      <c r="A955" s="590">
        <v>45689</v>
      </c>
      <c r="B955" s="625" t="s">
        <v>4063</v>
      </c>
      <c r="C955" s="591" t="s"/>
      <c r="D955" s="592">
        <v>99</v>
      </c>
      <c r="E955" s="592">
        <v>99</v>
      </c>
      <c r="F955" s="591">
        <v>48237</v>
      </c>
      <c r="G955" s="591" t="s">
        <v>4569</v>
      </c>
      <c r="H955" s="591" t="s"/>
      <c r="I955" s="591" t="s"/>
      <c r="J955" s="592">
        <v>99</v>
      </c>
      <c r="K955" s="592" t="s"/>
      <c r="L955" s="594">
        <v>0</v>
      </c>
      <c r="M955" s="591" t="s">
        <v>3298</v>
      </c>
      <c r="N955" s="612" t="s">
        <v>3123</v>
      </c>
      <c r="O955" s="591" t="s"/>
      <c r="P955" s="596" t="s"/>
      <c r="Q955" s="597" t="s"/>
    </row>
    <row r="956" spans="1:17" s="55">
      <c r="A956" s="590">
        <v>45689</v>
      </c>
      <c r="B956" s="591" t="s">
        <v>4052</v>
      </c>
      <c r="C956" s="591" t="s"/>
      <c r="D956" s="592">
        <v>900</v>
      </c>
      <c r="E956" s="592">
        <v>466</v>
      </c>
      <c r="F956" s="591">
        <v>47914</v>
      </c>
      <c r="G956" s="591" t="s">
        <v>3888</v>
      </c>
      <c r="H956" s="591" t="s"/>
      <c r="I956" s="591" t="s"/>
      <c r="J956" s="592">
        <v>466</v>
      </c>
      <c r="K956" s="592" t="s"/>
      <c r="L956" s="594">
        <v>0.997025462962483</v>
      </c>
      <c r="M956" s="591" t="s">
        <v>3298</v>
      </c>
      <c r="N956" s="591" t="s">
        <v>4526</v>
      </c>
      <c r="O956" s="591" t="s"/>
      <c r="P956" s="596" t="s"/>
      <c r="Q956" s="597" t="s"/>
    </row>
    <row r="957" spans="1:17" s="55">
      <c r="A957" s="590">
        <v>45689</v>
      </c>
      <c r="B957" s="591" t="s">
        <v>4053</v>
      </c>
      <c r="C957" s="591" t="s"/>
      <c r="D957" s="592">
        <v>168</v>
      </c>
      <c r="E957" s="592">
        <v>168</v>
      </c>
      <c r="F957" s="591">
        <v>47903</v>
      </c>
      <c r="G957" s="591" t="s">
        <v>4569</v>
      </c>
      <c r="H957" s="591" t="s"/>
      <c r="I957" s="591" t="s"/>
      <c r="J957" s="592">
        <v>168</v>
      </c>
      <c r="K957" s="592" t="s"/>
      <c r="L957" s="594">
        <v>0.786412037035916</v>
      </c>
      <c r="M957" s="591" t="s">
        <v>4491</v>
      </c>
      <c r="N957" s="591" t="s">
        <v>13500</v>
      </c>
      <c r="O957" s="591" t="s"/>
      <c r="P957" s="596" t="s"/>
      <c r="Q957" s="597" t="s"/>
    </row>
    <row r="958" spans="1:17" s="55">
      <c r="A958" s="590">
        <v>45689</v>
      </c>
      <c r="B958" s="591" t="s">
        <v>4054</v>
      </c>
      <c r="C958" s="591" t="s"/>
      <c r="D958" s="592">
        <v>399</v>
      </c>
      <c r="E958" s="592">
        <v>329</v>
      </c>
      <c r="F958" s="591">
        <v>47900</v>
      </c>
      <c r="G958" s="591" t="s">
        <v>4569</v>
      </c>
      <c r="H958" s="591" t="s">
        <v>12920</v>
      </c>
      <c r="I958" s="591" t="s"/>
      <c r="J958" s="592">
        <v>329</v>
      </c>
      <c r="K958" s="592" t="s"/>
      <c r="L958" s="594">
        <v>0.77273148148015</v>
      </c>
      <c r="M958" s="591" t="s">
        <v>3298</v>
      </c>
      <c r="N958" s="591" t="s">
        <v>5349</v>
      </c>
      <c r="O958" s="591" t="s"/>
      <c r="P958" s="596" t="s"/>
      <c r="Q958" s="597" t="s"/>
    </row>
    <row r="959" spans="1:17" s="55">
      <c r="A959" s="590">
        <v>45689</v>
      </c>
      <c r="B959" s="591" t="s">
        <v>4055</v>
      </c>
      <c r="C959" s="591" t="s"/>
      <c r="D959" s="592">
        <v>168</v>
      </c>
      <c r="E959" s="592">
        <v>168</v>
      </c>
      <c r="F959" s="591">
        <v>47899</v>
      </c>
      <c r="G959" s="591" t="s">
        <v>4569</v>
      </c>
      <c r="H959" s="591" t="s"/>
      <c r="I959" s="591" t="s"/>
      <c r="J959" s="592">
        <v>168</v>
      </c>
      <c r="K959" s="592" t="s"/>
      <c r="L959" s="594">
        <v>0.771539351851971</v>
      </c>
      <c r="M959" s="591" t="s">
        <v>3298</v>
      </c>
      <c r="N959" s="612" t="s">
        <v>3123</v>
      </c>
      <c r="O959" s="591" t="s"/>
      <c r="P959" s="596" t="s"/>
      <c r="Q959" s="597" t="s"/>
    </row>
    <row r="960" spans="1:17" s="55">
      <c r="A960" s="590">
        <v>45689</v>
      </c>
      <c r="B960" s="591" t="s">
        <v>13311</v>
      </c>
      <c r="C960" s="591" t="s"/>
      <c r="D960" s="592">
        <v>128</v>
      </c>
      <c r="E960" s="592">
        <v>128</v>
      </c>
      <c r="F960" s="591">
        <v>47898</v>
      </c>
      <c r="G960" s="591" t="s">
        <v>12650</v>
      </c>
      <c r="H960" s="591" t="s"/>
      <c r="I960" s="591" t="s"/>
      <c r="J960" s="592">
        <v>128</v>
      </c>
      <c r="K960" s="592" t="s"/>
      <c r="L960" s="594">
        <v>0.75811342592715</v>
      </c>
      <c r="M960" s="591" t="s">
        <v>4491</v>
      </c>
      <c r="N960" s="591" t="s">
        <v>4521</v>
      </c>
      <c r="O960" s="591" t="s"/>
      <c r="P960" s="596" t="s"/>
      <c r="Q960" s="597" t="s"/>
    </row>
    <row r="961" spans="1:17" s="55">
      <c r="A961" s="590">
        <v>45689</v>
      </c>
      <c r="B961" s="591" t="s">
        <v>4058</v>
      </c>
      <c r="C961" s="591" t="s"/>
      <c r="D961" s="592">
        <v>504</v>
      </c>
      <c r="E961" s="592">
        <v>504</v>
      </c>
      <c r="F961" s="591">
        <v>47896</v>
      </c>
      <c r="G961" s="591" t="s">
        <v>4569</v>
      </c>
      <c r="H961" s="591" t="s"/>
      <c r="I961" s="591" t="s"/>
      <c r="J961" s="592">
        <v>504</v>
      </c>
      <c r="K961" s="592" t="s"/>
      <c r="L961" s="594">
        <v>0.757222222222481</v>
      </c>
      <c r="M961" s="591" t="s">
        <v>4491</v>
      </c>
      <c r="N961" s="612" t="s">
        <v>3123</v>
      </c>
      <c r="O961" s="591" t="s"/>
      <c r="P961" s="596" t="s"/>
      <c r="Q961" s="597" t="s"/>
    </row>
    <row r="962" spans="1:17" s="55">
      <c r="A962" s="590">
        <v>45689</v>
      </c>
      <c r="B962" s="591" t="s">
        <v>4059</v>
      </c>
      <c r="C962" s="591" t="s"/>
      <c r="D962" s="592">
        <v>2650</v>
      </c>
      <c r="E962" s="592">
        <v>1987</v>
      </c>
      <c r="F962" s="591">
        <v>47894</v>
      </c>
      <c r="G962" s="591" t="s">
        <v>4569</v>
      </c>
      <c r="H962" s="591" t="s">
        <v>13396</v>
      </c>
      <c r="I962" s="591">
        <v>18033646290</v>
      </c>
      <c r="J962" s="592">
        <v>1987</v>
      </c>
      <c r="K962" s="592" t="s"/>
      <c r="L962" s="594">
        <v>0.749166666668316</v>
      </c>
      <c r="M962" s="591" t="s">
        <v>4491</v>
      </c>
      <c r="N962" s="591" t="s">
        <v>4572</v>
      </c>
      <c r="O962" s="591" t="s"/>
      <c r="P962" s="596" t="s"/>
      <c r="Q962" s="597" t="s"/>
    </row>
    <row r="963" spans="1:17" s="55">
      <c r="A963" s="590">
        <v>45689</v>
      </c>
      <c r="B963" s="591" t="s">
        <v>4061</v>
      </c>
      <c r="C963" s="591" t="s"/>
      <c r="D963" s="592">
        <v>480</v>
      </c>
      <c r="E963" s="592">
        <v>350</v>
      </c>
      <c r="F963" s="591">
        <v>47890</v>
      </c>
      <c r="G963" s="591" t="s">
        <v>4569</v>
      </c>
      <c r="H963" s="591" t="s"/>
      <c r="I963" s="591" t="s"/>
      <c r="J963" s="592">
        <v>350</v>
      </c>
      <c r="K963" s="592" t="s"/>
      <c r="L963" s="594">
        <v>0.739293981481751</v>
      </c>
      <c r="M963" s="591" t="s">
        <v>3298</v>
      </c>
      <c r="N963" s="591" t="s">
        <v>4572</v>
      </c>
      <c r="O963" s="591" t="s"/>
      <c r="P963" s="596" t="s"/>
      <c r="Q963" s="597" t="s"/>
    </row>
    <row r="964" spans="1:17" s="55">
      <c r="A964" s="590">
        <v>45689</v>
      </c>
      <c r="B964" s="591" t="s">
        <v>4062</v>
      </c>
      <c r="C964" s="591" t="s"/>
      <c r="D964" s="592">
        <v>199</v>
      </c>
      <c r="E964" s="592">
        <v>168</v>
      </c>
      <c r="F964" s="591">
        <v>47889</v>
      </c>
      <c r="G964" s="591" t="s">
        <v>4569</v>
      </c>
      <c r="H964" s="591" t="s"/>
      <c r="I964" s="591" t="s"/>
      <c r="J964" s="592">
        <v>168</v>
      </c>
      <c r="K964" s="592" t="s"/>
      <c r="L964" s="594">
        <v>0.738113425926713</v>
      </c>
      <c r="M964" s="591" t="s">
        <v>3267</v>
      </c>
      <c r="N964" s="591" t="s">
        <v>4572</v>
      </c>
      <c r="O964" s="591" t="s"/>
      <c r="P964" s="596" t="s"/>
      <c r="Q964" s="597" t="s"/>
    </row>
    <row r="965" spans="1:17" s="55">
      <c r="A965" s="590">
        <v>45689</v>
      </c>
      <c r="B965" s="591" t="s">
        <v>13311</v>
      </c>
      <c r="C965" s="591" t="s"/>
      <c r="D965" s="592">
        <v>128</v>
      </c>
      <c r="E965" s="592">
        <v>128</v>
      </c>
      <c r="F965" s="591">
        <v>47888</v>
      </c>
      <c r="G965" s="591" t="s">
        <v>12650</v>
      </c>
      <c r="H965" s="591" t="s"/>
      <c r="I965" s="591" t="s"/>
      <c r="J965" s="592">
        <v>128</v>
      </c>
      <c r="K965" s="592" t="s"/>
      <c r="L965" s="594">
        <v>0.722465277776792</v>
      </c>
      <c r="M965" s="591" t="s">
        <v>4491</v>
      </c>
      <c r="N965" s="591" t="s">
        <v>4521</v>
      </c>
      <c r="O965" s="591" t="s"/>
      <c r="P965" s="596" t="s"/>
      <c r="Q965" s="597" t="s"/>
    </row>
    <row r="966" spans="1:17" s="55">
      <c r="A966" s="590">
        <v>45689</v>
      </c>
      <c r="B966" s="591" t="s">
        <v>13309</v>
      </c>
      <c r="C966" s="591" t="s"/>
      <c r="D966" s="592">
        <v>989</v>
      </c>
      <c r="E966" s="592">
        <v>598</v>
      </c>
      <c r="F966" s="591">
        <v>47887</v>
      </c>
      <c r="G966" s="591" t="s">
        <v>3888</v>
      </c>
      <c r="H966" s="591" t="s">
        <v>13577</v>
      </c>
      <c r="I966" s="591">
        <v>13127763960</v>
      </c>
      <c r="J966" s="592">
        <v>598</v>
      </c>
      <c r="K966" s="592" t="s"/>
      <c r="L966" s="594">
        <v>0.7217476851838</v>
      </c>
      <c r="M966" s="591" t="s">
        <v>4491</v>
      </c>
      <c r="N966" s="591" t="s">
        <v>4526</v>
      </c>
      <c r="O966" s="591" t="s"/>
      <c r="P966" s="596" t="s"/>
      <c r="Q966" s="597" t="s"/>
    </row>
    <row r="967" spans="1:17" s="55">
      <c r="A967" s="590">
        <v>45689</v>
      </c>
      <c r="B967" s="591" t="s">
        <v>4060</v>
      </c>
      <c r="C967" s="591" t="s"/>
      <c r="D967" s="592">
        <v>128</v>
      </c>
      <c r="E967" s="592">
        <v>99</v>
      </c>
      <c r="F967" s="591">
        <v>47885</v>
      </c>
      <c r="G967" s="591" t="s">
        <v>4569</v>
      </c>
      <c r="H967" s="591" t="s"/>
      <c r="I967" s="591" t="s"/>
      <c r="J967" s="592">
        <v>99</v>
      </c>
      <c r="K967" s="592" t="s"/>
      <c r="L967" s="594">
        <v>0.715127314815618</v>
      </c>
      <c r="M967" s="591" t="s">
        <v>4491</v>
      </c>
      <c r="N967" s="591" t="s">
        <v>4572</v>
      </c>
      <c r="O967" s="591" t="s"/>
      <c r="P967" s="596" t="s"/>
      <c r="Q967" s="597" t="s"/>
    </row>
    <row r="968" spans="1:17" s="55">
      <c r="A968" s="590">
        <v>45689</v>
      </c>
      <c r="B968" s="591" t="s">
        <v>4065</v>
      </c>
      <c r="C968" s="591" t="s"/>
      <c r="D968" s="592">
        <v>6300</v>
      </c>
      <c r="E968" s="592">
        <v>3399</v>
      </c>
      <c r="F968" s="591">
        <v>47884</v>
      </c>
      <c r="G968" s="591" t="s">
        <v>4569</v>
      </c>
      <c r="H968" s="591" t="s">
        <v>13578</v>
      </c>
      <c r="I968" s="591">
        <v>13811352890</v>
      </c>
      <c r="J968" s="592">
        <v>3399</v>
      </c>
      <c r="K968" s="592" t="s"/>
      <c r="L968" s="594">
        <v>0.707314814815618</v>
      </c>
      <c r="M968" s="591" t="s">
        <v>3267</v>
      </c>
      <c r="N968" s="591" t="s">
        <v>5349</v>
      </c>
      <c r="O968" s="591" t="s"/>
      <c r="P968" s="596" t="s"/>
      <c r="Q968" s="597" t="s"/>
    </row>
    <row r="969" spans="1:17" s="55">
      <c r="A969" s="590">
        <v>45689</v>
      </c>
      <c r="B969" s="591" t="s">
        <v>4068</v>
      </c>
      <c r="C969" s="591" t="s"/>
      <c r="D969" s="592">
        <v>198</v>
      </c>
      <c r="E969" s="592">
        <v>168</v>
      </c>
      <c r="F969" s="591">
        <v>47869</v>
      </c>
      <c r="G969" s="591" t="s">
        <v>4569</v>
      </c>
      <c r="H969" s="591" t="s">
        <v>13579</v>
      </c>
      <c r="I969" s="591" t="s"/>
      <c r="J969" s="592">
        <v>168</v>
      </c>
      <c r="K969" s="592" t="s"/>
      <c r="L969" s="594">
        <v>0.66156250000131</v>
      </c>
      <c r="M969" s="591" t="s">
        <v>3298</v>
      </c>
      <c r="N969" s="591" t="s">
        <v>5349</v>
      </c>
      <c r="O969" s="591" t="s"/>
      <c r="P969" s="596" t="s"/>
      <c r="Q969" s="597" t="s"/>
    </row>
    <row r="970" spans="1:17" s="55">
      <c r="A970" s="590">
        <v>45689</v>
      </c>
      <c r="B970" s="591" t="s">
        <v>13309</v>
      </c>
      <c r="C970" s="591" t="s"/>
      <c r="D970" s="592">
        <v>350</v>
      </c>
      <c r="E970" s="592">
        <v>180</v>
      </c>
      <c r="F970" s="591">
        <v>47863</v>
      </c>
      <c r="G970" s="591" t="s">
        <v>3888</v>
      </c>
      <c r="H970" s="591" t="s">
        <v>13513</v>
      </c>
      <c r="I970" s="591">
        <v>13910051211</v>
      </c>
      <c r="J970" s="592">
        <v>180</v>
      </c>
      <c r="K970" s="592" t="s"/>
      <c r="L970" s="594">
        <v>0.640104166664969</v>
      </c>
      <c r="M970" s="591" t="s">
        <v>4491</v>
      </c>
      <c r="N970" s="591" t="s">
        <v>4526</v>
      </c>
      <c r="O970" s="591" t="s"/>
      <c r="P970" s="596" t="s"/>
      <c r="Q970" s="597" t="s"/>
    </row>
    <row r="971" spans="1:17" s="55">
      <c r="A971" s="590">
        <v>45689</v>
      </c>
      <c r="B971" s="591" t="s">
        <v>4070</v>
      </c>
      <c r="C971" s="591" t="s"/>
      <c r="D971" s="592">
        <v>799</v>
      </c>
      <c r="E971" s="592">
        <v>624</v>
      </c>
      <c r="F971" s="591">
        <v>47860</v>
      </c>
      <c r="G971" s="591" t="s">
        <v>4569</v>
      </c>
      <c r="H971" s="591" t="s">
        <v>13497</v>
      </c>
      <c r="I971" s="591">
        <v>13910751377</v>
      </c>
      <c r="J971" s="592">
        <v>624</v>
      </c>
      <c r="K971" s="592" t="s"/>
      <c r="L971" s="594">
        <v>0.635069444444525</v>
      </c>
      <c r="M971" s="591" t="s">
        <v>4491</v>
      </c>
      <c r="N971" s="591" t="s">
        <v>5349</v>
      </c>
      <c r="O971" s="591" t="s"/>
      <c r="P971" s="596" t="s"/>
      <c r="Q971" s="597" t="s"/>
    </row>
    <row r="972" spans="1:17" s="55">
      <c r="A972" s="590">
        <v>45689</v>
      </c>
      <c r="B972" s="591" t="s">
        <v>4072</v>
      </c>
      <c r="C972" s="591" t="s"/>
      <c r="D972" s="592">
        <v>3430</v>
      </c>
      <c r="E972" s="592">
        <v>2450</v>
      </c>
      <c r="F972" s="591">
        <v>47854</v>
      </c>
      <c r="G972" s="591" t="s">
        <v>4569</v>
      </c>
      <c r="H972" s="591" t="s"/>
      <c r="I972" s="591" t="s"/>
      <c r="J972" s="592">
        <v>2450</v>
      </c>
      <c r="K972" s="592" t="s"/>
      <c r="L972" s="594">
        <v>0.61648148148015</v>
      </c>
      <c r="M972" s="591" t="s">
        <v>3298</v>
      </c>
      <c r="N972" s="591" t="s">
        <v>4572</v>
      </c>
      <c r="O972" s="591" t="s"/>
      <c r="P972" s="596" t="s"/>
      <c r="Q972" s="597" t="s"/>
    </row>
    <row r="973" spans="1:17" s="55">
      <c r="A973" s="590">
        <v>45689</v>
      </c>
      <c r="B973" s="591" t="s">
        <v>4073</v>
      </c>
      <c r="C973" s="591" t="s"/>
      <c r="D973" s="592">
        <v>168</v>
      </c>
      <c r="E973" s="592">
        <v>168</v>
      </c>
      <c r="F973" s="591">
        <v>47849</v>
      </c>
      <c r="G973" s="591" t="s">
        <v>4569</v>
      </c>
      <c r="H973" s="591" t="s"/>
      <c r="I973" s="591" t="s"/>
      <c r="J973" s="592">
        <v>168</v>
      </c>
      <c r="K973" s="592" t="s"/>
      <c r="L973" s="594">
        <v>0.605682870369492</v>
      </c>
      <c r="M973" s="591" t="s">
        <v>3298</v>
      </c>
      <c r="N973" s="612" t="s">
        <v>3072</v>
      </c>
      <c r="O973" s="591" t="s"/>
      <c r="P973" s="596" t="s"/>
      <c r="Q973" s="597" t="s"/>
    </row>
    <row r="974" spans="1:17" s="55">
      <c r="A974" s="590">
        <v>45689</v>
      </c>
      <c r="B974" s="591" t="s">
        <v>13309</v>
      </c>
      <c r="C974" s="591" t="s"/>
      <c r="D974" s="592">
        <v>168</v>
      </c>
      <c r="E974" s="592">
        <v>168</v>
      </c>
      <c r="F974" s="591">
        <v>47847</v>
      </c>
      <c r="G974" s="591" t="s">
        <v>4569</v>
      </c>
      <c r="H974" s="591" t="s"/>
      <c r="I974" s="591" t="s"/>
      <c r="J974" s="592">
        <v>168</v>
      </c>
      <c r="K974" s="592" t="s"/>
      <c r="L974" s="594">
        <v>0.604317129629635</v>
      </c>
      <c r="M974" s="591" t="s">
        <v>3298</v>
      </c>
      <c r="N974" s="612" t="s">
        <v>3224</v>
      </c>
      <c r="O974" s="591" t="s"/>
      <c r="P974" s="596" t="s"/>
      <c r="Q974" s="597" t="s"/>
    </row>
    <row r="975" spans="1:17" s="55">
      <c r="A975" s="590">
        <v>45689</v>
      </c>
      <c r="B975" s="627" t="s">
        <v>4075</v>
      </c>
      <c r="C975" s="591" t="s"/>
      <c r="D975" s="592">
        <v>398</v>
      </c>
      <c r="E975" s="592">
        <v>100</v>
      </c>
      <c r="F975" s="591">
        <v>47842</v>
      </c>
      <c r="G975" s="591" t="s">
        <v>3888</v>
      </c>
      <c r="H975" s="591" t="s">
        <v>13420</v>
      </c>
      <c r="I975" s="591">
        <v>13381206533</v>
      </c>
      <c r="J975" s="592">
        <v>100</v>
      </c>
      <c r="K975" s="592" t="s"/>
      <c r="L975" s="594">
        <v>0.598460648147011</v>
      </c>
      <c r="M975" s="591" t="s">
        <v>3267</v>
      </c>
      <c r="N975" s="591" t="s">
        <v>4526</v>
      </c>
      <c r="O975" s="591" t="s"/>
      <c r="P975" s="596" t="s"/>
      <c r="Q975" s="597" t="s"/>
    </row>
    <row r="976" spans="1:17" s="55">
      <c r="A976" s="590">
        <v>45689</v>
      </c>
      <c r="B976" s="591" t="s">
        <v>13309</v>
      </c>
      <c r="C976" s="591" t="s"/>
      <c r="D976" s="592">
        <v>1798</v>
      </c>
      <c r="E976" s="592">
        <v>1798</v>
      </c>
      <c r="F976" s="591">
        <v>47841</v>
      </c>
      <c r="G976" s="591" t="s">
        <v>3888</v>
      </c>
      <c r="H976" s="591" t="s">
        <v>13580</v>
      </c>
      <c r="I976" s="591">
        <v>13901082528</v>
      </c>
      <c r="J976" s="592">
        <v>1798</v>
      </c>
      <c r="K976" s="592" t="s"/>
      <c r="L976" s="594">
        <v>0.598703703704814</v>
      </c>
      <c r="M976" s="591" t="s">
        <v>4491</v>
      </c>
      <c r="N976" s="591" t="s">
        <v>5523</v>
      </c>
      <c r="O976" s="591" t="s"/>
      <c r="P976" s="596" t="s"/>
      <c r="Q976" s="597" t="s"/>
    </row>
    <row r="977" spans="1:17" s="55">
      <c r="A977" s="590">
        <v>45689</v>
      </c>
      <c r="B977" s="591" t="s">
        <v>4077</v>
      </c>
      <c r="C977" s="591" t="s"/>
      <c r="D977" s="592">
        <v>199</v>
      </c>
      <c r="E977" s="592">
        <v>168</v>
      </c>
      <c r="F977" s="591">
        <v>47840</v>
      </c>
      <c r="G977" s="591" t="s">
        <v>4569</v>
      </c>
      <c r="H977" s="591" t="s"/>
      <c r="I977" s="591" t="s"/>
      <c r="J977" s="592">
        <v>168</v>
      </c>
      <c r="K977" s="592" t="s"/>
      <c r="L977" s="594">
        <v>0.591620370370947</v>
      </c>
      <c r="M977" s="591" t="s">
        <v>3267</v>
      </c>
      <c r="N977" s="591" t="s">
        <v>4572</v>
      </c>
      <c r="O977" s="591" t="s"/>
      <c r="P977" s="596" t="s"/>
      <c r="Q977" s="597" t="s"/>
    </row>
    <row r="978" spans="1:17" s="55">
      <c r="A978" s="590">
        <v>45689</v>
      </c>
      <c r="B978" s="591" t="s">
        <v>4078</v>
      </c>
      <c r="C978" s="591" t="s"/>
      <c r="D978" s="592">
        <v>198</v>
      </c>
      <c r="E978" s="592">
        <v>168</v>
      </c>
      <c r="F978" s="591">
        <v>47821</v>
      </c>
      <c r="G978" s="591" t="s">
        <v>4569</v>
      </c>
      <c r="H978" s="591" t="s">
        <v>4575</v>
      </c>
      <c r="I978" s="591" t="s"/>
      <c r="J978" s="592">
        <v>168</v>
      </c>
      <c r="K978" s="592" t="s"/>
      <c r="L978" s="594">
        <v>0.540381944443652</v>
      </c>
      <c r="M978" s="591" t="s">
        <v>3298</v>
      </c>
      <c r="N978" s="591" t="s">
        <v>5349</v>
      </c>
      <c r="O978" s="591" t="s"/>
      <c r="P978" s="596" t="s"/>
      <c r="Q978" s="597" t="s"/>
    </row>
    <row r="979" spans="1:17" s="55">
      <c r="A979" s="590">
        <v>45689</v>
      </c>
      <c r="B979" s="591" t="s">
        <v>13309</v>
      </c>
      <c r="C979" s="591" t="s"/>
      <c r="D979" s="592">
        <v>199</v>
      </c>
      <c r="E979" s="592">
        <v>168</v>
      </c>
      <c r="F979" s="591">
        <v>47801</v>
      </c>
      <c r="G979" s="591" t="s">
        <v>3888</v>
      </c>
      <c r="H979" s="591" t="s">
        <v>13581</v>
      </c>
      <c r="I979" s="591">
        <v>13552202422</v>
      </c>
      <c r="J979" s="592">
        <v>168</v>
      </c>
      <c r="K979" s="592" t="s"/>
      <c r="L979" s="594">
        <v>0.483831018518686</v>
      </c>
      <c r="M979" s="591" t="s">
        <v>4491</v>
      </c>
      <c r="N979" s="591" t="s">
        <v>4526</v>
      </c>
      <c r="O979" s="591" t="s"/>
      <c r="P979" s="596" t="s"/>
      <c r="Q979" s="597" t="s"/>
    </row>
    <row r="980" spans="1:17" s="55">
      <c r="A980" s="590">
        <v>45689</v>
      </c>
      <c r="B980" s="591" t="s">
        <v>4080</v>
      </c>
      <c r="C980" s="591" t="s"/>
      <c r="D980" s="592">
        <v>198</v>
      </c>
      <c r="E980" s="592">
        <v>168</v>
      </c>
      <c r="F980" s="591">
        <v>47794</v>
      </c>
      <c r="G980" s="591" t="s">
        <v>4569</v>
      </c>
      <c r="H980" s="591" t="s">
        <v>4575</v>
      </c>
      <c r="I980" s="591" t="s"/>
      <c r="J980" s="592">
        <v>168</v>
      </c>
      <c r="K980" s="592" t="s"/>
      <c r="L980" s="594">
        <v>0.455243055555911</v>
      </c>
      <c r="M980" s="591" t="s">
        <v>3298</v>
      </c>
      <c r="N980" s="591" t="s">
        <v>5349</v>
      </c>
      <c r="O980" s="591" t="s"/>
      <c r="P980" s="596" t="s"/>
      <c r="Q980" s="597" t="s"/>
    </row>
    <row r="981" spans="1:17" s="55">
      <c r="A981" s="590">
        <v>45689</v>
      </c>
      <c r="B981" s="591" t="s">
        <v>4083</v>
      </c>
      <c r="C981" s="591" t="s"/>
      <c r="D981" s="592">
        <v>980</v>
      </c>
      <c r="E981" s="592">
        <v>598</v>
      </c>
      <c r="F981" s="591">
        <v>47792</v>
      </c>
      <c r="G981" s="591" t="s">
        <v>4569</v>
      </c>
      <c r="H981" s="591" t="s"/>
      <c r="I981" s="591" t="s"/>
      <c r="J981" s="592">
        <v>598</v>
      </c>
      <c r="K981" s="592" t="s"/>
      <c r="L981" s="594">
        <v>0.449178240742185</v>
      </c>
      <c r="M981" s="591" t="s">
        <v>3298</v>
      </c>
      <c r="N981" s="591" t="s">
        <v>5349</v>
      </c>
      <c r="O981" s="591" t="s"/>
      <c r="P981" s="596" t="s"/>
      <c r="Q981" s="597" t="s"/>
    </row>
    <row r="982" spans="1:17" s="55">
      <c r="A982" s="590">
        <v>45689</v>
      </c>
      <c r="B982" s="591" t="s">
        <v>13311</v>
      </c>
      <c r="C982" s="591" t="s"/>
      <c r="D982" s="592">
        <v>358</v>
      </c>
      <c r="E982" s="592">
        <v>358</v>
      </c>
      <c r="F982" s="591">
        <v>47791</v>
      </c>
      <c r="G982" s="591" t="s">
        <v>12650</v>
      </c>
      <c r="H982" s="591" t="s">
        <v>8517</v>
      </c>
      <c r="I982" s="591">
        <v>18612317853</v>
      </c>
      <c r="J982" s="592">
        <v>358</v>
      </c>
      <c r="K982" s="592" t="s"/>
      <c r="L982" s="594">
        <v>0.448668981480296</v>
      </c>
      <c r="M982" s="591" t="s">
        <v>4491</v>
      </c>
      <c r="N982" s="591" t="s">
        <v>4521</v>
      </c>
      <c r="O982" s="591" t="s"/>
      <c r="P982" s="596" t="s"/>
      <c r="Q982" s="597" t="s"/>
    </row>
    <row r="983" spans="1:17" s="55">
      <c r="A983" s="590">
        <v>45689</v>
      </c>
      <c r="B983" s="591" t="s">
        <v>4084</v>
      </c>
      <c r="C983" s="591" t="s"/>
      <c r="D983" s="592">
        <v>99</v>
      </c>
      <c r="E983" s="592">
        <v>99</v>
      </c>
      <c r="F983" s="591">
        <v>47780</v>
      </c>
      <c r="G983" s="591" t="s">
        <v>4569</v>
      </c>
      <c r="H983" s="591" t="s"/>
      <c r="I983" s="591" t="s"/>
      <c r="J983" s="592">
        <v>99</v>
      </c>
      <c r="K983" s="592" t="s"/>
      <c r="L983" s="594">
        <v>0.395671296297223</v>
      </c>
      <c r="M983" s="591" t="s">
        <v>4491</v>
      </c>
      <c r="N983" s="612" t="s">
        <v>3123</v>
      </c>
      <c r="O983" s="591" t="s"/>
      <c r="P983" s="596" t="s"/>
      <c r="Q983" s="597" t="s"/>
    </row>
    <row r="984" spans="1:17" s="55">
      <c r="A984" s="590">
        <v>45689</v>
      </c>
      <c r="B984" s="591" t="s">
        <v>4085</v>
      </c>
      <c r="C984" s="591" t="s"/>
      <c r="D984" s="592">
        <v>2233</v>
      </c>
      <c r="E984" s="592">
        <v>2233</v>
      </c>
      <c r="F984" s="591">
        <v>47778</v>
      </c>
      <c r="G984" s="591" t="s">
        <v>4569</v>
      </c>
      <c r="H984" s="591" t="s">
        <v>13407</v>
      </c>
      <c r="I984" s="591">
        <v>13601100992</v>
      </c>
      <c r="J984" s="592">
        <v>2233</v>
      </c>
      <c r="K984" s="592" t="s"/>
      <c r="L984" s="594">
        <v>0.389814814814599</v>
      </c>
      <c r="M984" s="591" t="s">
        <v>4491</v>
      </c>
      <c r="N984" s="612" t="s">
        <v>3123</v>
      </c>
      <c r="O984" s="591" t="s"/>
      <c r="P984" s="596" t="s"/>
      <c r="Q984" s="597" t="s"/>
    </row>
    <row r="985" spans="1:17" s="55">
      <c r="A985" s="590">
        <v>45689</v>
      </c>
      <c r="B985" s="591" t="s">
        <v>4081</v>
      </c>
      <c r="C985" s="591" t="s"/>
      <c r="D985" s="592">
        <v>298</v>
      </c>
      <c r="E985" s="592">
        <v>160</v>
      </c>
      <c r="F985" s="591">
        <v>47777</v>
      </c>
      <c r="G985" s="591" t="s">
        <v>4569</v>
      </c>
      <c r="H985" s="591" t="s"/>
      <c r="I985" s="591" t="s"/>
      <c r="J985" s="592">
        <v>160</v>
      </c>
      <c r="K985" s="592" t="s"/>
      <c r="L985" s="594">
        <v>0.388831018517522</v>
      </c>
      <c r="M985" s="591" t="s">
        <v>4491</v>
      </c>
      <c r="N985" s="591" t="s">
        <v>4572</v>
      </c>
      <c r="O985" s="591" t="s"/>
      <c r="P985" s="596" t="s"/>
      <c r="Q985" s="597" t="s"/>
    </row>
    <row r="986" spans="1:17" s="55">
      <c r="A986" s="590">
        <v>45689</v>
      </c>
      <c r="B986" s="591" t="s">
        <v>4086</v>
      </c>
      <c r="C986" s="591" t="s"/>
      <c r="D986" s="592">
        <v>870</v>
      </c>
      <c r="E986" s="592">
        <v>870</v>
      </c>
      <c r="F986" s="591">
        <v>47773</v>
      </c>
      <c r="G986" s="591" t="s">
        <v>4569</v>
      </c>
      <c r="H986" s="591" t="s"/>
      <c r="I986" s="591" t="s"/>
      <c r="J986" s="592">
        <v>870</v>
      </c>
      <c r="K986" s="592" t="s"/>
      <c r="L986" s="594">
        <v>0.372650462963065</v>
      </c>
      <c r="M986" s="591" t="s">
        <v>4491</v>
      </c>
      <c r="N986" s="612" t="s">
        <v>3123</v>
      </c>
      <c r="O986" s="591" t="s"/>
      <c r="P986" s="596" t="s"/>
      <c r="Q986" s="597" t="s"/>
    </row>
    <row r="987" spans="1:17" s="55">
      <c r="A987" s="590">
        <v>45690</v>
      </c>
      <c r="B987" s="591" t="s">
        <v>4087</v>
      </c>
      <c r="C987" s="591" t="s"/>
      <c r="D987" s="592">
        <v>396</v>
      </c>
      <c r="E987" s="592">
        <v>336</v>
      </c>
      <c r="F987" s="591">
        <v>48061</v>
      </c>
      <c r="G987" s="591" t="s">
        <v>4569</v>
      </c>
      <c r="H987" s="591" t="s"/>
      <c r="I987" s="591" t="s"/>
      <c r="J987" s="592">
        <v>336</v>
      </c>
      <c r="K987" s="592" t="s"/>
      <c r="L987" s="594">
        <v>0.88782407407416</v>
      </c>
      <c r="M987" s="591" t="s">
        <v>3298</v>
      </c>
      <c r="N987" s="591" t="s">
        <v>4572</v>
      </c>
      <c r="O987" s="591" t="s"/>
      <c r="P987" s="596" t="s"/>
      <c r="Q987" s="597" t="s"/>
    </row>
    <row r="988" spans="1:17" s="55">
      <c r="A988" s="590">
        <v>45690</v>
      </c>
      <c r="B988" s="591" t="s">
        <v>4089</v>
      </c>
      <c r="C988" s="591" t="s"/>
      <c r="D988" s="592">
        <v>99</v>
      </c>
      <c r="E988" s="592">
        <v>99</v>
      </c>
      <c r="F988" s="591">
        <v>48058</v>
      </c>
      <c r="G988" s="591" t="s">
        <v>4569</v>
      </c>
      <c r="H988" s="591" t="s"/>
      <c r="I988" s="591" t="s"/>
      <c r="J988" s="592">
        <v>99</v>
      </c>
      <c r="K988" s="592" t="s"/>
      <c r="L988" s="594">
        <v>0.875312500000291</v>
      </c>
      <c r="M988" s="591" t="s">
        <v>3298</v>
      </c>
      <c r="N988" s="591" t="s">
        <v>5349</v>
      </c>
      <c r="O988" s="591" t="s"/>
      <c r="P988" s="596" t="s"/>
      <c r="Q988" s="597" t="s"/>
    </row>
    <row r="989" spans="1:17" s="55">
      <c r="A989" s="590">
        <v>45690</v>
      </c>
      <c r="B989" s="591" t="s">
        <v>4088</v>
      </c>
      <c r="C989" s="591" t="s"/>
      <c r="D989" s="592">
        <v>199</v>
      </c>
      <c r="E989" s="592">
        <v>168</v>
      </c>
      <c r="F989" s="591">
        <v>48054</v>
      </c>
      <c r="G989" s="591" t="s">
        <v>4569</v>
      </c>
      <c r="H989" s="591" t="s"/>
      <c r="I989" s="591" t="s"/>
      <c r="J989" s="592">
        <v>168</v>
      </c>
      <c r="K989" s="592" t="s"/>
      <c r="L989" s="594">
        <v>0.844375000000582</v>
      </c>
      <c r="M989" s="591" t="s">
        <v>4491</v>
      </c>
      <c r="N989" s="591" t="s">
        <v>4630</v>
      </c>
      <c r="O989" s="591" t="s"/>
      <c r="P989" s="596" t="s"/>
      <c r="Q989" s="597" t="s"/>
    </row>
    <row r="990" spans="1:17" s="55">
      <c r="A990" s="590">
        <v>45690</v>
      </c>
      <c r="B990" s="591" t="s">
        <v>13311</v>
      </c>
      <c r="C990" s="591" t="s"/>
      <c r="D990" s="592">
        <v>30</v>
      </c>
      <c r="E990" s="592">
        <v>30</v>
      </c>
      <c r="F990" s="591">
        <v>48052</v>
      </c>
      <c r="G990" s="591" t="s">
        <v>12650</v>
      </c>
      <c r="H990" s="591" t="s"/>
      <c r="I990" s="591" t="s"/>
      <c r="J990" s="592">
        <v>30</v>
      </c>
      <c r="K990" s="592" t="s"/>
      <c r="L990" s="594">
        <v>0.836898148147157</v>
      </c>
      <c r="M990" s="591" t="s">
        <v>4491</v>
      </c>
      <c r="N990" s="591" t="s">
        <v>8517</v>
      </c>
      <c r="O990" s="591" t="s"/>
      <c r="P990" s="596" t="s"/>
      <c r="Q990" s="597" t="s"/>
    </row>
    <row r="991" spans="1:17" s="55">
      <c r="A991" s="590">
        <v>45690</v>
      </c>
      <c r="B991" s="591" t="s">
        <v>13309</v>
      </c>
      <c r="C991" s="591" t="s"/>
      <c r="D991" s="592">
        <v>1880</v>
      </c>
      <c r="E991" s="592">
        <v>500</v>
      </c>
      <c r="F991" s="591">
        <v>48050</v>
      </c>
      <c r="G991" s="591" t="s">
        <v>3888</v>
      </c>
      <c r="H991" s="591" t="s">
        <v>13582</v>
      </c>
      <c r="I991" s="591">
        <v>15888851926</v>
      </c>
      <c r="J991" s="592">
        <v>500</v>
      </c>
      <c r="K991" s="592" t="s"/>
      <c r="L991" s="594">
        <v>0.830196759259707</v>
      </c>
      <c r="M991" s="591" t="s">
        <v>4491</v>
      </c>
      <c r="N991" s="591" t="s">
        <v>4526</v>
      </c>
      <c r="O991" s="591" t="s"/>
      <c r="P991" s="596" t="s"/>
      <c r="Q991" s="597" t="s"/>
    </row>
    <row r="992" spans="1:17" s="55">
      <c r="A992" s="590">
        <v>45690</v>
      </c>
      <c r="B992" s="591" t="s">
        <v>4093</v>
      </c>
      <c r="C992" s="591" t="s"/>
      <c r="D992" s="592">
        <v>168</v>
      </c>
      <c r="E992" s="592">
        <v>168</v>
      </c>
      <c r="F992" s="591">
        <v>48047</v>
      </c>
      <c r="G992" s="591" t="s">
        <v>4569</v>
      </c>
      <c r="H992" s="591" t="s"/>
      <c r="I992" s="591" t="s"/>
      <c r="J992" s="592">
        <v>168</v>
      </c>
      <c r="K992" s="592" t="s"/>
      <c r="L992" s="594">
        <v>0.76883101851854</v>
      </c>
      <c r="M992" s="591" t="s">
        <v>4491</v>
      </c>
      <c r="N992" s="612" t="s">
        <v>3123</v>
      </c>
      <c r="O992" s="591" t="s"/>
      <c r="P992" s="596" t="s"/>
      <c r="Q992" s="597" t="s"/>
    </row>
    <row r="993" spans="1:17" s="55">
      <c r="A993" s="590">
        <v>45690</v>
      </c>
      <c r="B993" s="591" t="s">
        <v>4094</v>
      </c>
      <c r="C993" s="591" t="s"/>
      <c r="D993" s="592">
        <v>400</v>
      </c>
      <c r="E993" s="592">
        <v>200</v>
      </c>
      <c r="F993" s="591">
        <v>48046</v>
      </c>
      <c r="G993" s="591" t="s">
        <v>4569</v>
      </c>
      <c r="H993" s="591" t="s"/>
      <c r="I993" s="591" t="s"/>
      <c r="J993" s="592">
        <v>200</v>
      </c>
      <c r="K993" s="592" t="s"/>
      <c r="L993" s="594">
        <v>0.762268518519704</v>
      </c>
      <c r="M993" s="591" t="s">
        <v>3298</v>
      </c>
      <c r="N993" s="591" t="s">
        <v>4572</v>
      </c>
      <c r="O993" s="591" t="s"/>
      <c r="P993" s="596" t="s"/>
      <c r="Q993" s="597" t="s"/>
    </row>
    <row r="994" spans="1:17" s="691">
      <c r="A994" s="606">
        <v>45690</v>
      </c>
      <c r="B994" s="607" t="s">
        <v>13309</v>
      </c>
      <c r="C994" s="607" t="s"/>
      <c r="D994" s="593">
        <v>58</v>
      </c>
      <c r="E994" s="593">
        <v>50</v>
      </c>
      <c r="F994" s="607">
        <v>48031</v>
      </c>
      <c r="G994" s="607" t="s">
        <v>3888</v>
      </c>
      <c r="H994" s="607" t="s">
        <v>13583</v>
      </c>
      <c r="I994" s="607">
        <v>13806301399</v>
      </c>
      <c r="J994" s="593">
        <v>100</v>
      </c>
      <c r="K994" s="593" t="s"/>
      <c r="L994" s="608">
        <v>0.720370370370802</v>
      </c>
      <c r="M994" s="607" t="s">
        <v>4491</v>
      </c>
      <c r="N994" s="607" t="s"/>
      <c r="O994" s="607" t="s"/>
      <c r="P994" s="609" t="s"/>
      <c r="Q994" s="610" t="s"/>
    </row>
    <row r="995" spans="1:17" s="55">
      <c r="A995" s="590">
        <v>45690</v>
      </c>
      <c r="B995" s="591" t="s">
        <v>13309</v>
      </c>
      <c r="C995" s="591" t="s"/>
      <c r="D995" s="592">
        <v>58</v>
      </c>
      <c r="E995" s="592">
        <v>58</v>
      </c>
      <c r="F995" s="591">
        <v>48025</v>
      </c>
      <c r="G995" s="591" t="s">
        <v>12650</v>
      </c>
      <c r="H995" s="591" t="s"/>
      <c r="I995" s="591" t="s"/>
      <c r="J995" s="592">
        <v>58</v>
      </c>
      <c r="K995" s="592" t="s"/>
      <c r="L995" s="594">
        <v>0.712789351851825</v>
      </c>
      <c r="M995" s="591" t="s">
        <v>4491</v>
      </c>
      <c r="N995" s="591" t="s">
        <v>8517</v>
      </c>
      <c r="O995" s="591" t="s"/>
      <c r="P995" s="596" t="s"/>
      <c r="Q995" s="597" t="s"/>
    </row>
    <row r="996" spans="1:17" s="55">
      <c r="A996" s="590">
        <v>45690</v>
      </c>
      <c r="B996" s="591" t="s">
        <v>13309</v>
      </c>
      <c r="C996" s="591" t="s"/>
      <c r="D996" s="592">
        <v>11000</v>
      </c>
      <c r="E996" s="592">
        <v>5500</v>
      </c>
      <c r="F996" s="591">
        <v>48003</v>
      </c>
      <c r="G996" s="591" t="s">
        <v>3888</v>
      </c>
      <c r="H996" s="591" t="s">
        <v>39</v>
      </c>
      <c r="I996" s="591">
        <v>13911834369</v>
      </c>
      <c r="J996" s="592">
        <v>5500</v>
      </c>
      <c r="K996" s="592" t="s"/>
      <c r="L996" s="594">
        <v>0.633067129630945</v>
      </c>
      <c r="M996" s="591" t="s">
        <v>4491</v>
      </c>
      <c r="N996" s="612" t="s">
        <v>4000</v>
      </c>
      <c r="O996" s="591" t="s"/>
      <c r="P996" s="596" t="s"/>
      <c r="Q996" s="597" t="s"/>
    </row>
    <row r="997" spans="1:17" s="55">
      <c r="A997" s="590">
        <v>45690</v>
      </c>
      <c r="B997" s="591" t="s">
        <v>4097</v>
      </c>
      <c r="C997" s="591" t="s"/>
      <c r="D997" s="592">
        <v>168</v>
      </c>
      <c r="E997" s="592">
        <v>168</v>
      </c>
      <c r="F997" s="591">
        <v>47999</v>
      </c>
      <c r="G997" s="591" t="s">
        <v>4569</v>
      </c>
      <c r="H997" s="591" t="s"/>
      <c r="I997" s="591" t="s"/>
      <c r="J997" s="592">
        <v>168</v>
      </c>
      <c r="K997" s="592" t="s"/>
      <c r="L997" s="594">
        <v>0.623819444444962</v>
      </c>
      <c r="M997" s="591" t="s">
        <v>4491</v>
      </c>
      <c r="N997" s="612" t="s">
        <v>3072</v>
      </c>
      <c r="O997" s="591" t="s"/>
      <c r="P997" s="596" t="s"/>
      <c r="Q997" s="597" t="s"/>
    </row>
    <row r="998" spans="1:17" s="55">
      <c r="A998" s="590">
        <v>45690</v>
      </c>
      <c r="B998" s="591" t="s">
        <v>4098</v>
      </c>
      <c r="C998" s="591" t="s"/>
      <c r="D998" s="592">
        <v>396</v>
      </c>
      <c r="E998" s="592">
        <v>336</v>
      </c>
      <c r="F998" s="591">
        <v>47995</v>
      </c>
      <c r="G998" s="591" t="s">
        <v>4569</v>
      </c>
      <c r="H998" s="591" t="s"/>
      <c r="I998" s="591" t="s"/>
      <c r="J998" s="592">
        <v>336</v>
      </c>
      <c r="K998" s="592" t="s"/>
      <c r="L998" s="594">
        <v>0.602071759258252</v>
      </c>
      <c r="M998" s="591" t="s">
        <v>4491</v>
      </c>
      <c r="N998" s="591" t="s">
        <v>4572</v>
      </c>
      <c r="O998" s="591" t="s"/>
      <c r="P998" s="596" t="s"/>
      <c r="Q998" s="597" t="s"/>
    </row>
    <row r="999" spans="1:17" s="55">
      <c r="A999" s="590">
        <v>45690</v>
      </c>
      <c r="B999" s="591" t="s">
        <v>4100</v>
      </c>
      <c r="C999" s="591" t="s"/>
      <c r="D999" s="592">
        <v>1850</v>
      </c>
      <c r="E999" s="592">
        <v>1417</v>
      </c>
      <c r="F999" s="591">
        <v>47982</v>
      </c>
      <c r="G999" s="591" t="s">
        <v>4569</v>
      </c>
      <c r="H999" s="591" t="s"/>
      <c r="I999" s="591" t="s"/>
      <c r="J999" s="592">
        <v>1417</v>
      </c>
      <c r="K999" s="592" t="s"/>
      <c r="L999" s="594">
        <v>0.565856481480296</v>
      </c>
      <c r="M999" s="591" t="s">
        <v>3298</v>
      </c>
      <c r="N999" s="591" t="s">
        <v>4572</v>
      </c>
      <c r="O999" s="591" t="s"/>
      <c r="P999" s="596" t="s"/>
      <c r="Q999" s="597" t="s"/>
    </row>
    <row r="1000" spans="1:17" s="55">
      <c r="A1000" s="590">
        <v>45690</v>
      </c>
      <c r="B1000" s="591" t="s">
        <v>13311</v>
      </c>
      <c r="C1000" s="591" t="s"/>
      <c r="D1000" s="592">
        <v>1700</v>
      </c>
      <c r="E1000" s="592">
        <v>1700</v>
      </c>
      <c r="F1000" s="591">
        <v>47981</v>
      </c>
      <c r="G1000" s="591" t="s">
        <v>12650</v>
      </c>
      <c r="H1000" s="591" t="s"/>
      <c r="I1000" s="591" t="s"/>
      <c r="J1000" s="592">
        <v>1700</v>
      </c>
      <c r="K1000" s="592" t="s"/>
      <c r="L1000" s="594">
        <v>0.553020833332994</v>
      </c>
      <c r="M1000" s="591" t="s">
        <v>4491</v>
      </c>
      <c r="N1000" s="591" t="s">
        <v>4521</v>
      </c>
      <c r="O1000" s="591" t="s"/>
      <c r="P1000" s="596" t="s"/>
      <c r="Q1000" s="597" t="s"/>
    </row>
    <row r="1001" spans="1:17" s="55">
      <c r="A1001" s="590">
        <v>45690</v>
      </c>
      <c r="B1001" s="591" t="s">
        <v>13309</v>
      </c>
      <c r="C1001" s="591" t="s"/>
      <c r="D1001" s="592">
        <v>13000</v>
      </c>
      <c r="E1001" s="592">
        <v>6599</v>
      </c>
      <c r="F1001" s="591">
        <v>47979</v>
      </c>
      <c r="G1001" s="591" t="s">
        <v>12650</v>
      </c>
      <c r="H1001" s="591" t="s">
        <v>13584</v>
      </c>
      <c r="I1001" s="591">
        <v>13691204434</v>
      </c>
      <c r="J1001" s="592">
        <v>6599</v>
      </c>
      <c r="K1001" s="592" t="s"/>
      <c r="L1001" s="594">
        <v>0.541412037036935</v>
      </c>
      <c r="M1001" s="591" t="s">
        <v>4491</v>
      </c>
      <c r="N1001" s="591" t="s">
        <v>4526</v>
      </c>
      <c r="O1001" s="591" t="s"/>
      <c r="P1001" s="596" t="s"/>
      <c r="Q1001" s="597" t="s"/>
    </row>
    <row r="1002" spans="1:17" s="55">
      <c r="A1002" s="590">
        <v>45690</v>
      </c>
      <c r="B1002" s="591" t="s">
        <v>13311</v>
      </c>
      <c r="C1002" s="591" t="s"/>
      <c r="D1002" s="592">
        <v>820</v>
      </c>
      <c r="E1002" s="592">
        <v>655</v>
      </c>
      <c r="F1002" s="591">
        <v>47962</v>
      </c>
      <c r="G1002" s="591" t="s">
        <v>12650</v>
      </c>
      <c r="H1002" s="591" t="s">
        <v>13585</v>
      </c>
      <c r="I1002" s="591">
        <v>18616021885</v>
      </c>
      <c r="J1002" s="592">
        <v>655</v>
      </c>
      <c r="K1002" s="592" t="s"/>
      <c r="L1002" s="594">
        <v>0.51180555555402</v>
      </c>
      <c r="M1002" s="591" t="s">
        <v>4491</v>
      </c>
      <c r="N1002" s="591" t="s">
        <v>4659</v>
      </c>
      <c r="O1002" s="591" t="s"/>
      <c r="P1002" s="596" t="s"/>
      <c r="Q1002" s="597" t="s"/>
    </row>
    <row r="1003" spans="1:17" s="55">
      <c r="A1003" s="590">
        <v>45690</v>
      </c>
      <c r="B1003" s="591" t="s">
        <v>13309</v>
      </c>
      <c r="C1003" s="591" t="s"/>
      <c r="D1003" s="592">
        <v>336</v>
      </c>
      <c r="E1003" s="592">
        <v>336</v>
      </c>
      <c r="F1003" s="591">
        <v>47961</v>
      </c>
      <c r="G1003" s="591" t="s">
        <v>12650</v>
      </c>
      <c r="H1003" s="591" t="s"/>
      <c r="I1003" s="591" t="s"/>
      <c r="J1003" s="592">
        <v>336</v>
      </c>
      <c r="K1003" s="592" t="s"/>
      <c r="L1003" s="594">
        <v>0.507928240742331</v>
      </c>
      <c r="M1003" s="591" t="s">
        <v>4491</v>
      </c>
      <c r="N1003" s="591" t="s">
        <v>8517</v>
      </c>
      <c r="O1003" s="591" t="s"/>
      <c r="P1003" s="596" t="s"/>
      <c r="Q1003" s="597" t="s"/>
    </row>
    <row r="1004" spans="1:17" s="55">
      <c r="A1004" s="590">
        <v>45690</v>
      </c>
      <c r="B1004" s="591" t="s">
        <v>4103</v>
      </c>
      <c r="C1004" s="591" t="s"/>
      <c r="D1004" s="592">
        <v>199</v>
      </c>
      <c r="E1004" s="592">
        <v>168</v>
      </c>
      <c r="F1004" s="591">
        <v>47952</v>
      </c>
      <c r="G1004" s="591" t="s">
        <v>4569</v>
      </c>
      <c r="H1004" s="591" t="s"/>
      <c r="I1004" s="591" t="s"/>
      <c r="J1004" s="592">
        <v>168</v>
      </c>
      <c r="K1004" s="592" t="s"/>
      <c r="L1004" s="594">
        <v>0.485196759258543</v>
      </c>
      <c r="M1004" s="591" t="s">
        <v>4491</v>
      </c>
      <c r="N1004" s="591" t="s">
        <v>4572</v>
      </c>
      <c r="O1004" s="591" t="s"/>
      <c r="P1004" s="596" t="s"/>
      <c r="Q1004" s="597" t="s"/>
    </row>
    <row r="1005" spans="1:17" s="55">
      <c r="A1005" s="590">
        <v>45690</v>
      </c>
      <c r="B1005" s="591" t="s">
        <v>4104</v>
      </c>
      <c r="C1005" s="591" t="s"/>
      <c r="D1005" s="592">
        <v>396</v>
      </c>
      <c r="E1005" s="592">
        <v>336</v>
      </c>
      <c r="F1005" s="591">
        <v>47934</v>
      </c>
      <c r="G1005" s="591" t="s">
        <v>4569</v>
      </c>
      <c r="H1005" s="591" t="s"/>
      <c r="I1005" s="591" t="s"/>
      <c r="J1005" s="592">
        <v>336</v>
      </c>
      <c r="K1005" s="592" t="s"/>
      <c r="L1005" s="594">
        <v>0.426875000001019</v>
      </c>
      <c r="M1005" s="591" t="s">
        <v>4491</v>
      </c>
      <c r="N1005" s="591" t="s">
        <v>4572</v>
      </c>
      <c r="O1005" s="591" t="s"/>
      <c r="P1005" s="596" t="s"/>
      <c r="Q1005" s="597" t="s"/>
    </row>
    <row r="1006" spans="1:17" s="55">
      <c r="A1006" s="590">
        <v>45691</v>
      </c>
      <c r="B1006" s="591" t="s">
        <v>4106</v>
      </c>
      <c r="C1006" s="591" t="s"/>
      <c r="D1006" s="592">
        <v>298</v>
      </c>
      <c r="E1006" s="592">
        <v>267</v>
      </c>
      <c r="F1006" s="591">
        <v>48184</v>
      </c>
      <c r="G1006" s="591" t="s">
        <v>4569</v>
      </c>
      <c r="H1006" s="591" t="s"/>
      <c r="I1006" s="591" t="s"/>
      <c r="J1006" s="592">
        <v>267</v>
      </c>
      <c r="K1006" s="592" t="s"/>
      <c r="L1006" s="594">
        <v>0.909710648149485</v>
      </c>
      <c r="M1006" s="591" t="s">
        <v>4491</v>
      </c>
      <c r="N1006" s="591" t="s">
        <v>4572</v>
      </c>
      <c r="O1006" s="591" t="s"/>
      <c r="P1006" s="596" t="s"/>
      <c r="Q1006" s="597" t="s"/>
    </row>
    <row r="1007" spans="1:17" s="55">
      <c r="A1007" s="590">
        <v>45691</v>
      </c>
      <c r="B1007" s="246" t="s">
        <v>4111</v>
      </c>
      <c r="C1007" s="591" t="s"/>
      <c r="D1007" s="592">
        <v>2601</v>
      </c>
      <c r="E1007" s="592">
        <v>2600</v>
      </c>
      <c r="F1007" s="591">
        <v>48182</v>
      </c>
      <c r="G1007" s="591" t="s">
        <v>3888</v>
      </c>
      <c r="H1007" s="591" t="s">
        <v>13431</v>
      </c>
      <c r="I1007" s="591">
        <v>18131870291</v>
      </c>
      <c r="J1007" s="592">
        <v>2600</v>
      </c>
      <c r="K1007" s="592" t="s"/>
      <c r="L1007" s="594">
        <v>0.868229166666424</v>
      </c>
      <c r="M1007" s="591" t="s">
        <v>4491</v>
      </c>
      <c r="N1007" s="591" t="s">
        <v>4509</v>
      </c>
      <c r="O1007" s="591" t="s"/>
      <c r="P1007" s="596" t="s"/>
      <c r="Q1007" s="597" t="s"/>
    </row>
    <row r="1008" spans="1:17" s="55">
      <c r="A1008" s="590">
        <v>45691</v>
      </c>
      <c r="B1008" s="246" t="s">
        <v>4110</v>
      </c>
      <c r="C1008" s="591" t="s"/>
      <c r="D1008" s="592">
        <v>3599</v>
      </c>
      <c r="E1008" s="592">
        <v>500</v>
      </c>
      <c r="F1008" s="591">
        <v>48180</v>
      </c>
      <c r="G1008" s="591" t="s">
        <v>3888</v>
      </c>
      <c r="H1008" s="591" t="s">
        <v>13586</v>
      </c>
      <c r="I1008" s="591">
        <v>18618209202</v>
      </c>
      <c r="J1008" s="592">
        <v>500</v>
      </c>
      <c r="K1008" s="592" t="s"/>
      <c r="L1008" s="594">
        <v>0.855497685184673</v>
      </c>
      <c r="M1008" s="591" t="s">
        <v>4491</v>
      </c>
      <c r="N1008" s="612" t="s">
        <v>3731</v>
      </c>
      <c r="O1008" s="591" t="s"/>
      <c r="P1008" s="596" t="s"/>
      <c r="Q1008" s="597" t="s"/>
    </row>
    <row r="1009" spans="1:17" s="691">
      <c r="A1009" s="606">
        <v>45691</v>
      </c>
      <c r="B1009" s="607" t="s">
        <v>13309</v>
      </c>
      <c r="C1009" s="607" t="s"/>
      <c r="D1009" s="593">
        <v>368</v>
      </c>
      <c r="E1009" s="593">
        <v>368</v>
      </c>
      <c r="F1009" s="607">
        <v>48178</v>
      </c>
      <c r="G1009" s="607" t="s">
        <v>3888</v>
      </c>
      <c r="H1009" s="607" t="s">
        <v>13513</v>
      </c>
      <c r="I1009" s="607">
        <v>17718389116</v>
      </c>
      <c r="J1009" s="593">
        <v>368</v>
      </c>
      <c r="K1009" s="593" t="s"/>
      <c r="L1009" s="608">
        <v>0.823634259260871</v>
      </c>
      <c r="M1009" s="607" t="s">
        <v>4491</v>
      </c>
      <c r="N1009" s="607" t="s">
        <v>12655</v>
      </c>
      <c r="O1009" s="607" t="s"/>
      <c r="P1009" s="609" t="s"/>
      <c r="Q1009" s="610" t="s"/>
    </row>
    <row r="1010" spans="1:17" s="55">
      <c r="A1010" s="590">
        <v>45691</v>
      </c>
      <c r="B1010" s="246" t="s">
        <v>4108</v>
      </c>
      <c r="C1010" s="591" t="s"/>
      <c r="D1010" s="592">
        <v>567</v>
      </c>
      <c r="E1010" s="592">
        <v>567</v>
      </c>
      <c r="F1010" s="591">
        <v>48177</v>
      </c>
      <c r="G1010" s="591" t="s">
        <v>3888</v>
      </c>
      <c r="H1010" s="591" t="s">
        <v>13587</v>
      </c>
      <c r="I1010" s="591">
        <v>13810565706</v>
      </c>
      <c r="J1010" s="592">
        <v>567</v>
      </c>
      <c r="K1010" s="592" t="s"/>
      <c r="L1010" s="594">
        <v>0.817037037035334</v>
      </c>
      <c r="M1010" s="591" t="s">
        <v>4491</v>
      </c>
      <c r="N1010" s="591" t="s">
        <v>5523</v>
      </c>
      <c r="O1010" s="591" t="s"/>
      <c r="P1010" s="596" t="s"/>
      <c r="Q1010" s="597" t="s"/>
    </row>
    <row r="1011" spans="1:17" s="55">
      <c r="A1011" s="590">
        <v>45691</v>
      </c>
      <c r="B1011" s="591" t="s">
        <v>4112</v>
      </c>
      <c r="C1011" s="591" t="s"/>
      <c r="D1011" s="592">
        <v>199</v>
      </c>
      <c r="E1011" s="592">
        <v>168</v>
      </c>
      <c r="F1011" s="591">
        <v>48176</v>
      </c>
      <c r="G1011" s="591" t="s">
        <v>4569</v>
      </c>
      <c r="H1011" s="591" t="s"/>
      <c r="I1011" s="591" t="s"/>
      <c r="J1011" s="592">
        <v>168</v>
      </c>
      <c r="K1011" s="592" t="s"/>
      <c r="L1011" s="594">
        <v>0.797650462962338</v>
      </c>
      <c r="M1011" s="591" t="s">
        <v>4491</v>
      </c>
      <c r="N1011" s="591" t="s">
        <v>4572</v>
      </c>
      <c r="O1011" s="591" t="s"/>
      <c r="P1011" s="596" t="s"/>
      <c r="Q1011" s="597" t="s"/>
    </row>
    <row r="1012" spans="1:17" s="55">
      <c r="A1012" s="590">
        <v>45691</v>
      </c>
      <c r="B1012" s="591" t="s">
        <v>4114</v>
      </c>
      <c r="C1012" s="591" t="s"/>
      <c r="D1012" s="592">
        <v>2897</v>
      </c>
      <c r="E1012" s="592">
        <v>2800</v>
      </c>
      <c r="F1012" s="591">
        <v>48175</v>
      </c>
      <c r="G1012" s="591" t="s">
        <v>4569</v>
      </c>
      <c r="H1012" s="591" t="s">
        <v>13588</v>
      </c>
      <c r="I1012" s="591" t="s"/>
      <c r="J1012" s="592">
        <v>2800</v>
      </c>
      <c r="K1012" s="592" t="s"/>
      <c r="L1012" s="594">
        <v>0.791886574075761</v>
      </c>
      <c r="M1012" s="591" t="s">
        <v>3298</v>
      </c>
      <c r="N1012" s="591" t="s">
        <v>5349</v>
      </c>
      <c r="O1012" s="591" t="s"/>
      <c r="P1012" s="596" t="s"/>
      <c r="Q1012" s="597" t="s"/>
    </row>
    <row r="1013" spans="1:17" s="55">
      <c r="A1013" s="590">
        <v>45691</v>
      </c>
      <c r="B1013" s="591" t="s">
        <v>4113</v>
      </c>
      <c r="C1013" s="591" t="s"/>
      <c r="D1013" s="592">
        <v>198</v>
      </c>
      <c r="E1013" s="592">
        <v>168</v>
      </c>
      <c r="F1013" s="591">
        <v>48173</v>
      </c>
      <c r="G1013" s="591" t="s">
        <v>4569</v>
      </c>
      <c r="H1013" s="591" t="s">
        <v>12920</v>
      </c>
      <c r="I1013" s="591" t="s"/>
      <c r="J1013" s="592">
        <v>168</v>
      </c>
      <c r="K1013" s="592" t="s"/>
      <c r="L1013" s="594">
        <v>0.78745370370234</v>
      </c>
      <c r="M1013" s="591" t="s">
        <v>4491</v>
      </c>
      <c r="N1013" s="591" t="s">
        <v>5349</v>
      </c>
      <c r="O1013" s="591" t="s"/>
      <c r="P1013" s="596" t="s"/>
      <c r="Q1013" s="597" t="s"/>
    </row>
    <row r="1014" spans="1:17" s="55">
      <c r="A1014" s="590">
        <v>45691</v>
      </c>
      <c r="B1014" s="246" t="s">
        <v>38</v>
      </c>
      <c r="C1014" s="591" t="s"/>
      <c r="D1014" s="592">
        <v>9598</v>
      </c>
      <c r="E1014" s="592">
        <v>5500</v>
      </c>
      <c r="F1014" s="591">
        <v>48171</v>
      </c>
      <c r="G1014" s="591" t="s">
        <v>3888</v>
      </c>
      <c r="H1014" s="591" t="s">
        <v>37</v>
      </c>
      <c r="I1014" s="591">
        <v>18810808830</v>
      </c>
      <c r="J1014" s="592">
        <v>5500</v>
      </c>
      <c r="K1014" s="592" t="s"/>
      <c r="L1014" s="594">
        <v>0.76912037036891</v>
      </c>
      <c r="M1014" s="591" t="s">
        <v>4491</v>
      </c>
      <c r="N1014" s="612" t="s">
        <v>3731</v>
      </c>
      <c r="O1014" s="591" t="s"/>
      <c r="P1014" s="596" t="s"/>
      <c r="Q1014" s="597" t="s"/>
    </row>
    <row r="1015" spans="1:17" s="691">
      <c r="A1015" s="606">
        <v>45691</v>
      </c>
      <c r="B1015" s="607" t="s">
        <v>13311</v>
      </c>
      <c r="C1015" s="607" t="s"/>
      <c r="D1015" s="593">
        <v>618</v>
      </c>
      <c r="E1015" s="593">
        <v>618</v>
      </c>
      <c r="F1015" s="607">
        <v>48167</v>
      </c>
      <c r="G1015" s="607" t="s">
        <v>12650</v>
      </c>
      <c r="H1015" s="607" t="s">
        <v>13357</v>
      </c>
      <c r="I1015" s="607">
        <v>15921006620</v>
      </c>
      <c r="J1015" s="593">
        <v>618</v>
      </c>
      <c r="K1015" s="593" t="s"/>
      <c r="L1015" s="608">
        <v>0.751655092593865</v>
      </c>
      <c r="M1015" s="607" t="s">
        <v>4491</v>
      </c>
      <c r="N1015" s="607" t="s">
        <v>4659</v>
      </c>
      <c r="O1015" s="607" t="s"/>
      <c r="P1015" s="609" t="s"/>
      <c r="Q1015" s="610" t="s"/>
    </row>
    <row r="1016" spans="1:17" s="55">
      <c r="A1016" s="590">
        <v>45691</v>
      </c>
      <c r="B1016" s="591" t="s">
        <v>4115</v>
      </c>
      <c r="C1016" s="591" t="s"/>
      <c r="D1016" s="592">
        <v>480</v>
      </c>
      <c r="E1016" s="592">
        <v>329</v>
      </c>
      <c r="F1016" s="591">
        <v>48161</v>
      </c>
      <c r="G1016" s="591" t="s">
        <v>4569</v>
      </c>
      <c r="H1016" s="591" t="s">
        <v>13589</v>
      </c>
      <c r="I1016" s="591" t="s"/>
      <c r="J1016" s="592">
        <v>329</v>
      </c>
      <c r="K1016" s="592" t="s"/>
      <c r="L1016" s="594">
        <v>0.720798611109785</v>
      </c>
      <c r="M1016" s="591" t="s">
        <v>3298</v>
      </c>
      <c r="N1016" s="591" t="s">
        <v>5349</v>
      </c>
      <c r="O1016" s="591" t="s"/>
      <c r="P1016" s="596" t="s"/>
      <c r="Q1016" s="597" t="s"/>
    </row>
    <row r="1017" spans="1:17" s="55">
      <c r="A1017" s="590">
        <v>45691</v>
      </c>
      <c r="B1017" s="591" t="s">
        <v>4118</v>
      </c>
      <c r="C1017" s="591" t="s"/>
      <c r="D1017" s="592">
        <v>12968</v>
      </c>
      <c r="E1017" s="592">
        <v>10087</v>
      </c>
      <c r="F1017" s="591">
        <v>48159</v>
      </c>
      <c r="G1017" s="591" t="s">
        <v>4569</v>
      </c>
      <c r="H1017" s="591" t="s">
        <v>13589</v>
      </c>
      <c r="I1017" s="591">
        <v>1500282091</v>
      </c>
      <c r="J1017" s="592">
        <v>10087</v>
      </c>
      <c r="K1017" s="592" t="s"/>
      <c r="L1017" s="594">
        <v>0.717986111110804</v>
      </c>
      <c r="M1017" s="591" t="s">
        <v>3298</v>
      </c>
      <c r="N1017" s="591" t="s">
        <v>5349</v>
      </c>
      <c r="O1017" s="591" t="s"/>
      <c r="P1017" s="596" t="s"/>
      <c r="Q1017" s="597" t="s"/>
    </row>
    <row r="1018" spans="1:17" s="55">
      <c r="A1018" s="590">
        <v>45691</v>
      </c>
      <c r="B1018" s="591" t="s">
        <v>4116</v>
      </c>
      <c r="C1018" s="591" t="s"/>
      <c r="D1018" s="592">
        <v>399</v>
      </c>
      <c r="E1018" s="592">
        <v>399</v>
      </c>
      <c r="F1018" s="591">
        <v>48152</v>
      </c>
      <c r="G1018" s="591" t="s">
        <v>12650</v>
      </c>
      <c r="H1018" s="591" t="s"/>
      <c r="I1018" s="591" t="s"/>
      <c r="J1018" s="592">
        <v>399</v>
      </c>
      <c r="K1018" s="592" t="s"/>
      <c r="L1018" s="594">
        <v>0.710300925926276</v>
      </c>
      <c r="M1018" s="591" t="s">
        <v>4491</v>
      </c>
      <c r="N1018" s="591" t="s">
        <v>8517</v>
      </c>
      <c r="O1018" s="591" t="s"/>
      <c r="P1018" s="596" t="s"/>
      <c r="Q1018" s="597" t="s"/>
    </row>
    <row r="1019" spans="1:17" s="55">
      <c r="A1019" s="590">
        <v>45691</v>
      </c>
      <c r="B1019" s="591" t="s">
        <v>4117</v>
      </c>
      <c r="C1019" s="591" t="s"/>
      <c r="D1019" s="592">
        <v>5960</v>
      </c>
      <c r="E1019" s="592">
        <v>5960</v>
      </c>
      <c r="F1019" s="591">
        <v>48145</v>
      </c>
      <c r="G1019" s="591" t="s">
        <v>4569</v>
      </c>
      <c r="H1019" s="591" t="s">
        <v>13590</v>
      </c>
      <c r="I1019" s="591" t="s"/>
      <c r="J1019" s="592">
        <v>5960</v>
      </c>
      <c r="K1019" s="592" t="s"/>
      <c r="L1019" s="594">
        <v>0.68199074074073</v>
      </c>
      <c r="M1019" s="591" t="s">
        <v>4491</v>
      </c>
      <c r="N1019" s="591" t="s">
        <v>13500</v>
      </c>
      <c r="O1019" s="591" t="s"/>
      <c r="P1019" s="596" t="s"/>
      <c r="Q1019" s="597" t="s"/>
    </row>
    <row r="1020" spans="1:17" s="55">
      <c r="A1020" s="590">
        <v>45691</v>
      </c>
      <c r="B1020" s="591" t="s">
        <v>4119</v>
      </c>
      <c r="C1020" s="591" t="s"/>
      <c r="D1020" s="592">
        <v>8000</v>
      </c>
      <c r="E1020" s="592">
        <v>4300</v>
      </c>
      <c r="F1020" s="591">
        <v>48137</v>
      </c>
      <c r="G1020" s="591" t="s">
        <v>3888</v>
      </c>
      <c r="H1020" s="591" t="s">
        <v>13591</v>
      </c>
      <c r="I1020" s="591" t="s"/>
      <c r="J1020" s="592">
        <v>4300</v>
      </c>
      <c r="K1020" s="592" t="s"/>
      <c r="L1020" s="594">
        <v>0.661979166667152</v>
      </c>
      <c r="M1020" s="591" t="s">
        <v>13445</v>
      </c>
      <c r="N1020" s="591" t="s">
        <v>4526</v>
      </c>
      <c r="O1020" s="591" t="s"/>
      <c r="P1020" s="596" t="s"/>
      <c r="Q1020" s="597" t="s"/>
    </row>
    <row r="1021" spans="1:17" s="55">
      <c r="A1021" s="590">
        <v>45691</v>
      </c>
      <c r="B1021" s="591" t="s">
        <v>4121</v>
      </c>
      <c r="C1021" s="591" t="s"/>
      <c r="D1021" s="592">
        <v>3827</v>
      </c>
      <c r="E1021" s="592">
        <v>2934</v>
      </c>
      <c r="F1021" s="591">
        <v>48136</v>
      </c>
      <c r="G1021" s="591" t="s">
        <v>4569</v>
      </c>
      <c r="H1021" s="591" t="s"/>
      <c r="I1021" s="591" t="s"/>
      <c r="J1021" s="592">
        <v>2934</v>
      </c>
      <c r="K1021" s="592" t="s"/>
      <c r="L1021" s="594">
        <v>0.648449074073142</v>
      </c>
      <c r="M1021" s="591" t="s">
        <v>3298</v>
      </c>
      <c r="N1021" s="612" t="s">
        <v>3123</v>
      </c>
      <c r="O1021" s="591" t="s"/>
      <c r="P1021" s="596" t="s"/>
      <c r="Q1021" s="597" t="s"/>
    </row>
    <row r="1022" spans="1:17" s="55">
      <c r="A1022" s="590">
        <v>45691</v>
      </c>
      <c r="B1022" s="591" t="s">
        <v>4107</v>
      </c>
      <c r="C1022" s="591" t="s"/>
      <c r="D1022" s="592">
        <v>199</v>
      </c>
      <c r="E1022" s="592">
        <v>168</v>
      </c>
      <c r="F1022" s="591">
        <v>48133</v>
      </c>
      <c r="G1022" s="591" t="s">
        <v>4569</v>
      </c>
      <c r="H1022" s="591" t="s"/>
      <c r="I1022" s="591" t="s"/>
      <c r="J1022" s="592">
        <v>168</v>
      </c>
      <c r="K1022" s="592" t="s"/>
      <c r="L1022" s="594">
        <v>0.62689814814803</v>
      </c>
      <c r="M1022" s="591" t="s">
        <v>4491</v>
      </c>
      <c r="N1022" s="591" t="s">
        <v>4572</v>
      </c>
      <c r="O1022" s="591" t="s"/>
      <c r="P1022" s="596" t="s"/>
      <c r="Q1022" s="597" t="s"/>
    </row>
    <row r="1023" spans="1:17" s="55">
      <c r="A1023" s="590">
        <v>45691</v>
      </c>
      <c r="B1023" s="591" t="s">
        <v>4122</v>
      </c>
      <c r="C1023" s="591" t="s"/>
      <c r="D1023" s="592">
        <v>398</v>
      </c>
      <c r="E1023" s="592">
        <v>336</v>
      </c>
      <c r="F1023" s="591">
        <v>48127</v>
      </c>
      <c r="G1023" s="591" t="s">
        <v>4569</v>
      </c>
      <c r="H1023" s="591" t="s">
        <v>4575</v>
      </c>
      <c r="I1023" s="591" t="s"/>
      <c r="J1023" s="592">
        <v>336</v>
      </c>
      <c r="K1023" s="592" t="s"/>
      <c r="L1023" s="594">
        <v>0.599039351851389</v>
      </c>
      <c r="M1023" s="591" t="s">
        <v>3298</v>
      </c>
      <c r="N1023" s="591" t="s">
        <v>5349</v>
      </c>
      <c r="O1023" s="591" t="s"/>
      <c r="P1023" s="596" t="s"/>
      <c r="Q1023" s="597" t="s"/>
    </row>
    <row r="1024" spans="1:17" s="55">
      <c r="A1024" s="590">
        <v>45691</v>
      </c>
      <c r="B1024" s="591" t="s">
        <v>4124</v>
      </c>
      <c r="C1024" s="591" t="s"/>
      <c r="D1024" s="592">
        <v>99</v>
      </c>
      <c r="E1024" s="592">
        <v>99</v>
      </c>
      <c r="F1024" s="591">
        <v>48124</v>
      </c>
      <c r="G1024" s="591" t="s">
        <v>4569</v>
      </c>
      <c r="H1024" s="591" t="s"/>
      <c r="I1024" s="591" t="s"/>
      <c r="J1024" s="592">
        <v>99</v>
      </c>
      <c r="K1024" s="592" t="s"/>
      <c r="L1024" s="594">
        <v>0.587361111112841</v>
      </c>
      <c r="M1024" s="591" t="s">
        <v>3298</v>
      </c>
      <c r="N1024" s="591" t="s">
        <v>5349</v>
      </c>
      <c r="O1024" s="591" t="s"/>
      <c r="P1024" s="596" t="s"/>
      <c r="Q1024" s="597" t="s"/>
    </row>
    <row r="1025" spans="1:17" s="55">
      <c r="A1025" s="590">
        <v>45691</v>
      </c>
      <c r="B1025" s="591" t="s">
        <v>4105</v>
      </c>
      <c r="C1025" s="591" t="s"/>
      <c r="D1025" s="592">
        <v>328</v>
      </c>
      <c r="E1025" s="592">
        <v>328</v>
      </c>
      <c r="F1025" s="591">
        <v>48123</v>
      </c>
      <c r="G1025" s="591" t="s">
        <v>4569</v>
      </c>
      <c r="H1025" s="591" t="s"/>
      <c r="I1025" s="591" t="s"/>
      <c r="J1025" s="592">
        <v>328</v>
      </c>
      <c r="K1025" s="592" t="s"/>
      <c r="L1025" s="594">
        <v>0.587060185185692</v>
      </c>
      <c r="M1025" s="591" t="s">
        <v>4491</v>
      </c>
      <c r="N1025" s="612" t="s">
        <v>3123</v>
      </c>
      <c r="O1025" s="591" t="s"/>
      <c r="P1025" s="596" t="s"/>
      <c r="Q1025" s="597" t="s"/>
    </row>
    <row r="1026" spans="1:17" s="55">
      <c r="A1026" s="590">
        <v>45691</v>
      </c>
      <c r="B1026" s="246" t="s">
        <v>4123</v>
      </c>
      <c r="C1026" s="591" t="s"/>
      <c r="D1026" s="592">
        <v>128</v>
      </c>
      <c r="E1026" s="592">
        <v>128</v>
      </c>
      <c r="F1026" s="591">
        <v>48122</v>
      </c>
      <c r="G1026" s="591" t="s">
        <v>12650</v>
      </c>
      <c r="H1026" s="591" t="s"/>
      <c r="I1026" s="591" t="s"/>
      <c r="J1026" s="592">
        <v>128</v>
      </c>
      <c r="K1026" s="592" t="s"/>
      <c r="L1026" s="594">
        <v>0.586608796296787</v>
      </c>
      <c r="M1026" s="591" t="s">
        <v>4491</v>
      </c>
      <c r="N1026" s="591" t="s">
        <v>4521</v>
      </c>
      <c r="O1026" s="591" t="s"/>
      <c r="P1026" s="596" t="s"/>
      <c r="Q1026" s="597" t="s"/>
    </row>
    <row r="1027" spans="1:17" s="55">
      <c r="A1027" s="590">
        <v>45691</v>
      </c>
      <c r="B1027" s="246" t="s">
        <v>23</v>
      </c>
      <c r="C1027" s="591" t="s"/>
      <c r="D1027" s="592">
        <v>13000</v>
      </c>
      <c r="E1027" s="592">
        <v>6599</v>
      </c>
      <c r="F1027" s="591">
        <v>48120</v>
      </c>
      <c r="G1027" s="591" t="s">
        <v>3888</v>
      </c>
      <c r="H1027" s="591" t="s">
        <v>13592</v>
      </c>
      <c r="I1027" s="591">
        <v>18612859355</v>
      </c>
      <c r="J1027" s="592">
        <v>6599</v>
      </c>
      <c r="K1027" s="592" t="s"/>
      <c r="L1027" s="594">
        <v>0.584872685183655</v>
      </c>
      <c r="M1027" s="591" t="s">
        <v>4491</v>
      </c>
      <c r="N1027" s="591" t="s">
        <v>4526</v>
      </c>
      <c r="O1027" s="591" t="s"/>
      <c r="P1027" s="596" t="s"/>
      <c r="Q1027" s="597" t="s"/>
    </row>
    <row r="1028" spans="1:17" s="55">
      <c r="A1028" s="590">
        <v>45691</v>
      </c>
      <c r="B1028" s="246" t="s">
        <v>4109</v>
      </c>
      <c r="C1028" s="591" t="s"/>
      <c r="D1028" s="592">
        <v>10500</v>
      </c>
      <c r="E1028" s="592">
        <v>5999</v>
      </c>
      <c r="F1028" s="591">
        <v>48116</v>
      </c>
      <c r="G1028" s="591" t="s">
        <v>3888</v>
      </c>
      <c r="H1028" s="591" t="s">
        <v>13593</v>
      </c>
      <c r="I1028" s="591">
        <v>13581876917</v>
      </c>
      <c r="J1028" s="592">
        <v>5999</v>
      </c>
      <c r="K1028" s="592" t="s"/>
      <c r="L1028" s="594">
        <v>0.562013888888032</v>
      </c>
      <c r="M1028" s="591" t="s">
        <v>4491</v>
      </c>
      <c r="N1028" s="612" t="s">
        <v>3731</v>
      </c>
      <c r="O1028" s="591" t="s"/>
      <c r="P1028" s="596" t="s"/>
      <c r="Q1028" s="597" t="s"/>
    </row>
    <row r="1029" spans="1:17" s="55">
      <c r="A1029" s="590">
        <v>45691</v>
      </c>
      <c r="B1029" s="591" t="s">
        <v>4125</v>
      </c>
      <c r="C1029" s="591" t="s"/>
      <c r="D1029" s="592">
        <v>480</v>
      </c>
      <c r="E1029" s="592">
        <v>350</v>
      </c>
      <c r="F1029" s="591">
        <v>48114</v>
      </c>
      <c r="G1029" s="591" t="s">
        <v>4569</v>
      </c>
      <c r="H1029" s="591" t="s">
        <v>13373</v>
      </c>
      <c r="I1029" s="591">
        <v>13601661686</v>
      </c>
      <c r="J1029" s="592">
        <v>350</v>
      </c>
      <c r="K1029" s="592" t="s"/>
      <c r="L1029" s="594">
        <v>0.550347222222627</v>
      </c>
      <c r="M1029" s="591" t="s">
        <v>3298</v>
      </c>
      <c r="N1029" s="591" t="s">
        <v>5349</v>
      </c>
      <c r="O1029" s="591" t="s"/>
      <c r="P1029" s="596" t="s"/>
      <c r="Q1029" s="597" t="s"/>
    </row>
    <row r="1030" spans="1:17" s="55">
      <c r="A1030" s="590">
        <v>45691</v>
      </c>
      <c r="B1030" s="591" t="s">
        <v>4126</v>
      </c>
      <c r="C1030" s="591" t="s"/>
      <c r="D1030" s="592">
        <v>598</v>
      </c>
      <c r="E1030" s="592">
        <v>598</v>
      </c>
      <c r="F1030" s="591">
        <v>48111</v>
      </c>
      <c r="G1030" s="591" t="s">
        <v>4569</v>
      </c>
      <c r="H1030" s="591" t="s"/>
      <c r="I1030" s="591" t="s"/>
      <c r="J1030" s="592">
        <v>598</v>
      </c>
      <c r="K1030" s="592" t="s"/>
      <c r="L1030" s="594">
        <v>0.533634259259998</v>
      </c>
      <c r="M1030" s="591" t="s">
        <v>4491</v>
      </c>
      <c r="N1030" s="612" t="s">
        <v>3123</v>
      </c>
      <c r="O1030" s="591" t="s"/>
      <c r="P1030" s="596" t="s"/>
      <c r="Q1030" s="597" t="s"/>
    </row>
    <row r="1031" spans="1:17" s="55">
      <c r="A1031" s="590">
        <v>45691</v>
      </c>
      <c r="B1031" s="591" t="s">
        <v>4127</v>
      </c>
      <c r="C1031" s="591" t="s"/>
      <c r="D1031" s="592">
        <v>398</v>
      </c>
      <c r="E1031" s="592">
        <v>336</v>
      </c>
      <c r="F1031" s="591">
        <v>48104</v>
      </c>
      <c r="G1031" s="591" t="s">
        <v>4569</v>
      </c>
      <c r="H1031" s="591" t="s">
        <v>12920</v>
      </c>
      <c r="I1031" s="591" t="s"/>
      <c r="J1031" s="592">
        <v>336</v>
      </c>
      <c r="K1031" s="592" t="s"/>
      <c r="L1031" s="594">
        <v>0.515983796296496</v>
      </c>
      <c r="M1031" s="591" t="s">
        <v>3298</v>
      </c>
      <c r="N1031" s="591" t="s">
        <v>5349</v>
      </c>
      <c r="O1031" s="591" t="s"/>
      <c r="P1031" s="596" t="s"/>
      <c r="Q1031" s="597" t="s"/>
    </row>
    <row r="1032" spans="1:17" s="55">
      <c r="A1032" s="590">
        <v>45691</v>
      </c>
      <c r="B1032" s="591" t="s">
        <v>4128</v>
      </c>
      <c r="C1032" s="591" t="s"/>
      <c r="D1032" s="592">
        <v>99</v>
      </c>
      <c r="E1032" s="592">
        <v>99</v>
      </c>
      <c r="F1032" s="591">
        <v>48103</v>
      </c>
      <c r="G1032" s="591" t="s">
        <v>4569</v>
      </c>
      <c r="H1032" s="591" t="s"/>
      <c r="I1032" s="591" t="s"/>
      <c r="J1032" s="592">
        <v>99</v>
      </c>
      <c r="K1032" s="592" t="s"/>
      <c r="L1032" s="594">
        <v>0.514826388887741</v>
      </c>
      <c r="M1032" s="591" t="s">
        <v>3298</v>
      </c>
      <c r="N1032" s="591" t="s">
        <v>5349</v>
      </c>
      <c r="O1032" s="591" t="s"/>
      <c r="P1032" s="596" t="s"/>
      <c r="Q1032" s="597" t="s"/>
    </row>
    <row r="1033" spans="1:17" s="55">
      <c r="A1033" s="590">
        <v>45691</v>
      </c>
      <c r="B1033" s="591" t="s">
        <v>4130</v>
      </c>
      <c r="C1033" s="591" t="s"/>
      <c r="D1033" s="592">
        <v>2672</v>
      </c>
      <c r="E1033" s="592">
        <v>2672</v>
      </c>
      <c r="F1033" s="591">
        <v>48102</v>
      </c>
      <c r="G1033" s="591" t="s">
        <v>4569</v>
      </c>
      <c r="H1033" s="591" t="s"/>
      <c r="I1033" s="591" t="s"/>
      <c r="J1033" s="592">
        <v>267</v>
      </c>
      <c r="K1033" s="592" t="s"/>
      <c r="L1033" s="594">
        <v>0.506180555556057</v>
      </c>
      <c r="M1033" s="591" t="s">
        <v>3298</v>
      </c>
      <c r="N1033" s="612" t="s">
        <v>3123</v>
      </c>
      <c r="O1033" s="591" t="s"/>
      <c r="P1033" s="596" t="s"/>
      <c r="Q1033" s="597" t="s"/>
    </row>
    <row r="1034" spans="1:17" s="55">
      <c r="A1034" s="590">
        <v>45691</v>
      </c>
      <c r="B1034" s="591" t="s">
        <v>4129</v>
      </c>
      <c r="C1034" s="591" t="s"/>
      <c r="D1034" s="592">
        <v>396</v>
      </c>
      <c r="E1034" s="592">
        <v>336</v>
      </c>
      <c r="F1034" s="591">
        <v>48101</v>
      </c>
      <c r="G1034" s="591" t="s">
        <v>4569</v>
      </c>
      <c r="H1034" s="591" t="s"/>
      <c r="I1034" s="591" t="s"/>
      <c r="J1034" s="592">
        <v>336</v>
      </c>
      <c r="K1034" s="592" t="s"/>
      <c r="L1034" s="594">
        <v>0.505949074075034</v>
      </c>
      <c r="M1034" s="591" t="s">
        <v>3298</v>
      </c>
      <c r="N1034" s="591" t="s">
        <v>5349</v>
      </c>
      <c r="O1034" s="591" t="s"/>
      <c r="P1034" s="596" t="s"/>
      <c r="Q1034" s="597" t="s"/>
    </row>
    <row r="1035" spans="1:17" s="55">
      <c r="A1035" s="590">
        <v>45691</v>
      </c>
      <c r="B1035" s="246" t="s">
        <v>4131</v>
      </c>
      <c r="C1035" s="591" t="s"/>
      <c r="D1035" s="592">
        <v>99</v>
      </c>
      <c r="E1035" s="592">
        <v>99</v>
      </c>
      <c r="F1035" s="591">
        <v>48098</v>
      </c>
      <c r="G1035" s="591" t="s">
        <v>12650</v>
      </c>
      <c r="H1035" s="591" t="s"/>
      <c r="I1035" s="591" t="s"/>
      <c r="J1035" s="592">
        <v>99</v>
      </c>
      <c r="K1035" s="592" t="s"/>
      <c r="L1035" s="594">
        <v>0.491944444445835</v>
      </c>
      <c r="M1035" s="591" t="s">
        <v>4491</v>
      </c>
      <c r="N1035" s="591" t="s">
        <v>4521</v>
      </c>
      <c r="O1035" s="591" t="s"/>
      <c r="P1035" s="596" t="s"/>
      <c r="Q1035" s="597" t="s"/>
    </row>
    <row r="1036" spans="1:17" s="55">
      <c r="A1036" s="590">
        <v>45691</v>
      </c>
      <c r="B1036" s="246" t="s">
        <v>4132</v>
      </c>
      <c r="C1036" s="591" t="s"/>
      <c r="D1036" s="592">
        <v>2400</v>
      </c>
      <c r="E1036" s="592">
        <v>2399</v>
      </c>
      <c r="F1036" s="591">
        <v>48097</v>
      </c>
      <c r="G1036" s="591" t="s">
        <v>3888</v>
      </c>
      <c r="H1036" s="591" t="s">
        <v>13478</v>
      </c>
      <c r="I1036" s="591">
        <v>13716062516</v>
      </c>
      <c r="J1036" s="592">
        <v>2399</v>
      </c>
      <c r="K1036" s="592" t="s"/>
      <c r="L1036" s="594">
        <v>0.482939814814017</v>
      </c>
      <c r="M1036" s="591" t="s">
        <v>4491</v>
      </c>
      <c r="N1036" s="612" t="s">
        <v>3513</v>
      </c>
      <c r="O1036" s="591" t="s"/>
      <c r="P1036" s="596" t="s"/>
      <c r="Q1036" s="597" t="s"/>
    </row>
    <row r="1037" spans="1:17" s="55">
      <c r="A1037" s="590">
        <v>45691</v>
      </c>
      <c r="B1037" s="591" t="s">
        <v>4134</v>
      </c>
      <c r="C1037" s="591" t="s"/>
      <c r="D1037" s="592">
        <v>466</v>
      </c>
      <c r="E1037" s="592">
        <v>466</v>
      </c>
      <c r="F1037" s="591">
        <v>48069</v>
      </c>
      <c r="G1037" s="591" t="s">
        <v>4569</v>
      </c>
      <c r="H1037" s="591" t="s"/>
      <c r="I1037" s="591" t="s"/>
      <c r="J1037" s="592">
        <v>466</v>
      </c>
      <c r="K1037" s="592" t="s"/>
      <c r="L1037" s="594">
        <v>0.376956018517376</v>
      </c>
      <c r="M1037" s="591" t="s">
        <v>4491</v>
      </c>
      <c r="N1037" s="591" t="s"/>
      <c r="O1037" s="591" t="s"/>
      <c r="P1037" s="596" t="s"/>
      <c r="Q1037" s="597" t="s"/>
    </row>
    <row r="1038" spans="1:17" s="55">
      <c r="A1038" s="590">
        <v>45691</v>
      </c>
      <c r="B1038" s="246" t="s">
        <v>4133</v>
      </c>
      <c r="C1038" s="591" t="s"/>
      <c r="D1038" s="592">
        <v>168</v>
      </c>
      <c r="E1038" s="592">
        <v>168</v>
      </c>
      <c r="F1038" s="591">
        <v>48067</v>
      </c>
      <c r="G1038" s="591" t="s">
        <v>4569</v>
      </c>
      <c r="H1038" s="591" t="s">
        <v>5349</v>
      </c>
      <c r="I1038" s="591">
        <v>13661306070</v>
      </c>
      <c r="J1038" s="592">
        <v>168</v>
      </c>
      <c r="K1038" s="592" t="s"/>
      <c r="L1038" s="594">
        <v>0.368159722223936</v>
      </c>
      <c r="M1038" s="591" t="s">
        <v>4491</v>
      </c>
      <c r="N1038" s="612" t="s">
        <v>3123</v>
      </c>
      <c r="O1038" s="591" t="s"/>
      <c r="P1038" s="596" t="s"/>
      <c r="Q1038" s="597" t="s"/>
    </row>
    <row r="1039" spans="1:17" s="55">
      <c r="A1039" s="590">
        <v>45692</v>
      </c>
      <c r="B1039" s="246" t="s">
        <v>36</v>
      </c>
      <c r="C1039" s="591" t="s"/>
      <c r="D1039" s="592">
        <v>8000</v>
      </c>
      <c r="E1039" s="592">
        <v>5300</v>
      </c>
      <c r="F1039" s="591">
        <v>48257</v>
      </c>
      <c r="G1039" s="591" t="s">
        <v>3888</v>
      </c>
      <c r="H1039" s="591" t="s">
        <v>34</v>
      </c>
      <c r="I1039" s="591">
        <v>13070943844</v>
      </c>
      <c r="J1039" s="592">
        <v>5300</v>
      </c>
      <c r="K1039" s="592" t="s"/>
      <c r="L1039" s="594">
        <v>0.926134259258106</v>
      </c>
      <c r="M1039" s="591" t="s">
        <v>4491</v>
      </c>
      <c r="N1039" s="591" t="s">
        <v>4526</v>
      </c>
      <c r="O1039" s="591" t="s"/>
      <c r="P1039" s="596" t="s"/>
      <c r="Q1039" s="597" t="s"/>
    </row>
    <row r="1040" spans="1:17" s="55">
      <c r="A1040" s="590">
        <v>45692</v>
      </c>
      <c r="B1040" s="591" t="s">
        <v>4137</v>
      </c>
      <c r="C1040" s="591" t="s"/>
      <c r="D1040" s="592">
        <v>168</v>
      </c>
      <c r="E1040" s="592">
        <v>168</v>
      </c>
      <c r="F1040" s="591">
        <v>48255</v>
      </c>
      <c r="G1040" s="591" t="s">
        <v>4569</v>
      </c>
      <c r="H1040" s="591" t="s"/>
      <c r="I1040" s="591" t="s"/>
      <c r="J1040" s="592">
        <v>168</v>
      </c>
      <c r="K1040" s="592" t="s"/>
      <c r="L1040" s="594">
        <v>0.882777777776937</v>
      </c>
      <c r="M1040" s="591" t="s">
        <v>3298</v>
      </c>
      <c r="N1040" s="612" t="s">
        <v>3123</v>
      </c>
      <c r="O1040" s="591" t="s"/>
      <c r="P1040" s="596" t="s"/>
      <c r="Q1040" s="597" t="s"/>
    </row>
    <row r="1041" spans="1:17" s="55">
      <c r="A1041" s="590">
        <v>45692</v>
      </c>
      <c r="B1041" s="246" t="s">
        <v>4142</v>
      </c>
      <c r="C1041" s="591" t="s"/>
      <c r="D1041" s="592">
        <v>99</v>
      </c>
      <c r="E1041" s="592">
        <v>99</v>
      </c>
      <c r="F1041" s="591">
        <v>48254</v>
      </c>
      <c r="G1041" s="591" t="s">
        <v>4569</v>
      </c>
      <c r="H1041" s="591" t="s"/>
      <c r="I1041" s="591" t="s"/>
      <c r="J1041" s="592">
        <v>99</v>
      </c>
      <c r="K1041" s="592" t="s"/>
      <c r="L1041" s="594">
        <v>0.874618055557221</v>
      </c>
      <c r="M1041" s="591" t="s">
        <v>3298</v>
      </c>
      <c r="N1041" s="612" t="s">
        <v>3123</v>
      </c>
      <c r="O1041" s="591" t="s"/>
      <c r="P1041" s="596" t="s"/>
      <c r="Q1041" s="597" t="s"/>
    </row>
    <row r="1042" spans="1:17" s="55">
      <c r="A1042" s="590">
        <v>45692</v>
      </c>
      <c r="B1042" s="246" t="s">
        <v>4135</v>
      </c>
      <c r="C1042" s="591" t="s"/>
      <c r="D1042" s="592">
        <v>99</v>
      </c>
      <c r="E1042" s="592">
        <v>58</v>
      </c>
      <c r="F1042" s="591">
        <v>48253</v>
      </c>
      <c r="G1042" s="591" t="s">
        <v>3888</v>
      </c>
      <c r="H1042" s="591" t="s">
        <v>13446</v>
      </c>
      <c r="I1042" s="591">
        <v>18811194099</v>
      </c>
      <c r="J1042" s="592">
        <v>58</v>
      </c>
      <c r="K1042" s="592" t="s"/>
      <c r="L1042" s="594">
        <v>0.836018518519268</v>
      </c>
      <c r="M1042" s="591" t="s">
        <v>4491</v>
      </c>
      <c r="N1042" s="591" t="s">
        <v>4526</v>
      </c>
      <c r="O1042" s="591" t="s"/>
      <c r="P1042" s="596" t="s"/>
      <c r="Q1042" s="597" t="s"/>
    </row>
    <row r="1043" spans="1:17" s="55">
      <c r="A1043" s="590">
        <v>45692</v>
      </c>
      <c r="B1043" s="246" t="s">
        <v>4136</v>
      </c>
      <c r="C1043" s="591" t="s"/>
      <c r="D1043" s="592">
        <v>300</v>
      </c>
      <c r="E1043" s="592">
        <v>157</v>
      </c>
      <c r="F1043" s="591">
        <v>48252</v>
      </c>
      <c r="G1043" s="591" t="s">
        <v>3888</v>
      </c>
      <c r="H1043" s="591" t="s">
        <v>13594</v>
      </c>
      <c r="I1043" s="591">
        <v>18201020742</v>
      </c>
      <c r="J1043" s="592">
        <v>157</v>
      </c>
      <c r="K1043" s="592" t="s"/>
      <c r="L1043" s="594">
        <v>0.834016203702049</v>
      </c>
      <c r="M1043" s="591" t="s">
        <v>4491</v>
      </c>
      <c r="N1043" s="591" t="s">
        <v>4526</v>
      </c>
      <c r="O1043" s="591" t="s"/>
      <c r="P1043" s="596" t="s"/>
      <c r="Q1043" s="597" t="s"/>
    </row>
    <row r="1044" spans="1:17" s="55">
      <c r="A1044" s="590">
        <v>45692</v>
      </c>
      <c r="B1044" s="591" t="s">
        <v>4139</v>
      </c>
      <c r="C1044" s="591" t="s"/>
      <c r="D1044" s="592">
        <v>58</v>
      </c>
      <c r="E1044" s="592">
        <v>58</v>
      </c>
      <c r="F1044" s="591">
        <v>48251</v>
      </c>
      <c r="G1044" s="591" t="s">
        <v>4569</v>
      </c>
      <c r="H1044" s="591" t="s"/>
      <c r="I1044" s="591" t="s"/>
      <c r="J1044" s="592">
        <v>58</v>
      </c>
      <c r="K1044" s="592" t="s"/>
      <c r="L1044" s="594">
        <v>0.827187499999127</v>
      </c>
      <c r="M1044" s="591" t="s">
        <v>3298</v>
      </c>
      <c r="N1044" s="612" t="s">
        <v>3123</v>
      </c>
      <c r="O1044" s="591" t="s"/>
      <c r="P1044" s="596" t="s"/>
      <c r="Q1044" s="597" t="s"/>
    </row>
    <row r="1045" spans="1:17" s="691">
      <c r="A1045" s="606">
        <v>45692</v>
      </c>
      <c r="B1045" s="607" t="s">
        <v>13309</v>
      </c>
      <c r="C1045" s="607" t="s"/>
      <c r="D1045" s="593">
        <v>150</v>
      </c>
      <c r="E1045" s="593">
        <v>150</v>
      </c>
      <c r="F1045" s="607">
        <v>48249</v>
      </c>
      <c r="G1045" s="607" t="s">
        <v>3888</v>
      </c>
      <c r="H1045" s="607" t="s"/>
      <c r="I1045" s="607" t="s"/>
      <c r="J1045" s="593">
        <v>150</v>
      </c>
      <c r="K1045" s="593" t="s"/>
      <c r="L1045" s="608">
        <v>0.791666666667879</v>
      </c>
      <c r="M1045" s="607" t="s">
        <v>4491</v>
      </c>
      <c r="N1045" s="607" t="s">
        <v>5523</v>
      </c>
      <c r="O1045" s="607" t="s"/>
      <c r="P1045" s="609" t="s"/>
      <c r="Q1045" s="610" t="s"/>
    </row>
    <row r="1046" spans="1:17" s="55">
      <c r="A1046" s="590">
        <v>45692</v>
      </c>
      <c r="B1046" s="246" t="s">
        <v>4140</v>
      </c>
      <c r="C1046" s="591" t="s"/>
      <c r="D1046" s="592">
        <v>168</v>
      </c>
      <c r="E1046" s="592">
        <v>168</v>
      </c>
      <c r="F1046" s="591">
        <v>48246</v>
      </c>
      <c r="G1046" s="591" t="s">
        <v>4569</v>
      </c>
      <c r="H1046" s="591" t="s"/>
      <c r="I1046" s="591" t="s"/>
      <c r="J1046" s="592">
        <v>168</v>
      </c>
      <c r="K1046" s="592" t="s"/>
      <c r="L1046" s="594">
        <v>0.768553240741312</v>
      </c>
      <c r="M1046" s="591" t="s">
        <v>4491</v>
      </c>
      <c r="N1046" s="612" t="s">
        <v>3123</v>
      </c>
      <c r="O1046" s="591" t="s"/>
      <c r="P1046" s="596" t="s"/>
      <c r="Q1046" s="597" t="s"/>
    </row>
    <row r="1047" spans="1:17" s="55">
      <c r="A1047" s="590">
        <v>45692</v>
      </c>
      <c r="B1047" s="246" t="s">
        <v>19</v>
      </c>
      <c r="C1047" s="591" t="s"/>
      <c r="D1047" s="592">
        <v>11520</v>
      </c>
      <c r="E1047" s="592">
        <v>5499</v>
      </c>
      <c r="F1047" s="591">
        <v>48241</v>
      </c>
      <c r="G1047" s="591" t="s">
        <v>12650</v>
      </c>
      <c r="H1047" s="591" t="s">
        <v>18</v>
      </c>
      <c r="I1047" s="591">
        <v>13683137883</v>
      </c>
      <c r="J1047" s="592">
        <v>5499</v>
      </c>
      <c r="K1047" s="592" t="s"/>
      <c r="L1047" s="594">
        <v>0.70502314814803</v>
      </c>
      <c r="M1047" s="591" t="s">
        <v>4491</v>
      </c>
      <c r="N1047" s="591" t="s">
        <v>4659</v>
      </c>
      <c r="O1047" s="591" t="s"/>
      <c r="P1047" s="596" t="s"/>
      <c r="Q1047" s="597" t="s"/>
    </row>
    <row r="1048" spans="1:17" s="55">
      <c r="A1048" s="590">
        <v>45692</v>
      </c>
      <c r="B1048" s="246" t="s">
        <v>4142</v>
      </c>
      <c r="C1048" s="591" t="s"/>
      <c r="D1048" s="592">
        <v>508</v>
      </c>
      <c r="E1048" s="592">
        <v>508</v>
      </c>
      <c r="F1048" s="591">
        <v>48234</v>
      </c>
      <c r="G1048" s="591" t="s">
        <v>12650</v>
      </c>
      <c r="H1048" s="591" t="s"/>
      <c r="I1048" s="591" t="s"/>
      <c r="J1048" s="592">
        <v>508</v>
      </c>
      <c r="K1048" s="592" t="s"/>
      <c r="L1048" s="594">
        <v>0.643981481480296</v>
      </c>
      <c r="M1048" s="591" t="s">
        <v>4491</v>
      </c>
      <c r="N1048" s="591" t="s">
        <v>4521</v>
      </c>
      <c r="O1048" s="591" t="s"/>
      <c r="P1048" s="596" t="s"/>
      <c r="Q1048" s="597" t="s"/>
    </row>
    <row r="1049" spans="1:17" s="55">
      <c r="A1049" s="590">
        <v>45692</v>
      </c>
      <c r="B1049" s="591" t="s">
        <v>4143</v>
      </c>
      <c r="C1049" s="591" t="s"/>
      <c r="D1049" s="592">
        <v>496</v>
      </c>
      <c r="E1049" s="592">
        <v>496</v>
      </c>
      <c r="F1049" s="591">
        <v>48232</v>
      </c>
      <c r="G1049" s="591" t="s">
        <v>4569</v>
      </c>
      <c r="H1049" s="591" t="s"/>
      <c r="I1049" s="591" t="s"/>
      <c r="J1049" s="592">
        <v>496</v>
      </c>
      <c r="K1049" s="592" t="s"/>
      <c r="L1049" s="594">
        <v>0.633159722223354</v>
      </c>
      <c r="M1049" s="591" t="s">
        <v>4491</v>
      </c>
      <c r="N1049" s="612" t="s">
        <v>3123</v>
      </c>
      <c r="O1049" s="591" t="s"/>
      <c r="P1049" s="596" t="s"/>
      <c r="Q1049" s="597" t="s"/>
    </row>
    <row r="1050" spans="1:17" s="55">
      <c r="A1050" s="590">
        <v>45692</v>
      </c>
      <c r="B1050" s="591" t="s">
        <v>4145</v>
      </c>
      <c r="C1050" s="591" t="s"/>
      <c r="D1050" s="592">
        <v>298</v>
      </c>
      <c r="E1050" s="592">
        <v>298</v>
      </c>
      <c r="F1050" s="591">
        <v>48230</v>
      </c>
      <c r="G1050" s="591" t="s">
        <v>4569</v>
      </c>
      <c r="H1050" s="591" t="s"/>
      <c r="I1050" s="591" t="s"/>
      <c r="J1050" s="592">
        <v>298</v>
      </c>
      <c r="K1050" s="592" t="s"/>
      <c r="L1050" s="594">
        <v>0.620104166668171</v>
      </c>
      <c r="M1050" s="591" t="s">
        <v>4491</v>
      </c>
      <c r="N1050" s="612" t="s">
        <v>3123</v>
      </c>
      <c r="O1050" s="591" t="s"/>
      <c r="P1050" s="596" t="s"/>
      <c r="Q1050" s="597" t="s"/>
    </row>
    <row r="1051" spans="1:17" s="55">
      <c r="A1051" s="590">
        <v>45692</v>
      </c>
      <c r="B1051" s="246" t="s">
        <v>4138</v>
      </c>
      <c r="C1051" s="591" t="s"/>
      <c r="D1051" s="592">
        <v>99</v>
      </c>
      <c r="E1051" s="592">
        <v>99</v>
      </c>
      <c r="F1051" s="591">
        <v>48227</v>
      </c>
      <c r="G1051" s="591" t="s">
        <v>3888</v>
      </c>
      <c r="H1051" s="591" t="s">
        <v>13595</v>
      </c>
      <c r="I1051" s="591">
        <v>18604841865</v>
      </c>
      <c r="J1051" s="592">
        <v>99</v>
      </c>
      <c r="K1051" s="592" t="s"/>
      <c r="L1051" s="594">
        <v>0.605937500000437</v>
      </c>
      <c r="M1051" s="591" t="s">
        <v>4491</v>
      </c>
      <c r="N1051" s="612" t="s">
        <v>3731</v>
      </c>
      <c r="O1051" s="591" t="s"/>
      <c r="P1051" s="596" t="s"/>
      <c r="Q1051" s="597" t="s"/>
    </row>
    <row r="1052" spans="1:17" s="55">
      <c r="A1052" s="590">
        <v>45692</v>
      </c>
      <c r="B1052" s="591" t="s">
        <v>4146</v>
      </c>
      <c r="C1052" s="591" t="s"/>
      <c r="D1052" s="592">
        <v>298</v>
      </c>
      <c r="E1052" s="592">
        <v>168</v>
      </c>
      <c r="F1052" s="591">
        <v>48224</v>
      </c>
      <c r="G1052" s="591" t="s">
        <v>4569</v>
      </c>
      <c r="H1052" s="591" t="s"/>
      <c r="I1052" s="591" t="s"/>
      <c r="J1052" s="592">
        <v>168</v>
      </c>
      <c r="K1052" s="592" t="s"/>
      <c r="L1052" s="594">
        <v>0.598495370370074</v>
      </c>
      <c r="M1052" s="591" t="s">
        <v>4491</v>
      </c>
      <c r="N1052" s="591" t="s">
        <v>4572</v>
      </c>
      <c r="O1052" s="591" t="s"/>
      <c r="P1052" s="596" t="s"/>
      <c r="Q1052" s="597" t="s"/>
    </row>
    <row r="1053" spans="1:17" s="55">
      <c r="A1053" s="590">
        <v>45692</v>
      </c>
      <c r="B1053" s="591" t="s">
        <v>4147</v>
      </c>
      <c r="C1053" s="591" t="s"/>
      <c r="D1053" s="592">
        <v>336</v>
      </c>
      <c r="E1053" s="592">
        <v>336</v>
      </c>
      <c r="F1053" s="591">
        <v>48221</v>
      </c>
      <c r="G1053" s="591" t="s">
        <v>4569</v>
      </c>
      <c r="H1053" s="591" t="s"/>
      <c r="I1053" s="591" t="s"/>
      <c r="J1053" s="592">
        <v>336</v>
      </c>
      <c r="K1053" s="592" t="s"/>
      <c r="L1053" s="594">
        <v>0.550300925926422</v>
      </c>
      <c r="M1053" s="591" t="s">
        <v>4491</v>
      </c>
      <c r="N1053" s="591" t="s">
        <v>4572</v>
      </c>
      <c r="O1053" s="591" t="s"/>
      <c r="P1053" s="596" t="s"/>
      <c r="Q1053" s="597" t="s"/>
    </row>
    <row r="1054" spans="1:17" s="55">
      <c r="A1054" s="590">
        <v>45692</v>
      </c>
      <c r="B1054" s="591" t="s">
        <v>4149</v>
      </c>
      <c r="C1054" s="591" t="s"/>
      <c r="D1054" s="592">
        <v>336</v>
      </c>
      <c r="E1054" s="592">
        <v>336</v>
      </c>
      <c r="F1054" s="591">
        <v>48219</v>
      </c>
      <c r="G1054" s="591" t="s">
        <v>4569</v>
      </c>
      <c r="H1054" s="591" t="s"/>
      <c r="I1054" s="591" t="s"/>
      <c r="J1054" s="592">
        <v>336</v>
      </c>
      <c r="K1054" s="592" t="s"/>
      <c r="L1054" s="594">
        <v>0.547916666666424</v>
      </c>
      <c r="M1054" s="591" t="s">
        <v>4491</v>
      </c>
      <c r="N1054" s="612" t="s">
        <v>3123</v>
      </c>
      <c r="O1054" s="591" t="s"/>
      <c r="P1054" s="596" t="s"/>
      <c r="Q1054" s="597" t="s"/>
    </row>
    <row r="1055" spans="1:17" s="55">
      <c r="A1055" s="590">
        <v>45692</v>
      </c>
      <c r="B1055" s="591" t="s">
        <v>4150</v>
      </c>
      <c r="C1055" s="591" t="s"/>
      <c r="D1055" s="592">
        <v>597</v>
      </c>
      <c r="E1055" s="592">
        <v>504</v>
      </c>
      <c r="F1055" s="591">
        <v>48213</v>
      </c>
      <c r="G1055" s="591" t="s">
        <v>4569</v>
      </c>
      <c r="H1055" s="591" t="s"/>
      <c r="I1055" s="591" t="s"/>
      <c r="J1055" s="592">
        <v>504</v>
      </c>
      <c r="K1055" s="592" t="s"/>
      <c r="L1055" s="594">
        <v>0.479895833334013</v>
      </c>
      <c r="M1055" s="591" t="s">
        <v>4491</v>
      </c>
      <c r="N1055" s="591" t="s">
        <v>4572</v>
      </c>
      <c r="O1055" s="591" t="s"/>
      <c r="P1055" s="596" t="s"/>
      <c r="Q1055" s="597" t="s"/>
    </row>
    <row r="1056" spans="1:17" s="55">
      <c r="A1056" s="590">
        <v>45692</v>
      </c>
      <c r="B1056" s="246" t="s">
        <v>21</v>
      </c>
      <c r="C1056" s="591" t="s"/>
      <c r="D1056" s="592">
        <v>5499</v>
      </c>
      <c r="E1056" s="592">
        <v>5199</v>
      </c>
      <c r="F1056" s="591">
        <v>48206</v>
      </c>
      <c r="G1056" s="591" t="s">
        <v>3888</v>
      </c>
      <c r="H1056" s="591" t="s">
        <v>13596</v>
      </c>
      <c r="I1056" s="591">
        <v>18621709399</v>
      </c>
      <c r="J1056" s="592">
        <v>5499</v>
      </c>
      <c r="K1056" s="592" t="s"/>
      <c r="L1056" s="594">
        <v>0.443148148147884</v>
      </c>
      <c r="M1056" s="591" t="s">
        <v>4491</v>
      </c>
      <c r="N1056" s="612" t="s">
        <v>3615</v>
      </c>
      <c r="O1056" s="591" t="s">
        <v>14817</v>
      </c>
      <c r="P1056" s="596" t="s"/>
      <c r="Q1056" s="597" t="s"/>
    </row>
    <row r="1057" spans="1:17" s="55">
      <c r="A1057" s="590">
        <v>45692</v>
      </c>
      <c r="B1057" s="591" t="s">
        <v>4151</v>
      </c>
      <c r="C1057" s="591" t="s"/>
      <c r="D1057" s="592">
        <v>199</v>
      </c>
      <c r="E1057" s="592">
        <v>168</v>
      </c>
      <c r="F1057" s="591">
        <v>48203</v>
      </c>
      <c r="G1057" s="591" t="s">
        <v>4569</v>
      </c>
      <c r="H1057" s="591" t="s"/>
      <c r="I1057" s="591" t="s"/>
      <c r="J1057" s="592">
        <v>168</v>
      </c>
      <c r="K1057" s="592" t="s"/>
      <c r="L1057" s="594">
        <v>0.422638888889196</v>
      </c>
      <c r="M1057" s="591" t="s">
        <v>4491</v>
      </c>
      <c r="N1057" s="591" t="s">
        <v>4572</v>
      </c>
      <c r="O1057" s="591" t="s"/>
      <c r="P1057" s="596" t="s"/>
      <c r="Q1057" s="597" t="s"/>
    </row>
    <row r="1058" spans="1:17" s="55">
      <c r="A1058" s="590">
        <v>45692</v>
      </c>
      <c r="B1058" s="246" t="s">
        <v>4141</v>
      </c>
      <c r="C1058" s="591" t="s"/>
      <c r="D1058" s="592">
        <v>780</v>
      </c>
      <c r="E1058" s="592">
        <v>780</v>
      </c>
      <c r="F1058" s="591">
        <v>48189</v>
      </c>
      <c r="G1058" s="591" t="s">
        <v>12650</v>
      </c>
      <c r="H1058" s="591" t="s">
        <v>13597</v>
      </c>
      <c r="I1058" s="591">
        <v>13810453496</v>
      </c>
      <c r="J1058" s="592">
        <v>780</v>
      </c>
      <c r="K1058" s="592" t="s"/>
      <c r="L1058" s="594">
        <v>0.338715277779556</v>
      </c>
      <c r="M1058" s="591" t="s">
        <v>4491</v>
      </c>
      <c r="N1058" s="591" t="s">
        <v>4521</v>
      </c>
      <c r="O1058" s="591" t="s"/>
      <c r="P1058" s="596" t="s"/>
      <c r="Q1058" s="597" t="s"/>
    </row>
    <row r="1059" spans="1:17" s="55">
      <c r="A1059" s="590">
        <v>45693</v>
      </c>
      <c r="B1059" s="591" t="s">
        <v>4154</v>
      </c>
      <c r="C1059" s="591" t="s"/>
      <c r="D1059" s="592">
        <v>3372</v>
      </c>
      <c r="E1059" s="592">
        <v>2338</v>
      </c>
      <c r="F1059" s="591">
        <v>48319</v>
      </c>
      <c r="G1059" s="591" t="s">
        <v>4569</v>
      </c>
      <c r="H1059" s="591" t="s"/>
      <c r="I1059" s="591" t="s"/>
      <c r="J1059" s="592">
        <v>2338</v>
      </c>
      <c r="K1059" s="592" t="s"/>
      <c r="L1059" s="594">
        <v>0.846655092591391</v>
      </c>
      <c r="M1059" s="591" t="s">
        <v>3298</v>
      </c>
      <c r="N1059" s="591" t="s">
        <v>4572</v>
      </c>
      <c r="O1059" s="591" t="s"/>
      <c r="P1059" s="596" t="s"/>
      <c r="Q1059" s="597" t="s"/>
    </row>
    <row r="1060" spans="1:17" s="55">
      <c r="A1060" s="590">
        <v>45693</v>
      </c>
      <c r="B1060" s="591" t="s">
        <v>4153</v>
      </c>
      <c r="C1060" s="591" t="s"/>
      <c r="D1060" s="592">
        <v>398</v>
      </c>
      <c r="E1060" s="592">
        <v>336</v>
      </c>
      <c r="F1060" s="591">
        <v>48318</v>
      </c>
      <c r="G1060" s="591" t="s">
        <v>4569</v>
      </c>
      <c r="H1060" s="591" t="s">
        <v>12920</v>
      </c>
      <c r="I1060" s="591" t="s"/>
      <c r="J1060" s="592">
        <v>336</v>
      </c>
      <c r="K1060" s="592" t="s"/>
      <c r="L1060" s="594">
        <v>0.845138888889778</v>
      </c>
      <c r="M1060" s="591" t="s">
        <v>3298</v>
      </c>
      <c r="N1060" s="591" t="s">
        <v>5349</v>
      </c>
      <c r="O1060" s="591" t="s"/>
      <c r="P1060" s="596" t="s"/>
      <c r="Q1060" s="597" t="s"/>
    </row>
    <row r="1061" spans="1:17" s="55">
      <c r="A1061" s="590">
        <v>45693</v>
      </c>
      <c r="B1061" s="246" t="s">
        <v>4155</v>
      </c>
      <c r="C1061" s="591" t="s"/>
      <c r="D1061" s="592">
        <v>3999</v>
      </c>
      <c r="E1061" s="592">
        <v>2799</v>
      </c>
      <c r="F1061" s="591">
        <v>48293</v>
      </c>
      <c r="G1061" s="591" t="s">
        <v>4569</v>
      </c>
      <c r="H1061" s="591" t="s">
        <v>13396</v>
      </c>
      <c r="I1061" s="591">
        <v>17601699673</v>
      </c>
      <c r="J1061" s="592">
        <v>2799</v>
      </c>
      <c r="K1061" s="592" t="s"/>
      <c r="L1061" s="594">
        <v>0.623217592594301</v>
      </c>
      <c r="M1061" s="591" t="s">
        <v>4491</v>
      </c>
      <c r="N1061" s="591" t="s">
        <v>4572</v>
      </c>
      <c r="O1061" s="591" t="s"/>
      <c r="P1061" s="596" t="s"/>
      <c r="Q1061" s="597" t="s"/>
    </row>
    <row r="1062" spans="1:17" s="55">
      <c r="A1062" s="590">
        <v>45693</v>
      </c>
      <c r="B1062" s="246" t="s">
        <v>4156</v>
      </c>
      <c r="C1062" s="591" t="s"/>
      <c r="D1062" s="592">
        <v>850</v>
      </c>
      <c r="E1062" s="592">
        <v>780</v>
      </c>
      <c r="F1062" s="591">
        <v>48292</v>
      </c>
      <c r="G1062" s="591" t="s">
        <v>3888</v>
      </c>
      <c r="H1062" s="591" t="s">
        <v>41</v>
      </c>
      <c r="I1062" s="591">
        <v>13810453496</v>
      </c>
      <c r="J1062" s="592">
        <v>780</v>
      </c>
      <c r="K1062" s="592" t="s"/>
      <c r="L1062" s="594">
        <v>0.607719907406136</v>
      </c>
      <c r="M1062" s="591" t="s">
        <v>4491</v>
      </c>
      <c r="N1062" s="591" t="s">
        <v>4526</v>
      </c>
      <c r="O1062" s="591" t="s"/>
      <c r="P1062" s="596" t="s"/>
      <c r="Q1062" s="597" t="s"/>
    </row>
    <row r="1063" spans="1:17" s="55">
      <c r="A1063" s="590">
        <v>45693</v>
      </c>
      <c r="B1063" s="591" t="s">
        <v>4152</v>
      </c>
      <c r="C1063" s="591" t="s"/>
      <c r="D1063" s="592">
        <v>199</v>
      </c>
      <c r="E1063" s="592">
        <v>168</v>
      </c>
      <c r="F1063" s="591">
        <v>48290</v>
      </c>
      <c r="G1063" s="591" t="s">
        <v>4569</v>
      </c>
      <c r="H1063" s="591" t="s"/>
      <c r="I1063" s="591" t="s"/>
      <c r="J1063" s="592">
        <v>168</v>
      </c>
      <c r="K1063" s="592" t="s"/>
      <c r="L1063" s="594">
        <v>0.585185185183946</v>
      </c>
      <c r="M1063" s="591" t="s">
        <v>4491</v>
      </c>
      <c r="N1063" s="591" t="s">
        <v>4572</v>
      </c>
      <c r="O1063" s="591" t="s"/>
      <c r="P1063" s="596" t="s"/>
      <c r="Q1063" s="597" t="s"/>
    </row>
    <row r="1064" spans="1:17" s="55">
      <c r="A1064" s="590">
        <v>45693</v>
      </c>
      <c r="B1064" s="591" t="s">
        <v>4158</v>
      </c>
      <c r="C1064" s="591" t="s"/>
      <c r="D1064" s="592">
        <v>199</v>
      </c>
      <c r="E1064" s="592">
        <v>199</v>
      </c>
      <c r="F1064" s="591">
        <v>48277</v>
      </c>
      <c r="G1064" s="591" t="s">
        <v>4569</v>
      </c>
      <c r="H1064" s="591" t="s"/>
      <c r="I1064" s="591" t="s"/>
      <c r="J1064" s="592">
        <v>199</v>
      </c>
      <c r="K1064" s="592" t="s"/>
      <c r="L1064" s="594">
        <v>0.47976851851854</v>
      </c>
      <c r="M1064" s="591" t="s">
        <v>3298</v>
      </c>
      <c r="N1064" s="612" t="s">
        <v>3123</v>
      </c>
      <c r="O1064" s="591" t="s"/>
      <c r="P1064" s="596" t="s"/>
      <c r="Q1064" s="597" t="s"/>
    </row>
    <row r="1065" spans="1:17" s="55">
      <c r="A1065" s="590">
        <v>45693</v>
      </c>
      <c r="B1065" s="591" t="s">
        <v>4159</v>
      </c>
      <c r="C1065" s="591" t="s"/>
      <c r="D1065" s="592">
        <v>198</v>
      </c>
      <c r="E1065" s="592">
        <v>198</v>
      </c>
      <c r="F1065" s="591">
        <v>48274</v>
      </c>
      <c r="G1065" s="591" t="s">
        <v>4569</v>
      </c>
      <c r="H1065" s="591" t="s"/>
      <c r="I1065" s="591" t="s"/>
      <c r="J1065" s="592">
        <v>198</v>
      </c>
      <c r="K1065" s="592" t="s"/>
      <c r="L1065" s="594">
        <v>0.461875000000873</v>
      </c>
      <c r="M1065" s="591" t="s">
        <v>4491</v>
      </c>
      <c r="N1065" s="612" t="s">
        <v>3123</v>
      </c>
      <c r="O1065" s="591" t="s"/>
      <c r="P1065" s="596" t="s"/>
      <c r="Q1065" s="597" t="s"/>
    </row>
    <row r="1066" spans="1:17" s="55">
      <c r="A1066" s="590">
        <v>45694</v>
      </c>
      <c r="B1066" s="246" t="s">
        <v>4157</v>
      </c>
      <c r="C1066" s="591" t="s"/>
      <c r="D1066" s="592" t="s"/>
      <c r="E1066" s="592" t="s"/>
      <c r="F1066" s="591" t="s"/>
      <c r="G1066" s="591" t="s"/>
      <c r="H1066" s="591" t="s"/>
      <c r="I1066" s="591" t="s"/>
      <c r="J1066" s="592">
        <v>4700</v>
      </c>
      <c r="K1066" s="592" t="s"/>
      <c r="L1066" s="594" t="s"/>
      <c r="M1066" s="612" t="s">
        <v>2988</v>
      </c>
      <c r="N1066" s="612" t="s">
        <v>2975</v>
      </c>
      <c r="O1066" s="591" t="s"/>
      <c r="P1066" s="596" t="s"/>
      <c r="Q1066" s="597" t="s"/>
    </row>
    <row r="1067" spans="1:17" s="55">
      <c r="A1067" s="590">
        <v>45694</v>
      </c>
      <c r="B1067" s="591" t="s">
        <v>4161</v>
      </c>
      <c r="C1067" s="591" t="s"/>
      <c r="D1067" s="592">
        <v>326</v>
      </c>
      <c r="E1067" s="592">
        <v>267</v>
      </c>
      <c r="F1067" s="591">
        <v>48405</v>
      </c>
      <c r="G1067" s="591" t="s">
        <v>4569</v>
      </c>
      <c r="H1067" s="591" t="s">
        <v>4575</v>
      </c>
      <c r="I1067" s="591" t="s"/>
      <c r="J1067" s="592">
        <v>267</v>
      </c>
      <c r="K1067" s="592" t="s"/>
      <c r="L1067" s="594">
        <v>0.869525462963793</v>
      </c>
      <c r="M1067" s="591" t="s">
        <v>3298</v>
      </c>
      <c r="N1067" s="591" t="s">
        <v>5349</v>
      </c>
      <c r="O1067" s="591" t="s"/>
      <c r="P1067" s="596" t="s"/>
      <c r="Q1067" s="597" t="s"/>
    </row>
    <row r="1068" spans="1:17" s="55">
      <c r="A1068" s="590">
        <v>45694</v>
      </c>
      <c r="B1068" s="591" t="s">
        <v>13309</v>
      </c>
      <c r="C1068" s="591" t="s"/>
      <c r="D1068" s="592">
        <v>99</v>
      </c>
      <c r="E1068" s="592">
        <v>99</v>
      </c>
      <c r="F1068" s="591">
        <v>48404</v>
      </c>
      <c r="G1068" s="591" t="s">
        <v>3888</v>
      </c>
      <c r="H1068" s="591" t="s"/>
      <c r="I1068" s="591" t="s"/>
      <c r="J1068" s="592">
        <v>99</v>
      </c>
      <c r="K1068" s="592" t="s"/>
      <c r="L1068" s="594">
        <v>0.865231481482624</v>
      </c>
      <c r="M1068" s="591" t="s">
        <v>4491</v>
      </c>
      <c r="N1068" s="591" t="s">
        <v>5523</v>
      </c>
      <c r="O1068" s="591" t="s"/>
      <c r="P1068" s="596" t="s"/>
      <c r="Q1068" s="597" t="s"/>
    </row>
    <row r="1069" spans="1:17" s="55">
      <c r="A1069" s="590">
        <v>45694</v>
      </c>
      <c r="B1069" s="591" t="s">
        <v>13309</v>
      </c>
      <c r="C1069" s="591" t="s"/>
      <c r="D1069" s="592">
        <v>510</v>
      </c>
      <c r="E1069" s="592">
        <v>510</v>
      </c>
      <c r="F1069" s="591">
        <v>48403</v>
      </c>
      <c r="G1069" s="591" t="s">
        <v>3888</v>
      </c>
      <c r="H1069" s="591" t="s"/>
      <c r="I1069" s="591" t="s"/>
      <c r="J1069" s="592">
        <v>510</v>
      </c>
      <c r="K1069" s="592" t="s"/>
      <c r="L1069" s="594">
        <v>0.862314814814454</v>
      </c>
      <c r="M1069" s="591" t="s">
        <v>4491</v>
      </c>
      <c r="N1069" s="591" t="s">
        <v>5523</v>
      </c>
      <c r="O1069" s="591" t="s"/>
      <c r="P1069" s="596" t="s"/>
      <c r="Q1069" s="597" t="s"/>
    </row>
    <row r="1070" spans="1:17" s="55">
      <c r="A1070" s="590">
        <v>45694</v>
      </c>
      <c r="B1070" s="591" t="s">
        <v>4163</v>
      </c>
      <c r="C1070" s="591" t="s"/>
      <c r="D1070" s="592">
        <v>198</v>
      </c>
      <c r="E1070" s="592">
        <v>168</v>
      </c>
      <c r="F1070" s="591">
        <v>48399</v>
      </c>
      <c r="G1070" s="591" t="s">
        <v>4569</v>
      </c>
      <c r="H1070" s="591" t="s">
        <v>4575</v>
      </c>
      <c r="I1070" s="591" t="s"/>
      <c r="J1070" s="592">
        <v>168</v>
      </c>
      <c r="K1070" s="592" t="s"/>
      <c r="L1070" s="594">
        <v>0.83664351851985</v>
      </c>
      <c r="M1070" s="591" t="s">
        <v>3298</v>
      </c>
      <c r="N1070" s="591" t="s">
        <v>5349</v>
      </c>
      <c r="O1070" s="591" t="s"/>
      <c r="P1070" s="596" t="s"/>
      <c r="Q1070" s="597" t="s"/>
    </row>
    <row r="1071" spans="1:17" s="55">
      <c r="A1071" s="590">
        <v>45694</v>
      </c>
      <c r="B1071" s="591" t="s">
        <v>4164</v>
      </c>
      <c r="C1071" s="591" t="s"/>
      <c r="D1071" s="592">
        <v>398</v>
      </c>
      <c r="E1071" s="592">
        <v>336</v>
      </c>
      <c r="F1071" s="591">
        <v>48398</v>
      </c>
      <c r="G1071" s="591" t="s">
        <v>4569</v>
      </c>
      <c r="H1071" s="591" t="s">
        <v>12920</v>
      </c>
      <c r="I1071" s="591" t="s"/>
      <c r="J1071" s="592">
        <v>336</v>
      </c>
      <c r="K1071" s="592" t="s"/>
      <c r="L1071" s="594">
        <v>0.822314814813581</v>
      </c>
      <c r="M1071" s="591" t="s">
        <v>3298</v>
      </c>
      <c r="N1071" s="591" t="s">
        <v>5349</v>
      </c>
      <c r="O1071" s="591" t="s"/>
      <c r="P1071" s="596" t="s"/>
      <c r="Q1071" s="597" t="s"/>
    </row>
    <row r="1072" spans="1:17" s="55">
      <c r="A1072" s="590">
        <v>45694</v>
      </c>
      <c r="B1072" s="591" t="s">
        <v>13309</v>
      </c>
      <c r="C1072" s="591" t="s"/>
      <c r="D1072" s="592">
        <v>297</v>
      </c>
      <c r="E1072" s="592">
        <v>297</v>
      </c>
      <c r="F1072" s="591">
        <v>48394</v>
      </c>
      <c r="G1072" s="591" t="s">
        <v>3888</v>
      </c>
      <c r="H1072" s="591" t="s"/>
      <c r="I1072" s="591" t="s"/>
      <c r="J1072" s="592">
        <v>297</v>
      </c>
      <c r="K1072" s="592" t="s"/>
      <c r="L1072" s="594">
        <v>0.817870370370656</v>
      </c>
      <c r="M1072" s="591" t="s">
        <v>4491</v>
      </c>
      <c r="N1072" s="591" t="s">
        <v>5523</v>
      </c>
      <c r="O1072" s="591" t="s"/>
      <c r="P1072" s="596" t="s"/>
      <c r="Q1072" s="597" t="s"/>
    </row>
    <row r="1073" spans="1:17" s="55">
      <c r="A1073" s="590">
        <v>45694</v>
      </c>
      <c r="B1073" s="591" t="s">
        <v>13311</v>
      </c>
      <c r="C1073" s="591" t="s"/>
      <c r="D1073" s="592">
        <v>209</v>
      </c>
      <c r="E1073" s="592">
        <v>209</v>
      </c>
      <c r="F1073" s="591">
        <v>48392</v>
      </c>
      <c r="G1073" s="591" t="s">
        <v>4648</v>
      </c>
      <c r="H1073" s="591" t="s">
        <v>13598</v>
      </c>
      <c r="I1073" s="591">
        <v>15810656580</v>
      </c>
      <c r="J1073" s="592">
        <v>209</v>
      </c>
      <c r="K1073" s="592" t="s"/>
      <c r="L1073" s="594">
        <v>0.789166666665551</v>
      </c>
      <c r="M1073" s="591" t="s">
        <v>4491</v>
      </c>
      <c r="N1073" s="612" t="s">
        <v>3359</v>
      </c>
      <c r="O1073" s="591" t="s"/>
      <c r="P1073" s="596" t="s"/>
      <c r="Q1073" s="597" t="s"/>
    </row>
    <row r="1074" spans="1:17" s="55">
      <c r="A1074" s="590">
        <v>45694</v>
      </c>
      <c r="B1074" s="591" t="s">
        <v>4166</v>
      </c>
      <c r="C1074" s="591" t="s"/>
      <c r="D1074" s="592">
        <v>168</v>
      </c>
      <c r="E1074" s="592">
        <v>168</v>
      </c>
      <c r="F1074" s="591">
        <v>48391</v>
      </c>
      <c r="G1074" s="591" t="s">
        <v>4569</v>
      </c>
      <c r="H1074" s="591" t="s"/>
      <c r="I1074" s="591" t="s"/>
      <c r="J1074" s="592">
        <v>168</v>
      </c>
      <c r="K1074" s="592" t="s"/>
      <c r="L1074" s="594">
        <v>0.770451388889342</v>
      </c>
      <c r="M1074" s="591" t="s">
        <v>4491</v>
      </c>
      <c r="N1074" s="612" t="s">
        <v>3123</v>
      </c>
      <c r="O1074" s="591" t="s"/>
      <c r="P1074" s="596" t="s"/>
      <c r="Q1074" s="597" t="s"/>
    </row>
    <row r="1075" spans="1:17" s="55">
      <c r="A1075" s="590">
        <v>45694</v>
      </c>
      <c r="B1075" s="591" t="s">
        <v>4167</v>
      </c>
      <c r="C1075" s="591" t="s"/>
      <c r="D1075" s="592">
        <v>168</v>
      </c>
      <c r="E1075" s="592">
        <v>168</v>
      </c>
      <c r="F1075" s="591">
        <v>48390</v>
      </c>
      <c r="G1075" s="591" t="s">
        <v>4569</v>
      </c>
      <c r="H1075" s="591" t="s"/>
      <c r="I1075" s="591" t="s"/>
      <c r="J1075" s="592">
        <v>168</v>
      </c>
      <c r="K1075" s="592" t="s"/>
      <c r="L1075" s="594">
        <v>0.769687500000146</v>
      </c>
      <c r="M1075" s="591" t="s">
        <v>4491</v>
      </c>
      <c r="N1075" s="612" t="s">
        <v>3123</v>
      </c>
      <c r="O1075" s="591" t="s"/>
      <c r="P1075" s="596" t="s"/>
      <c r="Q1075" s="597" t="s"/>
    </row>
    <row r="1076" spans="1:17" s="55">
      <c r="A1076" s="590">
        <v>45694</v>
      </c>
      <c r="B1076" s="591" t="s">
        <v>4168</v>
      </c>
      <c r="C1076" s="591" t="s"/>
      <c r="D1076" s="592">
        <v>798</v>
      </c>
      <c r="E1076" s="592">
        <v>798</v>
      </c>
      <c r="F1076" s="591">
        <v>48383</v>
      </c>
      <c r="G1076" s="591" t="s">
        <v>4569</v>
      </c>
      <c r="H1076" s="591" t="s"/>
      <c r="I1076" s="591" t="s"/>
      <c r="J1076" s="592">
        <v>798</v>
      </c>
      <c r="K1076" s="592" t="s"/>
      <c r="L1076" s="594">
        <v>0.737395833333722</v>
      </c>
      <c r="M1076" s="591" t="s">
        <v>4491</v>
      </c>
      <c r="N1076" s="612" t="s">
        <v>3123</v>
      </c>
      <c r="O1076" s="591" t="s"/>
      <c r="P1076" s="596" t="s"/>
      <c r="Q1076" s="597" t="s"/>
    </row>
    <row r="1077" spans="1:17" s="55">
      <c r="A1077" s="590">
        <v>45694</v>
      </c>
      <c r="B1077" s="591" t="s">
        <v>4169</v>
      </c>
      <c r="C1077" s="591" t="s"/>
      <c r="D1077" s="592">
        <v>99</v>
      </c>
      <c r="E1077" s="592">
        <v>99</v>
      </c>
      <c r="F1077" s="591">
        <v>48378</v>
      </c>
      <c r="G1077" s="591" t="s">
        <v>4569</v>
      </c>
      <c r="H1077" s="591" t="s"/>
      <c r="I1077" s="591" t="s"/>
      <c r="J1077" s="592">
        <v>99</v>
      </c>
      <c r="K1077" s="592" t="s"/>
      <c r="L1077" s="594">
        <v>0.722141203703359</v>
      </c>
      <c r="M1077" s="591" t="s">
        <v>3298</v>
      </c>
      <c r="N1077" s="612" t="s">
        <v>3123</v>
      </c>
      <c r="O1077" s="591" t="s"/>
      <c r="P1077" s="596" t="s"/>
      <c r="Q1077" s="597" t="s"/>
    </row>
    <row r="1078" spans="1:17" s="55">
      <c r="A1078" s="590">
        <v>45694</v>
      </c>
      <c r="B1078" s="591" t="s">
        <v>4170</v>
      </c>
      <c r="C1078" s="591" t="s"/>
      <c r="D1078" s="592">
        <v>99</v>
      </c>
      <c r="E1078" s="592">
        <v>99</v>
      </c>
      <c r="F1078" s="591">
        <v>48374</v>
      </c>
      <c r="G1078" s="591" t="s">
        <v>4569</v>
      </c>
      <c r="H1078" s="591" t="s"/>
      <c r="I1078" s="591" t="s"/>
      <c r="J1078" s="592">
        <v>99</v>
      </c>
      <c r="K1078" s="592" t="s"/>
      <c r="L1078" s="594">
        <v>0.709675925925694</v>
      </c>
      <c r="M1078" s="591" t="s">
        <v>4491</v>
      </c>
      <c r="N1078" s="612" t="s">
        <v>3123</v>
      </c>
      <c r="O1078" s="591" t="s"/>
      <c r="P1078" s="596" t="s"/>
      <c r="Q1078" s="597" t="s"/>
    </row>
    <row r="1079" spans="1:17" s="55">
      <c r="A1079" s="590">
        <v>45694</v>
      </c>
      <c r="B1079" s="591" t="s">
        <v>4171</v>
      </c>
      <c r="C1079" s="591" t="s"/>
      <c r="D1079" s="592">
        <v>168</v>
      </c>
      <c r="E1079" s="592">
        <v>168</v>
      </c>
      <c r="F1079" s="591">
        <v>48371</v>
      </c>
      <c r="G1079" s="591" t="s">
        <v>4569</v>
      </c>
      <c r="H1079" s="591" t="s"/>
      <c r="I1079" s="591" t="s"/>
      <c r="J1079" s="592">
        <v>168</v>
      </c>
      <c r="K1079" s="592" t="s"/>
      <c r="L1079" s="594">
        <v>0.693692129629199</v>
      </c>
      <c r="M1079" s="591" t="s">
        <v>4491</v>
      </c>
      <c r="N1079" s="612" t="s">
        <v>3123</v>
      </c>
      <c r="O1079" s="591" t="s"/>
      <c r="P1079" s="596" t="s"/>
      <c r="Q1079" s="597" t="s"/>
    </row>
    <row r="1080" spans="1:17" s="55">
      <c r="A1080" s="590">
        <v>45694</v>
      </c>
      <c r="B1080" s="591" t="s">
        <v>4173</v>
      </c>
      <c r="C1080" s="591" t="s"/>
      <c r="D1080" s="592">
        <v>198</v>
      </c>
      <c r="E1080" s="592">
        <v>198</v>
      </c>
      <c r="F1080" s="591">
        <v>48363</v>
      </c>
      <c r="G1080" s="591" t="s">
        <v>4569</v>
      </c>
      <c r="H1080" s="591" t="s"/>
      <c r="I1080" s="591" t="s"/>
      <c r="J1080" s="592">
        <v>198</v>
      </c>
      <c r="K1080" s="592" t="s"/>
      <c r="L1080" s="594">
        <v>0.629270833334886</v>
      </c>
      <c r="M1080" s="591" t="s">
        <v>3298</v>
      </c>
      <c r="N1080" s="612" t="s">
        <v>3123</v>
      </c>
      <c r="O1080" s="591" t="s"/>
      <c r="P1080" s="596" t="s"/>
      <c r="Q1080" s="597" t="s"/>
    </row>
    <row r="1081" spans="1:17" s="55">
      <c r="A1081" s="590">
        <v>45694</v>
      </c>
      <c r="B1081" s="591" t="s">
        <v>4174</v>
      </c>
      <c r="C1081" s="591" t="s"/>
      <c r="D1081" s="592">
        <v>336</v>
      </c>
      <c r="E1081" s="592">
        <v>336</v>
      </c>
      <c r="F1081" s="591">
        <v>48361</v>
      </c>
      <c r="G1081" s="591" t="s">
        <v>4569</v>
      </c>
      <c r="H1081" s="591" t="s"/>
      <c r="I1081" s="591" t="s"/>
      <c r="J1081" s="592">
        <v>336</v>
      </c>
      <c r="K1081" s="592" t="s"/>
      <c r="L1081" s="594">
        <v>0.61327546296161</v>
      </c>
      <c r="M1081" s="591" t="s">
        <v>4491</v>
      </c>
      <c r="N1081" s="612" t="s">
        <v>3123</v>
      </c>
      <c r="O1081" s="591" t="s"/>
      <c r="P1081" s="596" t="s"/>
      <c r="Q1081" s="597" t="s"/>
    </row>
    <row r="1082" spans="1:17" s="55">
      <c r="A1082" s="590">
        <v>45694</v>
      </c>
      <c r="B1082" s="591" t="s">
        <v>4175</v>
      </c>
      <c r="C1082" s="591" t="s"/>
      <c r="D1082" s="592">
        <v>99</v>
      </c>
      <c r="E1082" s="592">
        <v>99</v>
      </c>
      <c r="F1082" s="591">
        <v>48359</v>
      </c>
      <c r="G1082" s="591" t="s">
        <v>4569</v>
      </c>
      <c r="H1082" s="591" t="s"/>
      <c r="I1082" s="591" t="s"/>
      <c r="J1082" s="592">
        <v>99</v>
      </c>
      <c r="K1082" s="592" t="s"/>
      <c r="L1082" s="594">
        <v>0.602291666666133</v>
      </c>
      <c r="M1082" s="591" t="s">
        <v>3298</v>
      </c>
      <c r="N1082" s="612" t="s">
        <v>3123</v>
      </c>
      <c r="O1082" s="591" t="s"/>
      <c r="P1082" s="596" t="s"/>
      <c r="Q1082" s="597" t="s"/>
    </row>
    <row r="1083" spans="1:17" s="55">
      <c r="A1083" s="590">
        <v>45694</v>
      </c>
      <c r="B1083" s="591" t="s">
        <v>13311</v>
      </c>
      <c r="C1083" s="591" t="s"/>
      <c r="D1083" s="592">
        <v>336</v>
      </c>
      <c r="E1083" s="592">
        <v>336</v>
      </c>
      <c r="F1083" s="591">
        <v>48358</v>
      </c>
      <c r="G1083" s="591" t="s">
        <v>12650</v>
      </c>
      <c r="H1083" s="591" t="s">
        <v>8517</v>
      </c>
      <c r="I1083" s="591">
        <v>18612317853</v>
      </c>
      <c r="J1083" s="592">
        <v>336</v>
      </c>
      <c r="K1083" s="592" t="s"/>
      <c r="L1083" s="594">
        <v>0.594826388889487</v>
      </c>
      <c r="M1083" s="591" t="s">
        <v>4491</v>
      </c>
      <c r="N1083" s="591" t="s">
        <v>4521</v>
      </c>
      <c r="O1083" s="591" t="s"/>
      <c r="P1083" s="596" t="s"/>
      <c r="Q1083" s="597" t="s"/>
    </row>
    <row r="1084" spans="1:17" s="55">
      <c r="A1084" s="590">
        <v>45694</v>
      </c>
      <c r="B1084" s="591" t="s">
        <v>4177</v>
      </c>
      <c r="C1084" s="591" t="s"/>
      <c r="D1084" s="592">
        <v>168</v>
      </c>
      <c r="E1084" s="592">
        <v>168</v>
      </c>
      <c r="F1084" s="591">
        <v>48357</v>
      </c>
      <c r="G1084" s="591" t="s">
        <v>4569</v>
      </c>
      <c r="H1084" s="591" t="s"/>
      <c r="I1084" s="591" t="s"/>
      <c r="J1084" s="592">
        <v>168</v>
      </c>
      <c r="K1084" s="592" t="s"/>
      <c r="L1084" s="594">
        <v>0.591377314813144</v>
      </c>
      <c r="M1084" s="591" t="s">
        <v>4491</v>
      </c>
      <c r="N1084" s="612" t="s">
        <v>3123</v>
      </c>
      <c r="O1084" s="591" t="s"/>
      <c r="P1084" s="596" t="s"/>
      <c r="Q1084" s="597" t="s"/>
    </row>
    <row r="1085" spans="1:17" s="55">
      <c r="A1085" s="590">
        <v>45694</v>
      </c>
      <c r="B1085" s="591" t="s">
        <v>4179</v>
      </c>
      <c r="C1085" s="591" t="s"/>
      <c r="D1085" s="592">
        <v>198</v>
      </c>
      <c r="E1085" s="592">
        <v>168</v>
      </c>
      <c r="F1085" s="591">
        <v>48355</v>
      </c>
      <c r="G1085" s="591" t="s">
        <v>4569</v>
      </c>
      <c r="H1085" s="591" t="s">
        <v>12920</v>
      </c>
      <c r="I1085" s="591" t="s"/>
      <c r="J1085" s="592">
        <v>168</v>
      </c>
      <c r="K1085" s="592" t="s"/>
      <c r="L1085" s="594">
        <v>0.580011574074888</v>
      </c>
      <c r="M1085" s="591" t="s">
        <v>3298</v>
      </c>
      <c r="N1085" s="591" t="s">
        <v>5349</v>
      </c>
      <c r="O1085" s="591" t="s"/>
      <c r="P1085" s="596" t="s"/>
      <c r="Q1085" s="597" t="s"/>
    </row>
    <row r="1086" spans="1:17" s="55">
      <c r="A1086" s="590">
        <v>45694</v>
      </c>
      <c r="B1086" s="591" t="s">
        <v>4178</v>
      </c>
      <c r="C1086" s="591" t="s"/>
      <c r="D1086" s="592">
        <v>168</v>
      </c>
      <c r="E1086" s="592">
        <v>168</v>
      </c>
      <c r="F1086" s="591">
        <v>48354</v>
      </c>
      <c r="G1086" s="591" t="s">
        <v>4569</v>
      </c>
      <c r="H1086" s="591" t="s"/>
      <c r="I1086" s="591" t="s"/>
      <c r="J1086" s="592">
        <v>168</v>
      </c>
      <c r="K1086" s="592" t="s"/>
      <c r="L1086" s="594">
        <v>0.578842592592992</v>
      </c>
      <c r="M1086" s="591" t="s">
        <v>4491</v>
      </c>
      <c r="N1086" s="612" t="s">
        <v>3123</v>
      </c>
      <c r="O1086" s="591" t="s"/>
      <c r="P1086" s="596" t="s"/>
      <c r="Q1086" s="597" t="s"/>
    </row>
    <row r="1087" spans="1:17" s="55">
      <c r="A1087" s="590">
        <v>45694</v>
      </c>
      <c r="B1087" s="591" t="s">
        <v>13311</v>
      </c>
      <c r="C1087" s="591" t="s"/>
      <c r="D1087" s="592">
        <v>12800</v>
      </c>
      <c r="E1087" s="592">
        <v>5699</v>
      </c>
      <c r="F1087" s="591">
        <v>48350</v>
      </c>
      <c r="G1087" s="591" t="s">
        <v>12650</v>
      </c>
      <c r="H1087" s="591" t="s">
        <v>13333</v>
      </c>
      <c r="I1087" s="591">
        <v>13811515813</v>
      </c>
      <c r="J1087" s="592">
        <v>5699</v>
      </c>
      <c r="K1087" s="592" t="s"/>
      <c r="L1087" s="594">
        <v>0.553148148148466</v>
      </c>
      <c r="M1087" s="591" t="s">
        <v>4491</v>
      </c>
      <c r="N1087" s="591" t="s">
        <v>4659</v>
      </c>
      <c r="O1087" s="591" t="s"/>
      <c r="P1087" s="596" t="s"/>
      <c r="Q1087" s="597" t="s"/>
    </row>
    <row r="1088" spans="1:17" s="55">
      <c r="A1088" s="590">
        <v>45694</v>
      </c>
      <c r="B1088" s="591" t="s">
        <v>4182</v>
      </c>
      <c r="C1088" s="591" t="s"/>
      <c r="D1088" s="592">
        <v>199</v>
      </c>
      <c r="E1088" s="592">
        <v>168</v>
      </c>
      <c r="F1088" s="591">
        <v>48348</v>
      </c>
      <c r="G1088" s="591" t="s">
        <v>4569</v>
      </c>
      <c r="H1088" s="591" t="s"/>
      <c r="I1088" s="591" t="s"/>
      <c r="J1088" s="592">
        <v>168</v>
      </c>
      <c r="K1088" s="592" t="s"/>
      <c r="L1088" s="594">
        <v>0.547974537035771</v>
      </c>
      <c r="M1088" s="591" t="s">
        <v>4491</v>
      </c>
      <c r="N1088" s="591" t="s">
        <v>4630</v>
      </c>
      <c r="O1088" s="591" t="s"/>
      <c r="P1088" s="596" t="s"/>
      <c r="Q1088" s="597" t="s"/>
    </row>
    <row r="1089" spans="1:17" s="55">
      <c r="A1089" s="590">
        <v>45694</v>
      </c>
      <c r="B1089" s="591" t="s">
        <v>13311</v>
      </c>
      <c r="C1089" s="591" t="s"/>
      <c r="D1089" s="592">
        <v>298</v>
      </c>
      <c r="E1089" s="592">
        <v>298</v>
      </c>
      <c r="F1089" s="591">
        <v>48346</v>
      </c>
      <c r="G1089" s="591" t="s">
        <v>3888</v>
      </c>
      <c r="H1089" s="591" t="s">
        <v>13429</v>
      </c>
      <c r="I1089" s="591">
        <v>18611879064</v>
      </c>
      <c r="J1089" s="592">
        <v>298</v>
      </c>
      <c r="K1089" s="592" t="s"/>
      <c r="L1089" s="594">
        <v>0.537685185187002</v>
      </c>
      <c r="M1089" s="591" t="s">
        <v>4491</v>
      </c>
      <c r="N1089" s="612" t="s">
        <v>3513</v>
      </c>
      <c r="O1089" s="591" t="s"/>
      <c r="P1089" s="596" t="s"/>
      <c r="Q1089" s="597" t="s"/>
    </row>
    <row r="1090" spans="1:17" s="55">
      <c r="A1090" s="590">
        <v>45694</v>
      </c>
      <c r="B1090" s="591" t="s">
        <v>4184</v>
      </c>
      <c r="C1090" s="591" t="s"/>
      <c r="D1090" s="592">
        <v>336</v>
      </c>
      <c r="E1090" s="592">
        <v>336</v>
      </c>
      <c r="F1090" s="591">
        <v>48345</v>
      </c>
      <c r="G1090" s="591" t="s">
        <v>4569</v>
      </c>
      <c r="H1090" s="591" t="s"/>
      <c r="I1090" s="591" t="s"/>
      <c r="J1090" s="592">
        <v>336</v>
      </c>
      <c r="K1090" s="592" t="s"/>
      <c r="L1090" s="594">
        <v>0.530520833333867</v>
      </c>
      <c r="M1090" s="591" t="s">
        <v>3298</v>
      </c>
      <c r="N1090" s="612" t="s">
        <v>3224</v>
      </c>
      <c r="O1090" s="591" t="s"/>
      <c r="P1090" s="596" t="s"/>
      <c r="Q1090" s="597" t="s"/>
    </row>
    <row r="1091" spans="1:17" s="55">
      <c r="A1091" s="590">
        <v>45694</v>
      </c>
      <c r="B1091" s="591" t="s">
        <v>4172</v>
      </c>
      <c r="C1091" s="591" t="s"/>
      <c r="D1091" s="592">
        <v>99</v>
      </c>
      <c r="E1091" s="592">
        <v>99</v>
      </c>
      <c r="F1091" s="591">
        <v>48326</v>
      </c>
      <c r="G1091" s="591" t="s">
        <v>4569</v>
      </c>
      <c r="H1091" s="591" t="s"/>
      <c r="I1091" s="591" t="s"/>
      <c r="J1091" s="592">
        <v>99</v>
      </c>
      <c r="K1091" s="592" t="s"/>
      <c r="L1091" s="594">
        <v>0.388275462963065</v>
      </c>
      <c r="M1091" s="591" t="s">
        <v>4491</v>
      </c>
      <c r="N1091" s="612" t="s">
        <v>3123</v>
      </c>
      <c r="O1091" s="591" t="s"/>
      <c r="P1091" s="596" t="s"/>
      <c r="Q1091" s="597" t="s"/>
    </row>
    <row r="1092" spans="1:17" s="55">
      <c r="A1092" s="590">
        <v>45695</v>
      </c>
      <c r="B1092" s="591" t="s">
        <v>4185</v>
      </c>
      <c r="C1092" s="591" t="s"/>
      <c r="D1092" s="592">
        <v>498</v>
      </c>
      <c r="E1092" s="592">
        <v>168</v>
      </c>
      <c r="F1092" s="591">
        <v>48497</v>
      </c>
      <c r="G1092" s="591" t="s">
        <v>4569</v>
      </c>
      <c r="H1092" s="591" t="s"/>
      <c r="I1092" s="591" t="s"/>
      <c r="J1092" s="592">
        <v>168</v>
      </c>
      <c r="K1092" s="592" t="s"/>
      <c r="L1092" s="594">
        <v>0.81649305555402</v>
      </c>
      <c r="M1092" s="591" t="s">
        <v>3298</v>
      </c>
      <c r="N1092" s="591" t="s">
        <v>4572</v>
      </c>
      <c r="O1092" s="591" t="s"/>
      <c r="P1092" s="596" t="s"/>
      <c r="Q1092" s="597" t="s"/>
    </row>
    <row r="1093" spans="1:17" s="55">
      <c r="A1093" s="590">
        <v>45695</v>
      </c>
      <c r="B1093" s="591" t="s">
        <v>13311</v>
      </c>
      <c r="C1093" s="591" t="s"/>
      <c r="D1093" s="592">
        <v>89</v>
      </c>
      <c r="E1093" s="592">
        <v>89</v>
      </c>
      <c r="F1093" s="591">
        <v>48496</v>
      </c>
      <c r="G1093" s="591" t="s">
        <v>3888</v>
      </c>
      <c r="H1093" s="591" t="s">
        <v>13599</v>
      </c>
      <c r="I1093" s="591">
        <v>15824063277</v>
      </c>
      <c r="J1093" s="592">
        <v>89</v>
      </c>
      <c r="K1093" s="592" t="s"/>
      <c r="L1093" s="594">
        <v>0.807812499999273</v>
      </c>
      <c r="M1093" s="591" t="s">
        <v>4491</v>
      </c>
      <c r="N1093" s="246" t="s">
        <v>3513</v>
      </c>
      <c r="O1093" s="591" t="s"/>
      <c r="P1093" s="596" t="s"/>
      <c r="Q1093" s="597" t="s"/>
    </row>
    <row r="1094" spans="1:17" s="55">
      <c r="A1094" s="590">
        <v>45695</v>
      </c>
      <c r="B1094" s="591" t="s">
        <v>13309</v>
      </c>
      <c r="C1094" s="591" t="s"/>
      <c r="D1094" s="592">
        <v>633</v>
      </c>
      <c r="E1094" s="592">
        <v>504</v>
      </c>
      <c r="F1094" s="591">
        <v>48494</v>
      </c>
      <c r="G1094" s="591" t="s">
        <v>4569</v>
      </c>
      <c r="H1094" s="591" t="s">
        <v>12920</v>
      </c>
      <c r="I1094" s="591" t="s"/>
      <c r="J1094" s="592">
        <v>504</v>
      </c>
      <c r="K1094" s="592" t="s"/>
      <c r="L1094" s="594">
        <v>0.776990740741894</v>
      </c>
      <c r="M1094" s="591" t="s">
        <v>4491</v>
      </c>
      <c r="N1094" s="591" t="s">
        <v>5349</v>
      </c>
      <c r="O1094" s="591" t="s"/>
      <c r="P1094" s="596" t="s"/>
      <c r="Q1094" s="597" t="s"/>
    </row>
    <row r="1095" spans="1:17" s="55">
      <c r="A1095" s="590">
        <v>45695</v>
      </c>
      <c r="B1095" s="591" t="s">
        <v>13311</v>
      </c>
      <c r="C1095" s="591" t="s"/>
      <c r="D1095" s="592">
        <v>199</v>
      </c>
      <c r="E1095" s="592">
        <v>128</v>
      </c>
      <c r="F1095" s="591">
        <v>48492</v>
      </c>
      <c r="G1095" s="591" t="s">
        <v>3888</v>
      </c>
      <c r="H1095" s="591" t="s">
        <v>13600</v>
      </c>
      <c r="I1095" s="591">
        <v>13911983197</v>
      </c>
      <c r="J1095" s="592">
        <v>128</v>
      </c>
      <c r="K1095" s="592" t="s"/>
      <c r="L1095" s="594">
        <v>0.739328703704814</v>
      </c>
      <c r="M1095" s="591" t="s">
        <v>4491</v>
      </c>
      <c r="N1095" s="246" t="s">
        <v>3513</v>
      </c>
      <c r="O1095" s="591" t="s"/>
      <c r="P1095" s="596" t="s"/>
      <c r="Q1095" s="597" t="s"/>
    </row>
    <row r="1096" spans="1:17" s="55">
      <c r="A1096" s="590">
        <v>45695</v>
      </c>
      <c r="B1096" s="591" t="s">
        <v>13311</v>
      </c>
      <c r="C1096" s="591" t="s"/>
      <c r="D1096" s="592">
        <v>298</v>
      </c>
      <c r="E1096" s="592">
        <v>298</v>
      </c>
      <c r="F1096" s="591">
        <v>48490</v>
      </c>
      <c r="G1096" s="591" t="s">
        <v>3888</v>
      </c>
      <c r="H1096" s="591" t="s">
        <v>13600</v>
      </c>
      <c r="I1096" s="591">
        <v>13911983197</v>
      </c>
      <c r="J1096" s="592">
        <v>298</v>
      </c>
      <c r="K1096" s="592" t="s"/>
      <c r="L1096" s="594">
        <v>0.736018518517085</v>
      </c>
      <c r="M1096" s="591" t="s">
        <v>4491</v>
      </c>
      <c r="N1096" s="246" t="s">
        <v>3513</v>
      </c>
      <c r="O1096" s="591" t="s"/>
      <c r="P1096" s="596" t="s"/>
      <c r="Q1096" s="597" t="s"/>
    </row>
    <row r="1097" spans="1:17" s="55">
      <c r="A1097" s="590">
        <v>45695</v>
      </c>
      <c r="B1097" s="591" t="s">
        <v>4190</v>
      </c>
      <c r="C1097" s="591" t="s"/>
      <c r="D1097" s="592">
        <v>20</v>
      </c>
      <c r="E1097" s="592">
        <v>20</v>
      </c>
      <c r="F1097" s="591">
        <v>48476</v>
      </c>
      <c r="G1097" s="591" t="s">
        <v>4569</v>
      </c>
      <c r="H1097" s="591" t="s"/>
      <c r="I1097" s="591">
        <v>18611417690</v>
      </c>
      <c r="J1097" s="592">
        <v>20</v>
      </c>
      <c r="K1097" s="592" t="s"/>
      <c r="L1097" s="594">
        <v>0.71204861111255</v>
      </c>
      <c r="M1097" s="591" t="s">
        <v>4491</v>
      </c>
      <c r="N1097" s="591" t="s">
        <v>4572</v>
      </c>
      <c r="O1097" s="591" t="s"/>
      <c r="P1097" s="596" t="s"/>
      <c r="Q1097" s="597" t="s"/>
    </row>
    <row r="1098" spans="1:17" s="55">
      <c r="A1098" s="590">
        <v>45695</v>
      </c>
      <c r="B1098" s="591" t="s">
        <v>13309</v>
      </c>
      <c r="C1098" s="591" t="s"/>
      <c r="D1098" s="592">
        <v>2190</v>
      </c>
      <c r="E1098" s="592">
        <v>1752</v>
      </c>
      <c r="F1098" s="591">
        <v>48472</v>
      </c>
      <c r="G1098" s="591" t="s">
        <v>4569</v>
      </c>
      <c r="H1098" s="591" t="s">
        <v>5349</v>
      </c>
      <c r="I1098" s="591">
        <v>18600193257</v>
      </c>
      <c r="J1098" s="592">
        <v>1752</v>
      </c>
      <c r="K1098" s="592" t="s"/>
      <c r="L1098" s="594">
        <v>0.690462962964375</v>
      </c>
      <c r="M1098" s="591" t="s">
        <v>4491</v>
      </c>
      <c r="N1098" s="591" t="s">
        <v>5349</v>
      </c>
      <c r="O1098" s="591" t="s"/>
      <c r="P1098" s="596" t="s"/>
      <c r="Q1098" s="597" t="s"/>
    </row>
    <row r="1099" spans="1:17" s="55">
      <c r="A1099" s="590">
        <v>45695</v>
      </c>
      <c r="B1099" s="591" t="s">
        <v>13309</v>
      </c>
      <c r="C1099" s="591" t="s"/>
      <c r="D1099" s="592">
        <v>198</v>
      </c>
      <c r="E1099" s="592">
        <v>168</v>
      </c>
      <c r="F1099" s="591">
        <v>48470</v>
      </c>
      <c r="G1099" s="591" t="s">
        <v>4569</v>
      </c>
      <c r="H1099" s="591" t="s">
        <v>12920</v>
      </c>
      <c r="I1099" s="591" t="s"/>
      <c r="J1099" s="592">
        <v>168</v>
      </c>
      <c r="K1099" s="592" t="s"/>
      <c r="L1099" s="594">
        <v>0.66335648148015</v>
      </c>
      <c r="M1099" s="591" t="s">
        <v>4491</v>
      </c>
      <c r="N1099" s="591" t="s">
        <v>5349</v>
      </c>
      <c r="O1099" s="591" t="s"/>
      <c r="P1099" s="596" t="s"/>
      <c r="Q1099" s="597" t="s"/>
    </row>
    <row r="1100" spans="1:17" s="55">
      <c r="A1100" s="590">
        <v>45695</v>
      </c>
      <c r="B1100" s="591" t="s">
        <v>4193</v>
      </c>
      <c r="C1100" s="591" t="s"/>
      <c r="D1100" s="592">
        <v>398</v>
      </c>
      <c r="E1100" s="592">
        <v>336</v>
      </c>
      <c r="F1100" s="591">
        <v>48458</v>
      </c>
      <c r="G1100" s="591" t="s">
        <v>4569</v>
      </c>
      <c r="H1100" s="591" t="s">
        <v>12920</v>
      </c>
      <c r="I1100" s="591" t="s"/>
      <c r="J1100" s="592">
        <v>336</v>
      </c>
      <c r="K1100" s="592" t="s"/>
      <c r="L1100" s="594">
        <v>0.624548611111095</v>
      </c>
      <c r="M1100" s="591" t="s">
        <v>3298</v>
      </c>
      <c r="N1100" s="591" t="s">
        <v>5349</v>
      </c>
      <c r="O1100" s="591" t="s"/>
      <c r="P1100" s="596" t="s"/>
      <c r="Q1100" s="597" t="s"/>
    </row>
    <row r="1101" spans="1:17" s="55">
      <c r="A1101" s="590">
        <v>45695</v>
      </c>
      <c r="B1101" s="591" t="s">
        <v>4194</v>
      </c>
      <c r="C1101" s="591" t="s"/>
      <c r="D1101" s="592">
        <v>199</v>
      </c>
      <c r="E1101" s="592">
        <v>168</v>
      </c>
      <c r="F1101" s="591">
        <v>48454</v>
      </c>
      <c r="G1101" s="591" t="s">
        <v>4569</v>
      </c>
      <c r="H1101" s="591" t="s"/>
      <c r="I1101" s="591" t="s"/>
      <c r="J1101" s="592">
        <v>168</v>
      </c>
      <c r="K1101" s="592" t="s"/>
      <c r="L1101" s="594">
        <v>0.599652777778829</v>
      </c>
      <c r="M1101" s="591" t="s">
        <v>4491</v>
      </c>
      <c r="N1101" s="591" t="s">
        <v>4572</v>
      </c>
      <c r="O1101" s="591" t="s"/>
      <c r="P1101" s="596" t="s"/>
      <c r="Q1101" s="597" t="s"/>
    </row>
    <row r="1102" spans="1:17" s="55">
      <c r="A1102" s="590">
        <v>45695</v>
      </c>
      <c r="B1102" s="591" t="s">
        <v>13309</v>
      </c>
      <c r="C1102" s="591" t="s"/>
      <c r="D1102" s="592">
        <v>168</v>
      </c>
      <c r="E1102" s="592">
        <v>168</v>
      </c>
      <c r="F1102" s="591">
        <v>48451</v>
      </c>
      <c r="G1102" s="591" t="s">
        <v>12650</v>
      </c>
      <c r="H1102" s="591" t="s"/>
      <c r="I1102" s="591" t="s"/>
      <c r="J1102" s="592">
        <v>168</v>
      </c>
      <c r="K1102" s="592" t="s"/>
      <c r="L1102" s="594">
        <v>0.590104166665697</v>
      </c>
      <c r="M1102" s="591" t="s">
        <v>4491</v>
      </c>
      <c r="N1102" s="591" t="s">
        <v>8517</v>
      </c>
      <c r="O1102" s="591" t="s"/>
      <c r="P1102" s="596" t="s"/>
      <c r="Q1102" s="597" t="s"/>
    </row>
    <row r="1103" spans="1:17" s="55">
      <c r="A1103" s="590">
        <v>45695</v>
      </c>
      <c r="B1103" s="591" t="s">
        <v>4196</v>
      </c>
      <c r="C1103" s="591" t="s"/>
      <c r="D1103" s="592">
        <v>500</v>
      </c>
      <c r="E1103" s="592">
        <v>350</v>
      </c>
      <c r="F1103" s="591">
        <v>48450</v>
      </c>
      <c r="G1103" s="591" t="s">
        <v>4569</v>
      </c>
      <c r="H1103" s="591" t="s">
        <v>4575</v>
      </c>
      <c r="I1103" s="591" t="s"/>
      <c r="J1103" s="592">
        <v>350</v>
      </c>
      <c r="K1103" s="592" t="s"/>
      <c r="L1103" s="594">
        <v>0.582337962961901</v>
      </c>
      <c r="M1103" s="591" t="s">
        <v>4491</v>
      </c>
      <c r="N1103" s="591" t="s">
        <v>5349</v>
      </c>
      <c r="O1103" s="591" t="s"/>
      <c r="P1103" s="596" t="s"/>
      <c r="Q1103" s="597" t="s"/>
    </row>
    <row r="1104" spans="1:17" s="55">
      <c r="A1104" s="590">
        <v>45695</v>
      </c>
      <c r="B1104" s="591" t="s">
        <v>4198</v>
      </c>
      <c r="C1104" s="591" t="s"/>
      <c r="D1104" s="592">
        <v>198</v>
      </c>
      <c r="E1104" s="592">
        <v>168</v>
      </c>
      <c r="F1104" s="591">
        <v>48438</v>
      </c>
      <c r="G1104" s="591" t="s">
        <v>4569</v>
      </c>
      <c r="H1104" s="591" t="s">
        <v>4575</v>
      </c>
      <c r="I1104" s="591" t="s"/>
      <c r="J1104" s="592">
        <v>168</v>
      </c>
      <c r="K1104" s="592" t="s"/>
      <c r="L1104" s="594">
        <v>0.500243055554165</v>
      </c>
      <c r="M1104" s="591" t="s">
        <v>3298</v>
      </c>
      <c r="N1104" s="591" t="s">
        <v>5349</v>
      </c>
      <c r="O1104" s="591" t="s"/>
      <c r="P1104" s="596" t="s"/>
      <c r="Q1104" s="597" t="s"/>
    </row>
    <row r="1105" spans="1:17" s="55">
      <c r="A1105" s="590">
        <v>45695</v>
      </c>
      <c r="B1105" s="591" t="s">
        <v>13311</v>
      </c>
      <c r="C1105" s="591" t="s"/>
      <c r="D1105" s="592">
        <v>398</v>
      </c>
      <c r="E1105" s="592">
        <v>398</v>
      </c>
      <c r="F1105" s="591">
        <v>48437</v>
      </c>
      <c r="G1105" s="591" t="s">
        <v>12650</v>
      </c>
      <c r="H1105" s="591" t="s"/>
      <c r="I1105" s="591" t="s"/>
      <c r="J1105" s="592">
        <v>398</v>
      </c>
      <c r="K1105" s="592" t="s"/>
      <c r="L1105" s="594">
        <v>0.50030092592715</v>
      </c>
      <c r="M1105" s="591" t="s">
        <v>4491</v>
      </c>
      <c r="N1105" s="591" t="s">
        <v>4521</v>
      </c>
      <c r="O1105" s="591" t="s"/>
      <c r="P1105" s="596" t="s"/>
      <c r="Q1105" s="597" t="s"/>
    </row>
    <row r="1106" spans="1:17" s="55">
      <c r="A1106" s="590">
        <v>45695</v>
      </c>
      <c r="B1106" s="591" t="s">
        <v>4200</v>
      </c>
      <c r="C1106" s="591" t="s"/>
      <c r="D1106" s="592">
        <v>597</v>
      </c>
      <c r="E1106" s="592">
        <v>504</v>
      </c>
      <c r="F1106" s="591">
        <v>48436</v>
      </c>
      <c r="G1106" s="591" t="s">
        <v>4569</v>
      </c>
      <c r="H1106" s="591" t="s">
        <v>12920</v>
      </c>
      <c r="I1106" s="591" t="s"/>
      <c r="J1106" s="592">
        <v>504</v>
      </c>
      <c r="K1106" s="592" t="s"/>
      <c r="L1106" s="594">
        <v>0.473449074073869</v>
      </c>
      <c r="M1106" s="591" t="s">
        <v>3298</v>
      </c>
      <c r="N1106" s="591" t="s">
        <v>5349</v>
      </c>
      <c r="O1106" s="591" t="s"/>
      <c r="P1106" s="596" t="s"/>
      <c r="Q1106" s="597" t="s"/>
    </row>
    <row r="1107" spans="1:17" s="55">
      <c r="A1107" s="590">
        <v>45695</v>
      </c>
      <c r="B1107" s="591" t="s">
        <v>4199</v>
      </c>
      <c r="C1107" s="591" t="s"/>
      <c r="D1107" s="592">
        <v>198</v>
      </c>
      <c r="E1107" s="592">
        <v>168</v>
      </c>
      <c r="F1107" s="591">
        <v>48435</v>
      </c>
      <c r="G1107" s="591" t="s">
        <v>4569</v>
      </c>
      <c r="H1107" s="591" t="s">
        <v>12920</v>
      </c>
      <c r="I1107" s="591" t="s"/>
      <c r="J1107" s="592">
        <v>168</v>
      </c>
      <c r="K1107" s="592" t="s"/>
      <c r="L1107" s="594">
        <v>0.472928240742476</v>
      </c>
      <c r="M1107" s="591" t="s">
        <v>3298</v>
      </c>
      <c r="N1107" s="591" t="s">
        <v>5349</v>
      </c>
      <c r="O1107" s="591" t="s"/>
      <c r="P1107" s="596" t="s"/>
      <c r="Q1107" s="597" t="s"/>
    </row>
    <row r="1108" spans="1:17" s="55">
      <c r="A1108" s="590">
        <v>45695</v>
      </c>
      <c r="B1108" s="591" t="s">
        <v>4201</v>
      </c>
      <c r="C1108" s="591" t="s"/>
      <c r="D1108" s="592">
        <v>198</v>
      </c>
      <c r="E1108" s="592">
        <v>168</v>
      </c>
      <c r="F1108" s="591">
        <v>48433</v>
      </c>
      <c r="G1108" s="591" t="s">
        <v>4569</v>
      </c>
      <c r="H1108" s="591" t="s"/>
      <c r="I1108" s="591" t="s"/>
      <c r="J1108" s="592">
        <v>168</v>
      </c>
      <c r="K1108" s="592" t="s"/>
      <c r="L1108" s="594">
        <v>0.460092592591536</v>
      </c>
      <c r="M1108" s="591" t="s">
        <v>3298</v>
      </c>
      <c r="N1108" s="591" t="s">
        <v>5349</v>
      </c>
      <c r="O1108" s="591" t="s"/>
      <c r="P1108" s="596" t="s"/>
      <c r="Q1108" s="597" t="s"/>
    </row>
    <row r="1109" spans="1:17" s="55">
      <c r="A1109" s="590">
        <v>45695</v>
      </c>
      <c r="B1109" s="591" t="s">
        <v>4203</v>
      </c>
      <c r="C1109" s="591" t="s"/>
      <c r="D1109" s="592">
        <v>198</v>
      </c>
      <c r="E1109" s="592">
        <v>168</v>
      </c>
      <c r="F1109" s="591">
        <v>48431</v>
      </c>
      <c r="G1109" s="591" t="s">
        <v>4569</v>
      </c>
      <c r="H1109" s="591" t="s">
        <v>12920</v>
      </c>
      <c r="I1109" s="591" t="s"/>
      <c r="J1109" s="592">
        <v>168</v>
      </c>
      <c r="K1109" s="592" t="s"/>
      <c r="L1109" s="594">
        <v>0.454039351850952</v>
      </c>
      <c r="M1109" s="591" t="s">
        <v>3298</v>
      </c>
      <c r="N1109" s="591" t="s">
        <v>5349</v>
      </c>
      <c r="O1109" s="591" t="s"/>
      <c r="P1109" s="596" t="s"/>
      <c r="Q1109" s="597" t="s"/>
    </row>
    <row r="1110" spans="1:17" s="55">
      <c r="A1110" s="590">
        <v>45695</v>
      </c>
      <c r="B1110" s="591" t="s">
        <v>4202</v>
      </c>
      <c r="C1110" s="591" t="s"/>
      <c r="D1110" s="592">
        <v>198</v>
      </c>
      <c r="E1110" s="592">
        <v>168</v>
      </c>
      <c r="F1110" s="591">
        <v>48428</v>
      </c>
      <c r="G1110" s="591" t="s">
        <v>4569</v>
      </c>
      <c r="H1110" s="591" t="s">
        <v>4575</v>
      </c>
      <c r="I1110" s="591" t="s"/>
      <c r="J1110" s="592">
        <v>168</v>
      </c>
      <c r="K1110" s="592" t="s"/>
      <c r="L1110" s="594">
        <v>0.443993055556348</v>
      </c>
      <c r="M1110" s="591" t="s">
        <v>4491</v>
      </c>
      <c r="N1110" s="591" t="s">
        <v>5349</v>
      </c>
      <c r="O1110" s="591" t="s"/>
      <c r="P1110" s="596" t="s"/>
      <c r="Q1110" s="597" t="s"/>
    </row>
    <row r="1111" spans="1:17" s="55">
      <c r="A1111" s="590">
        <v>45695</v>
      </c>
      <c r="B1111" s="591" t="s">
        <v>13311</v>
      </c>
      <c r="C1111" s="591" t="s"/>
      <c r="D1111" s="592">
        <v>299</v>
      </c>
      <c r="E1111" s="592">
        <v>299</v>
      </c>
      <c r="F1111" s="591">
        <v>48424</v>
      </c>
      <c r="G1111" s="591" t="s">
        <v>12650</v>
      </c>
      <c r="H1111" s="591" t="s"/>
      <c r="I1111" s="591" t="s"/>
      <c r="J1111" s="592">
        <v>299</v>
      </c>
      <c r="K1111" s="592" t="s"/>
      <c r="L1111" s="594">
        <v>0.424652777779556</v>
      </c>
      <c r="M1111" s="591" t="s">
        <v>4491</v>
      </c>
      <c r="N1111" s="591" t="s">
        <v>4521</v>
      </c>
      <c r="O1111" s="591" t="s"/>
      <c r="P1111" s="596" t="s"/>
      <c r="Q1111" s="597" t="s"/>
    </row>
    <row r="1112" spans="1:17" s="55">
      <c r="A1112" s="590">
        <v>45695</v>
      </c>
      <c r="B1112" s="591" t="s">
        <v>4205</v>
      </c>
      <c r="C1112" s="591" t="s"/>
      <c r="D1112" s="592">
        <v>258</v>
      </c>
      <c r="E1112" s="592">
        <v>168</v>
      </c>
      <c r="F1112" s="591">
        <v>48422</v>
      </c>
      <c r="G1112" s="591" t="s">
        <v>4569</v>
      </c>
      <c r="H1112" s="591" t="s">
        <v>4575</v>
      </c>
      <c r="I1112" s="591" t="s"/>
      <c r="J1112" s="592">
        <v>168</v>
      </c>
      <c r="K1112" s="592" t="s"/>
      <c r="L1112" s="594">
        <v>0.413738425926567</v>
      </c>
      <c r="M1112" s="591" t="s">
        <v>3298</v>
      </c>
      <c r="N1112" s="591" t="s">
        <v>5349</v>
      </c>
      <c r="O1112" s="591" t="s"/>
      <c r="P1112" s="596" t="s"/>
      <c r="Q1112" s="597" t="s"/>
    </row>
    <row r="1113" spans="1:17" s="55">
      <c r="A1113" s="590">
        <v>45696</v>
      </c>
      <c r="B1113" s="591" t="s">
        <v>4206</v>
      </c>
      <c r="C1113" s="591" t="s"/>
      <c r="D1113" s="592">
        <v>1289</v>
      </c>
      <c r="E1113" s="592">
        <v>1180</v>
      </c>
      <c r="F1113" s="591">
        <v>48559</v>
      </c>
      <c r="G1113" s="591" t="s">
        <v>4569</v>
      </c>
      <c r="H1113" s="591" t="s"/>
      <c r="I1113" s="591" t="s"/>
      <c r="J1113" s="592">
        <v>1180</v>
      </c>
      <c r="K1113" s="592" t="s"/>
      <c r="L1113" s="594">
        <v>0.837326388889778</v>
      </c>
      <c r="M1113" s="591" t="s">
        <v>3298</v>
      </c>
      <c r="N1113" s="612" t="s">
        <v>3123</v>
      </c>
      <c r="O1113" s="591" t="s"/>
      <c r="P1113" s="596" t="s"/>
      <c r="Q1113" s="597" t="s"/>
    </row>
    <row r="1114" spans="1:17" s="55">
      <c r="A1114" s="590">
        <v>45696</v>
      </c>
      <c r="B1114" s="591" t="s">
        <v>4207</v>
      </c>
      <c r="C1114" s="591" t="s"/>
      <c r="D1114" s="592">
        <v>75</v>
      </c>
      <c r="E1114" s="592">
        <v>75</v>
      </c>
      <c r="F1114" s="591">
        <v>48545</v>
      </c>
      <c r="G1114" s="591" t="s">
        <v>4569</v>
      </c>
      <c r="H1114" s="591" t="s"/>
      <c r="I1114" s="591" t="s"/>
      <c r="J1114" s="592">
        <v>75</v>
      </c>
      <c r="K1114" s="592" t="s"/>
      <c r="L1114" s="594">
        <v>0.688298611112259</v>
      </c>
      <c r="M1114" s="591" t="s">
        <v>3298</v>
      </c>
      <c r="N1114" s="591" t="s">
        <v>4572</v>
      </c>
      <c r="O1114" s="591" t="s"/>
      <c r="P1114" s="596" t="s"/>
      <c r="Q1114" s="597" t="s"/>
    </row>
    <row r="1115" spans="1:17" s="55">
      <c r="A1115" s="590">
        <v>45696</v>
      </c>
      <c r="B1115" s="591" t="s">
        <v>13311</v>
      </c>
      <c r="C1115" s="591" t="s"/>
      <c r="D1115" s="592">
        <v>160</v>
      </c>
      <c r="E1115" s="592">
        <v>168</v>
      </c>
      <c r="F1115" s="591">
        <v>48528</v>
      </c>
      <c r="G1115" s="591" t="s">
        <v>12650</v>
      </c>
      <c r="H1115" s="591" t="s">
        <v>8517</v>
      </c>
      <c r="I1115" s="591">
        <v>18612317853</v>
      </c>
      <c r="J1115" s="592">
        <v>168</v>
      </c>
      <c r="K1115" s="592" t="s"/>
      <c r="L1115" s="594">
        <v>0.547511574073724</v>
      </c>
      <c r="M1115" s="591" t="s">
        <v>4491</v>
      </c>
      <c r="N1115" s="591" t="s">
        <v>4521</v>
      </c>
      <c r="O1115" s="591" t="s"/>
      <c r="P1115" s="596" t="s"/>
      <c r="Q1115" s="597" t="s"/>
    </row>
    <row r="1116" spans="1:17" s="55">
      <c r="A1116" s="590">
        <v>45696</v>
      </c>
      <c r="B1116" s="591" t="s">
        <v>4210</v>
      </c>
      <c r="C1116" s="591" t="s"/>
      <c r="D1116" s="592">
        <v>256</v>
      </c>
      <c r="E1116" s="592">
        <v>198</v>
      </c>
      <c r="F1116" s="591">
        <v>48527</v>
      </c>
      <c r="G1116" s="591" t="s">
        <v>4569</v>
      </c>
      <c r="H1116" s="591" t="s"/>
      <c r="I1116" s="591" t="s"/>
      <c r="J1116" s="592">
        <v>198</v>
      </c>
      <c r="K1116" s="592" t="s"/>
      <c r="L1116" s="594">
        <v>0.54317129629635</v>
      </c>
      <c r="M1116" s="591" t="s">
        <v>3298</v>
      </c>
      <c r="N1116" s="591" t="s">
        <v>4572</v>
      </c>
      <c r="O1116" s="591" t="s"/>
      <c r="P1116" s="596" t="s"/>
      <c r="Q1116" s="597" t="s"/>
    </row>
    <row r="1117" spans="1:17" s="55">
      <c r="A1117" s="590">
        <v>45696</v>
      </c>
      <c r="B1117" s="591" t="s">
        <v>13309</v>
      </c>
      <c r="C1117" s="591" t="s"/>
      <c r="D1117" s="592">
        <v>99</v>
      </c>
      <c r="E1117" s="592">
        <v>99</v>
      </c>
      <c r="F1117" s="591">
        <v>48525</v>
      </c>
      <c r="G1117" s="591" t="s">
        <v>12650</v>
      </c>
      <c r="H1117" s="591" t="s"/>
      <c r="I1117" s="591" t="s"/>
      <c r="J1117" s="592">
        <v>99</v>
      </c>
      <c r="K1117" s="592" t="s"/>
      <c r="L1117" s="594">
        <v>0.505949074075034</v>
      </c>
      <c r="M1117" s="591" t="s">
        <v>4491</v>
      </c>
      <c r="N1117" s="591" t="s">
        <v>8517</v>
      </c>
      <c r="O1117" s="591" t="s"/>
      <c r="P1117" s="596" t="s"/>
      <c r="Q1117" s="597" t="s"/>
    </row>
    <row r="1118" spans="1:17" s="55">
      <c r="A1118" s="590">
        <v>45696</v>
      </c>
      <c r="B1118" s="591" t="s">
        <v>13309</v>
      </c>
      <c r="C1118" s="591" t="s"/>
      <c r="D1118" s="592">
        <v>11520</v>
      </c>
      <c r="E1118" s="592">
        <v>5499</v>
      </c>
      <c r="F1118" s="591">
        <v>48524</v>
      </c>
      <c r="G1118" s="591" t="s">
        <v>12650</v>
      </c>
      <c r="H1118" s="591" t="s">
        <v>13601</v>
      </c>
      <c r="I1118" s="591">
        <v>18910072993</v>
      </c>
      <c r="J1118" s="592">
        <v>5499</v>
      </c>
      <c r="K1118" s="592" t="s"/>
      <c r="L1118" s="594">
        <v>0.505138888889633</v>
      </c>
      <c r="M1118" s="591" t="s">
        <v>3298</v>
      </c>
      <c r="N1118" s="591" t="s">
        <v>4526</v>
      </c>
      <c r="O1118" s="591" t="s"/>
      <c r="P1118" s="596" t="s"/>
      <c r="Q1118" s="597" t="s"/>
    </row>
    <row r="1119" spans="1:17" s="55">
      <c r="A1119" s="590">
        <v>45696</v>
      </c>
      <c r="B1119" s="591" t="s">
        <v>4211</v>
      </c>
      <c r="C1119" s="591" t="s"/>
      <c r="D1119" s="592">
        <v>3299</v>
      </c>
      <c r="E1119" s="592">
        <v>2309</v>
      </c>
      <c r="F1119" s="591">
        <v>48512</v>
      </c>
      <c r="G1119" s="591" t="s">
        <v>4569</v>
      </c>
      <c r="H1119" s="591" t="s">
        <v>13587</v>
      </c>
      <c r="I1119" s="591">
        <v>15061321500</v>
      </c>
      <c r="J1119" s="592">
        <v>2309</v>
      </c>
      <c r="K1119" s="592" t="s"/>
      <c r="L1119" s="594">
        <v>0.412199074075034</v>
      </c>
      <c r="M1119" s="591" t="s">
        <v>3298</v>
      </c>
      <c r="N1119" s="591" t="s">
        <v>4572</v>
      </c>
      <c r="O1119" s="591" t="s"/>
      <c r="P1119" s="596" t="s"/>
      <c r="Q1119" s="597" t="s"/>
    </row>
    <row r="1120" spans="1:17" s="55">
      <c r="A1120" s="590">
        <v>45696</v>
      </c>
      <c r="B1120" s="591" t="s">
        <v>4212</v>
      </c>
      <c r="C1120" s="591" t="s"/>
      <c r="D1120" s="592">
        <v>398</v>
      </c>
      <c r="E1120" s="592">
        <v>336</v>
      </c>
      <c r="F1120" s="591">
        <v>48505</v>
      </c>
      <c r="G1120" s="591" t="s">
        <v>4569</v>
      </c>
      <c r="H1120" s="591" t="s"/>
      <c r="I1120" s="591" t="s"/>
      <c r="J1120" s="592">
        <v>336</v>
      </c>
      <c r="K1120" s="592" t="s"/>
      <c r="L1120" s="594">
        <v>0.384432870370802</v>
      </c>
      <c r="M1120" s="591" t="s">
        <v>4491</v>
      </c>
      <c r="N1120" s="591" t="s">
        <v>4572</v>
      </c>
      <c r="O1120" s="591" t="s"/>
      <c r="P1120" s="596" t="s"/>
      <c r="Q1120" s="597" t="s"/>
    </row>
    <row r="1121" spans="1:17" s="55">
      <c r="A1121" s="590">
        <v>45697</v>
      </c>
      <c r="B1121" s="591" t="s">
        <v>4215</v>
      </c>
      <c r="C1121" s="591" t="s"/>
      <c r="D1121" s="592">
        <v>936</v>
      </c>
      <c r="E1121" s="592">
        <v>796</v>
      </c>
      <c r="F1121" s="591">
        <v>48684</v>
      </c>
      <c r="G1121" s="591" t="s">
        <v>3888</v>
      </c>
      <c r="H1121" s="591" t="s">
        <v>13602</v>
      </c>
      <c r="I1121" s="591">
        <v>13301051599</v>
      </c>
      <c r="J1121" s="592">
        <v>796</v>
      </c>
      <c r="K1121" s="592" t="s"/>
      <c r="L1121" s="594">
        <v>0.911828703705396</v>
      </c>
      <c r="M1121" s="591" t="s">
        <v>3267</v>
      </c>
      <c r="N1121" s="591" t="s">
        <v>4526</v>
      </c>
      <c r="O1121" s="591" t="s"/>
      <c r="P1121" s="596" t="s"/>
      <c r="Q1121" s="597" t="s"/>
    </row>
    <row r="1122" spans="1:17" s="691">
      <c r="A1122" s="606" t="s"/>
      <c r="B1122" s="628" t="s">
        <v>4218</v>
      </c>
      <c r="C1122" s="607" t="s"/>
      <c r="D1122" s="593" t="s"/>
      <c r="E1122" s="593" t="s"/>
      <c r="F1122" s="607" t="s"/>
      <c r="G1122" s="607" t="s"/>
      <c r="H1122" s="607" t="s"/>
      <c r="I1122" s="607" t="s"/>
      <c r="J1122" s="593" t="s"/>
      <c r="K1122" s="593">
        <v>759</v>
      </c>
      <c r="L1122" s="608" t="s"/>
      <c r="M1122" s="612" t="s">
        <v>2988</v>
      </c>
      <c r="N1122" s="612" t="s">
        <v>3030</v>
      </c>
      <c r="O1122" s="607" t="s"/>
      <c r="P1122" s="609" t="s"/>
      <c r="Q1122" s="610" t="s"/>
    </row>
    <row r="1123" spans="1:17" s="55">
      <c r="A1123" s="590">
        <v>45697</v>
      </c>
      <c r="B1123" s="591" t="s">
        <v>13603</v>
      </c>
      <c r="C1123" s="591" t="s"/>
      <c r="D1123" s="592">
        <v>898</v>
      </c>
      <c r="E1123" s="592">
        <v>380</v>
      </c>
      <c r="F1123" s="591">
        <v>48683</v>
      </c>
      <c r="G1123" s="591" t="s">
        <v>3888</v>
      </c>
      <c r="H1123" s="591" t="s">
        <v>13602</v>
      </c>
      <c r="I1123" s="591">
        <v>13301051599</v>
      </c>
      <c r="J1123" s="592">
        <v>380</v>
      </c>
      <c r="K1123" s="596" t="s"/>
      <c r="L1123" s="594">
        <v>0.910590277777374</v>
      </c>
      <c r="M1123" s="591" t="s">
        <v>3267</v>
      </c>
      <c r="N1123" s="591" t="s">
        <v>4526</v>
      </c>
      <c r="O1123" s="591" t="s"/>
      <c r="P1123" s="596" t="s"/>
      <c r="Q1123" s="597" t="s"/>
    </row>
    <row r="1124" spans="1:17" s="55">
      <c r="A1124" s="590">
        <v>45697</v>
      </c>
      <c r="B1124" s="591" t="s">
        <v>13603</v>
      </c>
      <c r="C1124" s="591" t="s"/>
      <c r="D1124" s="592">
        <v>898</v>
      </c>
      <c r="E1124" s="592">
        <v>380</v>
      </c>
      <c r="F1124" s="591">
        <v>48682</v>
      </c>
      <c r="G1124" s="591" t="s">
        <v>3888</v>
      </c>
      <c r="H1124" s="591" t="s">
        <v>13604</v>
      </c>
      <c r="I1124" s="591">
        <v>13301051599</v>
      </c>
      <c r="J1124" s="592">
        <v>380</v>
      </c>
      <c r="K1124" s="592" t="s"/>
      <c r="L1124" s="594">
        <v>0.909733796295768</v>
      </c>
      <c r="M1124" s="591" t="s">
        <v>3267</v>
      </c>
      <c r="N1124" s="591" t="s">
        <v>4526</v>
      </c>
      <c r="O1124" s="591" t="s"/>
      <c r="P1124" s="596" t="s"/>
      <c r="Q1124" s="597" t="s"/>
    </row>
    <row r="1125" spans="1:17" s="55">
      <c r="A1125" s="590">
        <v>45697</v>
      </c>
      <c r="B1125" s="591" t="s">
        <v>4216</v>
      </c>
      <c r="C1125" s="591" t="s"/>
      <c r="D1125" s="592">
        <v>99</v>
      </c>
      <c r="E1125" s="592">
        <v>99</v>
      </c>
      <c r="F1125" s="591">
        <v>48680</v>
      </c>
      <c r="G1125" s="591" t="s">
        <v>4569</v>
      </c>
      <c r="H1125" s="591" t="s"/>
      <c r="I1125" s="591" t="s"/>
      <c r="J1125" s="592">
        <v>99</v>
      </c>
      <c r="K1125" s="592" t="s"/>
      <c r="L1125" s="594">
        <v>0.886678240742185</v>
      </c>
      <c r="M1125" s="591" t="s">
        <v>3298</v>
      </c>
      <c r="N1125" s="591" t="s">
        <v>5349</v>
      </c>
      <c r="O1125" s="591" t="s"/>
      <c r="P1125" s="596" t="s"/>
      <c r="Q1125" s="597" t="s"/>
    </row>
    <row r="1126" spans="1:17" s="55">
      <c r="A1126" s="590">
        <v>45697</v>
      </c>
      <c r="B1126" s="591" t="s">
        <v>4217</v>
      </c>
      <c r="C1126" s="591" t="s"/>
      <c r="D1126" s="592">
        <v>168</v>
      </c>
      <c r="E1126" s="592">
        <v>168</v>
      </c>
      <c r="F1126" s="591">
        <v>48679</v>
      </c>
      <c r="G1126" s="591" t="s">
        <v>4569</v>
      </c>
      <c r="H1126" s="591" t="s"/>
      <c r="I1126" s="591" t="s"/>
      <c r="J1126" s="592">
        <v>168</v>
      </c>
      <c r="K1126" s="592" t="s"/>
      <c r="L1126" s="594">
        <v>0.881898148149048</v>
      </c>
      <c r="M1126" s="591" t="s">
        <v>3298</v>
      </c>
      <c r="N1126" s="612" t="s">
        <v>3224</v>
      </c>
      <c r="O1126" s="591" t="s"/>
      <c r="P1126" s="596" t="s"/>
      <c r="Q1126" s="597" t="s"/>
    </row>
    <row r="1127" spans="1:17" s="55">
      <c r="A1127" s="590">
        <v>45697</v>
      </c>
      <c r="B1127" s="591" t="s">
        <v>13309</v>
      </c>
      <c r="C1127" s="591" t="s"/>
      <c r="D1127" s="592">
        <v>898</v>
      </c>
      <c r="E1127" s="592">
        <v>426</v>
      </c>
      <c r="F1127" s="591">
        <v>48678</v>
      </c>
      <c r="G1127" s="591" t="s">
        <v>3888</v>
      </c>
      <c r="H1127" s="591" t="s">
        <v>12920</v>
      </c>
      <c r="I1127" s="591">
        <v>13701202650</v>
      </c>
      <c r="J1127" s="592">
        <v>426</v>
      </c>
      <c r="K1127" s="592" t="s"/>
      <c r="L1127" s="594">
        <v>0.837650462963211</v>
      </c>
      <c r="M1127" s="591" t="s">
        <v>4491</v>
      </c>
      <c r="N1127" s="591" t="s">
        <v>4526</v>
      </c>
      <c r="O1127" s="591" t="s"/>
      <c r="P1127" s="596" t="s"/>
      <c r="Q1127" s="597" t="s"/>
    </row>
    <row r="1128" spans="1:17" s="55">
      <c r="A1128" s="590">
        <v>45697</v>
      </c>
      <c r="B1128" s="591" t="s">
        <v>13311</v>
      </c>
      <c r="C1128" s="591" t="s"/>
      <c r="D1128" s="592">
        <v>6000</v>
      </c>
      <c r="E1128" s="592">
        <v>6000</v>
      </c>
      <c r="F1128" s="591">
        <v>48676</v>
      </c>
      <c r="G1128" s="591" t="s">
        <v>3888</v>
      </c>
      <c r="H1128" s="591" t="s">
        <v>41</v>
      </c>
      <c r="I1128" s="591">
        <v>13512003878</v>
      </c>
      <c r="J1128" s="592">
        <v>6000</v>
      </c>
      <c r="K1128" s="592" t="s"/>
      <c r="L1128" s="594">
        <v>0.8169097222235</v>
      </c>
      <c r="M1128" s="591" t="s">
        <v>4491</v>
      </c>
      <c r="N1128" s="591" t="s">
        <v>4509</v>
      </c>
      <c r="O1128" s="591" t="s">
        <v>13605</v>
      </c>
      <c r="P1128" s="596" t="s"/>
      <c r="Q1128" s="597" t="s"/>
    </row>
    <row r="1129" spans="1:17" s="55">
      <c r="A1129" s="590">
        <v>45697</v>
      </c>
      <c r="B1129" s="591" t="s">
        <v>4219</v>
      </c>
      <c r="C1129" s="591" t="s"/>
      <c r="D1129" s="592">
        <v>496</v>
      </c>
      <c r="E1129" s="592">
        <v>336</v>
      </c>
      <c r="F1129" s="591">
        <v>48675</v>
      </c>
      <c r="G1129" s="591" t="s">
        <v>4569</v>
      </c>
      <c r="H1129" s="591" t="s"/>
      <c r="I1129" s="591" t="s"/>
      <c r="J1129" s="592">
        <v>336</v>
      </c>
      <c r="K1129" s="592" t="s"/>
      <c r="L1129" s="594">
        <v>0.808692129630799</v>
      </c>
      <c r="M1129" s="591" t="s">
        <v>3298</v>
      </c>
      <c r="N1129" s="591" t="s">
        <v>4572</v>
      </c>
      <c r="O1129" s="591" t="s"/>
      <c r="P1129" s="596" t="s"/>
      <c r="Q1129" s="597" t="s"/>
    </row>
    <row r="1130" spans="1:17" s="55">
      <c r="A1130" s="590">
        <v>45697</v>
      </c>
      <c r="B1130" s="591" t="s">
        <v>4220</v>
      </c>
      <c r="C1130" s="591" t="s"/>
      <c r="D1130" s="592">
        <v>199</v>
      </c>
      <c r="E1130" s="592">
        <v>168</v>
      </c>
      <c r="F1130" s="591">
        <v>48673</v>
      </c>
      <c r="G1130" s="591" t="s">
        <v>4569</v>
      </c>
      <c r="H1130" s="591" t="s"/>
      <c r="I1130" s="591" t="s"/>
      <c r="J1130" s="592">
        <v>168</v>
      </c>
      <c r="K1130" s="592" t="s"/>
      <c r="L1130" s="594">
        <v>0.764467592591245</v>
      </c>
      <c r="M1130" s="591" t="s">
        <v>3298</v>
      </c>
      <c r="N1130" s="591" t="s">
        <v>4630</v>
      </c>
      <c r="O1130" s="591" t="s"/>
      <c r="P1130" s="596" t="s"/>
      <c r="Q1130" s="597" t="s"/>
    </row>
    <row r="1131" spans="1:17" s="55">
      <c r="A1131" s="590">
        <v>45697</v>
      </c>
      <c r="B1131" s="591" t="s">
        <v>13309</v>
      </c>
      <c r="C1131" s="591" t="s"/>
      <c r="D1131" s="592">
        <v>259</v>
      </c>
      <c r="E1131" s="592">
        <v>259</v>
      </c>
      <c r="F1131" s="591">
        <v>48672</v>
      </c>
      <c r="G1131" s="591" t="s">
        <v>3888</v>
      </c>
      <c r="H1131" s="591" t="s">
        <v>13347</v>
      </c>
      <c r="I1131" s="591">
        <v>18514699617</v>
      </c>
      <c r="J1131" s="592">
        <v>259</v>
      </c>
      <c r="K1131" s="592" t="s"/>
      <c r="L1131" s="594">
        <v>0.750115740742331</v>
      </c>
      <c r="M1131" s="591" t="s">
        <v>4491</v>
      </c>
      <c r="N1131" s="591" t="s">
        <v>5523</v>
      </c>
      <c r="O1131" s="591" t="s"/>
      <c r="P1131" s="596" t="s"/>
      <c r="Q1131" s="597" t="s"/>
    </row>
    <row r="1132" spans="1:17" s="55">
      <c r="A1132" s="590">
        <v>45697</v>
      </c>
      <c r="B1132" s="591" t="s">
        <v>13309</v>
      </c>
      <c r="C1132" s="591" t="s"/>
      <c r="D1132" s="592">
        <v>1557</v>
      </c>
      <c r="E1132" s="592">
        <v>1557</v>
      </c>
      <c r="F1132" s="591">
        <v>48663</v>
      </c>
      <c r="G1132" s="591" t="s">
        <v>3888</v>
      </c>
      <c r="H1132" s="591" t="s">
        <v>39</v>
      </c>
      <c r="I1132" s="591">
        <v>13910031953</v>
      </c>
      <c r="J1132" s="592">
        <v>1557</v>
      </c>
      <c r="K1132" s="592" t="s"/>
      <c r="L1132" s="594">
        <v>0.670046296298097</v>
      </c>
      <c r="M1132" s="591" t="s">
        <v>4491</v>
      </c>
      <c r="N1132" s="591" t="s">
        <v>5523</v>
      </c>
      <c r="O1132" s="591" t="s"/>
      <c r="P1132" s="596" t="s"/>
      <c r="Q1132" s="597" t="s"/>
    </row>
    <row r="1133" spans="1:17" s="55">
      <c r="A1133" s="590">
        <v>45697</v>
      </c>
      <c r="B1133" s="591" t="s">
        <v>13309</v>
      </c>
      <c r="C1133" s="591" t="s"/>
      <c r="D1133" s="592">
        <v>400</v>
      </c>
      <c r="E1133" s="592">
        <v>400</v>
      </c>
      <c r="F1133" s="591">
        <v>48660</v>
      </c>
      <c r="G1133" s="591" t="s">
        <v>3888</v>
      </c>
      <c r="H1133" s="591" t="s">
        <v>39</v>
      </c>
      <c r="I1133" s="591">
        <v>13910031953</v>
      </c>
      <c r="J1133" s="592">
        <v>400</v>
      </c>
      <c r="K1133" s="592" t="s"/>
      <c r="L1133" s="594">
        <v>0.66056712963109</v>
      </c>
      <c r="M1133" s="591" t="s">
        <v>4491</v>
      </c>
      <c r="N1133" s="591" t="s">
        <v>5523</v>
      </c>
      <c r="O1133" s="591" t="s"/>
      <c r="P1133" s="596" t="s"/>
      <c r="Q1133" s="597" t="s"/>
    </row>
    <row r="1134" spans="1:17" s="55">
      <c r="A1134" s="590">
        <v>45697</v>
      </c>
      <c r="B1134" s="591" t="s">
        <v>4224</v>
      </c>
      <c r="C1134" s="591" t="s"/>
      <c r="D1134" s="592">
        <v>99</v>
      </c>
      <c r="E1134" s="592">
        <v>99</v>
      </c>
      <c r="F1134" s="591">
        <v>48655</v>
      </c>
      <c r="G1134" s="591" t="s">
        <v>4569</v>
      </c>
      <c r="H1134" s="591" t="s">
        <v>12920</v>
      </c>
      <c r="I1134" s="591" t="s"/>
      <c r="J1134" s="592">
        <v>99</v>
      </c>
      <c r="K1134" s="592" t="s"/>
      <c r="L1134" s="594">
        <v>0.621307870369492</v>
      </c>
      <c r="M1134" s="591" t="s">
        <v>3298</v>
      </c>
      <c r="N1134" s="591" t="s">
        <v>5349</v>
      </c>
      <c r="O1134" s="591" t="s"/>
      <c r="P1134" s="596" t="s"/>
      <c r="Q1134" s="597" t="s"/>
    </row>
    <row r="1135" spans="1:17" s="55">
      <c r="A1135" s="590">
        <v>45697</v>
      </c>
      <c r="B1135" s="591" t="s">
        <v>4225</v>
      </c>
      <c r="C1135" s="591" t="s"/>
      <c r="D1135" s="592">
        <v>168</v>
      </c>
      <c r="E1135" s="592">
        <v>168</v>
      </c>
      <c r="F1135" s="591">
        <v>48649</v>
      </c>
      <c r="G1135" s="591" t="s">
        <v>4569</v>
      </c>
      <c r="H1135" s="591" t="s"/>
      <c r="I1135" s="591" t="s"/>
      <c r="J1135" s="592">
        <v>168</v>
      </c>
      <c r="K1135" s="592" t="s"/>
      <c r="L1135" s="594">
        <v>0.594780092593283</v>
      </c>
      <c r="M1135" s="591" t="s">
        <v>3298</v>
      </c>
      <c r="N1135" s="612" t="s">
        <v>3123</v>
      </c>
      <c r="O1135" s="591" t="s"/>
      <c r="P1135" s="596" t="s"/>
      <c r="Q1135" s="597" t="s"/>
    </row>
    <row r="1136" spans="1:17" s="55">
      <c r="A1136" s="590">
        <v>45697</v>
      </c>
      <c r="B1136" s="591" t="s">
        <v>13309</v>
      </c>
      <c r="C1136" s="591" t="s"/>
      <c r="D1136" s="592">
        <v>199</v>
      </c>
      <c r="E1136" s="592">
        <v>168</v>
      </c>
      <c r="F1136" s="591">
        <v>48640</v>
      </c>
      <c r="G1136" s="591" t="s">
        <v>4569</v>
      </c>
      <c r="H1136" s="591" t="s">
        <v>12920</v>
      </c>
      <c r="I1136" s="591" t="s"/>
      <c r="J1136" s="592">
        <v>168</v>
      </c>
      <c r="K1136" s="592" t="s"/>
      <c r="L1136" s="594">
        <v>0.576747685187002</v>
      </c>
      <c r="M1136" s="591" t="s">
        <v>4491</v>
      </c>
      <c r="N1136" s="591" t="s">
        <v>5349</v>
      </c>
      <c r="O1136" s="591" t="s"/>
      <c r="P1136" s="596" t="s"/>
      <c r="Q1136" s="597" t="s"/>
    </row>
    <row r="1137" spans="1:17" s="55">
      <c r="A1137" s="590">
        <v>45697</v>
      </c>
      <c r="B1137" s="591" t="s">
        <v>4226</v>
      </c>
      <c r="C1137" s="591" t="s"/>
      <c r="D1137" s="592">
        <v>198</v>
      </c>
      <c r="E1137" s="592">
        <v>168</v>
      </c>
      <c r="F1137" s="591">
        <v>48637</v>
      </c>
      <c r="G1137" s="591" t="s">
        <v>4569</v>
      </c>
      <c r="H1137" s="591" t="s"/>
      <c r="I1137" s="591" t="s"/>
      <c r="J1137" s="592">
        <v>168</v>
      </c>
      <c r="K1137" s="592" t="s"/>
      <c r="L1137" s="594">
        <v>0.564571759259707</v>
      </c>
      <c r="M1137" s="591" t="s">
        <v>3298</v>
      </c>
      <c r="N1137" s="591" t="s">
        <v>5349</v>
      </c>
      <c r="O1137" s="591" t="s"/>
      <c r="P1137" s="596" t="s"/>
      <c r="Q1137" s="597" t="s"/>
    </row>
    <row r="1138" spans="1:17" s="55">
      <c r="A1138" s="590">
        <v>45697</v>
      </c>
      <c r="B1138" s="591" t="s">
        <v>13309</v>
      </c>
      <c r="C1138" s="591" t="s"/>
      <c r="D1138" s="592">
        <v>199</v>
      </c>
      <c r="E1138" s="592">
        <v>199</v>
      </c>
      <c r="F1138" s="591">
        <v>48631</v>
      </c>
      <c r="G1138" s="591" t="s">
        <v>12650</v>
      </c>
      <c r="H1138" s="591" t="s"/>
      <c r="I1138" s="591" t="s"/>
      <c r="J1138" s="592">
        <v>199</v>
      </c>
      <c r="K1138" s="592" t="s"/>
      <c r="L1138" s="594">
        <v>0.551145833334886</v>
      </c>
      <c r="M1138" s="591" t="s">
        <v>4491</v>
      </c>
      <c r="N1138" s="591" t="s">
        <v>8517</v>
      </c>
      <c r="O1138" s="591" t="s"/>
      <c r="P1138" s="596" t="s"/>
      <c r="Q1138" s="597" t="s"/>
    </row>
    <row r="1139" spans="1:17" s="55">
      <c r="A1139" s="590">
        <v>45697</v>
      </c>
      <c r="B1139" s="591" t="s">
        <v>4228</v>
      </c>
      <c r="C1139" s="591" t="s"/>
      <c r="D1139" s="592">
        <v>199</v>
      </c>
      <c r="E1139" s="592">
        <v>168</v>
      </c>
      <c r="F1139" s="591">
        <v>48610</v>
      </c>
      <c r="G1139" s="591" t="s">
        <v>4569</v>
      </c>
      <c r="H1139" s="591" t="s">
        <v>4575</v>
      </c>
      <c r="I1139" s="591">
        <v>19521363810</v>
      </c>
      <c r="J1139" s="592">
        <v>168</v>
      </c>
      <c r="K1139" s="592" t="s"/>
      <c r="L1139" s="594">
        <v>0.469618055554747</v>
      </c>
      <c r="M1139" s="591" t="s">
        <v>3298</v>
      </c>
      <c r="N1139" s="591" t="s">
        <v>5349</v>
      </c>
      <c r="O1139" s="591" t="s"/>
      <c r="P1139" s="596" t="s"/>
      <c r="Q1139" s="597" t="s"/>
    </row>
    <row r="1140" spans="1:17" s="55">
      <c r="A1140" s="590">
        <v>45697</v>
      </c>
      <c r="B1140" s="591" t="s">
        <v>4229</v>
      </c>
      <c r="C1140" s="591" t="s"/>
      <c r="D1140" s="592">
        <v>168</v>
      </c>
      <c r="E1140" s="592">
        <v>168</v>
      </c>
      <c r="F1140" s="591">
        <v>48599</v>
      </c>
      <c r="G1140" s="591" t="s">
        <v>4569</v>
      </c>
      <c r="H1140" s="591" t="s"/>
      <c r="I1140" s="591" t="s"/>
      <c r="J1140" s="592">
        <v>168</v>
      </c>
      <c r="K1140" s="592" t="s"/>
      <c r="L1140" s="594">
        <v>0.446550925924385</v>
      </c>
      <c r="M1140" s="591" t="s">
        <v>4491</v>
      </c>
      <c r="N1140" s="612" t="s">
        <v>3209</v>
      </c>
      <c r="O1140" s="591" t="s"/>
      <c r="P1140" s="596" t="s"/>
      <c r="Q1140" s="597" t="s"/>
    </row>
    <row r="1141" spans="1:17" s="55">
      <c r="A1141" s="590">
        <v>45697</v>
      </c>
      <c r="B1141" s="591" t="s">
        <v>4230</v>
      </c>
      <c r="C1141" s="591" t="s"/>
      <c r="D1141" s="592">
        <v>168</v>
      </c>
      <c r="E1141" s="592">
        <v>168</v>
      </c>
      <c r="F1141" s="591">
        <v>48583</v>
      </c>
      <c r="G1141" s="591" t="s">
        <v>4569</v>
      </c>
      <c r="H1141" s="591" t="s"/>
      <c r="I1141" s="591" t="s"/>
      <c r="J1141" s="592">
        <v>168</v>
      </c>
      <c r="K1141" s="592" t="s"/>
      <c r="L1141" s="594">
        <v>0.415729166667006</v>
      </c>
      <c r="M1141" s="591" t="s">
        <v>3298</v>
      </c>
      <c r="N1141" s="612" t="s">
        <v>3123</v>
      </c>
      <c r="O1141" s="591" t="s"/>
      <c r="P1141" s="596" t="s"/>
      <c r="Q1141" s="597" t="s"/>
    </row>
    <row r="1142" spans="1:17" s="55">
      <c r="A1142" s="590">
        <v>45697</v>
      </c>
      <c r="B1142" s="591" t="s">
        <v>13309</v>
      </c>
      <c r="C1142" s="591" t="s"/>
      <c r="D1142" s="592">
        <v>336</v>
      </c>
      <c r="E1142" s="592">
        <v>336</v>
      </c>
      <c r="F1142" s="591">
        <v>48567</v>
      </c>
      <c r="G1142" s="591" t="s">
        <v>12650</v>
      </c>
      <c r="H1142" s="591" t="s"/>
      <c r="I1142" s="591" t="s"/>
      <c r="J1142" s="592">
        <v>336</v>
      </c>
      <c r="K1142" s="592" t="s"/>
      <c r="L1142" s="594">
        <v>0.356909722220735</v>
      </c>
      <c r="M1142" s="591" t="s">
        <v>4491</v>
      </c>
      <c r="N1142" s="591" t="s">
        <v>8517</v>
      </c>
      <c r="O1142" s="591" t="s"/>
      <c r="P1142" s="596" t="s"/>
      <c r="Q1142" s="597" t="s"/>
    </row>
    <row r="1143" spans="1:17" s="55">
      <c r="A1143" s="590">
        <v>45698</v>
      </c>
      <c r="B1143" s="591" t="s">
        <v>4233</v>
      </c>
      <c r="C1143" s="591" t="s"/>
      <c r="D1143" s="592">
        <v>198</v>
      </c>
      <c r="E1143" s="592">
        <v>168</v>
      </c>
      <c r="F1143" s="591">
        <v>48738</v>
      </c>
      <c r="G1143" s="591" t="s">
        <v>4569</v>
      </c>
      <c r="H1143" s="591" t="s">
        <v>12920</v>
      </c>
      <c r="I1143" s="591" t="s"/>
      <c r="J1143" s="592">
        <v>168</v>
      </c>
      <c r="K1143" s="592" t="s"/>
      <c r="L1143" s="594">
        <v>0.794699074074743</v>
      </c>
      <c r="M1143" s="591" t="s">
        <v>3298</v>
      </c>
      <c r="N1143" s="591" t="s">
        <v>5349</v>
      </c>
      <c r="O1143" s="591" t="s"/>
      <c r="P1143" s="596" t="s"/>
      <c r="Q1143" s="597" t="s"/>
    </row>
    <row r="1144" spans="1:17" s="55">
      <c r="A1144" s="590">
        <v>45698</v>
      </c>
      <c r="B1144" s="591" t="s">
        <v>4234</v>
      </c>
      <c r="C1144" s="591" t="s"/>
      <c r="D1144" s="592">
        <v>99</v>
      </c>
      <c r="E1144" s="592">
        <v>99</v>
      </c>
      <c r="F1144" s="591">
        <v>48737</v>
      </c>
      <c r="G1144" s="591" t="s">
        <v>4569</v>
      </c>
      <c r="H1144" s="591" t="s">
        <v>12920</v>
      </c>
      <c r="I1144" s="591" t="s"/>
      <c r="J1144" s="592">
        <v>99</v>
      </c>
      <c r="K1144" s="592" t="s"/>
      <c r="L1144" s="594">
        <v>0.754305555554311</v>
      </c>
      <c r="M1144" s="591" t="s">
        <v>3298</v>
      </c>
      <c r="N1144" s="591" t="s">
        <v>5349</v>
      </c>
      <c r="O1144" s="591" t="s"/>
      <c r="P1144" s="596" t="s"/>
      <c r="Q1144" s="597" t="s"/>
    </row>
    <row r="1145" spans="1:17" s="55">
      <c r="A1145" s="590">
        <v>45698</v>
      </c>
      <c r="B1145" s="591" t="s">
        <v>4232</v>
      </c>
      <c r="C1145" s="591" t="s"/>
      <c r="D1145" s="592">
        <v>396</v>
      </c>
      <c r="E1145" s="592">
        <v>336</v>
      </c>
      <c r="F1145" s="591">
        <v>48736</v>
      </c>
      <c r="G1145" s="591" t="s">
        <v>4569</v>
      </c>
      <c r="H1145" s="591" t="s"/>
      <c r="I1145" s="591" t="s"/>
      <c r="J1145" s="592">
        <v>336</v>
      </c>
      <c r="K1145" s="592" t="s"/>
      <c r="L1145" s="594">
        <v>0.754548611112114</v>
      </c>
      <c r="M1145" s="591" t="s">
        <v>4491</v>
      </c>
      <c r="N1145" s="591" t="s">
        <v>4572</v>
      </c>
      <c r="O1145" s="591" t="s"/>
      <c r="P1145" s="596" t="s"/>
      <c r="Q1145" s="597" t="s"/>
    </row>
    <row r="1146" spans="1:17" s="55">
      <c r="A1146" s="590">
        <v>45698</v>
      </c>
      <c r="B1146" s="591" t="s">
        <v>4236</v>
      </c>
      <c r="C1146" s="591" t="s"/>
      <c r="D1146" s="592">
        <v>198</v>
      </c>
      <c r="E1146" s="592">
        <v>158</v>
      </c>
      <c r="F1146" s="591">
        <v>48729</v>
      </c>
      <c r="G1146" s="591" t="s">
        <v>4569</v>
      </c>
      <c r="H1146" s="591" t="s">
        <v>4575</v>
      </c>
      <c r="I1146" s="591" t="s"/>
      <c r="J1146" s="592">
        <v>158</v>
      </c>
      <c r="K1146" s="592" t="s"/>
      <c r="L1146" s="594">
        <v>0.669444444443798</v>
      </c>
      <c r="M1146" s="591" t="s">
        <v>3298</v>
      </c>
      <c r="N1146" s="591" t="s">
        <v>5349</v>
      </c>
      <c r="O1146" s="591" t="s"/>
      <c r="P1146" s="596" t="s"/>
      <c r="Q1146" s="597" t="s"/>
    </row>
    <row r="1147" spans="1:17" s="691">
      <c r="A1147" s="606">
        <v>45698</v>
      </c>
      <c r="B1147" s="607" t="s">
        <v>13311</v>
      </c>
      <c r="C1147" s="607" t="s"/>
      <c r="D1147" s="593">
        <v>169</v>
      </c>
      <c r="E1147" s="593">
        <v>169</v>
      </c>
      <c r="F1147" s="607">
        <v>48720</v>
      </c>
      <c r="G1147" s="607" t="s">
        <v>12650</v>
      </c>
      <c r="H1147" s="607" t="s">
        <v>4575</v>
      </c>
      <c r="I1147" s="607">
        <v>13206333659</v>
      </c>
      <c r="J1147" s="593">
        <v>169</v>
      </c>
      <c r="K1147" s="593" t="s"/>
      <c r="L1147" s="608">
        <v>0.547118055554165</v>
      </c>
      <c r="M1147" s="607" t="s">
        <v>4491</v>
      </c>
      <c r="N1147" s="607" t="s">
        <v>4659</v>
      </c>
      <c r="O1147" s="607" t="s"/>
      <c r="P1147" s="609" t="s"/>
      <c r="Q1147" s="610" t="s"/>
    </row>
    <row r="1148" spans="1:17" s="55">
      <c r="A1148" s="590">
        <v>45698</v>
      </c>
      <c r="B1148" s="591" t="s">
        <v>4237</v>
      </c>
      <c r="C1148" s="591" t="s"/>
      <c r="D1148" s="592">
        <v>6237</v>
      </c>
      <c r="E1148" s="592">
        <v>3990</v>
      </c>
      <c r="F1148" s="591">
        <v>48709</v>
      </c>
      <c r="G1148" s="591" t="s">
        <v>4569</v>
      </c>
      <c r="H1148" s="591" t="s">
        <v>39</v>
      </c>
      <c r="I1148" s="591">
        <v>18610601866</v>
      </c>
      <c r="J1148" s="592">
        <v>3990</v>
      </c>
      <c r="K1148" s="592" t="s"/>
      <c r="L1148" s="594">
        <v>0.50650462962949</v>
      </c>
      <c r="M1148" s="591" t="s">
        <v>4491</v>
      </c>
      <c r="N1148" s="591" t="s">
        <v>4572</v>
      </c>
      <c r="O1148" s="591" t="s"/>
      <c r="P1148" s="596" t="s"/>
      <c r="Q1148" s="597" t="s"/>
    </row>
    <row r="1149" spans="1:17" s="55">
      <c r="A1149" s="590">
        <v>45698</v>
      </c>
      <c r="B1149" s="591" t="s">
        <v>13309</v>
      </c>
      <c r="C1149" s="591" t="s"/>
      <c r="D1149" s="592">
        <v>871</v>
      </c>
      <c r="E1149" s="592">
        <v>871</v>
      </c>
      <c r="F1149" s="591">
        <v>48704</v>
      </c>
      <c r="G1149" s="591" t="s">
        <v>12650</v>
      </c>
      <c r="H1149" s="591" t="s"/>
      <c r="I1149" s="591" t="s"/>
      <c r="J1149" s="592">
        <v>871</v>
      </c>
      <c r="K1149" s="592" t="s"/>
      <c r="L1149" s="594">
        <v>0.469432870369929</v>
      </c>
      <c r="M1149" s="591" t="s">
        <v>4491</v>
      </c>
      <c r="N1149" s="591" t="s">
        <v>8517</v>
      </c>
      <c r="O1149" s="591" t="s"/>
      <c r="P1149" s="596" t="s"/>
      <c r="Q1149" s="597" t="s"/>
    </row>
    <row r="1150" spans="1:17" s="55">
      <c r="A1150" s="590">
        <v>45698</v>
      </c>
      <c r="B1150" s="591" t="s">
        <v>13309</v>
      </c>
      <c r="C1150" s="591" t="s"/>
      <c r="D1150" s="592">
        <v>168</v>
      </c>
      <c r="E1150" s="592">
        <v>168</v>
      </c>
      <c r="F1150" s="591">
        <v>48694</v>
      </c>
      <c r="G1150" s="591" t="s">
        <v>12650</v>
      </c>
      <c r="H1150" s="591" t="s"/>
      <c r="I1150" s="591" t="s"/>
      <c r="J1150" s="592">
        <v>168</v>
      </c>
      <c r="K1150" s="592" t="s"/>
      <c r="L1150" s="594">
        <v>0.356354166666279</v>
      </c>
      <c r="M1150" s="591" t="s">
        <v>4491</v>
      </c>
      <c r="N1150" s="591" t="s">
        <v>8517</v>
      </c>
      <c r="O1150" s="591" t="s"/>
      <c r="P1150" s="596" t="s"/>
      <c r="Q1150" s="597" t="s"/>
    </row>
    <row r="1151" spans="1:17" s="55">
      <c r="A1151" s="590">
        <v>45699</v>
      </c>
      <c r="B1151" s="591" t="s">
        <v>4245</v>
      </c>
      <c r="C1151" s="591" t="s"/>
      <c r="D1151" s="592">
        <v>99</v>
      </c>
      <c r="E1151" s="592">
        <v>99</v>
      </c>
      <c r="F1151" s="591">
        <v>48897</v>
      </c>
      <c r="G1151" s="591" t="s">
        <v>4569</v>
      </c>
      <c r="H1151" s="591" t="s"/>
      <c r="I1151" s="591" t="s"/>
      <c r="J1151" s="592">
        <v>99</v>
      </c>
      <c r="K1151" s="592" t="s"/>
      <c r="L1151" s="594">
        <v>0</v>
      </c>
      <c r="M1151" s="591" t="s">
        <v>3298</v>
      </c>
      <c r="N1151" s="612" t="s">
        <v>3123</v>
      </c>
      <c r="O1151" s="591" t="s"/>
      <c r="P1151" s="596" t="s"/>
      <c r="Q1151" s="597" t="s"/>
    </row>
    <row r="1152" spans="1:17" s="55">
      <c r="A1152" s="590">
        <v>45699</v>
      </c>
      <c r="B1152" s="591" t="s">
        <v>13311</v>
      </c>
      <c r="C1152" s="591" t="s"/>
      <c r="D1152" s="592">
        <v>330</v>
      </c>
      <c r="E1152" s="592">
        <v>280</v>
      </c>
      <c r="F1152" s="591">
        <v>48793</v>
      </c>
      <c r="G1152" s="591" t="s">
        <v>3888</v>
      </c>
      <c r="H1152" s="591" t="s">
        <v>13606</v>
      </c>
      <c r="I1152" s="591">
        <v>13910403301</v>
      </c>
      <c r="J1152" s="592">
        <v>280</v>
      </c>
      <c r="K1152" s="592" t="s"/>
      <c r="L1152" s="594">
        <v>0.861319444444234</v>
      </c>
      <c r="M1152" s="591" t="s">
        <v>4491</v>
      </c>
      <c r="N1152" s="612" t="s">
        <v>3513</v>
      </c>
      <c r="O1152" s="591" t="s"/>
      <c r="P1152" s="596" t="s"/>
      <c r="Q1152" s="597" t="s"/>
    </row>
    <row r="1153" spans="1:17" s="55">
      <c r="A1153" s="590">
        <v>45699</v>
      </c>
      <c r="B1153" s="591" t="s">
        <v>4244</v>
      </c>
      <c r="C1153" s="591" t="s"/>
      <c r="D1153" s="592">
        <v>898</v>
      </c>
      <c r="E1153" s="592">
        <v>673</v>
      </c>
      <c r="F1153" s="591">
        <v>48788</v>
      </c>
      <c r="G1153" s="591" t="s">
        <v>4569</v>
      </c>
      <c r="H1153" s="591" t="s">
        <v>12920</v>
      </c>
      <c r="I1153" s="591" t="s"/>
      <c r="J1153" s="592">
        <v>673</v>
      </c>
      <c r="K1153" s="592" t="s"/>
      <c r="L1153" s="594">
        <v>0.760729166668171</v>
      </c>
      <c r="M1153" s="591" t="s">
        <v>3298</v>
      </c>
      <c r="N1153" s="591" t="s">
        <v>5349</v>
      </c>
      <c r="O1153" s="591" t="s"/>
      <c r="P1153" s="596" t="s"/>
      <c r="Q1153" s="597" t="s"/>
    </row>
    <row r="1154" spans="1:17" s="55">
      <c r="A1154" s="590">
        <v>45699</v>
      </c>
      <c r="B1154" s="591" t="s">
        <v>13309</v>
      </c>
      <c r="C1154" s="591" t="s"/>
      <c r="D1154" s="592">
        <v>99</v>
      </c>
      <c r="E1154" s="592">
        <v>99</v>
      </c>
      <c r="F1154" s="591">
        <v>48772</v>
      </c>
      <c r="G1154" s="591" t="s">
        <v>3888</v>
      </c>
      <c r="H1154" s="591" t="s">
        <v>4575</v>
      </c>
      <c r="I1154" s="591">
        <v>13501565566</v>
      </c>
      <c r="J1154" s="592">
        <v>99</v>
      </c>
      <c r="K1154" s="592" t="s"/>
      <c r="L1154" s="594">
        <v>0.60666666666657</v>
      </c>
      <c r="M1154" s="591" t="s">
        <v>4491</v>
      </c>
      <c r="N1154" s="591" t="s">
        <v>4526</v>
      </c>
      <c r="O1154" s="591" t="s"/>
      <c r="P1154" s="596" t="s"/>
      <c r="Q1154" s="597" t="s"/>
    </row>
    <row r="1155" spans="1:17" s="55">
      <c r="A1155" s="590">
        <v>45699</v>
      </c>
      <c r="B1155" s="591" t="s">
        <v>13311</v>
      </c>
      <c r="C1155" s="591" t="s"/>
      <c r="D1155" s="592">
        <v>5200</v>
      </c>
      <c r="E1155" s="592">
        <v>5200</v>
      </c>
      <c r="F1155" s="591">
        <v>48768</v>
      </c>
      <c r="G1155" s="591" t="s">
        <v>3888</v>
      </c>
      <c r="H1155" s="591" t="s">
        <v>13607</v>
      </c>
      <c r="I1155" s="591">
        <v>18611863491</v>
      </c>
      <c r="J1155" s="592">
        <v>5200</v>
      </c>
      <c r="K1155" s="592" t="s"/>
      <c r="L1155" s="594">
        <v>0.551724537035625</v>
      </c>
      <c r="M1155" s="591" t="s">
        <v>4491</v>
      </c>
      <c r="N1155" s="612" t="s">
        <v>3513</v>
      </c>
      <c r="O1155" s="591" t="s">
        <v>14818</v>
      </c>
      <c r="P1155" s="596" t="s"/>
      <c r="Q1155" s="597" t="s"/>
    </row>
    <row r="1156" spans="1:17" s="691">
      <c r="A1156" s="606">
        <v>45699</v>
      </c>
      <c r="B1156" s="617" t="s">
        <v>4243</v>
      </c>
      <c r="C1156" s="607" t="s"/>
      <c r="D1156" s="593" t="s"/>
      <c r="E1156" s="593" t="s"/>
      <c r="F1156" s="607" t="s"/>
      <c r="G1156" s="607" t="s"/>
      <c r="H1156" s="607" t="s"/>
      <c r="I1156" s="607" t="s"/>
      <c r="J1156" s="593" t="s"/>
      <c r="K1156" s="593">
        <v>4900</v>
      </c>
      <c r="L1156" s="608" t="s"/>
      <c r="M1156" s="619" t="s">
        <v>2988</v>
      </c>
      <c r="N1156" s="619" t="s">
        <v>2975</v>
      </c>
      <c r="O1156" s="607" t="s"/>
      <c r="P1156" s="609" t="s"/>
      <c r="Q1156" s="610" t="s"/>
    </row>
    <row r="1157" spans="1:17" s="55">
      <c r="A1157" s="590">
        <v>45699</v>
      </c>
      <c r="B1157" s="591" t="s">
        <v>4248</v>
      </c>
      <c r="C1157" s="591" t="s"/>
      <c r="D1157" s="592">
        <v>326</v>
      </c>
      <c r="E1157" s="592">
        <v>267</v>
      </c>
      <c r="F1157" s="591">
        <v>48767</v>
      </c>
      <c r="G1157" s="591" t="s">
        <v>4569</v>
      </c>
      <c r="H1157" s="591" t="s">
        <v>12920</v>
      </c>
      <c r="I1157" s="591" t="s"/>
      <c r="J1157" s="592">
        <v>267</v>
      </c>
      <c r="K1157" s="592" t="s"/>
      <c r="L1157" s="594">
        <v>0.539513888888905</v>
      </c>
      <c r="M1157" s="591" t="s">
        <v>3298</v>
      </c>
      <c r="N1157" s="591" t="s">
        <v>5349</v>
      </c>
      <c r="O1157" s="591" t="s"/>
      <c r="P1157" s="596" t="s"/>
      <c r="Q1157" s="597" t="s"/>
    </row>
    <row r="1158" spans="1:17" s="55">
      <c r="A1158" s="590">
        <v>45699</v>
      </c>
      <c r="B1158" s="591" t="s">
        <v>13311</v>
      </c>
      <c r="C1158" s="591" t="s"/>
      <c r="D1158" s="592">
        <v>288</v>
      </c>
      <c r="E1158" s="592">
        <v>288</v>
      </c>
      <c r="F1158" s="591">
        <v>48765</v>
      </c>
      <c r="G1158" s="591" t="s">
        <v>12650</v>
      </c>
      <c r="H1158" s="591" t="s"/>
      <c r="I1158" s="591" t="s"/>
      <c r="J1158" s="592">
        <v>288</v>
      </c>
      <c r="K1158" s="592" t="s"/>
      <c r="L1158" s="594">
        <v>0.507766203703795</v>
      </c>
      <c r="M1158" s="591" t="s">
        <v>4491</v>
      </c>
      <c r="N1158" s="591" t="s">
        <v>4521</v>
      </c>
      <c r="O1158" s="591" t="s"/>
      <c r="P1158" s="596" t="s"/>
      <c r="Q1158" s="597" t="s"/>
    </row>
    <row r="1159" spans="1:17" s="55">
      <c r="A1159" s="590">
        <v>45699</v>
      </c>
      <c r="B1159" s="591" t="s">
        <v>4251</v>
      </c>
      <c r="C1159" s="591" t="s"/>
      <c r="D1159" s="592">
        <v>198</v>
      </c>
      <c r="E1159" s="592">
        <v>168</v>
      </c>
      <c r="F1159" s="591">
        <v>48762</v>
      </c>
      <c r="G1159" s="591" t="s">
        <v>4569</v>
      </c>
      <c r="H1159" s="591" t="s">
        <v>12920</v>
      </c>
      <c r="I1159" s="591" t="s"/>
      <c r="J1159" s="592">
        <v>168</v>
      </c>
      <c r="K1159" s="592" t="s"/>
      <c r="L1159" s="594">
        <v>0.472685185184673</v>
      </c>
      <c r="M1159" s="591" t="s">
        <v>3298</v>
      </c>
      <c r="N1159" s="591" t="s">
        <v>5349</v>
      </c>
      <c r="O1159" s="591" t="s"/>
      <c r="P1159" s="596" t="s"/>
      <c r="Q1159" s="597" t="s"/>
    </row>
    <row r="1160" spans="1:17" s="55">
      <c r="A1160" s="590">
        <v>45699</v>
      </c>
      <c r="B1160" s="591" t="s">
        <v>4250</v>
      </c>
      <c r="C1160" s="591" t="s"/>
      <c r="D1160" s="592">
        <v>598</v>
      </c>
      <c r="E1160" s="592">
        <v>504</v>
      </c>
      <c r="F1160" s="591">
        <v>48761</v>
      </c>
      <c r="G1160" s="591" t="s">
        <v>4569</v>
      </c>
      <c r="H1160" s="591" t="s">
        <v>12920</v>
      </c>
      <c r="I1160" s="591" t="s"/>
      <c r="J1160" s="592">
        <v>504</v>
      </c>
      <c r="K1160" s="592" t="s"/>
      <c r="L1160" s="594">
        <v>0.472349537038099</v>
      </c>
      <c r="M1160" s="591" t="s">
        <v>3298</v>
      </c>
      <c r="N1160" s="591" t="s">
        <v>5349</v>
      </c>
      <c r="O1160" s="591" t="s"/>
      <c r="P1160" s="596" t="s"/>
      <c r="Q1160" s="597" t="s"/>
    </row>
    <row r="1161" spans="1:17" s="55">
      <c r="A1161" s="590">
        <v>45699</v>
      </c>
      <c r="B1161" s="591" t="s">
        <v>13311</v>
      </c>
      <c r="C1161" s="591" t="s"/>
      <c r="D1161" s="592">
        <v>99</v>
      </c>
      <c r="E1161" s="592">
        <v>99</v>
      </c>
      <c r="F1161" s="591">
        <v>48748</v>
      </c>
      <c r="G1161" s="591" t="s">
        <v>12650</v>
      </c>
      <c r="H1161" s="591" t="s"/>
      <c r="I1161" s="591" t="s"/>
      <c r="J1161" s="592">
        <v>99</v>
      </c>
      <c r="K1161" s="592" t="s"/>
      <c r="L1161" s="594">
        <v>0.363506944442634</v>
      </c>
      <c r="M1161" s="591" t="s">
        <v>4491</v>
      </c>
      <c r="N1161" s="591" t="s">
        <v>4521</v>
      </c>
      <c r="O1161" s="591" t="s"/>
      <c r="P1161" s="596" t="s"/>
      <c r="Q1161" s="597" t="s"/>
    </row>
    <row r="1162" spans="1:17" s="55">
      <c r="A1162" s="590">
        <v>45699</v>
      </c>
      <c r="B1162" s="591" t="s">
        <v>13311</v>
      </c>
      <c r="C1162" s="591" t="s"/>
      <c r="D1162" s="592">
        <v>480</v>
      </c>
      <c r="E1162" s="592">
        <v>480</v>
      </c>
      <c r="F1162" s="591">
        <v>48747</v>
      </c>
      <c r="G1162" s="591" t="s">
        <v>12650</v>
      </c>
      <c r="H1162" s="591" t="s">
        <v>13608</v>
      </c>
      <c r="I1162" s="591">
        <v>13911536272</v>
      </c>
      <c r="J1162" s="592">
        <v>480</v>
      </c>
      <c r="K1162" s="592" t="s"/>
      <c r="L1162" s="594">
        <v>0.360219907408464</v>
      </c>
      <c r="M1162" s="591" t="s">
        <v>4491</v>
      </c>
      <c r="N1162" s="591" t="s">
        <v>4521</v>
      </c>
      <c r="O1162" s="591" t="s"/>
      <c r="P1162" s="596" t="s"/>
      <c r="Q1162" s="597" t="s"/>
    </row>
    <row r="1163" spans="1:17" s="55">
      <c r="A1163" s="590">
        <v>45700</v>
      </c>
      <c r="B1163" s="591" t="s">
        <v>4265</v>
      </c>
      <c r="C1163" s="591" t="s"/>
      <c r="D1163" s="592">
        <v>168</v>
      </c>
      <c r="E1163" s="592">
        <v>168</v>
      </c>
      <c r="F1163" s="591">
        <v>48895</v>
      </c>
      <c r="G1163" s="591" t="s">
        <v>4569</v>
      </c>
      <c r="H1163" s="591" t="s"/>
      <c r="I1163" s="591" t="s"/>
      <c r="J1163" s="592">
        <v>168</v>
      </c>
      <c r="K1163" s="592" t="s"/>
      <c r="L1163" s="594">
        <v>0</v>
      </c>
      <c r="M1163" s="591" t="s">
        <v>3298</v>
      </c>
      <c r="N1163" s="612" t="s">
        <v>3123</v>
      </c>
      <c r="O1163" s="591" t="s"/>
      <c r="P1163" s="596" t="s"/>
      <c r="Q1163" s="597" t="s"/>
    </row>
    <row r="1164" spans="1:17" s="55">
      <c r="A1164" s="590">
        <v>45700</v>
      </c>
      <c r="B1164" s="246" t="s">
        <v>4255</v>
      </c>
      <c r="C1164" s="591" t="s"/>
      <c r="D1164" s="592">
        <v>1500</v>
      </c>
      <c r="E1164" s="592">
        <v>1500</v>
      </c>
      <c r="F1164" s="591">
        <v>48841</v>
      </c>
      <c r="G1164" s="591" t="s">
        <v>3888</v>
      </c>
      <c r="H1164" s="591" t="s">
        <v>13347</v>
      </c>
      <c r="I1164" s="591">
        <v>15356430488</v>
      </c>
      <c r="J1164" s="592">
        <v>1500</v>
      </c>
      <c r="K1164" s="592" t="s"/>
      <c r="L1164" s="594">
        <v>0.87438657407256</v>
      </c>
      <c r="M1164" s="591" t="s">
        <v>4491</v>
      </c>
      <c r="N1164" s="612" t="s">
        <v>3513</v>
      </c>
      <c r="O1164" s="591" t="s"/>
      <c r="P1164" s="596" t="s"/>
      <c r="Q1164" s="597" t="s"/>
    </row>
    <row r="1165" spans="1:17" s="55">
      <c r="A1165" s="590">
        <v>45700</v>
      </c>
      <c r="B1165" s="246" t="s">
        <v>4254</v>
      </c>
      <c r="C1165" s="591" t="s"/>
      <c r="D1165" s="592">
        <v>1450</v>
      </c>
      <c r="E1165" s="592">
        <v>1450</v>
      </c>
      <c r="F1165" s="591">
        <v>48840</v>
      </c>
      <c r="G1165" s="591" t="s">
        <v>3888</v>
      </c>
      <c r="H1165" s="591" t="s">
        <v>39</v>
      </c>
      <c r="I1165" s="591">
        <v>13910031953</v>
      </c>
      <c r="J1165" s="592">
        <v>1450</v>
      </c>
      <c r="K1165" s="592" t="s"/>
      <c r="L1165" s="594">
        <v>0.870775462961319</v>
      </c>
      <c r="M1165" s="591" t="s">
        <v>4491</v>
      </c>
      <c r="N1165" s="612" t="s">
        <v>3513</v>
      </c>
      <c r="O1165" s="591" t="s"/>
      <c r="P1165" s="596" t="s"/>
      <c r="Q1165" s="597" t="s"/>
    </row>
    <row r="1166" spans="1:17" s="55">
      <c r="A1166" s="590">
        <v>45700</v>
      </c>
      <c r="B1166" s="246" t="s">
        <v>4254</v>
      </c>
      <c r="C1166" s="591" t="s"/>
      <c r="D1166" s="592">
        <v>1450</v>
      </c>
      <c r="E1166" s="592">
        <v>1450</v>
      </c>
      <c r="F1166" s="591">
        <v>48840</v>
      </c>
      <c r="G1166" s="591" t="s">
        <v>3888</v>
      </c>
      <c r="H1166" s="591" t="s">
        <v>39</v>
      </c>
      <c r="I1166" s="591">
        <v>13910031953</v>
      </c>
      <c r="J1166" s="592">
        <v>-70</v>
      </c>
      <c r="K1166" s="592" t="s"/>
      <c r="L1166" s="594">
        <v>0.870775462961319</v>
      </c>
      <c r="M1166" s="591" t="s">
        <v>4491</v>
      </c>
      <c r="N1166" s="612" t="s">
        <v>3513</v>
      </c>
      <c r="O1166" s="591" t="s"/>
      <c r="P1166" s="596" t="s"/>
      <c r="Q1166" s="597" t="s"/>
    </row>
    <row r="1167" spans="1:17" s="55">
      <c r="A1167" s="590">
        <v>45700</v>
      </c>
      <c r="B1167" s="591" t="s">
        <v>4256</v>
      </c>
      <c r="C1167" s="591" t="s"/>
      <c r="D1167" s="592">
        <v>100</v>
      </c>
      <c r="E1167" s="592">
        <v>100</v>
      </c>
      <c r="F1167" s="591">
        <v>48839</v>
      </c>
      <c r="G1167" s="591" t="s">
        <v>4569</v>
      </c>
      <c r="H1167" s="591" t="s"/>
      <c r="I1167" s="591" t="s"/>
      <c r="J1167" s="592">
        <v>100</v>
      </c>
      <c r="K1167" s="592" t="s"/>
      <c r="L1167" s="594">
        <v>0.81179398148015</v>
      </c>
      <c r="M1167" s="591" t="s">
        <v>4491</v>
      </c>
      <c r="N1167" s="591" t="s">
        <v>4572</v>
      </c>
      <c r="O1167" s="591" t="s"/>
      <c r="P1167" s="596" t="s"/>
      <c r="Q1167" s="597" t="s"/>
    </row>
    <row r="1168" spans="1:17" s="55">
      <c r="A1168" s="590">
        <v>45700</v>
      </c>
      <c r="B1168" s="591" t="s">
        <v>4257</v>
      </c>
      <c r="C1168" s="591" t="s"/>
      <c r="D1168" s="592">
        <v>199</v>
      </c>
      <c r="E1168" s="592">
        <v>168</v>
      </c>
      <c r="F1168" s="591">
        <v>48837</v>
      </c>
      <c r="G1168" s="591" t="s">
        <v>4569</v>
      </c>
      <c r="H1168" s="591" t="s"/>
      <c r="I1168" s="591" t="s"/>
      <c r="J1168" s="592">
        <v>168</v>
      </c>
      <c r="K1168" s="592" t="s"/>
      <c r="L1168" s="594">
        <v>0.785682870369783</v>
      </c>
      <c r="M1168" s="591" t="s">
        <v>3298</v>
      </c>
      <c r="N1168" s="591" t="s">
        <v>4572</v>
      </c>
      <c r="O1168" s="591" t="s"/>
      <c r="P1168" s="596" t="s"/>
      <c r="Q1168" s="597" t="s"/>
    </row>
    <row r="1169" spans="1:17" s="55">
      <c r="A1169" s="590">
        <v>45700</v>
      </c>
      <c r="B1169" s="591" t="s">
        <v>4258</v>
      </c>
      <c r="C1169" s="591" t="s"/>
      <c r="D1169" s="592">
        <v>890</v>
      </c>
      <c r="E1169" s="592">
        <v>550</v>
      </c>
      <c r="F1169" s="591">
        <v>48830</v>
      </c>
      <c r="G1169" s="591" t="s">
        <v>3888</v>
      </c>
      <c r="H1169" s="591" t="s"/>
      <c r="I1169" s="591" t="s"/>
      <c r="J1169" s="592">
        <v>550</v>
      </c>
      <c r="K1169" s="592" t="s"/>
      <c r="L1169" s="594">
        <v>0.679965277777228</v>
      </c>
      <c r="M1169" s="591" t="s">
        <v>3298</v>
      </c>
      <c r="N1169" s="591" t="s">
        <v>4526</v>
      </c>
      <c r="O1169" s="591" t="s"/>
      <c r="P1169" s="596" t="s"/>
      <c r="Q1169" s="597" t="s"/>
    </row>
    <row r="1170" spans="1:17" s="691">
      <c r="A1170" s="606">
        <v>45700</v>
      </c>
      <c r="B1170" s="607" t="s">
        <v>13311</v>
      </c>
      <c r="C1170" s="607" t="s"/>
      <c r="D1170" s="593">
        <v>50</v>
      </c>
      <c r="E1170" s="593">
        <v>50</v>
      </c>
      <c r="F1170" s="607">
        <v>48824</v>
      </c>
      <c r="G1170" s="607" t="s">
        <v>12650</v>
      </c>
      <c r="H1170" s="607" t="s">
        <v>4575</v>
      </c>
      <c r="I1170" s="607">
        <v>13932353662</v>
      </c>
      <c r="J1170" s="593">
        <v>50</v>
      </c>
      <c r="K1170" s="593" t="s"/>
      <c r="L1170" s="608">
        <v>0.628599537038099</v>
      </c>
      <c r="M1170" s="607" t="s">
        <v>4491</v>
      </c>
      <c r="N1170" s="607" t="s">
        <v>4659</v>
      </c>
      <c r="O1170" s="607" t="s"/>
      <c r="P1170" s="609" t="s"/>
      <c r="Q1170" s="610" t="s"/>
    </row>
    <row r="1171" spans="1:17" s="55">
      <c r="A1171" s="590">
        <v>45700</v>
      </c>
      <c r="B1171" s="591" t="s">
        <v>4260</v>
      </c>
      <c r="C1171" s="591" t="s"/>
      <c r="D1171" s="592">
        <v>198</v>
      </c>
      <c r="E1171" s="592">
        <v>168</v>
      </c>
      <c r="F1171" s="591">
        <v>48820</v>
      </c>
      <c r="G1171" s="591" t="s">
        <v>4569</v>
      </c>
      <c r="H1171" s="591" t="s"/>
      <c r="I1171" s="591" t="s"/>
      <c r="J1171" s="592">
        <v>168</v>
      </c>
      <c r="K1171" s="592" t="s"/>
      <c r="L1171" s="594">
        <v>0.606087962962192</v>
      </c>
      <c r="M1171" s="591" t="s">
        <v>4491</v>
      </c>
      <c r="N1171" s="591" t="s">
        <v>4572</v>
      </c>
      <c r="O1171" s="591" t="s"/>
      <c r="P1171" s="596" t="s"/>
      <c r="Q1171" s="597" t="s"/>
    </row>
    <row r="1172" spans="1:17" s="55">
      <c r="A1172" s="590">
        <v>45700</v>
      </c>
      <c r="B1172" s="591" t="s">
        <v>4261</v>
      </c>
      <c r="C1172" s="591" t="s"/>
      <c r="D1172" s="592">
        <v>256</v>
      </c>
      <c r="E1172" s="592">
        <v>198</v>
      </c>
      <c r="F1172" s="591">
        <v>48817</v>
      </c>
      <c r="G1172" s="591" t="s">
        <v>4569</v>
      </c>
      <c r="H1172" s="591" t="s">
        <v>4572</v>
      </c>
      <c r="I1172" s="591">
        <v>18612472341</v>
      </c>
      <c r="J1172" s="592">
        <v>198</v>
      </c>
      <c r="K1172" s="592" t="s"/>
      <c r="L1172" s="594">
        <v>0.576053240740294</v>
      </c>
      <c r="M1172" s="591" t="s">
        <v>4491</v>
      </c>
      <c r="N1172" s="591" t="s">
        <v>4572</v>
      </c>
      <c r="O1172" s="591" t="s"/>
      <c r="P1172" s="596" t="s"/>
      <c r="Q1172" s="597" t="s"/>
    </row>
    <row r="1173" spans="1:17" s="55">
      <c r="A1173" s="590">
        <v>45700</v>
      </c>
      <c r="B1173" s="591" t="s">
        <v>4262</v>
      </c>
      <c r="C1173" s="591" t="s"/>
      <c r="D1173" s="592">
        <v>128</v>
      </c>
      <c r="E1173" s="592">
        <v>99</v>
      </c>
      <c r="F1173" s="591">
        <v>48816</v>
      </c>
      <c r="G1173" s="591" t="s">
        <v>4569</v>
      </c>
      <c r="H1173" s="591" t="s"/>
      <c r="I1173" s="591" t="s"/>
      <c r="J1173" s="592">
        <v>99</v>
      </c>
      <c r="K1173" s="592" t="s"/>
      <c r="L1173" s="594">
        <v>0.571319444443361</v>
      </c>
      <c r="M1173" s="591" t="s">
        <v>4491</v>
      </c>
      <c r="N1173" s="591" t="s">
        <v>4572</v>
      </c>
      <c r="O1173" s="591" t="s"/>
      <c r="P1173" s="596" t="s"/>
      <c r="Q1173" s="597" t="s"/>
    </row>
    <row r="1174" spans="1:17" s="55">
      <c r="A1174" s="590">
        <v>45700</v>
      </c>
      <c r="B1174" s="246" t="s">
        <v>4264</v>
      </c>
      <c r="C1174" s="591" t="s"/>
      <c r="D1174" s="592">
        <v>168</v>
      </c>
      <c r="E1174" s="592">
        <v>168</v>
      </c>
      <c r="F1174" s="591">
        <v>48810</v>
      </c>
      <c r="G1174" s="591" t="s">
        <v>12650</v>
      </c>
      <c r="H1174" s="591" t="s"/>
      <c r="I1174" s="591" t="s"/>
      <c r="J1174" s="592">
        <v>168</v>
      </c>
      <c r="K1174" s="592" t="s"/>
      <c r="L1174" s="594">
        <v>0.515520833334449</v>
      </c>
      <c r="M1174" s="591" t="s">
        <v>4491</v>
      </c>
      <c r="N1174" s="591" t="s">
        <v>4521</v>
      </c>
      <c r="O1174" s="591" t="s"/>
      <c r="P1174" s="596" t="s"/>
      <c r="Q1174" s="597" t="s"/>
    </row>
    <row r="1175" spans="1:17" s="55">
      <c r="A1175" s="590">
        <v>45700</v>
      </c>
      <c r="B1175" s="246" t="s">
        <v>4263</v>
      </c>
      <c r="C1175" s="591" t="s"/>
      <c r="D1175" s="592">
        <v>30</v>
      </c>
      <c r="E1175" s="592">
        <v>30</v>
      </c>
      <c r="F1175" s="591">
        <v>48807</v>
      </c>
      <c r="G1175" s="591" t="s">
        <v>12650</v>
      </c>
      <c r="H1175" s="591" t="s"/>
      <c r="I1175" s="591" t="s"/>
      <c r="J1175" s="592">
        <v>30</v>
      </c>
      <c r="K1175" s="592" t="s"/>
      <c r="L1175" s="594">
        <v>0.470578703701904</v>
      </c>
      <c r="M1175" s="591" t="s">
        <v>4491</v>
      </c>
      <c r="N1175" s="591" t="s">
        <v>4521</v>
      </c>
      <c r="O1175" s="591" t="s"/>
      <c r="P1175" s="596" t="s"/>
      <c r="Q1175" s="597" t="s"/>
    </row>
    <row r="1176" spans="1:17" s="55">
      <c r="A1176" s="590">
        <v>45700</v>
      </c>
      <c r="B1176" s="591" t="s">
        <v>13311</v>
      </c>
      <c r="C1176" s="591" t="s"/>
      <c r="D1176" s="592">
        <v>196</v>
      </c>
      <c r="E1176" s="592">
        <v>196</v>
      </c>
      <c r="F1176" s="591">
        <v>48803</v>
      </c>
      <c r="G1176" s="591" t="s">
        <v>12650</v>
      </c>
      <c r="H1176" s="591" t="s"/>
      <c r="I1176" s="591" t="s"/>
      <c r="J1176" s="592">
        <v>196</v>
      </c>
      <c r="K1176" s="592" t="s"/>
      <c r="L1176" s="594">
        <v>0.434594907408609</v>
      </c>
      <c r="M1176" s="591" t="s">
        <v>4491</v>
      </c>
      <c r="N1176" s="591" t="s">
        <v>4521</v>
      </c>
      <c r="O1176" s="591" t="s"/>
      <c r="P1176" s="596" t="s"/>
      <c r="Q1176" s="597" t="s"/>
    </row>
    <row r="1177" spans="1:17" s="55">
      <c r="A1177" s="590">
        <v>45700</v>
      </c>
      <c r="B1177" s="591" t="s">
        <v>13311</v>
      </c>
      <c r="C1177" s="591" t="s"/>
      <c r="D1177" s="592">
        <v>196</v>
      </c>
      <c r="E1177" s="592">
        <v>196</v>
      </c>
      <c r="F1177" s="591">
        <v>48803</v>
      </c>
      <c r="G1177" s="591" t="s">
        <v>12650</v>
      </c>
      <c r="H1177" s="591" t="s"/>
      <c r="I1177" s="591" t="s"/>
      <c r="J1177" s="592">
        <v>-196</v>
      </c>
      <c r="K1177" s="592" t="s"/>
      <c r="L1177" s="594">
        <v>0.434594907408609</v>
      </c>
      <c r="M1177" s="591" t="s"/>
      <c r="N1177" s="591" t="s">
        <v>4521</v>
      </c>
      <c r="O1177" s="591" t="s"/>
      <c r="P1177" s="596" t="s"/>
      <c r="Q1177" s="597" t="s"/>
    </row>
    <row r="1178" spans="1:17" s="55">
      <c r="A1178" s="590">
        <v>45701</v>
      </c>
      <c r="B1178" s="591" t="s">
        <v>4266</v>
      </c>
      <c r="C1178" s="591" t="s"/>
      <c r="D1178" s="592">
        <v>999</v>
      </c>
      <c r="E1178" s="592">
        <v>730</v>
      </c>
      <c r="F1178" s="591">
        <v>48916</v>
      </c>
      <c r="G1178" s="591" t="s">
        <v>3888</v>
      </c>
      <c r="H1178" s="591" t="s">
        <v>13609</v>
      </c>
      <c r="I1178" s="591" t="s"/>
      <c r="J1178" s="592">
        <v>730</v>
      </c>
      <c r="K1178" s="592" t="s"/>
      <c r="L1178" s="594">
        <v>0.9404976851838</v>
      </c>
      <c r="M1178" s="591" t="s">
        <v>3298</v>
      </c>
      <c r="N1178" s="591" t="s">
        <v>4526</v>
      </c>
      <c r="O1178" s="591" t="s"/>
      <c r="P1178" s="596" t="s"/>
      <c r="Q1178" s="597" t="s"/>
    </row>
    <row r="1179" spans="1:17" s="55">
      <c r="A1179" s="590">
        <v>45701</v>
      </c>
      <c r="B1179" s="591" t="s">
        <v>4267</v>
      </c>
      <c r="C1179" s="591" t="s"/>
      <c r="D1179" s="592">
        <v>336</v>
      </c>
      <c r="E1179" s="592">
        <v>336</v>
      </c>
      <c r="F1179" s="591">
        <v>48906</v>
      </c>
      <c r="G1179" s="591" t="s">
        <v>4569</v>
      </c>
      <c r="H1179" s="591" t="s"/>
      <c r="I1179" s="591" t="s"/>
      <c r="J1179" s="592">
        <v>336</v>
      </c>
      <c r="K1179" s="592" t="s"/>
      <c r="L1179" s="594">
        <v>0.762789351851097</v>
      </c>
      <c r="M1179" s="591" t="s">
        <v>4491</v>
      </c>
      <c r="N1179" s="612" t="s">
        <v>3123</v>
      </c>
      <c r="O1179" s="591" t="s"/>
      <c r="P1179" s="596" t="s"/>
      <c r="Q1179" s="597" t="s"/>
    </row>
    <row r="1180" spans="1:17" s="55">
      <c r="A1180" s="590">
        <v>45701</v>
      </c>
      <c r="B1180" s="591" t="s">
        <v>13309</v>
      </c>
      <c r="C1180" s="591" t="s"/>
      <c r="D1180" s="592">
        <v>99</v>
      </c>
      <c r="E1180" s="592">
        <v>99</v>
      </c>
      <c r="F1180" s="591">
        <v>48903</v>
      </c>
      <c r="G1180" s="591" t="s">
        <v>3888</v>
      </c>
      <c r="H1180" s="591" t="s"/>
      <c r="I1180" s="591" t="s"/>
      <c r="J1180" s="592">
        <v>99</v>
      </c>
      <c r="K1180" s="592" t="s"/>
      <c r="L1180" s="594">
        <v>0.742037037038244</v>
      </c>
      <c r="M1180" s="591" t="s">
        <v>4491</v>
      </c>
      <c r="N1180" s="591" t="s">
        <v>5523</v>
      </c>
      <c r="O1180" s="591" t="s"/>
      <c r="P1180" s="596" t="s"/>
      <c r="Q1180" s="597" t="s"/>
    </row>
    <row r="1181" spans="1:17" s="55">
      <c r="A1181" s="590">
        <v>45701</v>
      </c>
      <c r="B1181" s="591" t="s">
        <v>4269</v>
      </c>
      <c r="C1181" s="591" t="s"/>
      <c r="D1181" s="592">
        <v>199</v>
      </c>
      <c r="E1181" s="592">
        <v>50</v>
      </c>
      <c r="F1181" s="591">
        <v>48890</v>
      </c>
      <c r="G1181" s="591" t="s">
        <v>4569</v>
      </c>
      <c r="H1181" s="591" t="s">
        <v>13610</v>
      </c>
      <c r="I1181" s="591">
        <v>18612472341</v>
      </c>
      <c r="J1181" s="592">
        <v>50</v>
      </c>
      <c r="K1181" s="592" t="s"/>
      <c r="L1181" s="594">
        <v>0.66415509259241</v>
      </c>
      <c r="M1181" s="591" t="s">
        <v>4491</v>
      </c>
      <c r="N1181" s="591" t="s">
        <v>4630</v>
      </c>
      <c r="O1181" s="591" t="s"/>
      <c r="P1181" s="596" t="s"/>
      <c r="Q1181" s="597" t="s"/>
    </row>
    <row r="1182" spans="1:17" s="55">
      <c r="A1182" s="590">
        <v>45701</v>
      </c>
      <c r="B1182" s="591" t="s">
        <v>4270</v>
      </c>
      <c r="C1182" s="591" t="s"/>
      <c r="D1182" s="592">
        <v>2486</v>
      </c>
      <c r="E1182" s="592">
        <v>2486</v>
      </c>
      <c r="F1182" s="591">
        <v>48878</v>
      </c>
      <c r="G1182" s="591" t="s">
        <v>4569</v>
      </c>
      <c r="H1182" s="591" t="s">
        <v>13426</v>
      </c>
      <c r="I1182" s="591">
        <v>13911303967</v>
      </c>
      <c r="J1182" s="592">
        <v>2486</v>
      </c>
      <c r="K1182" s="592" t="s"/>
      <c r="L1182" s="594">
        <v>0.596365740741021</v>
      </c>
      <c r="M1182" s="591" t="s">
        <v>4491</v>
      </c>
      <c r="N1182" s="612" t="s">
        <v>3123</v>
      </c>
      <c r="O1182" s="591" t="s"/>
      <c r="P1182" s="596" t="s"/>
      <c r="Q1182" s="597" t="s"/>
    </row>
    <row r="1183" spans="1:17" s="55">
      <c r="A1183" s="590">
        <v>45701</v>
      </c>
      <c r="B1183" s="591" t="s">
        <v>4271</v>
      </c>
      <c r="C1183" s="591" t="s"/>
      <c r="D1183" s="592">
        <v>1748</v>
      </c>
      <c r="E1183" s="592">
        <v>1398</v>
      </c>
      <c r="F1183" s="591">
        <v>48872</v>
      </c>
      <c r="G1183" s="591" t="s">
        <v>4569</v>
      </c>
      <c r="H1183" s="591" t="s"/>
      <c r="I1183" s="591" t="s"/>
      <c r="J1183" s="592">
        <v>1398</v>
      </c>
      <c r="K1183" s="592" t="s"/>
      <c r="L1183" s="594">
        <v>0.533888888887304</v>
      </c>
      <c r="M1183" s="591" t="s">
        <v>3298</v>
      </c>
      <c r="N1183" s="591" t="s">
        <v>4572</v>
      </c>
      <c r="O1183" s="591" t="s"/>
      <c r="P1183" s="596" t="s"/>
      <c r="Q1183" s="597" t="s"/>
    </row>
    <row r="1184" spans="1:17" s="55">
      <c r="A1184" s="590">
        <v>45701</v>
      </c>
      <c r="B1184" s="591" t="s">
        <v>4272</v>
      </c>
      <c r="C1184" s="591" t="s"/>
      <c r="D1184" s="592">
        <v>5549</v>
      </c>
      <c r="E1184" s="592">
        <v>4130</v>
      </c>
      <c r="F1184" s="591">
        <v>48865</v>
      </c>
      <c r="G1184" s="591" t="s">
        <v>4569</v>
      </c>
      <c r="H1184" s="591" t="s">
        <v>13611</v>
      </c>
      <c r="I1184" s="591">
        <v>17600812108</v>
      </c>
      <c r="J1184" s="592">
        <v>4130</v>
      </c>
      <c r="K1184" s="592" t="s"/>
      <c r="L1184" s="594">
        <v>0.472407407407445</v>
      </c>
      <c r="M1184" s="591" t="s">
        <v>4491</v>
      </c>
      <c r="N1184" s="591" t="s">
        <v>4572</v>
      </c>
      <c r="O1184" s="591" t="s"/>
      <c r="P1184" s="596" t="s"/>
      <c r="Q1184" s="597" t="s"/>
    </row>
    <row r="1185" spans="1:17" s="55">
      <c r="A1185" s="590">
        <v>45701</v>
      </c>
      <c r="B1185" s="591" t="s">
        <v>4273</v>
      </c>
      <c r="C1185" s="591" t="s"/>
      <c r="D1185" s="592">
        <v>858</v>
      </c>
      <c r="E1185" s="592">
        <v>298</v>
      </c>
      <c r="F1185" s="591">
        <v>48859</v>
      </c>
      <c r="G1185" s="591" t="s">
        <v>4569</v>
      </c>
      <c r="H1185" s="591" t="s"/>
      <c r="I1185" s="591" t="s"/>
      <c r="J1185" s="592">
        <v>298</v>
      </c>
      <c r="K1185" s="592" t="s"/>
      <c r="L1185" s="594">
        <v>0.444189814814308</v>
      </c>
      <c r="M1185" s="591" t="s">
        <v>3298</v>
      </c>
      <c r="N1185" s="591" t="s">
        <v>4572</v>
      </c>
      <c r="O1185" s="591" t="s"/>
      <c r="P1185" s="596" t="s"/>
      <c r="Q1185" s="597" t="s"/>
    </row>
    <row r="1186" spans="1:17" s="55">
      <c r="A1186" s="590">
        <v>45701</v>
      </c>
      <c r="B1186" s="591" t="s">
        <v>4274</v>
      </c>
      <c r="C1186" s="591" t="s"/>
      <c r="D1186" s="592">
        <v>198</v>
      </c>
      <c r="E1186" s="592">
        <v>168</v>
      </c>
      <c r="F1186" s="591">
        <v>48858</v>
      </c>
      <c r="G1186" s="591" t="s">
        <v>4569</v>
      </c>
      <c r="H1186" s="591" t="s"/>
      <c r="I1186" s="591" t="s"/>
      <c r="J1186" s="592">
        <v>168</v>
      </c>
      <c r="K1186" s="592" t="s"/>
      <c r="L1186" s="594">
        <v>0.442280092593137</v>
      </c>
      <c r="M1186" s="591" t="s">
        <v>3298</v>
      </c>
      <c r="N1186" s="591" t="s">
        <v>4572</v>
      </c>
      <c r="O1186" s="591" t="s"/>
      <c r="P1186" s="596" t="s"/>
      <c r="Q1186" s="597" t="s"/>
    </row>
    <row r="1187" spans="1:17" s="55">
      <c r="A1187" s="590">
        <v>45701</v>
      </c>
      <c r="B1187" s="591" t="s">
        <v>4275</v>
      </c>
      <c r="C1187" s="591" t="s"/>
      <c r="D1187" s="592">
        <v>198</v>
      </c>
      <c r="E1187" s="592">
        <v>168</v>
      </c>
      <c r="F1187" s="591">
        <v>48857</v>
      </c>
      <c r="G1187" s="591" t="s">
        <v>4569</v>
      </c>
      <c r="H1187" s="591" t="s"/>
      <c r="I1187" s="591" t="s"/>
      <c r="J1187" s="592">
        <v>168</v>
      </c>
      <c r="K1187" s="592" t="s"/>
      <c r="L1187" s="594">
        <v>0.441990740739129</v>
      </c>
      <c r="M1187" s="591" t="s">
        <v>3298</v>
      </c>
      <c r="N1187" s="591" t="s">
        <v>4572</v>
      </c>
      <c r="O1187" s="591" t="s"/>
      <c r="P1187" s="596" t="s"/>
      <c r="Q1187" s="597" t="s"/>
    </row>
    <row r="1188" spans="1:17" s="55">
      <c r="A1188" s="590">
        <v>45702</v>
      </c>
      <c r="B1188" s="591" t="s">
        <v>13309</v>
      </c>
      <c r="C1188" s="591" t="s"/>
      <c r="D1188" s="592">
        <v>5300</v>
      </c>
      <c r="E1188" s="592">
        <v>5300</v>
      </c>
      <c r="F1188" s="591">
        <v>48981</v>
      </c>
      <c r="G1188" s="591" t="s">
        <v>3888</v>
      </c>
      <c r="H1188" s="591" t="s">
        <v>13612</v>
      </c>
      <c r="I1188" s="591">
        <v>18519798361</v>
      </c>
      <c r="J1188" s="592">
        <v>5300</v>
      </c>
      <c r="K1188" s="592" t="s"/>
      <c r="L1188" s="594">
        <v>0.913680555557221</v>
      </c>
      <c r="M1188" s="591" t="s">
        <v>4491</v>
      </c>
      <c r="N1188" s="591" t="s">
        <v>5523</v>
      </c>
      <c r="O1188" s="591" t="s"/>
      <c r="P1188" s="596" t="s"/>
      <c r="Q1188" s="597" t="s"/>
    </row>
    <row r="1189" spans="1:17" s="55">
      <c r="A1189" s="590">
        <v>45702</v>
      </c>
      <c r="B1189" s="591" t="s"/>
      <c r="C1189" s="591" t="s"/>
      <c r="D1189" s="592">
        <v>5499</v>
      </c>
      <c r="E1189" s="592">
        <v>5499</v>
      </c>
      <c r="F1189" s="591">
        <v>48977</v>
      </c>
      <c r="G1189" s="591" t="s">
        <v>3888</v>
      </c>
      <c r="H1189" s="591" t="s">
        <v>13347</v>
      </c>
      <c r="I1189" s="591">
        <v>18513895712</v>
      </c>
      <c r="J1189" s="592">
        <v>5499</v>
      </c>
      <c r="K1189" s="592" t="s"/>
      <c r="L1189" s="594">
        <v>0.902951388889051</v>
      </c>
      <c r="M1189" s="591" t="s">
        <v>4491</v>
      </c>
      <c r="N1189" s="591" t="s">
        <v>5523</v>
      </c>
      <c r="O1189" s="591" t="s"/>
      <c r="P1189" s="596" t="s"/>
      <c r="Q1189" s="597" t="s"/>
    </row>
    <row r="1190" spans="1:17" s="55">
      <c r="A1190" s="590">
        <v>45702</v>
      </c>
      <c r="B1190" s="591" t="s">
        <v>4279</v>
      </c>
      <c r="C1190" s="591" t="s"/>
      <c r="D1190" s="592">
        <v>1020</v>
      </c>
      <c r="E1190" s="592">
        <v>612</v>
      </c>
      <c r="F1190" s="591">
        <v>48971</v>
      </c>
      <c r="G1190" s="591" t="s">
        <v>4569</v>
      </c>
      <c r="H1190" s="591" t="s"/>
      <c r="I1190" s="591" t="s"/>
      <c r="J1190" s="592">
        <v>612</v>
      </c>
      <c r="K1190" s="592" t="s"/>
      <c r="L1190" s="594">
        <v>0.82532407407416</v>
      </c>
      <c r="M1190" s="591" t="s">
        <v>3298</v>
      </c>
      <c r="N1190" s="591" t="s">
        <v>4572</v>
      </c>
      <c r="O1190" s="591" t="s"/>
      <c r="P1190" s="596" t="s"/>
      <c r="Q1190" s="597" t="s"/>
    </row>
    <row r="1191" spans="1:17" s="55">
      <c r="A1191" s="590">
        <v>45702</v>
      </c>
      <c r="B1191" s="591" t="s">
        <v>4281</v>
      </c>
      <c r="C1191" s="591" t="s"/>
      <c r="D1191" s="592">
        <v>899</v>
      </c>
      <c r="E1191" s="592">
        <v>791</v>
      </c>
      <c r="F1191" s="591">
        <v>48951</v>
      </c>
      <c r="G1191" s="591" t="s">
        <v>4569</v>
      </c>
      <c r="H1191" s="591" t="s">
        <v>13522</v>
      </c>
      <c r="I1191" s="591">
        <v>18228644679</v>
      </c>
      <c r="J1191" s="592">
        <v>791</v>
      </c>
      <c r="K1191" s="592" t="s"/>
      <c r="L1191" s="594">
        <v>0.596562499998982</v>
      </c>
      <c r="M1191" s="591" t="s">
        <v>4491</v>
      </c>
      <c r="N1191" s="591" t="s">
        <v>5349</v>
      </c>
      <c r="O1191" s="591" t="s"/>
      <c r="P1191" s="596" t="s"/>
      <c r="Q1191" s="597" t="s"/>
    </row>
    <row r="1192" spans="1:17" s="55">
      <c r="A1192" s="590">
        <v>45702</v>
      </c>
      <c r="B1192" s="591" t="s">
        <v>4280</v>
      </c>
      <c r="C1192" s="591" t="s"/>
      <c r="D1192" s="592">
        <v>69</v>
      </c>
      <c r="E1192" s="592">
        <v>69</v>
      </c>
      <c r="F1192" s="591">
        <v>48950</v>
      </c>
      <c r="G1192" s="591" t="s">
        <v>4569</v>
      </c>
      <c r="H1192" s="591" t="s"/>
      <c r="I1192" s="591" t="s"/>
      <c r="J1192" s="592">
        <v>69</v>
      </c>
      <c r="K1192" s="592" t="s"/>
      <c r="L1192" s="594">
        <v>0.593472222222772</v>
      </c>
      <c r="M1192" s="591" t="s">
        <v>4491</v>
      </c>
      <c r="N1192" s="591" t="s">
        <v>4572</v>
      </c>
      <c r="O1192" s="591" t="s"/>
      <c r="P1192" s="596" t="s"/>
      <c r="Q1192" s="597" t="s"/>
    </row>
    <row r="1193" spans="1:17" s="55">
      <c r="A1193" s="590">
        <v>45702</v>
      </c>
      <c r="B1193" s="591" t="s">
        <v>4282</v>
      </c>
      <c r="C1193" s="591" t="s"/>
      <c r="D1193" s="592">
        <v>495</v>
      </c>
      <c r="E1193" s="592">
        <v>450</v>
      </c>
      <c r="F1193" s="591">
        <v>48949</v>
      </c>
      <c r="G1193" s="591" t="s">
        <v>4569</v>
      </c>
      <c r="H1193" s="591" t="s">
        <v>12920</v>
      </c>
      <c r="I1193" s="591" t="s"/>
      <c r="J1193" s="592">
        <v>450</v>
      </c>
      <c r="K1193" s="592" t="s"/>
      <c r="L1193" s="594">
        <v>0.576458333332994</v>
      </c>
      <c r="M1193" s="591" t="s">
        <v>3298</v>
      </c>
      <c r="N1193" s="591" t="s">
        <v>5349</v>
      </c>
      <c r="O1193" s="591" t="s"/>
      <c r="P1193" s="596" t="s"/>
      <c r="Q1193" s="597" t="s"/>
    </row>
    <row r="1194" spans="1:17" s="55">
      <c r="A1194" s="590">
        <v>45702</v>
      </c>
      <c r="B1194" s="591" t="s">
        <v>4283</v>
      </c>
      <c r="C1194" s="591" t="s"/>
      <c r="D1194" s="592">
        <v>99</v>
      </c>
      <c r="E1194" s="592">
        <v>99</v>
      </c>
      <c r="F1194" s="591">
        <v>48922</v>
      </c>
      <c r="G1194" s="591" t="s">
        <v>4569</v>
      </c>
      <c r="H1194" s="591" t="s"/>
      <c r="I1194" s="591" t="s"/>
      <c r="J1194" s="592">
        <v>99</v>
      </c>
      <c r="K1194" s="592" t="s"/>
      <c r="L1194" s="594">
        <v>0.372731481482333</v>
      </c>
      <c r="M1194" s="591" t="s">
        <v>4491</v>
      </c>
      <c r="N1194" s="612" t="s">
        <v>3123</v>
      </c>
      <c r="O1194" s="591" t="s"/>
      <c r="P1194" s="596" t="s"/>
      <c r="Q1194" s="597" t="s"/>
    </row>
    <row r="1195" spans="1:17" s="55">
      <c r="A1195" s="590">
        <v>45703</v>
      </c>
      <c r="B1195" s="591" t="s">
        <v>4290</v>
      </c>
      <c r="C1195" s="591" t="s"/>
      <c r="D1195" s="592">
        <v>98</v>
      </c>
      <c r="E1195" s="592">
        <v>98</v>
      </c>
      <c r="F1195" s="591">
        <v>49260</v>
      </c>
      <c r="G1195" s="591" t="s">
        <v>4569</v>
      </c>
      <c r="H1195" s="591" t="s">
        <v>12920</v>
      </c>
      <c r="I1195" s="591" t="s"/>
      <c r="J1195" s="592">
        <v>98</v>
      </c>
      <c r="K1195" s="592" t="s"/>
      <c r="L1195" s="594">
        <v>0</v>
      </c>
      <c r="M1195" s="591" t="s">
        <v>3298</v>
      </c>
      <c r="N1195" s="591" t="s">
        <v>5349</v>
      </c>
      <c r="O1195" s="591" t="s"/>
      <c r="P1195" s="596" t="s"/>
      <c r="Q1195" s="597" t="s"/>
    </row>
    <row r="1196" spans="1:17" s="55">
      <c r="A1196" s="590">
        <v>45703</v>
      </c>
      <c r="B1196" s="591" t="s">
        <v>4284</v>
      </c>
      <c r="C1196" s="591" t="s"/>
      <c r="D1196" s="592">
        <v>6300</v>
      </c>
      <c r="E1196" s="592">
        <v>3390</v>
      </c>
      <c r="F1196" s="591">
        <v>49174</v>
      </c>
      <c r="G1196" s="591" t="s">
        <v>4569</v>
      </c>
      <c r="H1196" s="591" t="s"/>
      <c r="I1196" s="591" t="s"/>
      <c r="J1196" s="592">
        <v>3390</v>
      </c>
      <c r="K1196" s="592" t="s"/>
      <c r="L1196" s="594">
        <v>0.868726851851534</v>
      </c>
      <c r="M1196" s="591" t="s">
        <v>3267</v>
      </c>
      <c r="N1196" s="591" t="s">
        <v>4630</v>
      </c>
      <c r="O1196" s="591" t="s"/>
      <c r="P1196" s="596" t="s"/>
      <c r="Q1196" s="597" t="s"/>
    </row>
    <row r="1197" spans="1:17" s="55">
      <c r="A1197" s="590">
        <v>45703</v>
      </c>
      <c r="B1197" s="591" t="s">
        <v>4285</v>
      </c>
      <c r="C1197" s="591" t="s"/>
      <c r="D1197" s="592">
        <v>148</v>
      </c>
      <c r="E1197" s="592">
        <v>148</v>
      </c>
      <c r="F1197" s="591">
        <v>49170</v>
      </c>
      <c r="G1197" s="591" t="s">
        <v>4569</v>
      </c>
      <c r="H1197" s="591" t="s"/>
      <c r="I1197" s="591" t="s"/>
      <c r="J1197" s="592">
        <v>148</v>
      </c>
      <c r="K1197" s="592" t="s"/>
      <c r="L1197" s="594">
        <v>0.843935185184819</v>
      </c>
      <c r="M1197" s="591" t="s">
        <v>3298</v>
      </c>
      <c r="N1197" s="612" t="s">
        <v>3123</v>
      </c>
      <c r="O1197" s="591" t="s"/>
      <c r="P1197" s="596" t="s"/>
      <c r="Q1197" s="597" t="s"/>
    </row>
    <row r="1198" spans="1:17" s="55">
      <c r="A1198" s="590">
        <v>45703</v>
      </c>
      <c r="B1198" s="591" t="s">
        <v>4286</v>
      </c>
      <c r="C1198" s="591" t="s"/>
      <c r="D1198" s="592">
        <v>1698</v>
      </c>
      <c r="E1198" s="592">
        <v>1368</v>
      </c>
      <c r="F1198" s="591">
        <v>49168</v>
      </c>
      <c r="G1198" s="591" t="s">
        <v>4569</v>
      </c>
      <c r="H1198" s="591" t="s">
        <v>13613</v>
      </c>
      <c r="I1198" s="591">
        <v>13901301985</v>
      </c>
      <c r="J1198" s="592">
        <v>1368</v>
      </c>
      <c r="K1198" s="592" t="s"/>
      <c r="L1198" s="594">
        <v>0.828032407407591</v>
      </c>
      <c r="M1198" s="591" t="s">
        <v>4491</v>
      </c>
      <c r="N1198" s="591" t="s">
        <v>4572</v>
      </c>
      <c r="O1198" s="591" t="s"/>
      <c r="P1198" s="596" t="s"/>
      <c r="Q1198" s="597" t="s"/>
    </row>
    <row r="1199" spans="1:17" s="55">
      <c r="A1199" s="590">
        <v>45703</v>
      </c>
      <c r="B1199" s="591" t="s">
        <v>13311</v>
      </c>
      <c r="C1199" s="591" t="s"/>
      <c r="D1199" s="592">
        <v>656</v>
      </c>
      <c r="E1199" s="592">
        <v>656</v>
      </c>
      <c r="F1199" s="591">
        <v>49162</v>
      </c>
      <c r="G1199" s="591" t="s">
        <v>12650</v>
      </c>
      <c r="H1199" s="591" t="s">
        <v>8517</v>
      </c>
      <c r="I1199" s="591">
        <v>18612317853</v>
      </c>
      <c r="J1199" s="592">
        <v>656</v>
      </c>
      <c r="K1199" s="592" t="s"/>
      <c r="L1199" s="594">
        <v>0.775000000001455</v>
      </c>
      <c r="M1199" s="591" t="s">
        <v>4491</v>
      </c>
      <c r="N1199" s="591" t="s">
        <v>4521</v>
      </c>
      <c r="O1199" s="591" t="s"/>
      <c r="P1199" s="596" t="s"/>
      <c r="Q1199" s="597" t="s"/>
    </row>
    <row r="1200" spans="1:17" s="691">
      <c r="A1200" s="221">
        <v>45703</v>
      </c>
      <c r="B1200" s="617" t="s">
        <v>4288</v>
      </c>
      <c r="C1200" s="607" t="s"/>
      <c r="D1200" s="593" t="s"/>
      <c r="E1200" s="593" t="s"/>
      <c r="F1200" s="607" t="s"/>
      <c r="G1200" s="607" t="s"/>
      <c r="H1200" s="607" t="s"/>
      <c r="I1200" s="607" t="s"/>
      <c r="J1200" s="593">
        <v>4900</v>
      </c>
      <c r="K1200" s="593" t="s"/>
      <c r="L1200" s="608" t="s"/>
      <c r="M1200" s="621" t="s">
        <v>2988</v>
      </c>
      <c r="N1200" s="621" t="s">
        <v>2975</v>
      </c>
      <c r="O1200" s="607" t="s"/>
      <c r="P1200" s="609" t="s"/>
      <c r="Q1200" s="610" t="s"/>
    </row>
    <row r="1201" spans="1:17" s="55">
      <c r="A1201" s="590">
        <v>45703</v>
      </c>
      <c r="B1201" s="591" t="s">
        <v>13309</v>
      </c>
      <c r="C1201" s="591" t="s"/>
      <c r="D1201" s="592">
        <v>89</v>
      </c>
      <c r="E1201" s="592">
        <v>89</v>
      </c>
      <c r="F1201" s="591">
        <v>49159</v>
      </c>
      <c r="G1201" s="591" t="s">
        <v>12650</v>
      </c>
      <c r="H1201" s="591" t="s"/>
      <c r="I1201" s="591" t="s"/>
      <c r="J1201" s="592">
        <v>89</v>
      </c>
      <c r="K1201" s="592" t="s"/>
      <c r="L1201" s="594">
        <v>0.761400462961319</v>
      </c>
      <c r="M1201" s="591" t="s">
        <v>4491</v>
      </c>
      <c r="N1201" s="591" t="s">
        <v>8517</v>
      </c>
      <c r="O1201" s="591" t="s"/>
      <c r="P1201" s="596" t="s"/>
      <c r="Q1201" s="597" t="s"/>
    </row>
    <row r="1202" spans="1:17" s="55">
      <c r="A1202" s="590">
        <v>45703</v>
      </c>
      <c r="B1202" s="591" t="s">
        <v>13309</v>
      </c>
      <c r="C1202" s="591" t="s"/>
      <c r="D1202" s="592">
        <v>802</v>
      </c>
      <c r="E1202" s="592">
        <v>697</v>
      </c>
      <c r="F1202" s="591">
        <v>49076</v>
      </c>
      <c r="G1202" s="591" t="s">
        <v>4569</v>
      </c>
      <c r="H1202" s="591" t="s">
        <v>4575</v>
      </c>
      <c r="I1202" s="591" t="s"/>
      <c r="J1202" s="592">
        <v>697</v>
      </c>
      <c r="K1202" s="592" t="s"/>
      <c r="L1202" s="594">
        <v>0.546967592592409</v>
      </c>
      <c r="M1202" s="591" t="s">
        <v>4491</v>
      </c>
      <c r="N1202" s="591" t="s">
        <v>5349</v>
      </c>
      <c r="O1202" s="591" t="s"/>
      <c r="P1202" s="596" t="s"/>
      <c r="Q1202" s="597" t="s"/>
    </row>
    <row r="1203" spans="1:17" s="55">
      <c r="A1203" s="590">
        <v>45703</v>
      </c>
      <c r="B1203" s="591" t="s">
        <v>4291</v>
      </c>
      <c r="C1203" s="591" t="s"/>
      <c r="D1203" s="592">
        <v>350</v>
      </c>
      <c r="E1203" s="592">
        <v>350</v>
      </c>
      <c r="F1203" s="591">
        <v>49074</v>
      </c>
      <c r="G1203" s="591" t="s">
        <v>4569</v>
      </c>
      <c r="H1203" s="591" t="s"/>
      <c r="I1203" s="591" t="s"/>
      <c r="J1203" s="592">
        <v>350</v>
      </c>
      <c r="K1203" s="592" t="s"/>
      <c r="L1203" s="594">
        <v>0.539143518519268</v>
      </c>
      <c r="M1203" s="591" t="s">
        <v>4491</v>
      </c>
      <c r="N1203" s="612" t="s">
        <v>3123</v>
      </c>
      <c r="O1203" s="591" t="s"/>
      <c r="P1203" s="596" t="s"/>
      <c r="Q1203" s="597" t="s"/>
    </row>
    <row r="1204" spans="1:17" s="55">
      <c r="A1204" s="590">
        <v>45703</v>
      </c>
      <c r="B1204" s="591" t="s">
        <v>13311</v>
      </c>
      <c r="C1204" s="591" t="s"/>
      <c r="D1204" s="592">
        <v>168</v>
      </c>
      <c r="E1204" s="592">
        <v>168</v>
      </c>
      <c r="F1204" s="591">
        <v>49006</v>
      </c>
      <c r="G1204" s="591" t="s">
        <v>12650</v>
      </c>
      <c r="H1204" s="591" t="s">
        <v>8517</v>
      </c>
      <c r="I1204" s="591">
        <v>18612317853</v>
      </c>
      <c r="J1204" s="592">
        <v>168</v>
      </c>
      <c r="K1204" s="592" t="s"/>
      <c r="L1204" s="594">
        <v>0.375104166665551</v>
      </c>
      <c r="M1204" s="591" t="s">
        <v>4491</v>
      </c>
      <c r="N1204" s="591" t="s">
        <v>4521</v>
      </c>
      <c r="O1204" s="591" t="s"/>
      <c r="P1204" s="596" t="s"/>
      <c r="Q1204" s="597" t="s"/>
    </row>
    <row r="1205" spans="1:17" s="55">
      <c r="A1205" s="590">
        <v>45703</v>
      </c>
      <c r="B1205" s="591" t="s">
        <v>13309</v>
      </c>
      <c r="C1205" s="591" t="s"/>
      <c r="D1205" s="592">
        <v>3380</v>
      </c>
      <c r="E1205" s="592">
        <v>3380</v>
      </c>
      <c r="F1205" s="591">
        <v>48999</v>
      </c>
      <c r="G1205" s="591" t="s">
        <v>12650</v>
      </c>
      <c r="H1205" s="591" t="s"/>
      <c r="I1205" s="591" t="s"/>
      <c r="J1205" s="592">
        <v>3380</v>
      </c>
      <c r="K1205" s="592" t="s"/>
      <c r="L1205" s="594">
        <v>0.36016203703548</v>
      </c>
      <c r="M1205" s="591" t="s">
        <v>4491</v>
      </c>
      <c r="N1205" s="591" t="s">
        <v>8517</v>
      </c>
      <c r="O1205" s="591" t="s"/>
      <c r="P1205" s="596" t="s"/>
      <c r="Q1205" s="597" t="s"/>
    </row>
    <row r="1206" spans="1:17" s="55">
      <c r="A1206" s="590">
        <v>45703</v>
      </c>
      <c r="B1206" s="591" t="s">
        <v>13311</v>
      </c>
      <c r="C1206" s="591" t="s"/>
      <c r="D1206" s="592">
        <v>358</v>
      </c>
      <c r="E1206" s="592">
        <v>358</v>
      </c>
      <c r="F1206" s="591">
        <v>48991</v>
      </c>
      <c r="G1206" s="591" t="s">
        <v>12650</v>
      </c>
      <c r="H1206" s="591" t="s">
        <v>8517</v>
      </c>
      <c r="I1206" s="591">
        <v>18612317853</v>
      </c>
      <c r="J1206" s="592">
        <v>358</v>
      </c>
      <c r="K1206" s="592" t="s"/>
      <c r="L1206" s="594">
        <v>0.350277777779411</v>
      </c>
      <c r="M1206" s="591" t="s">
        <v>4491</v>
      </c>
      <c r="N1206" s="591" t="s">
        <v>4521</v>
      </c>
      <c r="O1206" s="591" t="s"/>
      <c r="P1206" s="596" t="s"/>
      <c r="Q1206" s="597" t="s"/>
    </row>
    <row r="1207" spans="1:17" s="55">
      <c r="A1207" s="590">
        <v>45703</v>
      </c>
      <c r="B1207" s="591" t="s">
        <v>13311</v>
      </c>
      <c r="C1207" s="591" t="s"/>
      <c r="D1207" s="592">
        <v>168</v>
      </c>
      <c r="E1207" s="592">
        <v>168</v>
      </c>
      <c r="F1207" s="591">
        <v>48984</v>
      </c>
      <c r="G1207" s="591" t="s">
        <v>12650</v>
      </c>
      <c r="H1207" s="591" t="s"/>
      <c r="I1207" s="591" t="s"/>
      <c r="J1207" s="592">
        <v>168</v>
      </c>
      <c r="K1207" s="592" t="s"/>
      <c r="L1207" s="594">
        <v>0.329479166666715</v>
      </c>
      <c r="M1207" s="591" t="s">
        <v>4491</v>
      </c>
      <c r="N1207" s="591" t="s">
        <v>4521</v>
      </c>
      <c r="O1207" s="591" t="s"/>
      <c r="P1207" s="596" t="s"/>
      <c r="Q1207" s="597" t="s"/>
    </row>
    <row r="1208" spans="1:17" s="55">
      <c r="A1208" s="590">
        <v>45704</v>
      </c>
      <c r="B1208" s="591" t="s">
        <v>4296</v>
      </c>
      <c r="C1208" s="591" t="s"/>
      <c r="D1208" s="592">
        <v>5400</v>
      </c>
      <c r="E1208" s="592">
        <v>5400</v>
      </c>
      <c r="F1208" s="591">
        <v>49273</v>
      </c>
      <c r="G1208" s="591" t="s">
        <v>4569</v>
      </c>
      <c r="H1208" s="591" t="s"/>
      <c r="I1208" s="591" t="s"/>
      <c r="J1208" s="592">
        <v>5400</v>
      </c>
      <c r="K1208" s="592" t="s"/>
      <c r="L1208" s="594">
        <v>0.916064814813581</v>
      </c>
      <c r="M1208" s="591" t="s">
        <v>3298</v>
      </c>
      <c r="N1208" s="612" t="s">
        <v>3072</v>
      </c>
      <c r="O1208" s="591" t="s">
        <v>13614</v>
      </c>
      <c r="P1208" s="596" t="s"/>
      <c r="Q1208" s="597" t="s"/>
    </row>
    <row r="1209" spans="1:17" s="55">
      <c r="A1209" s="590">
        <v>45704</v>
      </c>
      <c r="B1209" s="591" t="s">
        <v>4297</v>
      </c>
      <c r="C1209" s="591" t="s"/>
      <c r="D1209" s="592">
        <v>198</v>
      </c>
      <c r="E1209" s="592">
        <v>168</v>
      </c>
      <c r="F1209" s="591">
        <v>49268</v>
      </c>
      <c r="G1209" s="591" t="s">
        <v>4569</v>
      </c>
      <c r="H1209" s="591" t="s"/>
      <c r="I1209" s="591" t="s"/>
      <c r="J1209" s="592">
        <v>168</v>
      </c>
      <c r="K1209" s="592" t="s"/>
      <c r="L1209" s="594">
        <v>0.767604166667297</v>
      </c>
      <c r="M1209" s="591" t="s">
        <v>3298</v>
      </c>
      <c r="N1209" s="591" t="s">
        <v>4572</v>
      </c>
      <c r="O1209" s="591" t="s"/>
      <c r="P1209" s="596" t="s"/>
      <c r="Q1209" s="597" t="s"/>
    </row>
    <row r="1210" spans="1:17" s="55">
      <c r="A1210" s="590">
        <v>45704</v>
      </c>
      <c r="B1210" s="591" t="s">
        <v>4299</v>
      </c>
      <c r="C1210" s="591" t="s"/>
      <c r="D1210" s="592">
        <v>168</v>
      </c>
      <c r="E1210" s="592">
        <v>168</v>
      </c>
      <c r="F1210" s="591">
        <v>49248</v>
      </c>
      <c r="G1210" s="591" t="s">
        <v>4569</v>
      </c>
      <c r="H1210" s="591" t="s"/>
      <c r="I1210" s="591" t="s"/>
      <c r="J1210" s="592">
        <v>168</v>
      </c>
      <c r="K1210" s="592" t="s"/>
      <c r="L1210" s="594">
        <v>0.588877314814454</v>
      </c>
      <c r="M1210" s="591" t="s">
        <v>3298</v>
      </c>
      <c r="N1210" s="612" t="s">
        <v>3072</v>
      </c>
      <c r="O1210" s="591" t="s"/>
      <c r="P1210" s="596" t="s"/>
      <c r="Q1210" s="597" t="s"/>
    </row>
    <row r="1211" spans="1:17" s="55">
      <c r="A1211" s="590">
        <v>45704</v>
      </c>
      <c r="B1211" s="629" t="s">
        <v>4298</v>
      </c>
      <c r="C1211" s="591" t="s"/>
      <c r="D1211" s="592">
        <v>5699</v>
      </c>
      <c r="E1211" s="592">
        <v>5699</v>
      </c>
      <c r="F1211" s="591">
        <v>49214</v>
      </c>
      <c r="G1211" s="591" t="s">
        <v>3888</v>
      </c>
      <c r="H1211" s="591" t="s">
        <v>13615</v>
      </c>
      <c r="I1211" s="591">
        <v>18609288595</v>
      </c>
      <c r="J1211" s="592">
        <v>5699</v>
      </c>
      <c r="K1211" s="592" t="s"/>
      <c r="L1211" s="594">
        <v>0.471226851852407</v>
      </c>
      <c r="M1211" s="591" t="s">
        <v>4491</v>
      </c>
      <c r="N1211" s="612" t="s">
        <v>3513</v>
      </c>
      <c r="O1211" s="591" t="s">
        <v>13616</v>
      </c>
      <c r="P1211" s="596" t="s"/>
      <c r="Q1211" s="597" t="s"/>
    </row>
    <row r="1212" spans="1:17" s="55">
      <c r="A1212" s="590">
        <v>45704</v>
      </c>
      <c r="B1212" s="591" t="s">
        <v>4300</v>
      </c>
      <c r="C1212" s="591" t="s"/>
      <c r="D1212" s="592">
        <v>198</v>
      </c>
      <c r="E1212" s="592">
        <v>168</v>
      </c>
      <c r="F1212" s="591">
        <v>49212</v>
      </c>
      <c r="G1212" s="591" t="s">
        <v>4569</v>
      </c>
      <c r="H1212" s="591" t="s"/>
      <c r="I1212" s="591" t="s"/>
      <c r="J1212" s="592">
        <v>168</v>
      </c>
      <c r="K1212" s="592" t="s"/>
      <c r="L1212" s="594">
        <v>0.462569444443943</v>
      </c>
      <c r="M1212" s="591" t="s">
        <v>3298</v>
      </c>
      <c r="N1212" s="591" t="s">
        <v>4572</v>
      </c>
      <c r="O1212" s="591" t="s"/>
      <c r="P1212" s="596" t="s"/>
      <c r="Q1212" s="597" t="s"/>
    </row>
    <row r="1213" spans="1:17" s="55">
      <c r="A1213" s="590">
        <v>45704</v>
      </c>
      <c r="B1213" s="591" t="s">
        <v>4301</v>
      </c>
      <c r="C1213" s="591" t="s"/>
      <c r="D1213" s="592">
        <v>198</v>
      </c>
      <c r="E1213" s="592">
        <v>168</v>
      </c>
      <c r="F1213" s="591">
        <v>49206</v>
      </c>
      <c r="G1213" s="591" t="s">
        <v>4569</v>
      </c>
      <c r="H1213" s="591" t="s"/>
      <c r="I1213" s="591" t="s"/>
      <c r="J1213" s="592">
        <v>168</v>
      </c>
      <c r="K1213" s="592" t="s"/>
      <c r="L1213" s="594">
        <v>0.441979166665988</v>
      </c>
      <c r="M1213" s="591" t="s">
        <v>3298</v>
      </c>
      <c r="N1213" s="591" t="s">
        <v>4572</v>
      </c>
      <c r="O1213" s="591" t="s"/>
      <c r="P1213" s="596" t="s"/>
      <c r="Q1213" s="597" t="s"/>
    </row>
    <row r="1214" spans="1:17" s="55">
      <c r="A1214" s="590">
        <v>45704</v>
      </c>
      <c r="B1214" s="591" t="s">
        <v>4302</v>
      </c>
      <c r="C1214" s="591" t="s"/>
      <c r="D1214" s="592">
        <v>99</v>
      </c>
      <c r="E1214" s="592">
        <v>99</v>
      </c>
      <c r="F1214" s="591">
        <v>49195</v>
      </c>
      <c r="G1214" s="591" t="s">
        <v>4569</v>
      </c>
      <c r="H1214" s="591" t="s"/>
      <c r="I1214" s="591" t="s"/>
      <c r="J1214" s="592">
        <v>99</v>
      </c>
      <c r="K1214" s="592" t="s"/>
      <c r="L1214" s="594">
        <v>0.414340277777228</v>
      </c>
      <c r="M1214" s="591" t="s">
        <v>3298</v>
      </c>
      <c r="N1214" s="591" t="s">
        <v>4572</v>
      </c>
      <c r="O1214" s="591" t="s"/>
      <c r="P1214" s="596" t="s"/>
      <c r="Q1214" s="597" t="s"/>
    </row>
    <row r="1215" spans="1:17" s="55">
      <c r="A1215" s="590">
        <v>45704</v>
      </c>
      <c r="B1215" s="591" t="s">
        <v>13309</v>
      </c>
      <c r="C1215" s="591" t="s"/>
      <c r="D1215" s="592">
        <v>99</v>
      </c>
      <c r="E1215" s="592">
        <v>99</v>
      </c>
      <c r="F1215" s="591">
        <v>49179</v>
      </c>
      <c r="G1215" s="591" t="s">
        <v>12650</v>
      </c>
      <c r="H1215" s="591" t="s"/>
      <c r="I1215" s="591" t="s"/>
      <c r="J1215" s="592">
        <v>99</v>
      </c>
      <c r="K1215" s="592" t="s"/>
      <c r="L1215" s="594">
        <v>0.340127314815618</v>
      </c>
      <c r="M1215" s="591" t="s">
        <v>4491</v>
      </c>
      <c r="N1215" s="591" t="s">
        <v>4521</v>
      </c>
      <c r="O1215" s="591" t="s"/>
      <c r="P1215" s="596" t="s"/>
      <c r="Q1215" s="597" t="s"/>
    </row>
    <row r="1216" spans="1:17" s="55">
      <c r="A1216" s="590">
        <v>45705</v>
      </c>
      <c r="B1216" s="591" t="s">
        <v>4304</v>
      </c>
      <c r="C1216" s="591" t="s"/>
      <c r="D1216" s="592">
        <v>100</v>
      </c>
      <c r="E1216" s="592">
        <v>100</v>
      </c>
      <c r="F1216" s="591">
        <v>49317</v>
      </c>
      <c r="G1216" s="591" t="s">
        <v>4569</v>
      </c>
      <c r="H1216" s="591" t="s"/>
      <c r="I1216" s="591" t="s"/>
      <c r="J1216" s="592">
        <v>100</v>
      </c>
      <c r="K1216" s="612" t="s"/>
      <c r="L1216" s="594">
        <v>0.845138888889778</v>
      </c>
      <c r="M1216" s="591" t="s">
        <v>3267</v>
      </c>
      <c r="N1216" s="621" t="s">
        <v>3123</v>
      </c>
      <c r="O1216" s="591" t="s"/>
      <c r="P1216" s="591" t="s"/>
      <c r="Q1216" s="597" t="s"/>
    </row>
    <row r="1217" spans="1:17" s="55">
      <c r="A1217" s="590">
        <v>45705</v>
      </c>
      <c r="B1217" s="591" t="s">
        <v>4305</v>
      </c>
      <c r="C1217" s="591" t="s"/>
      <c r="D1217" s="592">
        <v>99</v>
      </c>
      <c r="E1217" s="592">
        <v>99</v>
      </c>
      <c r="F1217" s="591">
        <v>49315</v>
      </c>
      <c r="G1217" s="591" t="s">
        <v>4569</v>
      </c>
      <c r="H1217" s="591" t="s"/>
      <c r="I1217" s="591" t="s"/>
      <c r="J1217" s="592">
        <v>99</v>
      </c>
      <c r="K1217" s="612" t="s"/>
      <c r="L1217" s="594">
        <v>0.771770833332994</v>
      </c>
      <c r="M1217" s="591" t="s">
        <v>3298</v>
      </c>
      <c r="N1217" s="591" t="s">
        <v>5349</v>
      </c>
      <c r="O1217" s="591" t="s"/>
      <c r="P1217" s="591" t="s"/>
      <c r="Q1217" s="597" t="s"/>
    </row>
    <row r="1218" spans="1:17" s="55">
      <c r="A1218" s="590">
        <v>45705</v>
      </c>
      <c r="B1218" s="591" t="s">
        <v>4306</v>
      </c>
      <c r="C1218" s="591" t="s"/>
      <c r="D1218" s="592">
        <v>726</v>
      </c>
      <c r="E1218" s="592">
        <v>578</v>
      </c>
      <c r="F1218" s="591">
        <v>49314</v>
      </c>
      <c r="G1218" s="591" t="s">
        <v>4569</v>
      </c>
      <c r="H1218" s="591" t="s"/>
      <c r="I1218" s="591" t="s"/>
      <c r="J1218" s="592">
        <v>578</v>
      </c>
      <c r="K1218" s="612" t="s"/>
      <c r="L1218" s="594">
        <v>0.765636574073142</v>
      </c>
      <c r="M1218" s="591" t="s">
        <v>3298</v>
      </c>
      <c r="N1218" s="591" t="s">
        <v>5349</v>
      </c>
      <c r="O1218" s="591" t="s"/>
      <c r="P1218" s="591" t="s"/>
      <c r="Q1218" s="597" t="s"/>
    </row>
    <row r="1219" spans="1:17" s="691">
      <c r="A1219" s="606">
        <v>45705</v>
      </c>
      <c r="B1219" s="607" t="s">
        <v>13311</v>
      </c>
      <c r="C1219" s="607" t="s"/>
      <c r="D1219" s="593">
        <v>2399</v>
      </c>
      <c r="E1219" s="593">
        <v>1919</v>
      </c>
      <c r="F1219" s="607">
        <v>49310</v>
      </c>
      <c r="G1219" s="607" t="s">
        <v>4569</v>
      </c>
      <c r="H1219" s="607" t="s">
        <v>13617</v>
      </c>
      <c r="I1219" s="607">
        <v>13301061981</v>
      </c>
      <c r="J1219" s="593">
        <v>1919</v>
      </c>
      <c r="K1219" s="619" t="s"/>
      <c r="L1219" s="608">
        <v>0.732349537036498</v>
      </c>
      <c r="M1219" s="607" t="s">
        <v>3298</v>
      </c>
      <c r="N1219" s="607" t="s">
        <v>4572</v>
      </c>
      <c r="O1219" s="607" t="s"/>
      <c r="P1219" s="609" t="s"/>
      <c r="Q1219" s="610" t="s"/>
    </row>
    <row r="1220" spans="1:17" s="55">
      <c r="A1220" s="590">
        <v>45705</v>
      </c>
      <c r="B1220" s="591" t="s"/>
      <c r="C1220" s="591" t="s"/>
      <c r="D1220" s="592">
        <v>99</v>
      </c>
      <c r="E1220" s="592">
        <v>99</v>
      </c>
      <c r="F1220" s="591">
        <v>49300</v>
      </c>
      <c r="G1220" s="591" t="s">
        <v>12650</v>
      </c>
      <c r="H1220" s="591" t="s">
        <v>4575</v>
      </c>
      <c r="I1220" s="591">
        <v>18518669652</v>
      </c>
      <c r="J1220" s="592">
        <v>99</v>
      </c>
      <c r="K1220" s="612" t="s"/>
      <c r="L1220" s="594">
        <v>0.594293981481315</v>
      </c>
      <c r="M1220" s="591" t="s">
        <v>4491</v>
      </c>
      <c r="N1220" s="591" t="s">
        <v>8517</v>
      </c>
      <c r="O1220" s="591" t="s"/>
      <c r="P1220" s="596" t="s"/>
      <c r="Q1220" s="597" t="s"/>
    </row>
    <row r="1221" spans="1:17" s="55">
      <c r="A1221" s="590">
        <v>45705</v>
      </c>
      <c r="B1221" s="591" t="s">
        <v>4308</v>
      </c>
      <c r="C1221" s="591" t="s"/>
      <c r="D1221" s="592">
        <v>198</v>
      </c>
      <c r="E1221" s="592">
        <v>168</v>
      </c>
      <c r="F1221" s="591">
        <v>49286</v>
      </c>
      <c r="G1221" s="591" t="s">
        <v>4569</v>
      </c>
      <c r="H1221" s="591" t="s">
        <v>4575</v>
      </c>
      <c r="I1221" s="591">
        <v>18511170683</v>
      </c>
      <c r="J1221" s="592">
        <v>168</v>
      </c>
      <c r="K1221" s="596" t="s"/>
      <c r="L1221" s="594">
        <v>0.431574074074888</v>
      </c>
      <c r="M1221" s="591" t="s">
        <v>3298</v>
      </c>
      <c r="N1221" s="612" t="s">
        <v>3224</v>
      </c>
      <c r="O1221" s="591" t="s"/>
      <c r="P1221" s="596" t="s"/>
      <c r="Q1221" s="597" t="s"/>
    </row>
    <row r="1222" spans="1:17" s="55">
      <c r="A1222" s="590">
        <v>45706</v>
      </c>
      <c r="B1222" s="591" t="s">
        <v>13311</v>
      </c>
      <c r="C1222" s="591" t="s"/>
      <c r="D1222" s="592">
        <v>2000</v>
      </c>
      <c r="E1222" s="592">
        <v>2000</v>
      </c>
      <c r="F1222" s="591">
        <v>49374</v>
      </c>
      <c r="G1222" s="591" t="s">
        <v>3888</v>
      </c>
      <c r="H1222" s="591" t="s">
        <v>13433</v>
      </c>
      <c r="I1222" s="620">
        <v>182662000000</v>
      </c>
      <c r="J1222" s="592">
        <v>2000</v>
      </c>
      <c r="K1222" s="612" t="s"/>
      <c r="L1222" s="594">
        <v>0.930347222223645</v>
      </c>
      <c r="M1222" s="591" t="s">
        <v>4491</v>
      </c>
      <c r="N1222" s="612" t="s">
        <v>3513</v>
      </c>
      <c r="O1222" s="591" t="s">
        <v>13618</v>
      </c>
      <c r="P1222" s="596" t="s"/>
      <c r="Q1222" s="597" t="s"/>
    </row>
    <row r="1223" spans="1:17" s="55">
      <c r="A1223" s="590">
        <v>45706</v>
      </c>
      <c r="B1223" s="246" t="s">
        <v>4310</v>
      </c>
      <c r="C1223" s="591" t="s"/>
      <c r="D1223" s="592">
        <v>2299</v>
      </c>
      <c r="E1223" s="592">
        <v>2299</v>
      </c>
      <c r="F1223" s="591">
        <v>49373</v>
      </c>
      <c r="G1223" s="591" t="s">
        <v>3888</v>
      </c>
      <c r="H1223" s="591" t="s">
        <v>34</v>
      </c>
      <c r="I1223" s="591">
        <v>18611863491</v>
      </c>
      <c r="J1223" s="592">
        <v>2299</v>
      </c>
      <c r="K1223" s="612" t="s"/>
      <c r="L1223" s="594">
        <v>0.88761574073942</v>
      </c>
      <c r="M1223" s="591" t="s">
        <v>4491</v>
      </c>
      <c r="N1223" s="612" t="s">
        <v>3513</v>
      </c>
      <c r="O1223" s="591" t="s">
        <v>13619</v>
      </c>
      <c r="P1223" s="596" t="s"/>
      <c r="Q1223" s="597" t="s"/>
    </row>
    <row r="1224" spans="1:17" s="691">
      <c r="A1224" s="606">
        <v>45706</v>
      </c>
      <c r="B1224" s="617" t="s">
        <v>4310</v>
      </c>
      <c r="C1224" s="607" t="s"/>
      <c r="D1224" s="593">
        <v>2299</v>
      </c>
      <c r="E1224" s="593">
        <v>2299</v>
      </c>
      <c r="F1224" s="607">
        <v>49373</v>
      </c>
      <c r="G1224" s="607" t="s">
        <v>3888</v>
      </c>
      <c r="H1224" s="607" t="s">
        <v>34</v>
      </c>
      <c r="I1224" s="607">
        <v>18611863491</v>
      </c>
      <c r="J1224" s="593">
        <v>0</v>
      </c>
      <c r="K1224" s="619" t="s"/>
      <c r="L1224" s="608">
        <v>0.88761574073942</v>
      </c>
      <c r="M1224" s="607" t="s">
        <v>4491</v>
      </c>
      <c r="N1224" s="619" t="s">
        <v>3513</v>
      </c>
      <c r="O1224" s="607" t="s">
        <v>13619</v>
      </c>
      <c r="P1224" s="609" t="s"/>
      <c r="Q1224" s="610" t="s"/>
    </row>
    <row r="1225" spans="1:17" s="55">
      <c r="A1225" s="590">
        <v>45706</v>
      </c>
      <c r="B1225" s="591" t="s">
        <v>13311</v>
      </c>
      <c r="C1225" s="591" t="s"/>
      <c r="D1225" s="592">
        <v>2999</v>
      </c>
      <c r="E1225" s="592">
        <v>2999</v>
      </c>
      <c r="F1225" s="591">
        <v>49372</v>
      </c>
      <c r="G1225" s="591" t="s">
        <v>3888</v>
      </c>
      <c r="H1225" s="591" t="s">
        <v>34</v>
      </c>
      <c r="I1225" s="591">
        <v>18611863491</v>
      </c>
      <c r="J1225" s="592">
        <v>2999</v>
      </c>
      <c r="K1225" s="612" t="s"/>
      <c r="L1225" s="594">
        <v>0.887245370369783</v>
      </c>
      <c r="M1225" s="591" t="s">
        <v>4491</v>
      </c>
      <c r="N1225" s="612" t="s">
        <v>3513</v>
      </c>
      <c r="O1225" s="591" t="s">
        <v>14819</v>
      </c>
      <c r="P1225" s="596" t="s"/>
      <c r="Q1225" s="597" t="s"/>
    </row>
    <row r="1226" spans="1:17" s="55">
      <c r="A1226" s="590">
        <v>45706</v>
      </c>
      <c r="B1226" s="591" t="s">
        <v>4312</v>
      </c>
      <c r="C1226" s="591" t="s"/>
      <c r="D1226" s="592">
        <v>168</v>
      </c>
      <c r="E1226" s="592">
        <v>168</v>
      </c>
      <c r="F1226" s="591">
        <v>49369</v>
      </c>
      <c r="G1226" s="591" t="s">
        <v>4569</v>
      </c>
      <c r="H1226" s="591" t="s">
        <v>12920</v>
      </c>
      <c r="I1226" s="591" t="s"/>
      <c r="J1226" s="592">
        <v>168</v>
      </c>
      <c r="K1226" s="612" t="s"/>
      <c r="L1226" s="594">
        <v>0.837685185186274</v>
      </c>
      <c r="M1226" s="591" t="s">
        <v>3298</v>
      </c>
      <c r="N1226" s="612" t="s">
        <v>3224</v>
      </c>
      <c r="O1226" s="591" t="s"/>
      <c r="P1226" s="596" t="s"/>
      <c r="Q1226" s="597" t="s"/>
    </row>
    <row r="1227" spans="1:17" s="55">
      <c r="A1227" s="590">
        <v>45706</v>
      </c>
      <c r="B1227" s="591" t="s">
        <v>4313</v>
      </c>
      <c r="C1227" s="591" t="s"/>
      <c r="D1227" s="592">
        <v>198</v>
      </c>
      <c r="E1227" s="592">
        <v>168</v>
      </c>
      <c r="F1227" s="591">
        <v>49368</v>
      </c>
      <c r="G1227" s="591" t="s">
        <v>4569</v>
      </c>
      <c r="H1227" s="591" t="s"/>
      <c r="I1227" s="591" t="s"/>
      <c r="J1227" s="592">
        <v>168</v>
      </c>
      <c r="K1227" s="612" t="s"/>
      <c r="L1227" s="594">
        <v>0.835266203703213</v>
      </c>
      <c r="M1227" s="591" t="s">
        <v>3298</v>
      </c>
      <c r="N1227" s="612" t="s">
        <v>3209</v>
      </c>
      <c r="O1227" s="591" t="s"/>
      <c r="P1227" s="596" t="s"/>
      <c r="Q1227" s="597" t="s"/>
    </row>
    <row r="1228" spans="1:17" s="55">
      <c r="A1228" s="590">
        <v>45706</v>
      </c>
      <c r="B1228" s="591" t="s">
        <v>4315</v>
      </c>
      <c r="C1228" s="591" t="s"/>
      <c r="D1228" s="592">
        <v>3498</v>
      </c>
      <c r="E1228" s="592">
        <v>2600</v>
      </c>
      <c r="F1228" s="591">
        <v>49366</v>
      </c>
      <c r="G1228" s="591" t="s">
        <v>4569</v>
      </c>
      <c r="H1228" s="591" t="s"/>
      <c r="I1228" s="591" t="s"/>
      <c r="J1228" s="592">
        <v>2600</v>
      </c>
      <c r="K1228" s="612" t="s"/>
      <c r="L1228" s="594">
        <v>0.813252314816055</v>
      </c>
      <c r="M1228" s="591" t="s">
        <v>3298</v>
      </c>
      <c r="N1228" s="591" t="s">
        <v>4572</v>
      </c>
      <c r="O1228" s="591" t="s"/>
      <c r="P1228" s="596" t="s"/>
      <c r="Q1228" s="597" t="s"/>
    </row>
    <row r="1229" spans="1:17" s="55">
      <c r="A1229" s="590">
        <v>45706</v>
      </c>
      <c r="B1229" s="591" t="s">
        <v>13309</v>
      </c>
      <c r="C1229" s="591" t="s"/>
      <c r="D1229" s="592">
        <v>5499</v>
      </c>
      <c r="E1229" s="592">
        <v>5499</v>
      </c>
      <c r="F1229" s="591">
        <v>49365</v>
      </c>
      <c r="G1229" s="591" t="s">
        <v>3888</v>
      </c>
      <c r="H1229" s="591" t="s">
        <v>13620</v>
      </c>
      <c r="I1229" s="591">
        <v>18831953905</v>
      </c>
      <c r="J1229" s="592">
        <v>5499</v>
      </c>
      <c r="K1229" s="612" t="s"/>
      <c r="L1229" s="594">
        <v>0.815381944445108</v>
      </c>
      <c r="M1229" s="591" t="s">
        <v>4491</v>
      </c>
      <c r="N1229" s="591" t="s">
        <v>5523</v>
      </c>
      <c r="O1229" s="591" t="s"/>
      <c r="P1229" s="596" t="s"/>
      <c r="Q1229" s="597" t="s"/>
    </row>
    <row r="1230" spans="1:17" s="55">
      <c r="A1230" s="590">
        <v>45706</v>
      </c>
      <c r="B1230" s="591" t="s">
        <v>4319</v>
      </c>
      <c r="C1230" s="591" t="s"/>
      <c r="D1230" s="592">
        <v>168</v>
      </c>
      <c r="E1230" s="592">
        <v>168</v>
      </c>
      <c r="F1230" s="591">
        <v>49343</v>
      </c>
      <c r="G1230" s="591" t="s">
        <v>4569</v>
      </c>
      <c r="H1230" s="591" t="s"/>
      <c r="I1230" s="591" t="s"/>
      <c r="J1230" s="592">
        <v>168</v>
      </c>
      <c r="K1230" s="612" t="s"/>
      <c r="L1230" s="594">
        <v>0.57332175926058</v>
      </c>
      <c r="M1230" s="591" t="s">
        <v>3298</v>
      </c>
      <c r="N1230" s="612" t="s">
        <v>3123</v>
      </c>
      <c r="O1230" s="591" t="s"/>
      <c r="P1230" s="596" t="s"/>
      <c r="Q1230" s="597" t="s"/>
    </row>
    <row r="1231" spans="1:17" s="55">
      <c r="A1231" s="590">
        <v>45706</v>
      </c>
      <c r="B1231" s="591" t="s">
        <v>13311</v>
      </c>
      <c r="C1231" s="591" t="s"/>
      <c r="D1231" s="592">
        <v>199</v>
      </c>
      <c r="E1231" s="592">
        <v>199</v>
      </c>
      <c r="F1231" s="591">
        <v>49342</v>
      </c>
      <c r="G1231" s="591" t="s">
        <v>12650</v>
      </c>
      <c r="H1231" s="591" t="s"/>
      <c r="I1231" s="591" t="s"/>
      <c r="J1231" s="592">
        <v>199</v>
      </c>
      <c r="K1231" s="612" t="s"/>
      <c r="L1231" s="594">
        <v>0.572511574075179</v>
      </c>
      <c r="M1231" s="591" t="s">
        <v>4491</v>
      </c>
      <c r="N1231" s="591" t="s">
        <v>4521</v>
      </c>
      <c r="O1231" s="591" t="s"/>
      <c r="P1231" s="596" t="s"/>
      <c r="Q1231" s="597" t="s"/>
    </row>
    <row r="1232" spans="1:17" s="55">
      <c r="A1232" s="590">
        <v>45706</v>
      </c>
      <c r="B1232" s="591" t="s">
        <v>13311</v>
      </c>
      <c r="C1232" s="591" t="s"/>
      <c r="D1232" s="592">
        <v>10000</v>
      </c>
      <c r="E1232" s="592">
        <v>10000</v>
      </c>
      <c r="F1232" s="591">
        <v>49340</v>
      </c>
      <c r="G1232" s="591" t="s">
        <v>12650</v>
      </c>
      <c r="H1232" s="591" t="s">
        <v>13621</v>
      </c>
      <c r="I1232" s="591">
        <v>18647220720</v>
      </c>
      <c r="J1232" s="592">
        <v>10000</v>
      </c>
      <c r="K1232" s="612" t="s"/>
      <c r="L1232" s="594">
        <v>0.562337962961465</v>
      </c>
      <c r="M1232" s="591" t="s">
        <v>4491</v>
      </c>
      <c r="N1232" s="591" t="s">
        <v>4659</v>
      </c>
      <c r="O1232" s="591" t="s">
        <v>13622</v>
      </c>
      <c r="P1232" s="596" t="s"/>
      <c r="Q1232" s="597" t="s"/>
    </row>
    <row r="1233" spans="1:17" s="55">
      <c r="A1233" s="590">
        <v>45706</v>
      </c>
      <c r="B1233" s="591" t="s">
        <v>4320</v>
      </c>
      <c r="C1233" s="591" t="s"/>
      <c r="D1233" s="592">
        <v>168</v>
      </c>
      <c r="E1233" s="592">
        <v>168</v>
      </c>
      <c r="F1233" s="591">
        <v>49336</v>
      </c>
      <c r="G1233" s="591" t="s">
        <v>4569</v>
      </c>
      <c r="H1233" s="591" t="s"/>
      <c r="I1233" s="591" t="s"/>
      <c r="J1233" s="592">
        <v>168</v>
      </c>
      <c r="K1233" s="612" t="s"/>
      <c r="L1233" s="594">
        <v>0.537025462963357</v>
      </c>
      <c r="M1233" s="591" t="s">
        <v>3298</v>
      </c>
      <c r="N1233" s="612" t="s">
        <v>3123</v>
      </c>
      <c r="O1233" s="591" t="s"/>
      <c r="P1233" s="596" t="s"/>
      <c r="Q1233" s="597" t="s"/>
    </row>
    <row r="1234" spans="1:17" s="55">
      <c r="A1234" s="590">
        <v>45706</v>
      </c>
      <c r="B1234" s="591" t="s">
        <v>4321</v>
      </c>
      <c r="C1234" s="591" t="s"/>
      <c r="D1234" s="592">
        <v>1380</v>
      </c>
      <c r="E1234" s="592">
        <v>1380</v>
      </c>
      <c r="F1234" s="591">
        <v>49335</v>
      </c>
      <c r="G1234" s="591" t="s">
        <v>4569</v>
      </c>
      <c r="H1234" s="591" t="s"/>
      <c r="I1234" s="591" t="s"/>
      <c r="J1234" s="592">
        <v>1380</v>
      </c>
      <c r="K1234" s="612" t="s"/>
      <c r="L1234" s="594">
        <v>0.517256944443943</v>
      </c>
      <c r="M1234" s="591" t="s">
        <v>3298</v>
      </c>
      <c r="N1234" s="612" t="s">
        <v>3123</v>
      </c>
      <c r="O1234" s="591" t="s"/>
      <c r="P1234" s="596" t="s"/>
      <c r="Q1234" s="597" t="s"/>
    </row>
    <row r="1235" spans="1:17" s="691">
      <c r="A1235" s="606">
        <v>45706</v>
      </c>
      <c r="B1235" s="607" t="s">
        <v>13311</v>
      </c>
      <c r="C1235" s="607" t="s"/>
      <c r="D1235" s="593">
        <v>5300</v>
      </c>
      <c r="E1235" s="593">
        <v>5300</v>
      </c>
      <c r="F1235" s="607">
        <v>49331</v>
      </c>
      <c r="G1235" s="607" t="s">
        <v>12650</v>
      </c>
      <c r="H1235" s="607" t="s">
        <v>13623</v>
      </c>
      <c r="I1235" s="607">
        <v>17800861391</v>
      </c>
      <c r="J1235" s="593">
        <v>5300</v>
      </c>
      <c r="K1235" s="619" t="s"/>
      <c r="L1235" s="608">
        <v>0.461979166666424</v>
      </c>
      <c r="M1235" s="607" t="s">
        <v>4491</v>
      </c>
      <c r="N1235" s="607" t="s">
        <v>4659</v>
      </c>
      <c r="O1235" s="607" t="s"/>
      <c r="P1235" s="609" t="s"/>
      <c r="Q1235" s="610" t="s"/>
    </row>
    <row r="1236" spans="1:17" s="55">
      <c r="A1236" s="590">
        <v>45707</v>
      </c>
      <c r="B1236" s="591" t="s">
        <v>4322</v>
      </c>
      <c r="C1236" s="591" t="s"/>
      <c r="D1236" s="592">
        <v>198</v>
      </c>
      <c r="E1236" s="592">
        <v>168</v>
      </c>
      <c r="F1236" s="591">
        <v>49413</v>
      </c>
      <c r="G1236" s="591" t="s">
        <v>4569</v>
      </c>
      <c r="H1236" s="591" t="s">
        <v>4575</v>
      </c>
      <c r="I1236" s="591" t="s"/>
      <c r="J1236" s="592">
        <v>168</v>
      </c>
      <c r="K1236" s="596" t="s"/>
      <c r="L1236" s="594">
        <v>0.92256944444307</v>
      </c>
      <c r="M1236" s="591" t="s">
        <v>3298</v>
      </c>
      <c r="N1236" s="591" t="s">
        <v>5349</v>
      </c>
      <c r="O1236" s="591" t="s"/>
      <c r="P1236" s="596" t="s"/>
      <c r="Q1236" s="597" t="s"/>
    </row>
    <row r="1237" spans="1:17" s="691">
      <c r="A1237" s="606">
        <v>45707</v>
      </c>
      <c r="B1237" s="607" t="s">
        <v>13309</v>
      </c>
      <c r="C1237" s="607" t="s"/>
      <c r="D1237" s="593">
        <v>199</v>
      </c>
      <c r="E1237" s="593">
        <v>199</v>
      </c>
      <c r="F1237" s="607">
        <v>49410</v>
      </c>
      <c r="G1237" s="607" t="s">
        <v>3888</v>
      </c>
      <c r="H1237" s="607" t="s">
        <v>13431</v>
      </c>
      <c r="I1237" s="607">
        <v>1888349266</v>
      </c>
      <c r="J1237" s="593">
        <v>199</v>
      </c>
      <c r="K1237" s="609" t="s"/>
      <c r="L1237" s="608">
        <v>0.836608796296787</v>
      </c>
      <c r="M1237" s="607" t="s">
        <v>4491</v>
      </c>
      <c r="N1237" s="607" t="s">
        <v>5523</v>
      </c>
      <c r="O1237" s="607" t="s"/>
      <c r="P1237" s="609" t="s"/>
      <c r="Q1237" s="610" t="s"/>
    </row>
    <row r="1238" spans="1:17" s="55">
      <c r="A1238" s="590">
        <v>45707</v>
      </c>
      <c r="B1238" s="591" t="s">
        <v>13309</v>
      </c>
      <c r="C1238" s="591" t="s"/>
      <c r="D1238" s="592">
        <v>5000</v>
      </c>
      <c r="E1238" s="592">
        <v>5000</v>
      </c>
      <c r="F1238" s="591">
        <v>49409</v>
      </c>
      <c r="G1238" s="591" t="s">
        <v>3888</v>
      </c>
      <c r="H1238" s="591" t="s">
        <v>13468</v>
      </c>
      <c r="I1238" s="591">
        <v>15531371129</v>
      </c>
      <c r="J1238" s="592">
        <v>5000</v>
      </c>
      <c r="K1238" s="596" t="s"/>
      <c r="L1238" s="594">
        <v>0.805555555554747</v>
      </c>
      <c r="M1238" s="591" t="s">
        <v>4491</v>
      </c>
      <c r="N1238" s="591" t="s">
        <v>5523</v>
      </c>
      <c r="O1238" s="591" t="s">
        <v>13624</v>
      </c>
      <c r="P1238" s="596" t="s"/>
      <c r="Q1238" s="597" t="s"/>
    </row>
    <row r="1239" spans="1:17" s="55">
      <c r="A1239" s="590">
        <v>45707</v>
      </c>
      <c r="B1239" s="591" t="s">
        <v>4323</v>
      </c>
      <c r="C1239" s="591" t="s"/>
      <c r="D1239" s="592">
        <v>199</v>
      </c>
      <c r="E1239" s="592">
        <v>168</v>
      </c>
      <c r="F1239" s="591">
        <v>49408</v>
      </c>
      <c r="G1239" s="591" t="s">
        <v>4569</v>
      </c>
      <c r="H1239" s="591" t="s"/>
      <c r="I1239" s="591" t="s"/>
      <c r="J1239" s="592">
        <v>168</v>
      </c>
      <c r="K1239" s="596" t="s"/>
      <c r="L1239" s="594">
        <v>0.790289351851243</v>
      </c>
      <c r="M1239" s="591" t="s">
        <v>4491</v>
      </c>
      <c r="N1239" s="591" t="s">
        <v>4572</v>
      </c>
      <c r="O1239" s="591" t="s"/>
      <c r="P1239" s="596" t="s"/>
      <c r="Q1239" s="597" t="s"/>
    </row>
    <row r="1240" spans="1:17" s="55">
      <c r="A1240" s="590">
        <v>45707</v>
      </c>
      <c r="B1240" s="591" t="s">
        <v>4325</v>
      </c>
      <c r="C1240" s="591" t="s"/>
      <c r="D1240" s="592">
        <v>799</v>
      </c>
      <c r="E1240" s="592">
        <v>358</v>
      </c>
      <c r="F1240" s="591">
        <v>49405</v>
      </c>
      <c r="G1240" s="591" t="s">
        <v>4569</v>
      </c>
      <c r="H1240" s="591" t="s"/>
      <c r="I1240" s="591" t="s"/>
      <c r="J1240" s="592">
        <v>358</v>
      </c>
      <c r="K1240" s="596" t="s"/>
      <c r="L1240" s="594">
        <v>0.760763888887596</v>
      </c>
      <c r="M1240" s="591" t="s">
        <v>4491</v>
      </c>
      <c r="N1240" s="591" t="s">
        <v>4572</v>
      </c>
      <c r="O1240" s="591" t="s"/>
      <c r="P1240" s="596" t="s"/>
      <c r="Q1240" s="597" t="s"/>
    </row>
    <row r="1241" spans="1:17" s="55">
      <c r="A1241" s="590">
        <v>45707</v>
      </c>
      <c r="B1241" s="591" t="s">
        <v>13309</v>
      </c>
      <c r="C1241" s="591" t="s"/>
      <c r="D1241" s="592">
        <v>5499</v>
      </c>
      <c r="E1241" s="592">
        <v>5499</v>
      </c>
      <c r="F1241" s="591">
        <v>49393</v>
      </c>
      <c r="G1241" s="591" t="s">
        <v>3888</v>
      </c>
      <c r="H1241" s="591" t="s">
        <v>13625</v>
      </c>
      <c r="I1241" s="591">
        <v>13811256621</v>
      </c>
      <c r="J1241" s="592">
        <v>5499</v>
      </c>
      <c r="K1241" s="596" t="s"/>
      <c r="L1241" s="594">
        <v>0.596064814813872</v>
      </c>
      <c r="M1241" s="591" t="s">
        <v>4491</v>
      </c>
      <c r="N1241" s="591" t="s">
        <v>5523</v>
      </c>
      <c r="O1241" s="591" t="s">
        <v>14820</v>
      </c>
      <c r="P1241" s="596" t="s"/>
      <c r="Q1241" s="597" t="s"/>
    </row>
    <row r="1242" spans="1:17" s="55">
      <c r="A1242" s="590">
        <v>45707</v>
      </c>
      <c r="B1242" s="591" t="s">
        <v>13311</v>
      </c>
      <c r="C1242" s="591" t="s"/>
      <c r="D1242" s="592">
        <v>7999</v>
      </c>
      <c r="E1242" s="592">
        <v>7999</v>
      </c>
      <c r="F1242" s="591">
        <v>49387</v>
      </c>
      <c r="G1242" s="591" t="s">
        <v>12650</v>
      </c>
      <c r="H1242" s="591" t="s">
        <v>13623</v>
      </c>
      <c r="I1242" s="591">
        <v>17800861391</v>
      </c>
      <c r="J1242" s="592">
        <v>7999</v>
      </c>
      <c r="K1242" s="596" t="s"/>
      <c r="L1242" s="594">
        <v>0.53984953703548</v>
      </c>
      <c r="M1242" s="591" t="s">
        <v>4491</v>
      </c>
      <c r="N1242" s="591" t="s">
        <v>4659</v>
      </c>
      <c r="O1242" s="591" t="s">
        <v>4327</v>
      </c>
      <c r="P1242" s="596" t="s"/>
      <c r="Q1242" s="597" t="s"/>
    </row>
    <row r="1243" spans="1:17" s="55">
      <c r="A1243" s="590">
        <v>45708</v>
      </c>
      <c r="B1243" s="591" t="s">
        <v>13309</v>
      </c>
      <c r="C1243" s="591" t="s"/>
      <c r="D1243" s="592">
        <v>12800</v>
      </c>
      <c r="E1243" s="592">
        <v>5699</v>
      </c>
      <c r="F1243" s="591">
        <v>50312</v>
      </c>
      <c r="G1243" s="591" t="s">
        <v>5055</v>
      </c>
      <c r="H1243" s="591" t="s">
        <v>13626</v>
      </c>
      <c r="I1243" s="591">
        <v>18731324333</v>
      </c>
      <c r="J1243" s="592">
        <v>5699</v>
      </c>
      <c r="K1243" s="596" t="s"/>
      <c r="L1243" s="594">
        <v>0.952638888888032</v>
      </c>
      <c r="M1243" s="591" t="s">
        <v>4491</v>
      </c>
      <c r="N1243" s="591" t="s">
        <v>4526</v>
      </c>
      <c r="O1243" s="591" t="s"/>
      <c r="P1243" s="596" t="s"/>
      <c r="Q1243" s="597" t="s"/>
    </row>
    <row r="1244" spans="1:17" s="55">
      <c r="A1244" s="590">
        <v>45708</v>
      </c>
      <c r="B1244" s="591" t="s">
        <v>13309</v>
      </c>
      <c r="C1244" s="591" t="s"/>
      <c r="D1244" s="592">
        <v>5580</v>
      </c>
      <c r="E1244" s="592">
        <v>2499</v>
      </c>
      <c r="F1244" s="591">
        <v>50310</v>
      </c>
      <c r="G1244" s="591" t="s">
        <v>3888</v>
      </c>
      <c r="H1244" s="591" t="s">
        <v>13627</v>
      </c>
      <c r="I1244" s="591">
        <v>18611863491</v>
      </c>
      <c r="J1244" s="592">
        <v>2499</v>
      </c>
      <c r="K1244" s="596" t="s"/>
      <c r="L1244" s="594">
        <v>0.894884259258106</v>
      </c>
      <c r="M1244" s="591" t="s">
        <v>4491</v>
      </c>
      <c r="N1244" s="591" t="s">
        <v>4526</v>
      </c>
      <c r="O1244" s="591" t="s"/>
      <c r="P1244" s="596" t="s"/>
      <c r="Q1244" s="597" t="s"/>
    </row>
    <row r="1245" spans="1:17" s="55">
      <c r="A1245" s="590">
        <v>45708</v>
      </c>
      <c r="B1245" s="591" t="s">
        <v>13309</v>
      </c>
      <c r="C1245" s="591" t="s"/>
      <c r="D1245" s="592">
        <v>190</v>
      </c>
      <c r="E1245" s="592">
        <v>190</v>
      </c>
      <c r="F1245" s="591">
        <v>50308</v>
      </c>
      <c r="G1245" s="591" t="s">
        <v>3888</v>
      </c>
      <c r="H1245" s="591" t="s">
        <v>13628</v>
      </c>
      <c r="I1245" s="591">
        <v>18331301818</v>
      </c>
      <c r="J1245" s="592">
        <v>190</v>
      </c>
      <c r="K1245" s="596" t="s"/>
      <c r="L1245" s="594">
        <v>0.870868055557367</v>
      </c>
      <c r="M1245" s="591" t="s">
        <v>4491</v>
      </c>
      <c r="N1245" s="591" t="s">
        <v>12655</v>
      </c>
      <c r="O1245" s="591" t="s"/>
      <c r="P1245" s="596" t="s"/>
      <c r="Q1245" s="597" t="s"/>
    </row>
    <row r="1246" spans="1:17" s="55">
      <c r="A1246" s="590">
        <v>45708</v>
      </c>
      <c r="B1246" s="591" t="s">
        <v>13309</v>
      </c>
      <c r="C1246" s="591" t="s"/>
      <c r="D1246" s="592">
        <v>190</v>
      </c>
      <c r="E1246" s="592">
        <v>190</v>
      </c>
      <c r="F1246" s="591">
        <v>50285</v>
      </c>
      <c r="G1246" s="591" t="s">
        <v>3888</v>
      </c>
      <c r="H1246" s="591" t="s">
        <v>13598</v>
      </c>
      <c r="I1246" s="591">
        <v>15810656580</v>
      </c>
      <c r="J1246" s="592">
        <v>190</v>
      </c>
      <c r="K1246" s="596" t="s"/>
      <c r="L1246" s="594">
        <v>0.869120370371093</v>
      </c>
      <c r="M1246" s="591" t="s">
        <v>4491</v>
      </c>
      <c r="N1246" s="591" t="s">
        <v>12655</v>
      </c>
      <c r="O1246" s="591" t="s"/>
      <c r="P1246" s="596" t="s"/>
      <c r="Q1246" s="597" t="s"/>
    </row>
    <row r="1247" spans="1:17" s="55">
      <c r="A1247" s="590">
        <v>45708</v>
      </c>
      <c r="B1247" s="591" t="s">
        <v>13309</v>
      </c>
      <c r="C1247" s="591" t="s"/>
      <c r="D1247" s="592">
        <v>299</v>
      </c>
      <c r="E1247" s="592">
        <v>299</v>
      </c>
      <c r="F1247" s="591">
        <v>50284</v>
      </c>
      <c r="G1247" s="591" t="s">
        <v>3888</v>
      </c>
      <c r="H1247" s="591" t="s">
        <v>13629</v>
      </c>
      <c r="I1247" s="591">
        <v>13601102001</v>
      </c>
      <c r="J1247" s="592">
        <v>299</v>
      </c>
      <c r="K1247" s="596" t="s"/>
      <c r="L1247" s="594">
        <v>0.828402777777228</v>
      </c>
      <c r="M1247" s="591" t="s">
        <v>4491</v>
      </c>
      <c r="N1247" s="591" t="s">
        <v>12655</v>
      </c>
      <c r="O1247" s="591" t="s"/>
      <c r="P1247" s="596" t="s"/>
      <c r="Q1247" s="597" t="s"/>
    </row>
    <row r="1248" spans="1:17" s="55">
      <c r="A1248" s="590">
        <v>45708</v>
      </c>
      <c r="B1248" s="591" t="s">
        <v>4332</v>
      </c>
      <c r="C1248" s="591" t="s"/>
      <c r="D1248" s="592">
        <v>3397</v>
      </c>
      <c r="E1248" s="592">
        <v>1999</v>
      </c>
      <c r="F1248" s="591">
        <v>50283</v>
      </c>
      <c r="G1248" s="591" t="s">
        <v>4569</v>
      </c>
      <c r="H1248" s="591" t="s"/>
      <c r="I1248" s="591" t="s"/>
      <c r="J1248" s="592">
        <v>1999</v>
      </c>
      <c r="K1248" s="596" t="s"/>
      <c r="L1248" s="594">
        <v>0.802557870370947</v>
      </c>
      <c r="M1248" s="591" t="s">
        <v>3298</v>
      </c>
      <c r="N1248" s="591" t="s">
        <v>4572</v>
      </c>
      <c r="O1248" s="591" t="s"/>
      <c r="P1248" s="596" t="s"/>
      <c r="Q1248" s="597" t="s"/>
    </row>
    <row r="1249" spans="1:17" s="55">
      <c r="A1249" s="590">
        <v>45708</v>
      </c>
      <c r="B1249" s="591" t="s">
        <v>13311</v>
      </c>
      <c r="C1249" s="591" t="s"/>
      <c r="D1249" s="592">
        <v>149</v>
      </c>
      <c r="E1249" s="592">
        <v>149</v>
      </c>
      <c r="F1249" s="591">
        <v>50281</v>
      </c>
      <c r="G1249" s="591" t="s">
        <v>3888</v>
      </c>
      <c r="H1249" s="591" t="s">
        <v>13428</v>
      </c>
      <c r="I1249" s="591">
        <v>15356430488</v>
      </c>
      <c r="J1249" s="592">
        <v>149</v>
      </c>
      <c r="K1249" s="596" t="s"/>
      <c r="L1249" s="594">
        <v>0.755138888889633</v>
      </c>
      <c r="M1249" s="591" t="s">
        <v>4491</v>
      </c>
      <c r="N1249" s="591" t="s">
        <v>12655</v>
      </c>
      <c r="O1249" s="591" t="s"/>
      <c r="P1249" s="596" t="s"/>
      <c r="Q1249" s="597" t="s"/>
    </row>
    <row r="1250" spans="1:17" s="55">
      <c r="A1250" s="590">
        <v>45708</v>
      </c>
      <c r="B1250" s="591" t="s">
        <v>13309</v>
      </c>
      <c r="C1250" s="591" t="s"/>
      <c r="D1250" s="592">
        <v>50</v>
      </c>
      <c r="E1250" s="592">
        <v>50</v>
      </c>
      <c r="F1250" s="591">
        <v>50280</v>
      </c>
      <c r="G1250" s="591" t="s">
        <v>12650</v>
      </c>
      <c r="H1250" s="591" t="s"/>
      <c r="I1250" s="591" t="s"/>
      <c r="J1250" s="592">
        <v>50</v>
      </c>
      <c r="K1250" s="596" t="s"/>
      <c r="L1250" s="594">
        <v>0.711215277777228</v>
      </c>
      <c r="M1250" s="591" t="s">
        <v>4491</v>
      </c>
      <c r="N1250" s="591" t="s">
        <v>8517</v>
      </c>
      <c r="O1250" s="591" t="s"/>
      <c r="P1250" s="596" t="s"/>
      <c r="Q1250" s="597" t="s"/>
    </row>
    <row r="1251" spans="1:17" s="55">
      <c r="A1251" s="590">
        <v>45708</v>
      </c>
      <c r="B1251" s="591" t="s">
        <v>13309</v>
      </c>
      <c r="C1251" s="591" t="s"/>
      <c r="D1251" s="592">
        <v>3800</v>
      </c>
      <c r="E1251" s="592">
        <v>3800</v>
      </c>
      <c r="F1251" s="591">
        <v>50279</v>
      </c>
      <c r="G1251" s="591" t="s">
        <v>3888</v>
      </c>
      <c r="H1251" s="591" t="s">
        <v>13324</v>
      </c>
      <c r="I1251" s="591">
        <v>15106929049</v>
      </c>
      <c r="J1251" s="592">
        <v>3800</v>
      </c>
      <c r="K1251" s="596" t="s"/>
      <c r="L1251" s="594">
        <v>0.708784722221026</v>
      </c>
      <c r="M1251" s="591" t="s">
        <v>4491</v>
      </c>
      <c r="N1251" s="591" t="s">
        <v>12655</v>
      </c>
      <c r="O1251" s="591" t="s"/>
      <c r="P1251" s="596" t="s"/>
      <c r="Q1251" s="597" t="s"/>
    </row>
    <row r="1252" spans="1:17" s="55">
      <c r="A1252" s="590">
        <v>45709</v>
      </c>
      <c r="B1252" s="591" t="s">
        <v>13309</v>
      </c>
      <c r="C1252" s="591" t="s"/>
      <c r="D1252" s="592">
        <v>168</v>
      </c>
      <c r="E1252" s="592">
        <v>168</v>
      </c>
      <c r="F1252" s="591">
        <v>50379</v>
      </c>
      <c r="G1252" s="591" t="s">
        <v>3888</v>
      </c>
      <c r="H1252" s="591" t="s">
        <v>13546</v>
      </c>
      <c r="I1252" s="591">
        <v>13701390765</v>
      </c>
      <c r="J1252" s="592">
        <v>168</v>
      </c>
      <c r="K1252" s="596" t="s"/>
      <c r="L1252" s="594">
        <v>0.931111111112841</v>
      </c>
      <c r="M1252" s="591" t="s">
        <v>4491</v>
      </c>
      <c r="N1252" s="591" t="s">
        <v>12655</v>
      </c>
      <c r="O1252" s="591" t="s"/>
      <c r="P1252" s="596" t="s"/>
      <c r="Q1252" s="597" t="s"/>
    </row>
    <row r="1253" spans="1:17" s="55">
      <c r="A1253" s="590">
        <v>45709</v>
      </c>
      <c r="B1253" s="591" t="s">
        <v>13309</v>
      </c>
      <c r="C1253" s="591" t="s"/>
      <c r="D1253" s="592">
        <v>138</v>
      </c>
      <c r="E1253" s="592">
        <v>138</v>
      </c>
      <c r="F1253" s="591">
        <v>50377</v>
      </c>
      <c r="G1253" s="591" t="s">
        <v>3888</v>
      </c>
      <c r="H1253" s="591" t="s">
        <v>13354</v>
      </c>
      <c r="I1253" s="591">
        <v>18611057462</v>
      </c>
      <c r="J1253" s="592">
        <v>138</v>
      </c>
      <c r="K1253" s="596" t="s"/>
      <c r="L1253" s="594">
        <v>0.894004629630217</v>
      </c>
      <c r="M1253" s="591" t="s">
        <v>4491</v>
      </c>
      <c r="N1253" s="591" t="s">
        <v>12655</v>
      </c>
      <c r="O1253" s="591" t="s"/>
      <c r="P1253" s="596" t="s"/>
      <c r="Q1253" s="597" t="s"/>
    </row>
    <row r="1254" spans="1:17" s="55">
      <c r="A1254" s="590">
        <v>45709</v>
      </c>
      <c r="B1254" s="591" t="s">
        <v>4339</v>
      </c>
      <c r="C1254" s="591" t="s"/>
      <c r="D1254" s="592">
        <v>99</v>
      </c>
      <c r="E1254" s="592">
        <v>99</v>
      </c>
      <c r="F1254" s="591">
        <v>50363</v>
      </c>
      <c r="G1254" s="591" t="s">
        <v>4569</v>
      </c>
      <c r="H1254" s="591" t="s"/>
      <c r="I1254" s="591" t="s"/>
      <c r="J1254" s="592">
        <v>99</v>
      </c>
      <c r="K1254" s="596" t="s"/>
      <c r="L1254" s="594">
        <v>0.707430555554311</v>
      </c>
      <c r="M1254" s="591" t="s">
        <v>4491</v>
      </c>
      <c r="N1254" s="612" t="s">
        <v>3123</v>
      </c>
      <c r="O1254" s="591" t="s"/>
      <c r="P1254" s="596" t="s"/>
      <c r="Q1254" s="597" t="s"/>
    </row>
    <row r="1255" spans="1:17" s="55">
      <c r="A1255" s="590">
        <v>45709</v>
      </c>
      <c r="B1255" s="591" t="s">
        <v>4341</v>
      </c>
      <c r="C1255" s="591" t="s"/>
      <c r="D1255" s="592">
        <v>238</v>
      </c>
      <c r="E1255" s="592">
        <v>150</v>
      </c>
      <c r="F1255" s="591">
        <v>50352</v>
      </c>
      <c r="G1255" s="591" t="s">
        <v>12650</v>
      </c>
      <c r="H1255" s="591" t="s">
        <v>13630</v>
      </c>
      <c r="I1255" s="591" t="s"/>
      <c r="J1255" s="592">
        <v>150</v>
      </c>
      <c r="K1255" s="596" t="s"/>
      <c r="L1255" s="594">
        <v>0.614305555554893</v>
      </c>
      <c r="M1255" s="591" t="s">
        <v>3298</v>
      </c>
      <c r="N1255" s="591" t="s">
        <v>4526</v>
      </c>
      <c r="O1255" s="591" t="s"/>
      <c r="P1255" s="596" t="s"/>
      <c r="Q1255" s="597" t="s"/>
    </row>
    <row r="1256" spans="1:17" s="55">
      <c r="A1256" s="590">
        <v>45709</v>
      </c>
      <c r="B1256" s="591" t="s">
        <v>4342</v>
      </c>
      <c r="C1256" s="591" t="s"/>
      <c r="D1256" s="592">
        <v>9600</v>
      </c>
      <c r="E1256" s="592">
        <v>5199</v>
      </c>
      <c r="F1256" s="591">
        <v>50350</v>
      </c>
      <c r="G1256" s="591" t="s">
        <v>3888</v>
      </c>
      <c r="H1256" s="591" t="s">
        <v>13631</v>
      </c>
      <c r="I1256" s="591">
        <v>13716062516</v>
      </c>
      <c r="J1256" s="592">
        <v>5199</v>
      </c>
      <c r="K1256" s="596" t="s"/>
      <c r="L1256" s="594">
        <v>0.601956018519559</v>
      </c>
      <c r="M1256" s="591" t="s">
        <v>3298</v>
      </c>
      <c r="N1256" s="591" t="s">
        <v>4526</v>
      </c>
      <c r="O1256" s="591" t="s"/>
      <c r="P1256" s="596" t="s"/>
      <c r="Q1256" s="597" t="s"/>
    </row>
    <row r="1257" spans="1:17" s="55">
      <c r="A1257" s="590">
        <v>45709</v>
      </c>
      <c r="B1257" s="591" t="s">
        <v>4343</v>
      </c>
      <c r="C1257" s="591" t="s"/>
      <c r="D1257" s="592">
        <v>99</v>
      </c>
      <c r="E1257" s="592">
        <v>99</v>
      </c>
      <c r="F1257" s="591">
        <v>50349</v>
      </c>
      <c r="G1257" s="591" t="s">
        <v>4569</v>
      </c>
      <c r="H1257" s="591" t="s"/>
      <c r="I1257" s="591" t="s"/>
      <c r="J1257" s="592">
        <v>99</v>
      </c>
      <c r="K1257" s="596" t="s"/>
      <c r="L1257" s="594">
        <v>0.590416666665988</v>
      </c>
      <c r="M1257" s="591" t="s">
        <v>3298</v>
      </c>
      <c r="N1257" s="591" t="s">
        <v>4572</v>
      </c>
      <c r="O1257" s="591" t="s"/>
      <c r="P1257" s="596" t="s"/>
      <c r="Q1257" s="597" t="s"/>
    </row>
    <row r="1258" spans="1:17" s="55">
      <c r="A1258" s="590">
        <v>45709</v>
      </c>
      <c r="B1258" s="591" t="s">
        <v>4344</v>
      </c>
      <c r="C1258" s="591" t="s"/>
      <c r="D1258" s="592">
        <v>4157</v>
      </c>
      <c r="E1258" s="592">
        <v>2607</v>
      </c>
      <c r="F1258" s="591">
        <v>50345</v>
      </c>
      <c r="G1258" s="591" t="s">
        <v>4569</v>
      </c>
      <c r="H1258" s="591" t="s"/>
      <c r="I1258" s="591" t="s"/>
      <c r="J1258" s="592">
        <v>2607</v>
      </c>
      <c r="K1258" s="596" t="s"/>
      <c r="L1258" s="594">
        <v>0.5442824074089</v>
      </c>
      <c r="M1258" s="591" t="s">
        <v>4491</v>
      </c>
      <c r="N1258" s="591" t="s">
        <v>4572</v>
      </c>
      <c r="O1258" s="591" t="s"/>
      <c r="P1258" s="596" t="s"/>
      <c r="Q1258" s="597" t="s"/>
    </row>
    <row r="1259" spans="1:17" s="55">
      <c r="A1259" s="590">
        <v>45709</v>
      </c>
      <c r="B1259" s="591" t="s">
        <v>13311</v>
      </c>
      <c r="C1259" s="591" t="s"/>
      <c r="D1259" s="592">
        <v>168</v>
      </c>
      <c r="E1259" s="592">
        <v>168</v>
      </c>
      <c r="F1259" s="591">
        <v>50333</v>
      </c>
      <c r="G1259" s="591" t="s">
        <v>12650</v>
      </c>
      <c r="H1259" s="591" t="s">
        <v>8517</v>
      </c>
      <c r="I1259" s="591">
        <v>18612317853</v>
      </c>
      <c r="J1259" s="592">
        <v>168</v>
      </c>
      <c r="K1259" s="596" t="s"/>
      <c r="L1259" s="594">
        <v>0.465763888889342</v>
      </c>
      <c r="M1259" s="591" t="s">
        <v>4491</v>
      </c>
      <c r="N1259" s="591" t="s">
        <v>4521</v>
      </c>
      <c r="O1259" s="591" t="s"/>
      <c r="P1259" s="596" t="s"/>
      <c r="Q1259" s="597" t="s"/>
    </row>
    <row r="1260" spans="1:17" s="55">
      <c r="A1260" s="590">
        <v>45709</v>
      </c>
      <c r="B1260" s="591" t="s">
        <v>13311</v>
      </c>
      <c r="C1260" s="591" t="s"/>
      <c r="D1260" s="592">
        <v>250</v>
      </c>
      <c r="E1260" s="592">
        <v>250</v>
      </c>
      <c r="F1260" s="591">
        <v>50327</v>
      </c>
      <c r="G1260" s="591" t="s">
        <v>12650</v>
      </c>
      <c r="H1260" s="591" t="s">
        <v>13518</v>
      </c>
      <c r="I1260" s="591">
        <v>15757113044</v>
      </c>
      <c r="J1260" s="592">
        <v>250</v>
      </c>
      <c r="K1260" s="596" t="s"/>
      <c r="L1260" s="594">
        <v>0.448495370368619</v>
      </c>
      <c r="M1260" s="591" t="s">
        <v>4491</v>
      </c>
      <c r="N1260" s="591" t="s">
        <v>4521</v>
      </c>
      <c r="O1260" s="591" t="s"/>
      <c r="P1260" s="596" t="s"/>
      <c r="Q1260" s="597" t="s"/>
    </row>
    <row r="1261" spans="1:17" s="55">
      <c r="A1261" s="590">
        <v>45709</v>
      </c>
      <c r="B1261" s="591" t="s">
        <v>4346</v>
      </c>
      <c r="C1261" s="591" t="s"/>
      <c r="D1261" s="592">
        <v>128</v>
      </c>
      <c r="E1261" s="592">
        <v>99</v>
      </c>
      <c r="F1261" s="591">
        <v>50326</v>
      </c>
      <c r="G1261" s="591" t="s">
        <v>4569</v>
      </c>
      <c r="H1261" s="591" t="s"/>
      <c r="I1261" s="591" t="s"/>
      <c r="J1261" s="592">
        <v>99</v>
      </c>
      <c r="K1261" s="596" t="s"/>
      <c r="L1261" s="594">
        <v>0.43310185185328</v>
      </c>
      <c r="M1261" s="591" t="s">
        <v>3298</v>
      </c>
      <c r="N1261" s="591" t="s">
        <v>4572</v>
      </c>
      <c r="O1261" s="591" t="s"/>
      <c r="P1261" s="596" t="s"/>
      <c r="Q1261" s="597" t="s"/>
    </row>
    <row r="1262" spans="1:17" s="55">
      <c r="A1262" s="590">
        <v>45709</v>
      </c>
      <c r="B1262" s="591" t="s">
        <v>13311</v>
      </c>
      <c r="C1262" s="591" t="s"/>
      <c r="D1262" s="592">
        <v>298</v>
      </c>
      <c r="E1262" s="592">
        <v>298</v>
      </c>
      <c r="F1262" s="591">
        <v>50318</v>
      </c>
      <c r="G1262" s="591" t="s">
        <v>12650</v>
      </c>
      <c r="H1262" s="591" t="s"/>
      <c r="I1262" s="591" t="s"/>
      <c r="J1262" s="592">
        <v>298</v>
      </c>
      <c r="K1262" s="596" t="s"/>
      <c r="L1262" s="594">
        <v>0.390196759261016</v>
      </c>
      <c r="M1262" s="591" t="s">
        <v>4491</v>
      </c>
      <c r="N1262" s="591" t="s">
        <v>4521</v>
      </c>
      <c r="O1262" s="591" t="s"/>
      <c r="P1262" s="596" t="s"/>
      <c r="Q1262" s="597" t="s"/>
    </row>
    <row r="1263" spans="1:17" s="55">
      <c r="A1263" s="590">
        <v>45710</v>
      </c>
      <c r="B1263" s="591" t="s">
        <v>4348</v>
      </c>
      <c r="C1263" s="591" t="s"/>
      <c r="D1263" s="592">
        <v>168</v>
      </c>
      <c r="E1263" s="592">
        <v>168</v>
      </c>
      <c r="F1263" s="591">
        <v>50573</v>
      </c>
      <c r="G1263" s="591" t="s">
        <v>4569</v>
      </c>
      <c r="H1263" s="591" t="s"/>
      <c r="I1263" s="591" t="s"/>
      <c r="J1263" s="592">
        <v>168</v>
      </c>
      <c r="K1263" s="596" t="s"/>
      <c r="L1263" s="594">
        <v>0.861956018517958</v>
      </c>
      <c r="M1263" s="591" t="s">
        <v>3298</v>
      </c>
      <c r="N1263" s="612" t="s">
        <v>3123</v>
      </c>
      <c r="O1263" s="591" t="s"/>
      <c r="P1263" s="596" t="s"/>
      <c r="Q1263" s="597" t="s"/>
    </row>
    <row r="1264" spans="1:17" s="55">
      <c r="A1264" s="590">
        <v>45710</v>
      </c>
      <c r="B1264" s="591" t="s">
        <v>4349</v>
      </c>
      <c r="C1264" s="591" t="s"/>
      <c r="D1264" s="592">
        <v>168</v>
      </c>
      <c r="E1264" s="592">
        <v>168</v>
      </c>
      <c r="F1264" s="591">
        <v>50566</v>
      </c>
      <c r="G1264" s="591" t="s">
        <v>4569</v>
      </c>
      <c r="H1264" s="591" t="s"/>
      <c r="I1264" s="591" t="s"/>
      <c r="J1264" s="592">
        <v>168</v>
      </c>
      <c r="K1264" s="596" t="s"/>
      <c r="L1264" s="594">
        <v>0.804432870369055</v>
      </c>
      <c r="M1264" s="591" t="s">
        <v>3298</v>
      </c>
      <c r="N1264" s="612" t="s">
        <v>3123</v>
      </c>
      <c r="O1264" s="591" t="s"/>
      <c r="P1264" s="596" t="s"/>
      <c r="Q1264" s="597" t="s"/>
    </row>
    <row r="1265" spans="1:17" s="55">
      <c r="A1265" s="590">
        <v>45710</v>
      </c>
      <c r="B1265" s="591" t="s">
        <v>4350</v>
      </c>
      <c r="C1265" s="591" t="s"/>
      <c r="D1265" s="592">
        <v>168</v>
      </c>
      <c r="E1265" s="592">
        <v>168</v>
      </c>
      <c r="F1265" s="591">
        <v>50565</v>
      </c>
      <c r="G1265" s="591" t="s">
        <v>4569</v>
      </c>
      <c r="H1265" s="591" t="s"/>
      <c r="I1265" s="591" t="s"/>
      <c r="J1265" s="592">
        <v>168</v>
      </c>
      <c r="K1265" s="596" t="s"/>
      <c r="L1265" s="594">
        <v>0.802245370370656</v>
      </c>
      <c r="M1265" s="591" t="s">
        <v>4491</v>
      </c>
      <c r="N1265" s="612" t="s">
        <v>3123</v>
      </c>
      <c r="O1265" s="591" t="s"/>
      <c r="P1265" s="596" t="s"/>
      <c r="Q1265" s="597" t="s"/>
    </row>
    <row r="1266" spans="1:17" s="691">
      <c r="A1266" s="606">
        <v>45710</v>
      </c>
      <c r="B1266" s="607" t="s">
        <v>13309</v>
      </c>
      <c r="C1266" s="607" t="s"/>
      <c r="D1266" s="593">
        <v>116</v>
      </c>
      <c r="E1266" s="593">
        <v>116</v>
      </c>
      <c r="F1266" s="607">
        <v>50542</v>
      </c>
      <c r="G1266" s="607" t="s">
        <v>3888</v>
      </c>
      <c r="H1266" s="607" t="s">
        <v>13621</v>
      </c>
      <c r="I1266" s="607">
        <v>16601030062</v>
      </c>
      <c r="J1266" s="593">
        <v>116</v>
      </c>
      <c r="K1266" s="609" t="s"/>
      <c r="L1266" s="608">
        <v>0.739097222223791</v>
      </c>
      <c r="M1266" s="607" t="s">
        <v>4491</v>
      </c>
      <c r="N1266" s="607" t="s">
        <v>12655</v>
      </c>
      <c r="O1266" s="607" t="s"/>
      <c r="P1266" s="609" t="s"/>
      <c r="Q1266" s="610" t="s"/>
    </row>
    <row r="1267" spans="1:17" s="55">
      <c r="A1267" s="590">
        <v>45710</v>
      </c>
      <c r="B1267" s="591" t="s">
        <v>13311</v>
      </c>
      <c r="C1267" s="591" t="s"/>
      <c r="D1267" s="592">
        <v>199</v>
      </c>
      <c r="E1267" s="592">
        <v>199</v>
      </c>
      <c r="F1267" s="591">
        <v>50496</v>
      </c>
      <c r="G1267" s="591" t="s">
        <v>12650</v>
      </c>
      <c r="H1267" s="591" t="s"/>
      <c r="I1267" s="591" t="s"/>
      <c r="J1267" s="592">
        <v>199</v>
      </c>
      <c r="K1267" s="596" t="s"/>
      <c r="L1267" s="594">
        <v>0.592627314814308</v>
      </c>
      <c r="M1267" s="591" t="s">
        <v>4491</v>
      </c>
      <c r="N1267" s="591" t="s">
        <v>4521</v>
      </c>
      <c r="O1267" s="591" t="s"/>
      <c r="P1267" s="596" t="s"/>
      <c r="Q1267" s="597" t="s"/>
    </row>
    <row r="1268" spans="1:17" s="55">
      <c r="A1268" s="590">
        <v>45710</v>
      </c>
      <c r="B1268" s="591" t="s">
        <v>4353</v>
      </c>
      <c r="C1268" s="591" t="s"/>
      <c r="D1268" s="592">
        <v>58</v>
      </c>
      <c r="E1268" s="592">
        <v>58</v>
      </c>
      <c r="F1268" s="591">
        <v>50474</v>
      </c>
      <c r="G1268" s="591" t="s">
        <v>4569</v>
      </c>
      <c r="H1268" s="591" t="s"/>
      <c r="I1268" s="591" t="s"/>
      <c r="J1268" s="592">
        <v>58</v>
      </c>
      <c r="K1268" s="596" t="s"/>
      <c r="L1268" s="594">
        <v>0.552083333332121</v>
      </c>
      <c r="M1268" s="591" t="s">
        <v>3298</v>
      </c>
      <c r="N1268" s="246" t="s">
        <v>3123</v>
      </c>
      <c r="O1268" s="591" t="s"/>
      <c r="P1268" s="596" t="s"/>
      <c r="Q1268" s="597" t="s"/>
    </row>
    <row r="1269" spans="1:17" s="55">
      <c r="A1269" s="590">
        <v>45710</v>
      </c>
      <c r="B1269" s="591" t="s">
        <v>4354</v>
      </c>
      <c r="C1269" s="591" t="s"/>
      <c r="D1269" s="592">
        <v>336</v>
      </c>
      <c r="E1269" s="592">
        <v>336</v>
      </c>
      <c r="F1269" s="591">
        <v>50437</v>
      </c>
      <c r="G1269" s="591" t="s">
        <v>4569</v>
      </c>
      <c r="H1269" s="591" t="s"/>
      <c r="I1269" s="591" t="s"/>
      <c r="J1269" s="592">
        <v>336</v>
      </c>
      <c r="K1269" s="596" t="s"/>
      <c r="L1269" s="594">
        <v>0.456504629630217</v>
      </c>
      <c r="M1269" s="591" t="s">
        <v>3298</v>
      </c>
      <c r="N1269" s="246" t="s">
        <v>3123</v>
      </c>
      <c r="O1269" s="591" t="s"/>
      <c r="P1269" s="596" t="s"/>
      <c r="Q1269" s="597" t="s"/>
    </row>
    <row r="1270" spans="1:17" s="55">
      <c r="A1270" s="590">
        <v>45710</v>
      </c>
      <c r="B1270" s="591" t="s">
        <v>4355</v>
      </c>
      <c r="C1270" s="591" t="s"/>
      <c r="D1270" s="592">
        <v>298</v>
      </c>
      <c r="E1270" s="592">
        <v>298</v>
      </c>
      <c r="F1270" s="591">
        <v>50429</v>
      </c>
      <c r="G1270" s="591" t="s">
        <v>4569</v>
      </c>
      <c r="H1270" s="591" t="s"/>
      <c r="I1270" s="591" t="s"/>
      <c r="J1270" s="592">
        <v>298</v>
      </c>
      <c r="K1270" s="596" t="s"/>
      <c r="L1270" s="594">
        <v>0.440868055557076</v>
      </c>
      <c r="M1270" s="591" t="s">
        <v>4491</v>
      </c>
      <c r="N1270" s="246" t="s">
        <v>3123</v>
      </c>
      <c r="O1270" s="591" t="s"/>
      <c r="P1270" s="596" t="s"/>
      <c r="Q1270" s="597" t="s"/>
    </row>
    <row r="1271" spans="1:17" s="55">
      <c r="A1271" s="590">
        <v>45710</v>
      </c>
      <c r="B1271" s="591" t="s">
        <v>4356</v>
      </c>
      <c r="C1271" s="591" t="s"/>
      <c r="D1271" s="592">
        <v>99</v>
      </c>
      <c r="E1271" s="592">
        <v>99</v>
      </c>
      <c r="F1271" s="591">
        <v>50424</v>
      </c>
      <c r="G1271" s="591" t="s">
        <v>4569</v>
      </c>
      <c r="H1271" s="591" t="s"/>
      <c r="I1271" s="591" t="s"/>
      <c r="J1271" s="592">
        <v>99</v>
      </c>
      <c r="K1271" s="596" t="s"/>
      <c r="L1271" s="594">
        <v>0.431481481482479</v>
      </c>
      <c r="M1271" s="591" t="s">
        <v>4491</v>
      </c>
      <c r="N1271" s="246" t="s">
        <v>3123</v>
      </c>
      <c r="O1271" s="591" t="s"/>
      <c r="P1271" s="596" t="s"/>
      <c r="Q1271" s="597" t="s"/>
    </row>
    <row r="1272" spans="1:17" s="55">
      <c r="A1272" s="590">
        <v>45710</v>
      </c>
      <c r="B1272" s="591" t="s">
        <v>4357</v>
      </c>
      <c r="C1272" s="591" t="s"/>
      <c r="D1272" s="592">
        <v>598</v>
      </c>
      <c r="E1272" s="592">
        <v>298</v>
      </c>
      <c r="F1272" s="591">
        <v>50402</v>
      </c>
      <c r="G1272" s="591" t="s">
        <v>4569</v>
      </c>
      <c r="H1272" s="591" t="s"/>
      <c r="I1272" s="591" t="s"/>
      <c r="J1272" s="592">
        <v>298</v>
      </c>
      <c r="K1272" s="596" t="s"/>
      <c r="L1272" s="594">
        <v>0.389143518517813</v>
      </c>
      <c r="M1272" s="591" t="s">
        <v>4491</v>
      </c>
      <c r="N1272" s="246" t="s">
        <v>3123</v>
      </c>
      <c r="O1272" s="591" t="s"/>
      <c r="P1272" s="596" t="s"/>
      <c r="Q1272" s="597" t="s"/>
    </row>
    <row r="1273" spans="1:17" s="55">
      <c r="A1273" s="590">
        <v>45711</v>
      </c>
      <c r="B1273" s="591" t="s">
        <v>4358</v>
      </c>
      <c r="C1273" s="591" t="s"/>
      <c r="D1273" s="592">
        <v>168</v>
      </c>
      <c r="E1273" s="592">
        <v>168</v>
      </c>
      <c r="F1273" s="591">
        <v>50670</v>
      </c>
      <c r="G1273" s="591" t="s">
        <v>4569</v>
      </c>
      <c r="H1273" s="591" t="s"/>
      <c r="I1273" s="591" t="s"/>
      <c r="J1273" s="592">
        <v>168</v>
      </c>
      <c r="K1273" s="596" t="s"/>
      <c r="L1273" s="594">
        <v>0.858425925925985</v>
      </c>
      <c r="M1273" s="591" t="s">
        <v>3298</v>
      </c>
      <c r="N1273" s="246" t="s">
        <v>3123</v>
      </c>
      <c r="O1273" s="591" t="s"/>
      <c r="P1273" s="596" t="s"/>
      <c r="Q1273" s="597" t="s"/>
    </row>
    <row r="1274" spans="1:17" s="55">
      <c r="A1274" s="590">
        <v>45711</v>
      </c>
      <c r="B1274" s="591" t="s">
        <v>4359</v>
      </c>
      <c r="C1274" s="591" t="s"/>
      <c r="D1274" s="592">
        <v>688</v>
      </c>
      <c r="E1274" s="592">
        <v>258</v>
      </c>
      <c r="F1274" s="591">
        <v>50667</v>
      </c>
      <c r="G1274" s="591" t="s">
        <v>4569</v>
      </c>
      <c r="H1274" s="591" t="s"/>
      <c r="I1274" s="591" t="s"/>
      <c r="J1274" s="592">
        <v>258</v>
      </c>
      <c r="K1274" s="596" t="s"/>
      <c r="L1274" s="594">
        <v>0.781516203704087</v>
      </c>
      <c r="M1274" s="591" t="s">
        <v>3298</v>
      </c>
      <c r="N1274" s="591" t="s">
        <v>4572</v>
      </c>
      <c r="O1274" s="591" t="s"/>
      <c r="P1274" s="596" t="s"/>
      <c r="Q1274" s="597" t="s"/>
    </row>
    <row r="1275" spans="1:17" s="55">
      <c r="A1275" s="590">
        <v>45711</v>
      </c>
      <c r="B1275" s="591" t="s">
        <v>4360</v>
      </c>
      <c r="C1275" s="591" t="s"/>
      <c r="D1275" s="592">
        <v>5049</v>
      </c>
      <c r="E1275" s="592">
        <v>2350</v>
      </c>
      <c r="F1275" s="591">
        <v>50657</v>
      </c>
      <c r="G1275" s="591" t="s">
        <v>4569</v>
      </c>
      <c r="H1275" s="591" t="s">
        <v>13632</v>
      </c>
      <c r="I1275" s="591">
        <v>15110134204</v>
      </c>
      <c r="J1275" s="592">
        <v>2350</v>
      </c>
      <c r="K1275" s="596" t="s"/>
      <c r="L1275" s="594">
        <v>0.645127314815909</v>
      </c>
      <c r="M1275" s="591" t="s">
        <v>4491</v>
      </c>
      <c r="N1275" s="591" t="s">
        <v>4526</v>
      </c>
      <c r="O1275" s="591" t="s"/>
      <c r="P1275" s="596" t="s"/>
      <c r="Q1275" s="597" t="s"/>
    </row>
    <row r="1276" spans="1:17" s="55">
      <c r="A1276" s="590">
        <v>45711</v>
      </c>
      <c r="B1276" s="591" t="s">
        <v>4364</v>
      </c>
      <c r="C1276" s="591" t="s"/>
      <c r="D1276" s="592">
        <v>1350</v>
      </c>
      <c r="E1276" s="592">
        <v>675</v>
      </c>
      <c r="F1276" s="591">
        <v>50643</v>
      </c>
      <c r="G1276" s="591" t="s">
        <v>4569</v>
      </c>
      <c r="H1276" s="591" t="s"/>
      <c r="I1276" s="591" t="s"/>
      <c r="J1276" s="592">
        <v>675</v>
      </c>
      <c r="K1276" s="596" t="s"/>
      <c r="L1276" s="594">
        <v>0.57660879629475</v>
      </c>
      <c r="M1276" s="591" t="s">
        <v>3298</v>
      </c>
      <c r="N1276" s="591" t="s">
        <v>4572</v>
      </c>
      <c r="O1276" s="591" t="s"/>
      <c r="P1276" s="596" t="s"/>
      <c r="Q1276" s="597" t="s"/>
    </row>
    <row r="1277" spans="1:17" s="55">
      <c r="A1277" s="590">
        <v>45711</v>
      </c>
      <c r="B1277" s="591" t="s">
        <v>4361</v>
      </c>
      <c r="C1277" s="591" t="s"/>
      <c r="D1277" s="592">
        <v>498</v>
      </c>
      <c r="E1277" s="592">
        <v>168</v>
      </c>
      <c r="F1277" s="591">
        <v>50642</v>
      </c>
      <c r="G1277" s="591" t="s">
        <v>4569</v>
      </c>
      <c r="H1277" s="591" t="s"/>
      <c r="I1277" s="591" t="s"/>
      <c r="J1277" s="592">
        <v>168</v>
      </c>
      <c r="K1277" s="596" t="s"/>
      <c r="L1277" s="594">
        <v>0.575868055555475</v>
      </c>
      <c r="M1277" s="591" t="s">
        <v>3298</v>
      </c>
      <c r="N1277" s="591" t="s">
        <v>4572</v>
      </c>
      <c r="O1277" s="591" t="s"/>
      <c r="P1277" s="596" t="s"/>
      <c r="Q1277" s="597" t="s"/>
    </row>
    <row r="1278" spans="1:17" s="55">
      <c r="A1278" s="590">
        <v>45711</v>
      </c>
      <c r="B1278" s="591" t="s">
        <v>4362</v>
      </c>
      <c r="C1278" s="591" t="s"/>
      <c r="D1278" s="592">
        <v>498</v>
      </c>
      <c r="E1278" s="592">
        <v>168</v>
      </c>
      <c r="F1278" s="591">
        <v>50641</v>
      </c>
      <c r="G1278" s="591" t="s">
        <v>4569</v>
      </c>
      <c r="H1278" s="591" t="s"/>
      <c r="I1278" s="591" t="s"/>
      <c r="J1278" s="592">
        <v>168</v>
      </c>
      <c r="K1278" s="596" t="s"/>
      <c r="L1278" s="594">
        <v>0.575555555555184</v>
      </c>
      <c r="M1278" s="591" t="s">
        <v>3298</v>
      </c>
      <c r="N1278" s="591" t="s">
        <v>4572</v>
      </c>
      <c r="O1278" s="591" t="s"/>
      <c r="P1278" s="596" t="s"/>
      <c r="Q1278" s="597" t="s"/>
    </row>
    <row r="1279" spans="1:17" s="55">
      <c r="A1279" s="590">
        <v>45711</v>
      </c>
      <c r="B1279" s="591" t="s">
        <v>4363</v>
      </c>
      <c r="C1279" s="591" t="s"/>
      <c r="D1279" s="592">
        <v>396</v>
      </c>
      <c r="E1279" s="592">
        <v>336</v>
      </c>
      <c r="F1279" s="591">
        <v>50640</v>
      </c>
      <c r="G1279" s="591" t="s">
        <v>4569</v>
      </c>
      <c r="H1279" s="591" t="s"/>
      <c r="I1279" s="591" t="s"/>
      <c r="J1279" s="592">
        <v>336</v>
      </c>
      <c r="K1279" s="596" t="s"/>
      <c r="L1279" s="594">
        <v>0.574930555554602</v>
      </c>
      <c r="M1279" s="591" t="s">
        <v>3298</v>
      </c>
      <c r="N1279" s="591" t="s">
        <v>4572</v>
      </c>
      <c r="O1279" s="591" t="s"/>
      <c r="P1279" s="596" t="s"/>
      <c r="Q1279" s="597" t="s"/>
    </row>
    <row r="1280" spans="1:17" s="55">
      <c r="A1280" s="590">
        <v>45711</v>
      </c>
      <c r="B1280" s="591" t="s">
        <v>4365</v>
      </c>
      <c r="C1280" s="591" t="s"/>
      <c r="D1280" s="592">
        <v>199</v>
      </c>
      <c r="E1280" s="592">
        <v>168</v>
      </c>
      <c r="F1280" s="591">
        <v>50624</v>
      </c>
      <c r="G1280" s="591" t="s">
        <v>4569</v>
      </c>
      <c r="H1280" s="591" t="s"/>
      <c r="I1280" s="591" t="s"/>
      <c r="J1280" s="592">
        <v>168</v>
      </c>
      <c r="K1280" s="596" t="s"/>
      <c r="L1280" s="594">
        <v>0.477199074073724</v>
      </c>
      <c r="M1280" s="591" t="s">
        <v>4491</v>
      </c>
      <c r="N1280" s="591" t="s">
        <v>4572</v>
      </c>
      <c r="O1280" s="591" t="s"/>
      <c r="P1280" s="596" t="s"/>
      <c r="Q1280" s="597" t="s"/>
    </row>
    <row r="1281" spans="1:17" s="55">
      <c r="A1281" s="590">
        <v>45711</v>
      </c>
      <c r="B1281" s="591" t="s">
        <v>4366</v>
      </c>
      <c r="C1281" s="591" t="s"/>
      <c r="D1281" s="592">
        <v>199</v>
      </c>
      <c r="E1281" s="592">
        <v>168</v>
      </c>
      <c r="F1281" s="591">
        <v>50618</v>
      </c>
      <c r="G1281" s="591" t="s">
        <v>4569</v>
      </c>
      <c r="H1281" s="591" t="s"/>
      <c r="I1281" s="591" t="s"/>
      <c r="J1281" s="592">
        <v>168</v>
      </c>
      <c r="K1281" s="596" t="s"/>
      <c r="L1281" s="594">
        <v>0.445682870369637</v>
      </c>
      <c r="M1281" s="591" t="s">
        <v>4491</v>
      </c>
      <c r="N1281" s="591" t="s">
        <v>4572</v>
      </c>
      <c r="O1281" s="591" t="s"/>
      <c r="P1281" s="596" t="s"/>
      <c r="Q1281" s="597" t="s"/>
    </row>
    <row r="1282" spans="1:17" s="55">
      <c r="A1282" s="590">
        <v>45712</v>
      </c>
      <c r="B1282" s="625" t="s">
        <v>4371</v>
      </c>
      <c r="C1282" s="591" t="s"/>
      <c r="D1282" s="592">
        <v>7000</v>
      </c>
      <c r="E1282" s="592">
        <v>7000</v>
      </c>
      <c r="F1282" s="591">
        <v>50700</v>
      </c>
      <c r="G1282" s="591" t="s">
        <v>12650</v>
      </c>
      <c r="H1282" s="591" t="s">
        <v>4508</v>
      </c>
      <c r="I1282" s="591">
        <v>18510022129</v>
      </c>
      <c r="J1282" s="592">
        <v>7000</v>
      </c>
      <c r="K1282" s="592" t="s"/>
      <c r="L1282" s="594">
        <v>0.704490740739857</v>
      </c>
      <c r="M1282" s="591" t="s">
        <v>4491</v>
      </c>
      <c r="N1282" s="591" t="s">
        <v>4659</v>
      </c>
      <c r="O1282" s="596" t="s"/>
      <c r="P1282" s="596" t="s"/>
      <c r="Q1282" s="597" t="s"/>
    </row>
    <row r="1283" spans="1:17" s="55">
      <c r="A1283" s="590">
        <v>45712</v>
      </c>
      <c r="B1283" s="591" t="s">
        <v>13633</v>
      </c>
      <c r="C1283" s="591" t="s"/>
      <c r="D1283" s="592">
        <v>7000</v>
      </c>
      <c r="E1283" s="592">
        <v>7000</v>
      </c>
      <c r="F1283" s="591">
        <v>50698</v>
      </c>
      <c r="G1283" s="591" t="s">
        <v>12650</v>
      </c>
      <c r="H1283" s="591" t="s">
        <v>4508</v>
      </c>
      <c r="I1283" s="591">
        <v>15011358232</v>
      </c>
      <c r="J1283" s="592">
        <v>7000</v>
      </c>
      <c r="K1283" s="592" t="s"/>
      <c r="L1283" s="594">
        <v>0.691331018519122</v>
      </c>
      <c r="M1283" s="591" t="s">
        <v>4491</v>
      </c>
      <c r="N1283" s="591" t="s">
        <v>4659</v>
      </c>
      <c r="O1283" s="596" t="s"/>
      <c r="P1283" s="596" t="s"/>
      <c r="Q1283" s="597" t="s"/>
    </row>
    <row r="1284" spans="1:17" s="55">
      <c r="A1284" s="590">
        <v>45712</v>
      </c>
      <c r="B1284" s="591" t="s">
        <v>4367</v>
      </c>
      <c r="C1284" s="591" t="s"/>
      <c r="D1284" s="592">
        <v>168</v>
      </c>
      <c r="E1284" s="592">
        <v>168</v>
      </c>
      <c r="F1284" s="591">
        <v>50697</v>
      </c>
      <c r="G1284" s="591" t="s">
        <v>4569</v>
      </c>
      <c r="H1284" s="591" t="s"/>
      <c r="I1284" s="591" t="s"/>
      <c r="J1284" s="592">
        <v>168</v>
      </c>
      <c r="K1284" s="592" t="s"/>
      <c r="L1284" s="594">
        <v>0.671504629630363</v>
      </c>
      <c r="M1284" s="591" t="s">
        <v>3298</v>
      </c>
      <c r="N1284" s="591" t="s">
        <v>4570</v>
      </c>
      <c r="O1284" s="596" t="s"/>
      <c r="P1284" s="596" t="s"/>
      <c r="Q1284" s="597" t="s"/>
    </row>
    <row r="1285" spans="1:17" s="55">
      <c r="A1285" s="590">
        <v>45712</v>
      </c>
      <c r="B1285" s="591" t="s">
        <v>4368</v>
      </c>
      <c r="C1285" s="591" t="s"/>
      <c r="D1285" s="592">
        <v>168</v>
      </c>
      <c r="E1285" s="592">
        <v>168</v>
      </c>
      <c r="F1285" s="591">
        <v>50696</v>
      </c>
      <c r="G1285" s="591" t="s">
        <v>4569</v>
      </c>
      <c r="H1285" s="591" t="s"/>
      <c r="I1285" s="591" t="s"/>
      <c r="J1285" s="592">
        <v>168</v>
      </c>
      <c r="K1285" s="592" t="s"/>
      <c r="L1285" s="594">
        <v>0.671145833333867</v>
      </c>
      <c r="M1285" s="591" t="s">
        <v>3298</v>
      </c>
      <c r="N1285" s="591" t="s">
        <v>4570</v>
      </c>
      <c r="O1285" s="596" t="s"/>
      <c r="P1285" s="596" t="s"/>
      <c r="Q1285" s="597" t="s"/>
    </row>
    <row r="1286" spans="1:17" s="55">
      <c r="A1286" s="590">
        <v>45712</v>
      </c>
      <c r="B1286" s="591" t="s">
        <v>4369</v>
      </c>
      <c r="C1286" s="591" t="s"/>
      <c r="D1286" s="592">
        <v>5800</v>
      </c>
      <c r="E1286" s="592">
        <v>4000</v>
      </c>
      <c r="F1286" s="591">
        <v>50689</v>
      </c>
      <c r="G1286" s="591" t="s">
        <v>12650</v>
      </c>
      <c r="H1286" s="591" t="s">
        <v>4516</v>
      </c>
      <c r="I1286" s="591">
        <v>13621111696</v>
      </c>
      <c r="J1286" s="592">
        <v>4000</v>
      </c>
      <c r="K1286" s="592" t="s"/>
      <c r="L1286" s="594">
        <v>0.603634259259707</v>
      </c>
      <c r="M1286" s="591" t="s">
        <v>4491</v>
      </c>
      <c r="N1286" s="591" t="s">
        <v>4659</v>
      </c>
      <c r="O1286" s="596" t="s"/>
      <c r="P1286" s="596" t="s"/>
      <c r="Q1286" s="597" t="s"/>
    </row>
    <row r="1287" spans="1:17" s="55">
      <c r="A1287" s="590">
        <v>45712</v>
      </c>
      <c r="B1287" s="591" t="s">
        <v>13311</v>
      </c>
      <c r="C1287" s="591" t="s"/>
      <c r="D1287" s="592">
        <v>17589</v>
      </c>
      <c r="E1287" s="592">
        <v>13190</v>
      </c>
      <c r="F1287" s="591">
        <v>50683</v>
      </c>
      <c r="G1287" s="591" t="s">
        <v>12650</v>
      </c>
      <c r="H1287" s="591" t="s">
        <v>12996</v>
      </c>
      <c r="I1287" s="591">
        <v>17800861391</v>
      </c>
      <c r="J1287" s="592">
        <v>13190</v>
      </c>
      <c r="K1287" s="592" t="s"/>
      <c r="L1287" s="594">
        <v>0.50991898148277</v>
      </c>
      <c r="M1287" s="591" t="s">
        <v>4491</v>
      </c>
      <c r="N1287" s="591" t="s">
        <v>4659</v>
      </c>
      <c r="O1287" s="596" t="s"/>
      <c r="P1287" s="596" t="s"/>
      <c r="Q1287" s="597" t="s"/>
    </row>
    <row r="1288" spans="1:17" s="691">
      <c r="A1288" s="606">
        <v>45712</v>
      </c>
      <c r="B1288" s="607" t="s"/>
      <c r="C1288" s="607" t="s"/>
      <c r="D1288" s="593" t="s"/>
      <c r="E1288" s="593" t="s"/>
      <c r="F1288" s="607" t="s"/>
      <c r="G1288" s="607" t="s"/>
      <c r="H1288" s="607" t="s"/>
      <c r="I1288" s="607" t="s"/>
      <c r="J1288" s="593">
        <v>0</v>
      </c>
      <c r="K1288" s="593" t="s"/>
      <c r="L1288" s="608">
        <v>0.50991898148277</v>
      </c>
      <c r="M1288" s="607" t="s">
        <v>4491</v>
      </c>
      <c r="N1288" s="607" t="s">
        <v>4659</v>
      </c>
      <c r="O1288" s="609" t="s"/>
      <c r="P1288" s="609" t="s"/>
      <c r="Q1288" s="610" t="s"/>
    </row>
    <row r="1289" spans="1:17" s="630">
      <c r="A1289" s="590">
        <v>45712</v>
      </c>
      <c r="B1289" s="591" t="s">
        <v>4370</v>
      </c>
      <c r="C1289" s="591" t="s"/>
      <c r="D1289" s="592">
        <v>6000</v>
      </c>
      <c r="E1289" s="592">
        <v>6000</v>
      </c>
      <c r="F1289" s="591">
        <v>50675</v>
      </c>
      <c r="G1289" s="591" t="s">
        <v>12650</v>
      </c>
      <c r="H1289" s="591" t="s">
        <v>4516</v>
      </c>
      <c r="I1289" s="591">
        <v>13621111696</v>
      </c>
      <c r="J1289" s="592">
        <v>6000</v>
      </c>
      <c r="K1289" s="592" t="s"/>
      <c r="L1289" s="594">
        <v>0.406921296296787</v>
      </c>
      <c r="M1289" s="591" t="s">
        <v>4491</v>
      </c>
      <c r="N1289" s="591" t="s">
        <v>4659</v>
      </c>
      <c r="O1289" s="85" t="s"/>
      <c r="P1289" s="85" t="s"/>
      <c r="Q1289" s="630" t="s"/>
    </row>
    <row r="1290" spans="1:17" s="630">
      <c r="A1290" s="590">
        <v>45713</v>
      </c>
      <c r="B1290" s="591" t="s">
        <v>4373</v>
      </c>
      <c r="C1290" s="591" t="s"/>
      <c r="D1290" s="592">
        <v>400</v>
      </c>
      <c r="E1290" s="592">
        <v>200</v>
      </c>
      <c r="F1290" s="591">
        <v>50730</v>
      </c>
      <c r="G1290" s="591" t="s">
        <v>3888</v>
      </c>
      <c r="H1290" s="591" t="s"/>
      <c r="I1290" s="591" t="s"/>
      <c r="J1290" s="592">
        <v>200</v>
      </c>
      <c r="K1290" s="592" t="s"/>
      <c r="L1290" s="594">
        <v>0.871273148146429</v>
      </c>
      <c r="M1290" s="591" t="s">
        <v>3298</v>
      </c>
      <c r="N1290" s="591" t="s">
        <v>4526</v>
      </c>
      <c r="O1290" s="85" t="s"/>
      <c r="P1290" s="85" t="s"/>
      <c r="Q1290" s="630" t="s"/>
    </row>
    <row r="1291" spans="1:17" s="630">
      <c r="A1291" s="590">
        <v>45713</v>
      </c>
      <c r="B1291" s="591" t="s">
        <v>4374</v>
      </c>
      <c r="C1291" s="591" t="s"/>
      <c r="D1291" s="592">
        <v>99</v>
      </c>
      <c r="E1291" s="592">
        <v>99</v>
      </c>
      <c r="F1291" s="591">
        <v>50729</v>
      </c>
      <c r="G1291" s="591" t="s">
        <v>4569</v>
      </c>
      <c r="H1291" s="591" t="s"/>
      <c r="I1291" s="591" t="s"/>
      <c r="J1291" s="592">
        <v>99</v>
      </c>
      <c r="K1291" s="592" t="s"/>
      <c r="L1291" s="594">
        <v>0.795219907406136</v>
      </c>
      <c r="M1291" s="591" t="s">
        <v>3298</v>
      </c>
      <c r="N1291" s="591" t="s">
        <v>4570</v>
      </c>
      <c r="O1291" s="85" t="s"/>
      <c r="P1291" s="85" t="s"/>
      <c r="Q1291" s="630" t="s"/>
    </row>
    <row r="1292" spans="1:17" s="630">
      <c r="A1292" s="590">
        <v>45713</v>
      </c>
      <c r="B1292" s="591" t="s">
        <v>4376</v>
      </c>
      <c r="C1292" s="591" t="s"/>
      <c r="D1292" s="592">
        <v>99</v>
      </c>
      <c r="E1292" s="592">
        <v>99</v>
      </c>
      <c r="F1292" s="591">
        <v>50719</v>
      </c>
      <c r="G1292" s="591" t="s">
        <v>4569</v>
      </c>
      <c r="H1292" s="591" t="s"/>
      <c r="I1292" s="591" t="s"/>
      <c r="J1292" s="592">
        <v>99</v>
      </c>
      <c r="K1292" s="592" t="s"/>
      <c r="L1292" s="594">
        <v>0.613703703704232</v>
      </c>
      <c r="M1292" s="591" t="s">
        <v>3298</v>
      </c>
      <c r="N1292" s="591" t="s">
        <v>4570</v>
      </c>
      <c r="O1292" s="85" t="s"/>
      <c r="P1292" s="85" t="s"/>
      <c r="Q1292" s="630" t="s"/>
    </row>
    <row r="1293" spans="1:17" s="630">
      <c r="A1293" s="248">
        <v>45713</v>
      </c>
      <c r="B1293" s="246" t="s">
        <v>4375</v>
      </c>
      <c r="C1293" s="85" t="s"/>
      <c r="D1293" s="85" t="s"/>
      <c r="E1293" s="246" t="s"/>
      <c r="F1293" s="591" t="s"/>
      <c r="G1293" s="246" t="s">
        <v>2974</v>
      </c>
      <c r="H1293" s="591" t="s"/>
      <c r="I1293" s="591" t="s"/>
      <c r="J1293" s="592">
        <v>4700</v>
      </c>
      <c r="K1293" s="592" t="s"/>
      <c r="L1293" s="594" t="s"/>
      <c r="M1293" s="612" t="s">
        <v>2988</v>
      </c>
      <c r="N1293" s="612" t="s">
        <v>3030</v>
      </c>
      <c r="O1293" s="85" t="s"/>
      <c r="P1293" s="85" t="s"/>
      <c r="Q1293" s="630" t="s"/>
    </row>
    <row r="1294" spans="1:17" s="630">
      <c r="A1294" s="590">
        <v>45713</v>
      </c>
      <c r="B1294" s="631" t="s">
        <v>4377</v>
      </c>
      <c r="C1294" s="591" t="s"/>
      <c r="D1294" s="592">
        <v>5499</v>
      </c>
      <c r="E1294" s="592">
        <v>5499</v>
      </c>
      <c r="F1294" s="591">
        <v>50715</v>
      </c>
      <c r="G1294" s="591" t="s">
        <v>3888</v>
      </c>
      <c r="H1294" s="591" t="s">
        <v>12933</v>
      </c>
      <c r="I1294" s="591">
        <v>15605005953</v>
      </c>
      <c r="J1294" s="592">
        <v>5499</v>
      </c>
      <c r="K1294" s="592" t="s"/>
      <c r="L1294" s="594">
        <v>0.560729166667443</v>
      </c>
      <c r="M1294" s="591" t="s">
        <v>4491</v>
      </c>
      <c r="N1294" s="591" t="s">
        <v>4496</v>
      </c>
      <c r="O1294" s="85" t="s"/>
      <c r="P1294" s="85" t="s"/>
      <c r="Q1294" s="630" t="s"/>
    </row>
    <row r="1295" spans="1:17" s="630">
      <c r="A1295" s="590">
        <v>45713</v>
      </c>
      <c r="B1295" s="591" t="s">
        <v>4379</v>
      </c>
      <c r="C1295" s="591" t="s"/>
      <c r="D1295" s="592">
        <v>1680</v>
      </c>
      <c r="E1295" s="592">
        <v>1176</v>
      </c>
      <c r="F1295" s="591">
        <v>50712</v>
      </c>
      <c r="G1295" s="591" t="s">
        <v>4569</v>
      </c>
      <c r="H1295" s="591" t="s"/>
      <c r="I1295" s="591" t="s"/>
      <c r="J1295" s="592">
        <v>1176</v>
      </c>
      <c r="K1295" s="592" t="s"/>
      <c r="L1295" s="594">
        <v>0.470138888889778</v>
      </c>
      <c r="M1295" s="591" t="s">
        <v>4491</v>
      </c>
      <c r="N1295" s="591" t="s">
        <v>4572</v>
      </c>
      <c r="O1295" s="85" t="s"/>
      <c r="P1295" s="85" t="s"/>
      <c r="Q1295" s="630" t="s"/>
    </row>
    <row r="1296" spans="1:17" s="630">
      <c r="A1296" s="590">
        <v>45713</v>
      </c>
      <c r="B1296" s="591" t="s">
        <v>4378</v>
      </c>
      <c r="C1296" s="591" t="s"/>
      <c r="D1296" s="592">
        <v>330</v>
      </c>
      <c r="E1296" s="592">
        <v>330</v>
      </c>
      <c r="F1296" s="591">
        <v>50711</v>
      </c>
      <c r="G1296" s="591" t="s">
        <v>4569</v>
      </c>
      <c r="H1296" s="591" t="s"/>
      <c r="I1296" s="591" t="s"/>
      <c r="J1296" s="592">
        <v>330</v>
      </c>
      <c r="K1296" s="592" t="s"/>
      <c r="L1296" s="594">
        <v>0.46493055555402</v>
      </c>
      <c r="M1296" s="591" t="s">
        <v>4491</v>
      </c>
      <c r="N1296" s="591" t="s">
        <v>4572</v>
      </c>
      <c r="O1296" s="85" t="s"/>
      <c r="P1296" s="85" t="s"/>
      <c r="Q1296" s="630" t="s"/>
    </row>
    <row r="1297" spans="1:17" s="630">
      <c r="A1297" s="590">
        <v>45714</v>
      </c>
      <c r="B1297" s="591" t="s">
        <v>13309</v>
      </c>
      <c r="C1297" s="591" t="s"/>
      <c r="D1297" s="592">
        <v>937</v>
      </c>
      <c r="E1297" s="592">
        <v>937</v>
      </c>
      <c r="F1297" s="591">
        <v>50758</v>
      </c>
      <c r="G1297" s="591" t="s">
        <v>3888</v>
      </c>
      <c r="H1297" s="591" t="s">
        <v>4518</v>
      </c>
      <c r="I1297" s="591">
        <v>13980496875</v>
      </c>
      <c r="J1297" s="592">
        <v>937</v>
      </c>
      <c r="K1297" s="592" t="s"/>
      <c r="L1297" s="594">
        <v>0.802951388890506</v>
      </c>
      <c r="M1297" s="591" t="s">
        <v>4491</v>
      </c>
      <c r="N1297" s="591" t="s">
        <v>4494</v>
      </c>
      <c r="O1297" s="85" t="s"/>
      <c r="P1297" s="85" t="s"/>
      <c r="Q1297" s="630" t="s"/>
    </row>
    <row r="1298" spans="1:17" s="630">
      <c r="A1298" s="590">
        <v>45714</v>
      </c>
      <c r="B1298" s="591" t="s">
        <v>13309</v>
      </c>
      <c r="C1298" s="591" t="s"/>
      <c r="D1298" s="592">
        <v>1699</v>
      </c>
      <c r="E1298" s="592">
        <v>510</v>
      </c>
      <c r="F1298" s="591">
        <v>50739</v>
      </c>
      <c r="G1298" s="591" t="s">
        <v>3888</v>
      </c>
      <c r="H1298" s="591" t="s"/>
      <c r="I1298" s="591" t="s"/>
      <c r="J1298" s="592">
        <v>510</v>
      </c>
      <c r="K1298" s="592" t="s"/>
      <c r="L1298" s="594">
        <v>0.520289351850806</v>
      </c>
      <c r="M1298" s="591" t="s">
        <v>4491</v>
      </c>
      <c r="N1298" s="591" t="s">
        <v>4496</v>
      </c>
      <c r="O1298" s="85" t="s"/>
      <c r="P1298" s="85" t="s"/>
      <c r="Q1298" s="630" t="s"/>
    </row>
    <row r="1299" spans="1:17" s="630">
      <c r="A1299" s="590">
        <v>45714</v>
      </c>
      <c r="B1299" s="591" t="s">
        <v>4382</v>
      </c>
      <c r="C1299" s="591" t="s"/>
      <c r="D1299" s="592">
        <v>199</v>
      </c>
      <c r="E1299" s="592">
        <v>168</v>
      </c>
      <c r="F1299" s="591">
        <v>50734</v>
      </c>
      <c r="G1299" s="591" t="s">
        <v>4569</v>
      </c>
      <c r="H1299" s="591" t="s"/>
      <c r="I1299" s="591" t="s"/>
      <c r="J1299" s="592">
        <v>168</v>
      </c>
      <c r="K1299" s="592" t="s"/>
      <c r="L1299" s="594">
        <v>0.444560185183946</v>
      </c>
      <c r="M1299" s="591" t="s">
        <v>4491</v>
      </c>
      <c r="N1299" s="591" t="s">
        <v>4630</v>
      </c>
      <c r="O1299" s="85" t="s"/>
      <c r="P1299" s="85" t="s"/>
      <c r="Q1299" s="630" t="s"/>
    </row>
    <row r="1300" spans="1:17" s="630">
      <c r="A1300" s="590">
        <v>45715</v>
      </c>
      <c r="B1300" s="591" t="s">
        <v>13309</v>
      </c>
      <c r="C1300" s="591" t="s"/>
      <c r="D1300" s="592">
        <v>9598</v>
      </c>
      <c r="E1300" s="592">
        <v>4000</v>
      </c>
      <c r="F1300" s="591">
        <v>50808</v>
      </c>
      <c r="G1300" s="591" t="s">
        <v>3888</v>
      </c>
      <c r="H1300" s="591" t="s">
        <v>4516</v>
      </c>
      <c r="I1300" s="591">
        <v>13621111696</v>
      </c>
      <c r="J1300" s="592">
        <v>4000</v>
      </c>
      <c r="K1300" s="592" t="s"/>
      <c r="L1300" s="594">
        <v>0.887071759258106</v>
      </c>
      <c r="M1300" s="591" t="s">
        <v>4491</v>
      </c>
      <c r="N1300" s="591" t="s">
        <v>4526</v>
      </c>
      <c r="O1300" s="85" t="s"/>
      <c r="P1300" s="85" t="s"/>
      <c r="Q1300" s="630" t="s"/>
    </row>
    <row r="1301" spans="1:17" s="55">
      <c r="A1301" s="590">
        <v>45715</v>
      </c>
      <c r="B1301" s="591" t="s">
        <v>4385</v>
      </c>
      <c r="C1301" s="591" t="s"/>
      <c r="D1301" s="592">
        <v>688</v>
      </c>
      <c r="E1301" s="592">
        <v>258</v>
      </c>
      <c r="F1301" s="591">
        <v>50804</v>
      </c>
      <c r="G1301" s="591" t="s">
        <v>4569</v>
      </c>
      <c r="H1301" s="591" t="s"/>
      <c r="I1301" s="591" t="s"/>
      <c r="J1301" s="592">
        <v>258</v>
      </c>
      <c r="K1301" s="592" t="s"/>
      <c r="L1301" s="594">
        <v>0.783078703701904</v>
      </c>
      <c r="M1301" s="591" t="s">
        <v>4491</v>
      </c>
      <c r="N1301" s="591" t="s">
        <v>4572</v>
      </c>
      <c r="O1301" s="596" t="s"/>
      <c r="P1301" s="596" t="s"/>
      <c r="Q1301" s="597" t="s"/>
    </row>
    <row r="1302" spans="1:17" s="55">
      <c r="A1302" s="590">
        <v>45715</v>
      </c>
      <c r="B1302" s="591" t="s">
        <v>4386</v>
      </c>
      <c r="C1302" s="591" t="s"/>
      <c r="D1302" s="592">
        <v>1999</v>
      </c>
      <c r="E1302" s="592">
        <v>850</v>
      </c>
      <c r="F1302" s="591">
        <v>50799</v>
      </c>
      <c r="G1302" s="591" t="s">
        <v>4569</v>
      </c>
      <c r="H1302" s="591" t="s"/>
      <c r="I1302" s="591" t="s"/>
      <c r="J1302" s="592">
        <v>850</v>
      </c>
      <c r="K1302" s="592" t="s"/>
      <c r="L1302" s="594">
        <v>0.758090277777228</v>
      </c>
      <c r="M1302" s="591" t="s">
        <v>3298</v>
      </c>
      <c r="N1302" s="591" t="s">
        <v>4572</v>
      </c>
      <c r="O1302" s="596" t="s"/>
      <c r="P1302" s="596" t="s"/>
      <c r="Q1302" s="597" t="s"/>
    </row>
    <row r="1303" spans="1:17" s="55">
      <c r="A1303" s="590">
        <v>45715</v>
      </c>
      <c r="B1303" s="591" t="s">
        <v>4387</v>
      </c>
      <c r="C1303" s="591" t="s"/>
      <c r="D1303" s="592">
        <v>12444</v>
      </c>
      <c r="E1303" s="592">
        <v>9000</v>
      </c>
      <c r="F1303" s="591">
        <v>50798</v>
      </c>
      <c r="G1303" s="591" t="s">
        <v>4569</v>
      </c>
      <c r="H1303" s="591" t="s"/>
      <c r="I1303" s="591" t="s"/>
      <c r="J1303" s="592">
        <v>9000</v>
      </c>
      <c r="K1303" s="592" t="s"/>
      <c r="L1303" s="594">
        <v>0.751724537036353</v>
      </c>
      <c r="M1303" s="591" t="s">
        <v>3298</v>
      </c>
      <c r="N1303" s="591" t="s">
        <v>4572</v>
      </c>
      <c r="O1303" s="596" t="s"/>
      <c r="P1303" s="596" t="s"/>
      <c r="Q1303" s="597" t="s"/>
    </row>
    <row r="1304" spans="1:17" s="55">
      <c r="A1304" s="590">
        <v>45715</v>
      </c>
      <c r="B1304" s="591" t="s">
        <v>4388</v>
      </c>
      <c r="C1304" s="591" t="s"/>
      <c r="D1304" s="592">
        <v>5800</v>
      </c>
      <c r="E1304" s="592">
        <v>3390</v>
      </c>
      <c r="F1304" s="591">
        <v>50777</v>
      </c>
      <c r="G1304" s="591" t="s">
        <v>4569</v>
      </c>
      <c r="H1304" s="591" t="s">
        <v>4508</v>
      </c>
      <c r="I1304" s="591">
        <v>18611346090</v>
      </c>
      <c r="J1304" s="592">
        <v>3390</v>
      </c>
      <c r="K1304" s="592" t="s"/>
      <c r="L1304" s="594">
        <v>0.514745370372111</v>
      </c>
      <c r="M1304" s="591" t="s">
        <v>4491</v>
      </c>
      <c r="N1304" s="591" t="s">
        <v>4572</v>
      </c>
      <c r="O1304" s="596" t="s"/>
      <c r="P1304" s="596" t="s"/>
      <c r="Q1304" s="597" t="s"/>
    </row>
    <row r="1305" spans="1:17" s="55">
      <c r="A1305" s="590">
        <v>45715</v>
      </c>
      <c r="B1305" s="591">
        <v>1</v>
      </c>
      <c r="C1305" s="591" t="s"/>
      <c r="D1305" s="592">
        <v>199</v>
      </c>
      <c r="E1305" s="592">
        <v>80</v>
      </c>
      <c r="F1305" s="591">
        <v>50767</v>
      </c>
      <c r="G1305" s="591" t="s">
        <v>4569</v>
      </c>
      <c r="H1305" s="591" t="s">
        <v>4619</v>
      </c>
      <c r="I1305" s="591">
        <v>13693171170</v>
      </c>
      <c r="J1305" s="592">
        <v>80</v>
      </c>
      <c r="K1305" s="592" t="s"/>
      <c r="L1305" s="594">
        <v>0.40724537037022</v>
      </c>
      <c r="M1305" s="591" t="s">
        <v>4491</v>
      </c>
      <c r="N1305" s="591" t="s">
        <v>4630</v>
      </c>
      <c r="O1305" s="596" t="s"/>
      <c r="P1305" s="596" t="s"/>
      <c r="Q1305" s="597" t="s"/>
    </row>
    <row r="1306" spans="1:17" s="55">
      <c r="A1306" s="590">
        <v>45715</v>
      </c>
      <c r="B1306" s="591" t="s">
        <v>4383</v>
      </c>
      <c r="C1306" s="591" t="s"/>
      <c r="D1306" s="592">
        <v>999</v>
      </c>
      <c r="E1306" s="592">
        <v>358</v>
      </c>
      <c r="F1306" s="591">
        <v>50827</v>
      </c>
      <c r="G1306" s="591" t="s">
        <v>4569</v>
      </c>
      <c r="H1306" s="591" t="s"/>
      <c r="I1306" s="591" t="s"/>
      <c r="J1306" s="592">
        <v>358</v>
      </c>
      <c r="K1306" s="592" t="s"/>
      <c r="L1306" s="594">
        <v>0</v>
      </c>
      <c r="M1306" s="591" t="s">
        <v>3298</v>
      </c>
      <c r="N1306" s="591" t="s">
        <v>4630</v>
      </c>
      <c r="O1306" s="596" t="s"/>
      <c r="P1306" s="596" t="s"/>
      <c r="Q1306" s="597" t="s"/>
    </row>
    <row r="1307" spans="1:17" s="55">
      <c r="A1307" s="590">
        <v>45716</v>
      </c>
      <c r="B1307" s="591" t="s">
        <v>13309</v>
      </c>
      <c r="C1307" s="591" t="s"/>
      <c r="D1307" s="592">
        <v>58</v>
      </c>
      <c r="E1307" s="592">
        <v>58</v>
      </c>
      <c r="F1307" s="591">
        <v>50851</v>
      </c>
      <c r="G1307" s="591" t="s">
        <v>12650</v>
      </c>
      <c r="H1307" s="591" t="s"/>
      <c r="I1307" s="591" t="s"/>
      <c r="J1307" s="592">
        <v>58</v>
      </c>
      <c r="K1307" s="592" t="s"/>
      <c r="L1307" s="594">
        <v>0.750868055554747</v>
      </c>
      <c r="M1307" s="591" t="s">
        <v>4491</v>
      </c>
      <c r="N1307" s="591" t="s">
        <v>4498</v>
      </c>
      <c r="O1307" s="596" t="s"/>
      <c r="P1307" s="596" t="s"/>
      <c r="Q1307" s="597" t="s"/>
    </row>
    <row r="1308" spans="1:17" s="55">
      <c r="A1308" s="590">
        <v>45716</v>
      </c>
      <c r="B1308" s="591" t="s">
        <v>13311</v>
      </c>
      <c r="C1308" s="591" t="s"/>
      <c r="D1308" s="592">
        <v>199</v>
      </c>
      <c r="E1308" s="592">
        <v>199</v>
      </c>
      <c r="F1308" s="591">
        <v>50818</v>
      </c>
      <c r="G1308" s="591" t="s">
        <v>12650</v>
      </c>
      <c r="H1308" s="591" t="s">
        <v>13634</v>
      </c>
      <c r="I1308" s="591">
        <v>18588592077</v>
      </c>
      <c r="J1308" s="592">
        <v>199</v>
      </c>
      <c r="K1308" s="592" t="s"/>
      <c r="L1308" s="594">
        <v>0.376875000001746</v>
      </c>
      <c r="M1308" s="591" t="s">
        <v>4491</v>
      </c>
      <c r="N1308" s="591" t="s">
        <v>4521</v>
      </c>
      <c r="O1308" s="596" t="s"/>
      <c r="P1308" s="596" t="s"/>
      <c r="Q1308" s="597" t="s"/>
    </row>
    <row r="1309" spans="1:17" s="55">
      <c r="A1309" s="590">
        <v>45717</v>
      </c>
      <c r="B1309" s="591" t="s">
        <v>13311</v>
      </c>
      <c r="C1309" s="591" t="s"/>
      <c r="D1309" s="592">
        <v>600</v>
      </c>
      <c r="E1309" s="592">
        <v>480</v>
      </c>
      <c r="F1309" s="591">
        <v>51027</v>
      </c>
      <c r="G1309" s="591" t="s">
        <v>3888</v>
      </c>
      <c r="H1309" s="591" t="s">
        <v>4508</v>
      </c>
      <c r="I1309" s="591">
        <v>1999311313</v>
      </c>
      <c r="J1309" s="592">
        <v>480</v>
      </c>
      <c r="K1309" s="592" t="s"/>
      <c r="L1309" s="594">
        <v>0.764652777776064</v>
      </c>
      <c r="M1309" s="591" t="s">
        <v>4491</v>
      </c>
      <c r="N1309" s="591" t="s">
        <v>4496</v>
      </c>
      <c r="O1309" s="596" t="s"/>
      <c r="P1309" s="596" t="s"/>
      <c r="Q1309" s="597" t="s"/>
    </row>
    <row r="1310" spans="1:17" s="55">
      <c r="A1310" s="590">
        <v>45717</v>
      </c>
      <c r="B1310" s="591" t="s">
        <v>13311</v>
      </c>
      <c r="C1310" s="591" t="s"/>
      <c r="D1310" s="592">
        <v>99</v>
      </c>
      <c r="E1310" s="592">
        <v>99</v>
      </c>
      <c r="F1310" s="591">
        <v>50962</v>
      </c>
      <c r="G1310" s="591" t="s">
        <v>12650</v>
      </c>
      <c r="H1310" s="591" t="s"/>
      <c r="I1310" s="591" t="s"/>
      <c r="J1310" s="592">
        <v>99</v>
      </c>
      <c r="K1310" s="592" t="s"/>
      <c r="L1310" s="594">
        <v>0.608449074072269</v>
      </c>
      <c r="M1310" s="591" t="s">
        <v>4491</v>
      </c>
      <c r="N1310" s="591" t="s">
        <v>4521</v>
      </c>
      <c r="O1310" s="596" t="s"/>
      <c r="P1310" s="596" t="s"/>
      <c r="Q1310" s="597" t="s"/>
    </row>
    <row r="1311" spans="1:17" s="55">
      <c r="A1311" s="590">
        <v>45717</v>
      </c>
      <c r="B1311" s="591" t="s">
        <v>13309</v>
      </c>
      <c r="C1311" s="591" t="s"/>
      <c r="D1311" s="592">
        <v>480</v>
      </c>
      <c r="E1311" s="592">
        <v>480</v>
      </c>
      <c r="F1311" s="591">
        <v>50893</v>
      </c>
      <c r="G1311" s="591" t="s">
        <v>12650</v>
      </c>
      <c r="H1311" s="591" t="s">
        <v>13006</v>
      </c>
      <c r="I1311" s="591">
        <v>13910003873</v>
      </c>
      <c r="J1311" s="592">
        <v>480</v>
      </c>
      <c r="K1311" s="592" t="s"/>
      <c r="L1311" s="594">
        <v>0.41736111111095</v>
      </c>
      <c r="M1311" s="591" t="s">
        <v>4491</v>
      </c>
      <c r="N1311" s="591" t="s">
        <v>4498</v>
      </c>
      <c r="O1311" s="596" t="s"/>
      <c r="P1311" s="596" t="s"/>
      <c r="Q1311" s="597" t="s"/>
    </row>
    <row r="1312" spans="1:17" s="55">
      <c r="A1312" s="590">
        <v>45717</v>
      </c>
      <c r="B1312" s="591" t="s">
        <v>4393</v>
      </c>
      <c r="C1312" s="591" t="s"/>
      <c r="D1312" s="592">
        <v>168</v>
      </c>
      <c r="E1312" s="592">
        <v>168</v>
      </c>
      <c r="F1312" s="591">
        <v>51041</v>
      </c>
      <c r="G1312" s="591" t="s">
        <v>4569</v>
      </c>
      <c r="H1312" s="591" t="s"/>
      <c r="I1312" s="591" t="s"/>
      <c r="J1312" s="592">
        <v>168</v>
      </c>
      <c r="K1312" s="592" t="s"/>
      <c r="L1312" s="594">
        <v>0</v>
      </c>
      <c r="M1312" s="591" t="s">
        <v>3298</v>
      </c>
      <c r="N1312" s="591" t="s">
        <v>4570</v>
      </c>
      <c r="O1312" s="596" t="s"/>
      <c r="P1312" s="596" t="s"/>
      <c r="Q1312" s="597" t="s"/>
    </row>
    <row r="1313" spans="1:17" s="55">
      <c r="A1313" s="590">
        <v>45718</v>
      </c>
      <c r="B1313" s="591" t="s">
        <v>4397</v>
      </c>
      <c r="C1313" s="591" t="s"/>
      <c r="D1313" s="592">
        <v>168</v>
      </c>
      <c r="E1313" s="592">
        <v>168</v>
      </c>
      <c r="F1313" s="591">
        <v>51112</v>
      </c>
      <c r="G1313" s="591" t="s">
        <v>4569</v>
      </c>
      <c r="H1313" s="591" t="s"/>
      <c r="I1313" s="591" t="s"/>
      <c r="J1313" s="592">
        <v>168</v>
      </c>
      <c r="K1313" s="592" t="s"/>
      <c r="L1313" s="594">
        <v>0.791145833332848</v>
      </c>
      <c r="M1313" s="591" t="s">
        <v>3298</v>
      </c>
      <c r="N1313" s="591" t="s">
        <v>4570</v>
      </c>
      <c r="O1313" s="596" t="s"/>
      <c r="P1313" s="596" t="s"/>
      <c r="Q1313" s="597" t="s"/>
    </row>
    <row r="1314" spans="1:17" s="691">
      <c r="A1314" s="606">
        <v>45718</v>
      </c>
      <c r="B1314" s="607" t="s">
        <v>13309</v>
      </c>
      <c r="C1314" s="607" t="s"/>
      <c r="D1314" s="593">
        <v>2000</v>
      </c>
      <c r="E1314" s="593">
        <v>1500</v>
      </c>
      <c r="F1314" s="607">
        <v>51109</v>
      </c>
      <c r="G1314" s="607" t="s">
        <v>12650</v>
      </c>
      <c r="H1314" s="607" t="s">
        <v>12701</v>
      </c>
      <c r="I1314" s="607">
        <v>13161892380</v>
      </c>
      <c r="J1314" s="593">
        <v>1500</v>
      </c>
      <c r="K1314" s="593" t="s"/>
      <c r="L1314" s="608">
        <v>0.709583333333285</v>
      </c>
      <c r="M1314" s="607" t="s">
        <v>4491</v>
      </c>
      <c r="N1314" s="607" t="s">
        <v>4526</v>
      </c>
      <c r="O1314" s="609" t="s"/>
      <c r="P1314" s="609" t="s"/>
      <c r="Q1314" s="610" t="s"/>
    </row>
    <row r="1315" spans="1:17" s="55">
      <c r="A1315" s="590">
        <v>45718</v>
      </c>
      <c r="B1315" s="591" t="s">
        <v>4398</v>
      </c>
      <c r="C1315" s="591" t="s"/>
      <c r="D1315" s="592">
        <v>198</v>
      </c>
      <c r="E1315" s="592">
        <v>198</v>
      </c>
      <c r="F1315" s="591">
        <v>51072</v>
      </c>
      <c r="G1315" s="591" t="s">
        <v>4569</v>
      </c>
      <c r="H1315" s="591" t="s"/>
      <c r="I1315" s="591" t="s"/>
      <c r="J1315" s="592">
        <v>198</v>
      </c>
      <c r="K1315" s="592" t="s"/>
      <c r="L1315" s="594">
        <v>0.519548611111532</v>
      </c>
      <c r="M1315" s="591" t="s">
        <v>3298</v>
      </c>
      <c r="N1315" s="591" t="s">
        <v>4570</v>
      </c>
      <c r="O1315" s="596" t="s"/>
      <c r="P1315" s="596" t="s"/>
      <c r="Q1315" s="597" t="s"/>
    </row>
    <row r="1316" spans="1:17" s="55">
      <c r="A1316" s="590">
        <v>45718</v>
      </c>
      <c r="B1316" s="591" t="s">
        <v>4399</v>
      </c>
      <c r="C1316" s="591" t="s"/>
      <c r="D1316" s="592">
        <v>168</v>
      </c>
      <c r="E1316" s="592">
        <v>168</v>
      </c>
      <c r="F1316" s="591">
        <v>51042</v>
      </c>
      <c r="G1316" s="591" t="s">
        <v>4569</v>
      </c>
      <c r="H1316" s="591" t="s"/>
      <c r="I1316" s="591" t="s"/>
      <c r="J1316" s="592">
        <v>168</v>
      </c>
      <c r="K1316" s="592" t="s"/>
      <c r="L1316" s="594">
        <v>0.389421296295041</v>
      </c>
      <c r="M1316" s="591" t="s">
        <v>3298</v>
      </c>
      <c r="N1316" s="591" t="s">
        <v>4570</v>
      </c>
      <c r="O1316" s="596" t="s"/>
      <c r="P1316" s="596" t="s"/>
      <c r="Q1316" s="597" t="s"/>
    </row>
    <row r="1317" spans="1:17" s="55">
      <c r="A1317" s="590">
        <v>45719</v>
      </c>
      <c r="B1317" s="591" t="s">
        <v>4400</v>
      </c>
      <c r="C1317" s="591" t="s"/>
      <c r="D1317" s="632">
        <v>99</v>
      </c>
      <c r="E1317" s="632">
        <v>99</v>
      </c>
      <c r="F1317" s="591">
        <v>51148</v>
      </c>
      <c r="G1317" s="591" t="s">
        <v>3888</v>
      </c>
      <c r="H1317" s="591" t="s">
        <v>4591</v>
      </c>
      <c r="I1317" s="591" t="s"/>
      <c r="J1317" s="632">
        <v>99</v>
      </c>
      <c r="K1317" s="632" t="s"/>
      <c r="L1317" s="594">
        <v>0.700486111112696</v>
      </c>
      <c r="M1317" s="591" t="s">
        <v>4491</v>
      </c>
      <c r="N1317" s="591" t="s">
        <v>13031</v>
      </c>
      <c r="O1317" s="596" t="s"/>
      <c r="P1317" s="591" t="s"/>
      <c r="Q1317" s="597" t="s"/>
    </row>
    <row r="1318" spans="1:17" s="55">
      <c r="A1318" s="590">
        <v>45719</v>
      </c>
      <c r="B1318" s="591" t="s">
        <v>4401</v>
      </c>
      <c r="C1318" s="591" t="s"/>
      <c r="D1318" s="632">
        <v>4200</v>
      </c>
      <c r="E1318" s="632">
        <v>2599</v>
      </c>
      <c r="F1318" s="591">
        <v>51149</v>
      </c>
      <c r="G1318" s="591" t="s">
        <v>3888</v>
      </c>
      <c r="H1318" s="591" t="s">
        <v>13047</v>
      </c>
      <c r="I1318" s="591">
        <v>13053799931</v>
      </c>
      <c r="J1318" s="632">
        <v>2599</v>
      </c>
      <c r="K1318" s="632" t="s"/>
      <c r="L1318" s="594">
        <v>0.715706018519995</v>
      </c>
      <c r="M1318" s="591" t="s">
        <v>4491</v>
      </c>
      <c r="N1318" s="591" t="s">
        <v>13031</v>
      </c>
      <c r="O1318" s="596" t="s"/>
      <c r="P1318" s="591" t="s"/>
      <c r="Q1318" s="597" t="s"/>
    </row>
    <row r="1319" spans="1:17" s="55">
      <c r="A1319" s="590">
        <v>45720</v>
      </c>
      <c r="B1319" s="591" t="s">
        <v>4402</v>
      </c>
      <c r="C1319" s="591" t="s"/>
      <c r="D1319" s="632">
        <v>7500</v>
      </c>
      <c r="E1319" s="632">
        <v>4300</v>
      </c>
      <c r="F1319" s="591">
        <v>51159</v>
      </c>
      <c r="G1319" s="591" t="s">
        <v>4569</v>
      </c>
      <c r="H1319" s="591" t="s"/>
      <c r="I1319" s="591" t="s"/>
      <c r="J1319" s="632">
        <v>4300</v>
      </c>
      <c r="K1319" s="632" t="s"/>
      <c r="L1319" s="594">
        <v>0.429537037038244</v>
      </c>
      <c r="M1319" s="591" t="s">
        <v>13445</v>
      </c>
      <c r="N1319" s="591" t="s">
        <v>4570</v>
      </c>
      <c r="O1319" s="596" t="s"/>
      <c r="P1319" s="591" t="s"/>
      <c r="Q1319" s="597" t="s"/>
    </row>
    <row r="1320" spans="1:17" s="691">
      <c r="A1320" s="606">
        <v>45720</v>
      </c>
      <c r="B1320" s="617" t="s">
        <v>4403</v>
      </c>
      <c r="C1320" s="609" t="s"/>
      <c r="D1320" s="617">
        <v>2800</v>
      </c>
      <c r="E1320" s="633" t="s"/>
      <c r="F1320" s="607" t="s"/>
      <c r="G1320" s="619" t="s">
        <v>2974</v>
      </c>
      <c r="H1320" s="619" t="s"/>
      <c r="I1320" s="607" t="s"/>
      <c r="J1320" s="633" t="s"/>
      <c r="K1320" s="633">
        <v>2800</v>
      </c>
      <c r="L1320" s="608" t="s"/>
      <c r="M1320" s="619" t="s">
        <v>2988</v>
      </c>
      <c r="N1320" s="619" t="s">
        <v>2975</v>
      </c>
      <c r="O1320" s="609" t="s"/>
      <c r="P1320" s="607" t="s"/>
      <c r="Q1320" s="610" t="s"/>
    </row>
    <row r="1321" spans="1:17" s="55">
      <c r="A1321" s="590">
        <v>45721</v>
      </c>
      <c r="B1321" s="591" t="s">
        <v>4404</v>
      </c>
      <c r="C1321" s="591" t="s"/>
      <c r="D1321" s="632">
        <v>100</v>
      </c>
      <c r="E1321" s="632">
        <v>100</v>
      </c>
      <c r="F1321" s="591">
        <v>51168</v>
      </c>
      <c r="G1321" s="591" t="s">
        <v>12650</v>
      </c>
      <c r="H1321" s="591" t="s">
        <v>13635</v>
      </c>
      <c r="I1321" s="591">
        <v>15357199988</v>
      </c>
      <c r="J1321" s="632">
        <v>100</v>
      </c>
      <c r="K1321" s="632" t="s"/>
      <c r="L1321" s="594">
        <v>0.398506944446126</v>
      </c>
      <c r="M1321" s="591" t="s">
        <v>4491</v>
      </c>
      <c r="N1321" s="591" t="s">
        <v>13027</v>
      </c>
      <c r="O1321" s="596" t="s"/>
      <c r="P1321" s="591" t="s"/>
      <c r="Q1321" s="597" t="s"/>
    </row>
    <row r="1322" spans="1:17" s="55">
      <c r="A1322" s="590">
        <v>45721</v>
      </c>
      <c r="B1322" s="591" t="s">
        <v>4405</v>
      </c>
      <c r="C1322" s="591" t="s"/>
      <c r="D1322" s="632">
        <v>180</v>
      </c>
      <c r="E1322" s="632">
        <v>180</v>
      </c>
      <c r="F1322" s="591">
        <v>51186</v>
      </c>
      <c r="G1322" s="591" t="s">
        <v>3888</v>
      </c>
      <c r="H1322" s="591" t="s">
        <v>4515</v>
      </c>
      <c r="I1322" s="591">
        <v>15901194738</v>
      </c>
      <c r="J1322" s="632">
        <v>180</v>
      </c>
      <c r="K1322" s="632" t="s"/>
      <c r="L1322" s="594">
        <v>0.905914351853426</v>
      </c>
      <c r="M1322" s="591" t="s">
        <v>4491</v>
      </c>
      <c r="N1322" s="591" t="s">
        <v>13636</v>
      </c>
      <c r="O1322" s="596" t="s"/>
      <c r="P1322" s="591" t="s"/>
      <c r="Q1322" s="597" t="s"/>
    </row>
    <row r="1323" spans="1:17" s="55">
      <c r="A1323" s="590">
        <v>45722</v>
      </c>
      <c r="B1323" s="591" t="s">
        <v>4409</v>
      </c>
      <c r="C1323" s="591" t="s"/>
      <c r="D1323" s="632">
        <v>6000</v>
      </c>
      <c r="E1323" s="632">
        <v>6000</v>
      </c>
      <c r="F1323" s="591">
        <v>51195</v>
      </c>
      <c r="G1323" s="591" t="s">
        <v>12650</v>
      </c>
      <c r="H1323" s="591" t="s">
        <v>4508</v>
      </c>
      <c r="I1323" s="591">
        <v>15011358232</v>
      </c>
      <c r="J1323" s="632">
        <v>6000</v>
      </c>
      <c r="K1323" s="632" t="s"/>
      <c r="L1323" s="594">
        <v>0.499768518518977</v>
      </c>
      <c r="M1323" s="591" t="s">
        <v>4491</v>
      </c>
      <c r="N1323" s="591" t="s">
        <v>13034</v>
      </c>
      <c r="O1323" s="596" t="s"/>
      <c r="P1323" s="591" t="s"/>
      <c r="Q1323" s="597" t="s"/>
    </row>
    <row r="1324" spans="1:17" s="55">
      <c r="A1324" s="590">
        <v>45724</v>
      </c>
      <c r="B1324" s="591" t="s">
        <v>4408</v>
      </c>
      <c r="C1324" s="591" t="s"/>
      <c r="D1324" s="632">
        <v>99</v>
      </c>
      <c r="E1324" s="632">
        <v>99</v>
      </c>
      <c r="F1324" s="591">
        <v>51253</v>
      </c>
      <c r="G1324" s="591" t="s">
        <v>12650</v>
      </c>
      <c r="H1324" s="591" t="s"/>
      <c r="I1324" s="591" t="s"/>
      <c r="J1324" s="632">
        <v>99</v>
      </c>
      <c r="K1324" s="632" t="s"/>
      <c r="L1324" s="594">
        <v>0.336238425927149</v>
      </c>
      <c r="M1324" s="591" t="s">
        <v>4491</v>
      </c>
      <c r="N1324" s="591" t="s">
        <v>13027</v>
      </c>
      <c r="O1324" s="596" t="s"/>
      <c r="P1324" s="591" t="s"/>
      <c r="Q1324" s="597" t="s"/>
    </row>
    <row r="1325" spans="1:17" s="55">
      <c r="A1325" s="590">
        <v>45724</v>
      </c>
      <c r="B1325" s="591" t="s">
        <v>4410</v>
      </c>
      <c r="C1325" s="591" t="s"/>
      <c r="D1325" s="632">
        <v>128</v>
      </c>
      <c r="E1325" s="632">
        <v>128</v>
      </c>
      <c r="F1325" s="591">
        <v>51262</v>
      </c>
      <c r="G1325" s="591" t="s">
        <v>12650</v>
      </c>
      <c r="H1325" s="591" t="s">
        <v>12651</v>
      </c>
      <c r="I1325" s="591">
        <v>18612317853</v>
      </c>
      <c r="J1325" s="632">
        <v>128</v>
      </c>
      <c r="K1325" s="632" t="s"/>
      <c r="L1325" s="594">
        <v>0.38532407407547</v>
      </c>
      <c r="M1325" s="591" t="s">
        <v>4491</v>
      </c>
      <c r="N1325" s="591" t="s">
        <v>13027</v>
      </c>
      <c r="O1325" s="596" t="s"/>
      <c r="P1325" s="591" t="s"/>
      <c r="Q1325" s="597" t="s"/>
    </row>
    <row r="1326" spans="1:17" s="55">
      <c r="A1326" s="590">
        <v>45724</v>
      </c>
      <c r="B1326" s="591" t="s">
        <v>4411</v>
      </c>
      <c r="C1326" s="591" t="s"/>
      <c r="D1326" s="632">
        <v>99</v>
      </c>
      <c r="E1326" s="632">
        <v>99</v>
      </c>
      <c r="F1326" s="591">
        <v>51350</v>
      </c>
      <c r="G1326" s="591" t="s">
        <v>12650</v>
      </c>
      <c r="H1326" s="591" t="s">
        <v>12651</v>
      </c>
      <c r="I1326" s="591">
        <v>18612317853</v>
      </c>
      <c r="J1326" s="632">
        <v>99</v>
      </c>
      <c r="K1326" s="632" t="s"/>
      <c r="L1326" s="594">
        <v>0.757685185184528</v>
      </c>
      <c r="M1326" s="591" t="s">
        <v>4491</v>
      </c>
      <c r="N1326" s="591" t="s">
        <v>13027</v>
      </c>
      <c r="O1326" s="596" t="s"/>
      <c r="P1326" s="591" t="s"/>
      <c r="Q1326" s="597" t="s"/>
    </row>
    <row r="1327" spans="1:17" s="55">
      <c r="A1327" s="590">
        <v>45725</v>
      </c>
      <c r="B1327" s="591" t="s">
        <v>13637</v>
      </c>
      <c r="C1327" s="591" t="s"/>
      <c r="D1327" s="632">
        <v>0.01</v>
      </c>
      <c r="E1327" s="632">
        <v>0.01</v>
      </c>
      <c r="F1327" s="591">
        <v>51413</v>
      </c>
      <c r="G1327" s="591" t="s">
        <v>3888</v>
      </c>
      <c r="H1327" s="591" t="s">
        <v>13638</v>
      </c>
      <c r="I1327" s="591">
        <v>18601197897</v>
      </c>
      <c r="J1327" s="632">
        <v>0.01</v>
      </c>
      <c r="K1327" s="632" t="s"/>
      <c r="L1327" s="594">
        <v>0.584317129629199</v>
      </c>
      <c r="M1327" s="591" t="s">
        <v>4491</v>
      </c>
      <c r="N1327" s="591" t="s">
        <v>13639</v>
      </c>
      <c r="O1327" s="596" t="s"/>
      <c r="P1327" s="591" t="s"/>
      <c r="Q1327" s="597" t="s"/>
    </row>
    <row r="1328" spans="1:17" s="55">
      <c r="A1328" s="590">
        <v>45725</v>
      </c>
      <c r="B1328" s="591" t="s">
        <v>4412</v>
      </c>
      <c r="C1328" s="591" t="s"/>
      <c r="D1328" s="632">
        <v>99</v>
      </c>
      <c r="E1328" s="632">
        <v>99</v>
      </c>
      <c r="F1328" s="591">
        <v>51423</v>
      </c>
      <c r="G1328" s="591" t="s">
        <v>12650</v>
      </c>
      <c r="H1328" s="591" t="s">
        <v>12763</v>
      </c>
      <c r="I1328" s="591">
        <v>18210756746</v>
      </c>
      <c r="J1328" s="632">
        <v>99</v>
      </c>
      <c r="K1328" s="632" t="s"/>
      <c r="L1328" s="594">
        <v>0.639270833333285</v>
      </c>
      <c r="M1328" s="591" t="s">
        <v>4491</v>
      </c>
      <c r="N1328" s="591" t="s">
        <v>13027</v>
      </c>
      <c r="O1328" s="596" t="s"/>
      <c r="P1328" s="591" t="s"/>
      <c r="Q1328" s="597" t="s"/>
    </row>
    <row r="1329" spans="1:17" s="55">
      <c r="A1329" s="590">
        <v>45725</v>
      </c>
      <c r="B1329" s="591" t="s">
        <v>4413</v>
      </c>
      <c r="C1329" s="591" t="s"/>
      <c r="D1329" s="632">
        <v>298</v>
      </c>
      <c r="E1329" s="632">
        <v>298</v>
      </c>
      <c r="F1329" s="591">
        <v>51430</v>
      </c>
      <c r="G1329" s="591" t="s">
        <v>12650</v>
      </c>
      <c r="H1329" s="591" t="s">
        <v>12708</v>
      </c>
      <c r="I1329" s="591">
        <v>18601361956</v>
      </c>
      <c r="J1329" s="632">
        <v>298</v>
      </c>
      <c r="K1329" s="632" t="s"/>
      <c r="L1329" s="594">
        <v>0.701759259260143</v>
      </c>
      <c r="M1329" s="591" t="s">
        <v>4491</v>
      </c>
      <c r="N1329" s="591" t="s">
        <v>4498</v>
      </c>
      <c r="O1329" s="596" t="s"/>
      <c r="P1329" s="591" t="s"/>
      <c r="Q1329" s="597" t="s"/>
    </row>
    <row r="1330" spans="1:17" s="55">
      <c r="A1330" s="590">
        <v>45725</v>
      </c>
      <c r="B1330" s="591" t="s">
        <v>4414</v>
      </c>
      <c r="C1330" s="591" t="s"/>
      <c r="D1330" s="632">
        <v>5800</v>
      </c>
      <c r="E1330" s="632">
        <v>4000</v>
      </c>
      <c r="F1330" s="591">
        <v>51436</v>
      </c>
      <c r="G1330" s="591" t="s">
        <v>12650</v>
      </c>
      <c r="H1330" s="591" t="s">
        <v>4495</v>
      </c>
      <c r="I1330" s="591">
        <v>13801001840</v>
      </c>
      <c r="J1330" s="632">
        <v>4000</v>
      </c>
      <c r="K1330" s="632" t="s"/>
      <c r="L1330" s="594">
        <v>0.728553240740439</v>
      </c>
      <c r="M1330" s="591" t="s">
        <v>4491</v>
      </c>
      <c r="N1330" s="591" t="s">
        <v>13034</v>
      </c>
      <c r="O1330" s="596" t="s"/>
      <c r="P1330" s="591" t="s"/>
      <c r="Q1330" s="597" t="s"/>
    </row>
    <row r="1331" spans="1:17" s="55">
      <c r="A1331" s="590">
        <v>45725</v>
      </c>
      <c r="B1331" s="591" t="s">
        <v>4415</v>
      </c>
      <c r="C1331" s="591" t="s"/>
      <c r="D1331" s="632">
        <v>5199</v>
      </c>
      <c r="E1331" s="632">
        <v>5199</v>
      </c>
      <c r="F1331" s="591">
        <v>51437</v>
      </c>
      <c r="G1331" s="591" t="s">
        <v>12650</v>
      </c>
      <c r="H1331" s="591" t="s">
        <v>4508</v>
      </c>
      <c r="I1331" s="591">
        <v>15601876505</v>
      </c>
      <c r="J1331" s="632">
        <v>5199</v>
      </c>
      <c r="K1331" s="632" t="s"/>
      <c r="L1331" s="594">
        <v>0.741099537037371</v>
      </c>
      <c r="M1331" s="591" t="s">
        <v>4491</v>
      </c>
      <c r="N1331" s="591" t="s">
        <v>13636</v>
      </c>
      <c r="O1331" s="596" t="s"/>
      <c r="P1331" s="591" t="s"/>
      <c r="Q1331" s="597" t="s"/>
    </row>
    <row r="1332" spans="1:17" s="691">
      <c r="A1332" s="606">
        <v>45726</v>
      </c>
      <c r="B1332" s="607" t="s">
        <v>4416</v>
      </c>
      <c r="C1332" s="607" t="s"/>
      <c r="D1332" s="633">
        <v>4299</v>
      </c>
      <c r="E1332" s="633">
        <v>4299</v>
      </c>
      <c r="F1332" s="607">
        <v>51480</v>
      </c>
      <c r="G1332" s="607" t="s">
        <v>3888</v>
      </c>
      <c r="H1332" s="607" t="s">
        <v>13640</v>
      </c>
      <c r="I1332" s="607">
        <v>13910697624</v>
      </c>
      <c r="J1332" s="633">
        <v>4489</v>
      </c>
      <c r="K1332" s="633" t="s"/>
      <c r="L1332" s="608">
        <v>0.763831018517522</v>
      </c>
      <c r="M1332" s="607" t="s">
        <v>4491</v>
      </c>
      <c r="N1332" s="607" t="s">
        <v>13031</v>
      </c>
      <c r="O1332" s="609" t="s"/>
      <c r="P1332" s="607" t="s"/>
      <c r="Q1332" s="610" t="s"/>
    </row>
    <row r="1333" spans="1:17" s="691">
      <c r="A1333" s="606">
        <v>45726</v>
      </c>
      <c r="B1333" s="607" t="s">
        <v>4416</v>
      </c>
      <c r="C1333" s="607" t="s"/>
      <c r="D1333" s="633">
        <v>238</v>
      </c>
      <c r="E1333" s="633">
        <v>190</v>
      </c>
      <c r="F1333" s="607">
        <v>51480</v>
      </c>
      <c r="G1333" s="607" t="s">
        <v>3888</v>
      </c>
      <c r="H1333" s="607" t="s">
        <v>13640</v>
      </c>
      <c r="I1333" s="607">
        <v>13910697624</v>
      </c>
      <c r="J1333" s="633">
        <v>0</v>
      </c>
      <c r="K1333" s="633" t="s"/>
      <c r="L1333" s="608">
        <v>0.763831018517522</v>
      </c>
      <c r="M1333" s="607" t="s">
        <v>4491</v>
      </c>
      <c r="N1333" s="607" t="s">
        <v>13031</v>
      </c>
      <c r="O1333" s="609" t="s"/>
      <c r="P1333" s="607" t="s"/>
      <c r="Q1333" s="610" t="s"/>
    </row>
    <row r="1334" spans="1:17" s="55">
      <c r="A1334" s="590">
        <v>45728</v>
      </c>
      <c r="B1334" s="591" t="s">
        <v>4419</v>
      </c>
      <c r="C1334" s="591" t="s"/>
      <c r="D1334" s="632">
        <v>12800</v>
      </c>
      <c r="E1334" s="632">
        <v>5699</v>
      </c>
      <c r="F1334" s="591">
        <v>51532</v>
      </c>
      <c r="G1334" s="591" t="s">
        <v>12650</v>
      </c>
      <c r="H1334" s="591" t="s">
        <v>4525</v>
      </c>
      <c r="I1334" s="591">
        <v>13910124662</v>
      </c>
      <c r="J1334" s="632">
        <v>5699</v>
      </c>
      <c r="K1334" s="632" t="s"/>
      <c r="L1334" s="594">
        <v>0.577557870368764</v>
      </c>
      <c r="M1334" s="591" t="s">
        <v>4491</v>
      </c>
      <c r="N1334" s="591" t="s">
        <v>13028</v>
      </c>
      <c r="O1334" s="596" t="s"/>
      <c r="P1334" s="591" t="s"/>
      <c r="Q1334" s="597" t="s"/>
    </row>
    <row r="1335" spans="1:17" s="635">
      <c r="A1335" s="634">
        <v>45729</v>
      </c>
      <c r="B1335" s="598" t="s">
        <v>4420</v>
      </c>
      <c r="C1335" s="607" t="s"/>
      <c r="D1335" s="617">
        <v>560</v>
      </c>
      <c r="E1335" s="633" t="s"/>
      <c r="F1335" s="607" t="s"/>
      <c r="G1335" s="607" t="s"/>
      <c r="H1335" s="607" t="s"/>
      <c r="I1335" s="607" t="s"/>
      <c r="J1335" s="617">
        <v>560</v>
      </c>
      <c r="K1335" s="633" t="s"/>
      <c r="L1335" s="608" t="s"/>
      <c r="M1335" s="617" t="s">
        <v>2988</v>
      </c>
      <c r="N1335" s="617" t="s">
        <v>2975</v>
      </c>
      <c r="O1335" s="613" t="s"/>
      <c r="P1335" s="607" t="s"/>
      <c r="Q1335" s="635" t="s"/>
    </row>
    <row r="1336" spans="1:17" s="55">
      <c r="A1336" s="590">
        <v>45730</v>
      </c>
      <c r="B1336" s="591" t="s">
        <v>13311</v>
      </c>
      <c r="C1336" s="591" t="s"/>
      <c r="D1336" s="632">
        <v>350</v>
      </c>
      <c r="E1336" s="632">
        <v>350</v>
      </c>
      <c r="F1336" s="591">
        <v>51569</v>
      </c>
      <c r="G1336" s="591" t="s">
        <v>12650</v>
      </c>
      <c r="H1336" s="591" t="s">
        <v>13641</v>
      </c>
      <c r="I1336" s="591">
        <v>13901209129</v>
      </c>
      <c r="J1336" s="632">
        <v>350</v>
      </c>
      <c r="K1336" s="632" t="s"/>
      <c r="L1336" s="594">
        <v>0.433564814815327</v>
      </c>
      <c r="M1336" s="591" t="s">
        <v>4491</v>
      </c>
      <c r="N1336" s="591" t="s">
        <v>13028</v>
      </c>
      <c r="O1336" s="596" t="s"/>
      <c r="P1336" s="591" t="s"/>
      <c r="Q1336" s="597" t="s"/>
    </row>
    <row r="1337" spans="1:17" s="55">
      <c r="A1337" s="590">
        <v>45731</v>
      </c>
      <c r="B1337" s="591" t="s">
        <v>13309</v>
      </c>
      <c r="C1337" s="591" t="s"/>
      <c r="D1337" s="632">
        <v>12800</v>
      </c>
      <c r="E1337" s="632">
        <v>5699</v>
      </c>
      <c r="F1337" s="591">
        <v>52611</v>
      </c>
      <c r="G1337" s="591" t="s">
        <v>12650</v>
      </c>
      <c r="H1337" s="591" t="s">
        <v>12971</v>
      </c>
      <c r="I1337" s="591">
        <v>13301051599</v>
      </c>
      <c r="J1337" s="632">
        <v>5699</v>
      </c>
      <c r="K1337" s="632" t="s"/>
      <c r="L1337" s="594">
        <v>0.656932870369929</v>
      </c>
      <c r="M1337" s="591" t="s">
        <v>4491</v>
      </c>
      <c r="N1337" s="591" t="s">
        <v>13305</v>
      </c>
      <c r="O1337" s="596" t="s"/>
      <c r="P1337" s="591" t="s"/>
      <c r="Q1337" s="597" t="s"/>
    </row>
    <row r="1338" spans="1:17" s="55">
      <c r="A1338" s="590">
        <v>45731</v>
      </c>
      <c r="B1338" s="591" t="s">
        <v>4422</v>
      </c>
      <c r="C1338" s="591" t="s"/>
      <c r="D1338" s="632">
        <v>480</v>
      </c>
      <c r="E1338" s="632">
        <v>480</v>
      </c>
      <c r="F1338" s="591">
        <v>52472</v>
      </c>
      <c r="G1338" s="591" t="s">
        <v>12650</v>
      </c>
      <c r="H1338" s="591" t="s">
        <v>12660</v>
      </c>
      <c r="I1338" s="591">
        <v>17521705260</v>
      </c>
      <c r="J1338" s="632">
        <v>480</v>
      </c>
      <c r="K1338" s="632" t="s"/>
      <c r="L1338" s="594">
        <v>0.341921296298097</v>
      </c>
      <c r="M1338" s="591" t="s">
        <v>4491</v>
      </c>
      <c r="N1338" s="591" t="s">
        <v>4498</v>
      </c>
      <c r="O1338" s="596" t="s"/>
      <c r="P1338" s="591" t="s"/>
      <c r="Q1338" s="597" t="s"/>
    </row>
    <row r="1339" spans="1:17" s="55">
      <c r="A1339" s="590">
        <v>45731</v>
      </c>
      <c r="B1339" s="591" t="s">
        <v>4423</v>
      </c>
      <c r="C1339" s="591" t="s"/>
      <c r="D1339" s="632">
        <v>398</v>
      </c>
      <c r="E1339" s="632">
        <v>398</v>
      </c>
      <c r="F1339" s="591">
        <v>52515</v>
      </c>
      <c r="G1339" s="591" t="s">
        <v>12650</v>
      </c>
      <c r="H1339" s="591" t="s">
        <v>12982</v>
      </c>
      <c r="I1339" s="591">
        <v>13810975518</v>
      </c>
      <c r="J1339" s="632">
        <v>398</v>
      </c>
      <c r="K1339" s="632" t="s"/>
      <c r="L1339" s="594">
        <v>0.40003472222088</v>
      </c>
      <c r="M1339" s="591" t="s">
        <v>4491</v>
      </c>
      <c r="N1339" s="591" t="s">
        <v>4498</v>
      </c>
      <c r="O1339" s="596" t="s"/>
      <c r="P1339" s="591" t="s"/>
      <c r="Q1339" s="597" t="s"/>
    </row>
    <row r="1340" spans="1:17" s="55">
      <c r="A1340" s="590">
        <v>45731</v>
      </c>
      <c r="B1340" s="591" t="s">
        <v>4425</v>
      </c>
      <c r="C1340" s="591" t="s"/>
      <c r="D1340" s="632">
        <v>168</v>
      </c>
      <c r="E1340" s="632">
        <v>168</v>
      </c>
      <c r="F1340" s="591">
        <v>52653</v>
      </c>
      <c r="G1340" s="591" t="s">
        <v>12650</v>
      </c>
      <c r="H1340" s="591" t="s">
        <v>12651</v>
      </c>
      <c r="I1340" s="591">
        <v>18612317853</v>
      </c>
      <c r="J1340" s="632">
        <v>168</v>
      </c>
      <c r="K1340" s="632" t="s"/>
      <c r="L1340" s="594">
        <v>0.766342592592992</v>
      </c>
      <c r="M1340" s="591" t="s">
        <v>4491</v>
      </c>
      <c r="N1340" s="591" t="s">
        <v>13027</v>
      </c>
      <c r="O1340" s="596" t="s"/>
      <c r="P1340" s="591" t="s"/>
      <c r="Q1340" s="597" t="s"/>
    </row>
    <row r="1341" spans="1:17" s="55">
      <c r="A1341" s="590">
        <v>45731</v>
      </c>
      <c r="B1341" s="591" t="s">
        <v>4426</v>
      </c>
      <c r="C1341" s="591" t="s"/>
      <c r="D1341" s="632">
        <v>269</v>
      </c>
      <c r="E1341" s="632">
        <v>269</v>
      </c>
      <c r="F1341" s="591">
        <v>52654</v>
      </c>
      <c r="G1341" s="591" t="s">
        <v>4648</v>
      </c>
      <c r="H1341" s="591" t="s">
        <v>4582</v>
      </c>
      <c r="I1341" s="591">
        <v>18513358679</v>
      </c>
      <c r="J1341" s="632">
        <v>269</v>
      </c>
      <c r="K1341" s="632" t="s"/>
      <c r="L1341" s="594">
        <v>0.768900462964666</v>
      </c>
      <c r="M1341" s="591" t="s">
        <v>4491</v>
      </c>
      <c r="N1341" s="591" t="s">
        <v>13030</v>
      </c>
      <c r="O1341" s="596" t="s"/>
      <c r="P1341" s="591" t="s"/>
      <c r="Q1341" s="597" t="s"/>
    </row>
    <row r="1342" spans="1:17" s="55">
      <c r="A1342" s="590">
        <v>45731</v>
      </c>
      <c r="B1342" s="591" t="s">
        <v>4427</v>
      </c>
      <c r="C1342" s="591" t="s"/>
      <c r="D1342" s="632">
        <v>269</v>
      </c>
      <c r="E1342" s="632">
        <v>269</v>
      </c>
      <c r="F1342" s="591">
        <v>52542</v>
      </c>
      <c r="G1342" s="591" t="s">
        <v>4648</v>
      </c>
      <c r="H1342" s="591" t="s">
        <v>12993</v>
      </c>
      <c r="I1342" s="591">
        <v>15810241777</v>
      </c>
      <c r="J1342" s="632">
        <v>269</v>
      </c>
      <c r="K1342" s="632" t="s"/>
      <c r="L1342" s="594">
        <v>0.45201388888745</v>
      </c>
      <c r="M1342" s="591" t="s">
        <v>4491</v>
      </c>
      <c r="N1342" s="591" t="s">
        <v>13030</v>
      </c>
      <c r="O1342" s="596" t="s"/>
      <c r="P1342" s="591" t="s"/>
      <c r="Q1342" s="597" t="s"/>
    </row>
    <row r="1343" spans="1:17" s="55">
      <c r="A1343" s="590">
        <v>45731</v>
      </c>
      <c r="B1343" s="591" t="s">
        <v>4465</v>
      </c>
      <c r="C1343" s="591" t="s"/>
      <c r="D1343" s="632">
        <v>269</v>
      </c>
      <c r="E1343" s="632">
        <v>269</v>
      </c>
      <c r="F1343" s="591">
        <v>52592</v>
      </c>
      <c r="G1343" s="591" t="s">
        <v>12650</v>
      </c>
      <c r="H1343" s="591" t="s">
        <v>12964</v>
      </c>
      <c r="I1343" s="591">
        <v>18131870291</v>
      </c>
      <c r="J1343" s="632">
        <v>269</v>
      </c>
      <c r="K1343" s="632" t="s"/>
      <c r="L1343" s="594">
        <v>0.638402777778538</v>
      </c>
      <c r="M1343" s="591" t="s">
        <v>4491</v>
      </c>
      <c r="N1343" s="591" t="s">
        <v>13033</v>
      </c>
      <c r="O1343" s="596" t="s"/>
      <c r="P1343" s="591" t="s"/>
      <c r="Q1343" s="597" t="s"/>
    </row>
    <row r="1344" spans="1:17" s="55">
      <c r="A1344" s="590">
        <v>45732</v>
      </c>
      <c r="B1344" s="591" t="s">
        <v>4429</v>
      </c>
      <c r="C1344" s="591" t="s"/>
      <c r="D1344" s="632">
        <v>199</v>
      </c>
      <c r="E1344" s="632">
        <v>199</v>
      </c>
      <c r="F1344" s="591">
        <v>52719</v>
      </c>
      <c r="G1344" s="591" t="s">
        <v>12650</v>
      </c>
      <c r="H1344" s="591" t="s"/>
      <c r="I1344" s="591" t="s"/>
      <c r="J1344" s="632">
        <v>199</v>
      </c>
      <c r="K1344" s="632" t="s"/>
      <c r="L1344" s="594">
        <v>0.445694444442779</v>
      </c>
      <c r="M1344" s="591" t="s">
        <v>4491</v>
      </c>
      <c r="N1344" s="591" t="s">
        <v>4498</v>
      </c>
      <c r="O1344" s="596" t="s"/>
      <c r="P1344" s="591" t="s"/>
      <c r="Q1344" s="597" t="s"/>
    </row>
    <row r="1345" spans="1:17" s="55">
      <c r="A1345" s="590">
        <v>45732</v>
      </c>
      <c r="B1345" s="591" t="s">
        <v>4432</v>
      </c>
      <c r="C1345" s="591" t="s"/>
      <c r="D1345" s="632">
        <v>199</v>
      </c>
      <c r="E1345" s="632">
        <v>199</v>
      </c>
      <c r="F1345" s="591">
        <v>52668</v>
      </c>
      <c r="G1345" s="591" t="s">
        <v>12650</v>
      </c>
      <c r="H1345" s="591" t="s">
        <v>12982</v>
      </c>
      <c r="I1345" s="591">
        <v>13810975518</v>
      </c>
      <c r="J1345" s="632">
        <v>199</v>
      </c>
      <c r="K1345" s="632" t="s"/>
      <c r="L1345" s="594">
        <v>0.240949074075616</v>
      </c>
      <c r="M1345" s="591" t="s">
        <v>4491</v>
      </c>
      <c r="N1345" s="591" t="s">
        <v>13030</v>
      </c>
      <c r="O1345" s="596" t="s"/>
      <c r="P1345" s="591" t="s"/>
      <c r="Q1345" s="597" t="s"/>
    </row>
    <row r="1346" spans="1:17" s="55">
      <c r="A1346" s="590">
        <v>45732</v>
      </c>
      <c r="B1346" s="591" t="s">
        <v>4433</v>
      </c>
      <c r="C1346" s="591" t="s"/>
      <c r="D1346" s="632">
        <v>2190</v>
      </c>
      <c r="E1346" s="632">
        <v>1400</v>
      </c>
      <c r="F1346" s="591">
        <v>53480</v>
      </c>
      <c r="G1346" s="591" t="s">
        <v>12650</v>
      </c>
      <c r="H1346" s="591" t="s"/>
      <c r="I1346" s="591" t="s"/>
      <c r="J1346" s="632">
        <v>1400</v>
      </c>
      <c r="K1346" s="632" t="s"/>
      <c r="L1346" s="594">
        <v>0.751724537036353</v>
      </c>
      <c r="M1346" s="591" t="s">
        <v>3267</v>
      </c>
      <c r="N1346" s="591" t="s">
        <v>13305</v>
      </c>
      <c r="O1346" s="596" t="s"/>
      <c r="P1346" s="591" t="s"/>
      <c r="Q1346" s="597" t="s"/>
    </row>
    <row r="1347" spans="1:17" s="55">
      <c r="A1347" s="590">
        <v>45732</v>
      </c>
      <c r="B1347" s="591" t="s">
        <v>4435</v>
      </c>
      <c r="C1347" s="591" t="s"/>
      <c r="D1347" s="632">
        <v>30</v>
      </c>
      <c r="E1347" s="632">
        <v>30</v>
      </c>
      <c r="F1347" s="591">
        <v>53481</v>
      </c>
      <c r="G1347" s="591" t="s">
        <v>3888</v>
      </c>
      <c r="H1347" s="591" t="s">
        <v>4518</v>
      </c>
      <c r="I1347" s="591">
        <v>15175185068</v>
      </c>
      <c r="J1347" s="632">
        <v>60</v>
      </c>
      <c r="K1347" s="632" t="s"/>
      <c r="L1347" s="594">
        <v>0.760868055556785</v>
      </c>
      <c r="M1347" s="591" t="s">
        <v>4491</v>
      </c>
      <c r="N1347" s="591" t="s">
        <v>13030</v>
      </c>
      <c r="O1347" s="596" t="s"/>
      <c r="P1347" s="591" t="s"/>
      <c r="Q1347" s="597" t="s"/>
    </row>
    <row r="1348" spans="1:17" s="691">
      <c r="A1348" s="606">
        <v>45732</v>
      </c>
      <c r="B1348" s="607" t="s">
        <v>4435</v>
      </c>
      <c r="C1348" s="607" t="s"/>
      <c r="D1348" s="633">
        <v>30</v>
      </c>
      <c r="E1348" s="633">
        <v>30</v>
      </c>
      <c r="F1348" s="607">
        <v>53481</v>
      </c>
      <c r="G1348" s="607" t="s">
        <v>3888</v>
      </c>
      <c r="H1348" s="607" t="s">
        <v>4518</v>
      </c>
      <c r="I1348" s="607">
        <v>15175185068</v>
      </c>
      <c r="J1348" s="633">
        <v>0</v>
      </c>
      <c r="K1348" s="633" t="s"/>
      <c r="L1348" s="608">
        <v>0.760868055556785</v>
      </c>
      <c r="M1348" s="607" t="s">
        <v>4491</v>
      </c>
      <c r="N1348" s="607" t="s">
        <v>13030</v>
      </c>
      <c r="O1348" s="609" t="s"/>
      <c r="P1348" s="607" t="s"/>
      <c r="Q1348" s="610" t="s"/>
    </row>
    <row r="1349" spans="1:17" s="55">
      <c r="A1349" s="590">
        <v>45732</v>
      </c>
      <c r="B1349" s="591" t="s">
        <v>4436</v>
      </c>
      <c r="C1349" s="591" t="s"/>
      <c r="D1349" s="632">
        <v>5300</v>
      </c>
      <c r="E1349" s="632">
        <v>3200</v>
      </c>
      <c r="F1349" s="591">
        <v>53491</v>
      </c>
      <c r="G1349" s="591" t="s">
        <v>3888</v>
      </c>
      <c r="H1349" s="591" t="s">
        <v>12758</v>
      </c>
      <c r="I1349" s="591">
        <v>19834679623</v>
      </c>
      <c r="J1349" s="632">
        <v>3200</v>
      </c>
      <c r="K1349" s="632" t="s"/>
      <c r="L1349" s="594">
        <v>0.826412037036789</v>
      </c>
      <c r="M1349" s="591" t="s">
        <v>4491</v>
      </c>
      <c r="N1349" s="591" t="s">
        <v>13030</v>
      </c>
      <c r="O1349" s="596" t="s"/>
      <c r="P1349" s="591" t="s"/>
      <c r="Q1349" s="597" t="s"/>
    </row>
    <row r="1350" spans="1:17" s="55">
      <c r="A1350" s="590">
        <v>45732</v>
      </c>
      <c r="B1350" s="591" t="s">
        <v>4430</v>
      </c>
      <c r="C1350" s="591" t="s"/>
      <c r="D1350" s="632">
        <v>5699</v>
      </c>
      <c r="E1350" s="632">
        <v>5699</v>
      </c>
      <c r="F1350" s="591">
        <v>53499</v>
      </c>
      <c r="G1350" s="591" t="s">
        <v>3888</v>
      </c>
      <c r="H1350" s="591" t="s">
        <v>4524</v>
      </c>
      <c r="I1350" s="591">
        <v>18610612000</v>
      </c>
      <c r="J1350" s="632">
        <v>5699</v>
      </c>
      <c r="K1350" s="632" t="s"/>
      <c r="L1350" s="594">
        <v>0.906273148149921</v>
      </c>
      <c r="M1350" s="591" t="s">
        <v>4491</v>
      </c>
      <c r="N1350" s="591" t="s">
        <v>13030</v>
      </c>
      <c r="O1350" s="596" t="s"/>
      <c r="P1350" s="591" t="s"/>
      <c r="Q1350" s="597" t="s"/>
    </row>
    <row r="1351" spans="1:17" s="55">
      <c r="A1351" s="590">
        <v>45732</v>
      </c>
      <c r="B1351" s="591" t="s">
        <v>13311</v>
      </c>
      <c r="C1351" s="591" t="s"/>
      <c r="D1351" s="632">
        <v>3950</v>
      </c>
      <c r="E1351" s="632">
        <v>2100</v>
      </c>
      <c r="F1351" s="591">
        <v>53488</v>
      </c>
      <c r="G1351" s="591" t="s">
        <v>3888</v>
      </c>
      <c r="H1351" s="591" t="s">
        <v>12758</v>
      </c>
      <c r="I1351" s="591">
        <v>19834679623</v>
      </c>
      <c r="J1351" s="632">
        <v>2100</v>
      </c>
      <c r="K1351" s="632" t="s"/>
      <c r="L1351" s="594">
        <v>0.782337962962629</v>
      </c>
      <c r="M1351" s="591" t="s">
        <v>4491</v>
      </c>
      <c r="N1351" s="591" t="s">
        <v>13030</v>
      </c>
      <c r="O1351" s="596" t="s"/>
      <c r="P1351" s="591" t="s"/>
      <c r="Q1351" s="597" t="s"/>
    </row>
    <row r="1352" spans="1:17" s="55">
      <c r="A1352" s="590">
        <v>45735</v>
      </c>
      <c r="B1352" s="591" t="s">
        <v>4437</v>
      </c>
      <c r="C1352" s="591" t="s"/>
      <c r="D1352" s="632">
        <v>168</v>
      </c>
      <c r="E1352" s="632">
        <v>168</v>
      </c>
      <c r="F1352" s="591">
        <v>53577</v>
      </c>
      <c r="G1352" s="591" t="s">
        <v>12650</v>
      </c>
      <c r="H1352" s="591" t="s"/>
      <c r="I1352" s="591" t="s"/>
      <c r="J1352" s="632">
        <v>168</v>
      </c>
      <c r="K1352" s="632" t="s"/>
      <c r="L1352" s="594">
        <v>0.417743055557367</v>
      </c>
      <c r="M1352" s="591" t="s">
        <v>4491</v>
      </c>
      <c r="N1352" s="591" t="s">
        <v>4498</v>
      </c>
      <c r="O1352" s="596" t="s"/>
      <c r="P1352" s="591" t="s"/>
      <c r="Q1352" s="597" t="s"/>
    </row>
    <row r="1353" spans="1:17" s="55">
      <c r="A1353" s="590">
        <v>45735</v>
      </c>
      <c r="B1353" s="591" t="s">
        <v>4438</v>
      </c>
      <c r="C1353" s="591" t="s"/>
      <c r="D1353" s="632">
        <v>240</v>
      </c>
      <c r="E1353" s="632">
        <v>168</v>
      </c>
      <c r="F1353" s="591">
        <v>53611</v>
      </c>
      <c r="G1353" s="591" t="s">
        <v>3888</v>
      </c>
      <c r="H1353" s="591" t="s">
        <v>12758</v>
      </c>
      <c r="I1353" s="591">
        <v>19834679623</v>
      </c>
      <c r="J1353" s="632">
        <v>168</v>
      </c>
      <c r="K1353" s="632" t="s"/>
      <c r="L1353" s="594">
        <v>0.778148148147011</v>
      </c>
      <c r="M1353" s="591" t="s">
        <v>4491</v>
      </c>
      <c r="N1353" s="591" t="s">
        <v>13031</v>
      </c>
      <c r="O1353" s="596" t="s"/>
      <c r="P1353" s="591" t="s"/>
      <c r="Q1353" s="597" t="s"/>
    </row>
    <row r="1354" spans="1:17" s="55">
      <c r="A1354" s="590">
        <v>45736</v>
      </c>
      <c r="B1354" s="591" t="s">
        <v>4439</v>
      </c>
      <c r="C1354" s="591" t="s"/>
      <c r="D1354" s="632">
        <v>909</v>
      </c>
      <c r="E1354" s="632">
        <v>909</v>
      </c>
      <c r="F1354" s="591">
        <v>53627</v>
      </c>
      <c r="G1354" s="591" t="s">
        <v>12650</v>
      </c>
      <c r="H1354" s="591" t="s">
        <v>12971</v>
      </c>
      <c r="I1354" s="591">
        <v>13301051599</v>
      </c>
      <c r="J1354" s="632">
        <v>909</v>
      </c>
      <c r="K1354" s="632" t="s"/>
      <c r="L1354" s="594">
        <v>0.597881944442634</v>
      </c>
      <c r="M1354" s="591" t="s">
        <v>4491</v>
      </c>
      <c r="N1354" s="591" t="s">
        <v>4498</v>
      </c>
      <c r="O1354" s="596" t="s"/>
      <c r="P1354" s="591" t="s"/>
      <c r="Q1354" s="597" t="s"/>
    </row>
    <row r="1355" spans="1:17" s="55">
      <c r="A1355" s="590">
        <v>45736</v>
      </c>
      <c r="B1355" s="591" t="s">
        <v>4440</v>
      </c>
      <c r="C1355" s="591" t="s"/>
      <c r="D1355" s="632">
        <v>8550</v>
      </c>
      <c r="E1355" s="632">
        <v>4699</v>
      </c>
      <c r="F1355" s="591">
        <v>53634</v>
      </c>
      <c r="G1355" s="591" t="s">
        <v>4569</v>
      </c>
      <c r="H1355" s="591" t="s">
        <v>13642</v>
      </c>
      <c r="I1355" s="591">
        <v>13161621968</v>
      </c>
      <c r="J1355" s="632">
        <v>4699</v>
      </c>
      <c r="K1355" s="632" t="s"/>
      <c r="L1355" s="594">
        <v>0.784942129630508</v>
      </c>
      <c r="M1355" s="591" t="s">
        <v>4491</v>
      </c>
      <c r="N1355" s="591" t="s">
        <v>13305</v>
      </c>
      <c r="O1355" s="596" t="s"/>
      <c r="P1355" s="591" t="s"/>
      <c r="Q1355" s="597" t="s"/>
    </row>
    <row r="1356" spans="1:17" s="55">
      <c r="A1356" s="590">
        <v>45736</v>
      </c>
      <c r="B1356" s="591" t="s">
        <v>4441</v>
      </c>
      <c r="C1356" s="591" t="s"/>
      <c r="D1356" s="632">
        <v>11520</v>
      </c>
      <c r="E1356" s="632">
        <v>5499</v>
      </c>
      <c r="F1356" s="591">
        <v>53636</v>
      </c>
      <c r="G1356" s="591" t="s">
        <v>3888</v>
      </c>
      <c r="H1356" s="591" t="s">
        <v>4505</v>
      </c>
      <c r="I1356" s="591">
        <v>18831953905</v>
      </c>
      <c r="J1356" s="632">
        <v>5499</v>
      </c>
      <c r="K1356" s="632" t="s"/>
      <c r="L1356" s="594">
        <v>0.904293981482624</v>
      </c>
      <c r="M1356" s="591" t="s">
        <v>4491</v>
      </c>
      <c r="N1356" s="591" t="s">
        <v>13031</v>
      </c>
      <c r="O1356" s="596" t="s"/>
      <c r="P1356" s="591" t="s"/>
      <c r="Q1356" s="597" t="s"/>
    </row>
    <row r="1357" spans="1:17" s="55">
      <c r="A1357" s="590">
        <v>45736</v>
      </c>
      <c r="B1357" s="591" t="s">
        <v>4442</v>
      </c>
      <c r="C1357" s="591" t="s"/>
      <c r="D1357" s="632">
        <v>939</v>
      </c>
      <c r="E1357" s="632">
        <v>939</v>
      </c>
      <c r="F1357" s="591">
        <v>53633</v>
      </c>
      <c r="G1357" s="591" t="s">
        <v>12650</v>
      </c>
      <c r="H1357" s="591" t="s">
        <v>13643</v>
      </c>
      <c r="I1357" s="591">
        <v>13911159789</v>
      </c>
      <c r="J1357" s="632">
        <v>939</v>
      </c>
      <c r="K1357" s="632" t="s"/>
      <c r="L1357" s="594">
        <v>0.862071759260289</v>
      </c>
      <c r="M1357" s="591" t="s">
        <v>4491</v>
      </c>
      <c r="N1357" s="591" t="s">
        <v>13028</v>
      </c>
      <c r="O1357" s="596" t="s"/>
      <c r="P1357" s="591" t="s"/>
      <c r="Q1357" s="597" t="s"/>
    </row>
    <row r="1358" spans="1:17" s="55">
      <c r="A1358" s="590">
        <v>45737</v>
      </c>
      <c r="B1358" s="591" t="s">
        <v>4443</v>
      </c>
      <c r="C1358" s="591" t="s"/>
      <c r="D1358" s="632">
        <v>400</v>
      </c>
      <c r="E1358" s="632">
        <v>200</v>
      </c>
      <c r="F1358" s="591">
        <v>53649</v>
      </c>
      <c r="G1358" s="591" t="s">
        <v>3888</v>
      </c>
      <c r="H1358" s="591" t="s">
        <v>13644</v>
      </c>
      <c r="I1358" s="591">
        <v>15010580216</v>
      </c>
      <c r="J1358" s="632">
        <v>200</v>
      </c>
      <c r="K1358" s="632" t="s"/>
      <c r="L1358" s="594">
        <v>0.605370370369201</v>
      </c>
      <c r="M1358" s="591" t="s">
        <v>4491</v>
      </c>
      <c r="N1358" s="591" t="s">
        <v>13305</v>
      </c>
      <c r="O1358" s="596" t="s"/>
      <c r="P1358" s="591" t="s"/>
      <c r="Q1358" s="597" t="s"/>
    </row>
    <row r="1359" spans="1:17" s="691">
      <c r="A1359" s="606">
        <v>45737</v>
      </c>
      <c r="B1359" s="607" t="s">
        <v>13645</v>
      </c>
      <c r="C1359" s="607" t="s"/>
      <c r="D1359" s="633">
        <v>607</v>
      </c>
      <c r="E1359" s="633">
        <v>598</v>
      </c>
      <c r="F1359" s="607">
        <v>53675</v>
      </c>
      <c r="G1359" s="607" t="s">
        <v>12650</v>
      </c>
      <c r="H1359" s="607" t="s">
        <v>4508</v>
      </c>
      <c r="I1359" s="607">
        <v>13932353662</v>
      </c>
      <c r="J1359" s="633">
        <v>598</v>
      </c>
      <c r="K1359" s="633" t="s"/>
      <c r="L1359" s="608">
        <v>0.699675925927295</v>
      </c>
      <c r="M1359" s="607" t="s">
        <v>4491</v>
      </c>
      <c r="N1359" s="607" t="s">
        <v>13034</v>
      </c>
      <c r="O1359" s="609" t="s"/>
      <c r="P1359" s="607" t="s"/>
      <c r="Q1359" s="610" t="s"/>
    </row>
    <row r="1360" spans="1:16">
      <c r="A1360" s="590">
        <v>45738</v>
      </c>
      <c r="B1360" s="591" t="s">
        <v>13309</v>
      </c>
      <c r="C1360" s="591" t="s"/>
      <c r="D1360" s="632">
        <v>3990</v>
      </c>
      <c r="E1360" s="632">
        <v>2200</v>
      </c>
      <c r="F1360" s="591">
        <v>53742</v>
      </c>
      <c r="G1360" s="591" t="s">
        <v>3888</v>
      </c>
      <c r="H1360" s="591" t="s"/>
      <c r="I1360" s="591" t="s"/>
      <c r="J1360" s="632">
        <v>2200</v>
      </c>
      <c r="K1360" s="632" t="s"/>
      <c r="L1360" s="594">
        <v>0.776423611110659</v>
      </c>
      <c r="M1360" s="591" t="s">
        <v>3298</v>
      </c>
      <c r="N1360" s="591" t="s">
        <v>13305</v>
      </c>
      <c r="P1360" s="164" t="s"/>
    </row>
    <row r="1361" spans="1:16">
      <c r="A1361" s="590">
        <v>45738</v>
      </c>
      <c r="B1361" s="591" t="s">
        <v>4444</v>
      </c>
      <c r="C1361" s="591" t="s"/>
      <c r="D1361" s="632">
        <v>269</v>
      </c>
      <c r="E1361" s="632">
        <v>269</v>
      </c>
      <c r="F1361" s="591">
        <v>53735</v>
      </c>
      <c r="G1361" s="591" t="s">
        <v>3888</v>
      </c>
      <c r="H1361" s="591" t="s">
        <v>12814</v>
      </c>
      <c r="I1361" s="591">
        <v>13552187868</v>
      </c>
      <c r="J1361" s="632">
        <v>269</v>
      </c>
      <c r="K1361" s="632" t="s"/>
      <c r="L1361" s="594">
        <v>0.564409722221171</v>
      </c>
      <c r="M1361" s="591" t="s">
        <v>4491</v>
      </c>
      <c r="N1361" s="591" t="s">
        <v>13030</v>
      </c>
      <c r="P1361" s="159" t="s"/>
    </row>
    <row r="1362" spans="1:16">
      <c r="A1362" s="590">
        <v>45739</v>
      </c>
      <c r="B1362" s="591" t="s">
        <v>4446</v>
      </c>
      <c r="C1362" s="591" t="s"/>
      <c r="D1362" s="632">
        <v>100</v>
      </c>
      <c r="E1362" s="632">
        <v>100</v>
      </c>
      <c r="F1362" s="591">
        <v>53770</v>
      </c>
      <c r="G1362" s="591" t="s">
        <v>12650</v>
      </c>
      <c r="H1362" s="591" t="s">
        <v>4525</v>
      </c>
      <c r="I1362" s="591">
        <v>15001356872</v>
      </c>
      <c r="J1362" s="632">
        <v>100</v>
      </c>
      <c r="K1362" s="632" t="s"/>
      <c r="L1362" s="594">
        <v>0.506157407406136</v>
      </c>
      <c r="M1362" s="591" t="s">
        <v>4491</v>
      </c>
      <c r="N1362" s="591" t="s">
        <v>13027</v>
      </c>
      <c r="P1362" s="159" t="s"/>
    </row>
    <row r="1363" spans="1:16">
      <c r="A1363" s="590">
        <v>45739</v>
      </c>
      <c r="B1363" s="591" t="s">
        <v>4446</v>
      </c>
      <c r="C1363" s="591" t="s"/>
      <c r="D1363" s="632">
        <v>50</v>
      </c>
      <c r="E1363" s="632">
        <v>50</v>
      </c>
      <c r="F1363" s="591">
        <v>53771</v>
      </c>
      <c r="G1363" s="591" t="s">
        <v>12650</v>
      </c>
      <c r="H1363" s="591" t="s">
        <v>4525</v>
      </c>
      <c r="I1363" s="591">
        <v>15001356872</v>
      </c>
      <c r="J1363" s="632">
        <v>50</v>
      </c>
      <c r="K1363" s="632" t="s"/>
      <c r="L1363" s="594">
        <v>0.509398148147739</v>
      </c>
      <c r="M1363" s="591" t="s">
        <v>4491</v>
      </c>
      <c r="N1363" s="591" t="s">
        <v>13027</v>
      </c>
      <c r="P1363" s="164" t="s"/>
    </row>
    <row r="1364" spans="1:16">
      <c r="A1364" s="590">
        <v>45739</v>
      </c>
      <c r="B1364" s="591" t="s">
        <v>4447</v>
      </c>
      <c r="C1364" s="591" t="s"/>
      <c r="D1364" s="632">
        <v>2800</v>
      </c>
      <c r="E1364" s="632">
        <v>1400</v>
      </c>
      <c r="F1364" s="591">
        <v>53782</v>
      </c>
      <c r="G1364" s="591" t="s">
        <v>5055</v>
      </c>
      <c r="H1364" s="591" t="s"/>
      <c r="I1364" s="591" t="s"/>
      <c r="J1364" s="632">
        <v>1400</v>
      </c>
      <c r="K1364" s="632" t="s"/>
      <c r="L1364" s="594">
        <v>0.943182870370947</v>
      </c>
      <c r="M1364" s="591" t="s">
        <v>3298</v>
      </c>
      <c r="N1364" s="591" t="s">
        <v>13305</v>
      </c>
      <c r="P1364" s="159" t="s"/>
    </row>
    <row r="1365" spans="1:16">
      <c r="A1365" s="590">
        <v>45741</v>
      </c>
      <c r="B1365" s="591" t="s">
        <v>4448</v>
      </c>
      <c r="C1365" s="591" t="s"/>
      <c r="D1365" s="632">
        <v>3960</v>
      </c>
      <c r="E1365" s="632">
        <v>1980</v>
      </c>
      <c r="F1365" s="591">
        <v>53805</v>
      </c>
      <c r="G1365" s="591" t="s">
        <v>3888</v>
      </c>
      <c r="H1365" s="591" t="s">
        <v>4495</v>
      </c>
      <c r="I1365" s="591">
        <v>18611806655</v>
      </c>
      <c r="J1365" s="632">
        <v>1980</v>
      </c>
      <c r="K1365" s="632" t="s"/>
      <c r="L1365" s="594">
        <v>0.736979166667879</v>
      </c>
      <c r="M1365" s="591" t="s">
        <v>4491</v>
      </c>
      <c r="N1365" s="591" t="s">
        <v>13305</v>
      </c>
      <c r="P1365" s="164" t="s"/>
    </row>
    <row r="1366" spans="1:16">
      <c r="A1366" s="590">
        <v>45742</v>
      </c>
      <c r="B1366" s="591" t="s">
        <v>13646</v>
      </c>
      <c r="C1366" s="591" t="s"/>
      <c r="D1366" s="632">
        <v>0.01</v>
      </c>
      <c r="E1366" s="632">
        <v>0.01</v>
      </c>
      <c r="F1366" s="591">
        <v>53853</v>
      </c>
      <c r="G1366" s="591" t="s">
        <v>4878</v>
      </c>
      <c r="H1366" s="591" t="s">
        <v>13638</v>
      </c>
      <c r="I1366" s="591">
        <v>18601197897</v>
      </c>
      <c r="J1366" s="632">
        <v>0.01</v>
      </c>
      <c r="K1366" s="632" t="s"/>
      <c r="L1366" s="594">
        <v>0.895891203705105</v>
      </c>
      <c r="M1366" s="591" t="s">
        <v>4491</v>
      </c>
      <c r="N1366" s="591" t="s">
        <v>13639</v>
      </c>
      <c r="P1366" s="164" t="s"/>
    </row>
    <row r="1367" spans="1:16">
      <c r="A1367" s="590">
        <v>45742</v>
      </c>
      <c r="B1367" s="591" t="s">
        <v>4449</v>
      </c>
      <c r="C1367" s="591" t="s"/>
      <c r="D1367" s="632">
        <v>580</v>
      </c>
      <c r="E1367" s="632">
        <v>150</v>
      </c>
      <c r="F1367" s="591">
        <v>53848</v>
      </c>
      <c r="G1367" s="591" t="s">
        <v>3888</v>
      </c>
      <c r="H1367" s="591" t="s">
        <v>13647</v>
      </c>
      <c r="I1367" s="591">
        <v>15810656580</v>
      </c>
      <c r="J1367" s="632">
        <v>150</v>
      </c>
      <c r="K1367" s="632" t="s"/>
      <c r="L1367" s="594">
        <v>0.848310185185255</v>
      </c>
      <c r="M1367" s="591" t="s">
        <v>4491</v>
      </c>
      <c r="N1367" s="591" t="s">
        <v>13031</v>
      </c>
      <c r="P1367" s="159" t="s"/>
    </row>
    <row r="1368" spans="1:16">
      <c r="A1368" s="590">
        <v>45742</v>
      </c>
      <c r="B1368" s="591" t="s">
        <v>13311</v>
      </c>
      <c r="C1368" s="591" t="s"/>
      <c r="D1368" s="632">
        <v>0.01</v>
      </c>
      <c r="E1368" s="632">
        <v>0.01</v>
      </c>
      <c r="F1368" s="591">
        <v>53847</v>
      </c>
      <c r="G1368" s="591" t="s">
        <v>4878</v>
      </c>
      <c r="H1368" s="591" t="s">
        <v>13638</v>
      </c>
      <c r="I1368" s="591">
        <v>18601197897</v>
      </c>
      <c r="J1368" s="632">
        <v>0.01</v>
      </c>
      <c r="K1368" s="632" t="s"/>
      <c r="L1368" s="594">
        <v>0.845057870370511</v>
      </c>
      <c r="M1368" s="591" t="s">
        <v>4491</v>
      </c>
      <c r="N1368" s="591" t="s">
        <v>13639</v>
      </c>
      <c r="P1368" s="164" t="s"/>
    </row>
    <row r="1369" spans="1:16">
      <c r="A1369" s="590">
        <v>45742</v>
      </c>
      <c r="B1369" s="591" t="s">
        <v>13311</v>
      </c>
      <c r="C1369" s="591" t="s"/>
      <c r="D1369" s="632">
        <v>0.01</v>
      </c>
      <c r="E1369" s="632">
        <v>0.01</v>
      </c>
      <c r="F1369" s="591">
        <v>53847</v>
      </c>
      <c r="G1369" s="591" t="s">
        <v>4878</v>
      </c>
      <c r="H1369" s="591" t="s">
        <v>13638</v>
      </c>
      <c r="I1369" s="591">
        <v>18601197897</v>
      </c>
      <c r="J1369" s="632">
        <v>0.01</v>
      </c>
      <c r="K1369" s="632" t="s"/>
      <c r="L1369" s="594">
        <v>0.845057870370511</v>
      </c>
      <c r="M1369" s="591" t="s">
        <v>4491</v>
      </c>
      <c r="N1369" s="591" t="s">
        <v>13639</v>
      </c>
      <c r="P1369" s="159" t="s"/>
    </row>
    <row r="1370" spans="1:16">
      <c r="A1370" s="590">
        <v>45742</v>
      </c>
      <c r="B1370" s="591" t="s">
        <v>13311</v>
      </c>
      <c r="C1370" s="591" t="s"/>
      <c r="D1370" s="632">
        <v>0.01</v>
      </c>
      <c r="E1370" s="632">
        <v>0.01</v>
      </c>
      <c r="F1370" s="591">
        <v>53849</v>
      </c>
      <c r="G1370" s="591" t="s">
        <v>4878</v>
      </c>
      <c r="H1370" s="591" t="s">
        <v>13638</v>
      </c>
      <c r="I1370" s="591">
        <v>18601197897</v>
      </c>
      <c r="J1370" s="632">
        <v>0.01</v>
      </c>
      <c r="K1370" s="632" t="s"/>
      <c r="L1370" s="594">
        <v>0.854803240741603</v>
      </c>
      <c r="M1370" s="591" t="s">
        <v>4491</v>
      </c>
      <c r="N1370" s="591" t="s">
        <v>13639</v>
      </c>
      <c r="P1370" s="159" t="s"/>
    </row>
    <row r="1371" spans="1:16">
      <c r="A1371" s="590">
        <v>45742</v>
      </c>
      <c r="B1371" s="591" t="s">
        <v>13311</v>
      </c>
      <c r="C1371" s="591" t="s"/>
      <c r="D1371" s="632">
        <v>0.01</v>
      </c>
      <c r="E1371" s="632">
        <v>0.01</v>
      </c>
      <c r="F1371" s="591">
        <v>53849</v>
      </c>
      <c r="G1371" s="591" t="s">
        <v>4878</v>
      </c>
      <c r="H1371" s="591" t="s">
        <v>13638</v>
      </c>
      <c r="I1371" s="591">
        <v>18601197897</v>
      </c>
      <c r="J1371" s="632">
        <v>0.01</v>
      </c>
      <c r="K1371" s="632" t="s"/>
      <c r="L1371" s="594">
        <v>0.854803240741603</v>
      </c>
      <c r="M1371" s="591" t="s">
        <v>4491</v>
      </c>
      <c r="N1371" s="591" t="s">
        <v>13639</v>
      </c>
      <c r="P1371" s="164" t="s"/>
    </row>
    <row r="1372" spans="1:16">
      <c r="A1372" s="590">
        <v>45743</v>
      </c>
      <c r="B1372" s="591" t="s">
        <v>4450</v>
      </c>
      <c r="C1372" s="591" t="s"/>
      <c r="D1372" s="632">
        <v>12800</v>
      </c>
      <c r="E1372" s="632">
        <v>5699</v>
      </c>
      <c r="F1372" s="591">
        <v>53860</v>
      </c>
      <c r="G1372" s="591" t="s">
        <v>12650</v>
      </c>
      <c r="H1372" s="591" t="s">
        <v>4621</v>
      </c>
      <c r="I1372" s="591">
        <v>13701203601</v>
      </c>
      <c r="J1372" s="632">
        <v>5699</v>
      </c>
      <c r="K1372" s="632" t="s"/>
      <c r="L1372" s="594">
        <v>0.418252314815618</v>
      </c>
      <c r="M1372" s="591" t="s">
        <v>4491</v>
      </c>
      <c r="N1372" s="591" t="s">
        <v>13028</v>
      </c>
      <c r="P1372" s="164" t="s"/>
    </row>
    <row r="1373" spans="1:16">
      <c r="A1373" s="590">
        <v>45743</v>
      </c>
      <c r="B1373" s="591" t="s">
        <v>4451</v>
      </c>
      <c r="C1373" s="591" t="s"/>
      <c r="D1373" s="632">
        <v>5699</v>
      </c>
      <c r="E1373" s="632">
        <v>5699</v>
      </c>
      <c r="F1373" s="591">
        <v>53858</v>
      </c>
      <c r="G1373" s="591" t="s">
        <v>12650</v>
      </c>
      <c r="H1373" s="591" t="s">
        <v>13648</v>
      </c>
      <c r="I1373" s="591">
        <v>13801361161</v>
      </c>
      <c r="J1373" s="632">
        <v>5699</v>
      </c>
      <c r="K1373" s="632" t="s"/>
      <c r="L1373" s="594">
        <v>0.397025462963939</v>
      </c>
      <c r="M1373" s="591" t="s">
        <v>4491</v>
      </c>
      <c r="N1373" s="591" t="s">
        <v>13034</v>
      </c>
      <c r="P1373" s="159" t="s"/>
    </row>
    <row r="1374" spans="1:16">
      <c r="A1374" s="590">
        <v>45743</v>
      </c>
      <c r="B1374" s="591" t="s">
        <v>4453</v>
      </c>
      <c r="C1374" s="591" t="s"/>
      <c r="D1374" s="632">
        <v>12800</v>
      </c>
      <c r="E1374" s="632">
        <v>5699</v>
      </c>
      <c r="F1374" s="591">
        <v>53861</v>
      </c>
      <c r="G1374" s="591" t="s">
        <v>12650</v>
      </c>
      <c r="H1374" s="591" t="s">
        <v>12999</v>
      </c>
      <c r="I1374" s="591">
        <v>18910171420</v>
      </c>
      <c r="J1374" s="632">
        <v>5699</v>
      </c>
      <c r="K1374" s="632" t="s"/>
      <c r="L1374" s="594">
        <v>0.427210648147593</v>
      </c>
      <c r="M1374" s="591" t="s">
        <v>4491</v>
      </c>
      <c r="N1374" s="591" t="s">
        <v>13028</v>
      </c>
      <c r="P1374" s="159" t="s"/>
    </row>
    <row r="1375" spans="1:16">
      <c r="A1375" s="590">
        <v>45743</v>
      </c>
      <c r="B1375" s="591" t="s">
        <v>4454</v>
      </c>
      <c r="C1375" s="591" t="s"/>
      <c r="D1375" s="632">
        <v>15200</v>
      </c>
      <c r="E1375" s="632">
        <v>6899</v>
      </c>
      <c r="F1375" s="591">
        <v>53862</v>
      </c>
      <c r="G1375" s="591" t="s">
        <v>12650</v>
      </c>
      <c r="H1375" s="591" t="s">
        <v>12871</v>
      </c>
      <c r="I1375" s="591">
        <v>13366258058</v>
      </c>
      <c r="J1375" s="632">
        <v>6899</v>
      </c>
      <c r="K1375" s="632" t="s"/>
      <c r="L1375" s="594">
        <v>0.431956018517667</v>
      </c>
      <c r="M1375" s="591" t="s">
        <v>4491</v>
      </c>
      <c r="N1375" s="591" t="s">
        <v>13028</v>
      </c>
      <c r="P1375" s="164" t="s"/>
    </row>
    <row r="1376" spans="1:16">
      <c r="A1376" s="590">
        <v>45744</v>
      </c>
      <c r="B1376" s="591" t="s">
        <v>4456</v>
      </c>
      <c r="C1376" s="591" t="s"/>
      <c r="D1376" s="632">
        <v>12800</v>
      </c>
      <c r="E1376" s="632">
        <v>5699</v>
      </c>
      <c r="F1376" s="591">
        <v>53910</v>
      </c>
      <c r="G1376" s="591" t="s">
        <v>12650</v>
      </c>
      <c r="H1376" s="591" t="s">
        <v>4582</v>
      </c>
      <c r="I1376" s="591">
        <v>18611808858</v>
      </c>
      <c r="J1376" s="632">
        <v>5699</v>
      </c>
      <c r="K1376" s="632" t="s"/>
      <c r="L1376" s="594">
        <v>0.710543981480441</v>
      </c>
      <c r="M1376" s="591" t="s">
        <v>4491</v>
      </c>
      <c r="N1376" s="591" t="s">
        <v>13028</v>
      </c>
      <c r="P1376" s="159" t="s"/>
    </row>
    <row r="1377" spans="1:16">
      <c r="A1377" s="590">
        <v>45745</v>
      </c>
      <c r="B1377" s="591" t="s">
        <v>4458</v>
      </c>
      <c r="C1377" s="591" t="s"/>
      <c r="D1377" s="632">
        <v>99</v>
      </c>
      <c r="E1377" s="632">
        <v>99</v>
      </c>
      <c r="F1377" s="591">
        <v>53924</v>
      </c>
      <c r="G1377" s="591" t="s">
        <v>12650</v>
      </c>
      <c r="H1377" s="591" t="s"/>
      <c r="I1377" s="591" t="s"/>
      <c r="J1377" s="632">
        <v>99</v>
      </c>
      <c r="K1377" s="632" t="s"/>
      <c r="L1377" s="594">
        <v>0.379305555554311</v>
      </c>
      <c r="M1377" s="591" t="s">
        <v>4491</v>
      </c>
      <c r="N1377" s="591" t="s">
        <v>4498</v>
      </c>
      <c r="P1377" s="164" t="s"/>
    </row>
    <row r="1378" spans="1:16">
      <c r="A1378" s="590">
        <v>45745</v>
      </c>
      <c r="B1378" s="591" t="s">
        <v>4459</v>
      </c>
      <c r="C1378" s="591" t="s"/>
      <c r="D1378" s="632">
        <v>11520</v>
      </c>
      <c r="E1378" s="632">
        <v>5499</v>
      </c>
      <c r="F1378" s="591">
        <v>53961</v>
      </c>
      <c r="G1378" s="591" t="s">
        <v>12650</v>
      </c>
      <c r="H1378" s="591" t="s">
        <v>4495</v>
      </c>
      <c r="I1378" s="591">
        <v>13901108953</v>
      </c>
      <c r="J1378" s="632">
        <v>5499</v>
      </c>
      <c r="K1378" s="632" t="s"/>
      <c r="L1378" s="594">
        <v>0.551261574073578</v>
      </c>
      <c r="M1378" s="591" t="s">
        <v>4491</v>
      </c>
      <c r="N1378" s="591" t="s">
        <v>13028</v>
      </c>
      <c r="P1378" s="159" t="s"/>
    </row>
    <row r="1379" spans="1:16">
      <c r="A1379" s="590">
        <v>45745</v>
      </c>
      <c r="B1379" s="591" t="s">
        <v>4460</v>
      </c>
      <c r="C1379" s="591" t="s"/>
      <c r="D1379" s="632">
        <v>12800</v>
      </c>
      <c r="E1379" s="632">
        <v>5699</v>
      </c>
      <c r="F1379" s="591">
        <v>53965</v>
      </c>
      <c r="G1379" s="591" t="s">
        <v>12650</v>
      </c>
      <c r="H1379" s="591" t="s">
        <v>13649</v>
      </c>
      <c r="I1379" s="591">
        <v>13120722675</v>
      </c>
      <c r="J1379" s="632">
        <v>5699</v>
      </c>
      <c r="K1379" s="632" t="s"/>
      <c r="L1379" s="594">
        <v>0.570555555554165</v>
      </c>
      <c r="M1379" s="591" t="s">
        <v>4491</v>
      </c>
      <c r="N1379" s="591" t="s">
        <v>13031</v>
      </c>
      <c r="P1379" s="164" t="s"/>
    </row>
    <row r="1380" spans="1:16">
      <c r="A1380" s="590">
        <v>45745</v>
      </c>
      <c r="B1380" s="591" t="s">
        <v>4461</v>
      </c>
      <c r="C1380" s="591" t="s"/>
      <c r="D1380" s="632">
        <v>12800</v>
      </c>
      <c r="E1380" s="632">
        <v>5699</v>
      </c>
      <c r="F1380" s="591">
        <v>53969</v>
      </c>
      <c r="G1380" s="591" t="s">
        <v>3888</v>
      </c>
      <c r="H1380" s="591" t="s">
        <v>12933</v>
      </c>
      <c r="I1380" s="591">
        <v>15605005953</v>
      </c>
      <c r="J1380" s="632">
        <v>5699</v>
      </c>
      <c r="K1380" s="632" t="s"/>
      <c r="L1380" s="594">
        <v>0.623495370371529</v>
      </c>
      <c r="M1380" s="591" t="s">
        <v>4491</v>
      </c>
      <c r="N1380" s="591" t="s">
        <v>13031</v>
      </c>
      <c r="P1380" s="159" t="s"/>
    </row>
    <row r="1381" spans="1:16">
      <c r="A1381" s="590">
        <v>45746</v>
      </c>
      <c r="B1381" s="591" t="s">
        <v>4462</v>
      </c>
      <c r="C1381" s="591" t="s"/>
      <c r="D1381" s="632">
        <v>5499</v>
      </c>
      <c r="E1381" s="632">
        <v>5499</v>
      </c>
      <c r="F1381" s="591">
        <v>53985</v>
      </c>
      <c r="G1381" s="591" t="s">
        <v>12650</v>
      </c>
      <c r="H1381" s="591" t="s">
        <v>13650</v>
      </c>
      <c r="I1381" s="591">
        <v>13391817380</v>
      </c>
      <c r="J1381" s="632">
        <v>5499</v>
      </c>
      <c r="K1381" s="632" t="s"/>
      <c r="L1381" s="594">
        <v>0.322384259259707</v>
      </c>
      <c r="M1381" s="591" t="s">
        <v>4491</v>
      </c>
      <c r="N1381" s="591" t="s">
        <v>13034</v>
      </c>
      <c r="P1381" s="164" t="s"/>
    </row>
    <row r="1382" spans="1:16">
      <c r="A1382" s="590">
        <v>45746</v>
      </c>
      <c r="B1382" s="591" t="s">
        <v>4463</v>
      </c>
      <c r="C1382" s="591" t="s"/>
      <c r="D1382" s="632">
        <v>58</v>
      </c>
      <c r="E1382" s="632">
        <v>58</v>
      </c>
      <c r="F1382" s="591">
        <v>54068</v>
      </c>
      <c r="G1382" s="591" t="s">
        <v>12650</v>
      </c>
      <c r="H1382" s="591" t="s">
        <v>4574</v>
      </c>
      <c r="I1382" s="591">
        <v>13501130973</v>
      </c>
      <c r="J1382" s="632">
        <v>58</v>
      </c>
      <c r="K1382" s="632" t="s"/>
      <c r="L1382" s="594">
        <v>0.76201388888876</v>
      </c>
      <c r="M1382" s="591" t="s">
        <v>4491</v>
      </c>
      <c r="N1382" s="591" t="s">
        <v>13027</v>
      </c>
      <c r="P1382" s="159" t="s"/>
    </row>
    <row r="1383" spans="1:16">
      <c r="A1383" s="636">
        <v>45746</v>
      </c>
      <c r="B1383" s="637" t="s">
        <v>4464</v>
      </c>
      <c r="C1383" s="637" t="s"/>
      <c r="D1383" s="638">
        <v>138</v>
      </c>
      <c r="E1383" s="638">
        <v>138</v>
      </c>
      <c r="F1383" s="637">
        <v>54069</v>
      </c>
      <c r="G1383" s="637" t="s">
        <v>12650</v>
      </c>
      <c r="H1383" s="637" t="s"/>
      <c r="I1383" s="637" t="s"/>
      <c r="J1383" s="638">
        <v>138</v>
      </c>
      <c r="K1383" s="638" t="s"/>
      <c r="L1383" s="639">
        <v>0.783414351852116</v>
      </c>
      <c r="M1383" s="637" t="s">
        <v>4491</v>
      </c>
      <c r="N1383" s="637" t="s">
        <v>13027</v>
      </c>
      <c r="O1383" s="640" t="s"/>
      <c r="P1383" s="641" t="s"/>
    </row>
    <row r="1384" spans="1:17" ht="27" customHeight="1">
      <c r="A1384" s="590">
        <v>45747</v>
      </c>
      <c r="B1384" s="591" t="s">
        <v>4466</v>
      </c>
      <c r="C1384" s="591" t="s"/>
      <c r="D1384" s="592">
        <v>3960</v>
      </c>
      <c r="E1384" s="592">
        <v>1980</v>
      </c>
      <c r="F1384" s="591">
        <v>54081</v>
      </c>
      <c r="G1384" s="591" t="s">
        <v>3888</v>
      </c>
      <c r="H1384" s="591" t="s">
        <v>4495</v>
      </c>
      <c r="I1384" s="591">
        <v>18611806655</v>
      </c>
      <c r="J1384" s="592">
        <v>1980</v>
      </c>
      <c r="K1384" s="592" t="s"/>
      <c r="L1384" s="594">
        <v>0.768738425926131</v>
      </c>
      <c r="M1384" s="591" t="s">
        <v>4491</v>
      </c>
      <c r="N1384" s="591" t="s">
        <v>13305</v>
      </c>
      <c r="Q1384" s="591" t="s"/>
    </row>
    <row r="1385" spans="1:17" ht="27" customHeight="1">
      <c r="A1385" s="590">
        <v>45747</v>
      </c>
      <c r="B1385" s="591" t="s">
        <v>13651</v>
      </c>
      <c r="C1385" s="591" t="s"/>
      <c r="D1385" s="592">
        <v>100</v>
      </c>
      <c r="E1385" s="592">
        <v>100</v>
      </c>
      <c r="F1385" s="591">
        <v>54078</v>
      </c>
      <c r="G1385" s="591" t="s">
        <v>12650</v>
      </c>
      <c r="H1385" s="591" t="s">
        <v>13652</v>
      </c>
      <c r="I1385" s="591">
        <v>13910228351</v>
      </c>
      <c r="J1385" s="592">
        <v>100</v>
      </c>
      <c r="K1385" s="592" t="s"/>
      <c r="L1385" s="594">
        <v>0.611620370371384</v>
      </c>
      <c r="M1385" s="591" t="s">
        <v>4491</v>
      </c>
      <c r="N1385" s="591" t="s">
        <v>13305</v>
      </c>
      <c r="Q1385" s="591" t="s"/>
    </row>
    <row r="1386" spans="1:17" s="691" ht="27" customHeight="1">
      <c r="A1386" s="606">
        <v>45748</v>
      </c>
      <c r="B1386" s="607" t="s">
        <v>2968</v>
      </c>
      <c r="C1386" s="642" t="s"/>
      <c r="D1386" s="643" t="s"/>
      <c r="E1386" s="643" t="s"/>
      <c r="F1386" s="642" t="s"/>
      <c r="G1386" s="642" t="s"/>
      <c r="H1386" s="642" t="s"/>
      <c r="I1386" s="642" t="s"/>
      <c r="J1386" s="633">
        <v>320</v>
      </c>
      <c r="K1386" s="643" t="s"/>
      <c r="L1386" s="608">
        <v>0.823993055557367</v>
      </c>
      <c r="M1386" s="607" t="s">
        <v>3298</v>
      </c>
      <c r="N1386" s="607" t="s">
        <v>4492</v>
      </c>
      <c r="O1386" s="609" t="s"/>
      <c r="P1386" s="642" t="s"/>
      <c r="Q1386" s="610" t="s"/>
    </row>
    <row r="1387" spans="1:14">
      <c r="A1387" s="161">
        <v>45751</v>
      </c>
      <c r="B1387" s="159" t="s">
        <v>4467</v>
      </c>
      <c r="J1387" s="644">
        <v>1680</v>
      </c>
      <c r="L1387" s="167">
        <v>0.823993055557367</v>
      </c>
      <c r="M1387" s="159" t="s">
        <v>4491</v>
      </c>
      <c r="N1387" s="159" t="s">
        <v>13034</v>
      </c>
    </row>
    <row r="1388" spans="1:14">
      <c r="A1388" s="166">
        <v>45752</v>
      </c>
      <c r="B1388" s="164" t="s">
        <v>4470</v>
      </c>
      <c r="J1388" s="645">
        <v>58</v>
      </c>
      <c r="L1388" s="167">
        <v>0.823993055557367</v>
      </c>
      <c r="M1388" s="164" t="s">
        <v>4491</v>
      </c>
      <c r="N1388" s="164" t="s">
        <v>13027</v>
      </c>
    </row>
    <row r="1389" spans="1:14">
      <c r="A1389" s="161">
        <v>45752</v>
      </c>
      <c r="B1389" s="159" t="s">
        <v>4472</v>
      </c>
      <c r="J1389" s="644">
        <v>100</v>
      </c>
      <c r="L1389" s="167">
        <v>0.823993055557367</v>
      </c>
      <c r="M1389" s="159" t="s">
        <v>4491</v>
      </c>
      <c r="N1389" s="159" t="s">
        <v>13027</v>
      </c>
    </row>
    <row r="1390" spans="1:14">
      <c r="A1390" s="166">
        <v>45752</v>
      </c>
      <c r="B1390" s="164" t="s">
        <v>4473</v>
      </c>
      <c r="J1390" s="645">
        <v>299</v>
      </c>
      <c r="L1390" s="167">
        <v>0.823993055557367</v>
      </c>
      <c r="M1390" s="164" t="s">
        <v>4491</v>
      </c>
      <c r="N1390" s="164" t="s">
        <v>13033</v>
      </c>
    </row>
    <row r="1391" spans="1:14">
      <c r="A1391" s="161">
        <v>45753</v>
      </c>
      <c r="B1391" s="159" t="s">
        <v>4477</v>
      </c>
      <c r="J1391" s="644">
        <v>99</v>
      </c>
      <c r="L1391" s="167">
        <v>0.823993055557367</v>
      </c>
      <c r="M1391" s="159" t="s">
        <v>4491</v>
      </c>
      <c r="N1391" s="159" t="s">
        <v>4498</v>
      </c>
    </row>
    <row r="1392" spans="1:14">
      <c r="A1392" s="166">
        <v>45753</v>
      </c>
      <c r="B1392" s="164" t="s">
        <v>4478</v>
      </c>
      <c r="J1392" s="645">
        <v>5699</v>
      </c>
      <c r="L1392" s="167">
        <v>0.823993055557367</v>
      </c>
      <c r="M1392" s="164" t="s">
        <v>4491</v>
      </c>
      <c r="N1392" s="164" t="s">
        <v>13034</v>
      </c>
    </row>
  </sheetData>
  <customSheetViews>
    <customSheetView guid="{596D7A51-EF76-4674-BD84-35F251782A60}" filter="1" showAutoFilter="1" hiddenRows="1" hiddenColumns="1">
      <autoFilter ref="B2:O436">
        <filterColumn colId="13">
          <filters blank="1"/>
        </filterColumn>
        <sortState ref="B3:O436"/>
      </autoFilter>
    </customSheetView>
  </customSheetViews>
  <mergeCells count="1">
    <mergeCell ref="J2:K2"/>
  </mergeCells>
</worksheet>
</file>

<file path=xl/worksheets/sheet10.xml><?xml version="1.0" encoding="utf-8"?>
<worksheet xmlns="http://schemas.openxmlformats.org/spreadsheetml/2006/main">
  <sheetPr codeName="万龙雪票">
    <tabColor rgb="FFFFFFFF"/>
  </sheetPr>
  <dimension ref="AA822"/>
  <sheetViews>
    <sheetView showGridLines="1" workbookViewId="0"/>
  </sheetViews>
  <cols>
    <col min="1" max="1" width="25.6211" customWidth="1"/>
    <col min="2" max="6" width="9.71094" customWidth="1"/>
    <col min="7" max="7" width="54.3633" customWidth="1"/>
    <col min="8" max="10" width="9.71094" customWidth="1"/>
    <col min="11" max="11" width="35.7422" customWidth="1"/>
    <col min="12" max="24" width="9.71094" customWidth="1"/>
    <col min="25" max="25" width="11.4609" customWidth="1"/>
    <col min="26" max="26" width="9.71094" customWidth="1"/>
    <col min="27" max="27" width="19.8242" customWidth="1"/>
  </cols>
  <sheetData>
    <row r="1" spans="1:27">
      <c r="A1" s="11" t="s">
        <v>44</v>
      </c>
      <c r="B1" s="11" t="s">
        <v>45</v>
      </c>
      <c r="C1" s="11" t="s">
        <v>46</v>
      </c>
      <c r="D1" s="11" t="s">
        <v>47</v>
      </c>
      <c r="E1" s="11" t="s">
        <v>48</v>
      </c>
      <c r="F1" s="11" t="s">
        <v>49</v>
      </c>
      <c r="G1" s="11" t="s">
        <v>50</v>
      </c>
      <c r="H1" s="11" t="s">
        <v>51</v>
      </c>
      <c r="I1" s="11" t="s">
        <v>52</v>
      </c>
      <c r="J1" s="11" t="s">
        <v>53</v>
      </c>
      <c r="K1" s="11" t="s">
        <v>54</v>
      </c>
      <c r="L1" s="11" t="s">
        <v>55</v>
      </c>
      <c r="M1" s="11" t="s">
        <v>56</v>
      </c>
      <c r="N1" s="11" t="s">
        <v>57</v>
      </c>
      <c r="O1" s="11" t="s">
        <v>47</v>
      </c>
      <c r="P1" s="11" t="s">
        <v>47</v>
      </c>
      <c r="Q1" s="11" t="s">
        <v>57</v>
      </c>
      <c r="R1" s="11" t="s">
        <v>57</v>
      </c>
      <c r="S1" s="11" t="s">
        <v>48</v>
      </c>
      <c r="T1" s="11" t="s">
        <v>48</v>
      </c>
      <c r="U1" s="11" t="s">
        <v>58</v>
      </c>
      <c r="V1" s="11" t="s">
        <v>48</v>
      </c>
      <c r="W1" s="11" t="s">
        <v>59</v>
      </c>
      <c r="X1" s="11" t="s">
        <v>60</v>
      </c>
      <c r="Y1" s="11">
        <v>0.14</v>
      </c>
      <c r="Z1" s="11">
        <v>0</v>
      </c>
      <c r="AA1" s="11" t="s"/>
    </row>
    <row r="2" spans="1:27">
      <c r="A2" s="11" t="s">
        <v>61</v>
      </c>
      <c r="B2" s="11" t="s">
        <v>45</v>
      </c>
      <c r="C2" s="11" t="s">
        <v>46</v>
      </c>
      <c r="D2" s="11" t="s">
        <v>47</v>
      </c>
      <c r="E2" s="11" t="s">
        <v>48</v>
      </c>
      <c r="F2" s="11" t="s">
        <v>62</v>
      </c>
      <c r="G2" s="11" t="s">
        <v>63</v>
      </c>
      <c r="H2" s="11" t="s">
        <v>51</v>
      </c>
      <c r="I2" s="11" t="s">
        <v>52</v>
      </c>
      <c r="J2" s="11" t="s">
        <v>53</v>
      </c>
      <c r="K2" s="11" t="s">
        <v>54</v>
      </c>
      <c r="L2" s="11" t="s">
        <v>55</v>
      </c>
      <c r="M2" s="11" t="s">
        <v>64</v>
      </c>
      <c r="N2" s="11" t="s">
        <v>57</v>
      </c>
      <c r="O2" s="11" t="s">
        <v>47</v>
      </c>
      <c r="P2" s="11" t="s">
        <v>47</v>
      </c>
      <c r="Q2" s="11" t="s">
        <v>57</v>
      </c>
      <c r="R2" s="11" t="s">
        <v>57</v>
      </c>
      <c r="S2" s="11" t="s">
        <v>48</v>
      </c>
      <c r="T2" s="11" t="s">
        <v>48</v>
      </c>
      <c r="U2" s="11" t="s">
        <v>58</v>
      </c>
      <c r="V2" s="11" t="s">
        <v>48</v>
      </c>
      <c r="W2" s="11" t="s">
        <v>59</v>
      </c>
      <c r="X2" s="11" t="s">
        <v>60</v>
      </c>
      <c r="Y2" s="11">
        <v>0.11</v>
      </c>
      <c r="Z2" s="11">
        <v>0</v>
      </c>
      <c r="AA2" s="11" t="s">
        <v>48</v>
      </c>
    </row>
    <row r="3" spans="1:27">
      <c r="A3" s="11" t="s">
        <v>65</v>
      </c>
      <c r="B3" s="11" t="s">
        <v>45</v>
      </c>
      <c r="C3" s="11" t="s">
        <v>46</v>
      </c>
      <c r="D3" s="11" t="s">
        <v>47</v>
      </c>
      <c r="E3" s="11" t="s">
        <v>48</v>
      </c>
      <c r="F3" s="11" t="s">
        <v>66</v>
      </c>
      <c r="G3" s="11" t="s">
        <v>67</v>
      </c>
      <c r="H3" s="11" t="s">
        <v>51</v>
      </c>
      <c r="I3" s="11" t="s">
        <v>52</v>
      </c>
      <c r="J3" s="11" t="s">
        <v>53</v>
      </c>
      <c r="K3" s="11" t="s">
        <v>54</v>
      </c>
      <c r="L3" s="11" t="s">
        <v>55</v>
      </c>
      <c r="M3" s="11" t="s">
        <v>68</v>
      </c>
      <c r="N3" s="11" t="s">
        <v>57</v>
      </c>
      <c r="O3" s="11" t="s">
        <v>47</v>
      </c>
      <c r="P3" s="11" t="s">
        <v>47</v>
      </c>
      <c r="Q3" s="11" t="s">
        <v>57</v>
      </c>
      <c r="R3" s="11" t="s">
        <v>57</v>
      </c>
      <c r="S3" s="11" t="s">
        <v>48</v>
      </c>
      <c r="T3" s="11" t="s">
        <v>48</v>
      </c>
      <c r="U3" s="11" t="s">
        <v>58</v>
      </c>
      <c r="V3" s="11" t="s">
        <v>48</v>
      </c>
      <c r="W3" s="11" t="s">
        <v>59</v>
      </c>
      <c r="X3" s="11" t="s">
        <v>60</v>
      </c>
      <c r="Y3" s="11">
        <v>0.08</v>
      </c>
      <c r="Z3" s="11">
        <v>0</v>
      </c>
      <c r="AA3" s="11" t="s">
        <v>48</v>
      </c>
    </row>
    <row r="4" spans="1:27">
      <c r="A4" s="11" t="s">
        <v>69</v>
      </c>
      <c r="B4" s="11" t="s">
        <v>45</v>
      </c>
      <c r="C4" s="11" t="s">
        <v>46</v>
      </c>
      <c r="D4" s="11" t="s">
        <v>47</v>
      </c>
      <c r="E4" s="11" t="s">
        <v>48</v>
      </c>
      <c r="F4" s="11" t="s">
        <v>70</v>
      </c>
      <c r="G4" s="11" t="s">
        <v>71</v>
      </c>
      <c r="H4" s="11" t="s">
        <v>51</v>
      </c>
      <c r="I4" s="11" t="s">
        <v>52</v>
      </c>
      <c r="J4" s="11" t="s">
        <v>53</v>
      </c>
      <c r="K4" s="11" t="s">
        <v>54</v>
      </c>
      <c r="L4" s="11" t="s">
        <v>55</v>
      </c>
      <c r="M4" s="11" t="s">
        <v>56</v>
      </c>
      <c r="N4" s="11" t="s">
        <v>57</v>
      </c>
      <c r="O4" s="11" t="s">
        <v>47</v>
      </c>
      <c r="P4" s="11" t="s">
        <v>47</v>
      </c>
      <c r="Q4" s="11" t="s">
        <v>57</v>
      </c>
      <c r="R4" s="11" t="s">
        <v>57</v>
      </c>
      <c r="S4" s="11" t="s">
        <v>48</v>
      </c>
      <c r="T4" s="11" t="s">
        <v>48</v>
      </c>
      <c r="U4" s="11" t="s">
        <v>58</v>
      </c>
      <c r="V4" s="11" t="s">
        <v>48</v>
      </c>
      <c r="W4" s="11" t="s">
        <v>59</v>
      </c>
      <c r="X4" s="11" t="s">
        <v>60</v>
      </c>
      <c r="Y4" s="11">
        <v>0.14</v>
      </c>
      <c r="Z4" s="11">
        <v>0</v>
      </c>
      <c r="AA4" s="11" t="s">
        <v>48</v>
      </c>
    </row>
    <row r="5" spans="1:27">
      <c r="A5" s="11" t="s">
        <v>72</v>
      </c>
      <c r="B5" s="11" t="s">
        <v>45</v>
      </c>
      <c r="C5" s="11" t="s">
        <v>46</v>
      </c>
      <c r="D5" s="11" t="s">
        <v>47</v>
      </c>
      <c r="E5" s="11" t="s">
        <v>48</v>
      </c>
      <c r="F5" s="11" t="s">
        <v>73</v>
      </c>
      <c r="G5" s="11" t="s">
        <v>74</v>
      </c>
      <c r="H5" s="11" t="s">
        <v>51</v>
      </c>
      <c r="I5" s="11" t="s">
        <v>52</v>
      </c>
      <c r="J5" s="11" t="s">
        <v>53</v>
      </c>
      <c r="K5" s="11" t="s">
        <v>54</v>
      </c>
      <c r="L5" s="11" t="s">
        <v>55</v>
      </c>
      <c r="M5" s="11" t="s">
        <v>56</v>
      </c>
      <c r="N5" s="11" t="s">
        <v>57</v>
      </c>
      <c r="O5" s="11" t="s">
        <v>47</v>
      </c>
      <c r="P5" s="11" t="s">
        <v>47</v>
      </c>
      <c r="Q5" s="11" t="s">
        <v>57</v>
      </c>
      <c r="R5" s="11" t="s">
        <v>57</v>
      </c>
      <c r="S5" s="11" t="s">
        <v>48</v>
      </c>
      <c r="T5" s="11" t="s">
        <v>48</v>
      </c>
      <c r="U5" s="11" t="s">
        <v>58</v>
      </c>
      <c r="V5" s="11" t="s">
        <v>48</v>
      </c>
      <c r="W5" s="11" t="s">
        <v>59</v>
      </c>
      <c r="X5" s="11" t="s">
        <v>60</v>
      </c>
      <c r="Y5" s="11">
        <v>0.14</v>
      </c>
      <c r="Z5" s="11">
        <v>0</v>
      </c>
      <c r="AA5" s="11" t="s">
        <v>48</v>
      </c>
    </row>
    <row r="6" spans="1:27">
      <c r="A6" s="11" t="s">
        <v>75</v>
      </c>
      <c r="B6" s="11" t="s">
        <v>45</v>
      </c>
      <c r="C6" s="11" t="s">
        <v>46</v>
      </c>
      <c r="D6" s="11" t="s">
        <v>47</v>
      </c>
      <c r="E6" s="11" t="s">
        <v>48</v>
      </c>
      <c r="F6" s="11" t="s">
        <v>76</v>
      </c>
      <c r="G6" s="11" t="s">
        <v>77</v>
      </c>
      <c r="H6" s="11" t="s">
        <v>51</v>
      </c>
      <c r="I6" s="11" t="s">
        <v>52</v>
      </c>
      <c r="J6" s="11" t="s">
        <v>53</v>
      </c>
      <c r="K6" s="11" t="s">
        <v>54</v>
      </c>
      <c r="L6" s="11" t="s">
        <v>55</v>
      </c>
      <c r="M6" s="11" t="s">
        <v>56</v>
      </c>
      <c r="N6" s="11" t="s">
        <v>57</v>
      </c>
      <c r="O6" s="11" t="s">
        <v>47</v>
      </c>
      <c r="P6" s="11" t="s">
        <v>47</v>
      </c>
      <c r="Q6" s="11" t="s">
        <v>57</v>
      </c>
      <c r="R6" s="11" t="s">
        <v>57</v>
      </c>
      <c r="S6" s="11" t="s">
        <v>48</v>
      </c>
      <c r="T6" s="11" t="s">
        <v>48</v>
      </c>
      <c r="U6" s="11" t="s">
        <v>58</v>
      </c>
      <c r="V6" s="11" t="s">
        <v>48</v>
      </c>
      <c r="W6" s="11" t="s">
        <v>59</v>
      </c>
      <c r="X6" s="11" t="s">
        <v>60</v>
      </c>
      <c r="Y6" s="11">
        <v>0.14</v>
      </c>
      <c r="Z6" s="11">
        <v>0</v>
      </c>
      <c r="AA6" s="11" t="s">
        <v>48</v>
      </c>
    </row>
    <row r="7" spans="1:27">
      <c r="A7" s="11" t="s">
        <v>78</v>
      </c>
      <c r="B7" s="11" t="s">
        <v>45</v>
      </c>
      <c r="C7" s="11" t="s">
        <v>46</v>
      </c>
      <c r="D7" s="11" t="s">
        <v>47</v>
      </c>
      <c r="E7" s="11" t="s">
        <v>48</v>
      </c>
      <c r="F7" s="11" t="s">
        <v>79</v>
      </c>
      <c r="G7" s="11" t="s">
        <v>80</v>
      </c>
      <c r="H7" s="11" t="s">
        <v>51</v>
      </c>
      <c r="I7" s="11" t="s">
        <v>52</v>
      </c>
      <c r="J7" s="11" t="s">
        <v>53</v>
      </c>
      <c r="K7" s="11" t="s">
        <v>54</v>
      </c>
      <c r="L7" s="11" t="s">
        <v>55</v>
      </c>
      <c r="M7" s="11" t="s">
        <v>64</v>
      </c>
      <c r="N7" s="11" t="s">
        <v>57</v>
      </c>
      <c r="O7" s="11" t="s">
        <v>47</v>
      </c>
      <c r="P7" s="11" t="s">
        <v>47</v>
      </c>
      <c r="Q7" s="11" t="s">
        <v>57</v>
      </c>
      <c r="R7" s="11" t="s">
        <v>57</v>
      </c>
      <c r="S7" s="11" t="s">
        <v>48</v>
      </c>
      <c r="T7" s="11" t="s">
        <v>48</v>
      </c>
      <c r="U7" s="11" t="s">
        <v>58</v>
      </c>
      <c r="V7" s="11" t="s">
        <v>48</v>
      </c>
      <c r="W7" s="11" t="s">
        <v>59</v>
      </c>
      <c r="X7" s="11" t="s">
        <v>60</v>
      </c>
      <c r="Y7" s="11">
        <v>0.11</v>
      </c>
      <c r="Z7" s="11">
        <v>0</v>
      </c>
      <c r="AA7" s="11" t="s">
        <v>48</v>
      </c>
    </row>
    <row r="8" spans="1:27">
      <c r="A8" s="11" t="s">
        <v>81</v>
      </c>
      <c r="B8" s="11" t="s">
        <v>45</v>
      </c>
      <c r="C8" s="11" t="s">
        <v>46</v>
      </c>
      <c r="D8" s="11" t="s">
        <v>47</v>
      </c>
      <c r="E8" s="11" t="s">
        <v>48</v>
      </c>
      <c r="F8" s="11" t="s">
        <v>82</v>
      </c>
      <c r="G8" s="11" t="s">
        <v>83</v>
      </c>
      <c r="H8" s="11" t="s">
        <v>51</v>
      </c>
      <c r="I8" s="11" t="s">
        <v>52</v>
      </c>
      <c r="J8" s="11" t="s">
        <v>53</v>
      </c>
      <c r="K8" s="11" t="s">
        <v>54</v>
      </c>
      <c r="L8" s="11" t="s">
        <v>55</v>
      </c>
      <c r="M8" s="11" t="s">
        <v>56</v>
      </c>
      <c r="N8" s="11" t="s">
        <v>57</v>
      </c>
      <c r="O8" s="11" t="s">
        <v>47</v>
      </c>
      <c r="P8" s="11" t="s">
        <v>47</v>
      </c>
      <c r="Q8" s="11" t="s">
        <v>57</v>
      </c>
      <c r="R8" s="11" t="s">
        <v>57</v>
      </c>
      <c r="S8" s="11" t="s">
        <v>48</v>
      </c>
      <c r="T8" s="11" t="s">
        <v>48</v>
      </c>
      <c r="U8" s="11" t="s">
        <v>58</v>
      </c>
      <c r="V8" s="11" t="s">
        <v>48</v>
      </c>
      <c r="W8" s="11" t="s">
        <v>59</v>
      </c>
      <c r="X8" s="11" t="s">
        <v>60</v>
      </c>
      <c r="Y8" s="11">
        <v>0.14</v>
      </c>
      <c r="Z8" s="11">
        <v>0</v>
      </c>
      <c r="AA8" s="11" t="s">
        <v>48</v>
      </c>
    </row>
    <row r="9" spans="1:27">
      <c r="A9" s="11" t="s">
        <v>84</v>
      </c>
      <c r="B9" s="11" t="s">
        <v>45</v>
      </c>
      <c r="C9" s="11" t="s">
        <v>46</v>
      </c>
      <c r="D9" s="11" t="s">
        <v>47</v>
      </c>
      <c r="E9" s="11" t="s">
        <v>48</v>
      </c>
      <c r="F9" s="11" t="s">
        <v>85</v>
      </c>
      <c r="G9" s="11" t="s">
        <v>86</v>
      </c>
      <c r="H9" s="11" t="s">
        <v>51</v>
      </c>
      <c r="I9" s="11" t="s">
        <v>52</v>
      </c>
      <c r="J9" s="11" t="s">
        <v>53</v>
      </c>
      <c r="K9" s="11" t="s">
        <v>54</v>
      </c>
      <c r="L9" s="11" t="s">
        <v>55</v>
      </c>
      <c r="M9" s="11" t="s">
        <v>64</v>
      </c>
      <c r="N9" s="11" t="s">
        <v>57</v>
      </c>
      <c r="O9" s="11" t="s">
        <v>47</v>
      </c>
      <c r="P9" s="11" t="s">
        <v>47</v>
      </c>
      <c r="Q9" s="11" t="s">
        <v>57</v>
      </c>
      <c r="R9" s="11" t="s">
        <v>57</v>
      </c>
      <c r="S9" s="11" t="s">
        <v>48</v>
      </c>
      <c r="T9" s="11" t="s">
        <v>48</v>
      </c>
      <c r="U9" s="11" t="s">
        <v>58</v>
      </c>
      <c r="V9" s="11" t="s">
        <v>48</v>
      </c>
      <c r="W9" s="11" t="s">
        <v>59</v>
      </c>
      <c r="X9" s="11" t="s">
        <v>60</v>
      </c>
      <c r="Y9" s="11">
        <v>0.11</v>
      </c>
      <c r="Z9" s="11">
        <v>0</v>
      </c>
      <c r="AA9" s="11" t="s">
        <v>48</v>
      </c>
    </row>
    <row r="10" spans="1:27">
      <c r="A10" s="11" t="s">
        <v>87</v>
      </c>
      <c r="B10" s="11" t="s">
        <v>45</v>
      </c>
      <c r="C10" s="11" t="s">
        <v>46</v>
      </c>
      <c r="D10" s="11" t="s">
        <v>47</v>
      </c>
      <c r="E10" s="11" t="s">
        <v>48</v>
      </c>
      <c r="F10" s="11" t="s">
        <v>88</v>
      </c>
      <c r="G10" s="11" t="s">
        <v>89</v>
      </c>
      <c r="H10" s="11" t="s">
        <v>51</v>
      </c>
      <c r="I10" s="11" t="s">
        <v>52</v>
      </c>
      <c r="J10" s="11" t="s">
        <v>53</v>
      </c>
      <c r="K10" s="11" t="s">
        <v>54</v>
      </c>
      <c r="L10" s="11" t="s">
        <v>55</v>
      </c>
      <c r="M10" s="11" t="s">
        <v>64</v>
      </c>
      <c r="N10" s="11" t="s">
        <v>57</v>
      </c>
      <c r="O10" s="11" t="s">
        <v>47</v>
      </c>
      <c r="P10" s="11" t="s">
        <v>47</v>
      </c>
      <c r="Q10" s="11" t="s">
        <v>57</v>
      </c>
      <c r="R10" s="11" t="s">
        <v>57</v>
      </c>
      <c r="S10" s="11" t="s">
        <v>48</v>
      </c>
      <c r="T10" s="11" t="s">
        <v>48</v>
      </c>
      <c r="U10" s="11" t="s">
        <v>58</v>
      </c>
      <c r="V10" s="11" t="s">
        <v>48</v>
      </c>
      <c r="W10" s="11" t="s">
        <v>59</v>
      </c>
      <c r="X10" s="11" t="s">
        <v>60</v>
      </c>
      <c r="Y10" s="11">
        <v>0.11</v>
      </c>
      <c r="Z10" s="11">
        <v>0</v>
      </c>
      <c r="AA10" s="11" t="s">
        <v>48</v>
      </c>
    </row>
    <row r="11" spans="1:27">
      <c r="A11" s="11" t="s">
        <v>90</v>
      </c>
      <c r="B11" s="11" t="s">
        <v>45</v>
      </c>
      <c r="C11" s="11" t="s">
        <v>46</v>
      </c>
      <c r="D11" s="11" t="s">
        <v>47</v>
      </c>
      <c r="E11" s="11" t="s">
        <v>48</v>
      </c>
      <c r="F11" s="11" t="s">
        <v>91</v>
      </c>
      <c r="G11" s="11" t="s">
        <v>92</v>
      </c>
      <c r="H11" s="11" t="s">
        <v>51</v>
      </c>
      <c r="I11" s="11" t="s">
        <v>52</v>
      </c>
      <c r="J11" s="11" t="s">
        <v>53</v>
      </c>
      <c r="K11" s="11" t="s">
        <v>54</v>
      </c>
      <c r="L11" s="11" t="s">
        <v>55</v>
      </c>
      <c r="M11" s="11" t="s">
        <v>56</v>
      </c>
      <c r="N11" s="11" t="s">
        <v>57</v>
      </c>
      <c r="O11" s="11" t="s">
        <v>47</v>
      </c>
      <c r="P11" s="11" t="s">
        <v>47</v>
      </c>
      <c r="Q11" s="11" t="s">
        <v>57</v>
      </c>
      <c r="R11" s="11" t="s">
        <v>57</v>
      </c>
      <c r="S11" s="11" t="s">
        <v>48</v>
      </c>
      <c r="T11" s="11" t="s">
        <v>48</v>
      </c>
      <c r="U11" s="11" t="s">
        <v>58</v>
      </c>
      <c r="V11" s="11" t="s">
        <v>48</v>
      </c>
      <c r="W11" s="11" t="s">
        <v>59</v>
      </c>
      <c r="X11" s="11" t="s">
        <v>60</v>
      </c>
      <c r="Y11" s="11">
        <v>0.14</v>
      </c>
      <c r="Z11" s="11">
        <v>0</v>
      </c>
      <c r="AA11" s="11" t="s">
        <v>48</v>
      </c>
    </row>
    <row r="12" spans="1:27">
      <c r="A12" s="11" t="s">
        <v>93</v>
      </c>
      <c r="B12" s="11" t="s">
        <v>45</v>
      </c>
      <c r="C12" s="11" t="s">
        <v>46</v>
      </c>
      <c r="D12" s="11" t="s">
        <v>47</v>
      </c>
      <c r="E12" s="11" t="s">
        <v>48</v>
      </c>
      <c r="F12" s="11" t="s">
        <v>94</v>
      </c>
      <c r="G12" s="11" t="s">
        <v>95</v>
      </c>
      <c r="H12" s="11" t="s">
        <v>51</v>
      </c>
      <c r="I12" s="11" t="s">
        <v>52</v>
      </c>
      <c r="J12" s="11" t="s">
        <v>53</v>
      </c>
      <c r="K12" s="11" t="s">
        <v>54</v>
      </c>
      <c r="L12" s="11" t="s">
        <v>55</v>
      </c>
      <c r="M12" s="11" t="s">
        <v>56</v>
      </c>
      <c r="N12" s="11" t="s">
        <v>57</v>
      </c>
      <c r="O12" s="11" t="s">
        <v>47</v>
      </c>
      <c r="P12" s="11" t="s">
        <v>47</v>
      </c>
      <c r="Q12" s="11" t="s">
        <v>57</v>
      </c>
      <c r="R12" s="11" t="s">
        <v>57</v>
      </c>
      <c r="S12" s="11" t="s">
        <v>48</v>
      </c>
      <c r="T12" s="11" t="s">
        <v>48</v>
      </c>
      <c r="U12" s="11" t="s">
        <v>58</v>
      </c>
      <c r="V12" s="11" t="s">
        <v>48</v>
      </c>
      <c r="W12" s="11" t="s">
        <v>59</v>
      </c>
      <c r="X12" s="11" t="s">
        <v>60</v>
      </c>
      <c r="Y12" s="11">
        <v>0.14</v>
      </c>
      <c r="Z12" s="11">
        <v>0</v>
      </c>
      <c r="AA12" s="11" t="s">
        <v>48</v>
      </c>
    </row>
    <row r="13" spans="1:27">
      <c r="A13" s="11" t="s">
        <v>96</v>
      </c>
      <c r="B13" s="11" t="s">
        <v>45</v>
      </c>
      <c r="C13" s="11" t="s">
        <v>46</v>
      </c>
      <c r="D13" s="11" t="s">
        <v>47</v>
      </c>
      <c r="E13" s="11" t="s">
        <v>48</v>
      </c>
      <c r="F13" s="11" t="s">
        <v>97</v>
      </c>
      <c r="G13" s="11" t="s">
        <v>98</v>
      </c>
      <c r="H13" s="11" t="s">
        <v>51</v>
      </c>
      <c r="I13" s="11" t="s">
        <v>52</v>
      </c>
      <c r="J13" s="11" t="s">
        <v>53</v>
      </c>
      <c r="K13" s="11" t="s">
        <v>54</v>
      </c>
      <c r="L13" s="11" t="s">
        <v>55</v>
      </c>
      <c r="M13" s="11" t="s">
        <v>99</v>
      </c>
      <c r="N13" s="11" t="s">
        <v>57</v>
      </c>
      <c r="O13" s="11" t="s">
        <v>47</v>
      </c>
      <c r="P13" s="11" t="s">
        <v>47</v>
      </c>
      <c r="Q13" s="11" t="s">
        <v>57</v>
      </c>
      <c r="R13" s="11" t="s">
        <v>57</v>
      </c>
      <c r="S13" s="11" t="s">
        <v>48</v>
      </c>
      <c r="T13" s="11" t="s">
        <v>48</v>
      </c>
      <c r="U13" s="11" t="s">
        <v>58</v>
      </c>
      <c r="V13" s="11" t="s">
        <v>48</v>
      </c>
      <c r="W13" s="11" t="s">
        <v>59</v>
      </c>
      <c r="X13" s="11" t="s">
        <v>60</v>
      </c>
      <c r="Y13" s="11">
        <v>0.19</v>
      </c>
      <c r="Z13" s="11">
        <v>0</v>
      </c>
      <c r="AA13" s="11" t="s">
        <v>48</v>
      </c>
    </row>
    <row r="14" spans="1:27">
      <c r="A14" s="11" t="s">
        <v>100</v>
      </c>
      <c r="B14" s="11" t="s">
        <v>45</v>
      </c>
      <c r="C14" s="11" t="s">
        <v>46</v>
      </c>
      <c r="D14" s="11" t="s">
        <v>47</v>
      </c>
      <c r="E14" s="11" t="s">
        <v>48</v>
      </c>
      <c r="F14" s="11" t="s">
        <v>101</v>
      </c>
      <c r="G14" s="11" t="s">
        <v>102</v>
      </c>
      <c r="H14" s="11" t="s">
        <v>51</v>
      </c>
      <c r="I14" s="11" t="s">
        <v>52</v>
      </c>
      <c r="J14" s="11" t="s">
        <v>53</v>
      </c>
      <c r="K14" s="11" t="s">
        <v>54</v>
      </c>
      <c r="L14" s="11" t="s">
        <v>55</v>
      </c>
      <c r="M14" s="11" t="s">
        <v>56</v>
      </c>
      <c r="N14" s="11" t="s">
        <v>57</v>
      </c>
      <c r="O14" s="11" t="s">
        <v>47</v>
      </c>
      <c r="P14" s="11" t="s">
        <v>47</v>
      </c>
      <c r="Q14" s="11" t="s">
        <v>57</v>
      </c>
      <c r="R14" s="11" t="s">
        <v>57</v>
      </c>
      <c r="S14" s="11" t="s">
        <v>48</v>
      </c>
      <c r="T14" s="11" t="s">
        <v>48</v>
      </c>
      <c r="U14" s="11" t="s">
        <v>58</v>
      </c>
      <c r="V14" s="11" t="s">
        <v>48</v>
      </c>
      <c r="W14" s="11" t="s">
        <v>59</v>
      </c>
      <c r="X14" s="11" t="s">
        <v>60</v>
      </c>
      <c r="Y14" s="11">
        <v>0.14</v>
      </c>
      <c r="Z14" s="11">
        <v>0</v>
      </c>
      <c r="AA14" s="11" t="s">
        <v>48</v>
      </c>
    </row>
    <row r="15" spans="1:27">
      <c r="A15" s="11" t="s">
        <v>103</v>
      </c>
      <c r="B15" s="11" t="s">
        <v>45</v>
      </c>
      <c r="C15" s="11" t="s">
        <v>46</v>
      </c>
      <c r="D15" s="11" t="s">
        <v>47</v>
      </c>
      <c r="E15" s="11" t="s">
        <v>48</v>
      </c>
      <c r="F15" s="11" t="s">
        <v>104</v>
      </c>
      <c r="G15" s="11" t="s">
        <v>105</v>
      </c>
      <c r="H15" s="11" t="s">
        <v>51</v>
      </c>
      <c r="I15" s="11" t="s">
        <v>52</v>
      </c>
      <c r="J15" s="11" t="s">
        <v>53</v>
      </c>
      <c r="K15" s="11" t="s">
        <v>54</v>
      </c>
      <c r="L15" s="11" t="s">
        <v>55</v>
      </c>
      <c r="M15" s="11" t="s">
        <v>64</v>
      </c>
      <c r="N15" s="11" t="s">
        <v>57</v>
      </c>
      <c r="O15" s="11" t="s">
        <v>47</v>
      </c>
      <c r="P15" s="11" t="s">
        <v>47</v>
      </c>
      <c r="Q15" s="11" t="s">
        <v>57</v>
      </c>
      <c r="R15" s="11" t="s">
        <v>57</v>
      </c>
      <c r="S15" s="11" t="s">
        <v>48</v>
      </c>
      <c r="T15" s="11" t="s">
        <v>48</v>
      </c>
      <c r="U15" s="11" t="s">
        <v>58</v>
      </c>
      <c r="V15" s="11" t="s">
        <v>48</v>
      </c>
      <c r="W15" s="11" t="s">
        <v>59</v>
      </c>
      <c r="X15" s="11" t="s">
        <v>60</v>
      </c>
      <c r="Y15" s="11">
        <v>0.11</v>
      </c>
      <c r="Z15" s="11">
        <v>0</v>
      </c>
      <c r="AA15" s="11" t="s">
        <v>48</v>
      </c>
    </row>
    <row r="16" spans="1:27">
      <c r="A16" s="11" t="s">
        <v>106</v>
      </c>
      <c r="B16" s="11" t="s">
        <v>45</v>
      </c>
      <c r="C16" s="11" t="s">
        <v>46</v>
      </c>
      <c r="D16" s="11" t="s">
        <v>47</v>
      </c>
      <c r="E16" s="11" t="s">
        <v>48</v>
      </c>
      <c r="F16" s="11" t="s">
        <v>107</v>
      </c>
      <c r="G16" s="11" t="s">
        <v>108</v>
      </c>
      <c r="H16" s="11" t="s">
        <v>51</v>
      </c>
      <c r="I16" s="11" t="s">
        <v>52</v>
      </c>
      <c r="J16" s="11" t="s">
        <v>53</v>
      </c>
      <c r="K16" s="11" t="s">
        <v>54</v>
      </c>
      <c r="L16" s="11" t="s">
        <v>55</v>
      </c>
      <c r="M16" s="11" t="s">
        <v>64</v>
      </c>
      <c r="N16" s="11" t="s">
        <v>57</v>
      </c>
      <c r="O16" s="11" t="s">
        <v>47</v>
      </c>
      <c r="P16" s="11" t="s">
        <v>47</v>
      </c>
      <c r="Q16" s="11" t="s">
        <v>57</v>
      </c>
      <c r="R16" s="11" t="s">
        <v>57</v>
      </c>
      <c r="S16" s="11" t="s">
        <v>48</v>
      </c>
      <c r="T16" s="11" t="s">
        <v>48</v>
      </c>
      <c r="U16" s="11" t="s">
        <v>58</v>
      </c>
      <c r="V16" s="11" t="s">
        <v>48</v>
      </c>
      <c r="W16" s="11" t="s">
        <v>59</v>
      </c>
      <c r="X16" s="11" t="s">
        <v>60</v>
      </c>
      <c r="Y16" s="11">
        <v>0.11</v>
      </c>
      <c r="Z16" s="11">
        <v>0</v>
      </c>
      <c r="AA16" s="11" t="s">
        <v>48</v>
      </c>
    </row>
    <row r="17" spans="1:27">
      <c r="A17" s="11" t="s">
        <v>109</v>
      </c>
      <c r="B17" s="11" t="s">
        <v>45</v>
      </c>
      <c r="C17" s="11" t="s">
        <v>46</v>
      </c>
      <c r="D17" s="11" t="s">
        <v>47</v>
      </c>
      <c r="E17" s="11" t="s">
        <v>48</v>
      </c>
      <c r="F17" s="11" t="s">
        <v>110</v>
      </c>
      <c r="G17" s="11" t="s">
        <v>111</v>
      </c>
      <c r="H17" s="11" t="s">
        <v>51</v>
      </c>
      <c r="I17" s="11" t="s">
        <v>52</v>
      </c>
      <c r="J17" s="11" t="s">
        <v>53</v>
      </c>
      <c r="K17" s="11" t="s">
        <v>54</v>
      </c>
      <c r="L17" s="11" t="s">
        <v>55</v>
      </c>
      <c r="M17" s="11" t="s">
        <v>56</v>
      </c>
      <c r="N17" s="11" t="s">
        <v>57</v>
      </c>
      <c r="O17" s="11" t="s">
        <v>47</v>
      </c>
      <c r="P17" s="11" t="s">
        <v>47</v>
      </c>
      <c r="Q17" s="11" t="s">
        <v>57</v>
      </c>
      <c r="R17" s="11" t="s">
        <v>57</v>
      </c>
      <c r="S17" s="11" t="s">
        <v>48</v>
      </c>
      <c r="T17" s="11" t="s">
        <v>48</v>
      </c>
      <c r="U17" s="11" t="s">
        <v>58</v>
      </c>
      <c r="V17" s="11" t="s">
        <v>48</v>
      </c>
      <c r="W17" s="11" t="s">
        <v>59</v>
      </c>
      <c r="X17" s="11" t="s">
        <v>60</v>
      </c>
      <c r="Y17" s="11">
        <v>0.14</v>
      </c>
      <c r="Z17" s="11">
        <v>0</v>
      </c>
      <c r="AA17" s="11" t="s">
        <v>48</v>
      </c>
    </row>
    <row r="18" spans="1:27">
      <c r="A18" s="11" t="s">
        <v>112</v>
      </c>
      <c r="B18" s="11" t="s">
        <v>45</v>
      </c>
      <c r="C18" s="11" t="s">
        <v>46</v>
      </c>
      <c r="D18" s="11" t="s">
        <v>47</v>
      </c>
      <c r="E18" s="11" t="s">
        <v>48</v>
      </c>
      <c r="F18" s="11" t="s">
        <v>113</v>
      </c>
      <c r="G18" s="11" t="s">
        <v>114</v>
      </c>
      <c r="H18" s="11" t="s">
        <v>51</v>
      </c>
      <c r="I18" s="11" t="s">
        <v>52</v>
      </c>
      <c r="J18" s="11" t="s">
        <v>53</v>
      </c>
      <c r="K18" s="11" t="s">
        <v>54</v>
      </c>
      <c r="L18" s="11" t="s">
        <v>55</v>
      </c>
      <c r="M18" s="11" t="s">
        <v>56</v>
      </c>
      <c r="N18" s="11" t="s">
        <v>57</v>
      </c>
      <c r="O18" s="11" t="s">
        <v>47</v>
      </c>
      <c r="P18" s="11" t="s">
        <v>47</v>
      </c>
      <c r="Q18" s="11" t="s">
        <v>57</v>
      </c>
      <c r="R18" s="11" t="s">
        <v>57</v>
      </c>
      <c r="S18" s="11" t="s">
        <v>48</v>
      </c>
      <c r="T18" s="11" t="s">
        <v>48</v>
      </c>
      <c r="U18" s="11" t="s">
        <v>58</v>
      </c>
      <c r="V18" s="11" t="s">
        <v>48</v>
      </c>
      <c r="W18" s="11" t="s">
        <v>59</v>
      </c>
      <c r="X18" s="11" t="s">
        <v>60</v>
      </c>
      <c r="Y18" s="11">
        <v>0.14</v>
      </c>
      <c r="Z18" s="11">
        <v>0</v>
      </c>
      <c r="AA18" s="11" t="s">
        <v>48</v>
      </c>
    </row>
    <row r="19" spans="1:27">
      <c r="A19" s="11" t="s">
        <v>115</v>
      </c>
      <c r="B19" s="11" t="s">
        <v>45</v>
      </c>
      <c r="C19" s="11" t="s">
        <v>46</v>
      </c>
      <c r="D19" s="11" t="s">
        <v>47</v>
      </c>
      <c r="E19" s="11" t="s">
        <v>48</v>
      </c>
      <c r="F19" s="11" t="s">
        <v>49</v>
      </c>
      <c r="G19" s="11" t="s">
        <v>50</v>
      </c>
      <c r="H19" s="11" t="s">
        <v>51</v>
      </c>
      <c r="I19" s="11" t="s">
        <v>52</v>
      </c>
      <c r="J19" s="11" t="s">
        <v>116</v>
      </c>
      <c r="K19" s="11" t="s">
        <v>54</v>
      </c>
      <c r="L19" s="11" t="s">
        <v>55</v>
      </c>
      <c r="M19" s="11" t="s">
        <v>57</v>
      </c>
      <c r="N19" s="11" t="s">
        <v>57</v>
      </c>
      <c r="O19" s="11" t="s">
        <v>117</v>
      </c>
      <c r="P19" s="11" t="s">
        <v>118</v>
      </c>
      <c r="Q19" s="11" t="s">
        <v>56</v>
      </c>
      <c r="R19" s="11" t="s">
        <v>57</v>
      </c>
      <c r="S19" s="11" t="s">
        <v>119</v>
      </c>
      <c r="T19" s="11" t="s">
        <v>53</v>
      </c>
      <c r="U19" s="11" t="s">
        <v>58</v>
      </c>
      <c r="V19" s="11" t="s">
        <v>48</v>
      </c>
      <c r="W19" s="11" t="s">
        <v>59</v>
      </c>
      <c r="X19" s="11" t="s">
        <v>60</v>
      </c>
      <c r="Y19" s="11">
        <v>0</v>
      </c>
      <c r="Z19" s="11">
        <v>0.14</v>
      </c>
      <c r="AA19" s="11" t="s">
        <v>48</v>
      </c>
    </row>
    <row r="20" spans="1:27">
      <c r="A20" s="11" t="s">
        <v>120</v>
      </c>
      <c r="B20" s="11" t="s">
        <v>45</v>
      </c>
      <c r="C20" s="11" t="s">
        <v>46</v>
      </c>
      <c r="D20" s="11" t="s">
        <v>47</v>
      </c>
      <c r="E20" s="11" t="s">
        <v>48</v>
      </c>
      <c r="F20" s="11" t="s">
        <v>62</v>
      </c>
      <c r="G20" s="11" t="s">
        <v>63</v>
      </c>
      <c r="H20" s="11" t="s">
        <v>51</v>
      </c>
      <c r="I20" s="11" t="s">
        <v>52</v>
      </c>
      <c r="J20" s="11" t="s">
        <v>116</v>
      </c>
      <c r="K20" s="11" t="s">
        <v>54</v>
      </c>
      <c r="L20" s="11" t="s">
        <v>55</v>
      </c>
      <c r="M20" s="11" t="s">
        <v>57</v>
      </c>
      <c r="N20" s="11" t="s">
        <v>57</v>
      </c>
      <c r="O20" s="11" t="s">
        <v>121</v>
      </c>
      <c r="P20" s="11" t="s">
        <v>122</v>
      </c>
      <c r="Q20" s="11" t="s">
        <v>64</v>
      </c>
      <c r="R20" s="11" t="s">
        <v>57</v>
      </c>
      <c r="S20" s="11" t="s">
        <v>119</v>
      </c>
      <c r="T20" s="11" t="s">
        <v>53</v>
      </c>
      <c r="U20" s="11" t="s">
        <v>58</v>
      </c>
      <c r="V20" s="11" t="s">
        <v>48</v>
      </c>
      <c r="W20" s="11" t="s">
        <v>59</v>
      </c>
      <c r="X20" s="11" t="s">
        <v>60</v>
      </c>
      <c r="Y20" s="11">
        <v>0</v>
      </c>
      <c r="Z20" s="11">
        <v>0.11</v>
      </c>
      <c r="AA20" s="11" t="s">
        <v>48</v>
      </c>
    </row>
    <row r="21" spans="1:27">
      <c r="A21" s="11" t="s">
        <v>123</v>
      </c>
      <c r="B21" s="11" t="s">
        <v>45</v>
      </c>
      <c r="C21" s="11" t="s">
        <v>46</v>
      </c>
      <c r="D21" s="11" t="s">
        <v>47</v>
      </c>
      <c r="E21" s="11" t="s">
        <v>48</v>
      </c>
      <c r="F21" s="11" t="s">
        <v>66</v>
      </c>
      <c r="G21" s="11" t="s">
        <v>67</v>
      </c>
      <c r="H21" s="11" t="s">
        <v>51</v>
      </c>
      <c r="I21" s="11" t="s">
        <v>52</v>
      </c>
      <c r="J21" s="11" t="s">
        <v>116</v>
      </c>
      <c r="K21" s="11" t="s">
        <v>54</v>
      </c>
      <c r="L21" s="11" t="s">
        <v>55</v>
      </c>
      <c r="M21" s="11" t="s">
        <v>57</v>
      </c>
      <c r="N21" s="11" t="s">
        <v>57</v>
      </c>
      <c r="O21" s="11" t="s">
        <v>124</v>
      </c>
      <c r="P21" s="11" t="s">
        <v>125</v>
      </c>
      <c r="Q21" s="11" t="s">
        <v>68</v>
      </c>
      <c r="R21" s="11" t="s">
        <v>57</v>
      </c>
      <c r="S21" s="11" t="s">
        <v>119</v>
      </c>
      <c r="T21" s="11" t="s">
        <v>53</v>
      </c>
      <c r="U21" s="11" t="s">
        <v>58</v>
      </c>
      <c r="V21" s="11" t="s">
        <v>48</v>
      </c>
      <c r="W21" s="11" t="s">
        <v>59</v>
      </c>
      <c r="X21" s="11" t="s">
        <v>60</v>
      </c>
      <c r="Y21" s="11">
        <v>0</v>
      </c>
      <c r="Z21" s="11">
        <v>0.08</v>
      </c>
      <c r="AA21" s="11" t="s">
        <v>48</v>
      </c>
    </row>
    <row r="22" spans="1:27">
      <c r="A22" s="11" t="s">
        <v>126</v>
      </c>
      <c r="B22" s="11" t="s">
        <v>45</v>
      </c>
      <c r="C22" s="11" t="s">
        <v>46</v>
      </c>
      <c r="D22" s="11" t="s">
        <v>47</v>
      </c>
      <c r="E22" s="11" t="s">
        <v>48</v>
      </c>
      <c r="F22" s="11" t="s">
        <v>70</v>
      </c>
      <c r="G22" s="11" t="s">
        <v>71</v>
      </c>
      <c r="H22" s="11" t="s">
        <v>51</v>
      </c>
      <c r="I22" s="11" t="s">
        <v>52</v>
      </c>
      <c r="J22" s="11" t="s">
        <v>116</v>
      </c>
      <c r="K22" s="11" t="s">
        <v>54</v>
      </c>
      <c r="L22" s="11" t="s">
        <v>55</v>
      </c>
      <c r="M22" s="11" t="s">
        <v>57</v>
      </c>
      <c r="N22" s="11" t="s">
        <v>57</v>
      </c>
      <c r="O22" s="11" t="s">
        <v>127</v>
      </c>
      <c r="P22" s="11" t="s">
        <v>128</v>
      </c>
      <c r="Q22" s="11" t="s">
        <v>56</v>
      </c>
      <c r="R22" s="11" t="s">
        <v>57</v>
      </c>
      <c r="S22" s="11" t="s">
        <v>119</v>
      </c>
      <c r="T22" s="11" t="s">
        <v>53</v>
      </c>
      <c r="U22" s="11" t="s">
        <v>58</v>
      </c>
      <c r="V22" s="11" t="s">
        <v>48</v>
      </c>
      <c r="W22" s="11" t="s">
        <v>59</v>
      </c>
      <c r="X22" s="11" t="s">
        <v>60</v>
      </c>
      <c r="Y22" s="11">
        <v>0</v>
      </c>
      <c r="Z22" s="11">
        <v>0.14</v>
      </c>
      <c r="AA22" s="11" t="s">
        <v>48</v>
      </c>
    </row>
    <row r="23" spans="1:27">
      <c r="A23" s="11" t="s">
        <v>129</v>
      </c>
      <c r="B23" s="11" t="s">
        <v>45</v>
      </c>
      <c r="C23" s="11" t="s">
        <v>46</v>
      </c>
      <c r="D23" s="11" t="s">
        <v>47</v>
      </c>
      <c r="E23" s="11" t="s">
        <v>48</v>
      </c>
      <c r="F23" s="11" t="s">
        <v>73</v>
      </c>
      <c r="G23" s="11" t="s">
        <v>74</v>
      </c>
      <c r="H23" s="11" t="s">
        <v>51</v>
      </c>
      <c r="I23" s="11" t="s">
        <v>52</v>
      </c>
      <c r="J23" s="11" t="s">
        <v>116</v>
      </c>
      <c r="K23" s="11" t="s">
        <v>54</v>
      </c>
      <c r="L23" s="11" t="s">
        <v>55</v>
      </c>
      <c r="M23" s="11" t="s">
        <v>57</v>
      </c>
      <c r="N23" s="11" t="s">
        <v>57</v>
      </c>
      <c r="O23" s="11" t="s">
        <v>130</v>
      </c>
      <c r="P23" s="11" t="s">
        <v>131</v>
      </c>
      <c r="Q23" s="11" t="s">
        <v>56</v>
      </c>
      <c r="R23" s="11" t="s">
        <v>57</v>
      </c>
      <c r="S23" s="11" t="s">
        <v>119</v>
      </c>
      <c r="T23" s="11" t="s">
        <v>53</v>
      </c>
      <c r="U23" s="11" t="s">
        <v>58</v>
      </c>
      <c r="V23" s="11" t="s">
        <v>48</v>
      </c>
      <c r="W23" s="11" t="s">
        <v>59</v>
      </c>
      <c r="X23" s="11" t="s">
        <v>60</v>
      </c>
      <c r="Y23" s="11">
        <v>0</v>
      </c>
      <c r="Z23" s="11">
        <v>0.14</v>
      </c>
      <c r="AA23" s="11" t="s">
        <v>48</v>
      </c>
    </row>
    <row r="24" spans="1:27">
      <c r="A24" s="11" t="s">
        <v>132</v>
      </c>
      <c r="B24" s="11" t="s">
        <v>45</v>
      </c>
      <c r="C24" s="11" t="s">
        <v>46</v>
      </c>
      <c r="D24" s="11" t="s">
        <v>47</v>
      </c>
      <c r="E24" s="11" t="s">
        <v>48</v>
      </c>
      <c r="F24" s="11" t="s">
        <v>76</v>
      </c>
      <c r="G24" s="11" t="s">
        <v>77</v>
      </c>
      <c r="H24" s="11" t="s">
        <v>51</v>
      </c>
      <c r="I24" s="11" t="s">
        <v>52</v>
      </c>
      <c r="J24" s="11" t="s">
        <v>116</v>
      </c>
      <c r="K24" s="11" t="s">
        <v>54</v>
      </c>
      <c r="L24" s="11" t="s">
        <v>55</v>
      </c>
      <c r="M24" s="11" t="s">
        <v>57</v>
      </c>
      <c r="N24" s="11" t="s">
        <v>57</v>
      </c>
      <c r="O24" s="11" t="s">
        <v>133</v>
      </c>
      <c r="P24" s="11" t="s">
        <v>134</v>
      </c>
      <c r="Q24" s="11" t="s">
        <v>56</v>
      </c>
      <c r="R24" s="11" t="s">
        <v>57</v>
      </c>
      <c r="S24" s="11" t="s">
        <v>119</v>
      </c>
      <c r="T24" s="11" t="s">
        <v>53</v>
      </c>
      <c r="U24" s="11" t="s">
        <v>58</v>
      </c>
      <c r="V24" s="11" t="s">
        <v>48</v>
      </c>
      <c r="W24" s="11" t="s">
        <v>59</v>
      </c>
      <c r="X24" s="11" t="s">
        <v>60</v>
      </c>
      <c r="Y24" s="11">
        <v>0</v>
      </c>
      <c r="Z24" s="11">
        <v>0.14</v>
      </c>
      <c r="AA24" s="11" t="s">
        <v>48</v>
      </c>
    </row>
    <row r="25" spans="1:27">
      <c r="A25" s="11" t="s">
        <v>135</v>
      </c>
      <c r="B25" s="11" t="s">
        <v>45</v>
      </c>
      <c r="C25" s="11" t="s">
        <v>46</v>
      </c>
      <c r="D25" s="11" t="s">
        <v>47</v>
      </c>
      <c r="E25" s="11" t="s">
        <v>48</v>
      </c>
      <c r="F25" s="11" t="s">
        <v>79</v>
      </c>
      <c r="G25" s="11" t="s">
        <v>80</v>
      </c>
      <c r="H25" s="11" t="s">
        <v>51</v>
      </c>
      <c r="I25" s="11" t="s">
        <v>52</v>
      </c>
      <c r="J25" s="11" t="s">
        <v>116</v>
      </c>
      <c r="K25" s="12">
        <v>44892</v>
      </c>
      <c r="L25" s="11" t="s">
        <v>55</v>
      </c>
      <c r="M25" s="11" t="s">
        <v>57</v>
      </c>
      <c r="N25" s="11" t="s">
        <v>57</v>
      </c>
      <c r="O25" s="11" t="s">
        <v>136</v>
      </c>
      <c r="P25" s="11" t="s">
        <v>137</v>
      </c>
      <c r="Q25" s="11" t="s">
        <v>64</v>
      </c>
      <c r="R25" s="11" t="s">
        <v>57</v>
      </c>
      <c r="S25" s="11" t="s">
        <v>119</v>
      </c>
      <c r="T25" s="11" t="s">
        <v>53</v>
      </c>
      <c r="U25" s="11" t="s">
        <v>58</v>
      </c>
      <c r="V25" s="11" t="s">
        <v>48</v>
      </c>
      <c r="W25" s="11" t="s">
        <v>59</v>
      </c>
      <c r="X25" s="11" t="s">
        <v>60</v>
      </c>
      <c r="Y25" s="11">
        <v>0</v>
      </c>
      <c r="Z25" s="11">
        <v>0.11</v>
      </c>
      <c r="AA25" s="11" t="s">
        <v>48</v>
      </c>
    </row>
    <row r="26" spans="1:27">
      <c r="A26" s="11" t="s">
        <v>138</v>
      </c>
      <c r="B26" s="11" t="s">
        <v>45</v>
      </c>
      <c r="C26" s="11" t="s">
        <v>46</v>
      </c>
      <c r="D26" s="11" t="s">
        <v>47</v>
      </c>
      <c r="E26" s="11" t="s">
        <v>48</v>
      </c>
      <c r="F26" s="11" t="s">
        <v>82</v>
      </c>
      <c r="G26" s="11" t="s">
        <v>83</v>
      </c>
      <c r="H26" s="11" t="s">
        <v>51</v>
      </c>
      <c r="I26" s="11" t="s">
        <v>52</v>
      </c>
      <c r="J26" s="11" t="s">
        <v>116</v>
      </c>
      <c r="K26" s="11" t="s">
        <v>54</v>
      </c>
      <c r="L26" s="11" t="s">
        <v>55</v>
      </c>
      <c r="M26" s="11" t="s">
        <v>57</v>
      </c>
      <c r="N26" s="11" t="s">
        <v>57</v>
      </c>
      <c r="O26" s="11" t="s">
        <v>139</v>
      </c>
      <c r="P26" s="11" t="s">
        <v>140</v>
      </c>
      <c r="Q26" s="11" t="s">
        <v>56</v>
      </c>
      <c r="R26" s="11" t="s">
        <v>57</v>
      </c>
      <c r="S26" s="11" t="s">
        <v>119</v>
      </c>
      <c r="T26" s="11" t="s">
        <v>53</v>
      </c>
      <c r="U26" s="11" t="s">
        <v>58</v>
      </c>
      <c r="V26" s="11" t="s">
        <v>48</v>
      </c>
      <c r="W26" s="11" t="s">
        <v>59</v>
      </c>
      <c r="X26" s="11" t="s">
        <v>60</v>
      </c>
      <c r="Y26" s="11">
        <v>0</v>
      </c>
      <c r="Z26" s="11">
        <v>0.14</v>
      </c>
      <c r="AA26" s="11" t="s">
        <v>48</v>
      </c>
    </row>
    <row r="27" spans="1:27">
      <c r="A27" s="11" t="s">
        <v>141</v>
      </c>
      <c r="B27" s="11" t="s">
        <v>45</v>
      </c>
      <c r="C27" s="11" t="s">
        <v>46</v>
      </c>
      <c r="D27" s="11" t="s">
        <v>47</v>
      </c>
      <c r="E27" s="11" t="s">
        <v>48</v>
      </c>
      <c r="F27" s="11" t="s">
        <v>85</v>
      </c>
      <c r="G27" s="11" t="s">
        <v>86</v>
      </c>
      <c r="H27" s="11" t="s">
        <v>51</v>
      </c>
      <c r="I27" s="11" t="s">
        <v>52</v>
      </c>
      <c r="J27" s="11" t="s">
        <v>116</v>
      </c>
      <c r="K27" s="11" t="s">
        <v>54</v>
      </c>
      <c r="L27" s="11" t="s">
        <v>55</v>
      </c>
      <c r="M27" s="11" t="s">
        <v>57</v>
      </c>
      <c r="N27" s="11" t="s">
        <v>57</v>
      </c>
      <c r="O27" s="11" t="s">
        <v>142</v>
      </c>
      <c r="P27" s="11" t="s">
        <v>143</v>
      </c>
      <c r="Q27" s="11" t="s">
        <v>64</v>
      </c>
      <c r="R27" s="11" t="s">
        <v>57</v>
      </c>
      <c r="S27" s="11" t="s">
        <v>119</v>
      </c>
      <c r="T27" s="11" t="s">
        <v>53</v>
      </c>
      <c r="U27" s="11" t="s">
        <v>58</v>
      </c>
      <c r="V27" s="11" t="s">
        <v>48</v>
      </c>
      <c r="W27" s="11" t="s">
        <v>59</v>
      </c>
      <c r="X27" s="11" t="s">
        <v>60</v>
      </c>
      <c r="Y27" s="11">
        <v>0</v>
      </c>
      <c r="Z27" s="11">
        <v>0.11</v>
      </c>
      <c r="AA27" s="11" t="s">
        <v>48</v>
      </c>
    </row>
    <row r="28" spans="1:27">
      <c r="A28" s="11" t="s">
        <v>144</v>
      </c>
      <c r="B28" s="11" t="s">
        <v>45</v>
      </c>
      <c r="C28" s="11" t="s">
        <v>46</v>
      </c>
      <c r="D28" s="11" t="s">
        <v>47</v>
      </c>
      <c r="E28" s="11" t="s">
        <v>48</v>
      </c>
      <c r="F28" s="11" t="s">
        <v>88</v>
      </c>
      <c r="G28" s="11" t="s">
        <v>89</v>
      </c>
      <c r="H28" s="11" t="s">
        <v>51</v>
      </c>
      <c r="I28" s="11" t="s">
        <v>52</v>
      </c>
      <c r="J28" s="11" t="s">
        <v>116</v>
      </c>
      <c r="K28" s="11" t="s">
        <v>54</v>
      </c>
      <c r="L28" s="11" t="s">
        <v>55</v>
      </c>
      <c r="M28" s="11" t="s">
        <v>57</v>
      </c>
      <c r="N28" s="11" t="s">
        <v>57</v>
      </c>
      <c r="O28" s="11" t="s">
        <v>145</v>
      </c>
      <c r="P28" s="11" t="s">
        <v>146</v>
      </c>
      <c r="Q28" s="11" t="s">
        <v>64</v>
      </c>
      <c r="R28" s="11" t="s">
        <v>57</v>
      </c>
      <c r="S28" s="11" t="s">
        <v>119</v>
      </c>
      <c r="T28" s="11" t="s">
        <v>53</v>
      </c>
      <c r="U28" s="11" t="s">
        <v>58</v>
      </c>
      <c r="V28" s="11" t="s">
        <v>48</v>
      </c>
      <c r="W28" s="11" t="s">
        <v>59</v>
      </c>
      <c r="X28" s="11" t="s">
        <v>60</v>
      </c>
      <c r="Y28" s="11">
        <v>0</v>
      </c>
      <c r="Z28" s="11">
        <v>0.11</v>
      </c>
      <c r="AA28" s="11" t="s">
        <v>48</v>
      </c>
    </row>
    <row r="29" spans="1:27">
      <c r="A29" s="11" t="s">
        <v>147</v>
      </c>
      <c r="B29" s="11" t="s">
        <v>45</v>
      </c>
      <c r="C29" s="11" t="s">
        <v>46</v>
      </c>
      <c r="D29" s="11" t="s">
        <v>47</v>
      </c>
      <c r="E29" s="11" t="s">
        <v>48</v>
      </c>
      <c r="F29" s="11" t="s">
        <v>91</v>
      </c>
      <c r="G29" s="11" t="s">
        <v>92</v>
      </c>
      <c r="H29" s="11" t="s">
        <v>51</v>
      </c>
      <c r="I29" s="11" t="s">
        <v>52</v>
      </c>
      <c r="J29" s="11" t="s">
        <v>116</v>
      </c>
      <c r="K29" s="11" t="s">
        <v>54</v>
      </c>
      <c r="L29" s="11" t="s">
        <v>55</v>
      </c>
      <c r="M29" s="11" t="s">
        <v>57</v>
      </c>
      <c r="N29" s="11" t="s">
        <v>57</v>
      </c>
      <c r="O29" s="11" t="s">
        <v>148</v>
      </c>
      <c r="P29" s="11" t="s">
        <v>149</v>
      </c>
      <c r="Q29" s="11" t="s">
        <v>56</v>
      </c>
      <c r="R29" s="11" t="s">
        <v>57</v>
      </c>
      <c r="S29" s="11" t="s">
        <v>119</v>
      </c>
      <c r="T29" s="11" t="s">
        <v>53</v>
      </c>
      <c r="U29" s="11" t="s">
        <v>58</v>
      </c>
      <c r="V29" s="11" t="s">
        <v>48</v>
      </c>
      <c r="W29" s="11" t="s">
        <v>59</v>
      </c>
      <c r="X29" s="11" t="s">
        <v>60</v>
      </c>
      <c r="Y29" s="11">
        <v>0</v>
      </c>
      <c r="Z29" s="11">
        <v>0.14</v>
      </c>
      <c r="AA29" s="11" t="s">
        <v>48</v>
      </c>
    </row>
    <row r="30" spans="1:27">
      <c r="A30" s="11" t="s">
        <v>150</v>
      </c>
      <c r="B30" s="11" t="s">
        <v>45</v>
      </c>
      <c r="C30" s="11" t="s">
        <v>46</v>
      </c>
      <c r="D30" s="11" t="s">
        <v>47</v>
      </c>
      <c r="E30" s="11" t="s">
        <v>48</v>
      </c>
      <c r="F30" s="11" t="s">
        <v>94</v>
      </c>
      <c r="G30" s="11" t="s">
        <v>95</v>
      </c>
      <c r="H30" s="11" t="s">
        <v>51</v>
      </c>
      <c r="I30" s="11" t="s">
        <v>52</v>
      </c>
      <c r="J30" s="11" t="s">
        <v>116</v>
      </c>
      <c r="K30" s="11" t="s">
        <v>54</v>
      </c>
      <c r="L30" s="11" t="s">
        <v>55</v>
      </c>
      <c r="M30" s="11" t="s">
        <v>57</v>
      </c>
      <c r="N30" s="11" t="s">
        <v>57</v>
      </c>
      <c r="O30" s="11" t="s">
        <v>151</v>
      </c>
      <c r="P30" s="11" t="s">
        <v>152</v>
      </c>
      <c r="Q30" s="11" t="s">
        <v>56</v>
      </c>
      <c r="R30" s="11" t="s">
        <v>57</v>
      </c>
      <c r="S30" s="11" t="s">
        <v>119</v>
      </c>
      <c r="T30" s="11" t="s">
        <v>53</v>
      </c>
      <c r="U30" s="11" t="s">
        <v>58</v>
      </c>
      <c r="V30" s="11" t="s">
        <v>48</v>
      </c>
      <c r="W30" s="11" t="s">
        <v>59</v>
      </c>
      <c r="X30" s="11" t="s">
        <v>60</v>
      </c>
      <c r="Y30" s="11">
        <v>0</v>
      </c>
      <c r="Z30" s="11">
        <v>0.14</v>
      </c>
      <c r="AA30" s="11" t="s">
        <v>48</v>
      </c>
    </row>
    <row r="31" spans="1:27">
      <c r="A31" s="11" t="s">
        <v>153</v>
      </c>
      <c r="B31" s="11" t="s">
        <v>45</v>
      </c>
      <c r="C31" s="11" t="s">
        <v>46</v>
      </c>
      <c r="D31" s="11" t="s">
        <v>47</v>
      </c>
      <c r="E31" s="11" t="s">
        <v>48</v>
      </c>
      <c r="F31" s="11" t="s">
        <v>97</v>
      </c>
      <c r="G31" s="11" t="s">
        <v>98</v>
      </c>
      <c r="H31" s="11" t="s">
        <v>51</v>
      </c>
      <c r="I31" s="11" t="s">
        <v>52</v>
      </c>
      <c r="J31" s="11" t="s">
        <v>116</v>
      </c>
      <c r="K31" s="11" t="s">
        <v>54</v>
      </c>
      <c r="L31" s="11" t="s">
        <v>55</v>
      </c>
      <c r="M31" s="11" t="s">
        <v>57</v>
      </c>
      <c r="N31" s="11" t="s">
        <v>57</v>
      </c>
      <c r="O31" s="11" t="s">
        <v>154</v>
      </c>
      <c r="P31" s="11" t="s">
        <v>155</v>
      </c>
      <c r="Q31" s="11" t="s">
        <v>99</v>
      </c>
      <c r="R31" s="11" t="s">
        <v>57</v>
      </c>
      <c r="S31" s="11" t="s">
        <v>119</v>
      </c>
      <c r="T31" s="11" t="s">
        <v>53</v>
      </c>
      <c r="U31" s="11" t="s">
        <v>58</v>
      </c>
      <c r="V31" s="11" t="s">
        <v>48</v>
      </c>
      <c r="W31" s="11" t="s">
        <v>59</v>
      </c>
      <c r="X31" s="11" t="s">
        <v>60</v>
      </c>
      <c r="Y31" s="11">
        <v>0</v>
      </c>
      <c r="Z31" s="11">
        <v>0.19</v>
      </c>
      <c r="AA31" s="11" t="s">
        <v>48</v>
      </c>
    </row>
    <row r="32" spans="1:27">
      <c r="A32" s="11" t="s">
        <v>156</v>
      </c>
      <c r="B32" s="11" t="s">
        <v>45</v>
      </c>
      <c r="C32" s="11" t="s">
        <v>46</v>
      </c>
      <c r="D32" s="11" t="s">
        <v>47</v>
      </c>
      <c r="E32" s="11" t="s">
        <v>48</v>
      </c>
      <c r="F32" s="11" t="s">
        <v>101</v>
      </c>
      <c r="G32" s="11" t="s">
        <v>102</v>
      </c>
      <c r="H32" s="11" t="s">
        <v>51</v>
      </c>
      <c r="I32" s="11" t="s">
        <v>52</v>
      </c>
      <c r="J32" s="11" t="s">
        <v>116</v>
      </c>
      <c r="K32" s="11" t="s">
        <v>54</v>
      </c>
      <c r="L32" s="11" t="s">
        <v>55</v>
      </c>
      <c r="M32" s="11" t="s">
        <v>57</v>
      </c>
      <c r="N32" s="11" t="s">
        <v>57</v>
      </c>
      <c r="O32" s="11" t="s">
        <v>157</v>
      </c>
      <c r="P32" s="11" t="s">
        <v>158</v>
      </c>
      <c r="Q32" s="11" t="s">
        <v>56</v>
      </c>
      <c r="R32" s="11" t="s">
        <v>57</v>
      </c>
      <c r="S32" s="11" t="s">
        <v>119</v>
      </c>
      <c r="T32" s="11" t="s">
        <v>53</v>
      </c>
      <c r="U32" s="11" t="s">
        <v>58</v>
      </c>
      <c r="V32" s="11" t="s">
        <v>48</v>
      </c>
      <c r="W32" s="11" t="s">
        <v>59</v>
      </c>
      <c r="X32" s="11" t="s">
        <v>60</v>
      </c>
      <c r="Y32" s="11">
        <v>0</v>
      </c>
      <c r="Z32" s="11">
        <v>0.14</v>
      </c>
      <c r="AA32" s="11" t="s">
        <v>48</v>
      </c>
    </row>
    <row r="33" spans="1:27">
      <c r="A33" s="11" t="s">
        <v>159</v>
      </c>
      <c r="B33" s="11" t="s">
        <v>45</v>
      </c>
      <c r="C33" s="11" t="s">
        <v>46</v>
      </c>
      <c r="D33" s="11" t="s">
        <v>47</v>
      </c>
      <c r="E33" s="11" t="s">
        <v>48</v>
      </c>
      <c r="F33" s="11" t="s">
        <v>160</v>
      </c>
      <c r="G33" s="11" t="s">
        <v>161</v>
      </c>
      <c r="H33" s="11" t="s">
        <v>51</v>
      </c>
      <c r="I33" s="11" t="s">
        <v>52</v>
      </c>
      <c r="J33" s="11" t="s">
        <v>53</v>
      </c>
      <c r="K33" s="11" t="s">
        <v>162</v>
      </c>
      <c r="L33" s="11" t="s">
        <v>55</v>
      </c>
      <c r="M33" s="11" t="s">
        <v>68</v>
      </c>
      <c r="N33" s="11" t="s">
        <v>57</v>
      </c>
      <c r="O33" s="11" t="s">
        <v>47</v>
      </c>
      <c r="P33" s="11" t="s">
        <v>47</v>
      </c>
      <c r="Q33" s="11" t="s">
        <v>57</v>
      </c>
      <c r="R33" s="11" t="s">
        <v>57</v>
      </c>
      <c r="S33" s="11" t="s">
        <v>48</v>
      </c>
      <c r="T33" s="11" t="s">
        <v>48</v>
      </c>
      <c r="U33" s="11" t="s">
        <v>58</v>
      </c>
      <c r="V33" s="11" t="s">
        <v>48</v>
      </c>
      <c r="W33" s="11" t="s">
        <v>59</v>
      </c>
      <c r="X33" s="11" t="s">
        <v>60</v>
      </c>
      <c r="Y33" s="11">
        <v>0.08</v>
      </c>
      <c r="Z33" s="11">
        <v>0</v>
      </c>
      <c r="AA33" s="11" t="s">
        <v>48</v>
      </c>
    </row>
    <row r="34" spans="1:27">
      <c r="A34" s="11" t="s">
        <v>163</v>
      </c>
      <c r="B34" s="11" t="s">
        <v>45</v>
      </c>
      <c r="C34" s="11" t="s">
        <v>46</v>
      </c>
      <c r="D34" s="11" t="s">
        <v>47</v>
      </c>
      <c r="E34" s="11" t="s">
        <v>48</v>
      </c>
      <c r="F34" s="11" t="s">
        <v>160</v>
      </c>
      <c r="G34" s="11" t="s">
        <v>161</v>
      </c>
      <c r="H34" s="11" t="s">
        <v>51</v>
      </c>
      <c r="I34" s="11" t="s">
        <v>52</v>
      </c>
      <c r="J34" s="11" t="s">
        <v>116</v>
      </c>
      <c r="K34" s="11" t="s">
        <v>162</v>
      </c>
      <c r="L34" s="11" t="s">
        <v>55</v>
      </c>
      <c r="M34" s="11" t="s">
        <v>57</v>
      </c>
      <c r="N34" s="11" t="s">
        <v>57</v>
      </c>
      <c r="O34" s="11" t="s">
        <v>164</v>
      </c>
      <c r="P34" s="11" t="s">
        <v>165</v>
      </c>
      <c r="Q34" s="11" t="s">
        <v>68</v>
      </c>
      <c r="R34" s="11" t="s">
        <v>57</v>
      </c>
      <c r="S34" s="11" t="s">
        <v>119</v>
      </c>
      <c r="T34" s="11" t="s">
        <v>53</v>
      </c>
      <c r="U34" s="11" t="s">
        <v>58</v>
      </c>
      <c r="V34" s="11" t="s">
        <v>48</v>
      </c>
      <c r="W34" s="11" t="s">
        <v>59</v>
      </c>
      <c r="X34" s="11" t="s">
        <v>60</v>
      </c>
      <c r="Y34" s="11">
        <v>0</v>
      </c>
      <c r="Z34" s="11">
        <v>0.08</v>
      </c>
      <c r="AA34" s="11" t="s">
        <v>48</v>
      </c>
    </row>
    <row r="35" spans="1:27">
      <c r="A35" s="11" t="s">
        <v>166</v>
      </c>
      <c r="B35" s="11" t="s">
        <v>45</v>
      </c>
      <c r="C35" s="11" t="s">
        <v>46</v>
      </c>
      <c r="D35" s="11" t="s">
        <v>47</v>
      </c>
      <c r="E35" s="11" t="s">
        <v>48</v>
      </c>
      <c r="F35" s="11" t="s">
        <v>104</v>
      </c>
      <c r="G35" s="11" t="s">
        <v>105</v>
      </c>
      <c r="H35" s="11" t="s">
        <v>51</v>
      </c>
      <c r="I35" s="11" t="s">
        <v>52</v>
      </c>
      <c r="J35" s="11" t="s">
        <v>116</v>
      </c>
      <c r="K35" s="11" t="s">
        <v>54</v>
      </c>
      <c r="L35" s="11" t="s">
        <v>55</v>
      </c>
      <c r="M35" s="11" t="s">
        <v>57</v>
      </c>
      <c r="N35" s="11" t="s">
        <v>57</v>
      </c>
      <c r="O35" s="11" t="s">
        <v>167</v>
      </c>
      <c r="P35" s="11" t="s">
        <v>168</v>
      </c>
      <c r="Q35" s="11" t="s">
        <v>64</v>
      </c>
      <c r="R35" s="11" t="s">
        <v>57</v>
      </c>
      <c r="S35" s="11" t="s">
        <v>119</v>
      </c>
      <c r="T35" s="11" t="s">
        <v>53</v>
      </c>
      <c r="U35" s="11" t="s">
        <v>58</v>
      </c>
      <c r="V35" s="11" t="s">
        <v>48</v>
      </c>
      <c r="W35" s="11" t="s">
        <v>59</v>
      </c>
      <c r="X35" s="11" t="s">
        <v>60</v>
      </c>
      <c r="Y35" s="11">
        <v>0</v>
      </c>
      <c r="Z35" s="11">
        <v>0.11</v>
      </c>
      <c r="AA35" s="11" t="s">
        <v>48</v>
      </c>
    </row>
    <row r="36" spans="1:27">
      <c r="A36" s="11" t="s">
        <v>169</v>
      </c>
      <c r="B36" s="11" t="s">
        <v>45</v>
      </c>
      <c r="C36" s="11" t="s">
        <v>46</v>
      </c>
      <c r="D36" s="11" t="s">
        <v>47</v>
      </c>
      <c r="E36" s="11" t="s">
        <v>48</v>
      </c>
      <c r="F36" s="11" t="s">
        <v>107</v>
      </c>
      <c r="G36" s="11" t="s">
        <v>108</v>
      </c>
      <c r="H36" s="11" t="s">
        <v>51</v>
      </c>
      <c r="I36" s="11" t="s">
        <v>52</v>
      </c>
      <c r="J36" s="11" t="s">
        <v>116</v>
      </c>
      <c r="K36" s="11" t="s">
        <v>54</v>
      </c>
      <c r="L36" s="11" t="s">
        <v>55</v>
      </c>
      <c r="M36" s="11" t="s">
        <v>57</v>
      </c>
      <c r="N36" s="11" t="s">
        <v>57</v>
      </c>
      <c r="O36" s="11" t="s">
        <v>170</v>
      </c>
      <c r="P36" s="11" t="s">
        <v>171</v>
      </c>
      <c r="Q36" s="11" t="s">
        <v>64</v>
      </c>
      <c r="R36" s="11" t="s">
        <v>57</v>
      </c>
      <c r="S36" s="11" t="s">
        <v>119</v>
      </c>
      <c r="T36" s="11" t="s">
        <v>53</v>
      </c>
      <c r="U36" s="11" t="s">
        <v>58</v>
      </c>
      <c r="V36" s="11" t="s">
        <v>48</v>
      </c>
      <c r="W36" s="11" t="s">
        <v>59</v>
      </c>
      <c r="X36" s="11" t="s">
        <v>60</v>
      </c>
      <c r="Y36" s="11">
        <v>0</v>
      </c>
      <c r="Z36" s="11">
        <v>0.11</v>
      </c>
      <c r="AA36" s="11" t="s">
        <v>48</v>
      </c>
    </row>
    <row r="37" spans="1:27">
      <c r="A37" s="11" t="s">
        <v>172</v>
      </c>
      <c r="B37" s="11" t="s">
        <v>45</v>
      </c>
      <c r="C37" s="11" t="s">
        <v>46</v>
      </c>
      <c r="D37" s="11" t="s">
        <v>47</v>
      </c>
      <c r="E37" s="11" t="s">
        <v>48</v>
      </c>
      <c r="F37" s="11" t="s">
        <v>110</v>
      </c>
      <c r="G37" s="11" t="s">
        <v>111</v>
      </c>
      <c r="H37" s="11" t="s">
        <v>51</v>
      </c>
      <c r="I37" s="11" t="s">
        <v>52</v>
      </c>
      <c r="J37" s="11" t="s">
        <v>116</v>
      </c>
      <c r="K37" s="11" t="s">
        <v>54</v>
      </c>
      <c r="L37" s="11" t="s">
        <v>55</v>
      </c>
      <c r="M37" s="11" t="s">
        <v>57</v>
      </c>
      <c r="N37" s="11" t="s">
        <v>57</v>
      </c>
      <c r="O37" s="11" t="s">
        <v>173</v>
      </c>
      <c r="P37" s="11" t="s">
        <v>174</v>
      </c>
      <c r="Q37" s="11" t="s">
        <v>56</v>
      </c>
      <c r="R37" s="11" t="s">
        <v>57</v>
      </c>
      <c r="S37" s="11" t="s">
        <v>119</v>
      </c>
      <c r="T37" s="11" t="s">
        <v>53</v>
      </c>
      <c r="U37" s="11" t="s">
        <v>58</v>
      </c>
      <c r="V37" s="11" t="s">
        <v>48</v>
      </c>
      <c r="W37" s="11" t="s">
        <v>59</v>
      </c>
      <c r="X37" s="11" t="s">
        <v>60</v>
      </c>
      <c r="Y37" s="11">
        <v>0</v>
      </c>
      <c r="Z37" s="11">
        <v>0.14</v>
      </c>
      <c r="AA37" s="11" t="s">
        <v>48</v>
      </c>
    </row>
    <row r="38" spans="1:27">
      <c r="A38" s="11" t="s">
        <v>175</v>
      </c>
      <c r="B38" s="11" t="s">
        <v>45</v>
      </c>
      <c r="C38" s="11" t="s">
        <v>46</v>
      </c>
      <c r="D38" s="11" t="s">
        <v>47</v>
      </c>
      <c r="E38" s="11" t="s">
        <v>48</v>
      </c>
      <c r="F38" s="11" t="s">
        <v>113</v>
      </c>
      <c r="G38" s="11" t="s">
        <v>114</v>
      </c>
      <c r="H38" s="11" t="s">
        <v>51</v>
      </c>
      <c r="I38" s="11" t="s">
        <v>52</v>
      </c>
      <c r="J38" s="11" t="s">
        <v>116</v>
      </c>
      <c r="K38" s="11" t="s">
        <v>54</v>
      </c>
      <c r="L38" s="11" t="s">
        <v>55</v>
      </c>
      <c r="M38" s="11" t="s">
        <v>57</v>
      </c>
      <c r="N38" s="11" t="s">
        <v>57</v>
      </c>
      <c r="O38" s="11" t="s">
        <v>176</v>
      </c>
      <c r="P38" s="11" t="s">
        <v>177</v>
      </c>
      <c r="Q38" s="11" t="s">
        <v>56</v>
      </c>
      <c r="R38" s="11" t="s">
        <v>57</v>
      </c>
      <c r="S38" s="11" t="s">
        <v>119</v>
      </c>
      <c r="T38" s="11" t="s">
        <v>53</v>
      </c>
      <c r="U38" s="11" t="s">
        <v>58</v>
      </c>
      <c r="V38" s="11" t="s">
        <v>48</v>
      </c>
      <c r="W38" s="11" t="s">
        <v>59</v>
      </c>
      <c r="X38" s="11" t="s">
        <v>60</v>
      </c>
      <c r="Y38" s="11">
        <v>0</v>
      </c>
      <c r="Z38" s="11">
        <v>0.14</v>
      </c>
      <c r="AA38" s="11" t="s">
        <v>48</v>
      </c>
    </row>
    <row r="39" spans="1:27">
      <c r="A39" s="11" t="s">
        <v>178</v>
      </c>
      <c r="B39" s="11" t="s">
        <v>45</v>
      </c>
      <c r="C39" s="11" t="s">
        <v>46</v>
      </c>
      <c r="D39" s="11" t="s">
        <v>47</v>
      </c>
      <c r="E39" s="11" t="s">
        <v>48</v>
      </c>
      <c r="F39" s="11" t="s">
        <v>179</v>
      </c>
      <c r="G39" s="11" t="s">
        <v>180</v>
      </c>
      <c r="H39" s="11" t="s">
        <v>51</v>
      </c>
      <c r="I39" s="11" t="s">
        <v>52</v>
      </c>
      <c r="J39" s="11" t="s">
        <v>53</v>
      </c>
      <c r="K39" s="11" t="s">
        <v>162</v>
      </c>
      <c r="L39" s="11" t="s">
        <v>55</v>
      </c>
      <c r="M39" s="11" t="s">
        <v>181</v>
      </c>
      <c r="N39" s="11" t="s">
        <v>57</v>
      </c>
      <c r="O39" s="11" t="s">
        <v>47</v>
      </c>
      <c r="P39" s="11" t="s">
        <v>47</v>
      </c>
      <c r="Q39" s="11" t="s">
        <v>57</v>
      </c>
      <c r="R39" s="11" t="s">
        <v>57</v>
      </c>
      <c r="S39" s="11" t="s">
        <v>48</v>
      </c>
      <c r="T39" s="11" t="s">
        <v>48</v>
      </c>
      <c r="U39" s="11" t="s">
        <v>58</v>
      </c>
      <c r="V39" s="11" t="s">
        <v>48</v>
      </c>
      <c r="W39" s="11" t="s">
        <v>59</v>
      </c>
      <c r="X39" s="11" t="s">
        <v>60</v>
      </c>
      <c r="Y39" s="11">
        <v>0.21</v>
      </c>
      <c r="Z39" s="11">
        <v>0</v>
      </c>
      <c r="AA39" s="11" t="s">
        <v>48</v>
      </c>
    </row>
    <row r="40" spans="1:27">
      <c r="A40" s="11" t="s">
        <v>182</v>
      </c>
      <c r="B40" s="11" t="s">
        <v>45</v>
      </c>
      <c r="C40" s="11" t="s">
        <v>46</v>
      </c>
      <c r="D40" s="11" t="s">
        <v>47</v>
      </c>
      <c r="E40" s="11" t="s">
        <v>48</v>
      </c>
      <c r="F40" s="11" t="s">
        <v>179</v>
      </c>
      <c r="G40" s="11" t="s">
        <v>180</v>
      </c>
      <c r="H40" s="11" t="s">
        <v>51</v>
      </c>
      <c r="I40" s="11" t="s">
        <v>52</v>
      </c>
      <c r="J40" s="11" t="s">
        <v>116</v>
      </c>
      <c r="K40" s="11" t="s">
        <v>162</v>
      </c>
      <c r="L40" s="11" t="s">
        <v>55</v>
      </c>
      <c r="M40" s="11" t="s">
        <v>57</v>
      </c>
      <c r="N40" s="11" t="s">
        <v>57</v>
      </c>
      <c r="O40" s="11" t="s">
        <v>183</v>
      </c>
      <c r="P40" s="11" t="s">
        <v>184</v>
      </c>
      <c r="Q40" s="11" t="s">
        <v>181</v>
      </c>
      <c r="R40" s="11" t="s">
        <v>57</v>
      </c>
      <c r="S40" s="11" t="s">
        <v>119</v>
      </c>
      <c r="T40" s="11" t="s">
        <v>53</v>
      </c>
      <c r="U40" s="11" t="s">
        <v>58</v>
      </c>
      <c r="V40" s="11" t="s">
        <v>48</v>
      </c>
      <c r="W40" s="11" t="s">
        <v>59</v>
      </c>
      <c r="X40" s="11" t="s">
        <v>60</v>
      </c>
      <c r="Y40" s="11">
        <v>0</v>
      </c>
      <c r="Z40" s="11">
        <v>0.21</v>
      </c>
      <c r="AA40" s="11" t="s">
        <v>48</v>
      </c>
    </row>
    <row r="41" spans="1:27">
      <c r="A41" s="11" t="s">
        <v>185</v>
      </c>
      <c r="B41" s="11" t="s">
        <v>45</v>
      </c>
      <c r="C41" s="11" t="s">
        <v>46</v>
      </c>
      <c r="D41" s="11" t="s">
        <v>47</v>
      </c>
      <c r="E41" s="11" t="s">
        <v>48</v>
      </c>
      <c r="F41" s="11" t="s">
        <v>186</v>
      </c>
      <c r="G41" s="11" t="s">
        <v>187</v>
      </c>
      <c r="H41" s="11" t="s">
        <v>51</v>
      </c>
      <c r="I41" s="11" t="s">
        <v>52</v>
      </c>
      <c r="J41" s="11" t="s">
        <v>53</v>
      </c>
      <c r="K41" s="11" t="s">
        <v>162</v>
      </c>
      <c r="L41" s="11" t="s">
        <v>55</v>
      </c>
      <c r="M41" s="11" t="s">
        <v>68</v>
      </c>
      <c r="N41" s="11" t="s">
        <v>57</v>
      </c>
      <c r="O41" s="11" t="s">
        <v>47</v>
      </c>
      <c r="P41" s="11" t="s">
        <v>47</v>
      </c>
      <c r="Q41" s="11" t="s">
        <v>57</v>
      </c>
      <c r="R41" s="11" t="s">
        <v>57</v>
      </c>
      <c r="S41" s="11" t="s">
        <v>48</v>
      </c>
      <c r="T41" s="11" t="s">
        <v>48</v>
      </c>
      <c r="U41" s="11" t="s">
        <v>58</v>
      </c>
      <c r="V41" s="11" t="s">
        <v>48</v>
      </c>
      <c r="W41" s="11" t="s">
        <v>59</v>
      </c>
      <c r="X41" s="11" t="s">
        <v>60</v>
      </c>
      <c r="Y41" s="11">
        <v>0.08</v>
      </c>
      <c r="Z41" s="11">
        <v>0</v>
      </c>
      <c r="AA41" s="11" t="s">
        <v>48</v>
      </c>
    </row>
    <row r="42" spans="1:27">
      <c r="A42" s="11" t="s">
        <v>188</v>
      </c>
      <c r="B42" s="11" t="s">
        <v>45</v>
      </c>
      <c r="C42" s="11" t="s">
        <v>46</v>
      </c>
      <c r="D42" s="11" t="s">
        <v>47</v>
      </c>
      <c r="E42" s="11" t="s">
        <v>48</v>
      </c>
      <c r="F42" s="11" t="s">
        <v>186</v>
      </c>
      <c r="G42" s="11" t="s">
        <v>187</v>
      </c>
      <c r="H42" s="11" t="s">
        <v>51</v>
      </c>
      <c r="I42" s="11" t="s">
        <v>52</v>
      </c>
      <c r="J42" s="11" t="s">
        <v>116</v>
      </c>
      <c r="K42" s="11" t="s">
        <v>162</v>
      </c>
      <c r="L42" s="11" t="s">
        <v>55</v>
      </c>
      <c r="M42" s="11" t="s">
        <v>57</v>
      </c>
      <c r="N42" s="11" t="s">
        <v>57</v>
      </c>
      <c r="O42" s="11" t="s">
        <v>189</v>
      </c>
      <c r="P42" s="11" t="s">
        <v>190</v>
      </c>
      <c r="Q42" s="11" t="s">
        <v>68</v>
      </c>
      <c r="R42" s="11" t="s">
        <v>57</v>
      </c>
      <c r="S42" s="11" t="s">
        <v>119</v>
      </c>
      <c r="T42" s="11" t="s">
        <v>53</v>
      </c>
      <c r="U42" s="11" t="s">
        <v>58</v>
      </c>
      <c r="V42" s="11" t="s">
        <v>48</v>
      </c>
      <c r="W42" s="11" t="s">
        <v>59</v>
      </c>
      <c r="X42" s="11" t="s">
        <v>60</v>
      </c>
      <c r="Y42" s="11">
        <v>0</v>
      </c>
      <c r="Z42" s="11">
        <v>0.08</v>
      </c>
      <c r="AA42" s="11" t="s">
        <v>48</v>
      </c>
    </row>
    <row r="43" spans="1:27">
      <c r="A43" s="11" t="s">
        <v>191</v>
      </c>
      <c r="B43" s="11" t="s">
        <v>45</v>
      </c>
      <c r="C43" s="11" t="s">
        <v>46</v>
      </c>
      <c r="D43" s="11" t="s">
        <v>47</v>
      </c>
      <c r="E43" s="11" t="s">
        <v>48</v>
      </c>
      <c r="F43" s="11" t="s">
        <v>192</v>
      </c>
      <c r="G43" s="11" t="s">
        <v>193</v>
      </c>
      <c r="H43" s="11" t="s">
        <v>51</v>
      </c>
      <c r="I43" s="11" t="s">
        <v>52</v>
      </c>
      <c r="J43" s="11" t="s">
        <v>53</v>
      </c>
      <c r="K43" s="11" t="s">
        <v>162</v>
      </c>
      <c r="L43" s="11" t="s">
        <v>55</v>
      </c>
      <c r="M43" s="11" t="s">
        <v>99</v>
      </c>
      <c r="N43" s="11" t="s">
        <v>57</v>
      </c>
      <c r="O43" s="11" t="s">
        <v>47</v>
      </c>
      <c r="P43" s="11" t="s">
        <v>47</v>
      </c>
      <c r="Q43" s="11" t="s">
        <v>57</v>
      </c>
      <c r="R43" s="11" t="s">
        <v>57</v>
      </c>
      <c r="S43" s="11" t="s">
        <v>48</v>
      </c>
      <c r="T43" s="11" t="s">
        <v>48</v>
      </c>
      <c r="U43" s="11" t="s">
        <v>58</v>
      </c>
      <c r="V43" s="11" t="s">
        <v>48</v>
      </c>
      <c r="W43" s="11" t="s">
        <v>59</v>
      </c>
      <c r="X43" s="11" t="s">
        <v>60</v>
      </c>
      <c r="Y43" s="11">
        <v>0.19</v>
      </c>
      <c r="Z43" s="11">
        <v>0</v>
      </c>
      <c r="AA43" s="11" t="s">
        <v>48</v>
      </c>
    </row>
    <row r="44" spans="1:27">
      <c r="A44" s="11" t="s">
        <v>194</v>
      </c>
      <c r="B44" s="11" t="s">
        <v>45</v>
      </c>
      <c r="C44" s="11" t="s">
        <v>46</v>
      </c>
      <c r="D44" s="11" t="s">
        <v>47</v>
      </c>
      <c r="E44" s="11" t="s">
        <v>48</v>
      </c>
      <c r="F44" s="11" t="s">
        <v>192</v>
      </c>
      <c r="G44" s="11" t="s">
        <v>193</v>
      </c>
      <c r="H44" s="11" t="s">
        <v>51</v>
      </c>
      <c r="I44" s="11" t="s">
        <v>52</v>
      </c>
      <c r="J44" s="11" t="s">
        <v>116</v>
      </c>
      <c r="K44" s="11" t="s">
        <v>162</v>
      </c>
      <c r="L44" s="11" t="s">
        <v>55</v>
      </c>
      <c r="M44" s="11" t="s">
        <v>57</v>
      </c>
      <c r="N44" s="11" t="s">
        <v>57</v>
      </c>
      <c r="O44" s="11" t="s">
        <v>195</v>
      </c>
      <c r="P44" s="11" t="s">
        <v>196</v>
      </c>
      <c r="Q44" s="11" t="s">
        <v>99</v>
      </c>
      <c r="R44" s="11" t="s">
        <v>57</v>
      </c>
      <c r="S44" s="11" t="s">
        <v>119</v>
      </c>
      <c r="T44" s="11" t="s">
        <v>53</v>
      </c>
      <c r="U44" s="11" t="s">
        <v>58</v>
      </c>
      <c r="V44" s="11" t="s">
        <v>48</v>
      </c>
      <c r="W44" s="11" t="s">
        <v>59</v>
      </c>
      <c r="X44" s="11" t="s">
        <v>60</v>
      </c>
      <c r="Y44" s="11">
        <v>0</v>
      </c>
      <c r="Z44" s="11">
        <v>0.19</v>
      </c>
      <c r="AA44" s="11" t="s">
        <v>48</v>
      </c>
    </row>
    <row r="45" spans="1:27">
      <c r="A45" s="11" t="s">
        <v>197</v>
      </c>
      <c r="B45" s="11" t="s">
        <v>45</v>
      </c>
      <c r="C45" s="11" t="s">
        <v>46</v>
      </c>
      <c r="D45" s="11" t="s">
        <v>47</v>
      </c>
      <c r="E45" s="11" t="s">
        <v>48</v>
      </c>
      <c r="F45" s="11" t="s">
        <v>198</v>
      </c>
      <c r="G45" s="11" t="s">
        <v>199</v>
      </c>
      <c r="H45" s="11" t="s">
        <v>51</v>
      </c>
      <c r="I45" s="11" t="s">
        <v>52</v>
      </c>
      <c r="J45" s="11" t="s">
        <v>53</v>
      </c>
      <c r="K45" s="11" t="s">
        <v>162</v>
      </c>
      <c r="L45" s="11" t="s">
        <v>55</v>
      </c>
      <c r="M45" s="11" t="s">
        <v>64</v>
      </c>
      <c r="N45" s="11" t="s">
        <v>57</v>
      </c>
      <c r="O45" s="11" t="s">
        <v>47</v>
      </c>
      <c r="P45" s="11" t="s">
        <v>47</v>
      </c>
      <c r="Q45" s="11" t="s">
        <v>57</v>
      </c>
      <c r="R45" s="11" t="s">
        <v>57</v>
      </c>
      <c r="S45" s="11" t="s">
        <v>48</v>
      </c>
      <c r="T45" s="11" t="s">
        <v>48</v>
      </c>
      <c r="U45" s="11" t="s">
        <v>58</v>
      </c>
      <c r="V45" s="11" t="s">
        <v>48</v>
      </c>
      <c r="W45" s="11" t="s">
        <v>59</v>
      </c>
      <c r="X45" s="11" t="s">
        <v>60</v>
      </c>
      <c r="Y45" s="11">
        <v>0.11</v>
      </c>
      <c r="Z45" s="11">
        <v>0</v>
      </c>
      <c r="AA45" s="11" t="s">
        <v>48</v>
      </c>
    </row>
    <row r="46" spans="1:27">
      <c r="A46" s="11" t="s">
        <v>200</v>
      </c>
      <c r="B46" s="11" t="s">
        <v>45</v>
      </c>
      <c r="C46" s="11" t="s">
        <v>46</v>
      </c>
      <c r="D46" s="11" t="s">
        <v>47</v>
      </c>
      <c r="E46" s="11" t="s">
        <v>48</v>
      </c>
      <c r="F46" s="11" t="s">
        <v>198</v>
      </c>
      <c r="G46" s="11" t="s">
        <v>199</v>
      </c>
      <c r="H46" s="11" t="s">
        <v>51</v>
      </c>
      <c r="I46" s="11" t="s">
        <v>52</v>
      </c>
      <c r="J46" s="11" t="s">
        <v>116</v>
      </c>
      <c r="K46" s="11" t="s">
        <v>162</v>
      </c>
      <c r="L46" s="11" t="s">
        <v>55</v>
      </c>
      <c r="M46" s="11" t="s">
        <v>57</v>
      </c>
      <c r="N46" s="11" t="s">
        <v>57</v>
      </c>
      <c r="O46" s="11" t="s">
        <v>201</v>
      </c>
      <c r="P46" s="11" t="s">
        <v>202</v>
      </c>
      <c r="Q46" s="11" t="s">
        <v>64</v>
      </c>
      <c r="R46" s="11" t="s">
        <v>57</v>
      </c>
      <c r="S46" s="11" t="s">
        <v>119</v>
      </c>
      <c r="T46" s="11" t="s">
        <v>53</v>
      </c>
      <c r="U46" s="11" t="s">
        <v>58</v>
      </c>
      <c r="V46" s="11" t="s">
        <v>48</v>
      </c>
      <c r="W46" s="11" t="s">
        <v>59</v>
      </c>
      <c r="X46" s="11" t="s">
        <v>60</v>
      </c>
      <c r="Y46" s="11">
        <v>0</v>
      </c>
      <c r="Z46" s="11">
        <v>0.11</v>
      </c>
      <c r="AA46" s="11" t="s">
        <v>48</v>
      </c>
    </row>
    <row r="47" spans="1:27">
      <c r="A47" s="11" t="s">
        <v>203</v>
      </c>
      <c r="B47" s="11" t="s">
        <v>45</v>
      </c>
      <c r="C47" s="11" t="s">
        <v>46</v>
      </c>
      <c r="D47" s="11" t="s">
        <v>47</v>
      </c>
      <c r="E47" s="11" t="s">
        <v>48</v>
      </c>
      <c r="F47" s="11" t="s">
        <v>204</v>
      </c>
      <c r="G47" s="11" t="s">
        <v>205</v>
      </c>
      <c r="H47" s="11" t="s">
        <v>51</v>
      </c>
      <c r="I47" s="11" t="s">
        <v>52</v>
      </c>
      <c r="J47" s="11" t="s">
        <v>53</v>
      </c>
      <c r="K47" s="11" t="s">
        <v>162</v>
      </c>
      <c r="L47" s="11" t="s">
        <v>55</v>
      </c>
      <c r="M47" s="11" t="s">
        <v>64</v>
      </c>
      <c r="N47" s="11" t="s">
        <v>57</v>
      </c>
      <c r="O47" s="11" t="s">
        <v>47</v>
      </c>
      <c r="P47" s="11" t="s">
        <v>47</v>
      </c>
      <c r="Q47" s="11" t="s">
        <v>57</v>
      </c>
      <c r="R47" s="11" t="s">
        <v>57</v>
      </c>
      <c r="S47" s="11" t="s">
        <v>48</v>
      </c>
      <c r="T47" s="11" t="s">
        <v>48</v>
      </c>
      <c r="U47" s="11" t="s">
        <v>58</v>
      </c>
      <c r="V47" s="11" t="s">
        <v>48</v>
      </c>
      <c r="W47" s="11" t="s">
        <v>59</v>
      </c>
      <c r="X47" s="11" t="s">
        <v>60</v>
      </c>
      <c r="Y47" s="11">
        <v>0.11</v>
      </c>
      <c r="Z47" s="11">
        <v>0</v>
      </c>
      <c r="AA47" s="11" t="s">
        <v>48</v>
      </c>
    </row>
    <row r="48" spans="1:27">
      <c r="A48" s="11" t="s">
        <v>206</v>
      </c>
      <c r="B48" s="11" t="s">
        <v>45</v>
      </c>
      <c r="C48" s="11" t="s">
        <v>46</v>
      </c>
      <c r="D48" s="11" t="s">
        <v>47</v>
      </c>
      <c r="E48" s="11" t="s">
        <v>48</v>
      </c>
      <c r="F48" s="11" t="s">
        <v>207</v>
      </c>
      <c r="G48" s="11" t="s">
        <v>208</v>
      </c>
      <c r="H48" s="11" t="s">
        <v>51</v>
      </c>
      <c r="I48" s="11" t="s">
        <v>52</v>
      </c>
      <c r="J48" s="11" t="s">
        <v>53</v>
      </c>
      <c r="K48" s="11" t="s">
        <v>162</v>
      </c>
      <c r="L48" s="11" t="s">
        <v>55</v>
      </c>
      <c r="M48" s="11" t="s">
        <v>56</v>
      </c>
      <c r="N48" s="11" t="s">
        <v>57</v>
      </c>
      <c r="O48" s="11" t="s">
        <v>47</v>
      </c>
      <c r="P48" s="11" t="s">
        <v>47</v>
      </c>
      <c r="Q48" s="11" t="s">
        <v>57</v>
      </c>
      <c r="R48" s="11" t="s">
        <v>57</v>
      </c>
      <c r="S48" s="11" t="s">
        <v>48</v>
      </c>
      <c r="T48" s="11" t="s">
        <v>48</v>
      </c>
      <c r="U48" s="11" t="s">
        <v>58</v>
      </c>
      <c r="V48" s="11" t="s">
        <v>48</v>
      </c>
      <c r="W48" s="11" t="s">
        <v>59</v>
      </c>
      <c r="X48" s="11" t="s">
        <v>60</v>
      </c>
      <c r="Y48" s="11">
        <v>0.14</v>
      </c>
      <c r="Z48" s="11">
        <v>0</v>
      </c>
      <c r="AA48" s="11" t="s">
        <v>48</v>
      </c>
    </row>
    <row r="49" spans="1:27">
      <c r="A49" s="11" t="s">
        <v>209</v>
      </c>
      <c r="B49" s="11" t="s">
        <v>45</v>
      </c>
      <c r="C49" s="11" t="s">
        <v>46</v>
      </c>
      <c r="D49" s="11" t="s">
        <v>47</v>
      </c>
      <c r="E49" s="11" t="s">
        <v>48</v>
      </c>
      <c r="F49" s="11" t="s">
        <v>210</v>
      </c>
      <c r="G49" s="11" t="s">
        <v>211</v>
      </c>
      <c r="H49" s="11" t="s">
        <v>51</v>
      </c>
      <c r="I49" s="11" t="s">
        <v>52</v>
      </c>
      <c r="J49" s="11" t="s">
        <v>53</v>
      </c>
      <c r="K49" s="11" t="s">
        <v>162</v>
      </c>
      <c r="L49" s="11" t="s">
        <v>55</v>
      </c>
      <c r="M49" s="11" t="s">
        <v>68</v>
      </c>
      <c r="N49" s="11" t="s">
        <v>57</v>
      </c>
      <c r="O49" s="11" t="s">
        <v>47</v>
      </c>
      <c r="P49" s="11" t="s">
        <v>47</v>
      </c>
      <c r="Q49" s="11" t="s">
        <v>57</v>
      </c>
      <c r="R49" s="11" t="s">
        <v>57</v>
      </c>
      <c r="S49" s="11" t="s">
        <v>48</v>
      </c>
      <c r="T49" s="11" t="s">
        <v>48</v>
      </c>
      <c r="U49" s="11" t="s">
        <v>58</v>
      </c>
      <c r="V49" s="11" t="s">
        <v>48</v>
      </c>
      <c r="W49" s="11" t="s">
        <v>59</v>
      </c>
      <c r="X49" s="11" t="s">
        <v>60</v>
      </c>
      <c r="Y49" s="11">
        <v>0.08</v>
      </c>
      <c r="Z49" s="11">
        <v>0</v>
      </c>
      <c r="AA49" s="11" t="s">
        <v>48</v>
      </c>
    </row>
    <row r="50" spans="1:27">
      <c r="A50" s="11" t="s">
        <v>212</v>
      </c>
      <c r="B50" s="11" t="s">
        <v>45</v>
      </c>
      <c r="C50" s="11" t="s">
        <v>46</v>
      </c>
      <c r="D50" s="11" t="s">
        <v>47</v>
      </c>
      <c r="E50" s="11" t="s">
        <v>48</v>
      </c>
      <c r="F50" s="11" t="s">
        <v>210</v>
      </c>
      <c r="G50" s="11" t="s">
        <v>211</v>
      </c>
      <c r="H50" s="11" t="s">
        <v>51</v>
      </c>
      <c r="I50" s="11" t="s">
        <v>52</v>
      </c>
      <c r="J50" s="11" t="s">
        <v>116</v>
      </c>
      <c r="K50" s="11" t="s">
        <v>162</v>
      </c>
      <c r="L50" s="11" t="s">
        <v>55</v>
      </c>
      <c r="M50" s="11" t="s">
        <v>57</v>
      </c>
      <c r="N50" s="11" t="s">
        <v>57</v>
      </c>
      <c r="O50" s="11" t="s">
        <v>213</v>
      </c>
      <c r="P50" s="11" t="s">
        <v>214</v>
      </c>
      <c r="Q50" s="11" t="s">
        <v>68</v>
      </c>
      <c r="R50" s="11" t="s">
        <v>57</v>
      </c>
      <c r="S50" s="11" t="s">
        <v>119</v>
      </c>
      <c r="T50" s="11" t="s">
        <v>53</v>
      </c>
      <c r="U50" s="11" t="s">
        <v>58</v>
      </c>
      <c r="V50" s="11" t="s">
        <v>48</v>
      </c>
      <c r="W50" s="11" t="s">
        <v>59</v>
      </c>
      <c r="X50" s="11" t="s">
        <v>60</v>
      </c>
      <c r="Y50" s="11">
        <v>0</v>
      </c>
      <c r="Z50" s="11">
        <v>0.08</v>
      </c>
      <c r="AA50" s="11" t="s">
        <v>48</v>
      </c>
    </row>
    <row r="51" spans="1:27">
      <c r="A51" s="11" t="s">
        <v>215</v>
      </c>
      <c r="B51" s="11" t="s">
        <v>45</v>
      </c>
      <c r="C51" s="11" t="s">
        <v>46</v>
      </c>
      <c r="D51" s="11" t="s">
        <v>47</v>
      </c>
      <c r="E51" s="11" t="s">
        <v>48</v>
      </c>
      <c r="F51" s="11" t="s">
        <v>216</v>
      </c>
      <c r="G51" s="11" t="s">
        <v>217</v>
      </c>
      <c r="H51" s="11" t="s">
        <v>51</v>
      </c>
      <c r="I51" s="11" t="s">
        <v>52</v>
      </c>
      <c r="J51" s="11" t="s">
        <v>53</v>
      </c>
      <c r="K51" s="11" t="s">
        <v>162</v>
      </c>
      <c r="L51" s="11" t="s">
        <v>55</v>
      </c>
      <c r="M51" s="11" t="s">
        <v>218</v>
      </c>
      <c r="N51" s="11" t="s">
        <v>57</v>
      </c>
      <c r="O51" s="11" t="s">
        <v>47</v>
      </c>
      <c r="P51" s="11" t="s">
        <v>47</v>
      </c>
      <c r="Q51" s="11" t="s">
        <v>57</v>
      </c>
      <c r="R51" s="11" t="s">
        <v>57</v>
      </c>
      <c r="S51" s="11" t="s">
        <v>48</v>
      </c>
      <c r="T51" s="11" t="s">
        <v>48</v>
      </c>
      <c r="U51" s="11" t="s">
        <v>58</v>
      </c>
      <c r="V51" s="11" t="s">
        <v>48</v>
      </c>
      <c r="W51" s="11" t="s">
        <v>59</v>
      </c>
      <c r="X51" s="11" t="s">
        <v>60</v>
      </c>
      <c r="Y51" s="11">
        <v>0.17</v>
      </c>
      <c r="Z51" s="11">
        <v>0</v>
      </c>
      <c r="AA51" s="11" t="s">
        <v>48</v>
      </c>
    </row>
    <row r="52" spans="1:27">
      <c r="A52" s="11" t="s">
        <v>219</v>
      </c>
      <c r="B52" s="11" t="s">
        <v>45</v>
      </c>
      <c r="C52" s="11" t="s">
        <v>46</v>
      </c>
      <c r="D52" s="11" t="s">
        <v>47</v>
      </c>
      <c r="E52" s="11" t="s">
        <v>48</v>
      </c>
      <c r="F52" s="11" t="s">
        <v>216</v>
      </c>
      <c r="G52" s="11" t="s">
        <v>217</v>
      </c>
      <c r="H52" s="11" t="s">
        <v>51</v>
      </c>
      <c r="I52" s="11" t="s">
        <v>52</v>
      </c>
      <c r="J52" s="11" t="s">
        <v>116</v>
      </c>
      <c r="K52" s="11" t="s">
        <v>162</v>
      </c>
      <c r="L52" s="11" t="s">
        <v>55</v>
      </c>
      <c r="M52" s="11" t="s">
        <v>57</v>
      </c>
      <c r="N52" s="11" t="s">
        <v>57</v>
      </c>
      <c r="O52" s="11" t="s">
        <v>220</v>
      </c>
      <c r="P52" s="11" t="s">
        <v>221</v>
      </c>
      <c r="Q52" s="11" t="s">
        <v>218</v>
      </c>
      <c r="R52" s="11" t="s">
        <v>57</v>
      </c>
      <c r="S52" s="11" t="s">
        <v>119</v>
      </c>
      <c r="T52" s="11" t="s">
        <v>53</v>
      </c>
      <c r="U52" s="11" t="s">
        <v>58</v>
      </c>
      <c r="V52" s="11" t="s">
        <v>48</v>
      </c>
      <c r="W52" s="11" t="s">
        <v>59</v>
      </c>
      <c r="X52" s="11" t="s">
        <v>60</v>
      </c>
      <c r="Y52" s="11">
        <v>0</v>
      </c>
      <c r="Z52" s="11">
        <v>0.17</v>
      </c>
      <c r="AA52" s="11" t="s">
        <v>48</v>
      </c>
    </row>
    <row r="53" spans="1:27">
      <c r="A53" s="11" t="s">
        <v>222</v>
      </c>
      <c r="B53" s="11" t="s">
        <v>45</v>
      </c>
      <c r="C53" s="11" t="s">
        <v>46</v>
      </c>
      <c r="D53" s="11" t="s">
        <v>47</v>
      </c>
      <c r="E53" s="11" t="s">
        <v>48</v>
      </c>
      <c r="F53" s="11" t="s">
        <v>223</v>
      </c>
      <c r="G53" s="11" t="s">
        <v>224</v>
      </c>
      <c r="H53" s="11" t="s">
        <v>51</v>
      </c>
      <c r="I53" s="11" t="s">
        <v>52</v>
      </c>
      <c r="J53" s="11" t="s">
        <v>53</v>
      </c>
      <c r="K53" s="11" t="s">
        <v>162</v>
      </c>
      <c r="L53" s="11" t="s">
        <v>55</v>
      </c>
      <c r="M53" s="11" t="s">
        <v>99</v>
      </c>
      <c r="N53" s="11" t="s">
        <v>57</v>
      </c>
      <c r="O53" s="11" t="s">
        <v>47</v>
      </c>
      <c r="P53" s="11" t="s">
        <v>47</v>
      </c>
      <c r="Q53" s="11" t="s">
        <v>57</v>
      </c>
      <c r="R53" s="11" t="s">
        <v>57</v>
      </c>
      <c r="S53" s="11" t="s">
        <v>48</v>
      </c>
      <c r="T53" s="11" t="s">
        <v>48</v>
      </c>
      <c r="U53" s="11" t="s">
        <v>58</v>
      </c>
      <c r="V53" s="11" t="s">
        <v>48</v>
      </c>
      <c r="W53" s="11" t="s">
        <v>59</v>
      </c>
      <c r="X53" s="11" t="s">
        <v>60</v>
      </c>
      <c r="Y53" s="11">
        <v>0.19</v>
      </c>
      <c r="Z53" s="11">
        <v>0</v>
      </c>
      <c r="AA53" s="11" t="s">
        <v>48</v>
      </c>
    </row>
    <row r="54" spans="1:27">
      <c r="A54" s="11" t="s">
        <v>225</v>
      </c>
      <c r="B54" s="11" t="s">
        <v>45</v>
      </c>
      <c r="C54" s="11" t="s">
        <v>46</v>
      </c>
      <c r="D54" s="11" t="s">
        <v>47</v>
      </c>
      <c r="E54" s="11" t="s">
        <v>48</v>
      </c>
      <c r="F54" s="11" t="s">
        <v>223</v>
      </c>
      <c r="G54" s="11" t="s">
        <v>224</v>
      </c>
      <c r="H54" s="11" t="s">
        <v>51</v>
      </c>
      <c r="I54" s="11" t="s">
        <v>52</v>
      </c>
      <c r="J54" s="11" t="s">
        <v>116</v>
      </c>
      <c r="K54" s="11" t="s">
        <v>162</v>
      </c>
      <c r="L54" s="11" t="s">
        <v>55</v>
      </c>
      <c r="M54" s="11" t="s">
        <v>57</v>
      </c>
      <c r="N54" s="11" t="s">
        <v>57</v>
      </c>
      <c r="O54" s="11" t="s">
        <v>226</v>
      </c>
      <c r="P54" s="11" t="s">
        <v>227</v>
      </c>
      <c r="Q54" s="11" t="s">
        <v>99</v>
      </c>
      <c r="R54" s="11" t="s">
        <v>57</v>
      </c>
      <c r="S54" s="11" t="s">
        <v>119</v>
      </c>
      <c r="T54" s="11" t="s">
        <v>53</v>
      </c>
      <c r="U54" s="11" t="s">
        <v>58</v>
      </c>
      <c r="V54" s="11" t="s">
        <v>48</v>
      </c>
      <c r="W54" s="11" t="s">
        <v>59</v>
      </c>
      <c r="X54" s="11" t="s">
        <v>60</v>
      </c>
      <c r="Y54" s="11">
        <v>0</v>
      </c>
      <c r="Z54" s="11">
        <v>0.19</v>
      </c>
      <c r="AA54" s="11" t="s">
        <v>48</v>
      </c>
    </row>
    <row r="55" spans="1:27">
      <c r="A55" s="11" t="s">
        <v>228</v>
      </c>
      <c r="B55" s="11" t="s">
        <v>45</v>
      </c>
      <c r="C55" s="11" t="s">
        <v>46</v>
      </c>
      <c r="D55" s="11" t="s">
        <v>47</v>
      </c>
      <c r="E55" s="11" t="s">
        <v>48</v>
      </c>
      <c r="F55" s="11" t="s">
        <v>229</v>
      </c>
      <c r="G55" s="11" t="s">
        <v>230</v>
      </c>
      <c r="H55" s="11" t="s">
        <v>51</v>
      </c>
      <c r="I55" s="11" t="s">
        <v>52</v>
      </c>
      <c r="J55" s="11" t="s">
        <v>53</v>
      </c>
      <c r="K55" s="11" t="s">
        <v>162</v>
      </c>
      <c r="L55" s="11" t="s">
        <v>55</v>
      </c>
      <c r="M55" s="11" t="s">
        <v>64</v>
      </c>
      <c r="N55" s="11" t="s">
        <v>57</v>
      </c>
      <c r="O55" s="11" t="s">
        <v>47</v>
      </c>
      <c r="P55" s="11" t="s">
        <v>47</v>
      </c>
      <c r="Q55" s="11" t="s">
        <v>57</v>
      </c>
      <c r="R55" s="11" t="s">
        <v>57</v>
      </c>
      <c r="S55" s="11" t="s">
        <v>48</v>
      </c>
      <c r="T55" s="11" t="s">
        <v>48</v>
      </c>
      <c r="U55" s="11" t="s">
        <v>58</v>
      </c>
      <c r="V55" s="11" t="s">
        <v>48</v>
      </c>
      <c r="W55" s="11" t="s">
        <v>59</v>
      </c>
      <c r="X55" s="11" t="s">
        <v>60</v>
      </c>
      <c r="Y55" s="11">
        <v>0.11</v>
      </c>
      <c r="Z55" s="11">
        <v>0</v>
      </c>
      <c r="AA55" s="11" t="s">
        <v>48</v>
      </c>
    </row>
    <row r="56" spans="1:27">
      <c r="A56" s="11" t="s">
        <v>231</v>
      </c>
      <c r="B56" s="11" t="s">
        <v>45</v>
      </c>
      <c r="C56" s="11" t="s">
        <v>46</v>
      </c>
      <c r="D56" s="11" t="s">
        <v>47</v>
      </c>
      <c r="E56" s="11" t="s">
        <v>48</v>
      </c>
      <c r="F56" s="11" t="s">
        <v>229</v>
      </c>
      <c r="G56" s="11" t="s">
        <v>230</v>
      </c>
      <c r="H56" s="11" t="s">
        <v>51</v>
      </c>
      <c r="I56" s="11" t="s">
        <v>52</v>
      </c>
      <c r="J56" s="11" t="s">
        <v>116</v>
      </c>
      <c r="K56" s="11" t="s">
        <v>162</v>
      </c>
      <c r="L56" s="11" t="s">
        <v>55</v>
      </c>
      <c r="M56" s="11" t="s">
        <v>57</v>
      </c>
      <c r="N56" s="11" t="s">
        <v>57</v>
      </c>
      <c r="O56" s="11" t="s">
        <v>232</v>
      </c>
      <c r="P56" s="11" t="s">
        <v>233</v>
      </c>
      <c r="Q56" s="11" t="s">
        <v>64</v>
      </c>
      <c r="R56" s="11" t="s">
        <v>57</v>
      </c>
      <c r="S56" s="11" t="s">
        <v>119</v>
      </c>
      <c r="T56" s="11" t="s">
        <v>53</v>
      </c>
      <c r="U56" s="11" t="s">
        <v>58</v>
      </c>
      <c r="V56" s="11" t="s">
        <v>48</v>
      </c>
      <c r="W56" s="11" t="s">
        <v>59</v>
      </c>
      <c r="X56" s="11" t="s">
        <v>60</v>
      </c>
      <c r="Y56" s="11">
        <v>0</v>
      </c>
      <c r="Z56" s="11">
        <v>0.11</v>
      </c>
      <c r="AA56" s="11" t="s">
        <v>48</v>
      </c>
    </row>
    <row r="57" spans="1:27">
      <c r="A57" s="11" t="s">
        <v>234</v>
      </c>
      <c r="B57" s="11" t="s">
        <v>45</v>
      </c>
      <c r="C57" s="11" t="s">
        <v>46</v>
      </c>
      <c r="D57" s="11" t="s">
        <v>47</v>
      </c>
      <c r="E57" s="11" t="s">
        <v>48</v>
      </c>
      <c r="F57" s="11" t="s">
        <v>235</v>
      </c>
      <c r="G57" s="11" t="s">
        <v>236</v>
      </c>
      <c r="H57" s="11" t="s">
        <v>51</v>
      </c>
      <c r="I57" s="11" t="s">
        <v>52</v>
      </c>
      <c r="J57" s="11" t="s">
        <v>53</v>
      </c>
      <c r="K57" s="11" t="s">
        <v>162</v>
      </c>
      <c r="L57" s="11" t="s">
        <v>55</v>
      </c>
      <c r="M57" s="11" t="s">
        <v>99</v>
      </c>
      <c r="N57" s="11" t="s">
        <v>57</v>
      </c>
      <c r="O57" s="11" t="s">
        <v>47</v>
      </c>
      <c r="P57" s="11" t="s">
        <v>47</v>
      </c>
      <c r="Q57" s="11" t="s">
        <v>57</v>
      </c>
      <c r="R57" s="11" t="s">
        <v>57</v>
      </c>
      <c r="S57" s="11" t="s">
        <v>48</v>
      </c>
      <c r="T57" s="11" t="s">
        <v>48</v>
      </c>
      <c r="U57" s="11" t="s">
        <v>58</v>
      </c>
      <c r="V57" s="11" t="s">
        <v>48</v>
      </c>
      <c r="W57" s="11" t="s">
        <v>59</v>
      </c>
      <c r="X57" s="11" t="s">
        <v>60</v>
      </c>
      <c r="Y57" s="11">
        <v>0.19</v>
      </c>
      <c r="Z57" s="11">
        <v>0</v>
      </c>
      <c r="AA57" s="11" t="s">
        <v>48</v>
      </c>
    </row>
    <row r="58" spans="1:27">
      <c r="A58" s="11" t="s">
        <v>237</v>
      </c>
      <c r="B58" s="11" t="s">
        <v>45</v>
      </c>
      <c r="C58" s="11" t="s">
        <v>46</v>
      </c>
      <c r="D58" s="11" t="s">
        <v>47</v>
      </c>
      <c r="E58" s="11" t="s">
        <v>48</v>
      </c>
      <c r="F58" s="11" t="s">
        <v>238</v>
      </c>
      <c r="G58" s="11" t="s">
        <v>239</v>
      </c>
      <c r="H58" s="11" t="s">
        <v>51</v>
      </c>
      <c r="I58" s="11" t="s">
        <v>52</v>
      </c>
      <c r="J58" s="11" t="s">
        <v>53</v>
      </c>
      <c r="K58" s="11" t="s">
        <v>162</v>
      </c>
      <c r="L58" s="11" t="s">
        <v>55</v>
      </c>
      <c r="M58" s="11" t="s">
        <v>99</v>
      </c>
      <c r="N58" s="11" t="s">
        <v>57</v>
      </c>
      <c r="O58" s="11" t="s">
        <v>47</v>
      </c>
      <c r="P58" s="11" t="s">
        <v>47</v>
      </c>
      <c r="Q58" s="11" t="s">
        <v>57</v>
      </c>
      <c r="R58" s="11" t="s">
        <v>57</v>
      </c>
      <c r="S58" s="11" t="s">
        <v>48</v>
      </c>
      <c r="T58" s="11" t="s">
        <v>48</v>
      </c>
      <c r="U58" s="11" t="s">
        <v>58</v>
      </c>
      <c r="V58" s="11" t="s">
        <v>48</v>
      </c>
      <c r="W58" s="11" t="s">
        <v>59</v>
      </c>
      <c r="X58" s="11" t="s">
        <v>60</v>
      </c>
      <c r="Y58" s="11">
        <v>0.19</v>
      </c>
      <c r="Z58" s="11">
        <v>0</v>
      </c>
      <c r="AA58" s="11" t="s">
        <v>48</v>
      </c>
    </row>
    <row r="59" spans="1:27">
      <c r="A59" s="11" t="s">
        <v>240</v>
      </c>
      <c r="B59" s="11" t="s">
        <v>45</v>
      </c>
      <c r="C59" s="11" t="s">
        <v>46</v>
      </c>
      <c r="D59" s="11" t="s">
        <v>47</v>
      </c>
      <c r="E59" s="11" t="s">
        <v>48</v>
      </c>
      <c r="F59" s="11" t="s">
        <v>238</v>
      </c>
      <c r="G59" s="11" t="s">
        <v>239</v>
      </c>
      <c r="H59" s="11" t="s">
        <v>51</v>
      </c>
      <c r="I59" s="11" t="s">
        <v>52</v>
      </c>
      <c r="J59" s="11" t="s">
        <v>116</v>
      </c>
      <c r="K59" s="11" t="s">
        <v>162</v>
      </c>
      <c r="L59" s="11" t="s">
        <v>55</v>
      </c>
      <c r="M59" s="11" t="s">
        <v>57</v>
      </c>
      <c r="N59" s="11" t="s">
        <v>57</v>
      </c>
      <c r="O59" s="11" t="s">
        <v>241</v>
      </c>
      <c r="P59" s="11" t="s">
        <v>242</v>
      </c>
      <c r="Q59" s="11" t="s">
        <v>99</v>
      </c>
      <c r="R59" s="11" t="s">
        <v>57</v>
      </c>
      <c r="S59" s="11" t="s">
        <v>119</v>
      </c>
      <c r="T59" s="11" t="s">
        <v>53</v>
      </c>
      <c r="U59" s="11" t="s">
        <v>58</v>
      </c>
      <c r="V59" s="11" t="s">
        <v>48</v>
      </c>
      <c r="W59" s="11" t="s">
        <v>59</v>
      </c>
      <c r="X59" s="11" t="s">
        <v>60</v>
      </c>
      <c r="Y59" s="11">
        <v>0</v>
      </c>
      <c r="Z59" s="11">
        <v>0.19</v>
      </c>
      <c r="AA59" s="11" t="s">
        <v>48</v>
      </c>
    </row>
    <row r="60" spans="1:27">
      <c r="A60" s="11" t="s">
        <v>243</v>
      </c>
      <c r="B60" s="11" t="s">
        <v>45</v>
      </c>
      <c r="C60" s="11" t="s">
        <v>46</v>
      </c>
      <c r="D60" s="11" t="s">
        <v>47</v>
      </c>
      <c r="E60" s="11" t="s">
        <v>48</v>
      </c>
      <c r="F60" s="11" t="s">
        <v>244</v>
      </c>
      <c r="G60" s="11" t="s">
        <v>245</v>
      </c>
      <c r="H60" s="11" t="s">
        <v>51</v>
      </c>
      <c r="I60" s="11" t="s">
        <v>52</v>
      </c>
      <c r="J60" s="11" t="s">
        <v>53</v>
      </c>
      <c r="K60" s="11" t="s">
        <v>162</v>
      </c>
      <c r="L60" s="11" t="s">
        <v>55</v>
      </c>
      <c r="M60" s="11" t="s">
        <v>99</v>
      </c>
      <c r="N60" s="11" t="s">
        <v>57</v>
      </c>
      <c r="O60" s="11" t="s">
        <v>47</v>
      </c>
      <c r="P60" s="11" t="s">
        <v>47</v>
      </c>
      <c r="Q60" s="11" t="s">
        <v>57</v>
      </c>
      <c r="R60" s="11" t="s">
        <v>57</v>
      </c>
      <c r="S60" s="11" t="s">
        <v>48</v>
      </c>
      <c r="T60" s="11" t="s">
        <v>48</v>
      </c>
      <c r="U60" s="11" t="s">
        <v>58</v>
      </c>
      <c r="V60" s="11" t="s">
        <v>48</v>
      </c>
      <c r="W60" s="11" t="s">
        <v>59</v>
      </c>
      <c r="X60" s="11" t="s">
        <v>60</v>
      </c>
      <c r="Y60" s="11">
        <v>0.19</v>
      </c>
      <c r="Z60" s="11">
        <v>0</v>
      </c>
      <c r="AA60" s="11" t="s">
        <v>48</v>
      </c>
    </row>
    <row r="61" spans="1:27">
      <c r="A61" s="11" t="s">
        <v>246</v>
      </c>
      <c r="B61" s="11" t="s">
        <v>45</v>
      </c>
      <c r="C61" s="11" t="s">
        <v>46</v>
      </c>
      <c r="D61" s="11" t="s">
        <v>47</v>
      </c>
      <c r="E61" s="11" t="s">
        <v>48</v>
      </c>
      <c r="F61" s="11" t="s">
        <v>244</v>
      </c>
      <c r="G61" s="11" t="s">
        <v>245</v>
      </c>
      <c r="H61" s="11" t="s">
        <v>51</v>
      </c>
      <c r="I61" s="11" t="s">
        <v>52</v>
      </c>
      <c r="J61" s="11" t="s">
        <v>116</v>
      </c>
      <c r="K61" s="11" t="s">
        <v>162</v>
      </c>
      <c r="L61" s="11" t="s">
        <v>55</v>
      </c>
      <c r="M61" s="11" t="s">
        <v>57</v>
      </c>
      <c r="N61" s="11" t="s">
        <v>57</v>
      </c>
      <c r="O61" s="11" t="s">
        <v>247</v>
      </c>
      <c r="P61" s="11" t="s">
        <v>248</v>
      </c>
      <c r="Q61" s="11" t="s">
        <v>99</v>
      </c>
      <c r="R61" s="11" t="s">
        <v>57</v>
      </c>
      <c r="S61" s="11" t="s">
        <v>119</v>
      </c>
      <c r="T61" s="11" t="s">
        <v>53</v>
      </c>
      <c r="U61" s="11" t="s">
        <v>58</v>
      </c>
      <c r="V61" s="11" t="s">
        <v>48</v>
      </c>
      <c r="W61" s="11" t="s">
        <v>59</v>
      </c>
      <c r="X61" s="11" t="s">
        <v>60</v>
      </c>
      <c r="Y61" s="11">
        <v>0</v>
      </c>
      <c r="Z61" s="11">
        <v>0.19</v>
      </c>
      <c r="AA61" s="11" t="s">
        <v>48</v>
      </c>
    </row>
    <row r="62" spans="1:27">
      <c r="A62" s="11" t="s">
        <v>249</v>
      </c>
      <c r="B62" s="11" t="s">
        <v>45</v>
      </c>
      <c r="C62" s="11" t="s">
        <v>46</v>
      </c>
      <c r="D62" s="11" t="s">
        <v>47</v>
      </c>
      <c r="E62" s="11" t="s">
        <v>48</v>
      </c>
      <c r="F62" s="11" t="s">
        <v>250</v>
      </c>
      <c r="G62" s="11" t="s">
        <v>251</v>
      </c>
      <c r="H62" s="11" t="s">
        <v>51</v>
      </c>
      <c r="I62" s="11" t="s">
        <v>52</v>
      </c>
      <c r="J62" s="11" t="s">
        <v>53</v>
      </c>
      <c r="K62" s="11" t="s">
        <v>162</v>
      </c>
      <c r="L62" s="11" t="s">
        <v>55</v>
      </c>
      <c r="M62" s="11" t="s">
        <v>56</v>
      </c>
      <c r="N62" s="11" t="s">
        <v>57</v>
      </c>
      <c r="O62" s="11" t="s">
        <v>47</v>
      </c>
      <c r="P62" s="11" t="s">
        <v>47</v>
      </c>
      <c r="Q62" s="11" t="s">
        <v>57</v>
      </c>
      <c r="R62" s="11" t="s">
        <v>57</v>
      </c>
      <c r="S62" s="11" t="s">
        <v>48</v>
      </c>
      <c r="T62" s="11" t="s">
        <v>48</v>
      </c>
      <c r="U62" s="11" t="s">
        <v>58</v>
      </c>
      <c r="V62" s="11" t="s">
        <v>48</v>
      </c>
      <c r="W62" s="11" t="s">
        <v>59</v>
      </c>
      <c r="X62" s="11" t="s">
        <v>60</v>
      </c>
      <c r="Y62" s="11">
        <v>0.14</v>
      </c>
      <c r="Z62" s="11">
        <v>0</v>
      </c>
      <c r="AA62" s="11" t="s">
        <v>48</v>
      </c>
    </row>
    <row r="63" spans="1:27">
      <c r="A63" s="11" t="s">
        <v>252</v>
      </c>
      <c r="B63" s="11" t="s">
        <v>45</v>
      </c>
      <c r="C63" s="11" t="s">
        <v>46</v>
      </c>
      <c r="D63" s="11" t="s">
        <v>47</v>
      </c>
      <c r="E63" s="11" t="s">
        <v>48</v>
      </c>
      <c r="F63" s="11" t="s">
        <v>253</v>
      </c>
      <c r="G63" s="11" t="s">
        <v>254</v>
      </c>
      <c r="H63" s="11" t="s">
        <v>51</v>
      </c>
      <c r="I63" s="11" t="s">
        <v>52</v>
      </c>
      <c r="J63" s="11" t="s">
        <v>53</v>
      </c>
      <c r="K63" s="11" t="s">
        <v>162</v>
      </c>
      <c r="L63" s="11" t="s">
        <v>55</v>
      </c>
      <c r="M63" s="11" t="s">
        <v>68</v>
      </c>
      <c r="N63" s="11" t="s">
        <v>57</v>
      </c>
      <c r="O63" s="11" t="s">
        <v>47</v>
      </c>
      <c r="P63" s="11" t="s">
        <v>47</v>
      </c>
      <c r="Q63" s="11" t="s">
        <v>57</v>
      </c>
      <c r="R63" s="11" t="s">
        <v>57</v>
      </c>
      <c r="S63" s="11" t="s">
        <v>48</v>
      </c>
      <c r="T63" s="11" t="s">
        <v>48</v>
      </c>
      <c r="U63" s="11" t="s">
        <v>58</v>
      </c>
      <c r="V63" s="11" t="s">
        <v>48</v>
      </c>
      <c r="W63" s="11" t="s">
        <v>59</v>
      </c>
      <c r="X63" s="11" t="s">
        <v>60</v>
      </c>
      <c r="Y63" s="11">
        <v>0.08</v>
      </c>
      <c r="Z63" s="11">
        <v>0</v>
      </c>
      <c r="AA63" s="11" t="s">
        <v>48</v>
      </c>
    </row>
    <row r="64" spans="1:27">
      <c r="A64" s="11" t="s">
        <v>255</v>
      </c>
      <c r="B64" s="11" t="s">
        <v>45</v>
      </c>
      <c r="C64" s="11" t="s">
        <v>46</v>
      </c>
      <c r="D64" s="11" t="s">
        <v>47</v>
      </c>
      <c r="E64" s="11" t="s">
        <v>48</v>
      </c>
      <c r="F64" s="11" t="s">
        <v>253</v>
      </c>
      <c r="G64" s="11" t="s">
        <v>254</v>
      </c>
      <c r="H64" s="11" t="s">
        <v>51</v>
      </c>
      <c r="I64" s="11" t="s">
        <v>52</v>
      </c>
      <c r="J64" s="11" t="s">
        <v>116</v>
      </c>
      <c r="K64" s="11" t="s">
        <v>162</v>
      </c>
      <c r="L64" s="11" t="s">
        <v>55</v>
      </c>
      <c r="M64" s="11" t="s">
        <v>57</v>
      </c>
      <c r="N64" s="11" t="s">
        <v>57</v>
      </c>
      <c r="O64" s="11" t="s">
        <v>256</v>
      </c>
      <c r="P64" s="11" t="s">
        <v>257</v>
      </c>
      <c r="Q64" s="11" t="s">
        <v>68</v>
      </c>
      <c r="R64" s="11" t="s">
        <v>57</v>
      </c>
      <c r="S64" s="11" t="s">
        <v>119</v>
      </c>
      <c r="T64" s="11" t="s">
        <v>53</v>
      </c>
      <c r="U64" s="11" t="s">
        <v>58</v>
      </c>
      <c r="V64" s="11" t="s">
        <v>48</v>
      </c>
      <c r="W64" s="11" t="s">
        <v>59</v>
      </c>
      <c r="X64" s="11" t="s">
        <v>60</v>
      </c>
      <c r="Y64" s="11">
        <v>0</v>
      </c>
      <c r="Z64" s="11">
        <v>0.08</v>
      </c>
      <c r="AA64" s="11" t="s">
        <v>48</v>
      </c>
    </row>
    <row r="65" spans="1:27">
      <c r="A65" s="11" t="s">
        <v>258</v>
      </c>
      <c r="B65" s="11" t="s">
        <v>45</v>
      </c>
      <c r="C65" s="11" t="s">
        <v>46</v>
      </c>
      <c r="D65" s="11" t="s">
        <v>47</v>
      </c>
      <c r="E65" s="11" t="s">
        <v>48</v>
      </c>
      <c r="F65" s="11" t="s">
        <v>259</v>
      </c>
      <c r="G65" s="11" t="s">
        <v>260</v>
      </c>
      <c r="H65" s="11" t="s">
        <v>51</v>
      </c>
      <c r="I65" s="11" t="s">
        <v>52</v>
      </c>
      <c r="J65" s="11" t="s">
        <v>53</v>
      </c>
      <c r="K65" s="11" t="s">
        <v>162</v>
      </c>
      <c r="L65" s="11" t="s">
        <v>55</v>
      </c>
      <c r="M65" s="11" t="s">
        <v>99</v>
      </c>
      <c r="N65" s="11" t="s">
        <v>57</v>
      </c>
      <c r="O65" s="11" t="s">
        <v>47</v>
      </c>
      <c r="P65" s="11" t="s">
        <v>47</v>
      </c>
      <c r="Q65" s="11" t="s">
        <v>57</v>
      </c>
      <c r="R65" s="11" t="s">
        <v>57</v>
      </c>
      <c r="S65" s="11" t="s">
        <v>48</v>
      </c>
      <c r="T65" s="11" t="s">
        <v>48</v>
      </c>
      <c r="U65" s="11" t="s">
        <v>58</v>
      </c>
      <c r="V65" s="11" t="s">
        <v>48</v>
      </c>
      <c r="W65" s="11" t="s">
        <v>59</v>
      </c>
      <c r="X65" s="11" t="s">
        <v>60</v>
      </c>
      <c r="Y65" s="11">
        <v>0.19</v>
      </c>
      <c r="Z65" s="11">
        <v>0</v>
      </c>
      <c r="AA65" s="11" t="s">
        <v>48</v>
      </c>
    </row>
    <row r="66" spans="1:27">
      <c r="A66" s="11" t="s">
        <v>261</v>
      </c>
      <c r="B66" s="11" t="s">
        <v>45</v>
      </c>
      <c r="C66" s="11" t="s">
        <v>46</v>
      </c>
      <c r="D66" s="11" t="s">
        <v>47</v>
      </c>
      <c r="E66" s="11" t="s">
        <v>48</v>
      </c>
      <c r="F66" s="11" t="s">
        <v>259</v>
      </c>
      <c r="G66" s="11" t="s">
        <v>260</v>
      </c>
      <c r="H66" s="11" t="s">
        <v>51</v>
      </c>
      <c r="I66" s="11" t="s">
        <v>52</v>
      </c>
      <c r="J66" s="11" t="s">
        <v>116</v>
      </c>
      <c r="K66" s="11" t="s">
        <v>162</v>
      </c>
      <c r="L66" s="11" t="s">
        <v>55</v>
      </c>
      <c r="M66" s="11" t="s">
        <v>57</v>
      </c>
      <c r="N66" s="11" t="s">
        <v>57</v>
      </c>
      <c r="O66" s="11" t="s">
        <v>262</v>
      </c>
      <c r="P66" s="11" t="s">
        <v>263</v>
      </c>
      <c r="Q66" s="11" t="s">
        <v>99</v>
      </c>
      <c r="R66" s="11" t="s">
        <v>57</v>
      </c>
      <c r="S66" s="11" t="s">
        <v>119</v>
      </c>
      <c r="T66" s="11" t="s">
        <v>53</v>
      </c>
      <c r="U66" s="11" t="s">
        <v>58</v>
      </c>
      <c r="V66" s="11" t="s">
        <v>48</v>
      </c>
      <c r="W66" s="11" t="s">
        <v>59</v>
      </c>
      <c r="X66" s="11" t="s">
        <v>60</v>
      </c>
      <c r="Y66" s="11">
        <v>0</v>
      </c>
      <c r="Z66" s="11">
        <v>0.19</v>
      </c>
      <c r="AA66" s="11" t="s">
        <v>48</v>
      </c>
    </row>
    <row r="67" spans="1:27">
      <c r="A67" s="11" t="s">
        <v>264</v>
      </c>
      <c r="B67" s="11" t="s">
        <v>45</v>
      </c>
      <c r="C67" s="11" t="s">
        <v>46</v>
      </c>
      <c r="D67" s="11" t="s">
        <v>47</v>
      </c>
      <c r="E67" s="11" t="s">
        <v>48</v>
      </c>
      <c r="F67" s="11" t="s">
        <v>265</v>
      </c>
      <c r="G67" s="11" t="s">
        <v>266</v>
      </c>
      <c r="H67" s="11" t="s">
        <v>51</v>
      </c>
      <c r="I67" s="11" t="s">
        <v>52</v>
      </c>
      <c r="J67" s="11" t="s">
        <v>53</v>
      </c>
      <c r="K67" s="11" t="s">
        <v>162</v>
      </c>
      <c r="L67" s="11" t="s">
        <v>55</v>
      </c>
      <c r="M67" s="11" t="s">
        <v>68</v>
      </c>
      <c r="N67" s="11" t="s">
        <v>57</v>
      </c>
      <c r="O67" s="11" t="s">
        <v>47</v>
      </c>
      <c r="P67" s="11" t="s">
        <v>47</v>
      </c>
      <c r="Q67" s="11" t="s">
        <v>57</v>
      </c>
      <c r="R67" s="11" t="s">
        <v>57</v>
      </c>
      <c r="S67" s="11" t="s">
        <v>48</v>
      </c>
      <c r="T67" s="11" t="s">
        <v>48</v>
      </c>
      <c r="U67" s="11" t="s">
        <v>58</v>
      </c>
      <c r="V67" s="11" t="s">
        <v>48</v>
      </c>
      <c r="W67" s="11" t="s">
        <v>59</v>
      </c>
      <c r="X67" s="11" t="s">
        <v>60</v>
      </c>
      <c r="Y67" s="11">
        <v>0.08</v>
      </c>
      <c r="Z67" s="11">
        <v>0</v>
      </c>
      <c r="AA67" s="11" t="s">
        <v>48</v>
      </c>
    </row>
    <row r="68" spans="1:27">
      <c r="A68" s="11" t="s">
        <v>267</v>
      </c>
      <c r="B68" s="11" t="s">
        <v>45</v>
      </c>
      <c r="C68" s="11" t="s">
        <v>46</v>
      </c>
      <c r="D68" s="11" t="s">
        <v>47</v>
      </c>
      <c r="E68" s="11" t="s">
        <v>48</v>
      </c>
      <c r="F68" s="11" t="s">
        <v>268</v>
      </c>
      <c r="G68" s="11" t="s">
        <v>269</v>
      </c>
      <c r="H68" s="11" t="s">
        <v>51</v>
      </c>
      <c r="I68" s="11" t="s">
        <v>52</v>
      </c>
      <c r="J68" s="11" t="s">
        <v>53</v>
      </c>
      <c r="K68" s="11" t="s">
        <v>162</v>
      </c>
      <c r="L68" s="11" t="s">
        <v>55</v>
      </c>
      <c r="M68" s="11" t="s">
        <v>99</v>
      </c>
      <c r="N68" s="11" t="s">
        <v>57</v>
      </c>
      <c r="O68" s="11" t="s">
        <v>47</v>
      </c>
      <c r="P68" s="11" t="s">
        <v>47</v>
      </c>
      <c r="Q68" s="11" t="s">
        <v>57</v>
      </c>
      <c r="R68" s="11" t="s">
        <v>57</v>
      </c>
      <c r="S68" s="11" t="s">
        <v>48</v>
      </c>
      <c r="T68" s="11" t="s">
        <v>48</v>
      </c>
      <c r="U68" s="11" t="s">
        <v>58</v>
      </c>
      <c r="V68" s="11" t="s">
        <v>48</v>
      </c>
      <c r="W68" s="11" t="s">
        <v>59</v>
      </c>
      <c r="X68" s="11" t="s">
        <v>60</v>
      </c>
      <c r="Y68" s="11">
        <v>0.19</v>
      </c>
      <c r="Z68" s="11">
        <v>0</v>
      </c>
      <c r="AA68" s="11" t="s">
        <v>48</v>
      </c>
    </row>
    <row r="69" spans="1:27">
      <c r="A69" s="11" t="s">
        <v>270</v>
      </c>
      <c r="B69" s="11" t="s">
        <v>45</v>
      </c>
      <c r="C69" s="11" t="s">
        <v>46</v>
      </c>
      <c r="D69" s="11" t="s">
        <v>47</v>
      </c>
      <c r="E69" s="11" t="s">
        <v>48</v>
      </c>
      <c r="F69" s="11" t="s">
        <v>268</v>
      </c>
      <c r="G69" s="11" t="s">
        <v>269</v>
      </c>
      <c r="H69" s="11" t="s">
        <v>51</v>
      </c>
      <c r="I69" s="11" t="s">
        <v>52</v>
      </c>
      <c r="J69" s="11" t="s">
        <v>116</v>
      </c>
      <c r="K69" s="11" t="s">
        <v>162</v>
      </c>
      <c r="L69" s="11" t="s">
        <v>55</v>
      </c>
      <c r="M69" s="11" t="s">
        <v>57</v>
      </c>
      <c r="N69" s="11" t="s">
        <v>57</v>
      </c>
      <c r="O69" s="11" t="s">
        <v>271</v>
      </c>
      <c r="P69" s="11" t="s">
        <v>272</v>
      </c>
      <c r="Q69" s="11" t="s">
        <v>99</v>
      </c>
      <c r="R69" s="11" t="s">
        <v>57</v>
      </c>
      <c r="S69" s="11" t="s">
        <v>119</v>
      </c>
      <c r="T69" s="11" t="s">
        <v>53</v>
      </c>
      <c r="U69" s="11" t="s">
        <v>58</v>
      </c>
      <c r="V69" s="11" t="s">
        <v>48</v>
      </c>
      <c r="W69" s="11" t="s">
        <v>59</v>
      </c>
      <c r="X69" s="11" t="s">
        <v>60</v>
      </c>
      <c r="Y69" s="11">
        <v>0</v>
      </c>
      <c r="Z69" s="11">
        <v>0.19</v>
      </c>
      <c r="AA69" s="11" t="s">
        <v>48</v>
      </c>
    </row>
    <row r="70" spans="1:27">
      <c r="A70" s="11" t="s">
        <v>273</v>
      </c>
      <c r="B70" s="11" t="s">
        <v>45</v>
      </c>
      <c r="C70" s="11" t="s">
        <v>46</v>
      </c>
      <c r="D70" s="11" t="s">
        <v>47</v>
      </c>
      <c r="E70" s="11" t="s">
        <v>48</v>
      </c>
      <c r="F70" s="11" t="s">
        <v>274</v>
      </c>
      <c r="G70" s="11" t="s">
        <v>275</v>
      </c>
      <c r="H70" s="11" t="s">
        <v>51</v>
      </c>
      <c r="I70" s="11" t="s">
        <v>52</v>
      </c>
      <c r="J70" s="11" t="s">
        <v>53</v>
      </c>
      <c r="K70" s="11" t="s">
        <v>162</v>
      </c>
      <c r="L70" s="11" t="s">
        <v>55</v>
      </c>
      <c r="M70" s="11" t="s">
        <v>64</v>
      </c>
      <c r="N70" s="11" t="s">
        <v>57</v>
      </c>
      <c r="O70" s="11" t="s">
        <v>47</v>
      </c>
      <c r="P70" s="11" t="s">
        <v>47</v>
      </c>
      <c r="Q70" s="11" t="s">
        <v>57</v>
      </c>
      <c r="R70" s="11" t="s">
        <v>57</v>
      </c>
      <c r="S70" s="11" t="s">
        <v>48</v>
      </c>
      <c r="T70" s="11" t="s">
        <v>48</v>
      </c>
      <c r="U70" s="11" t="s">
        <v>58</v>
      </c>
      <c r="V70" s="11" t="s">
        <v>48</v>
      </c>
      <c r="W70" s="11" t="s">
        <v>59</v>
      </c>
      <c r="X70" s="11" t="s">
        <v>60</v>
      </c>
      <c r="Y70" s="11">
        <v>0.11</v>
      </c>
      <c r="Z70" s="11">
        <v>0</v>
      </c>
      <c r="AA70" s="11" t="s">
        <v>48</v>
      </c>
    </row>
    <row r="71" spans="1:27">
      <c r="A71" s="11" t="s">
        <v>276</v>
      </c>
      <c r="B71" s="11" t="s">
        <v>45</v>
      </c>
      <c r="C71" s="11" t="s">
        <v>46</v>
      </c>
      <c r="D71" s="11" t="s">
        <v>47</v>
      </c>
      <c r="E71" s="11" t="s">
        <v>48</v>
      </c>
      <c r="F71" s="11" t="s">
        <v>274</v>
      </c>
      <c r="G71" s="11" t="s">
        <v>275</v>
      </c>
      <c r="H71" s="11" t="s">
        <v>51</v>
      </c>
      <c r="I71" s="11" t="s">
        <v>52</v>
      </c>
      <c r="J71" s="11" t="s">
        <v>116</v>
      </c>
      <c r="K71" s="11" t="s">
        <v>162</v>
      </c>
      <c r="L71" s="11" t="s">
        <v>55</v>
      </c>
      <c r="M71" s="11" t="s">
        <v>57</v>
      </c>
      <c r="N71" s="11" t="s">
        <v>57</v>
      </c>
      <c r="O71" s="11" t="s">
        <v>277</v>
      </c>
      <c r="P71" s="11" t="s">
        <v>278</v>
      </c>
      <c r="Q71" s="11" t="s">
        <v>64</v>
      </c>
      <c r="R71" s="11" t="s">
        <v>57</v>
      </c>
      <c r="S71" s="11" t="s">
        <v>119</v>
      </c>
      <c r="T71" s="11" t="s">
        <v>53</v>
      </c>
      <c r="U71" s="11" t="s">
        <v>58</v>
      </c>
      <c r="V71" s="11" t="s">
        <v>48</v>
      </c>
      <c r="W71" s="11" t="s">
        <v>59</v>
      </c>
      <c r="X71" s="11" t="s">
        <v>60</v>
      </c>
      <c r="Y71" s="11">
        <v>0</v>
      </c>
      <c r="Z71" s="11">
        <v>0.11</v>
      </c>
      <c r="AA71" s="11" t="s">
        <v>48</v>
      </c>
    </row>
    <row r="72" spans="1:27">
      <c r="A72" s="11" t="s">
        <v>279</v>
      </c>
      <c r="B72" s="11" t="s">
        <v>45</v>
      </c>
      <c r="C72" s="11" t="s">
        <v>46</v>
      </c>
      <c r="D72" s="11" t="s">
        <v>47</v>
      </c>
      <c r="E72" s="11" t="s">
        <v>48</v>
      </c>
      <c r="F72" s="11" t="s">
        <v>280</v>
      </c>
      <c r="G72" s="11" t="s">
        <v>281</v>
      </c>
      <c r="H72" s="11" t="s">
        <v>51</v>
      </c>
      <c r="I72" s="11" t="s">
        <v>52</v>
      </c>
      <c r="J72" s="11" t="s">
        <v>53</v>
      </c>
      <c r="K72" s="11" t="s">
        <v>162</v>
      </c>
      <c r="L72" s="11" t="s">
        <v>55</v>
      </c>
      <c r="M72" s="11" t="s">
        <v>99</v>
      </c>
      <c r="N72" s="11" t="s">
        <v>57</v>
      </c>
      <c r="O72" s="11" t="s">
        <v>47</v>
      </c>
      <c r="P72" s="11" t="s">
        <v>47</v>
      </c>
      <c r="Q72" s="11" t="s">
        <v>57</v>
      </c>
      <c r="R72" s="11" t="s">
        <v>57</v>
      </c>
      <c r="S72" s="11" t="s">
        <v>48</v>
      </c>
      <c r="T72" s="11" t="s">
        <v>48</v>
      </c>
      <c r="U72" s="11" t="s">
        <v>58</v>
      </c>
      <c r="V72" s="11" t="s">
        <v>48</v>
      </c>
      <c r="W72" s="11" t="s">
        <v>59</v>
      </c>
      <c r="X72" s="11" t="s">
        <v>60</v>
      </c>
      <c r="Y72" s="11">
        <v>0.19</v>
      </c>
      <c r="Z72" s="11">
        <v>0</v>
      </c>
      <c r="AA72" s="11" t="s">
        <v>48</v>
      </c>
    </row>
    <row r="73" spans="1:27">
      <c r="A73" s="11" t="s">
        <v>282</v>
      </c>
      <c r="B73" s="11" t="s">
        <v>45</v>
      </c>
      <c r="C73" s="11" t="s">
        <v>46</v>
      </c>
      <c r="D73" s="11" t="s">
        <v>47</v>
      </c>
      <c r="E73" s="11" t="s">
        <v>48</v>
      </c>
      <c r="F73" s="11" t="s">
        <v>280</v>
      </c>
      <c r="G73" s="11" t="s">
        <v>281</v>
      </c>
      <c r="H73" s="11" t="s">
        <v>51</v>
      </c>
      <c r="I73" s="11" t="s">
        <v>52</v>
      </c>
      <c r="J73" s="11" t="s">
        <v>116</v>
      </c>
      <c r="K73" s="11" t="s">
        <v>162</v>
      </c>
      <c r="L73" s="11" t="s">
        <v>55</v>
      </c>
      <c r="M73" s="11" t="s">
        <v>57</v>
      </c>
      <c r="N73" s="11" t="s">
        <v>57</v>
      </c>
      <c r="O73" s="11" t="s">
        <v>283</v>
      </c>
      <c r="P73" s="11" t="s">
        <v>284</v>
      </c>
      <c r="Q73" s="11" t="s">
        <v>99</v>
      </c>
      <c r="R73" s="11" t="s">
        <v>57</v>
      </c>
      <c r="S73" s="11" t="s">
        <v>119</v>
      </c>
      <c r="T73" s="11" t="s">
        <v>53</v>
      </c>
      <c r="U73" s="11" t="s">
        <v>58</v>
      </c>
      <c r="V73" s="11" t="s">
        <v>48</v>
      </c>
      <c r="W73" s="11" t="s">
        <v>59</v>
      </c>
      <c r="X73" s="11" t="s">
        <v>60</v>
      </c>
      <c r="Y73" s="11">
        <v>0</v>
      </c>
      <c r="Z73" s="11">
        <v>0.19</v>
      </c>
      <c r="AA73" s="11" t="s">
        <v>48</v>
      </c>
    </row>
    <row r="74" spans="1:27">
      <c r="A74" s="11" t="s">
        <v>285</v>
      </c>
      <c r="B74" s="11" t="s">
        <v>45</v>
      </c>
      <c r="C74" s="11" t="s">
        <v>46</v>
      </c>
      <c r="D74" s="11" t="s">
        <v>47</v>
      </c>
      <c r="E74" s="11" t="s">
        <v>48</v>
      </c>
      <c r="F74" s="11" t="s">
        <v>286</v>
      </c>
      <c r="G74" s="11" t="s">
        <v>287</v>
      </c>
      <c r="H74" s="11" t="s">
        <v>51</v>
      </c>
      <c r="I74" s="11" t="s">
        <v>52</v>
      </c>
      <c r="J74" s="11" t="s">
        <v>53</v>
      </c>
      <c r="K74" s="11" t="s">
        <v>162</v>
      </c>
      <c r="L74" s="11" t="s">
        <v>55</v>
      </c>
      <c r="M74" s="11" t="s">
        <v>99</v>
      </c>
      <c r="N74" s="11" t="s">
        <v>57</v>
      </c>
      <c r="O74" s="11" t="s">
        <v>47</v>
      </c>
      <c r="P74" s="11" t="s">
        <v>47</v>
      </c>
      <c r="Q74" s="11" t="s">
        <v>57</v>
      </c>
      <c r="R74" s="11" t="s">
        <v>57</v>
      </c>
      <c r="S74" s="11" t="s">
        <v>48</v>
      </c>
      <c r="T74" s="11" t="s">
        <v>48</v>
      </c>
      <c r="U74" s="11" t="s">
        <v>58</v>
      </c>
      <c r="V74" s="11" t="s">
        <v>48</v>
      </c>
      <c r="W74" s="11" t="s">
        <v>59</v>
      </c>
      <c r="X74" s="11" t="s">
        <v>60</v>
      </c>
      <c r="Y74" s="11">
        <v>0.19</v>
      </c>
      <c r="Z74" s="11">
        <v>0</v>
      </c>
      <c r="AA74" s="11" t="s">
        <v>48</v>
      </c>
    </row>
    <row r="75" spans="1:27">
      <c r="A75" s="11" t="s">
        <v>288</v>
      </c>
      <c r="B75" s="11" t="s">
        <v>45</v>
      </c>
      <c r="C75" s="11" t="s">
        <v>46</v>
      </c>
      <c r="D75" s="11" t="s">
        <v>47</v>
      </c>
      <c r="E75" s="11" t="s">
        <v>48</v>
      </c>
      <c r="F75" s="11" t="s">
        <v>286</v>
      </c>
      <c r="G75" s="11" t="s">
        <v>287</v>
      </c>
      <c r="H75" s="11" t="s">
        <v>51</v>
      </c>
      <c r="I75" s="11" t="s">
        <v>52</v>
      </c>
      <c r="J75" s="11" t="s">
        <v>116</v>
      </c>
      <c r="K75" s="11" t="s">
        <v>162</v>
      </c>
      <c r="L75" s="11" t="s">
        <v>55</v>
      </c>
      <c r="M75" s="11" t="s">
        <v>57</v>
      </c>
      <c r="N75" s="11" t="s">
        <v>57</v>
      </c>
      <c r="O75" s="11" t="s">
        <v>289</v>
      </c>
      <c r="P75" s="11" t="s">
        <v>290</v>
      </c>
      <c r="Q75" s="11" t="s">
        <v>99</v>
      </c>
      <c r="R75" s="11" t="s">
        <v>57</v>
      </c>
      <c r="S75" s="11" t="s">
        <v>119</v>
      </c>
      <c r="T75" s="11" t="s">
        <v>53</v>
      </c>
      <c r="U75" s="11" t="s">
        <v>58</v>
      </c>
      <c r="V75" s="11" t="s">
        <v>48</v>
      </c>
      <c r="W75" s="11" t="s">
        <v>59</v>
      </c>
      <c r="X75" s="11" t="s">
        <v>60</v>
      </c>
      <c r="Y75" s="11">
        <v>0</v>
      </c>
      <c r="Z75" s="11">
        <v>0.19</v>
      </c>
      <c r="AA75" s="11" t="s">
        <v>48</v>
      </c>
    </row>
    <row r="76" spans="1:27">
      <c r="A76" s="11" t="s">
        <v>291</v>
      </c>
      <c r="B76" s="11" t="s">
        <v>45</v>
      </c>
      <c r="C76" s="11" t="s">
        <v>46</v>
      </c>
      <c r="D76" s="11" t="s">
        <v>47</v>
      </c>
      <c r="E76" s="11" t="s">
        <v>48</v>
      </c>
      <c r="F76" s="11" t="s">
        <v>292</v>
      </c>
      <c r="G76" s="11" t="s">
        <v>293</v>
      </c>
      <c r="H76" s="11" t="s">
        <v>51</v>
      </c>
      <c r="I76" s="11" t="s">
        <v>52</v>
      </c>
      <c r="J76" s="11" t="s">
        <v>53</v>
      </c>
      <c r="K76" s="11" t="s">
        <v>162</v>
      </c>
      <c r="L76" s="11" t="s">
        <v>55</v>
      </c>
      <c r="M76" s="11" t="s">
        <v>68</v>
      </c>
      <c r="N76" s="11" t="s">
        <v>57</v>
      </c>
      <c r="O76" s="11" t="s">
        <v>47</v>
      </c>
      <c r="P76" s="11" t="s">
        <v>47</v>
      </c>
      <c r="Q76" s="11" t="s">
        <v>57</v>
      </c>
      <c r="R76" s="11" t="s">
        <v>57</v>
      </c>
      <c r="S76" s="11" t="s">
        <v>48</v>
      </c>
      <c r="T76" s="11" t="s">
        <v>48</v>
      </c>
      <c r="U76" s="11" t="s">
        <v>58</v>
      </c>
      <c r="V76" s="11" t="s">
        <v>48</v>
      </c>
      <c r="W76" s="11" t="s">
        <v>59</v>
      </c>
      <c r="X76" s="11" t="s">
        <v>60</v>
      </c>
      <c r="Y76" s="11">
        <v>0.08</v>
      </c>
      <c r="Z76" s="11">
        <v>0</v>
      </c>
      <c r="AA76" s="11" t="s">
        <v>48</v>
      </c>
    </row>
    <row r="77" spans="1:27">
      <c r="A77" s="11" t="s">
        <v>294</v>
      </c>
      <c r="B77" s="11" t="s">
        <v>45</v>
      </c>
      <c r="C77" s="11" t="s">
        <v>46</v>
      </c>
      <c r="D77" s="11" t="s">
        <v>47</v>
      </c>
      <c r="E77" s="11" t="s">
        <v>48</v>
      </c>
      <c r="F77" s="11" t="s">
        <v>292</v>
      </c>
      <c r="G77" s="11" t="s">
        <v>293</v>
      </c>
      <c r="H77" s="11" t="s">
        <v>51</v>
      </c>
      <c r="I77" s="11" t="s">
        <v>52</v>
      </c>
      <c r="J77" s="11" t="s">
        <v>116</v>
      </c>
      <c r="K77" s="11" t="s">
        <v>162</v>
      </c>
      <c r="L77" s="11" t="s">
        <v>55</v>
      </c>
      <c r="M77" s="11" t="s">
        <v>57</v>
      </c>
      <c r="N77" s="11" t="s">
        <v>57</v>
      </c>
      <c r="O77" s="11" t="s">
        <v>295</v>
      </c>
      <c r="P77" s="11" t="s">
        <v>296</v>
      </c>
      <c r="Q77" s="11" t="s">
        <v>68</v>
      </c>
      <c r="R77" s="11" t="s">
        <v>57</v>
      </c>
      <c r="S77" s="11" t="s">
        <v>119</v>
      </c>
      <c r="T77" s="11" t="s">
        <v>53</v>
      </c>
      <c r="U77" s="11" t="s">
        <v>58</v>
      </c>
      <c r="V77" s="11" t="s">
        <v>48</v>
      </c>
      <c r="W77" s="11" t="s">
        <v>59</v>
      </c>
      <c r="X77" s="11" t="s">
        <v>60</v>
      </c>
      <c r="Y77" s="11">
        <v>0</v>
      </c>
      <c r="Z77" s="11">
        <v>0.08</v>
      </c>
      <c r="AA77" s="11" t="s">
        <v>48</v>
      </c>
    </row>
    <row r="78" spans="1:27">
      <c r="A78" s="11" t="s">
        <v>297</v>
      </c>
      <c r="B78" s="11" t="s">
        <v>45</v>
      </c>
      <c r="C78" s="11" t="s">
        <v>46</v>
      </c>
      <c r="D78" s="11" t="s">
        <v>47</v>
      </c>
      <c r="E78" s="11" t="s">
        <v>48</v>
      </c>
      <c r="F78" s="11" t="s">
        <v>298</v>
      </c>
      <c r="G78" s="11" t="s">
        <v>299</v>
      </c>
      <c r="H78" s="11" t="s">
        <v>51</v>
      </c>
      <c r="I78" s="11" t="s">
        <v>52</v>
      </c>
      <c r="J78" s="11" t="s">
        <v>53</v>
      </c>
      <c r="K78" s="11" t="s">
        <v>162</v>
      </c>
      <c r="L78" s="11" t="s">
        <v>55</v>
      </c>
      <c r="M78" s="11" t="s">
        <v>99</v>
      </c>
      <c r="N78" s="11" t="s">
        <v>57</v>
      </c>
      <c r="O78" s="11" t="s">
        <v>47</v>
      </c>
      <c r="P78" s="11" t="s">
        <v>47</v>
      </c>
      <c r="Q78" s="11" t="s">
        <v>57</v>
      </c>
      <c r="R78" s="11" t="s">
        <v>57</v>
      </c>
      <c r="S78" s="11" t="s">
        <v>48</v>
      </c>
      <c r="T78" s="11" t="s">
        <v>48</v>
      </c>
      <c r="U78" s="11" t="s">
        <v>58</v>
      </c>
      <c r="V78" s="11" t="s">
        <v>48</v>
      </c>
      <c r="W78" s="11" t="s">
        <v>59</v>
      </c>
      <c r="X78" s="11" t="s">
        <v>60</v>
      </c>
      <c r="Y78" s="11">
        <v>0.19</v>
      </c>
      <c r="Z78" s="11">
        <v>0</v>
      </c>
      <c r="AA78" s="11" t="s">
        <v>48</v>
      </c>
    </row>
    <row r="79" spans="1:27">
      <c r="A79" s="11" t="s">
        <v>300</v>
      </c>
      <c r="B79" s="11" t="s">
        <v>45</v>
      </c>
      <c r="C79" s="11" t="s">
        <v>46</v>
      </c>
      <c r="D79" s="11" t="s">
        <v>47</v>
      </c>
      <c r="E79" s="11" t="s">
        <v>48</v>
      </c>
      <c r="F79" s="11" t="s">
        <v>301</v>
      </c>
      <c r="G79" s="11" t="s">
        <v>302</v>
      </c>
      <c r="H79" s="11" t="s">
        <v>51</v>
      </c>
      <c r="I79" s="11" t="s">
        <v>52</v>
      </c>
      <c r="J79" s="11" t="s">
        <v>53</v>
      </c>
      <c r="K79" s="11" t="s">
        <v>162</v>
      </c>
      <c r="L79" s="11" t="s">
        <v>55</v>
      </c>
      <c r="M79" s="11" t="s">
        <v>99</v>
      </c>
      <c r="N79" s="11" t="s">
        <v>57</v>
      </c>
      <c r="O79" s="11" t="s">
        <v>47</v>
      </c>
      <c r="P79" s="11" t="s">
        <v>47</v>
      </c>
      <c r="Q79" s="11" t="s">
        <v>57</v>
      </c>
      <c r="R79" s="11" t="s">
        <v>57</v>
      </c>
      <c r="S79" s="11" t="s">
        <v>48</v>
      </c>
      <c r="T79" s="11" t="s">
        <v>48</v>
      </c>
      <c r="U79" s="11" t="s">
        <v>58</v>
      </c>
      <c r="V79" s="11" t="s">
        <v>48</v>
      </c>
      <c r="W79" s="11" t="s">
        <v>59</v>
      </c>
      <c r="X79" s="11" t="s">
        <v>60</v>
      </c>
      <c r="Y79" s="11">
        <v>0.19</v>
      </c>
      <c r="Z79" s="11">
        <v>0</v>
      </c>
      <c r="AA79" s="11" t="s">
        <v>48</v>
      </c>
    </row>
    <row r="80" spans="1:27">
      <c r="A80" s="11" t="s">
        <v>303</v>
      </c>
      <c r="B80" s="11" t="s">
        <v>45</v>
      </c>
      <c r="C80" s="11" t="s">
        <v>46</v>
      </c>
      <c r="D80" s="11" t="s">
        <v>47</v>
      </c>
      <c r="E80" s="11" t="s">
        <v>48</v>
      </c>
      <c r="F80" s="11" t="s">
        <v>301</v>
      </c>
      <c r="G80" s="11" t="s">
        <v>302</v>
      </c>
      <c r="H80" s="11" t="s">
        <v>51</v>
      </c>
      <c r="I80" s="11" t="s">
        <v>52</v>
      </c>
      <c r="J80" s="11" t="s">
        <v>116</v>
      </c>
      <c r="K80" s="11" t="s">
        <v>162</v>
      </c>
      <c r="L80" s="11" t="s">
        <v>55</v>
      </c>
      <c r="M80" s="11" t="s">
        <v>57</v>
      </c>
      <c r="N80" s="11" t="s">
        <v>57</v>
      </c>
      <c r="O80" s="11" t="s">
        <v>304</v>
      </c>
      <c r="P80" s="11" t="s">
        <v>305</v>
      </c>
      <c r="Q80" s="11" t="s">
        <v>99</v>
      </c>
      <c r="R80" s="11" t="s">
        <v>57</v>
      </c>
      <c r="S80" s="11" t="s">
        <v>119</v>
      </c>
      <c r="T80" s="11" t="s">
        <v>53</v>
      </c>
      <c r="U80" s="11" t="s">
        <v>58</v>
      </c>
      <c r="V80" s="11" t="s">
        <v>48</v>
      </c>
      <c r="W80" s="11" t="s">
        <v>59</v>
      </c>
      <c r="X80" s="11" t="s">
        <v>60</v>
      </c>
      <c r="Y80" s="11">
        <v>0</v>
      </c>
      <c r="Z80" s="11">
        <v>0.19</v>
      </c>
      <c r="AA80" s="11" t="s">
        <v>48</v>
      </c>
    </row>
    <row r="81" spans="1:27">
      <c r="A81" s="11" t="s">
        <v>306</v>
      </c>
      <c r="B81" s="11" t="s">
        <v>45</v>
      </c>
      <c r="C81" s="11" t="s">
        <v>46</v>
      </c>
      <c r="D81" s="11" t="s">
        <v>47</v>
      </c>
      <c r="E81" s="11" t="s">
        <v>48</v>
      </c>
      <c r="F81" s="11" t="s">
        <v>307</v>
      </c>
      <c r="G81" s="11" t="s">
        <v>308</v>
      </c>
      <c r="H81" s="11" t="s">
        <v>51</v>
      </c>
      <c r="I81" s="11" t="s">
        <v>52</v>
      </c>
      <c r="J81" s="11" t="s">
        <v>53</v>
      </c>
      <c r="K81" s="11" t="s">
        <v>162</v>
      </c>
      <c r="L81" s="11" t="s">
        <v>55</v>
      </c>
      <c r="M81" s="11" t="s">
        <v>68</v>
      </c>
      <c r="N81" s="11" t="s">
        <v>57</v>
      </c>
      <c r="O81" s="11" t="s">
        <v>47</v>
      </c>
      <c r="P81" s="11" t="s">
        <v>47</v>
      </c>
      <c r="Q81" s="11" t="s">
        <v>57</v>
      </c>
      <c r="R81" s="11" t="s">
        <v>57</v>
      </c>
      <c r="S81" s="11" t="s">
        <v>48</v>
      </c>
      <c r="T81" s="11" t="s">
        <v>48</v>
      </c>
      <c r="U81" s="11" t="s">
        <v>58</v>
      </c>
      <c r="V81" s="11" t="s">
        <v>48</v>
      </c>
      <c r="W81" s="11" t="s">
        <v>59</v>
      </c>
      <c r="X81" s="11" t="s">
        <v>60</v>
      </c>
      <c r="Y81" s="11">
        <v>0.08</v>
      </c>
      <c r="Z81" s="11">
        <v>0</v>
      </c>
      <c r="AA81" s="11" t="s">
        <v>48</v>
      </c>
    </row>
    <row r="82" spans="1:27">
      <c r="A82" s="11" t="s">
        <v>309</v>
      </c>
      <c r="B82" s="11" t="s">
        <v>45</v>
      </c>
      <c r="C82" s="11" t="s">
        <v>46</v>
      </c>
      <c r="D82" s="11" t="s">
        <v>47</v>
      </c>
      <c r="E82" s="11" t="s">
        <v>48</v>
      </c>
      <c r="F82" s="11" t="s">
        <v>307</v>
      </c>
      <c r="G82" s="11" t="s">
        <v>308</v>
      </c>
      <c r="H82" s="11" t="s">
        <v>51</v>
      </c>
      <c r="I82" s="11" t="s">
        <v>52</v>
      </c>
      <c r="J82" s="11" t="s">
        <v>116</v>
      </c>
      <c r="K82" s="11" t="s">
        <v>162</v>
      </c>
      <c r="L82" s="11" t="s">
        <v>55</v>
      </c>
      <c r="M82" s="11" t="s">
        <v>57</v>
      </c>
      <c r="N82" s="11" t="s">
        <v>57</v>
      </c>
      <c r="O82" s="11" t="s">
        <v>310</v>
      </c>
      <c r="P82" s="11" t="s">
        <v>311</v>
      </c>
      <c r="Q82" s="11" t="s">
        <v>68</v>
      </c>
      <c r="R82" s="11" t="s">
        <v>57</v>
      </c>
      <c r="S82" s="11" t="s">
        <v>119</v>
      </c>
      <c r="T82" s="11" t="s">
        <v>53</v>
      </c>
      <c r="U82" s="11" t="s">
        <v>58</v>
      </c>
      <c r="V82" s="11" t="s">
        <v>48</v>
      </c>
      <c r="W82" s="11" t="s">
        <v>59</v>
      </c>
      <c r="X82" s="11" t="s">
        <v>60</v>
      </c>
      <c r="Y82" s="11">
        <v>0</v>
      </c>
      <c r="Z82" s="11">
        <v>0.08</v>
      </c>
      <c r="AA82" s="11" t="s">
        <v>48</v>
      </c>
    </row>
    <row r="83" spans="1:27">
      <c r="A83" s="11" t="s">
        <v>312</v>
      </c>
      <c r="B83" s="11" t="s">
        <v>45</v>
      </c>
      <c r="C83" s="11" t="s">
        <v>46</v>
      </c>
      <c r="D83" s="11" t="s">
        <v>47</v>
      </c>
      <c r="E83" s="11" t="s">
        <v>48</v>
      </c>
      <c r="F83" s="11" t="s">
        <v>313</v>
      </c>
      <c r="G83" s="11" t="s">
        <v>314</v>
      </c>
      <c r="H83" s="11" t="s">
        <v>51</v>
      </c>
      <c r="I83" s="11" t="s">
        <v>52</v>
      </c>
      <c r="J83" s="11" t="s">
        <v>53</v>
      </c>
      <c r="K83" s="11" t="s">
        <v>162</v>
      </c>
      <c r="L83" s="11" t="s">
        <v>55</v>
      </c>
      <c r="M83" s="11" t="s">
        <v>64</v>
      </c>
      <c r="N83" s="11" t="s">
        <v>57</v>
      </c>
      <c r="O83" s="11" t="s">
        <v>47</v>
      </c>
      <c r="P83" s="11" t="s">
        <v>47</v>
      </c>
      <c r="Q83" s="11" t="s">
        <v>57</v>
      </c>
      <c r="R83" s="11" t="s">
        <v>57</v>
      </c>
      <c r="S83" s="11" t="s">
        <v>48</v>
      </c>
      <c r="T83" s="11" t="s">
        <v>48</v>
      </c>
      <c r="U83" s="11" t="s">
        <v>58</v>
      </c>
      <c r="V83" s="11" t="s">
        <v>48</v>
      </c>
      <c r="W83" s="11" t="s">
        <v>59</v>
      </c>
      <c r="X83" s="11" t="s">
        <v>60</v>
      </c>
      <c r="Y83" s="11">
        <v>0.11</v>
      </c>
      <c r="Z83" s="11">
        <v>0</v>
      </c>
      <c r="AA83" s="11" t="s">
        <v>48</v>
      </c>
    </row>
    <row r="84" spans="1:27">
      <c r="A84" s="11" t="s">
        <v>315</v>
      </c>
      <c r="B84" s="11" t="s">
        <v>45</v>
      </c>
      <c r="C84" s="11" t="s">
        <v>46</v>
      </c>
      <c r="D84" s="11" t="s">
        <v>47</v>
      </c>
      <c r="E84" s="11" t="s">
        <v>48</v>
      </c>
      <c r="F84" s="11" t="s">
        <v>316</v>
      </c>
      <c r="G84" s="11" t="s">
        <v>317</v>
      </c>
      <c r="H84" s="11" t="s">
        <v>51</v>
      </c>
      <c r="I84" s="11" t="s">
        <v>52</v>
      </c>
      <c r="J84" s="11" t="s">
        <v>53</v>
      </c>
      <c r="K84" s="11" t="s">
        <v>162</v>
      </c>
      <c r="L84" s="11" t="s">
        <v>55</v>
      </c>
      <c r="M84" s="11" t="s">
        <v>68</v>
      </c>
      <c r="N84" s="11" t="s">
        <v>57</v>
      </c>
      <c r="O84" s="11" t="s">
        <v>47</v>
      </c>
      <c r="P84" s="11" t="s">
        <v>47</v>
      </c>
      <c r="Q84" s="11" t="s">
        <v>57</v>
      </c>
      <c r="R84" s="11" t="s">
        <v>57</v>
      </c>
      <c r="S84" s="11" t="s">
        <v>48</v>
      </c>
      <c r="T84" s="11" t="s">
        <v>48</v>
      </c>
      <c r="U84" s="11" t="s">
        <v>58</v>
      </c>
      <c r="V84" s="11" t="s">
        <v>48</v>
      </c>
      <c r="W84" s="11" t="s">
        <v>59</v>
      </c>
      <c r="X84" s="11" t="s">
        <v>60</v>
      </c>
      <c r="Y84" s="11">
        <v>0.08</v>
      </c>
      <c r="Z84" s="11">
        <v>0</v>
      </c>
      <c r="AA84" s="11" t="s">
        <v>48</v>
      </c>
    </row>
    <row r="85" spans="1:27">
      <c r="A85" s="11" t="s">
        <v>318</v>
      </c>
      <c r="B85" s="11" t="s">
        <v>45</v>
      </c>
      <c r="C85" s="11" t="s">
        <v>46</v>
      </c>
      <c r="D85" s="11" t="s">
        <v>47</v>
      </c>
      <c r="E85" s="11" t="s">
        <v>48</v>
      </c>
      <c r="F85" s="11" t="s">
        <v>316</v>
      </c>
      <c r="G85" s="11" t="s">
        <v>317</v>
      </c>
      <c r="H85" s="11" t="s">
        <v>51</v>
      </c>
      <c r="I85" s="11" t="s">
        <v>52</v>
      </c>
      <c r="J85" s="11" t="s">
        <v>116</v>
      </c>
      <c r="K85" s="11" t="s">
        <v>162</v>
      </c>
      <c r="L85" s="11" t="s">
        <v>55</v>
      </c>
      <c r="M85" s="11" t="s">
        <v>57</v>
      </c>
      <c r="N85" s="11" t="s">
        <v>57</v>
      </c>
      <c r="O85" s="11" t="s">
        <v>319</v>
      </c>
      <c r="P85" s="11" t="s">
        <v>320</v>
      </c>
      <c r="Q85" s="11" t="s">
        <v>68</v>
      </c>
      <c r="R85" s="11" t="s">
        <v>57</v>
      </c>
      <c r="S85" s="11" t="s">
        <v>119</v>
      </c>
      <c r="T85" s="11" t="s">
        <v>53</v>
      </c>
      <c r="U85" s="11" t="s">
        <v>58</v>
      </c>
      <c r="V85" s="11" t="s">
        <v>48</v>
      </c>
      <c r="W85" s="11" t="s">
        <v>59</v>
      </c>
      <c r="X85" s="11" t="s">
        <v>60</v>
      </c>
      <c r="Y85" s="11">
        <v>0</v>
      </c>
      <c r="Z85" s="11">
        <v>0.08</v>
      </c>
      <c r="AA85" s="11" t="s">
        <v>48</v>
      </c>
    </row>
    <row r="86" spans="1:27">
      <c r="A86" s="11" t="s">
        <v>321</v>
      </c>
      <c r="B86" s="11" t="s">
        <v>45</v>
      </c>
      <c r="C86" s="11" t="s">
        <v>46</v>
      </c>
      <c r="D86" s="11" t="s">
        <v>47</v>
      </c>
      <c r="E86" s="11" t="s">
        <v>48</v>
      </c>
      <c r="F86" s="11" t="s">
        <v>322</v>
      </c>
      <c r="G86" s="11" t="s">
        <v>323</v>
      </c>
      <c r="H86" s="11" t="s">
        <v>51</v>
      </c>
      <c r="I86" s="11" t="s">
        <v>52</v>
      </c>
      <c r="J86" s="11" t="s">
        <v>53</v>
      </c>
      <c r="K86" s="11" t="s">
        <v>162</v>
      </c>
      <c r="L86" s="11" t="s">
        <v>55</v>
      </c>
      <c r="M86" s="11" t="s">
        <v>64</v>
      </c>
      <c r="N86" s="11" t="s">
        <v>57</v>
      </c>
      <c r="O86" s="11" t="s">
        <v>47</v>
      </c>
      <c r="P86" s="11" t="s">
        <v>47</v>
      </c>
      <c r="Q86" s="11" t="s">
        <v>57</v>
      </c>
      <c r="R86" s="11" t="s">
        <v>57</v>
      </c>
      <c r="S86" s="11" t="s">
        <v>48</v>
      </c>
      <c r="T86" s="11" t="s">
        <v>48</v>
      </c>
      <c r="U86" s="11" t="s">
        <v>58</v>
      </c>
      <c r="V86" s="11" t="s">
        <v>48</v>
      </c>
      <c r="W86" s="11" t="s">
        <v>59</v>
      </c>
      <c r="X86" s="11" t="s">
        <v>60</v>
      </c>
      <c r="Y86" s="11">
        <v>0.11</v>
      </c>
      <c r="Z86" s="11">
        <v>0</v>
      </c>
      <c r="AA86" s="11" t="s">
        <v>48</v>
      </c>
    </row>
    <row r="87" spans="1:27">
      <c r="A87" s="11" t="s">
        <v>324</v>
      </c>
      <c r="B87" s="11" t="s">
        <v>45</v>
      </c>
      <c r="C87" s="11" t="s">
        <v>46</v>
      </c>
      <c r="D87" s="11" t="s">
        <v>47</v>
      </c>
      <c r="E87" s="11" t="s">
        <v>48</v>
      </c>
      <c r="F87" s="11" t="s">
        <v>322</v>
      </c>
      <c r="G87" s="11" t="s">
        <v>323</v>
      </c>
      <c r="H87" s="11" t="s">
        <v>51</v>
      </c>
      <c r="I87" s="11" t="s">
        <v>52</v>
      </c>
      <c r="J87" s="11" t="s">
        <v>116</v>
      </c>
      <c r="K87" s="11" t="s">
        <v>162</v>
      </c>
      <c r="L87" s="11" t="s">
        <v>55</v>
      </c>
      <c r="M87" s="11" t="s">
        <v>57</v>
      </c>
      <c r="N87" s="11" t="s">
        <v>57</v>
      </c>
      <c r="O87" s="11" t="s">
        <v>325</v>
      </c>
      <c r="P87" s="11" t="s">
        <v>326</v>
      </c>
      <c r="Q87" s="11" t="s">
        <v>64</v>
      </c>
      <c r="R87" s="11" t="s">
        <v>57</v>
      </c>
      <c r="S87" s="11" t="s">
        <v>119</v>
      </c>
      <c r="T87" s="11" t="s">
        <v>53</v>
      </c>
      <c r="U87" s="11" t="s">
        <v>58</v>
      </c>
      <c r="V87" s="11" t="s">
        <v>48</v>
      </c>
      <c r="W87" s="11" t="s">
        <v>59</v>
      </c>
      <c r="X87" s="11" t="s">
        <v>60</v>
      </c>
      <c r="Y87" s="11">
        <v>0</v>
      </c>
      <c r="Z87" s="11">
        <v>0.11</v>
      </c>
      <c r="AA87" s="11" t="s">
        <v>48</v>
      </c>
    </row>
    <row r="88" spans="1:27">
      <c r="A88" s="11" t="s">
        <v>327</v>
      </c>
      <c r="B88" s="11" t="s">
        <v>45</v>
      </c>
      <c r="C88" s="11" t="s">
        <v>46</v>
      </c>
      <c r="D88" s="11" t="s">
        <v>47</v>
      </c>
      <c r="E88" s="11" t="s">
        <v>48</v>
      </c>
      <c r="F88" s="11" t="s">
        <v>328</v>
      </c>
      <c r="G88" s="11" t="s">
        <v>329</v>
      </c>
      <c r="H88" s="11" t="s">
        <v>51</v>
      </c>
      <c r="I88" s="11" t="s">
        <v>52</v>
      </c>
      <c r="J88" s="11" t="s">
        <v>53</v>
      </c>
      <c r="K88" s="11" t="s">
        <v>162</v>
      </c>
      <c r="L88" s="11" t="s">
        <v>55</v>
      </c>
      <c r="M88" s="11" t="s">
        <v>330</v>
      </c>
      <c r="N88" s="11" t="s">
        <v>57</v>
      </c>
      <c r="O88" s="11" t="s">
        <v>47</v>
      </c>
      <c r="P88" s="11" t="s">
        <v>47</v>
      </c>
      <c r="Q88" s="11" t="s">
        <v>57</v>
      </c>
      <c r="R88" s="11" t="s">
        <v>57</v>
      </c>
      <c r="S88" s="11" t="s">
        <v>48</v>
      </c>
      <c r="T88" s="11" t="s">
        <v>48</v>
      </c>
      <c r="U88" s="11" t="s">
        <v>58</v>
      </c>
      <c r="V88" s="11" t="s">
        <v>48</v>
      </c>
      <c r="W88" s="11" t="s">
        <v>59</v>
      </c>
      <c r="X88" s="11" t="s">
        <v>60</v>
      </c>
      <c r="Y88" s="11">
        <v>0.38</v>
      </c>
      <c r="Z88" s="11">
        <v>0</v>
      </c>
      <c r="AA88" s="11" t="s">
        <v>48</v>
      </c>
    </row>
    <row r="89" spans="1:27">
      <c r="A89" s="11" t="s">
        <v>331</v>
      </c>
      <c r="B89" s="11" t="s">
        <v>45</v>
      </c>
      <c r="C89" s="11" t="s">
        <v>46</v>
      </c>
      <c r="D89" s="11" t="s">
        <v>47</v>
      </c>
      <c r="E89" s="11" t="s">
        <v>48</v>
      </c>
      <c r="F89" s="11" t="s">
        <v>328</v>
      </c>
      <c r="G89" s="11" t="s">
        <v>329</v>
      </c>
      <c r="H89" s="11" t="s">
        <v>51</v>
      </c>
      <c r="I89" s="11" t="s">
        <v>52</v>
      </c>
      <c r="J89" s="11" t="s">
        <v>116</v>
      </c>
      <c r="K89" s="11" t="s">
        <v>162</v>
      </c>
      <c r="L89" s="11" t="s">
        <v>55</v>
      </c>
      <c r="M89" s="11" t="s">
        <v>57</v>
      </c>
      <c r="N89" s="11" t="s">
        <v>57</v>
      </c>
      <c r="O89" s="11" t="s">
        <v>332</v>
      </c>
      <c r="P89" s="11" t="s">
        <v>333</v>
      </c>
      <c r="Q89" s="11" t="s">
        <v>330</v>
      </c>
      <c r="R89" s="11" t="s">
        <v>57</v>
      </c>
      <c r="S89" s="11" t="s">
        <v>119</v>
      </c>
      <c r="T89" s="11" t="s">
        <v>53</v>
      </c>
      <c r="U89" s="11" t="s">
        <v>58</v>
      </c>
      <c r="V89" s="11" t="s">
        <v>48</v>
      </c>
      <c r="W89" s="11" t="s">
        <v>59</v>
      </c>
      <c r="X89" s="11" t="s">
        <v>60</v>
      </c>
      <c r="Y89" s="11">
        <v>0</v>
      </c>
      <c r="Z89" s="11">
        <v>0.38</v>
      </c>
      <c r="AA89" s="11" t="s">
        <v>48</v>
      </c>
    </row>
    <row r="90" spans="1:27">
      <c r="A90" s="11" t="s">
        <v>334</v>
      </c>
      <c r="B90" s="11" t="s">
        <v>45</v>
      </c>
      <c r="C90" s="11" t="s">
        <v>46</v>
      </c>
      <c r="D90" s="11" t="s">
        <v>47</v>
      </c>
      <c r="E90" s="11" t="s">
        <v>48</v>
      </c>
      <c r="F90" s="11" t="s">
        <v>335</v>
      </c>
      <c r="G90" s="11" t="s">
        <v>336</v>
      </c>
      <c r="H90" s="11" t="s">
        <v>51</v>
      </c>
      <c r="I90" s="11" t="s">
        <v>52</v>
      </c>
      <c r="J90" s="11" t="s">
        <v>53</v>
      </c>
      <c r="K90" s="11" t="s">
        <v>162</v>
      </c>
      <c r="L90" s="11" t="s">
        <v>55</v>
      </c>
      <c r="M90" s="11" t="s">
        <v>99</v>
      </c>
      <c r="N90" s="11" t="s">
        <v>57</v>
      </c>
      <c r="O90" s="11" t="s">
        <v>47</v>
      </c>
      <c r="P90" s="11" t="s">
        <v>47</v>
      </c>
      <c r="Q90" s="11" t="s">
        <v>57</v>
      </c>
      <c r="R90" s="11" t="s">
        <v>57</v>
      </c>
      <c r="S90" s="11" t="s">
        <v>48</v>
      </c>
      <c r="T90" s="11" t="s">
        <v>48</v>
      </c>
      <c r="U90" s="11" t="s">
        <v>58</v>
      </c>
      <c r="V90" s="11" t="s">
        <v>48</v>
      </c>
      <c r="W90" s="11" t="s">
        <v>59</v>
      </c>
      <c r="X90" s="11" t="s">
        <v>60</v>
      </c>
      <c r="Y90" s="11">
        <v>0.19</v>
      </c>
      <c r="Z90" s="11">
        <v>0</v>
      </c>
      <c r="AA90" s="11" t="s">
        <v>48</v>
      </c>
    </row>
    <row r="91" spans="1:27">
      <c r="A91" s="11" t="s">
        <v>337</v>
      </c>
      <c r="B91" s="11" t="s">
        <v>45</v>
      </c>
      <c r="C91" s="11" t="s">
        <v>46</v>
      </c>
      <c r="D91" s="11" t="s">
        <v>47</v>
      </c>
      <c r="E91" s="11" t="s">
        <v>48</v>
      </c>
      <c r="F91" s="11" t="s">
        <v>338</v>
      </c>
      <c r="G91" s="11" t="s">
        <v>339</v>
      </c>
      <c r="H91" s="11" t="s">
        <v>51</v>
      </c>
      <c r="I91" s="11" t="s">
        <v>52</v>
      </c>
      <c r="J91" s="11" t="s">
        <v>53</v>
      </c>
      <c r="K91" s="11" t="s">
        <v>162</v>
      </c>
      <c r="L91" s="11" t="s">
        <v>55</v>
      </c>
      <c r="M91" s="11" t="s">
        <v>64</v>
      </c>
      <c r="N91" s="11" t="s">
        <v>57</v>
      </c>
      <c r="O91" s="11" t="s">
        <v>47</v>
      </c>
      <c r="P91" s="11" t="s">
        <v>47</v>
      </c>
      <c r="Q91" s="11" t="s">
        <v>57</v>
      </c>
      <c r="R91" s="11" t="s">
        <v>57</v>
      </c>
      <c r="S91" s="11" t="s">
        <v>48</v>
      </c>
      <c r="T91" s="11" t="s">
        <v>48</v>
      </c>
      <c r="U91" s="11" t="s">
        <v>58</v>
      </c>
      <c r="V91" s="11" t="s">
        <v>48</v>
      </c>
      <c r="W91" s="11" t="s">
        <v>59</v>
      </c>
      <c r="X91" s="11" t="s">
        <v>60</v>
      </c>
      <c r="Y91" s="11">
        <v>0.11</v>
      </c>
      <c r="Z91" s="11">
        <v>0</v>
      </c>
      <c r="AA91" s="11" t="s">
        <v>48</v>
      </c>
    </row>
    <row r="92" spans="1:27">
      <c r="A92" s="11" t="s">
        <v>340</v>
      </c>
      <c r="B92" s="11" t="s">
        <v>45</v>
      </c>
      <c r="C92" s="11" t="s">
        <v>46</v>
      </c>
      <c r="D92" s="11" t="s">
        <v>47</v>
      </c>
      <c r="E92" s="11" t="s">
        <v>48</v>
      </c>
      <c r="F92" s="11" t="s">
        <v>338</v>
      </c>
      <c r="G92" s="11" t="s">
        <v>339</v>
      </c>
      <c r="H92" s="11" t="s">
        <v>51</v>
      </c>
      <c r="I92" s="11" t="s">
        <v>52</v>
      </c>
      <c r="J92" s="11" t="s">
        <v>116</v>
      </c>
      <c r="K92" s="11" t="s">
        <v>162</v>
      </c>
      <c r="L92" s="11" t="s">
        <v>55</v>
      </c>
      <c r="M92" s="11" t="s">
        <v>57</v>
      </c>
      <c r="N92" s="11" t="s">
        <v>57</v>
      </c>
      <c r="O92" s="11" t="s">
        <v>341</v>
      </c>
      <c r="P92" s="11" t="s">
        <v>342</v>
      </c>
      <c r="Q92" s="11" t="s">
        <v>64</v>
      </c>
      <c r="R92" s="11" t="s">
        <v>57</v>
      </c>
      <c r="S92" s="11" t="s">
        <v>119</v>
      </c>
      <c r="T92" s="11" t="s">
        <v>53</v>
      </c>
      <c r="U92" s="11" t="s">
        <v>58</v>
      </c>
      <c r="V92" s="11" t="s">
        <v>48</v>
      </c>
      <c r="W92" s="11" t="s">
        <v>59</v>
      </c>
      <c r="X92" s="11" t="s">
        <v>60</v>
      </c>
      <c r="Y92" s="11">
        <v>0</v>
      </c>
      <c r="Z92" s="11">
        <v>0.11</v>
      </c>
      <c r="AA92" s="11" t="s">
        <v>48</v>
      </c>
    </row>
    <row r="93" spans="1:27">
      <c r="A93" s="11" t="s">
        <v>343</v>
      </c>
      <c r="B93" s="11" t="s">
        <v>45</v>
      </c>
      <c r="C93" s="11" t="s">
        <v>46</v>
      </c>
      <c r="D93" s="11" t="s">
        <v>47</v>
      </c>
      <c r="E93" s="11" t="s">
        <v>48</v>
      </c>
      <c r="F93" s="11" t="s">
        <v>344</v>
      </c>
      <c r="G93" s="11" t="s">
        <v>345</v>
      </c>
      <c r="H93" s="11" t="s">
        <v>51</v>
      </c>
      <c r="I93" s="11" t="s">
        <v>52</v>
      </c>
      <c r="J93" s="11" t="s">
        <v>53</v>
      </c>
      <c r="K93" s="11" t="s">
        <v>162</v>
      </c>
      <c r="L93" s="11" t="s">
        <v>55</v>
      </c>
      <c r="M93" s="11" t="s">
        <v>99</v>
      </c>
      <c r="N93" s="11" t="s">
        <v>57</v>
      </c>
      <c r="O93" s="11" t="s">
        <v>47</v>
      </c>
      <c r="P93" s="11" t="s">
        <v>47</v>
      </c>
      <c r="Q93" s="11" t="s">
        <v>57</v>
      </c>
      <c r="R93" s="11" t="s">
        <v>57</v>
      </c>
      <c r="S93" s="11" t="s">
        <v>48</v>
      </c>
      <c r="T93" s="11" t="s">
        <v>48</v>
      </c>
      <c r="U93" s="11" t="s">
        <v>58</v>
      </c>
      <c r="V93" s="11" t="s">
        <v>48</v>
      </c>
      <c r="W93" s="11" t="s">
        <v>59</v>
      </c>
      <c r="X93" s="11" t="s">
        <v>60</v>
      </c>
      <c r="Y93" s="11">
        <v>0.19</v>
      </c>
      <c r="Z93" s="11">
        <v>0</v>
      </c>
      <c r="AA93" s="11" t="s">
        <v>48</v>
      </c>
    </row>
    <row r="94" spans="1:27">
      <c r="A94" s="11" t="s">
        <v>346</v>
      </c>
      <c r="B94" s="11" t="s">
        <v>45</v>
      </c>
      <c r="C94" s="11" t="s">
        <v>46</v>
      </c>
      <c r="D94" s="11" t="s">
        <v>47</v>
      </c>
      <c r="E94" s="11" t="s">
        <v>48</v>
      </c>
      <c r="F94" s="11" t="s">
        <v>344</v>
      </c>
      <c r="G94" s="11" t="s">
        <v>345</v>
      </c>
      <c r="H94" s="11" t="s">
        <v>51</v>
      </c>
      <c r="I94" s="11" t="s">
        <v>52</v>
      </c>
      <c r="J94" s="11" t="s">
        <v>116</v>
      </c>
      <c r="K94" s="11" t="s">
        <v>162</v>
      </c>
      <c r="L94" s="11" t="s">
        <v>55</v>
      </c>
      <c r="M94" s="11" t="s">
        <v>57</v>
      </c>
      <c r="N94" s="11" t="s">
        <v>57</v>
      </c>
      <c r="O94" s="11" t="s">
        <v>347</v>
      </c>
      <c r="P94" s="11" t="s">
        <v>348</v>
      </c>
      <c r="Q94" s="11" t="s">
        <v>99</v>
      </c>
      <c r="R94" s="11" t="s">
        <v>57</v>
      </c>
      <c r="S94" s="11" t="s">
        <v>119</v>
      </c>
      <c r="T94" s="11" t="s">
        <v>53</v>
      </c>
      <c r="U94" s="11" t="s">
        <v>58</v>
      </c>
      <c r="V94" s="11" t="s">
        <v>48</v>
      </c>
      <c r="W94" s="11" t="s">
        <v>59</v>
      </c>
      <c r="X94" s="11" t="s">
        <v>60</v>
      </c>
      <c r="Y94" s="11">
        <v>0</v>
      </c>
      <c r="Z94" s="11">
        <v>0.19</v>
      </c>
      <c r="AA94" s="11" t="s">
        <v>48</v>
      </c>
    </row>
    <row r="95" spans="1:27">
      <c r="A95" s="11" t="s">
        <v>349</v>
      </c>
      <c r="B95" s="11" t="s">
        <v>45</v>
      </c>
      <c r="C95" s="11" t="s">
        <v>46</v>
      </c>
      <c r="D95" s="11" t="s">
        <v>47</v>
      </c>
      <c r="E95" s="11" t="s">
        <v>48</v>
      </c>
      <c r="F95" s="11" t="s">
        <v>313</v>
      </c>
      <c r="G95" s="11" t="s">
        <v>314</v>
      </c>
      <c r="H95" s="11" t="s">
        <v>51</v>
      </c>
      <c r="I95" s="11" t="s">
        <v>52</v>
      </c>
      <c r="J95" s="11" t="s">
        <v>116</v>
      </c>
      <c r="K95" s="11" t="s">
        <v>162</v>
      </c>
      <c r="L95" s="11" t="s">
        <v>55</v>
      </c>
      <c r="M95" s="11" t="s">
        <v>57</v>
      </c>
      <c r="N95" s="11" t="s">
        <v>57</v>
      </c>
      <c r="O95" s="11" t="s">
        <v>350</v>
      </c>
      <c r="P95" s="11" t="s">
        <v>351</v>
      </c>
      <c r="Q95" s="11" t="s">
        <v>64</v>
      </c>
      <c r="R95" s="11" t="s">
        <v>57</v>
      </c>
      <c r="S95" s="11" t="s">
        <v>119</v>
      </c>
      <c r="T95" s="11" t="s">
        <v>53</v>
      </c>
      <c r="U95" s="11" t="s">
        <v>58</v>
      </c>
      <c r="V95" s="11" t="s">
        <v>48</v>
      </c>
      <c r="W95" s="11" t="s">
        <v>59</v>
      </c>
      <c r="X95" s="11" t="s">
        <v>60</v>
      </c>
      <c r="Y95" s="11">
        <v>0</v>
      </c>
      <c r="Z95" s="11">
        <v>0.11</v>
      </c>
      <c r="AA95" s="11" t="s">
        <v>48</v>
      </c>
    </row>
    <row r="96" spans="1:27">
      <c r="A96" s="11" t="s">
        <v>352</v>
      </c>
      <c r="B96" s="11" t="s">
        <v>45</v>
      </c>
      <c r="C96" s="11" t="s">
        <v>46</v>
      </c>
      <c r="D96" s="11" t="s">
        <v>47</v>
      </c>
      <c r="E96" s="11" t="s">
        <v>48</v>
      </c>
      <c r="F96" s="11" t="s">
        <v>353</v>
      </c>
      <c r="G96" s="11" t="s">
        <v>354</v>
      </c>
      <c r="H96" s="11" t="s">
        <v>51</v>
      </c>
      <c r="I96" s="11" t="s">
        <v>52</v>
      </c>
      <c r="J96" s="11" t="s">
        <v>53</v>
      </c>
      <c r="K96" s="11" t="s">
        <v>162</v>
      </c>
      <c r="L96" s="11" t="s">
        <v>55</v>
      </c>
      <c r="M96" s="11" t="s">
        <v>355</v>
      </c>
      <c r="N96" s="11" t="s">
        <v>57</v>
      </c>
      <c r="O96" s="11" t="s">
        <v>47</v>
      </c>
      <c r="P96" s="11" t="s">
        <v>47</v>
      </c>
      <c r="Q96" s="11" t="s">
        <v>57</v>
      </c>
      <c r="R96" s="11" t="s">
        <v>57</v>
      </c>
      <c r="S96" s="11" t="s">
        <v>48</v>
      </c>
      <c r="T96" s="11" t="s">
        <v>48</v>
      </c>
      <c r="U96" s="11" t="s">
        <v>58</v>
      </c>
      <c r="V96" s="11" t="s">
        <v>48</v>
      </c>
      <c r="W96" s="11" t="s">
        <v>59</v>
      </c>
      <c r="X96" s="11" t="s">
        <v>60</v>
      </c>
      <c r="Y96" s="11">
        <v>0.09</v>
      </c>
      <c r="Z96" s="11">
        <v>0</v>
      </c>
      <c r="AA96" s="11" t="s">
        <v>48</v>
      </c>
    </row>
    <row r="97" spans="1:27">
      <c r="A97" s="11" t="s">
        <v>356</v>
      </c>
      <c r="B97" s="11" t="s">
        <v>45</v>
      </c>
      <c r="C97" s="11" t="s">
        <v>46</v>
      </c>
      <c r="D97" s="11" t="s">
        <v>47</v>
      </c>
      <c r="E97" s="11" t="s">
        <v>48</v>
      </c>
      <c r="F97" s="11" t="s">
        <v>353</v>
      </c>
      <c r="G97" s="11" t="s">
        <v>354</v>
      </c>
      <c r="H97" s="11" t="s">
        <v>51</v>
      </c>
      <c r="I97" s="11" t="s">
        <v>52</v>
      </c>
      <c r="J97" s="11" t="s">
        <v>116</v>
      </c>
      <c r="K97" s="11" t="s">
        <v>162</v>
      </c>
      <c r="L97" s="11" t="s">
        <v>55</v>
      </c>
      <c r="M97" s="11" t="s">
        <v>57</v>
      </c>
      <c r="N97" s="11" t="s">
        <v>57</v>
      </c>
      <c r="O97" s="11" t="s">
        <v>357</v>
      </c>
      <c r="P97" s="11" t="s">
        <v>358</v>
      </c>
      <c r="Q97" s="11" t="s">
        <v>355</v>
      </c>
      <c r="R97" s="11" t="s">
        <v>57</v>
      </c>
      <c r="S97" s="11" t="s">
        <v>119</v>
      </c>
      <c r="T97" s="11" t="s">
        <v>53</v>
      </c>
      <c r="U97" s="11" t="s">
        <v>58</v>
      </c>
      <c r="V97" s="11" t="s">
        <v>48</v>
      </c>
      <c r="W97" s="11" t="s">
        <v>59</v>
      </c>
      <c r="X97" s="11" t="s">
        <v>60</v>
      </c>
      <c r="Y97" s="11">
        <v>0</v>
      </c>
      <c r="Z97" s="11">
        <v>0.09</v>
      </c>
      <c r="AA97" s="11" t="s">
        <v>48</v>
      </c>
    </row>
    <row r="98" spans="1:27" s="130">
      <c r="A98" s="13" t="s">
        <v>359</v>
      </c>
      <c r="B98" s="13" t="s">
        <v>45</v>
      </c>
      <c r="C98" s="13" t="s">
        <v>46</v>
      </c>
      <c r="D98" s="13" t="s">
        <v>47</v>
      </c>
      <c r="E98" s="13" t="s">
        <v>48</v>
      </c>
      <c r="F98" s="13" t="s">
        <v>360</v>
      </c>
      <c r="G98" s="13" t="s">
        <v>361</v>
      </c>
      <c r="H98" s="13" t="s">
        <v>51</v>
      </c>
      <c r="I98" s="13" t="s">
        <v>52</v>
      </c>
      <c r="J98" s="13" t="s">
        <v>53</v>
      </c>
      <c r="K98" s="13" t="s">
        <v>162</v>
      </c>
      <c r="L98" s="13" t="s">
        <v>55</v>
      </c>
      <c r="M98" s="13" t="s">
        <v>355</v>
      </c>
      <c r="N98" s="13" t="s">
        <v>57</v>
      </c>
      <c r="O98" s="13" t="s">
        <v>47</v>
      </c>
      <c r="P98" s="13" t="s">
        <v>47</v>
      </c>
      <c r="Q98" s="13" t="s">
        <v>57</v>
      </c>
      <c r="R98" s="13" t="s">
        <v>57</v>
      </c>
      <c r="S98" s="13" t="s">
        <v>48</v>
      </c>
      <c r="T98" s="13" t="s">
        <v>48</v>
      </c>
      <c r="U98" s="13" t="s">
        <v>58</v>
      </c>
      <c r="V98" s="13" t="s">
        <v>48</v>
      </c>
      <c r="W98" s="13" t="s">
        <v>59</v>
      </c>
      <c r="X98" s="13" t="s">
        <v>60</v>
      </c>
      <c r="Y98" s="13">
        <v>0.09</v>
      </c>
      <c r="Z98" s="13">
        <v>0</v>
      </c>
      <c r="AA98" s="13" t="s">
        <v>48</v>
      </c>
    </row>
    <row r="99" spans="1:27">
      <c r="A99" s="11" t="s">
        <v>362</v>
      </c>
      <c r="B99" s="11" t="s">
        <v>45</v>
      </c>
      <c r="C99" s="11" t="s">
        <v>46</v>
      </c>
      <c r="D99" s="11" t="s">
        <v>47</v>
      </c>
      <c r="E99" s="11" t="s">
        <v>48</v>
      </c>
      <c r="F99" s="11" t="s">
        <v>363</v>
      </c>
      <c r="G99" s="11" t="s">
        <v>364</v>
      </c>
      <c r="H99" s="11" t="s">
        <v>51</v>
      </c>
      <c r="I99" s="11" t="s">
        <v>52</v>
      </c>
      <c r="J99" s="11" t="s">
        <v>53</v>
      </c>
      <c r="K99" s="11" t="s">
        <v>162</v>
      </c>
      <c r="L99" s="11" t="s">
        <v>55</v>
      </c>
      <c r="M99" s="11" t="s">
        <v>355</v>
      </c>
      <c r="N99" s="11" t="s">
        <v>57</v>
      </c>
      <c r="O99" s="11" t="s">
        <v>47</v>
      </c>
      <c r="P99" s="11" t="s">
        <v>47</v>
      </c>
      <c r="Q99" s="11" t="s">
        <v>57</v>
      </c>
      <c r="R99" s="11" t="s">
        <v>57</v>
      </c>
      <c r="S99" s="11" t="s">
        <v>48</v>
      </c>
      <c r="T99" s="11" t="s">
        <v>48</v>
      </c>
      <c r="U99" s="11" t="s">
        <v>58</v>
      </c>
      <c r="V99" s="11" t="s">
        <v>48</v>
      </c>
      <c r="W99" s="11" t="s">
        <v>59</v>
      </c>
      <c r="X99" s="11" t="s">
        <v>60</v>
      </c>
      <c r="Y99" s="11">
        <v>0.09</v>
      </c>
      <c r="Z99" s="11">
        <v>0</v>
      </c>
      <c r="AA99" s="11" t="s">
        <v>48</v>
      </c>
    </row>
    <row r="100" spans="1:27">
      <c r="A100" s="11" t="s">
        <v>365</v>
      </c>
      <c r="B100" s="11" t="s">
        <v>45</v>
      </c>
      <c r="C100" s="11" t="s">
        <v>46</v>
      </c>
      <c r="D100" s="11" t="s">
        <v>47</v>
      </c>
      <c r="E100" s="11" t="s">
        <v>48</v>
      </c>
      <c r="F100" s="11" t="s">
        <v>363</v>
      </c>
      <c r="G100" s="11" t="s">
        <v>364</v>
      </c>
      <c r="H100" s="11" t="s">
        <v>51</v>
      </c>
      <c r="I100" s="11" t="s">
        <v>52</v>
      </c>
      <c r="J100" s="11" t="s">
        <v>116</v>
      </c>
      <c r="K100" s="11" t="s">
        <v>162</v>
      </c>
      <c r="L100" s="11" t="s">
        <v>55</v>
      </c>
      <c r="M100" s="11" t="s">
        <v>57</v>
      </c>
      <c r="N100" s="11" t="s">
        <v>57</v>
      </c>
      <c r="O100" s="11" t="s">
        <v>366</v>
      </c>
      <c r="P100" s="11" t="s">
        <v>367</v>
      </c>
      <c r="Q100" s="11" t="s">
        <v>355</v>
      </c>
      <c r="R100" s="11" t="s">
        <v>57</v>
      </c>
      <c r="S100" s="11" t="s">
        <v>119</v>
      </c>
      <c r="T100" s="11" t="s">
        <v>53</v>
      </c>
      <c r="U100" s="11" t="s">
        <v>58</v>
      </c>
      <c r="V100" s="11" t="s">
        <v>48</v>
      </c>
      <c r="W100" s="11" t="s">
        <v>59</v>
      </c>
      <c r="X100" s="11" t="s">
        <v>60</v>
      </c>
      <c r="Y100" s="11">
        <v>0</v>
      </c>
      <c r="Z100" s="11">
        <v>0.09</v>
      </c>
      <c r="AA100" s="11" t="s">
        <v>48</v>
      </c>
    </row>
    <row r="101" spans="1:27">
      <c r="A101" s="11" t="s">
        <v>368</v>
      </c>
      <c r="B101" s="11" t="s">
        <v>45</v>
      </c>
      <c r="C101" s="11" t="s">
        <v>46</v>
      </c>
      <c r="D101" s="11" t="s">
        <v>47</v>
      </c>
      <c r="E101" s="11" t="s">
        <v>48</v>
      </c>
      <c r="F101" s="11" t="s">
        <v>369</v>
      </c>
      <c r="G101" s="11" t="s">
        <v>370</v>
      </c>
      <c r="H101" s="11" t="s">
        <v>51</v>
      </c>
      <c r="I101" s="11" t="s">
        <v>52</v>
      </c>
      <c r="J101" s="11" t="s">
        <v>53</v>
      </c>
      <c r="K101" s="11" t="s">
        <v>162</v>
      </c>
      <c r="L101" s="11" t="s">
        <v>55</v>
      </c>
      <c r="M101" s="11" t="s">
        <v>355</v>
      </c>
      <c r="N101" s="11" t="s">
        <v>57</v>
      </c>
      <c r="O101" s="11" t="s">
        <v>47</v>
      </c>
      <c r="P101" s="11" t="s">
        <v>47</v>
      </c>
      <c r="Q101" s="11" t="s">
        <v>57</v>
      </c>
      <c r="R101" s="11" t="s">
        <v>57</v>
      </c>
      <c r="S101" s="11" t="s">
        <v>48</v>
      </c>
      <c r="T101" s="11" t="s">
        <v>48</v>
      </c>
      <c r="U101" s="11" t="s">
        <v>58</v>
      </c>
      <c r="V101" s="11" t="s">
        <v>48</v>
      </c>
      <c r="W101" s="11" t="s">
        <v>59</v>
      </c>
      <c r="X101" s="11" t="s">
        <v>60</v>
      </c>
      <c r="Y101" s="11">
        <v>0.09</v>
      </c>
      <c r="Z101" s="11">
        <v>0</v>
      </c>
      <c r="AA101" s="11" t="s">
        <v>48</v>
      </c>
    </row>
    <row r="102" spans="1:27">
      <c r="A102" s="11" t="s">
        <v>371</v>
      </c>
      <c r="B102" s="11" t="s">
        <v>45</v>
      </c>
      <c r="C102" s="11" t="s">
        <v>46</v>
      </c>
      <c r="D102" s="11" t="s">
        <v>47</v>
      </c>
      <c r="E102" s="11" t="s">
        <v>48</v>
      </c>
      <c r="F102" s="11" t="s">
        <v>369</v>
      </c>
      <c r="G102" s="11" t="s">
        <v>370</v>
      </c>
      <c r="H102" s="11" t="s">
        <v>51</v>
      </c>
      <c r="I102" s="11" t="s">
        <v>52</v>
      </c>
      <c r="J102" s="11" t="s">
        <v>116</v>
      </c>
      <c r="K102" s="11" t="s">
        <v>162</v>
      </c>
      <c r="L102" s="11" t="s">
        <v>55</v>
      </c>
      <c r="M102" s="11" t="s">
        <v>57</v>
      </c>
      <c r="N102" s="11" t="s">
        <v>57</v>
      </c>
      <c r="O102" s="11" t="s">
        <v>372</v>
      </c>
      <c r="P102" s="11" t="s">
        <v>373</v>
      </c>
      <c r="Q102" s="11" t="s">
        <v>355</v>
      </c>
      <c r="R102" s="11" t="s">
        <v>57</v>
      </c>
      <c r="S102" s="11" t="s">
        <v>119</v>
      </c>
      <c r="T102" s="11" t="s">
        <v>53</v>
      </c>
      <c r="U102" s="11" t="s">
        <v>58</v>
      </c>
      <c r="V102" s="11" t="s">
        <v>48</v>
      </c>
      <c r="W102" s="11" t="s">
        <v>59</v>
      </c>
      <c r="X102" s="11" t="s">
        <v>60</v>
      </c>
      <c r="Y102" s="11">
        <v>0</v>
      </c>
      <c r="Z102" s="11">
        <v>0.09</v>
      </c>
      <c r="AA102" s="11" t="s">
        <v>48</v>
      </c>
    </row>
    <row r="103" spans="1:27">
      <c r="A103" s="11" t="s">
        <v>374</v>
      </c>
      <c r="B103" s="11" t="s">
        <v>45</v>
      </c>
      <c r="C103" s="11" t="s">
        <v>46</v>
      </c>
      <c r="D103" s="11" t="s">
        <v>47</v>
      </c>
      <c r="E103" s="11" t="s">
        <v>48</v>
      </c>
      <c r="F103" s="11" t="s">
        <v>375</v>
      </c>
      <c r="G103" s="11" t="s">
        <v>376</v>
      </c>
      <c r="H103" s="11" t="s">
        <v>377</v>
      </c>
      <c r="I103" s="11" t="s">
        <v>52</v>
      </c>
      <c r="J103" s="11" t="s">
        <v>53</v>
      </c>
      <c r="K103" s="11" t="s">
        <v>162</v>
      </c>
      <c r="L103" s="11" t="s">
        <v>55</v>
      </c>
      <c r="M103" s="11" t="s">
        <v>68</v>
      </c>
      <c r="N103" s="11" t="s">
        <v>57</v>
      </c>
      <c r="O103" s="11" t="s">
        <v>47</v>
      </c>
      <c r="P103" s="11" t="s">
        <v>47</v>
      </c>
      <c r="Q103" s="11" t="s">
        <v>57</v>
      </c>
      <c r="R103" s="11" t="s">
        <v>57</v>
      </c>
      <c r="S103" s="11" t="s">
        <v>48</v>
      </c>
      <c r="T103" s="11" t="s">
        <v>48</v>
      </c>
      <c r="U103" s="11" t="s">
        <v>58</v>
      </c>
      <c r="V103" s="11" t="s">
        <v>48</v>
      </c>
      <c r="W103" s="11" t="s">
        <v>59</v>
      </c>
      <c r="X103" s="11" t="s">
        <v>60</v>
      </c>
      <c r="Y103" s="11">
        <v>0.08</v>
      </c>
      <c r="Z103" s="11">
        <v>0</v>
      </c>
      <c r="AA103" s="11" t="s">
        <v>48</v>
      </c>
    </row>
    <row r="104" spans="1:27">
      <c r="A104" s="11" t="s">
        <v>378</v>
      </c>
      <c r="B104" s="11" t="s">
        <v>45</v>
      </c>
      <c r="C104" s="11" t="s">
        <v>46</v>
      </c>
      <c r="D104" s="11" t="s">
        <v>47</v>
      </c>
      <c r="E104" s="11" t="s">
        <v>48</v>
      </c>
      <c r="F104" s="11" t="s">
        <v>375</v>
      </c>
      <c r="G104" s="11" t="s">
        <v>376</v>
      </c>
      <c r="H104" s="11" t="s">
        <v>377</v>
      </c>
      <c r="I104" s="11" t="s">
        <v>52</v>
      </c>
      <c r="J104" s="11" t="s">
        <v>116</v>
      </c>
      <c r="K104" s="11" t="s">
        <v>162</v>
      </c>
      <c r="L104" s="11" t="s">
        <v>55</v>
      </c>
      <c r="M104" s="11" t="s">
        <v>57</v>
      </c>
      <c r="N104" s="11" t="s">
        <v>57</v>
      </c>
      <c r="O104" s="11" t="s">
        <v>379</v>
      </c>
      <c r="P104" s="11" t="s">
        <v>380</v>
      </c>
      <c r="Q104" s="11" t="s">
        <v>68</v>
      </c>
      <c r="R104" s="11" t="s">
        <v>57</v>
      </c>
      <c r="S104" s="11" t="s">
        <v>119</v>
      </c>
      <c r="T104" s="11" t="s">
        <v>53</v>
      </c>
      <c r="U104" s="11" t="s">
        <v>58</v>
      </c>
      <c r="V104" s="11" t="s">
        <v>48</v>
      </c>
      <c r="W104" s="11" t="s">
        <v>59</v>
      </c>
      <c r="X104" s="11" t="s">
        <v>60</v>
      </c>
      <c r="Y104" s="11">
        <v>0</v>
      </c>
      <c r="Z104" s="11">
        <v>0.08</v>
      </c>
      <c r="AA104" s="11" t="s">
        <v>48</v>
      </c>
    </row>
    <row r="105" spans="1:27" s="694">
      <c r="A105" s="14" t="s">
        <v>381</v>
      </c>
      <c r="B105" s="14" t="s">
        <v>45</v>
      </c>
      <c r="C105" s="14" t="s">
        <v>46</v>
      </c>
      <c r="D105" s="14" t="s">
        <v>47</v>
      </c>
      <c r="E105" s="14" t="s">
        <v>48</v>
      </c>
      <c r="F105" s="14" t="s">
        <v>382</v>
      </c>
      <c r="G105" s="14" t="s">
        <v>383</v>
      </c>
      <c r="H105" s="14" t="s">
        <v>384</v>
      </c>
      <c r="I105" s="14" t="s">
        <v>52</v>
      </c>
      <c r="J105" s="14" t="s">
        <v>53</v>
      </c>
      <c r="K105" s="14" t="s">
        <v>385</v>
      </c>
      <c r="L105" s="14" t="s">
        <v>55</v>
      </c>
      <c r="M105" s="14" t="s">
        <v>386</v>
      </c>
      <c r="N105" s="14" t="s">
        <v>57</v>
      </c>
      <c r="O105" s="14" t="s">
        <v>47</v>
      </c>
      <c r="P105" s="14" t="s">
        <v>47</v>
      </c>
      <c r="Q105" s="14" t="s">
        <v>57</v>
      </c>
      <c r="R105" s="14" t="s">
        <v>57</v>
      </c>
      <c r="S105" s="14" t="s">
        <v>48</v>
      </c>
      <c r="T105" s="14" t="s">
        <v>48</v>
      </c>
      <c r="U105" s="14" t="s">
        <v>58</v>
      </c>
      <c r="V105" s="14" t="s">
        <v>48</v>
      </c>
      <c r="W105" s="14" t="s">
        <v>387</v>
      </c>
      <c r="X105" s="14" t="s">
        <v>60</v>
      </c>
      <c r="Y105" s="14">
        <v>1600</v>
      </c>
      <c r="Z105" s="14">
        <v>0</v>
      </c>
      <c r="AA105" s="14" t="s"/>
    </row>
    <row r="106" spans="1:27" s="694">
      <c r="A106" s="14" t="s">
        <v>388</v>
      </c>
      <c r="B106" s="14" t="s">
        <v>45</v>
      </c>
      <c r="C106" s="14" t="s">
        <v>46</v>
      </c>
      <c r="D106" s="14" t="s">
        <v>47</v>
      </c>
      <c r="E106" s="14" t="s">
        <v>48</v>
      </c>
      <c r="F106" s="14" t="s">
        <v>389</v>
      </c>
      <c r="G106" s="14" t="s">
        <v>390</v>
      </c>
      <c r="H106" s="14" t="s">
        <v>384</v>
      </c>
      <c r="I106" s="14" t="s">
        <v>52</v>
      </c>
      <c r="J106" s="14" t="s">
        <v>53</v>
      </c>
      <c r="K106" s="14" t="s">
        <v>385</v>
      </c>
      <c r="L106" s="14" t="s">
        <v>55</v>
      </c>
      <c r="M106" s="14" t="s">
        <v>386</v>
      </c>
      <c r="N106" s="14" t="s">
        <v>57</v>
      </c>
      <c r="O106" s="14" t="s">
        <v>47</v>
      </c>
      <c r="P106" s="14" t="s">
        <v>47</v>
      </c>
      <c r="Q106" s="14" t="s">
        <v>57</v>
      </c>
      <c r="R106" s="14" t="s">
        <v>57</v>
      </c>
      <c r="S106" s="14" t="s">
        <v>48</v>
      </c>
      <c r="T106" s="14" t="s">
        <v>48</v>
      </c>
      <c r="U106" s="14" t="s">
        <v>58</v>
      </c>
      <c r="V106" s="14" t="s">
        <v>48</v>
      </c>
      <c r="W106" s="14" t="s">
        <v>387</v>
      </c>
      <c r="X106" s="14" t="s">
        <v>60</v>
      </c>
      <c r="Y106" s="14">
        <v>1600</v>
      </c>
      <c r="Z106" s="14">
        <v>0</v>
      </c>
      <c r="AA106" s="14" t="s">
        <v>48</v>
      </c>
    </row>
    <row r="107" spans="1:27" s="694">
      <c r="A107" s="14" t="s">
        <v>391</v>
      </c>
      <c r="B107" s="14" t="s">
        <v>45</v>
      </c>
      <c r="C107" s="14" t="s">
        <v>46</v>
      </c>
      <c r="D107" s="14" t="s">
        <v>47</v>
      </c>
      <c r="E107" s="14" t="s">
        <v>48</v>
      </c>
      <c r="F107" s="14" t="s">
        <v>392</v>
      </c>
      <c r="G107" s="14" t="s">
        <v>393</v>
      </c>
      <c r="H107" s="14" t="s">
        <v>384</v>
      </c>
      <c r="I107" s="14" t="s">
        <v>52</v>
      </c>
      <c r="J107" s="14" t="s">
        <v>53</v>
      </c>
      <c r="K107" s="14" t="s">
        <v>385</v>
      </c>
      <c r="L107" s="14" t="s">
        <v>55</v>
      </c>
      <c r="M107" s="14" t="s">
        <v>394</v>
      </c>
      <c r="N107" s="14" t="s">
        <v>57</v>
      </c>
      <c r="O107" s="14" t="s">
        <v>47</v>
      </c>
      <c r="P107" s="14" t="s">
        <v>47</v>
      </c>
      <c r="Q107" s="14" t="s">
        <v>57</v>
      </c>
      <c r="R107" s="14" t="s">
        <v>57</v>
      </c>
      <c r="S107" s="14" t="s">
        <v>48</v>
      </c>
      <c r="T107" s="14" t="s">
        <v>48</v>
      </c>
      <c r="U107" s="14" t="s">
        <v>58</v>
      </c>
      <c r="V107" s="14" t="s">
        <v>48</v>
      </c>
      <c r="W107" s="14" t="s">
        <v>395</v>
      </c>
      <c r="X107" s="14" t="s">
        <v>60</v>
      </c>
      <c r="Y107" s="14">
        <v>1010</v>
      </c>
      <c r="Z107" s="14">
        <v>0</v>
      </c>
      <c r="AA107" s="14" t="s">
        <v>48</v>
      </c>
    </row>
    <row r="108" spans="1:27">
      <c r="A108" s="11" t="s">
        <v>396</v>
      </c>
      <c r="B108" s="11" t="s">
        <v>45</v>
      </c>
      <c r="C108" s="11" t="s">
        <v>46</v>
      </c>
      <c r="D108" s="11" t="s">
        <v>47</v>
      </c>
      <c r="E108" s="11" t="s">
        <v>48</v>
      </c>
      <c r="F108" s="11" t="s">
        <v>360</v>
      </c>
      <c r="G108" s="11" t="s">
        <v>361</v>
      </c>
      <c r="H108" s="11" t="s">
        <v>51</v>
      </c>
      <c r="I108" s="11" t="s">
        <v>52</v>
      </c>
      <c r="J108" s="11" t="s">
        <v>116</v>
      </c>
      <c r="K108" s="11" t="s">
        <v>162</v>
      </c>
      <c r="L108" s="11" t="s">
        <v>55</v>
      </c>
      <c r="M108" s="11" t="s">
        <v>57</v>
      </c>
      <c r="N108" s="11" t="s">
        <v>57</v>
      </c>
      <c r="O108" s="11" t="s">
        <v>397</v>
      </c>
      <c r="P108" s="11" t="s">
        <v>398</v>
      </c>
      <c r="Q108" s="11" t="s">
        <v>355</v>
      </c>
      <c r="R108" s="11" t="s">
        <v>57</v>
      </c>
      <c r="S108" s="11" t="s">
        <v>119</v>
      </c>
      <c r="T108" s="11" t="s">
        <v>53</v>
      </c>
      <c r="U108" s="11" t="s">
        <v>58</v>
      </c>
      <c r="V108" s="11" t="s">
        <v>48</v>
      </c>
      <c r="W108" s="11" t="s">
        <v>59</v>
      </c>
      <c r="X108" s="11" t="s">
        <v>60</v>
      </c>
      <c r="Y108" s="11">
        <v>0</v>
      </c>
      <c r="Z108" s="11">
        <v>0.09</v>
      </c>
      <c r="AA108" s="11" t="s">
        <v>48</v>
      </c>
    </row>
    <row r="109" spans="1:27" s="694">
      <c r="A109" s="14" t="s">
        <v>399</v>
      </c>
      <c r="B109" s="14" t="s">
        <v>45</v>
      </c>
      <c r="C109" s="14" t="s">
        <v>46</v>
      </c>
      <c r="D109" s="14" t="s">
        <v>47</v>
      </c>
      <c r="E109" s="14" t="s">
        <v>48</v>
      </c>
      <c r="F109" s="14" t="s">
        <v>400</v>
      </c>
      <c r="G109" s="14" t="s">
        <v>401</v>
      </c>
      <c r="H109" s="14" t="s">
        <v>402</v>
      </c>
      <c r="I109" s="14" t="s">
        <v>52</v>
      </c>
      <c r="J109" s="14" t="s">
        <v>53</v>
      </c>
      <c r="K109" s="14" t="s">
        <v>403</v>
      </c>
      <c r="L109" s="14" t="s">
        <v>55</v>
      </c>
      <c r="M109" s="14" t="s">
        <v>404</v>
      </c>
      <c r="N109" s="14" t="s">
        <v>57</v>
      </c>
      <c r="O109" s="14" t="s">
        <v>47</v>
      </c>
      <c r="P109" s="14" t="s">
        <v>47</v>
      </c>
      <c r="Q109" s="14" t="s">
        <v>57</v>
      </c>
      <c r="R109" s="14" t="s">
        <v>57</v>
      </c>
      <c r="S109" s="14" t="s">
        <v>48</v>
      </c>
      <c r="T109" s="14" t="s">
        <v>48</v>
      </c>
      <c r="U109" s="14" t="s">
        <v>58</v>
      </c>
      <c r="V109" s="14" t="s">
        <v>48</v>
      </c>
      <c r="W109" s="14" t="s">
        <v>405</v>
      </c>
      <c r="X109" s="14" t="s">
        <v>60</v>
      </c>
      <c r="Y109" s="14">
        <v>433</v>
      </c>
      <c r="Z109" s="14">
        <v>0</v>
      </c>
      <c r="AA109" s="14" t="s">
        <v>48</v>
      </c>
    </row>
    <row r="110" spans="1:27">
      <c r="A110" s="11" t="s">
        <v>406</v>
      </c>
      <c r="B110" s="11" t="s">
        <v>45</v>
      </c>
      <c r="C110" s="11" t="s">
        <v>46</v>
      </c>
      <c r="D110" s="11" t="s">
        <v>47</v>
      </c>
      <c r="E110" s="11" t="s">
        <v>48</v>
      </c>
      <c r="F110" s="11" t="s">
        <v>400</v>
      </c>
      <c r="G110" s="11" t="s">
        <v>401</v>
      </c>
      <c r="H110" s="11" t="s">
        <v>402</v>
      </c>
      <c r="I110" s="11" t="s">
        <v>52</v>
      </c>
      <c r="J110" s="11" t="s">
        <v>116</v>
      </c>
      <c r="K110" s="11" t="s">
        <v>403</v>
      </c>
      <c r="L110" s="11" t="s">
        <v>55</v>
      </c>
      <c r="M110" s="11" t="s">
        <v>57</v>
      </c>
      <c r="N110" s="11" t="s">
        <v>57</v>
      </c>
      <c r="O110" s="11" t="s">
        <v>407</v>
      </c>
      <c r="P110" s="11" t="s">
        <v>408</v>
      </c>
      <c r="Q110" s="11" t="s">
        <v>404</v>
      </c>
      <c r="R110" s="11" t="s">
        <v>57</v>
      </c>
      <c r="S110" s="11" t="s">
        <v>119</v>
      </c>
      <c r="T110" s="11" t="s">
        <v>53</v>
      </c>
      <c r="U110" s="11" t="s">
        <v>58</v>
      </c>
      <c r="V110" s="11" t="s">
        <v>48</v>
      </c>
      <c r="W110" s="11" t="s">
        <v>409</v>
      </c>
      <c r="X110" s="11" t="s">
        <v>60</v>
      </c>
      <c r="Y110" s="11">
        <v>0</v>
      </c>
      <c r="Z110" s="11">
        <v>433</v>
      </c>
      <c r="AA110" s="11" t="s">
        <v>48</v>
      </c>
    </row>
    <row r="111" spans="1:27">
      <c r="A111" s="11" t="s">
        <v>410</v>
      </c>
      <c r="B111" s="11" t="s">
        <v>45</v>
      </c>
      <c r="C111" s="11" t="s">
        <v>46</v>
      </c>
      <c r="D111" s="11" t="s">
        <v>47</v>
      </c>
      <c r="E111" s="11" t="s">
        <v>48</v>
      </c>
      <c r="F111" s="11" t="s">
        <v>411</v>
      </c>
      <c r="G111" s="11" t="s">
        <v>412</v>
      </c>
      <c r="H111" s="11" t="s">
        <v>51</v>
      </c>
      <c r="I111" s="11" t="s">
        <v>52</v>
      </c>
      <c r="J111" s="11" t="s">
        <v>53</v>
      </c>
      <c r="K111" s="11" t="s">
        <v>162</v>
      </c>
      <c r="L111" s="11" t="s">
        <v>55</v>
      </c>
      <c r="M111" s="11" t="s">
        <v>56</v>
      </c>
      <c r="N111" s="11" t="s">
        <v>57</v>
      </c>
      <c r="O111" s="11" t="s">
        <v>47</v>
      </c>
      <c r="P111" s="11" t="s">
        <v>47</v>
      </c>
      <c r="Q111" s="11" t="s">
        <v>57</v>
      </c>
      <c r="R111" s="11" t="s">
        <v>57</v>
      </c>
      <c r="S111" s="11" t="s">
        <v>48</v>
      </c>
      <c r="T111" s="11" t="s">
        <v>48</v>
      </c>
      <c r="U111" s="11" t="s">
        <v>58</v>
      </c>
      <c r="V111" s="11" t="s">
        <v>48</v>
      </c>
      <c r="W111" s="11" t="s">
        <v>59</v>
      </c>
      <c r="X111" s="11" t="s">
        <v>60</v>
      </c>
      <c r="Y111" s="11">
        <v>0.14</v>
      </c>
      <c r="Z111" s="11">
        <v>0</v>
      </c>
      <c r="AA111" s="11" t="s">
        <v>48</v>
      </c>
    </row>
    <row r="112" spans="1:27" s="694">
      <c r="A112" s="14" t="s">
        <v>413</v>
      </c>
      <c r="B112" s="14" t="s">
        <v>45</v>
      </c>
      <c r="C112" s="14" t="s">
        <v>46</v>
      </c>
      <c r="D112" s="14" t="s">
        <v>47</v>
      </c>
      <c r="E112" s="14" t="s">
        <v>48</v>
      </c>
      <c r="F112" s="14" t="s">
        <v>414</v>
      </c>
      <c r="G112" s="14" t="s">
        <v>415</v>
      </c>
      <c r="H112" s="14" t="s">
        <v>416</v>
      </c>
      <c r="I112" s="14" t="s">
        <v>52</v>
      </c>
      <c r="J112" s="14" t="s">
        <v>53</v>
      </c>
      <c r="K112" s="14" t="s">
        <v>417</v>
      </c>
      <c r="L112" s="14" t="s">
        <v>55</v>
      </c>
      <c r="M112" s="14" t="s">
        <v>418</v>
      </c>
      <c r="N112" s="14" t="s">
        <v>57</v>
      </c>
      <c r="O112" s="14" t="s">
        <v>47</v>
      </c>
      <c r="P112" s="14" t="s">
        <v>47</v>
      </c>
      <c r="Q112" s="14" t="s">
        <v>57</v>
      </c>
      <c r="R112" s="14" t="s">
        <v>57</v>
      </c>
      <c r="S112" s="14" t="s">
        <v>48</v>
      </c>
      <c r="T112" s="14" t="s">
        <v>48</v>
      </c>
      <c r="U112" s="14" t="s">
        <v>58</v>
      </c>
      <c r="V112" s="14" t="s">
        <v>48</v>
      </c>
      <c r="W112" s="14" t="s">
        <v>419</v>
      </c>
      <c r="X112" s="14" t="s">
        <v>60</v>
      </c>
      <c r="Y112" s="14">
        <v>348</v>
      </c>
      <c r="Z112" s="14">
        <v>0</v>
      </c>
      <c r="AA112" s="14" t="s">
        <v>48</v>
      </c>
    </row>
    <row r="113" spans="1:27">
      <c r="A113" s="11" t="s">
        <v>420</v>
      </c>
      <c r="B113" s="11" t="s">
        <v>45</v>
      </c>
      <c r="C113" s="11" t="s">
        <v>46</v>
      </c>
      <c r="D113" s="11" t="s">
        <v>47</v>
      </c>
      <c r="E113" s="11" t="s">
        <v>48</v>
      </c>
      <c r="F113" s="11" t="s">
        <v>421</v>
      </c>
      <c r="G113" s="11" t="s">
        <v>422</v>
      </c>
      <c r="H113" s="11" t="s">
        <v>51</v>
      </c>
      <c r="I113" s="11" t="s">
        <v>52</v>
      </c>
      <c r="J113" s="11" t="s">
        <v>53</v>
      </c>
      <c r="K113" s="11" t="s">
        <v>162</v>
      </c>
      <c r="L113" s="11" t="s">
        <v>55</v>
      </c>
      <c r="M113" s="11" t="s">
        <v>56</v>
      </c>
      <c r="N113" s="11" t="s">
        <v>57</v>
      </c>
      <c r="O113" s="11" t="s">
        <v>47</v>
      </c>
      <c r="P113" s="11" t="s">
        <v>47</v>
      </c>
      <c r="Q113" s="11" t="s">
        <v>57</v>
      </c>
      <c r="R113" s="11" t="s">
        <v>57</v>
      </c>
      <c r="S113" s="11" t="s">
        <v>48</v>
      </c>
      <c r="T113" s="11" t="s">
        <v>48</v>
      </c>
      <c r="U113" s="11" t="s">
        <v>58</v>
      </c>
      <c r="V113" s="11" t="s">
        <v>48</v>
      </c>
      <c r="W113" s="11" t="s">
        <v>59</v>
      </c>
      <c r="X113" s="11" t="s">
        <v>60</v>
      </c>
      <c r="Y113" s="11">
        <v>0.14</v>
      </c>
      <c r="Z113" s="11">
        <v>0</v>
      </c>
      <c r="AA113" s="11" t="s">
        <v>48</v>
      </c>
    </row>
    <row r="114" spans="1:27">
      <c r="A114" s="11" t="s">
        <v>423</v>
      </c>
      <c r="B114" s="11" t="s">
        <v>45</v>
      </c>
      <c r="C114" s="11" t="s">
        <v>46</v>
      </c>
      <c r="D114" s="11" t="s">
        <v>47</v>
      </c>
      <c r="E114" s="11" t="s">
        <v>48</v>
      </c>
      <c r="F114" s="11" t="s">
        <v>424</v>
      </c>
      <c r="G114" s="11" t="s">
        <v>425</v>
      </c>
      <c r="H114" s="11" t="s">
        <v>402</v>
      </c>
      <c r="I114" s="11" t="s">
        <v>52</v>
      </c>
      <c r="J114" s="11" t="s">
        <v>53</v>
      </c>
      <c r="K114" s="11" t="s">
        <v>403</v>
      </c>
      <c r="L114" s="11" t="s">
        <v>55</v>
      </c>
      <c r="M114" s="11" t="s">
        <v>404</v>
      </c>
      <c r="N114" s="11" t="s">
        <v>57</v>
      </c>
      <c r="O114" s="11" t="s">
        <v>47</v>
      </c>
      <c r="P114" s="11" t="s">
        <v>47</v>
      </c>
      <c r="Q114" s="11" t="s">
        <v>57</v>
      </c>
      <c r="R114" s="11" t="s">
        <v>57</v>
      </c>
      <c r="S114" s="11" t="s">
        <v>48</v>
      </c>
      <c r="T114" s="11" t="s">
        <v>48</v>
      </c>
      <c r="U114" s="11" t="s">
        <v>58</v>
      </c>
      <c r="V114" s="11" t="s">
        <v>48</v>
      </c>
      <c r="W114" s="11" t="s">
        <v>405</v>
      </c>
      <c r="X114" s="11" t="s">
        <v>60</v>
      </c>
      <c r="Y114" s="15">
        <v>433</v>
      </c>
      <c r="Z114" s="11">
        <v>0</v>
      </c>
      <c r="AA114" s="11" t="s">
        <v>48</v>
      </c>
    </row>
    <row r="115" spans="1:27" s="694">
      <c r="A115" s="14" t="s">
        <v>426</v>
      </c>
      <c r="B115" s="14" t="s">
        <v>45</v>
      </c>
      <c r="C115" s="14" t="s">
        <v>46</v>
      </c>
      <c r="D115" s="14" t="s">
        <v>47</v>
      </c>
      <c r="E115" s="14" t="s">
        <v>48</v>
      </c>
      <c r="F115" s="14" t="s">
        <v>427</v>
      </c>
      <c r="G115" s="14" t="s">
        <v>428</v>
      </c>
      <c r="H115" s="14" t="s">
        <v>429</v>
      </c>
      <c r="I115" s="14" t="s">
        <v>52</v>
      </c>
      <c r="J115" s="14" t="s">
        <v>53</v>
      </c>
      <c r="K115" s="14" t="s">
        <v>385</v>
      </c>
      <c r="L115" s="14" t="s">
        <v>55</v>
      </c>
      <c r="M115" s="14" t="s">
        <v>430</v>
      </c>
      <c r="N115" s="14" t="s">
        <v>57</v>
      </c>
      <c r="O115" s="14" t="s">
        <v>47</v>
      </c>
      <c r="P115" s="14" t="s">
        <v>47</v>
      </c>
      <c r="Q115" s="14" t="s">
        <v>57</v>
      </c>
      <c r="R115" s="14" t="s">
        <v>57</v>
      </c>
      <c r="S115" s="14" t="s">
        <v>48</v>
      </c>
      <c r="T115" s="14" t="s">
        <v>48</v>
      </c>
      <c r="U115" s="14" t="s">
        <v>58</v>
      </c>
      <c r="V115" s="14" t="s">
        <v>48</v>
      </c>
      <c r="W115" s="14" t="s">
        <v>431</v>
      </c>
      <c r="X115" s="14" t="s">
        <v>60</v>
      </c>
      <c r="Y115" s="14">
        <v>479</v>
      </c>
      <c r="Z115" s="14">
        <v>0</v>
      </c>
      <c r="AA115" s="14" t="s">
        <v>48</v>
      </c>
    </row>
    <row r="116" spans="1:27" s="694">
      <c r="A116" s="14" t="s">
        <v>432</v>
      </c>
      <c r="B116" s="14" t="s">
        <v>45</v>
      </c>
      <c r="C116" s="14" t="s">
        <v>46</v>
      </c>
      <c r="D116" s="14" t="s">
        <v>47</v>
      </c>
      <c r="E116" s="14" t="s">
        <v>48</v>
      </c>
      <c r="F116" s="14" t="s">
        <v>433</v>
      </c>
      <c r="G116" s="14" t="s">
        <v>434</v>
      </c>
      <c r="H116" s="14" t="s">
        <v>429</v>
      </c>
      <c r="I116" s="14" t="s">
        <v>52</v>
      </c>
      <c r="J116" s="14" t="s">
        <v>53</v>
      </c>
      <c r="K116" s="14" t="s">
        <v>435</v>
      </c>
      <c r="L116" s="14" t="s">
        <v>55</v>
      </c>
      <c r="M116" s="14" t="s">
        <v>418</v>
      </c>
      <c r="N116" s="14" t="s">
        <v>57</v>
      </c>
      <c r="O116" s="14" t="s">
        <v>47</v>
      </c>
      <c r="P116" s="14" t="s">
        <v>47</v>
      </c>
      <c r="Q116" s="14" t="s">
        <v>57</v>
      </c>
      <c r="R116" s="14" t="s">
        <v>57</v>
      </c>
      <c r="S116" s="14" t="s">
        <v>48</v>
      </c>
      <c r="T116" s="14" t="s">
        <v>48</v>
      </c>
      <c r="U116" s="14" t="s">
        <v>58</v>
      </c>
      <c r="V116" s="14" t="s">
        <v>48</v>
      </c>
      <c r="W116" s="14" t="s">
        <v>419</v>
      </c>
      <c r="X116" s="14" t="s">
        <v>60</v>
      </c>
      <c r="Y116" s="14">
        <v>348</v>
      </c>
      <c r="Z116" s="14">
        <v>0</v>
      </c>
      <c r="AA116" s="14" t="s">
        <v>48</v>
      </c>
    </row>
    <row r="117" spans="1:27" s="694">
      <c r="A117" s="14" t="s">
        <v>436</v>
      </c>
      <c r="B117" s="14" t="s">
        <v>45</v>
      </c>
      <c r="C117" s="14" t="s">
        <v>46</v>
      </c>
      <c r="D117" s="14" t="s">
        <v>47</v>
      </c>
      <c r="E117" s="14" t="s">
        <v>48</v>
      </c>
      <c r="F117" s="14" t="s">
        <v>437</v>
      </c>
      <c r="G117" s="14" t="s">
        <v>438</v>
      </c>
      <c r="H117" s="14" t="s">
        <v>439</v>
      </c>
      <c r="I117" s="14" t="s">
        <v>52</v>
      </c>
      <c r="J117" s="14" t="s">
        <v>53</v>
      </c>
      <c r="K117" s="14" t="s">
        <v>385</v>
      </c>
      <c r="L117" s="14" t="s">
        <v>55</v>
      </c>
      <c r="M117" s="14" t="s">
        <v>430</v>
      </c>
      <c r="N117" s="14" t="s">
        <v>57</v>
      </c>
      <c r="O117" s="14" t="s">
        <v>47</v>
      </c>
      <c r="P117" s="14" t="s">
        <v>47</v>
      </c>
      <c r="Q117" s="14" t="s">
        <v>57</v>
      </c>
      <c r="R117" s="14" t="s">
        <v>57</v>
      </c>
      <c r="S117" s="14" t="s">
        <v>48</v>
      </c>
      <c r="T117" s="14" t="s">
        <v>48</v>
      </c>
      <c r="U117" s="14" t="s">
        <v>58</v>
      </c>
      <c r="V117" s="14" t="s">
        <v>48</v>
      </c>
      <c r="W117" s="14" t="s">
        <v>431</v>
      </c>
      <c r="X117" s="14" t="s">
        <v>60</v>
      </c>
      <c r="Y117" s="14">
        <v>479</v>
      </c>
      <c r="Z117" s="14">
        <v>0</v>
      </c>
      <c r="AA117" s="14" t="s">
        <v>48</v>
      </c>
    </row>
    <row r="118" spans="1:27" s="694">
      <c r="A118" s="14" t="s">
        <v>440</v>
      </c>
      <c r="B118" s="14" t="s">
        <v>45</v>
      </c>
      <c r="C118" s="14" t="s">
        <v>46</v>
      </c>
      <c r="D118" s="14" t="s">
        <v>47</v>
      </c>
      <c r="E118" s="14" t="s">
        <v>48</v>
      </c>
      <c r="F118" s="14" t="s">
        <v>441</v>
      </c>
      <c r="G118" s="14" t="s">
        <v>442</v>
      </c>
      <c r="H118" s="14" t="s">
        <v>443</v>
      </c>
      <c r="I118" s="14" t="s">
        <v>52</v>
      </c>
      <c r="J118" s="14" t="s">
        <v>53</v>
      </c>
      <c r="K118" s="14" t="s">
        <v>403</v>
      </c>
      <c r="L118" s="14" t="s">
        <v>55</v>
      </c>
      <c r="M118" s="14" t="s">
        <v>444</v>
      </c>
      <c r="N118" s="14" t="s">
        <v>57</v>
      </c>
      <c r="O118" s="14" t="s">
        <v>47</v>
      </c>
      <c r="P118" s="14" t="s">
        <v>47</v>
      </c>
      <c r="Q118" s="14" t="s">
        <v>57</v>
      </c>
      <c r="R118" s="14" t="s">
        <v>57</v>
      </c>
      <c r="S118" s="14" t="s">
        <v>48</v>
      </c>
      <c r="T118" s="14" t="s">
        <v>48</v>
      </c>
      <c r="U118" s="14" t="s">
        <v>58</v>
      </c>
      <c r="V118" s="14" t="s">
        <v>48</v>
      </c>
      <c r="W118" s="14" t="s">
        <v>445</v>
      </c>
      <c r="X118" s="14" t="s">
        <v>60</v>
      </c>
      <c r="Y118" s="14">
        <v>800</v>
      </c>
      <c r="Z118" s="14">
        <v>0</v>
      </c>
      <c r="AA118" s="14" t="s">
        <v>48</v>
      </c>
    </row>
    <row r="119" spans="1:27" s="694">
      <c r="A119" s="14" t="s">
        <v>446</v>
      </c>
      <c r="B119" s="14" t="s">
        <v>45</v>
      </c>
      <c r="C119" s="14" t="s">
        <v>46</v>
      </c>
      <c r="D119" s="14" t="s">
        <v>47</v>
      </c>
      <c r="E119" s="14" t="s">
        <v>48</v>
      </c>
      <c r="F119" s="14" t="s">
        <v>447</v>
      </c>
      <c r="G119" s="14" t="s">
        <v>448</v>
      </c>
      <c r="H119" s="14" t="s">
        <v>449</v>
      </c>
      <c r="I119" s="14" t="s">
        <v>52</v>
      </c>
      <c r="J119" s="14" t="s">
        <v>53</v>
      </c>
      <c r="K119" s="14" t="s">
        <v>385</v>
      </c>
      <c r="L119" s="14" t="s">
        <v>55</v>
      </c>
      <c r="M119" s="14" t="s">
        <v>430</v>
      </c>
      <c r="N119" s="14" t="s">
        <v>57</v>
      </c>
      <c r="O119" s="14" t="s">
        <v>47</v>
      </c>
      <c r="P119" s="14" t="s">
        <v>47</v>
      </c>
      <c r="Q119" s="14" t="s">
        <v>57</v>
      </c>
      <c r="R119" s="14" t="s">
        <v>57</v>
      </c>
      <c r="S119" s="14" t="s">
        <v>48</v>
      </c>
      <c r="T119" s="14" t="s">
        <v>48</v>
      </c>
      <c r="U119" s="14" t="s">
        <v>58</v>
      </c>
      <c r="V119" s="14" t="s">
        <v>48</v>
      </c>
      <c r="W119" s="14" t="s">
        <v>431</v>
      </c>
      <c r="X119" s="14" t="s">
        <v>60</v>
      </c>
      <c r="Y119" s="14">
        <v>479</v>
      </c>
      <c r="Z119" s="14">
        <v>0</v>
      </c>
      <c r="AA119" s="14" t="s">
        <v>48</v>
      </c>
    </row>
    <row r="120" spans="1:27" s="694">
      <c r="A120" s="14" t="s">
        <v>450</v>
      </c>
      <c r="B120" s="14" t="s">
        <v>45</v>
      </c>
      <c r="C120" s="14" t="s">
        <v>46</v>
      </c>
      <c r="D120" s="14" t="s">
        <v>47</v>
      </c>
      <c r="E120" s="14" t="s">
        <v>48</v>
      </c>
      <c r="F120" s="14" t="s">
        <v>451</v>
      </c>
      <c r="G120" s="14" t="s">
        <v>452</v>
      </c>
      <c r="H120" s="14" t="s">
        <v>453</v>
      </c>
      <c r="I120" s="14" t="s">
        <v>52</v>
      </c>
      <c r="J120" s="14" t="s">
        <v>53</v>
      </c>
      <c r="K120" s="14" t="s">
        <v>454</v>
      </c>
      <c r="L120" s="14" t="s">
        <v>55</v>
      </c>
      <c r="M120" s="14" t="s">
        <v>430</v>
      </c>
      <c r="N120" s="14" t="s">
        <v>57</v>
      </c>
      <c r="O120" s="14" t="s">
        <v>47</v>
      </c>
      <c r="P120" s="14" t="s">
        <v>47</v>
      </c>
      <c r="Q120" s="14" t="s">
        <v>57</v>
      </c>
      <c r="R120" s="14" t="s">
        <v>57</v>
      </c>
      <c r="S120" s="14" t="s">
        <v>48</v>
      </c>
      <c r="T120" s="14" t="s">
        <v>48</v>
      </c>
      <c r="U120" s="14" t="s">
        <v>58</v>
      </c>
      <c r="V120" s="14" t="s">
        <v>48</v>
      </c>
      <c r="W120" s="14" t="s">
        <v>431</v>
      </c>
      <c r="X120" s="14" t="s">
        <v>60</v>
      </c>
      <c r="Y120" s="14">
        <v>479</v>
      </c>
      <c r="Z120" s="14">
        <v>0</v>
      </c>
      <c r="AA120" s="14" t="s">
        <v>48</v>
      </c>
    </row>
    <row r="121" spans="1:27" s="694">
      <c r="A121" s="14" t="s">
        <v>455</v>
      </c>
      <c r="B121" s="14" t="s">
        <v>45</v>
      </c>
      <c r="C121" s="14" t="s">
        <v>46</v>
      </c>
      <c r="D121" s="14" t="s">
        <v>47</v>
      </c>
      <c r="E121" s="14" t="s">
        <v>48</v>
      </c>
      <c r="F121" s="14" t="s">
        <v>456</v>
      </c>
      <c r="G121" s="14" t="s">
        <v>457</v>
      </c>
      <c r="H121" s="14" t="s">
        <v>458</v>
      </c>
      <c r="I121" s="14" t="s">
        <v>52</v>
      </c>
      <c r="J121" s="14" t="s">
        <v>53</v>
      </c>
      <c r="K121" s="14" t="s">
        <v>417</v>
      </c>
      <c r="L121" s="14" t="s">
        <v>55</v>
      </c>
      <c r="M121" s="14" t="s">
        <v>444</v>
      </c>
      <c r="N121" s="14" t="s">
        <v>57</v>
      </c>
      <c r="O121" s="14" t="s">
        <v>47</v>
      </c>
      <c r="P121" s="14" t="s">
        <v>47</v>
      </c>
      <c r="Q121" s="14" t="s">
        <v>57</v>
      </c>
      <c r="R121" s="14" t="s">
        <v>57</v>
      </c>
      <c r="S121" s="14" t="s">
        <v>48</v>
      </c>
      <c r="T121" s="14" t="s">
        <v>48</v>
      </c>
      <c r="U121" s="14" t="s">
        <v>58</v>
      </c>
      <c r="V121" s="14" t="s">
        <v>48</v>
      </c>
      <c r="W121" s="14" t="s">
        <v>445</v>
      </c>
      <c r="X121" s="14" t="s">
        <v>60</v>
      </c>
      <c r="Y121" s="14">
        <v>800</v>
      </c>
      <c r="Z121" s="14">
        <v>0</v>
      </c>
      <c r="AA121" s="14" t="s">
        <v>48</v>
      </c>
    </row>
    <row r="122" spans="1:27" s="694">
      <c r="A122" s="14" t="s">
        <v>459</v>
      </c>
      <c r="B122" s="14" t="s">
        <v>45</v>
      </c>
      <c r="C122" s="14" t="s">
        <v>46</v>
      </c>
      <c r="D122" s="14" t="s">
        <v>47</v>
      </c>
      <c r="E122" s="14" t="s">
        <v>48</v>
      </c>
      <c r="F122" s="14" t="s">
        <v>460</v>
      </c>
      <c r="G122" s="14" t="s">
        <v>461</v>
      </c>
      <c r="H122" s="14" t="s">
        <v>462</v>
      </c>
      <c r="I122" s="14" t="s">
        <v>52</v>
      </c>
      <c r="J122" s="14" t="s">
        <v>53</v>
      </c>
      <c r="K122" s="14" t="s">
        <v>403</v>
      </c>
      <c r="L122" s="14" t="s">
        <v>55</v>
      </c>
      <c r="M122" s="14" t="s">
        <v>444</v>
      </c>
      <c r="N122" s="14" t="s">
        <v>57</v>
      </c>
      <c r="O122" s="14" t="s">
        <v>47</v>
      </c>
      <c r="P122" s="14" t="s">
        <v>47</v>
      </c>
      <c r="Q122" s="14" t="s">
        <v>57</v>
      </c>
      <c r="R122" s="14" t="s">
        <v>57</v>
      </c>
      <c r="S122" s="14" t="s">
        <v>48</v>
      </c>
      <c r="T122" s="14" t="s">
        <v>48</v>
      </c>
      <c r="U122" s="14" t="s">
        <v>58</v>
      </c>
      <c r="V122" s="14" t="s">
        <v>48</v>
      </c>
      <c r="W122" s="14" t="s">
        <v>445</v>
      </c>
      <c r="X122" s="14" t="s">
        <v>60</v>
      </c>
      <c r="Y122" s="14">
        <v>800</v>
      </c>
      <c r="Z122" s="14">
        <v>0</v>
      </c>
      <c r="AA122" s="14" t="s">
        <v>48</v>
      </c>
    </row>
    <row r="123" spans="1:27" s="694">
      <c r="A123" s="14" t="s">
        <v>463</v>
      </c>
      <c r="B123" s="14" t="s">
        <v>45</v>
      </c>
      <c r="C123" s="14" t="s">
        <v>46</v>
      </c>
      <c r="D123" s="14" t="s">
        <v>47</v>
      </c>
      <c r="E123" s="14" t="s">
        <v>48</v>
      </c>
      <c r="F123" s="14" t="s">
        <v>464</v>
      </c>
      <c r="G123" s="14" t="s">
        <v>465</v>
      </c>
      <c r="H123" s="14" t="s">
        <v>466</v>
      </c>
      <c r="I123" s="14" t="s">
        <v>52</v>
      </c>
      <c r="J123" s="14" t="s">
        <v>53</v>
      </c>
      <c r="K123" s="14" t="s">
        <v>467</v>
      </c>
      <c r="L123" s="14" t="s">
        <v>55</v>
      </c>
      <c r="M123" s="14" t="s">
        <v>468</v>
      </c>
      <c r="N123" s="14" t="s">
        <v>57</v>
      </c>
      <c r="O123" s="14" t="s">
        <v>47</v>
      </c>
      <c r="P123" s="14" t="s">
        <v>47</v>
      </c>
      <c r="Q123" s="14" t="s">
        <v>57</v>
      </c>
      <c r="R123" s="14" t="s">
        <v>57</v>
      </c>
      <c r="S123" s="14" t="s">
        <v>48</v>
      </c>
      <c r="T123" s="14" t="s">
        <v>48</v>
      </c>
      <c r="U123" s="14" t="s">
        <v>58</v>
      </c>
      <c r="V123" s="14" t="s">
        <v>48</v>
      </c>
      <c r="W123" s="14" t="s">
        <v>469</v>
      </c>
      <c r="X123" s="14" t="s">
        <v>60</v>
      </c>
      <c r="Y123" s="14">
        <v>471</v>
      </c>
      <c r="Z123" s="14">
        <v>0</v>
      </c>
      <c r="AA123" s="14" t="s">
        <v>48</v>
      </c>
    </row>
    <row r="124" spans="1:27">
      <c r="A124" s="11" t="s">
        <v>470</v>
      </c>
      <c r="B124" s="11" t="s">
        <v>45</v>
      </c>
      <c r="C124" s="11" t="s">
        <v>46</v>
      </c>
      <c r="D124" s="11" t="s">
        <v>47</v>
      </c>
      <c r="E124" s="11" t="s">
        <v>48</v>
      </c>
      <c r="F124" s="11" t="s">
        <v>471</v>
      </c>
      <c r="G124" s="11" t="s">
        <v>472</v>
      </c>
      <c r="H124" s="11" t="s">
        <v>473</v>
      </c>
      <c r="I124" s="11" t="s">
        <v>52</v>
      </c>
      <c r="J124" s="11" t="s">
        <v>53</v>
      </c>
      <c r="K124" s="11" t="s">
        <v>454</v>
      </c>
      <c r="L124" s="11" t="s">
        <v>55</v>
      </c>
      <c r="M124" s="11" t="s">
        <v>444</v>
      </c>
      <c r="N124" s="11" t="s">
        <v>57</v>
      </c>
      <c r="O124" s="11" t="s">
        <v>47</v>
      </c>
      <c r="P124" s="11" t="s">
        <v>47</v>
      </c>
      <c r="Q124" s="11" t="s">
        <v>57</v>
      </c>
      <c r="R124" s="11" t="s">
        <v>57</v>
      </c>
      <c r="S124" s="11" t="s">
        <v>48</v>
      </c>
      <c r="T124" s="11" t="s">
        <v>48</v>
      </c>
      <c r="U124" s="11" t="s">
        <v>58</v>
      </c>
      <c r="V124" s="11" t="s">
        <v>48</v>
      </c>
      <c r="W124" s="11" t="s">
        <v>445</v>
      </c>
      <c r="X124" s="11" t="s">
        <v>60</v>
      </c>
      <c r="Y124" s="11">
        <v>800</v>
      </c>
      <c r="Z124" s="11">
        <v>0</v>
      </c>
      <c r="AA124" s="11" t="s">
        <v>48</v>
      </c>
    </row>
    <row r="125" spans="1:27" s="694">
      <c r="A125" s="14" t="s">
        <v>474</v>
      </c>
      <c r="B125" s="14" t="s">
        <v>45</v>
      </c>
      <c r="C125" s="14" t="s">
        <v>46</v>
      </c>
      <c r="D125" s="14" t="s">
        <v>47</v>
      </c>
      <c r="E125" s="14" t="s">
        <v>48</v>
      </c>
      <c r="F125" s="14" t="s">
        <v>475</v>
      </c>
      <c r="G125" s="14" t="s">
        <v>476</v>
      </c>
      <c r="H125" s="14" t="s">
        <v>477</v>
      </c>
      <c r="I125" s="14" t="s">
        <v>52</v>
      </c>
      <c r="J125" s="14" t="s">
        <v>53</v>
      </c>
      <c r="K125" s="14" t="s">
        <v>385</v>
      </c>
      <c r="L125" s="14" t="s">
        <v>55</v>
      </c>
      <c r="M125" s="14" t="s">
        <v>478</v>
      </c>
      <c r="N125" s="14" t="s">
        <v>57</v>
      </c>
      <c r="O125" s="14" t="s">
        <v>47</v>
      </c>
      <c r="P125" s="14" t="s">
        <v>47</v>
      </c>
      <c r="Q125" s="14" t="s">
        <v>57</v>
      </c>
      <c r="R125" s="14" t="s">
        <v>57</v>
      </c>
      <c r="S125" s="14" t="s">
        <v>48</v>
      </c>
      <c r="T125" s="14" t="s">
        <v>48</v>
      </c>
      <c r="U125" s="14" t="s">
        <v>58</v>
      </c>
      <c r="V125" s="14" t="s">
        <v>48</v>
      </c>
      <c r="W125" s="14" t="s">
        <v>479</v>
      </c>
      <c r="X125" s="14" t="s">
        <v>60</v>
      </c>
      <c r="Y125" s="14">
        <v>1916</v>
      </c>
      <c r="Z125" s="14">
        <v>0</v>
      </c>
      <c r="AA125" s="14" t="s">
        <v>48</v>
      </c>
    </row>
    <row r="126" spans="1:27">
      <c r="A126" s="11" t="s">
        <v>480</v>
      </c>
      <c r="B126" s="11" t="s">
        <v>45</v>
      </c>
      <c r="C126" s="11" t="s">
        <v>46</v>
      </c>
      <c r="D126" s="11" t="s">
        <v>47</v>
      </c>
      <c r="E126" s="11" t="s">
        <v>48</v>
      </c>
      <c r="F126" s="11" t="s">
        <v>481</v>
      </c>
      <c r="G126" s="11" t="s">
        <v>482</v>
      </c>
      <c r="H126" s="11" t="s">
        <v>466</v>
      </c>
      <c r="I126" s="11" t="s">
        <v>52</v>
      </c>
      <c r="J126" s="11" t="s">
        <v>53</v>
      </c>
      <c r="K126" s="11" t="s">
        <v>467</v>
      </c>
      <c r="L126" s="11" t="s">
        <v>55</v>
      </c>
      <c r="M126" s="11" t="s">
        <v>404</v>
      </c>
      <c r="N126" s="11" t="s">
        <v>57</v>
      </c>
      <c r="O126" s="11" t="s">
        <v>47</v>
      </c>
      <c r="P126" s="11" t="s">
        <v>47</v>
      </c>
      <c r="Q126" s="11" t="s">
        <v>57</v>
      </c>
      <c r="R126" s="11" t="s">
        <v>57</v>
      </c>
      <c r="S126" s="11" t="s">
        <v>48</v>
      </c>
      <c r="T126" s="11" t="s">
        <v>48</v>
      </c>
      <c r="U126" s="11" t="s">
        <v>58</v>
      </c>
      <c r="V126" s="11" t="s">
        <v>48</v>
      </c>
      <c r="W126" s="11" t="s">
        <v>405</v>
      </c>
      <c r="X126" s="11" t="s">
        <v>60</v>
      </c>
      <c r="Y126" s="11">
        <v>433</v>
      </c>
      <c r="Z126" s="11">
        <v>0</v>
      </c>
      <c r="AA126" s="11" t="s">
        <v>48</v>
      </c>
    </row>
    <row r="127" spans="1:27">
      <c r="A127" s="11" t="s">
        <v>483</v>
      </c>
      <c r="B127" s="11" t="s">
        <v>45</v>
      </c>
      <c r="C127" s="11" t="s">
        <v>46</v>
      </c>
      <c r="D127" s="11" t="s">
        <v>47</v>
      </c>
      <c r="E127" s="11" t="s">
        <v>48</v>
      </c>
      <c r="F127" s="11" t="s">
        <v>481</v>
      </c>
      <c r="G127" s="11" t="s">
        <v>482</v>
      </c>
      <c r="H127" s="11" t="s">
        <v>466</v>
      </c>
      <c r="I127" s="11" t="s">
        <v>52</v>
      </c>
      <c r="J127" s="11" t="s">
        <v>116</v>
      </c>
      <c r="K127" s="11" t="s">
        <v>467</v>
      </c>
      <c r="L127" s="11" t="s">
        <v>55</v>
      </c>
      <c r="M127" s="11" t="s">
        <v>57</v>
      </c>
      <c r="N127" s="11" t="s">
        <v>57</v>
      </c>
      <c r="O127" s="11" t="s">
        <v>484</v>
      </c>
      <c r="P127" s="11" t="s">
        <v>485</v>
      </c>
      <c r="Q127" s="11" t="s">
        <v>404</v>
      </c>
      <c r="R127" s="11" t="s">
        <v>57</v>
      </c>
      <c r="S127" s="11" t="s">
        <v>119</v>
      </c>
      <c r="T127" s="11" t="s">
        <v>53</v>
      </c>
      <c r="U127" s="11" t="s">
        <v>58</v>
      </c>
      <c r="V127" s="11" t="s">
        <v>48</v>
      </c>
      <c r="W127" s="11" t="s">
        <v>409</v>
      </c>
      <c r="X127" s="11" t="s">
        <v>60</v>
      </c>
      <c r="Y127" s="11">
        <v>0</v>
      </c>
      <c r="Z127" s="11">
        <v>433</v>
      </c>
      <c r="AA127" s="11" t="s">
        <v>48</v>
      </c>
    </row>
    <row r="128" spans="1:27" s="694">
      <c r="A128" s="14" t="s">
        <v>486</v>
      </c>
      <c r="B128" s="14" t="s">
        <v>45</v>
      </c>
      <c r="C128" s="14" t="s">
        <v>46</v>
      </c>
      <c r="D128" s="14" t="s">
        <v>47</v>
      </c>
      <c r="E128" s="14" t="s">
        <v>48</v>
      </c>
      <c r="F128" s="14" t="s">
        <v>487</v>
      </c>
      <c r="G128" s="14" t="s">
        <v>488</v>
      </c>
      <c r="H128" s="14" t="s">
        <v>466</v>
      </c>
      <c r="I128" s="14" t="s">
        <v>52</v>
      </c>
      <c r="J128" s="14" t="s">
        <v>53</v>
      </c>
      <c r="K128" s="14" t="s">
        <v>467</v>
      </c>
      <c r="L128" s="14" t="s">
        <v>55</v>
      </c>
      <c r="M128" s="14" t="s">
        <v>489</v>
      </c>
      <c r="N128" s="14" t="s">
        <v>57</v>
      </c>
      <c r="O128" s="14" t="s">
        <v>47</v>
      </c>
      <c r="P128" s="14" t="s">
        <v>47</v>
      </c>
      <c r="Q128" s="14" t="s">
        <v>57</v>
      </c>
      <c r="R128" s="14" t="s">
        <v>57</v>
      </c>
      <c r="S128" s="14" t="s">
        <v>48</v>
      </c>
      <c r="T128" s="14" t="s">
        <v>48</v>
      </c>
      <c r="U128" s="14" t="s">
        <v>58</v>
      </c>
      <c r="V128" s="14" t="s">
        <v>48</v>
      </c>
      <c r="W128" s="14" t="s">
        <v>490</v>
      </c>
      <c r="X128" s="14" t="s">
        <v>60</v>
      </c>
      <c r="Y128" s="14">
        <v>395</v>
      </c>
      <c r="Z128" s="14">
        <v>0</v>
      </c>
      <c r="AA128" s="14" t="s">
        <v>48</v>
      </c>
    </row>
    <row r="129" spans="1:27" s="694">
      <c r="A129" s="14" t="s">
        <v>491</v>
      </c>
      <c r="B129" s="14" t="s">
        <v>45</v>
      </c>
      <c r="C129" s="14" t="s">
        <v>46</v>
      </c>
      <c r="D129" s="14" t="s">
        <v>47</v>
      </c>
      <c r="E129" s="14" t="s">
        <v>48</v>
      </c>
      <c r="F129" s="14" t="s">
        <v>492</v>
      </c>
      <c r="G129" s="14" t="s">
        <v>493</v>
      </c>
      <c r="H129" s="14" t="s">
        <v>494</v>
      </c>
      <c r="I129" s="14" t="s">
        <v>52</v>
      </c>
      <c r="J129" s="14" t="s">
        <v>53</v>
      </c>
      <c r="K129" s="14" t="s">
        <v>385</v>
      </c>
      <c r="L129" s="14" t="s">
        <v>55</v>
      </c>
      <c r="M129" s="14" t="s">
        <v>430</v>
      </c>
      <c r="N129" s="14" t="s">
        <v>57</v>
      </c>
      <c r="O129" s="14" t="s">
        <v>47</v>
      </c>
      <c r="P129" s="14" t="s">
        <v>47</v>
      </c>
      <c r="Q129" s="14" t="s">
        <v>57</v>
      </c>
      <c r="R129" s="14" t="s">
        <v>57</v>
      </c>
      <c r="S129" s="14" t="s">
        <v>48</v>
      </c>
      <c r="T129" s="14" t="s">
        <v>48</v>
      </c>
      <c r="U129" s="14" t="s">
        <v>58</v>
      </c>
      <c r="V129" s="14" t="s">
        <v>48</v>
      </c>
      <c r="W129" s="14" t="s">
        <v>431</v>
      </c>
      <c r="X129" s="14" t="s">
        <v>60</v>
      </c>
      <c r="Y129" s="14">
        <v>479</v>
      </c>
      <c r="Z129" s="14">
        <v>0</v>
      </c>
      <c r="AA129" s="14" t="s">
        <v>48</v>
      </c>
    </row>
    <row r="130" spans="1:27" s="694">
      <c r="A130" s="14" t="s">
        <v>495</v>
      </c>
      <c r="B130" s="14" t="s">
        <v>45</v>
      </c>
      <c r="C130" s="14" t="s">
        <v>46</v>
      </c>
      <c r="D130" s="14" t="s">
        <v>47</v>
      </c>
      <c r="E130" s="14" t="s">
        <v>48</v>
      </c>
      <c r="F130" s="14" t="s">
        <v>496</v>
      </c>
      <c r="G130" s="14" t="s">
        <v>497</v>
      </c>
      <c r="H130" s="14" t="s">
        <v>498</v>
      </c>
      <c r="I130" s="14" t="s">
        <v>52</v>
      </c>
      <c r="J130" s="14" t="s">
        <v>53</v>
      </c>
      <c r="K130" s="14" t="s">
        <v>162</v>
      </c>
      <c r="L130" s="14" t="s">
        <v>55</v>
      </c>
      <c r="M130" s="14" t="s">
        <v>499</v>
      </c>
      <c r="N130" s="14" t="s">
        <v>57</v>
      </c>
      <c r="O130" s="14" t="s">
        <v>47</v>
      </c>
      <c r="P130" s="14" t="s">
        <v>47</v>
      </c>
      <c r="Q130" s="14" t="s">
        <v>57</v>
      </c>
      <c r="R130" s="14" t="s">
        <v>57</v>
      </c>
      <c r="S130" s="14" t="s">
        <v>48</v>
      </c>
      <c r="T130" s="14" t="s">
        <v>48</v>
      </c>
      <c r="U130" s="14" t="s">
        <v>58</v>
      </c>
      <c r="V130" s="14" t="s">
        <v>48</v>
      </c>
      <c r="W130" s="14" t="s">
        <v>500</v>
      </c>
      <c r="X130" s="14" t="s">
        <v>60</v>
      </c>
      <c r="Y130" s="14">
        <v>958</v>
      </c>
      <c r="Z130" s="14">
        <v>0</v>
      </c>
      <c r="AA130" s="14" t="s">
        <v>48</v>
      </c>
    </row>
    <row r="131" spans="1:27" s="694">
      <c r="A131" s="14" t="s">
        <v>501</v>
      </c>
      <c r="B131" s="14" t="s">
        <v>45</v>
      </c>
      <c r="C131" s="14" t="s">
        <v>46</v>
      </c>
      <c r="D131" s="14" t="s">
        <v>47</v>
      </c>
      <c r="E131" s="14" t="s">
        <v>48</v>
      </c>
      <c r="F131" s="14" t="s">
        <v>502</v>
      </c>
      <c r="G131" s="14" t="s">
        <v>503</v>
      </c>
      <c r="H131" s="14" t="s">
        <v>504</v>
      </c>
      <c r="I131" s="14" t="s">
        <v>52</v>
      </c>
      <c r="J131" s="14" t="s">
        <v>53</v>
      </c>
      <c r="K131" s="14" t="s">
        <v>385</v>
      </c>
      <c r="L131" s="14" t="s">
        <v>55</v>
      </c>
      <c r="M131" s="14" t="s">
        <v>444</v>
      </c>
      <c r="N131" s="14" t="s">
        <v>57</v>
      </c>
      <c r="O131" s="14" t="s">
        <v>47</v>
      </c>
      <c r="P131" s="14" t="s">
        <v>47</v>
      </c>
      <c r="Q131" s="14" t="s">
        <v>57</v>
      </c>
      <c r="R131" s="14" t="s">
        <v>57</v>
      </c>
      <c r="S131" s="14" t="s">
        <v>48</v>
      </c>
      <c r="T131" s="14" t="s">
        <v>48</v>
      </c>
      <c r="U131" s="14" t="s">
        <v>58</v>
      </c>
      <c r="V131" s="14" t="s">
        <v>48</v>
      </c>
      <c r="W131" s="14" t="s">
        <v>445</v>
      </c>
      <c r="X131" s="14" t="s">
        <v>60</v>
      </c>
      <c r="Y131" s="14">
        <v>800</v>
      </c>
      <c r="Z131" s="14">
        <v>0</v>
      </c>
      <c r="AA131" s="14" t="s">
        <v>48</v>
      </c>
    </row>
    <row r="132" spans="1:27">
      <c r="A132" s="11" t="s">
        <v>505</v>
      </c>
      <c r="B132" s="11" t="s">
        <v>45</v>
      </c>
      <c r="C132" s="11" t="s">
        <v>46</v>
      </c>
      <c r="D132" s="11" t="s">
        <v>47</v>
      </c>
      <c r="E132" s="11" t="s">
        <v>48</v>
      </c>
      <c r="F132" s="11" t="s">
        <v>506</v>
      </c>
      <c r="G132" s="11" t="s">
        <v>507</v>
      </c>
      <c r="H132" s="11" t="s">
        <v>494</v>
      </c>
      <c r="I132" s="11" t="s">
        <v>52</v>
      </c>
      <c r="J132" s="11" t="s">
        <v>53</v>
      </c>
      <c r="K132" s="11" t="s">
        <v>385</v>
      </c>
      <c r="L132" s="11" t="s">
        <v>55</v>
      </c>
      <c r="M132" s="11" t="s">
        <v>508</v>
      </c>
      <c r="N132" s="11" t="s">
        <v>57</v>
      </c>
      <c r="O132" s="11" t="s">
        <v>47</v>
      </c>
      <c r="P132" s="11" t="s">
        <v>47</v>
      </c>
      <c r="Q132" s="11" t="s">
        <v>57</v>
      </c>
      <c r="R132" s="11" t="s">
        <v>57</v>
      </c>
      <c r="S132" s="11" t="s">
        <v>48</v>
      </c>
      <c r="T132" s="11" t="s">
        <v>48</v>
      </c>
      <c r="U132" s="11" t="s">
        <v>58</v>
      </c>
      <c r="V132" s="11" t="s">
        <v>48</v>
      </c>
      <c r="W132" s="11" t="s">
        <v>509</v>
      </c>
      <c r="X132" s="11" t="s">
        <v>60</v>
      </c>
      <c r="Y132" s="11">
        <v>185</v>
      </c>
      <c r="Z132" s="11">
        <v>0</v>
      </c>
      <c r="AA132" s="11" t="s">
        <v>48</v>
      </c>
    </row>
    <row r="133" spans="1:27">
      <c r="A133" s="11" t="s">
        <v>510</v>
      </c>
      <c r="B133" s="11" t="s">
        <v>45</v>
      </c>
      <c r="C133" s="11" t="s">
        <v>46</v>
      </c>
      <c r="D133" s="11" t="s">
        <v>47</v>
      </c>
      <c r="E133" s="11" t="s">
        <v>48</v>
      </c>
      <c r="F133" s="11" t="s">
        <v>511</v>
      </c>
      <c r="G133" s="11" t="s">
        <v>512</v>
      </c>
      <c r="H133" s="11" t="s">
        <v>473</v>
      </c>
      <c r="I133" s="11" t="s">
        <v>52</v>
      </c>
      <c r="J133" s="11" t="s">
        <v>53</v>
      </c>
      <c r="K133" s="11" t="s">
        <v>454</v>
      </c>
      <c r="L133" s="11" t="s">
        <v>55</v>
      </c>
      <c r="M133" s="11" t="s">
        <v>444</v>
      </c>
      <c r="N133" s="11" t="s">
        <v>57</v>
      </c>
      <c r="O133" s="11" t="s">
        <v>47</v>
      </c>
      <c r="P133" s="11" t="s">
        <v>47</v>
      </c>
      <c r="Q133" s="11" t="s">
        <v>57</v>
      </c>
      <c r="R133" s="11" t="s">
        <v>57</v>
      </c>
      <c r="S133" s="11" t="s">
        <v>48</v>
      </c>
      <c r="T133" s="11" t="s">
        <v>48</v>
      </c>
      <c r="U133" s="11" t="s">
        <v>58</v>
      </c>
      <c r="V133" s="11" t="s">
        <v>48</v>
      </c>
      <c r="W133" s="11" t="s">
        <v>445</v>
      </c>
      <c r="X133" s="11" t="s">
        <v>60</v>
      </c>
      <c r="Y133" s="11">
        <v>800</v>
      </c>
      <c r="Z133" s="11">
        <v>0</v>
      </c>
      <c r="AA133" s="11" t="s"/>
    </row>
    <row r="134" spans="1:27">
      <c r="A134" s="11" t="s">
        <v>513</v>
      </c>
      <c r="B134" s="11" t="s">
        <v>45</v>
      </c>
      <c r="C134" s="11" t="s">
        <v>46</v>
      </c>
      <c r="D134" s="11" t="s">
        <v>47</v>
      </c>
      <c r="E134" s="11" t="s">
        <v>48</v>
      </c>
      <c r="F134" s="11" t="s">
        <v>511</v>
      </c>
      <c r="G134" s="11" t="s">
        <v>512</v>
      </c>
      <c r="H134" s="11" t="s">
        <v>473</v>
      </c>
      <c r="I134" s="11" t="s">
        <v>52</v>
      </c>
      <c r="J134" s="11" t="s">
        <v>116</v>
      </c>
      <c r="K134" s="11" t="s">
        <v>454</v>
      </c>
      <c r="L134" s="11" t="s">
        <v>55</v>
      </c>
      <c r="M134" s="11" t="s">
        <v>57</v>
      </c>
      <c r="N134" s="11" t="s">
        <v>57</v>
      </c>
      <c r="O134" s="11" t="s">
        <v>514</v>
      </c>
      <c r="P134" s="11" t="s">
        <v>515</v>
      </c>
      <c r="Q134" s="11" t="s">
        <v>444</v>
      </c>
      <c r="R134" s="11" t="s">
        <v>57</v>
      </c>
      <c r="S134" s="11" t="s">
        <v>119</v>
      </c>
      <c r="T134" s="11" t="s">
        <v>53</v>
      </c>
      <c r="U134" s="11" t="s">
        <v>58</v>
      </c>
      <c r="V134" s="11" t="s">
        <v>48</v>
      </c>
      <c r="W134" s="11" t="s">
        <v>516</v>
      </c>
      <c r="X134" s="11" t="s">
        <v>60</v>
      </c>
      <c r="Y134" s="11">
        <v>0</v>
      </c>
      <c r="Z134" s="11">
        <v>800</v>
      </c>
      <c r="AA134" s="11" t="s">
        <v>48</v>
      </c>
    </row>
    <row r="135" spans="1:27">
      <c r="A135" s="11" t="s">
        <v>517</v>
      </c>
      <c r="B135" s="11" t="s">
        <v>45</v>
      </c>
      <c r="C135" s="11" t="s">
        <v>46</v>
      </c>
      <c r="D135" s="11" t="s">
        <v>47</v>
      </c>
      <c r="E135" s="11" t="s">
        <v>48</v>
      </c>
      <c r="F135" s="11" t="s">
        <v>518</v>
      </c>
      <c r="G135" s="11" t="s">
        <v>519</v>
      </c>
      <c r="H135" s="11" t="s">
        <v>520</v>
      </c>
      <c r="I135" s="11" t="s">
        <v>52</v>
      </c>
      <c r="J135" s="11" t="s">
        <v>53</v>
      </c>
      <c r="K135" s="11" t="s">
        <v>521</v>
      </c>
      <c r="L135" s="11" t="s">
        <v>55</v>
      </c>
      <c r="M135" s="11" t="s">
        <v>522</v>
      </c>
      <c r="N135" s="11" t="s">
        <v>57</v>
      </c>
      <c r="O135" s="11" t="s">
        <v>47</v>
      </c>
      <c r="P135" s="11" t="s">
        <v>47</v>
      </c>
      <c r="Q135" s="11" t="s">
        <v>57</v>
      </c>
      <c r="R135" s="11" t="s">
        <v>57</v>
      </c>
      <c r="S135" s="11" t="s">
        <v>48</v>
      </c>
      <c r="T135" s="11" t="s">
        <v>48</v>
      </c>
      <c r="U135" s="11" t="s">
        <v>58</v>
      </c>
      <c r="V135" s="11" t="s">
        <v>48</v>
      </c>
      <c r="W135" s="11" t="s">
        <v>523</v>
      </c>
      <c r="X135" s="11" t="s">
        <v>60</v>
      </c>
      <c r="Y135" s="11">
        <v>370</v>
      </c>
      <c r="Z135" s="11">
        <v>0</v>
      </c>
      <c r="AA135" s="11" t="s">
        <v>48</v>
      </c>
    </row>
    <row r="136" spans="1:27">
      <c r="A136" s="11" t="s">
        <v>524</v>
      </c>
      <c r="B136" s="11" t="s">
        <v>45</v>
      </c>
      <c r="C136" s="11" t="s">
        <v>46</v>
      </c>
      <c r="D136" s="11" t="s">
        <v>47</v>
      </c>
      <c r="E136" s="11" t="s">
        <v>48</v>
      </c>
      <c r="F136" s="11" t="s">
        <v>525</v>
      </c>
      <c r="G136" s="11" t="s">
        <v>526</v>
      </c>
      <c r="H136" s="11" t="s">
        <v>527</v>
      </c>
      <c r="I136" s="11" t="s">
        <v>52</v>
      </c>
      <c r="J136" s="11" t="s">
        <v>53</v>
      </c>
      <c r="K136" s="11" t="s">
        <v>403</v>
      </c>
      <c r="L136" s="11" t="s">
        <v>55</v>
      </c>
      <c r="M136" s="11" t="s">
        <v>508</v>
      </c>
      <c r="N136" s="11" t="s">
        <v>57</v>
      </c>
      <c r="O136" s="11" t="s">
        <v>47</v>
      </c>
      <c r="P136" s="11" t="s">
        <v>47</v>
      </c>
      <c r="Q136" s="11" t="s">
        <v>57</v>
      </c>
      <c r="R136" s="11" t="s">
        <v>57</v>
      </c>
      <c r="S136" s="11" t="s">
        <v>48</v>
      </c>
      <c r="T136" s="11" t="s">
        <v>48</v>
      </c>
      <c r="U136" s="11" t="s">
        <v>58</v>
      </c>
      <c r="V136" s="11" t="s">
        <v>48</v>
      </c>
      <c r="W136" s="11" t="s">
        <v>509</v>
      </c>
      <c r="X136" s="11" t="s">
        <v>60</v>
      </c>
      <c r="Y136" s="11">
        <v>185</v>
      </c>
      <c r="Z136" s="11">
        <v>0</v>
      </c>
      <c r="AA136" s="11" t="s">
        <v>48</v>
      </c>
    </row>
    <row r="137" spans="1:27">
      <c r="A137" s="11" t="s">
        <v>528</v>
      </c>
      <c r="B137" s="11" t="s">
        <v>45</v>
      </c>
      <c r="C137" s="11" t="s">
        <v>46</v>
      </c>
      <c r="D137" s="11" t="s">
        <v>47</v>
      </c>
      <c r="E137" s="11" t="s">
        <v>48</v>
      </c>
      <c r="F137" s="11" t="s">
        <v>529</v>
      </c>
      <c r="G137" s="11" t="s">
        <v>530</v>
      </c>
      <c r="H137" s="11" t="s">
        <v>531</v>
      </c>
      <c r="I137" s="11" t="s">
        <v>52</v>
      </c>
      <c r="J137" s="11" t="s">
        <v>53</v>
      </c>
      <c r="K137" s="11" t="s">
        <v>162</v>
      </c>
      <c r="L137" s="11" t="s">
        <v>55</v>
      </c>
      <c r="M137" s="11" t="s">
        <v>532</v>
      </c>
      <c r="N137" s="11" t="s">
        <v>57</v>
      </c>
      <c r="O137" s="11" t="s">
        <v>47</v>
      </c>
      <c r="P137" s="11" t="s">
        <v>47</v>
      </c>
      <c r="Q137" s="11" t="s">
        <v>57</v>
      </c>
      <c r="R137" s="11" t="s">
        <v>57</v>
      </c>
      <c r="S137" s="11" t="s">
        <v>48</v>
      </c>
      <c r="T137" s="11" t="s">
        <v>48</v>
      </c>
      <c r="U137" s="11" t="s">
        <v>58</v>
      </c>
      <c r="V137" s="11" t="s">
        <v>48</v>
      </c>
      <c r="W137" s="11" t="s">
        <v>533</v>
      </c>
      <c r="X137" s="11" t="s">
        <v>60</v>
      </c>
      <c r="Y137" s="11">
        <v>425</v>
      </c>
      <c r="Z137" s="11">
        <v>0</v>
      </c>
      <c r="AA137" s="11" t="s">
        <v>48</v>
      </c>
    </row>
    <row r="138" spans="1:27">
      <c r="A138" s="11" t="s">
        <v>534</v>
      </c>
      <c r="B138" s="11" t="s">
        <v>45</v>
      </c>
      <c r="C138" s="11" t="s">
        <v>46</v>
      </c>
      <c r="D138" s="11" t="s">
        <v>47</v>
      </c>
      <c r="E138" s="11" t="s">
        <v>48</v>
      </c>
      <c r="F138" s="11" t="s">
        <v>535</v>
      </c>
      <c r="G138" s="11" t="s">
        <v>536</v>
      </c>
      <c r="H138" s="11" t="s">
        <v>453</v>
      </c>
      <c r="I138" s="11" t="s">
        <v>52</v>
      </c>
      <c r="J138" s="11" t="s">
        <v>53</v>
      </c>
      <c r="K138" s="11" t="s">
        <v>385</v>
      </c>
      <c r="L138" s="11" t="s">
        <v>55</v>
      </c>
      <c r="M138" s="11" t="s">
        <v>489</v>
      </c>
      <c r="N138" s="11" t="s">
        <v>57</v>
      </c>
      <c r="O138" s="11" t="s">
        <v>47</v>
      </c>
      <c r="P138" s="11" t="s">
        <v>47</v>
      </c>
      <c r="Q138" s="11" t="s">
        <v>57</v>
      </c>
      <c r="R138" s="11" t="s">
        <v>57</v>
      </c>
      <c r="S138" s="11" t="s">
        <v>48</v>
      </c>
      <c r="T138" s="11" t="s">
        <v>48</v>
      </c>
      <c r="U138" s="11" t="s">
        <v>58</v>
      </c>
      <c r="V138" s="11" t="s">
        <v>48</v>
      </c>
      <c r="W138" s="11" t="s">
        <v>490</v>
      </c>
      <c r="X138" s="11" t="s">
        <v>60</v>
      </c>
      <c r="Y138" s="11">
        <v>395</v>
      </c>
      <c r="Z138" s="11">
        <v>0</v>
      </c>
      <c r="AA138" s="11" t="s">
        <v>48</v>
      </c>
    </row>
    <row r="139" spans="1:27">
      <c r="A139" s="11" t="s">
        <v>537</v>
      </c>
      <c r="B139" s="11" t="s">
        <v>45</v>
      </c>
      <c r="C139" s="11" t="s">
        <v>46</v>
      </c>
      <c r="D139" s="11" t="s">
        <v>47</v>
      </c>
      <c r="E139" s="11" t="s">
        <v>48</v>
      </c>
      <c r="F139" s="11" t="s">
        <v>538</v>
      </c>
      <c r="G139" s="11" t="s">
        <v>539</v>
      </c>
      <c r="H139" s="11" t="s">
        <v>540</v>
      </c>
      <c r="I139" s="11" t="s">
        <v>52</v>
      </c>
      <c r="J139" s="11" t="s">
        <v>53</v>
      </c>
      <c r="K139" s="11" t="s">
        <v>385</v>
      </c>
      <c r="L139" s="11" t="s">
        <v>55</v>
      </c>
      <c r="M139" s="11" t="s">
        <v>468</v>
      </c>
      <c r="N139" s="11" t="s">
        <v>57</v>
      </c>
      <c r="O139" s="11" t="s">
        <v>47</v>
      </c>
      <c r="P139" s="11" t="s">
        <v>47</v>
      </c>
      <c r="Q139" s="11" t="s">
        <v>57</v>
      </c>
      <c r="R139" s="11" t="s">
        <v>57</v>
      </c>
      <c r="S139" s="11" t="s">
        <v>48</v>
      </c>
      <c r="T139" s="11" t="s">
        <v>48</v>
      </c>
      <c r="U139" s="11" t="s">
        <v>58</v>
      </c>
      <c r="V139" s="11" t="s">
        <v>48</v>
      </c>
      <c r="W139" s="11" t="s">
        <v>469</v>
      </c>
      <c r="X139" s="11" t="s">
        <v>60</v>
      </c>
      <c r="Y139" s="11">
        <v>471</v>
      </c>
      <c r="Z139" s="11">
        <v>0</v>
      </c>
      <c r="AA139" s="11" t="s">
        <v>48</v>
      </c>
    </row>
    <row r="140" spans="1:27">
      <c r="A140" s="11" t="s">
        <v>541</v>
      </c>
      <c r="B140" s="11" t="s">
        <v>45</v>
      </c>
      <c r="C140" s="11" t="s">
        <v>46</v>
      </c>
      <c r="D140" s="11" t="s">
        <v>47</v>
      </c>
      <c r="E140" s="11" t="s">
        <v>48</v>
      </c>
      <c r="F140" s="11" t="s">
        <v>542</v>
      </c>
      <c r="G140" s="11" t="s">
        <v>543</v>
      </c>
      <c r="H140" s="11" t="s">
        <v>544</v>
      </c>
      <c r="I140" s="11" t="s">
        <v>52</v>
      </c>
      <c r="J140" s="11" t="s">
        <v>53</v>
      </c>
      <c r="K140" s="11" t="s">
        <v>385</v>
      </c>
      <c r="L140" s="11" t="s">
        <v>55</v>
      </c>
      <c r="M140" s="11" t="s">
        <v>489</v>
      </c>
      <c r="N140" s="11" t="s">
        <v>57</v>
      </c>
      <c r="O140" s="11" t="s">
        <v>47</v>
      </c>
      <c r="P140" s="11" t="s">
        <v>47</v>
      </c>
      <c r="Q140" s="11" t="s">
        <v>57</v>
      </c>
      <c r="R140" s="11" t="s">
        <v>57</v>
      </c>
      <c r="S140" s="11" t="s">
        <v>48</v>
      </c>
      <c r="T140" s="11" t="s">
        <v>48</v>
      </c>
      <c r="U140" s="11" t="s">
        <v>58</v>
      </c>
      <c r="V140" s="11" t="s">
        <v>48</v>
      </c>
      <c r="W140" s="11" t="s">
        <v>490</v>
      </c>
      <c r="X140" s="11" t="s">
        <v>60</v>
      </c>
      <c r="Y140" s="11">
        <v>395</v>
      </c>
      <c r="Z140" s="11">
        <v>0</v>
      </c>
      <c r="AA140" s="11" t="s">
        <v>48</v>
      </c>
    </row>
    <row r="141" spans="1:27">
      <c r="A141" s="11" t="s">
        <v>545</v>
      </c>
      <c r="B141" s="11" t="s">
        <v>45</v>
      </c>
      <c r="C141" s="11" t="s">
        <v>46</v>
      </c>
      <c r="D141" s="11" t="s">
        <v>47</v>
      </c>
      <c r="E141" s="11" t="s">
        <v>48</v>
      </c>
      <c r="F141" s="11" t="s">
        <v>546</v>
      </c>
      <c r="G141" s="11" t="s">
        <v>547</v>
      </c>
      <c r="H141" s="11" t="s">
        <v>548</v>
      </c>
      <c r="I141" s="11" t="s">
        <v>52</v>
      </c>
      <c r="J141" s="11" t="s">
        <v>53</v>
      </c>
      <c r="K141" s="11" t="s">
        <v>403</v>
      </c>
      <c r="L141" s="11" t="s">
        <v>55</v>
      </c>
      <c r="M141" s="11" t="s">
        <v>549</v>
      </c>
      <c r="N141" s="11" t="s">
        <v>57</v>
      </c>
      <c r="O141" s="11" t="s">
        <v>47</v>
      </c>
      <c r="P141" s="11" t="s">
        <v>47</v>
      </c>
      <c r="Q141" s="11" t="s">
        <v>57</v>
      </c>
      <c r="R141" s="11" t="s">
        <v>57</v>
      </c>
      <c r="S141" s="11" t="s">
        <v>48</v>
      </c>
      <c r="T141" s="11" t="s">
        <v>48</v>
      </c>
      <c r="U141" s="11" t="s">
        <v>58</v>
      </c>
      <c r="V141" s="11" t="s">
        <v>48</v>
      </c>
      <c r="W141" s="11" t="s">
        <v>550</v>
      </c>
      <c r="X141" s="11" t="s">
        <v>60</v>
      </c>
      <c r="Y141" s="11">
        <v>1413</v>
      </c>
      <c r="Z141" s="11">
        <v>0</v>
      </c>
      <c r="AA141" s="11" t="s">
        <v>48</v>
      </c>
    </row>
    <row r="142" spans="1:27">
      <c r="A142" s="11" t="s">
        <v>551</v>
      </c>
      <c r="B142" s="11" t="s">
        <v>45</v>
      </c>
      <c r="C142" s="11" t="s">
        <v>46</v>
      </c>
      <c r="D142" s="11" t="s">
        <v>47</v>
      </c>
      <c r="E142" s="11" t="s">
        <v>48</v>
      </c>
      <c r="F142" s="11" t="s">
        <v>552</v>
      </c>
      <c r="G142" s="11" t="s">
        <v>553</v>
      </c>
      <c r="H142" s="11" t="s">
        <v>554</v>
      </c>
      <c r="I142" s="11" t="s">
        <v>52</v>
      </c>
      <c r="J142" s="11" t="s">
        <v>53</v>
      </c>
      <c r="K142" s="11" t="s">
        <v>162</v>
      </c>
      <c r="L142" s="11" t="s">
        <v>55</v>
      </c>
      <c r="M142" s="11" t="s">
        <v>508</v>
      </c>
      <c r="N142" s="11" t="s">
        <v>57</v>
      </c>
      <c r="O142" s="11" t="s">
        <v>47</v>
      </c>
      <c r="P142" s="11" t="s">
        <v>47</v>
      </c>
      <c r="Q142" s="11" t="s">
        <v>57</v>
      </c>
      <c r="R142" s="11" t="s">
        <v>57</v>
      </c>
      <c r="S142" s="11" t="s">
        <v>48</v>
      </c>
      <c r="T142" s="11" t="s">
        <v>48</v>
      </c>
      <c r="U142" s="11" t="s">
        <v>58</v>
      </c>
      <c r="V142" s="11" t="s">
        <v>48</v>
      </c>
      <c r="W142" s="11" t="s">
        <v>509</v>
      </c>
      <c r="X142" s="11" t="s">
        <v>60</v>
      </c>
      <c r="Y142" s="11">
        <v>185</v>
      </c>
      <c r="Z142" s="11">
        <v>0</v>
      </c>
      <c r="AA142" s="11" t="s">
        <v>48</v>
      </c>
    </row>
    <row r="143" spans="1:27">
      <c r="A143" s="11" t="s">
        <v>555</v>
      </c>
      <c r="B143" s="11" t="s">
        <v>45</v>
      </c>
      <c r="C143" s="11" t="s">
        <v>46</v>
      </c>
      <c r="D143" s="11" t="s">
        <v>47</v>
      </c>
      <c r="E143" s="11" t="s">
        <v>48</v>
      </c>
      <c r="F143" s="11" t="s">
        <v>556</v>
      </c>
      <c r="G143" s="11" t="s">
        <v>557</v>
      </c>
      <c r="H143" s="11" t="s">
        <v>558</v>
      </c>
      <c r="I143" s="11" t="s">
        <v>52</v>
      </c>
      <c r="J143" s="11" t="s">
        <v>53</v>
      </c>
      <c r="K143" s="11" t="s">
        <v>559</v>
      </c>
      <c r="L143" s="11" t="s">
        <v>55</v>
      </c>
      <c r="M143" s="11" t="s">
        <v>560</v>
      </c>
      <c r="N143" s="11" t="s">
        <v>57</v>
      </c>
      <c r="O143" s="11" t="s">
        <v>47</v>
      </c>
      <c r="P143" s="11" t="s">
        <v>47</v>
      </c>
      <c r="Q143" s="11" t="s">
        <v>57</v>
      </c>
      <c r="R143" s="11" t="s">
        <v>57</v>
      </c>
      <c r="S143" s="11" t="s">
        <v>48</v>
      </c>
      <c r="T143" s="11" t="s">
        <v>48</v>
      </c>
      <c r="U143" s="11" t="s">
        <v>58</v>
      </c>
      <c r="V143" s="11" t="s">
        <v>48</v>
      </c>
      <c r="W143" s="11" t="s">
        <v>561</v>
      </c>
      <c r="X143" s="11" t="s">
        <v>60</v>
      </c>
      <c r="Y143" s="11">
        <v>1415</v>
      </c>
      <c r="Z143" s="11">
        <v>0</v>
      </c>
      <c r="AA143" s="11" t="s">
        <v>48</v>
      </c>
    </row>
    <row r="144" spans="1:27">
      <c r="A144" s="11" t="s">
        <v>562</v>
      </c>
      <c r="B144" s="11" t="s">
        <v>45</v>
      </c>
      <c r="C144" s="11" t="s">
        <v>46</v>
      </c>
      <c r="D144" s="11" t="s">
        <v>47</v>
      </c>
      <c r="E144" s="11" t="s">
        <v>48</v>
      </c>
      <c r="F144" s="11" t="s">
        <v>563</v>
      </c>
      <c r="G144" s="11" t="s">
        <v>564</v>
      </c>
      <c r="H144" s="11" t="s">
        <v>565</v>
      </c>
      <c r="I144" s="11" t="s">
        <v>52</v>
      </c>
      <c r="J144" s="11" t="s">
        <v>53</v>
      </c>
      <c r="K144" s="11" t="s">
        <v>566</v>
      </c>
      <c r="L144" s="11" t="s">
        <v>55</v>
      </c>
      <c r="M144" s="11" t="s">
        <v>489</v>
      </c>
      <c r="N144" s="11" t="s">
        <v>57</v>
      </c>
      <c r="O144" s="11" t="s">
        <v>47</v>
      </c>
      <c r="P144" s="11" t="s">
        <v>47</v>
      </c>
      <c r="Q144" s="11" t="s">
        <v>57</v>
      </c>
      <c r="R144" s="11" t="s">
        <v>57</v>
      </c>
      <c r="S144" s="11" t="s">
        <v>48</v>
      </c>
      <c r="T144" s="11" t="s">
        <v>48</v>
      </c>
      <c r="U144" s="11" t="s">
        <v>58</v>
      </c>
      <c r="V144" s="11" t="s">
        <v>48</v>
      </c>
      <c r="W144" s="11" t="s">
        <v>490</v>
      </c>
      <c r="X144" s="11" t="s">
        <v>60</v>
      </c>
      <c r="Y144" s="11">
        <v>395</v>
      </c>
      <c r="Z144" s="11">
        <v>0</v>
      </c>
      <c r="AA144" s="11" t="s">
        <v>48</v>
      </c>
    </row>
    <row r="145" spans="1:27">
      <c r="A145" s="11" t="s">
        <v>567</v>
      </c>
      <c r="B145" s="11" t="s">
        <v>45</v>
      </c>
      <c r="C145" s="11" t="s">
        <v>46</v>
      </c>
      <c r="D145" s="11" t="s">
        <v>47</v>
      </c>
      <c r="E145" s="11" t="s">
        <v>48</v>
      </c>
      <c r="F145" s="11" t="s">
        <v>568</v>
      </c>
      <c r="G145" s="11" t="s">
        <v>569</v>
      </c>
      <c r="H145" s="11" t="s">
        <v>565</v>
      </c>
      <c r="I145" s="11" t="s">
        <v>52</v>
      </c>
      <c r="J145" s="11" t="s">
        <v>53</v>
      </c>
      <c r="K145" s="11" t="s">
        <v>566</v>
      </c>
      <c r="L145" s="11" t="s">
        <v>55</v>
      </c>
      <c r="M145" s="11" t="s">
        <v>489</v>
      </c>
      <c r="N145" s="11" t="s">
        <v>57</v>
      </c>
      <c r="O145" s="11" t="s">
        <v>47</v>
      </c>
      <c r="P145" s="11" t="s">
        <v>47</v>
      </c>
      <c r="Q145" s="11" t="s">
        <v>57</v>
      </c>
      <c r="R145" s="11" t="s">
        <v>57</v>
      </c>
      <c r="S145" s="11" t="s">
        <v>48</v>
      </c>
      <c r="T145" s="11" t="s">
        <v>48</v>
      </c>
      <c r="U145" s="11" t="s">
        <v>58</v>
      </c>
      <c r="V145" s="11" t="s">
        <v>48</v>
      </c>
      <c r="W145" s="11" t="s">
        <v>490</v>
      </c>
      <c r="X145" s="11" t="s">
        <v>60</v>
      </c>
      <c r="Y145" s="11">
        <v>395</v>
      </c>
      <c r="Z145" s="11">
        <v>0</v>
      </c>
      <c r="AA145" s="11" t="s">
        <v>48</v>
      </c>
    </row>
    <row r="146" spans="1:27">
      <c r="A146" s="11" t="s">
        <v>570</v>
      </c>
      <c r="B146" s="11" t="s">
        <v>45</v>
      </c>
      <c r="C146" s="11" t="s">
        <v>46</v>
      </c>
      <c r="D146" s="11" t="s">
        <v>47</v>
      </c>
      <c r="E146" s="11" t="s">
        <v>48</v>
      </c>
      <c r="F146" s="11" t="s">
        <v>571</v>
      </c>
      <c r="G146" s="11" t="s">
        <v>572</v>
      </c>
      <c r="H146" s="11" t="s">
        <v>573</v>
      </c>
      <c r="I146" s="11" t="s">
        <v>52</v>
      </c>
      <c r="J146" s="11" t="s">
        <v>53</v>
      </c>
      <c r="K146" s="11" t="s">
        <v>385</v>
      </c>
      <c r="L146" s="11" t="s">
        <v>55</v>
      </c>
      <c r="M146" s="11" t="s">
        <v>508</v>
      </c>
      <c r="N146" s="11" t="s">
        <v>57</v>
      </c>
      <c r="O146" s="11" t="s">
        <v>47</v>
      </c>
      <c r="P146" s="11" t="s">
        <v>47</v>
      </c>
      <c r="Q146" s="11" t="s">
        <v>57</v>
      </c>
      <c r="R146" s="11" t="s">
        <v>57</v>
      </c>
      <c r="S146" s="11" t="s">
        <v>48</v>
      </c>
      <c r="T146" s="11" t="s">
        <v>48</v>
      </c>
      <c r="U146" s="11" t="s">
        <v>58</v>
      </c>
      <c r="V146" s="11" t="s">
        <v>48</v>
      </c>
      <c r="W146" s="11" t="s">
        <v>509</v>
      </c>
      <c r="X146" s="11" t="s">
        <v>60</v>
      </c>
      <c r="Y146" s="11">
        <v>185</v>
      </c>
      <c r="Z146" s="11">
        <v>0</v>
      </c>
      <c r="AA146" s="11" t="s">
        <v>48</v>
      </c>
    </row>
    <row r="147" spans="1:27">
      <c r="A147" s="11" t="s">
        <v>574</v>
      </c>
      <c r="B147" s="11" t="s">
        <v>45</v>
      </c>
      <c r="C147" s="11" t="s">
        <v>46</v>
      </c>
      <c r="D147" s="11" t="s">
        <v>47</v>
      </c>
      <c r="E147" s="11" t="s">
        <v>48</v>
      </c>
      <c r="F147" s="11" t="s">
        <v>575</v>
      </c>
      <c r="G147" s="11" t="s">
        <v>576</v>
      </c>
      <c r="H147" s="11" t="s">
        <v>577</v>
      </c>
      <c r="I147" s="11" t="s">
        <v>52</v>
      </c>
      <c r="J147" s="11" t="s">
        <v>53</v>
      </c>
      <c r="K147" s="11" t="s">
        <v>578</v>
      </c>
      <c r="L147" s="11" t="s">
        <v>55</v>
      </c>
      <c r="M147" s="11" t="s">
        <v>386</v>
      </c>
      <c r="N147" s="11" t="s">
        <v>57</v>
      </c>
      <c r="O147" s="11" t="s">
        <v>47</v>
      </c>
      <c r="P147" s="11" t="s">
        <v>47</v>
      </c>
      <c r="Q147" s="11" t="s">
        <v>57</v>
      </c>
      <c r="R147" s="11" t="s">
        <v>57</v>
      </c>
      <c r="S147" s="11" t="s">
        <v>48</v>
      </c>
      <c r="T147" s="11" t="s">
        <v>48</v>
      </c>
      <c r="U147" s="11" t="s">
        <v>58</v>
      </c>
      <c r="V147" s="11" t="s">
        <v>48</v>
      </c>
      <c r="W147" s="11" t="s">
        <v>387</v>
      </c>
      <c r="X147" s="11" t="s">
        <v>60</v>
      </c>
      <c r="Y147" s="11">
        <v>1600</v>
      </c>
      <c r="Z147" s="11">
        <v>0</v>
      </c>
      <c r="AA147" s="11" t="s">
        <v>48</v>
      </c>
    </row>
    <row r="148" spans="1:27">
      <c r="A148" s="11" t="s">
        <v>579</v>
      </c>
      <c r="B148" s="11" t="s">
        <v>45</v>
      </c>
      <c r="C148" s="11" t="s">
        <v>46</v>
      </c>
      <c r="D148" s="11" t="s">
        <v>47</v>
      </c>
      <c r="E148" s="11" t="s">
        <v>48</v>
      </c>
      <c r="F148" s="11" t="s">
        <v>580</v>
      </c>
      <c r="G148" s="11" t="s">
        <v>581</v>
      </c>
      <c r="H148" s="11" t="s">
        <v>582</v>
      </c>
      <c r="I148" s="11" t="s">
        <v>52</v>
      </c>
      <c r="J148" s="11" t="s">
        <v>53</v>
      </c>
      <c r="K148" s="11" t="s">
        <v>162</v>
      </c>
      <c r="L148" s="11" t="s">
        <v>55</v>
      </c>
      <c r="M148" s="11" t="s">
        <v>583</v>
      </c>
      <c r="N148" s="11" t="s">
        <v>57</v>
      </c>
      <c r="O148" s="11" t="s">
        <v>47</v>
      </c>
      <c r="P148" s="11" t="s">
        <v>47</v>
      </c>
      <c r="Q148" s="11" t="s">
        <v>57</v>
      </c>
      <c r="R148" s="11" t="s">
        <v>57</v>
      </c>
      <c r="S148" s="11" t="s">
        <v>48</v>
      </c>
      <c r="T148" s="11" t="s">
        <v>48</v>
      </c>
      <c r="U148" s="11" t="s">
        <v>58</v>
      </c>
      <c r="V148" s="11" t="s">
        <v>48</v>
      </c>
      <c r="W148" s="11" t="s">
        <v>584</v>
      </c>
      <c r="X148" s="11" t="s">
        <v>60</v>
      </c>
      <c r="Y148" s="11">
        <v>535</v>
      </c>
      <c r="Z148" s="11">
        <v>0</v>
      </c>
      <c r="AA148" s="11" t="s">
        <v>48</v>
      </c>
    </row>
    <row r="149" spans="1:27">
      <c r="A149" s="11" t="s">
        <v>585</v>
      </c>
      <c r="B149" s="11" t="s">
        <v>45</v>
      </c>
      <c r="C149" s="11" t="s">
        <v>46</v>
      </c>
      <c r="D149" s="11" t="s">
        <v>47</v>
      </c>
      <c r="E149" s="11" t="s">
        <v>48</v>
      </c>
      <c r="F149" s="11" t="s">
        <v>586</v>
      </c>
      <c r="G149" s="11" t="s">
        <v>587</v>
      </c>
      <c r="H149" s="11" t="s">
        <v>527</v>
      </c>
      <c r="I149" s="11" t="s">
        <v>52</v>
      </c>
      <c r="J149" s="11" t="s">
        <v>53</v>
      </c>
      <c r="K149" s="11" t="s">
        <v>403</v>
      </c>
      <c r="L149" s="11" t="s">
        <v>55</v>
      </c>
      <c r="M149" s="11" t="s">
        <v>508</v>
      </c>
      <c r="N149" s="11" t="s">
        <v>57</v>
      </c>
      <c r="O149" s="11" t="s">
        <v>47</v>
      </c>
      <c r="P149" s="11" t="s">
        <v>47</v>
      </c>
      <c r="Q149" s="11" t="s">
        <v>57</v>
      </c>
      <c r="R149" s="11" t="s">
        <v>57</v>
      </c>
      <c r="S149" s="11" t="s">
        <v>48</v>
      </c>
      <c r="T149" s="11" t="s">
        <v>48</v>
      </c>
      <c r="U149" s="11" t="s">
        <v>58</v>
      </c>
      <c r="V149" s="11" t="s">
        <v>48</v>
      </c>
      <c r="W149" s="11" t="s">
        <v>509</v>
      </c>
      <c r="X149" s="11" t="s">
        <v>60</v>
      </c>
      <c r="Y149" s="11">
        <v>185</v>
      </c>
      <c r="Z149" s="11">
        <v>0</v>
      </c>
      <c r="AA149" s="11" t="s">
        <v>48</v>
      </c>
    </row>
    <row r="150" spans="1:27">
      <c r="A150" s="11" t="s">
        <v>588</v>
      </c>
      <c r="B150" s="11" t="s">
        <v>45</v>
      </c>
      <c r="C150" s="11" t="s">
        <v>46</v>
      </c>
      <c r="D150" s="11" t="s">
        <v>47</v>
      </c>
      <c r="E150" s="11" t="s">
        <v>48</v>
      </c>
      <c r="F150" s="11" t="s">
        <v>589</v>
      </c>
      <c r="G150" s="11" t="s">
        <v>590</v>
      </c>
      <c r="H150" s="11" t="s">
        <v>591</v>
      </c>
      <c r="I150" s="11" t="s">
        <v>52</v>
      </c>
      <c r="J150" s="11" t="s">
        <v>53</v>
      </c>
      <c r="K150" s="11" t="s">
        <v>454</v>
      </c>
      <c r="L150" s="11" t="s">
        <v>55</v>
      </c>
      <c r="M150" s="11" t="s">
        <v>468</v>
      </c>
      <c r="N150" s="11" t="s">
        <v>57</v>
      </c>
      <c r="O150" s="11" t="s">
        <v>47</v>
      </c>
      <c r="P150" s="11" t="s">
        <v>47</v>
      </c>
      <c r="Q150" s="11" t="s">
        <v>57</v>
      </c>
      <c r="R150" s="11" t="s">
        <v>57</v>
      </c>
      <c r="S150" s="11" t="s">
        <v>48</v>
      </c>
      <c r="T150" s="11" t="s">
        <v>48</v>
      </c>
      <c r="U150" s="11" t="s">
        <v>58</v>
      </c>
      <c r="V150" s="11" t="s">
        <v>48</v>
      </c>
      <c r="W150" s="11" t="s">
        <v>469</v>
      </c>
      <c r="X150" s="11" t="s">
        <v>60</v>
      </c>
      <c r="Y150" s="11">
        <v>471</v>
      </c>
      <c r="Z150" s="11">
        <v>0</v>
      </c>
      <c r="AA150" s="11" t="s">
        <v>48</v>
      </c>
    </row>
    <row r="151" spans="1:27">
      <c r="A151" s="11" t="s">
        <v>592</v>
      </c>
      <c r="B151" s="11" t="s">
        <v>45</v>
      </c>
      <c r="C151" s="11" t="s">
        <v>46</v>
      </c>
      <c r="D151" s="11" t="s">
        <v>47</v>
      </c>
      <c r="E151" s="11" t="s">
        <v>48</v>
      </c>
      <c r="F151" s="11" t="s">
        <v>593</v>
      </c>
      <c r="G151" s="11" t="s">
        <v>594</v>
      </c>
      <c r="H151" s="11" t="s">
        <v>595</v>
      </c>
      <c r="I151" s="11" t="s">
        <v>52</v>
      </c>
      <c r="J151" s="11" t="s">
        <v>53</v>
      </c>
      <c r="K151" s="11" t="s">
        <v>54</v>
      </c>
      <c r="L151" s="11" t="s">
        <v>55</v>
      </c>
      <c r="M151" s="11" t="s">
        <v>596</v>
      </c>
      <c r="N151" s="11" t="s">
        <v>57</v>
      </c>
      <c r="O151" s="11" t="s">
        <v>47</v>
      </c>
      <c r="P151" s="11" t="s">
        <v>47</v>
      </c>
      <c r="Q151" s="11" t="s">
        <v>57</v>
      </c>
      <c r="R151" s="11" t="s">
        <v>57</v>
      </c>
      <c r="S151" s="11" t="s">
        <v>48</v>
      </c>
      <c r="T151" s="11" t="s">
        <v>48</v>
      </c>
      <c r="U151" s="11" t="s">
        <v>58</v>
      </c>
      <c r="V151" s="11" t="s">
        <v>48</v>
      </c>
      <c r="W151" s="11" t="s">
        <v>597</v>
      </c>
      <c r="X151" s="11" t="s">
        <v>60</v>
      </c>
      <c r="Y151" s="11">
        <v>2026</v>
      </c>
      <c r="Z151" s="11">
        <v>0</v>
      </c>
      <c r="AA151" s="11" t="s">
        <v>48</v>
      </c>
    </row>
    <row r="152" spans="1:27">
      <c r="A152" s="11" t="s">
        <v>598</v>
      </c>
      <c r="B152" s="11" t="s">
        <v>45</v>
      </c>
      <c r="C152" s="11" t="s">
        <v>46</v>
      </c>
      <c r="D152" s="11" t="s">
        <v>47</v>
      </c>
      <c r="E152" s="11" t="s">
        <v>48</v>
      </c>
      <c r="F152" s="11" t="s">
        <v>599</v>
      </c>
      <c r="G152" s="11" t="s">
        <v>600</v>
      </c>
      <c r="H152" s="11" t="s">
        <v>595</v>
      </c>
      <c r="I152" s="11" t="s">
        <v>52</v>
      </c>
      <c r="J152" s="11" t="s">
        <v>53</v>
      </c>
      <c r="K152" s="11" t="s">
        <v>54</v>
      </c>
      <c r="L152" s="11" t="s">
        <v>55</v>
      </c>
      <c r="M152" s="11" t="s">
        <v>596</v>
      </c>
      <c r="N152" s="11" t="s">
        <v>57</v>
      </c>
      <c r="O152" s="11" t="s">
        <v>47</v>
      </c>
      <c r="P152" s="11" t="s">
        <v>47</v>
      </c>
      <c r="Q152" s="11" t="s">
        <v>57</v>
      </c>
      <c r="R152" s="11" t="s">
        <v>57</v>
      </c>
      <c r="S152" s="11" t="s">
        <v>48</v>
      </c>
      <c r="T152" s="11" t="s">
        <v>48</v>
      </c>
      <c r="U152" s="11" t="s">
        <v>58</v>
      </c>
      <c r="V152" s="11" t="s">
        <v>48</v>
      </c>
      <c r="W152" s="11" t="s">
        <v>597</v>
      </c>
      <c r="X152" s="11" t="s">
        <v>60</v>
      </c>
      <c r="Y152" s="11">
        <v>2026</v>
      </c>
      <c r="Z152" s="11">
        <v>0</v>
      </c>
      <c r="AA152" s="11" t="s">
        <v>48</v>
      </c>
    </row>
    <row r="153" spans="1:27">
      <c r="A153" s="11" t="s">
        <v>601</v>
      </c>
      <c r="B153" s="11" t="s">
        <v>45</v>
      </c>
      <c r="C153" s="11" t="s">
        <v>46</v>
      </c>
      <c r="D153" s="11" t="s">
        <v>47</v>
      </c>
      <c r="E153" s="11" t="s">
        <v>48</v>
      </c>
      <c r="F153" s="11" t="s">
        <v>602</v>
      </c>
      <c r="G153" s="11" t="s">
        <v>603</v>
      </c>
      <c r="H153" s="11" t="s">
        <v>604</v>
      </c>
      <c r="I153" s="11" t="s">
        <v>52</v>
      </c>
      <c r="J153" s="11" t="s">
        <v>53</v>
      </c>
      <c r="K153" s="11" t="s">
        <v>467</v>
      </c>
      <c r="L153" s="11" t="s">
        <v>55</v>
      </c>
      <c r="M153" s="11" t="s">
        <v>605</v>
      </c>
      <c r="N153" s="11" t="s">
        <v>57</v>
      </c>
      <c r="O153" s="11" t="s">
        <v>47</v>
      </c>
      <c r="P153" s="11" t="s">
        <v>47</v>
      </c>
      <c r="Q153" s="11" t="s">
        <v>57</v>
      </c>
      <c r="R153" s="11" t="s">
        <v>57</v>
      </c>
      <c r="S153" s="11" t="s">
        <v>48</v>
      </c>
      <c r="T153" s="11" t="s">
        <v>48</v>
      </c>
      <c r="U153" s="11" t="s">
        <v>58</v>
      </c>
      <c r="V153" s="11" t="s">
        <v>48</v>
      </c>
      <c r="W153" s="11" t="s">
        <v>606</v>
      </c>
      <c r="X153" s="11" t="s">
        <v>60</v>
      </c>
      <c r="Y153" s="11">
        <v>920</v>
      </c>
      <c r="Z153" s="11">
        <v>0</v>
      </c>
      <c r="AA153" s="11" t="s">
        <v>48</v>
      </c>
    </row>
    <row r="154" spans="1:27">
      <c r="A154" s="11" t="s">
        <v>607</v>
      </c>
      <c r="B154" s="11" t="s">
        <v>45</v>
      </c>
      <c r="C154" s="11" t="s">
        <v>46</v>
      </c>
      <c r="D154" s="11" t="s">
        <v>47</v>
      </c>
      <c r="E154" s="11" t="s">
        <v>48</v>
      </c>
      <c r="F154" s="11" t="s">
        <v>608</v>
      </c>
      <c r="G154" s="11" t="s">
        <v>609</v>
      </c>
      <c r="H154" s="11" t="s">
        <v>610</v>
      </c>
      <c r="I154" s="11" t="s">
        <v>52</v>
      </c>
      <c r="J154" s="11" t="s">
        <v>53</v>
      </c>
      <c r="K154" s="11" t="s">
        <v>162</v>
      </c>
      <c r="L154" s="11" t="s">
        <v>55</v>
      </c>
      <c r="M154" s="11" t="s">
        <v>444</v>
      </c>
      <c r="N154" s="11" t="s">
        <v>57</v>
      </c>
      <c r="O154" s="11" t="s">
        <v>47</v>
      </c>
      <c r="P154" s="11" t="s">
        <v>47</v>
      </c>
      <c r="Q154" s="11" t="s">
        <v>57</v>
      </c>
      <c r="R154" s="11" t="s">
        <v>57</v>
      </c>
      <c r="S154" s="11" t="s">
        <v>48</v>
      </c>
      <c r="T154" s="11" t="s">
        <v>48</v>
      </c>
      <c r="U154" s="11" t="s">
        <v>58</v>
      </c>
      <c r="V154" s="11" t="s">
        <v>48</v>
      </c>
      <c r="W154" s="11" t="s">
        <v>445</v>
      </c>
      <c r="X154" s="11" t="s">
        <v>60</v>
      </c>
      <c r="Y154" s="11">
        <v>800</v>
      </c>
      <c r="Z154" s="11">
        <v>0</v>
      </c>
      <c r="AA154" s="11" t="s">
        <v>48</v>
      </c>
    </row>
    <row r="155" spans="1:27">
      <c r="A155" s="11" t="s">
        <v>611</v>
      </c>
      <c r="B155" s="11" t="s">
        <v>45</v>
      </c>
      <c r="C155" s="11" t="s">
        <v>46</v>
      </c>
      <c r="D155" s="11" t="s">
        <v>47</v>
      </c>
      <c r="E155" s="11" t="s">
        <v>48</v>
      </c>
      <c r="F155" s="11" t="s">
        <v>612</v>
      </c>
      <c r="G155" s="11" t="s">
        <v>613</v>
      </c>
      <c r="H155" s="11" t="s">
        <v>614</v>
      </c>
      <c r="I155" s="11" t="s">
        <v>52</v>
      </c>
      <c r="J155" s="11" t="s">
        <v>53</v>
      </c>
      <c r="K155" s="11" t="s">
        <v>385</v>
      </c>
      <c r="L155" s="11" t="s">
        <v>55</v>
      </c>
      <c r="M155" s="11" t="s">
        <v>532</v>
      </c>
      <c r="N155" s="11" t="s">
        <v>57</v>
      </c>
      <c r="O155" s="11" t="s">
        <v>47</v>
      </c>
      <c r="P155" s="11" t="s">
        <v>47</v>
      </c>
      <c r="Q155" s="11" t="s">
        <v>57</v>
      </c>
      <c r="R155" s="11" t="s">
        <v>57</v>
      </c>
      <c r="S155" s="11" t="s">
        <v>48</v>
      </c>
      <c r="T155" s="11" t="s">
        <v>48</v>
      </c>
      <c r="U155" s="11" t="s">
        <v>58</v>
      </c>
      <c r="V155" s="11" t="s">
        <v>48</v>
      </c>
      <c r="W155" s="11" t="s">
        <v>533</v>
      </c>
      <c r="X155" s="11" t="s">
        <v>60</v>
      </c>
      <c r="Y155" s="11">
        <v>425</v>
      </c>
      <c r="Z155" s="11">
        <v>0</v>
      </c>
      <c r="AA155" s="11" t="s">
        <v>48</v>
      </c>
    </row>
    <row r="156" spans="1:27">
      <c r="A156" s="11" t="s">
        <v>615</v>
      </c>
      <c r="B156" s="11" t="s">
        <v>45</v>
      </c>
      <c r="C156" s="11" t="s">
        <v>46</v>
      </c>
      <c r="D156" s="11" t="s">
        <v>47</v>
      </c>
      <c r="E156" s="11" t="s">
        <v>48</v>
      </c>
      <c r="F156" s="11" t="s">
        <v>616</v>
      </c>
      <c r="G156" s="11" t="s">
        <v>617</v>
      </c>
      <c r="H156" s="11" t="s">
        <v>554</v>
      </c>
      <c r="I156" s="11" t="s">
        <v>52</v>
      </c>
      <c r="J156" s="11" t="s">
        <v>53</v>
      </c>
      <c r="K156" s="11" t="s">
        <v>162</v>
      </c>
      <c r="L156" s="11" t="s">
        <v>55</v>
      </c>
      <c r="M156" s="11" t="s">
        <v>489</v>
      </c>
      <c r="N156" s="11" t="s">
        <v>57</v>
      </c>
      <c r="O156" s="11" t="s">
        <v>47</v>
      </c>
      <c r="P156" s="11" t="s">
        <v>47</v>
      </c>
      <c r="Q156" s="11" t="s">
        <v>57</v>
      </c>
      <c r="R156" s="11" t="s">
        <v>57</v>
      </c>
      <c r="S156" s="11" t="s">
        <v>48</v>
      </c>
      <c r="T156" s="11" t="s">
        <v>48</v>
      </c>
      <c r="U156" s="11" t="s">
        <v>58</v>
      </c>
      <c r="V156" s="11" t="s">
        <v>48</v>
      </c>
      <c r="W156" s="11" t="s">
        <v>490</v>
      </c>
      <c r="X156" s="11" t="s">
        <v>60</v>
      </c>
      <c r="Y156" s="11">
        <v>395</v>
      </c>
      <c r="Z156" s="11">
        <v>0</v>
      </c>
      <c r="AA156" s="11" t="s">
        <v>48</v>
      </c>
    </row>
    <row r="157" spans="1:27">
      <c r="A157" s="11" t="s">
        <v>618</v>
      </c>
      <c r="B157" s="11" t="s">
        <v>45</v>
      </c>
      <c r="C157" s="11" t="s">
        <v>46</v>
      </c>
      <c r="D157" s="11" t="s">
        <v>47</v>
      </c>
      <c r="E157" s="11" t="s">
        <v>48</v>
      </c>
      <c r="F157" s="11" t="s">
        <v>619</v>
      </c>
      <c r="G157" s="11" t="s">
        <v>620</v>
      </c>
      <c r="H157" s="11" t="s">
        <v>621</v>
      </c>
      <c r="I157" s="11" t="s">
        <v>52</v>
      </c>
      <c r="J157" s="11" t="s">
        <v>53</v>
      </c>
      <c r="K157" s="11" t="s">
        <v>385</v>
      </c>
      <c r="L157" s="11" t="s">
        <v>55</v>
      </c>
      <c r="M157" s="11" t="s">
        <v>489</v>
      </c>
      <c r="N157" s="11" t="s">
        <v>57</v>
      </c>
      <c r="O157" s="11" t="s">
        <v>47</v>
      </c>
      <c r="P157" s="11" t="s">
        <v>47</v>
      </c>
      <c r="Q157" s="11" t="s">
        <v>57</v>
      </c>
      <c r="R157" s="11" t="s">
        <v>57</v>
      </c>
      <c r="S157" s="11" t="s">
        <v>48</v>
      </c>
      <c r="T157" s="11" t="s">
        <v>48</v>
      </c>
      <c r="U157" s="11" t="s">
        <v>58</v>
      </c>
      <c r="V157" s="11" t="s">
        <v>48</v>
      </c>
      <c r="W157" s="11" t="s">
        <v>490</v>
      </c>
      <c r="X157" s="11" t="s">
        <v>60</v>
      </c>
      <c r="Y157" s="11">
        <v>395</v>
      </c>
      <c r="Z157" s="11">
        <v>0</v>
      </c>
      <c r="AA157" s="11" t="s">
        <v>48</v>
      </c>
    </row>
    <row r="158" spans="1:27">
      <c r="A158" s="11" t="s">
        <v>622</v>
      </c>
      <c r="B158" s="11" t="s">
        <v>45</v>
      </c>
      <c r="C158" s="11" t="s">
        <v>46</v>
      </c>
      <c r="D158" s="11" t="s">
        <v>47</v>
      </c>
      <c r="E158" s="11" t="s">
        <v>48</v>
      </c>
      <c r="F158" s="11" t="s">
        <v>623</v>
      </c>
      <c r="G158" s="11" t="s">
        <v>624</v>
      </c>
      <c r="H158" s="11" t="s">
        <v>625</v>
      </c>
      <c r="I158" s="11" t="s">
        <v>52</v>
      </c>
      <c r="J158" s="11" t="s">
        <v>53</v>
      </c>
      <c r="K158" s="11" t="s">
        <v>385</v>
      </c>
      <c r="L158" s="11" t="s">
        <v>55</v>
      </c>
      <c r="M158" s="11" t="s">
        <v>418</v>
      </c>
      <c r="N158" s="11" t="s">
        <v>57</v>
      </c>
      <c r="O158" s="11" t="s">
        <v>47</v>
      </c>
      <c r="P158" s="11" t="s">
        <v>47</v>
      </c>
      <c r="Q158" s="11" t="s">
        <v>57</v>
      </c>
      <c r="R158" s="11" t="s">
        <v>57</v>
      </c>
      <c r="S158" s="11" t="s">
        <v>48</v>
      </c>
      <c r="T158" s="11" t="s">
        <v>48</v>
      </c>
      <c r="U158" s="11" t="s">
        <v>58</v>
      </c>
      <c r="V158" s="11" t="s">
        <v>48</v>
      </c>
      <c r="W158" s="11" t="s">
        <v>419</v>
      </c>
      <c r="X158" s="11" t="s">
        <v>60</v>
      </c>
      <c r="Y158" s="11">
        <v>348</v>
      </c>
      <c r="Z158" s="11">
        <v>0</v>
      </c>
      <c r="AA158" s="11" t="s">
        <v>48</v>
      </c>
    </row>
    <row r="159" spans="1:27">
      <c r="A159" s="11" t="s">
        <v>626</v>
      </c>
      <c r="B159" s="11" t="s">
        <v>45</v>
      </c>
      <c r="C159" s="11" t="s">
        <v>46</v>
      </c>
      <c r="D159" s="11" t="s">
        <v>47</v>
      </c>
      <c r="E159" s="11" t="s">
        <v>48</v>
      </c>
      <c r="F159" s="11" t="s">
        <v>627</v>
      </c>
      <c r="G159" s="11" t="s">
        <v>628</v>
      </c>
      <c r="H159" s="11" t="s">
        <v>629</v>
      </c>
      <c r="I159" s="11" t="s">
        <v>52</v>
      </c>
      <c r="J159" s="11" t="s">
        <v>53</v>
      </c>
      <c r="K159" s="11" t="s">
        <v>630</v>
      </c>
      <c r="L159" s="11" t="s">
        <v>55</v>
      </c>
      <c r="M159" s="11" t="s">
        <v>404</v>
      </c>
      <c r="N159" s="11" t="s">
        <v>57</v>
      </c>
      <c r="O159" s="11" t="s">
        <v>47</v>
      </c>
      <c r="P159" s="11" t="s">
        <v>47</v>
      </c>
      <c r="Q159" s="11" t="s">
        <v>57</v>
      </c>
      <c r="R159" s="11" t="s">
        <v>57</v>
      </c>
      <c r="S159" s="11" t="s">
        <v>48</v>
      </c>
      <c r="T159" s="11" t="s">
        <v>48</v>
      </c>
      <c r="U159" s="11" t="s">
        <v>58</v>
      </c>
      <c r="V159" s="11" t="s">
        <v>48</v>
      </c>
      <c r="W159" s="11" t="s">
        <v>405</v>
      </c>
      <c r="X159" s="11" t="s">
        <v>60</v>
      </c>
      <c r="Y159" s="11">
        <v>433</v>
      </c>
      <c r="Z159" s="11">
        <v>0</v>
      </c>
      <c r="AA159" s="11" t="s">
        <v>48</v>
      </c>
    </row>
    <row r="160" spans="1:27">
      <c r="A160" s="11" t="s">
        <v>631</v>
      </c>
      <c r="B160" s="11" t="s">
        <v>45</v>
      </c>
      <c r="C160" s="11" t="s">
        <v>46</v>
      </c>
      <c r="D160" s="11" t="s">
        <v>47</v>
      </c>
      <c r="E160" s="11" t="s">
        <v>48</v>
      </c>
      <c r="F160" s="11" t="s">
        <v>632</v>
      </c>
      <c r="G160" s="11" t="s">
        <v>633</v>
      </c>
      <c r="H160" s="11" t="s">
        <v>634</v>
      </c>
      <c r="I160" s="11" t="s">
        <v>52</v>
      </c>
      <c r="J160" s="11" t="s">
        <v>53</v>
      </c>
      <c r="K160" s="11" t="s">
        <v>385</v>
      </c>
      <c r="L160" s="11" t="s">
        <v>55</v>
      </c>
      <c r="M160" s="11" t="s">
        <v>508</v>
      </c>
      <c r="N160" s="11" t="s">
        <v>57</v>
      </c>
      <c r="O160" s="11" t="s">
        <v>47</v>
      </c>
      <c r="P160" s="11" t="s">
        <v>47</v>
      </c>
      <c r="Q160" s="11" t="s">
        <v>57</v>
      </c>
      <c r="R160" s="11" t="s">
        <v>57</v>
      </c>
      <c r="S160" s="11" t="s">
        <v>48</v>
      </c>
      <c r="T160" s="11" t="s">
        <v>48</v>
      </c>
      <c r="U160" s="11" t="s">
        <v>58</v>
      </c>
      <c r="V160" s="11" t="s">
        <v>48</v>
      </c>
      <c r="W160" s="11" t="s">
        <v>509</v>
      </c>
      <c r="X160" s="11" t="s">
        <v>60</v>
      </c>
      <c r="Y160" s="11">
        <v>185</v>
      </c>
      <c r="Z160" s="11">
        <v>0</v>
      </c>
      <c r="AA160" s="11" t="s">
        <v>48</v>
      </c>
    </row>
    <row r="161" spans="1:27">
      <c r="A161" s="11" t="s">
        <v>635</v>
      </c>
      <c r="B161" s="11" t="s">
        <v>45</v>
      </c>
      <c r="C161" s="11" t="s">
        <v>46</v>
      </c>
      <c r="D161" s="11" t="s">
        <v>47</v>
      </c>
      <c r="E161" s="11" t="s">
        <v>48</v>
      </c>
      <c r="F161" s="11" t="s">
        <v>636</v>
      </c>
      <c r="G161" s="11" t="s">
        <v>637</v>
      </c>
      <c r="H161" s="11" t="s">
        <v>638</v>
      </c>
      <c r="I161" s="11" t="s">
        <v>52</v>
      </c>
      <c r="J161" s="11" t="s">
        <v>53</v>
      </c>
      <c r="K161" s="11" t="s">
        <v>454</v>
      </c>
      <c r="L161" s="11" t="s">
        <v>55</v>
      </c>
      <c r="M161" s="11" t="s">
        <v>639</v>
      </c>
      <c r="N161" s="11" t="s">
        <v>57</v>
      </c>
      <c r="O161" s="11" t="s">
        <v>47</v>
      </c>
      <c r="P161" s="11" t="s">
        <v>47</v>
      </c>
      <c r="Q161" s="11" t="s">
        <v>57</v>
      </c>
      <c r="R161" s="11" t="s">
        <v>57</v>
      </c>
      <c r="S161" s="11" t="s">
        <v>48</v>
      </c>
      <c r="T161" s="11" t="s">
        <v>48</v>
      </c>
      <c r="U161" s="11" t="s">
        <v>58</v>
      </c>
      <c r="V161" s="11" t="s">
        <v>48</v>
      </c>
      <c r="W161" s="11" t="s">
        <v>640</v>
      </c>
      <c r="X161" s="11" t="s">
        <v>60</v>
      </c>
      <c r="Y161" s="11">
        <v>1051</v>
      </c>
      <c r="Z161" s="11">
        <v>0</v>
      </c>
      <c r="AA161" s="11" t="s">
        <v>48</v>
      </c>
    </row>
    <row r="162" spans="1:27">
      <c r="A162" s="11" t="s">
        <v>641</v>
      </c>
      <c r="B162" s="11" t="s">
        <v>45</v>
      </c>
      <c r="C162" s="11" t="s">
        <v>46</v>
      </c>
      <c r="D162" s="11" t="s">
        <v>47</v>
      </c>
      <c r="E162" s="11" t="s">
        <v>48</v>
      </c>
      <c r="F162" s="11" t="s">
        <v>642</v>
      </c>
      <c r="G162" s="11" t="s">
        <v>643</v>
      </c>
      <c r="H162" s="11" t="s">
        <v>449</v>
      </c>
      <c r="I162" s="11" t="s">
        <v>52</v>
      </c>
      <c r="J162" s="11" t="s">
        <v>53</v>
      </c>
      <c r="K162" s="11" t="s">
        <v>385</v>
      </c>
      <c r="L162" s="11" t="s">
        <v>55</v>
      </c>
      <c r="M162" s="11" t="s">
        <v>644</v>
      </c>
      <c r="N162" s="11" t="s">
        <v>57</v>
      </c>
      <c r="O162" s="11" t="s">
        <v>47</v>
      </c>
      <c r="P162" s="11" t="s">
        <v>47</v>
      </c>
      <c r="Q162" s="11" t="s">
        <v>57</v>
      </c>
      <c r="R162" s="11" t="s">
        <v>57</v>
      </c>
      <c r="S162" s="11" t="s">
        <v>48</v>
      </c>
      <c r="T162" s="11" t="s">
        <v>48</v>
      </c>
      <c r="U162" s="11" t="s">
        <v>58</v>
      </c>
      <c r="V162" s="11" t="s">
        <v>48</v>
      </c>
      <c r="W162" s="11" t="s">
        <v>645</v>
      </c>
      <c r="X162" s="11" t="s">
        <v>60</v>
      </c>
      <c r="Y162" s="11">
        <v>716</v>
      </c>
      <c r="Z162" s="11">
        <v>0</v>
      </c>
      <c r="AA162" s="11" t="s">
        <v>48</v>
      </c>
    </row>
    <row r="163" spans="1:27">
      <c r="A163" s="11" t="s">
        <v>646</v>
      </c>
      <c r="B163" s="11" t="s">
        <v>45</v>
      </c>
      <c r="C163" s="11" t="s">
        <v>46</v>
      </c>
      <c r="D163" s="11" t="s">
        <v>47</v>
      </c>
      <c r="E163" s="11" t="s">
        <v>48</v>
      </c>
      <c r="F163" s="11" t="s">
        <v>647</v>
      </c>
      <c r="G163" s="11" t="s">
        <v>648</v>
      </c>
      <c r="H163" s="11" t="s">
        <v>629</v>
      </c>
      <c r="I163" s="11" t="s">
        <v>52</v>
      </c>
      <c r="J163" s="11" t="s">
        <v>53</v>
      </c>
      <c r="K163" s="11" t="s">
        <v>630</v>
      </c>
      <c r="L163" s="11" t="s">
        <v>55</v>
      </c>
      <c r="M163" s="11" t="s">
        <v>418</v>
      </c>
      <c r="N163" s="11" t="s">
        <v>57</v>
      </c>
      <c r="O163" s="11" t="s">
        <v>47</v>
      </c>
      <c r="P163" s="11" t="s">
        <v>47</v>
      </c>
      <c r="Q163" s="11" t="s">
        <v>57</v>
      </c>
      <c r="R163" s="11" t="s">
        <v>57</v>
      </c>
      <c r="S163" s="11" t="s">
        <v>48</v>
      </c>
      <c r="T163" s="11" t="s">
        <v>48</v>
      </c>
      <c r="U163" s="11" t="s">
        <v>58</v>
      </c>
      <c r="V163" s="11" t="s">
        <v>48</v>
      </c>
      <c r="W163" s="11" t="s">
        <v>419</v>
      </c>
      <c r="X163" s="11" t="s">
        <v>60</v>
      </c>
      <c r="Y163" s="11">
        <v>348</v>
      </c>
      <c r="Z163" s="11">
        <v>0</v>
      </c>
      <c r="AA163" s="11" t="s">
        <v>48</v>
      </c>
    </row>
    <row r="164" spans="1:27">
      <c r="A164" s="11" t="s">
        <v>649</v>
      </c>
      <c r="B164" s="11" t="s">
        <v>45</v>
      </c>
      <c r="C164" s="11" t="s">
        <v>46</v>
      </c>
      <c r="D164" s="11" t="s">
        <v>47</v>
      </c>
      <c r="E164" s="11" t="s">
        <v>48</v>
      </c>
      <c r="F164" s="11" t="s">
        <v>650</v>
      </c>
      <c r="G164" s="11" t="s">
        <v>651</v>
      </c>
      <c r="H164" s="11" t="s">
        <v>652</v>
      </c>
      <c r="I164" s="11" t="s">
        <v>52</v>
      </c>
      <c r="J164" s="11" t="s">
        <v>53</v>
      </c>
      <c r="K164" s="11" t="s">
        <v>385</v>
      </c>
      <c r="L164" s="11" t="s">
        <v>55</v>
      </c>
      <c r="M164" s="11" t="s">
        <v>653</v>
      </c>
      <c r="N164" s="11" t="s">
        <v>57</v>
      </c>
      <c r="O164" s="11" t="s">
        <v>47</v>
      </c>
      <c r="P164" s="11" t="s">
        <v>47</v>
      </c>
      <c r="Q164" s="11" t="s">
        <v>57</v>
      </c>
      <c r="R164" s="11" t="s">
        <v>57</v>
      </c>
      <c r="S164" s="11" t="s">
        <v>48</v>
      </c>
      <c r="T164" s="11" t="s">
        <v>48</v>
      </c>
      <c r="U164" s="11" t="s">
        <v>58</v>
      </c>
      <c r="V164" s="11" t="s">
        <v>48</v>
      </c>
      <c r="W164" s="11" t="s">
        <v>654</v>
      </c>
      <c r="X164" s="11" t="s">
        <v>60</v>
      </c>
      <c r="Y164" s="11">
        <v>902</v>
      </c>
      <c r="Z164" s="11">
        <v>0</v>
      </c>
      <c r="AA164" s="11" t="s">
        <v>48</v>
      </c>
    </row>
    <row r="165" spans="1:27">
      <c r="A165" s="11" t="s">
        <v>655</v>
      </c>
      <c r="B165" s="11" t="s">
        <v>45</v>
      </c>
      <c r="C165" s="11" t="s">
        <v>46</v>
      </c>
      <c r="D165" s="11" t="s">
        <v>47</v>
      </c>
      <c r="E165" s="11" t="s">
        <v>48</v>
      </c>
      <c r="F165" s="11" t="s">
        <v>656</v>
      </c>
      <c r="G165" s="11" t="s">
        <v>657</v>
      </c>
      <c r="H165" s="11" t="s">
        <v>638</v>
      </c>
      <c r="I165" s="11" t="s">
        <v>52</v>
      </c>
      <c r="J165" s="11" t="s">
        <v>53</v>
      </c>
      <c r="K165" s="11" t="s">
        <v>454</v>
      </c>
      <c r="L165" s="11" t="s">
        <v>55</v>
      </c>
      <c r="M165" s="11" t="s">
        <v>644</v>
      </c>
      <c r="N165" s="11" t="s">
        <v>57</v>
      </c>
      <c r="O165" s="11" t="s">
        <v>47</v>
      </c>
      <c r="P165" s="11" t="s">
        <v>47</v>
      </c>
      <c r="Q165" s="11" t="s">
        <v>57</v>
      </c>
      <c r="R165" s="11" t="s">
        <v>57</v>
      </c>
      <c r="S165" s="11" t="s">
        <v>48</v>
      </c>
      <c r="T165" s="11" t="s">
        <v>48</v>
      </c>
      <c r="U165" s="11" t="s">
        <v>58</v>
      </c>
      <c r="V165" s="11" t="s">
        <v>48</v>
      </c>
      <c r="W165" s="11" t="s">
        <v>645</v>
      </c>
      <c r="X165" s="11" t="s">
        <v>60</v>
      </c>
      <c r="Y165" s="11">
        <v>716</v>
      </c>
      <c r="Z165" s="11">
        <v>0</v>
      </c>
      <c r="AA165" s="11" t="s">
        <v>48</v>
      </c>
    </row>
    <row r="166" spans="1:27">
      <c r="A166" s="11" t="s">
        <v>658</v>
      </c>
      <c r="B166" s="11" t="s">
        <v>45</v>
      </c>
      <c r="C166" s="11" t="s">
        <v>46</v>
      </c>
      <c r="D166" s="11" t="s">
        <v>47</v>
      </c>
      <c r="E166" s="11" t="s">
        <v>48</v>
      </c>
      <c r="F166" s="11" t="s">
        <v>659</v>
      </c>
      <c r="G166" s="11" t="s">
        <v>660</v>
      </c>
      <c r="H166" s="11" t="s">
        <v>661</v>
      </c>
      <c r="I166" s="11" t="s">
        <v>52</v>
      </c>
      <c r="J166" s="11" t="s">
        <v>53</v>
      </c>
      <c r="K166" s="11" t="s">
        <v>385</v>
      </c>
      <c r="L166" s="11" t="s">
        <v>55</v>
      </c>
      <c r="M166" s="11" t="s">
        <v>532</v>
      </c>
      <c r="N166" s="11" t="s">
        <v>57</v>
      </c>
      <c r="O166" s="11" t="s">
        <v>47</v>
      </c>
      <c r="P166" s="11" t="s">
        <v>47</v>
      </c>
      <c r="Q166" s="11" t="s">
        <v>57</v>
      </c>
      <c r="R166" s="11" t="s">
        <v>57</v>
      </c>
      <c r="S166" s="11" t="s">
        <v>48</v>
      </c>
      <c r="T166" s="11" t="s">
        <v>48</v>
      </c>
      <c r="U166" s="11" t="s">
        <v>58</v>
      </c>
      <c r="V166" s="11" t="s">
        <v>48</v>
      </c>
      <c r="W166" s="11" t="s">
        <v>533</v>
      </c>
      <c r="X166" s="11" t="s">
        <v>60</v>
      </c>
      <c r="Y166" s="11">
        <v>425</v>
      </c>
      <c r="Z166" s="11">
        <v>0</v>
      </c>
      <c r="AA166" s="11" t="s">
        <v>48</v>
      </c>
    </row>
    <row r="167" spans="1:27">
      <c r="A167" s="11" t="s">
        <v>662</v>
      </c>
      <c r="B167" s="11" t="s">
        <v>45</v>
      </c>
      <c r="C167" s="11" t="s">
        <v>46</v>
      </c>
      <c r="D167" s="11" t="s">
        <v>47</v>
      </c>
      <c r="E167" s="11" t="s">
        <v>48</v>
      </c>
      <c r="F167" s="11" t="s">
        <v>663</v>
      </c>
      <c r="G167" s="11" t="s">
        <v>664</v>
      </c>
      <c r="H167" s="11" t="s">
        <v>665</v>
      </c>
      <c r="I167" s="11" t="s">
        <v>52</v>
      </c>
      <c r="J167" s="11" t="s">
        <v>53</v>
      </c>
      <c r="K167" s="11" t="s">
        <v>666</v>
      </c>
      <c r="L167" s="11" t="s">
        <v>55</v>
      </c>
      <c r="M167" s="11" t="s">
        <v>653</v>
      </c>
      <c r="N167" s="11" t="s">
        <v>57</v>
      </c>
      <c r="O167" s="11" t="s">
        <v>47</v>
      </c>
      <c r="P167" s="11" t="s">
        <v>47</v>
      </c>
      <c r="Q167" s="11" t="s">
        <v>57</v>
      </c>
      <c r="R167" s="11" t="s">
        <v>57</v>
      </c>
      <c r="S167" s="11" t="s">
        <v>48</v>
      </c>
      <c r="T167" s="11" t="s">
        <v>48</v>
      </c>
      <c r="U167" s="11" t="s">
        <v>58</v>
      </c>
      <c r="V167" s="11" t="s">
        <v>48</v>
      </c>
      <c r="W167" s="11" t="s">
        <v>654</v>
      </c>
      <c r="X167" s="11" t="s">
        <v>60</v>
      </c>
      <c r="Y167" s="11">
        <v>902</v>
      </c>
      <c r="Z167" s="11">
        <v>0</v>
      </c>
      <c r="AA167" s="11" t="s">
        <v>48</v>
      </c>
    </row>
    <row r="168" spans="1:27">
      <c r="A168" s="11" t="s">
        <v>667</v>
      </c>
      <c r="B168" s="11" t="s">
        <v>45</v>
      </c>
      <c r="C168" s="11" t="s">
        <v>46</v>
      </c>
      <c r="D168" s="11" t="s">
        <v>47</v>
      </c>
      <c r="E168" s="11" t="s">
        <v>48</v>
      </c>
      <c r="F168" s="11" t="s">
        <v>668</v>
      </c>
      <c r="G168" s="11" t="s">
        <v>669</v>
      </c>
      <c r="H168" s="11" t="s">
        <v>498</v>
      </c>
      <c r="I168" s="11" t="s">
        <v>52</v>
      </c>
      <c r="J168" s="11" t="s">
        <v>53</v>
      </c>
      <c r="K168" s="11" t="s">
        <v>162</v>
      </c>
      <c r="L168" s="11" t="s">
        <v>55</v>
      </c>
      <c r="M168" s="11" t="s">
        <v>418</v>
      </c>
      <c r="N168" s="11" t="s">
        <v>57</v>
      </c>
      <c r="O168" s="11" t="s">
        <v>47</v>
      </c>
      <c r="P168" s="11" t="s">
        <v>47</v>
      </c>
      <c r="Q168" s="11" t="s">
        <v>57</v>
      </c>
      <c r="R168" s="11" t="s">
        <v>57</v>
      </c>
      <c r="S168" s="11" t="s">
        <v>48</v>
      </c>
      <c r="T168" s="11" t="s">
        <v>48</v>
      </c>
      <c r="U168" s="11" t="s">
        <v>58</v>
      </c>
      <c r="V168" s="11" t="s">
        <v>48</v>
      </c>
      <c r="W168" s="11" t="s">
        <v>419</v>
      </c>
      <c r="X168" s="11" t="s">
        <v>60</v>
      </c>
      <c r="Y168" s="11">
        <v>348</v>
      </c>
      <c r="Z168" s="11">
        <v>0</v>
      </c>
      <c r="AA168" s="11" t="s">
        <v>48</v>
      </c>
    </row>
    <row r="169" spans="1:27">
      <c r="A169" s="11" t="s">
        <v>670</v>
      </c>
      <c r="B169" s="11" t="s">
        <v>45</v>
      </c>
      <c r="C169" s="11" t="s">
        <v>46</v>
      </c>
      <c r="D169" s="11" t="s">
        <v>47</v>
      </c>
      <c r="E169" s="11" t="s">
        <v>48</v>
      </c>
      <c r="F169" s="11" t="s">
        <v>671</v>
      </c>
      <c r="G169" s="11" t="s">
        <v>672</v>
      </c>
      <c r="H169" s="11" t="s">
        <v>661</v>
      </c>
      <c r="I169" s="11" t="s">
        <v>52</v>
      </c>
      <c r="J169" s="11" t="s">
        <v>53</v>
      </c>
      <c r="K169" s="11" t="s">
        <v>385</v>
      </c>
      <c r="L169" s="11" t="s">
        <v>55</v>
      </c>
      <c r="M169" s="11" t="s">
        <v>653</v>
      </c>
      <c r="N169" s="11" t="s">
        <v>57</v>
      </c>
      <c r="O169" s="11" t="s">
        <v>47</v>
      </c>
      <c r="P169" s="11" t="s">
        <v>47</v>
      </c>
      <c r="Q169" s="11" t="s">
        <v>57</v>
      </c>
      <c r="R169" s="11" t="s">
        <v>57</v>
      </c>
      <c r="S169" s="11" t="s">
        <v>48</v>
      </c>
      <c r="T169" s="11" t="s">
        <v>48</v>
      </c>
      <c r="U169" s="11" t="s">
        <v>58</v>
      </c>
      <c r="V169" s="11" t="s">
        <v>48</v>
      </c>
      <c r="W169" s="11" t="s">
        <v>654</v>
      </c>
      <c r="X169" s="11" t="s">
        <v>60</v>
      </c>
      <c r="Y169" s="11">
        <v>902</v>
      </c>
      <c r="Z169" s="11">
        <v>0</v>
      </c>
      <c r="AA169" s="11" t="s">
        <v>48</v>
      </c>
    </row>
    <row r="170" spans="1:27">
      <c r="A170" s="11" t="s">
        <v>673</v>
      </c>
      <c r="B170" s="11" t="s">
        <v>45</v>
      </c>
      <c r="C170" s="11" t="s">
        <v>46</v>
      </c>
      <c r="D170" s="11" t="s">
        <v>47</v>
      </c>
      <c r="E170" s="11" t="s">
        <v>48</v>
      </c>
      <c r="F170" s="11" t="s">
        <v>674</v>
      </c>
      <c r="G170" s="11" t="s">
        <v>675</v>
      </c>
      <c r="H170" s="11" t="s">
        <v>676</v>
      </c>
      <c r="I170" s="11" t="s">
        <v>52</v>
      </c>
      <c r="J170" s="11" t="s">
        <v>53</v>
      </c>
      <c r="K170" s="11" t="s">
        <v>385</v>
      </c>
      <c r="L170" s="11" t="s">
        <v>55</v>
      </c>
      <c r="M170" s="11" t="s">
        <v>677</v>
      </c>
      <c r="N170" s="11" t="s">
        <v>57</v>
      </c>
      <c r="O170" s="11" t="s">
        <v>47</v>
      </c>
      <c r="P170" s="11" t="s">
        <v>47</v>
      </c>
      <c r="Q170" s="11" t="s">
        <v>57</v>
      </c>
      <c r="R170" s="11" t="s">
        <v>57</v>
      </c>
      <c r="S170" s="11" t="s">
        <v>48</v>
      </c>
      <c r="T170" s="11" t="s">
        <v>48</v>
      </c>
      <c r="U170" s="11" t="s">
        <v>58</v>
      </c>
      <c r="V170" s="11" t="s">
        <v>48</v>
      </c>
      <c r="W170" s="11" t="s">
        <v>678</v>
      </c>
      <c r="X170" s="11" t="s">
        <v>60</v>
      </c>
      <c r="Y170" s="11">
        <v>2102</v>
      </c>
      <c r="Z170" s="11">
        <v>0</v>
      </c>
      <c r="AA170" s="11" t="s">
        <v>48</v>
      </c>
    </row>
    <row r="171" spans="1:27">
      <c r="A171" s="11" t="s">
        <v>679</v>
      </c>
      <c r="B171" s="11" t="s">
        <v>45</v>
      </c>
      <c r="C171" s="11" t="s">
        <v>46</v>
      </c>
      <c r="D171" s="11" t="s">
        <v>47</v>
      </c>
      <c r="E171" s="11" t="s">
        <v>48</v>
      </c>
      <c r="F171" s="11" t="s">
        <v>680</v>
      </c>
      <c r="G171" s="11" t="s">
        <v>681</v>
      </c>
      <c r="H171" s="11" t="s">
        <v>682</v>
      </c>
      <c r="I171" s="11" t="s">
        <v>52</v>
      </c>
      <c r="J171" s="11" t="s">
        <v>53</v>
      </c>
      <c r="K171" s="11" t="s">
        <v>162</v>
      </c>
      <c r="L171" s="11" t="s">
        <v>55</v>
      </c>
      <c r="M171" s="11" t="s">
        <v>639</v>
      </c>
      <c r="N171" s="11" t="s">
        <v>57</v>
      </c>
      <c r="O171" s="11" t="s">
        <v>47</v>
      </c>
      <c r="P171" s="11" t="s">
        <v>47</v>
      </c>
      <c r="Q171" s="11" t="s">
        <v>57</v>
      </c>
      <c r="R171" s="11" t="s">
        <v>57</v>
      </c>
      <c r="S171" s="11" t="s">
        <v>48</v>
      </c>
      <c r="T171" s="11" t="s">
        <v>48</v>
      </c>
      <c r="U171" s="11" t="s">
        <v>58</v>
      </c>
      <c r="V171" s="11" t="s">
        <v>48</v>
      </c>
      <c r="W171" s="11" t="s">
        <v>640</v>
      </c>
      <c r="X171" s="11" t="s">
        <v>60</v>
      </c>
      <c r="Y171" s="11">
        <v>1051</v>
      </c>
      <c r="Z171" s="11">
        <v>0</v>
      </c>
      <c r="AA171" s="11" t="s">
        <v>48</v>
      </c>
    </row>
    <row r="172" spans="1:27">
      <c r="A172" s="11" t="s">
        <v>683</v>
      </c>
      <c r="B172" s="11" t="s">
        <v>45</v>
      </c>
      <c r="C172" s="11" t="s">
        <v>46</v>
      </c>
      <c r="D172" s="11" t="s">
        <v>47</v>
      </c>
      <c r="E172" s="11" t="s">
        <v>48</v>
      </c>
      <c r="F172" s="11" t="s">
        <v>684</v>
      </c>
      <c r="G172" s="11" t="s">
        <v>685</v>
      </c>
      <c r="H172" s="11" t="s">
        <v>686</v>
      </c>
      <c r="I172" s="11" t="s">
        <v>52</v>
      </c>
      <c r="J172" s="11" t="s">
        <v>53</v>
      </c>
      <c r="K172" s="11" t="s">
        <v>687</v>
      </c>
      <c r="L172" s="11" t="s">
        <v>55</v>
      </c>
      <c r="M172" s="11" t="s">
        <v>688</v>
      </c>
      <c r="N172" s="11" t="s">
        <v>57</v>
      </c>
      <c r="O172" s="11" t="s">
        <v>47</v>
      </c>
      <c r="P172" s="11" t="s">
        <v>47</v>
      </c>
      <c r="Q172" s="11" t="s">
        <v>57</v>
      </c>
      <c r="R172" s="11" t="s">
        <v>57</v>
      </c>
      <c r="S172" s="11" t="s">
        <v>48</v>
      </c>
      <c r="T172" s="11" t="s">
        <v>48</v>
      </c>
      <c r="U172" s="11" t="s">
        <v>58</v>
      </c>
      <c r="V172" s="11" t="s">
        <v>48</v>
      </c>
      <c r="W172" s="11" t="s">
        <v>689</v>
      </c>
      <c r="X172" s="11" t="s">
        <v>60</v>
      </c>
      <c r="Y172" s="11">
        <v>498</v>
      </c>
      <c r="Z172" s="11">
        <v>0</v>
      </c>
      <c r="AA172" s="11" t="s">
        <v>48</v>
      </c>
    </row>
    <row r="173" spans="1:27">
      <c r="A173" s="11" t="s">
        <v>690</v>
      </c>
      <c r="B173" s="11" t="s">
        <v>45</v>
      </c>
      <c r="C173" s="11" t="s">
        <v>46</v>
      </c>
      <c r="D173" s="11" t="s">
        <v>47</v>
      </c>
      <c r="E173" s="11" t="s">
        <v>48</v>
      </c>
      <c r="F173" s="11" t="s">
        <v>691</v>
      </c>
      <c r="G173" s="11" t="s">
        <v>692</v>
      </c>
      <c r="H173" s="11" t="s">
        <v>693</v>
      </c>
      <c r="I173" s="11" t="s">
        <v>52</v>
      </c>
      <c r="J173" s="11" t="s">
        <v>53</v>
      </c>
      <c r="K173" s="11" t="s">
        <v>385</v>
      </c>
      <c r="L173" s="11" t="s">
        <v>55</v>
      </c>
      <c r="M173" s="11" t="s">
        <v>694</v>
      </c>
      <c r="N173" s="11" t="s">
        <v>57</v>
      </c>
      <c r="O173" s="11" t="s">
        <v>47</v>
      </c>
      <c r="P173" s="11" t="s">
        <v>47</v>
      </c>
      <c r="Q173" s="11" t="s">
        <v>57</v>
      </c>
      <c r="R173" s="11" t="s">
        <v>57</v>
      </c>
      <c r="S173" s="11" t="s">
        <v>48</v>
      </c>
      <c r="T173" s="11" t="s">
        <v>48</v>
      </c>
      <c r="U173" s="11" t="s">
        <v>58</v>
      </c>
      <c r="V173" s="11" t="s">
        <v>48</v>
      </c>
      <c r="W173" s="11" t="s">
        <v>431</v>
      </c>
      <c r="X173" s="11" t="s">
        <v>60</v>
      </c>
      <c r="Y173" s="11">
        <v>480</v>
      </c>
      <c r="Z173" s="11">
        <v>0</v>
      </c>
      <c r="AA173" s="11" t="s">
        <v>48</v>
      </c>
    </row>
    <row r="174" spans="1:27">
      <c r="A174" s="11" t="s">
        <v>695</v>
      </c>
      <c r="B174" s="11" t="s">
        <v>45</v>
      </c>
      <c r="C174" s="11" t="s">
        <v>46</v>
      </c>
      <c r="D174" s="11" t="s">
        <v>47</v>
      </c>
      <c r="E174" s="11" t="s">
        <v>48</v>
      </c>
      <c r="F174" s="11" t="s">
        <v>696</v>
      </c>
      <c r="G174" s="11" t="s">
        <v>697</v>
      </c>
      <c r="H174" s="11" t="s">
        <v>698</v>
      </c>
      <c r="I174" s="11" t="s">
        <v>52</v>
      </c>
      <c r="J174" s="11" t="s">
        <v>53</v>
      </c>
      <c r="K174" s="11" t="s">
        <v>454</v>
      </c>
      <c r="L174" s="11" t="s">
        <v>55</v>
      </c>
      <c r="M174" s="11" t="s">
        <v>699</v>
      </c>
      <c r="N174" s="11" t="s">
        <v>57</v>
      </c>
      <c r="O174" s="11" t="s">
        <v>47</v>
      </c>
      <c r="P174" s="11" t="s">
        <v>47</v>
      </c>
      <c r="Q174" s="11" t="s">
        <v>57</v>
      </c>
      <c r="R174" s="11" t="s">
        <v>57</v>
      </c>
      <c r="S174" s="11" t="s">
        <v>48</v>
      </c>
      <c r="T174" s="11" t="s">
        <v>48</v>
      </c>
      <c r="U174" s="11" t="s">
        <v>58</v>
      </c>
      <c r="V174" s="11" t="s">
        <v>48</v>
      </c>
      <c r="W174" s="11" t="s">
        <v>700</v>
      </c>
      <c r="X174" s="11" t="s">
        <v>60</v>
      </c>
      <c r="Y174" s="11">
        <v>1299</v>
      </c>
      <c r="Z174" s="11">
        <v>0</v>
      </c>
      <c r="AA174" s="11" t="s">
        <v>48</v>
      </c>
    </row>
    <row r="175" spans="1:27">
      <c r="A175" s="11" t="s">
        <v>701</v>
      </c>
      <c r="B175" s="11" t="s">
        <v>45</v>
      </c>
      <c r="C175" s="11" t="s">
        <v>46</v>
      </c>
      <c r="D175" s="11" t="s">
        <v>47</v>
      </c>
      <c r="E175" s="11" t="s">
        <v>48</v>
      </c>
      <c r="F175" s="11" t="s">
        <v>702</v>
      </c>
      <c r="G175" s="11" t="s">
        <v>703</v>
      </c>
      <c r="H175" s="11" t="s">
        <v>704</v>
      </c>
      <c r="I175" s="11" t="s">
        <v>52</v>
      </c>
      <c r="J175" s="11" t="s">
        <v>53</v>
      </c>
      <c r="K175" s="11" t="s">
        <v>705</v>
      </c>
      <c r="L175" s="11" t="s">
        <v>55</v>
      </c>
      <c r="M175" s="11" t="s">
        <v>404</v>
      </c>
      <c r="N175" s="11" t="s">
        <v>57</v>
      </c>
      <c r="O175" s="11" t="s">
        <v>47</v>
      </c>
      <c r="P175" s="11" t="s">
        <v>47</v>
      </c>
      <c r="Q175" s="11" t="s">
        <v>57</v>
      </c>
      <c r="R175" s="11" t="s">
        <v>57</v>
      </c>
      <c r="S175" s="11" t="s">
        <v>48</v>
      </c>
      <c r="T175" s="11" t="s">
        <v>48</v>
      </c>
      <c r="U175" s="11" t="s">
        <v>58</v>
      </c>
      <c r="V175" s="11" t="s">
        <v>48</v>
      </c>
      <c r="W175" s="11" t="s">
        <v>405</v>
      </c>
      <c r="X175" s="11" t="s">
        <v>60</v>
      </c>
      <c r="Y175" s="11">
        <v>433</v>
      </c>
      <c r="Z175" s="11">
        <v>0</v>
      </c>
      <c r="AA175" s="11" t="s">
        <v>48</v>
      </c>
    </row>
    <row r="176" spans="1:27">
      <c r="A176" s="11" t="s">
        <v>706</v>
      </c>
      <c r="B176" s="11" t="s">
        <v>45</v>
      </c>
      <c r="C176" s="11" t="s">
        <v>46</v>
      </c>
      <c r="D176" s="11" t="s">
        <v>47</v>
      </c>
      <c r="E176" s="11" t="s">
        <v>48</v>
      </c>
      <c r="F176" s="11" t="s">
        <v>707</v>
      </c>
      <c r="G176" s="11" t="s">
        <v>708</v>
      </c>
      <c r="H176" s="11" t="s">
        <v>652</v>
      </c>
      <c r="I176" s="11" t="s">
        <v>52</v>
      </c>
      <c r="J176" s="11" t="s">
        <v>53</v>
      </c>
      <c r="K176" s="11" t="s">
        <v>385</v>
      </c>
      <c r="L176" s="11" t="s">
        <v>55</v>
      </c>
      <c r="M176" s="11" t="s">
        <v>653</v>
      </c>
      <c r="N176" s="11" t="s">
        <v>57</v>
      </c>
      <c r="O176" s="11" t="s">
        <v>47</v>
      </c>
      <c r="P176" s="11" t="s">
        <v>47</v>
      </c>
      <c r="Q176" s="11" t="s">
        <v>57</v>
      </c>
      <c r="R176" s="11" t="s">
        <v>57</v>
      </c>
      <c r="S176" s="11" t="s">
        <v>48</v>
      </c>
      <c r="T176" s="11" t="s">
        <v>48</v>
      </c>
      <c r="U176" s="11" t="s">
        <v>58</v>
      </c>
      <c r="V176" s="11" t="s">
        <v>48</v>
      </c>
      <c r="W176" s="11" t="s">
        <v>654</v>
      </c>
      <c r="X176" s="11" t="s">
        <v>60</v>
      </c>
      <c r="Y176" s="11">
        <v>902</v>
      </c>
      <c r="Z176" s="11">
        <v>0</v>
      </c>
      <c r="AA176" s="11" t="s">
        <v>48</v>
      </c>
    </row>
    <row r="177" spans="1:27">
      <c r="A177" s="11" t="s">
        <v>709</v>
      </c>
      <c r="B177" s="11" t="s">
        <v>45</v>
      </c>
      <c r="C177" s="11" t="s">
        <v>46</v>
      </c>
      <c r="D177" s="11" t="s">
        <v>47</v>
      </c>
      <c r="E177" s="11" t="s">
        <v>48</v>
      </c>
      <c r="F177" s="11" t="s">
        <v>710</v>
      </c>
      <c r="G177" s="11" t="s">
        <v>711</v>
      </c>
      <c r="H177" s="11" t="s">
        <v>527</v>
      </c>
      <c r="I177" s="11" t="s">
        <v>52</v>
      </c>
      <c r="J177" s="11" t="s">
        <v>53</v>
      </c>
      <c r="K177" s="11" t="s">
        <v>403</v>
      </c>
      <c r="L177" s="11" t="s">
        <v>55</v>
      </c>
      <c r="M177" s="11" t="s">
        <v>508</v>
      </c>
      <c r="N177" s="11" t="s">
        <v>57</v>
      </c>
      <c r="O177" s="11" t="s">
        <v>47</v>
      </c>
      <c r="P177" s="11" t="s">
        <v>47</v>
      </c>
      <c r="Q177" s="11" t="s">
        <v>57</v>
      </c>
      <c r="R177" s="11" t="s">
        <v>57</v>
      </c>
      <c r="S177" s="11" t="s">
        <v>48</v>
      </c>
      <c r="T177" s="11" t="s">
        <v>48</v>
      </c>
      <c r="U177" s="11" t="s">
        <v>58</v>
      </c>
      <c r="V177" s="11" t="s">
        <v>48</v>
      </c>
      <c r="W177" s="11" t="s">
        <v>509</v>
      </c>
      <c r="X177" s="11" t="s">
        <v>60</v>
      </c>
      <c r="Y177" s="11">
        <v>185</v>
      </c>
      <c r="Z177" s="11">
        <v>0</v>
      </c>
      <c r="AA177" s="11" t="s">
        <v>48</v>
      </c>
    </row>
    <row r="178" spans="1:27">
      <c r="A178" s="11" t="s">
        <v>712</v>
      </c>
      <c r="B178" s="11" t="s">
        <v>45</v>
      </c>
      <c r="C178" s="11" t="s">
        <v>46</v>
      </c>
      <c r="D178" s="11" t="s">
        <v>47</v>
      </c>
      <c r="E178" s="11" t="s">
        <v>48</v>
      </c>
      <c r="F178" s="11" t="s">
        <v>713</v>
      </c>
      <c r="G178" s="11" t="s">
        <v>714</v>
      </c>
      <c r="H178" s="11" t="s">
        <v>661</v>
      </c>
      <c r="I178" s="11" t="s">
        <v>52</v>
      </c>
      <c r="J178" s="11" t="s">
        <v>53</v>
      </c>
      <c r="K178" s="11" t="s">
        <v>385</v>
      </c>
      <c r="L178" s="11" t="s">
        <v>55</v>
      </c>
      <c r="M178" s="11" t="s">
        <v>508</v>
      </c>
      <c r="N178" s="11" t="s">
        <v>57</v>
      </c>
      <c r="O178" s="11" t="s">
        <v>47</v>
      </c>
      <c r="P178" s="11" t="s">
        <v>47</v>
      </c>
      <c r="Q178" s="11" t="s">
        <v>57</v>
      </c>
      <c r="R178" s="11" t="s">
        <v>57</v>
      </c>
      <c r="S178" s="11" t="s">
        <v>48</v>
      </c>
      <c r="T178" s="11" t="s">
        <v>48</v>
      </c>
      <c r="U178" s="11" t="s">
        <v>58</v>
      </c>
      <c r="V178" s="11" t="s">
        <v>48</v>
      </c>
      <c r="W178" s="11" t="s">
        <v>509</v>
      </c>
      <c r="X178" s="11" t="s">
        <v>60</v>
      </c>
      <c r="Y178" s="11">
        <v>185</v>
      </c>
      <c r="Z178" s="11">
        <v>0</v>
      </c>
      <c r="AA178" s="11" t="s">
        <v>48</v>
      </c>
    </row>
    <row r="179" spans="1:27">
      <c r="A179" s="11" t="s">
        <v>715</v>
      </c>
      <c r="B179" s="11" t="s">
        <v>45</v>
      </c>
      <c r="C179" s="11" t="s">
        <v>46</v>
      </c>
      <c r="D179" s="11" t="s">
        <v>47</v>
      </c>
      <c r="E179" s="11" t="s">
        <v>48</v>
      </c>
      <c r="F179" s="11" t="s">
        <v>716</v>
      </c>
      <c r="G179" s="11" t="s">
        <v>717</v>
      </c>
      <c r="H179" s="11" t="s">
        <v>718</v>
      </c>
      <c r="I179" s="11" t="s">
        <v>52</v>
      </c>
      <c r="J179" s="11" t="s">
        <v>53</v>
      </c>
      <c r="K179" s="11" t="s">
        <v>385</v>
      </c>
      <c r="L179" s="11" t="s">
        <v>55</v>
      </c>
      <c r="M179" s="11" t="s">
        <v>404</v>
      </c>
      <c r="N179" s="11" t="s">
        <v>57</v>
      </c>
      <c r="O179" s="11" t="s">
        <v>47</v>
      </c>
      <c r="P179" s="11" t="s">
        <v>47</v>
      </c>
      <c r="Q179" s="11" t="s">
        <v>57</v>
      </c>
      <c r="R179" s="11" t="s">
        <v>57</v>
      </c>
      <c r="S179" s="11" t="s">
        <v>48</v>
      </c>
      <c r="T179" s="11" t="s">
        <v>48</v>
      </c>
      <c r="U179" s="11" t="s">
        <v>58</v>
      </c>
      <c r="V179" s="11" t="s">
        <v>48</v>
      </c>
      <c r="W179" s="11" t="s">
        <v>405</v>
      </c>
      <c r="X179" s="11" t="s">
        <v>60</v>
      </c>
      <c r="Y179" s="11">
        <v>433</v>
      </c>
      <c r="Z179" s="11">
        <v>0</v>
      </c>
      <c r="AA179" s="11" t="s">
        <v>48</v>
      </c>
    </row>
    <row r="180" spans="1:27">
      <c r="A180" s="11" t="s">
        <v>719</v>
      </c>
      <c r="B180" s="11" t="s">
        <v>45</v>
      </c>
      <c r="C180" s="11" t="s">
        <v>46</v>
      </c>
      <c r="D180" s="11" t="s">
        <v>47</v>
      </c>
      <c r="E180" s="11" t="s">
        <v>48</v>
      </c>
      <c r="F180" s="11" t="s">
        <v>720</v>
      </c>
      <c r="G180" s="11" t="s">
        <v>721</v>
      </c>
      <c r="H180" s="11" t="s">
        <v>629</v>
      </c>
      <c r="I180" s="11" t="s">
        <v>52</v>
      </c>
      <c r="J180" s="11" t="s">
        <v>53</v>
      </c>
      <c r="K180" s="11" t="s">
        <v>630</v>
      </c>
      <c r="L180" s="11" t="s">
        <v>55</v>
      </c>
      <c r="M180" s="11" t="s">
        <v>418</v>
      </c>
      <c r="N180" s="11" t="s">
        <v>57</v>
      </c>
      <c r="O180" s="11" t="s">
        <v>47</v>
      </c>
      <c r="P180" s="11" t="s">
        <v>47</v>
      </c>
      <c r="Q180" s="11" t="s">
        <v>57</v>
      </c>
      <c r="R180" s="11" t="s">
        <v>57</v>
      </c>
      <c r="S180" s="11" t="s">
        <v>48</v>
      </c>
      <c r="T180" s="11" t="s">
        <v>48</v>
      </c>
      <c r="U180" s="11" t="s">
        <v>58</v>
      </c>
      <c r="V180" s="11" t="s">
        <v>48</v>
      </c>
      <c r="W180" s="11" t="s">
        <v>419</v>
      </c>
      <c r="X180" s="11" t="s">
        <v>60</v>
      </c>
      <c r="Y180" s="11">
        <v>348</v>
      </c>
      <c r="Z180" s="11">
        <v>0</v>
      </c>
      <c r="AA180" s="11" t="s">
        <v>48</v>
      </c>
    </row>
    <row r="181" spans="1:27">
      <c r="A181" s="11" t="s">
        <v>722</v>
      </c>
      <c r="B181" s="11" t="s">
        <v>45</v>
      </c>
      <c r="C181" s="11" t="s">
        <v>46</v>
      </c>
      <c r="D181" s="11" t="s">
        <v>47</v>
      </c>
      <c r="E181" s="11" t="s">
        <v>48</v>
      </c>
      <c r="F181" s="11" t="s">
        <v>723</v>
      </c>
      <c r="G181" s="11" t="s">
        <v>724</v>
      </c>
      <c r="H181" s="11" t="s">
        <v>652</v>
      </c>
      <c r="I181" s="11" t="s">
        <v>52</v>
      </c>
      <c r="J181" s="11" t="s">
        <v>53</v>
      </c>
      <c r="K181" s="11" t="s">
        <v>385</v>
      </c>
      <c r="L181" s="11" t="s">
        <v>55</v>
      </c>
      <c r="M181" s="11" t="s">
        <v>725</v>
      </c>
      <c r="N181" s="11" t="s">
        <v>57</v>
      </c>
      <c r="O181" s="11" t="s">
        <v>47</v>
      </c>
      <c r="P181" s="11" t="s">
        <v>47</v>
      </c>
      <c r="Q181" s="11" t="s">
        <v>57</v>
      </c>
      <c r="R181" s="11" t="s">
        <v>57</v>
      </c>
      <c r="S181" s="11" t="s">
        <v>48</v>
      </c>
      <c r="T181" s="11" t="s">
        <v>48</v>
      </c>
      <c r="U181" s="11" t="s">
        <v>58</v>
      </c>
      <c r="V181" s="11" t="s">
        <v>48</v>
      </c>
      <c r="W181" s="11" t="s">
        <v>726</v>
      </c>
      <c r="X181" s="11" t="s">
        <v>60</v>
      </c>
      <c r="Y181" s="11">
        <v>554</v>
      </c>
      <c r="Z181" s="11">
        <v>0</v>
      </c>
      <c r="AA181" s="11" t="s">
        <v>48</v>
      </c>
    </row>
    <row r="182" spans="1:27">
      <c r="A182" s="11" t="s">
        <v>727</v>
      </c>
      <c r="B182" s="11" t="s">
        <v>45</v>
      </c>
      <c r="C182" s="11" t="s">
        <v>46</v>
      </c>
      <c r="D182" s="11" t="s">
        <v>47</v>
      </c>
      <c r="E182" s="11" t="s">
        <v>48</v>
      </c>
      <c r="F182" s="11" t="s">
        <v>728</v>
      </c>
      <c r="G182" s="11" t="s">
        <v>729</v>
      </c>
      <c r="H182" s="11" t="s">
        <v>730</v>
      </c>
      <c r="I182" s="11" t="s">
        <v>52</v>
      </c>
      <c r="J182" s="11" t="s">
        <v>53</v>
      </c>
      <c r="K182" s="11" t="s">
        <v>731</v>
      </c>
      <c r="L182" s="11" t="s">
        <v>55</v>
      </c>
      <c r="M182" s="11" t="s">
        <v>732</v>
      </c>
      <c r="N182" s="11" t="s">
        <v>57</v>
      </c>
      <c r="O182" s="11" t="s">
        <v>47</v>
      </c>
      <c r="P182" s="11" t="s">
        <v>47</v>
      </c>
      <c r="Q182" s="11" t="s">
        <v>57</v>
      </c>
      <c r="R182" s="11" t="s">
        <v>57</v>
      </c>
      <c r="S182" s="11" t="s">
        <v>48</v>
      </c>
      <c r="T182" s="11" t="s">
        <v>48</v>
      </c>
      <c r="U182" s="11" t="s">
        <v>58</v>
      </c>
      <c r="V182" s="11" t="s">
        <v>48</v>
      </c>
      <c r="W182" s="11" t="s">
        <v>733</v>
      </c>
      <c r="X182" s="11" t="s">
        <v>60</v>
      </c>
      <c r="Y182" s="11">
        <v>866</v>
      </c>
      <c r="Z182" s="11">
        <v>0</v>
      </c>
      <c r="AA182" s="11" t="s">
        <v>48</v>
      </c>
    </row>
    <row r="183" spans="1:27">
      <c r="A183" s="11" t="s">
        <v>734</v>
      </c>
      <c r="B183" s="11" t="s">
        <v>45</v>
      </c>
      <c r="C183" s="11" t="s">
        <v>46</v>
      </c>
      <c r="D183" s="11" t="s">
        <v>47</v>
      </c>
      <c r="E183" s="11" t="s">
        <v>48</v>
      </c>
      <c r="F183" s="11" t="s">
        <v>735</v>
      </c>
      <c r="G183" s="11" t="s">
        <v>736</v>
      </c>
      <c r="H183" s="11" t="s">
        <v>693</v>
      </c>
      <c r="I183" s="11" t="s">
        <v>52</v>
      </c>
      <c r="J183" s="11" t="s">
        <v>53</v>
      </c>
      <c r="K183" s="11" t="s">
        <v>385</v>
      </c>
      <c r="L183" s="11" t="s">
        <v>55</v>
      </c>
      <c r="M183" s="11" t="s">
        <v>694</v>
      </c>
      <c r="N183" s="11" t="s">
        <v>57</v>
      </c>
      <c r="O183" s="11" t="s">
        <v>47</v>
      </c>
      <c r="P183" s="11" t="s">
        <v>47</v>
      </c>
      <c r="Q183" s="11" t="s">
        <v>57</v>
      </c>
      <c r="R183" s="11" t="s">
        <v>57</v>
      </c>
      <c r="S183" s="11" t="s">
        <v>48</v>
      </c>
      <c r="T183" s="11" t="s">
        <v>48</v>
      </c>
      <c r="U183" s="11" t="s">
        <v>58</v>
      </c>
      <c r="V183" s="11" t="s">
        <v>48</v>
      </c>
      <c r="W183" s="11" t="s">
        <v>431</v>
      </c>
      <c r="X183" s="11" t="s">
        <v>60</v>
      </c>
      <c r="Y183" s="11">
        <v>480</v>
      </c>
      <c r="Z183" s="11">
        <v>0</v>
      </c>
      <c r="AA183" s="11" t="s">
        <v>48</v>
      </c>
    </row>
    <row r="184" spans="1:27">
      <c r="A184" s="11" t="s">
        <v>737</v>
      </c>
      <c r="B184" s="11" t="s">
        <v>45</v>
      </c>
      <c r="C184" s="11" t="s">
        <v>46</v>
      </c>
      <c r="D184" s="11" t="s">
        <v>47</v>
      </c>
      <c r="E184" s="11" t="s">
        <v>48</v>
      </c>
      <c r="F184" s="11" t="s">
        <v>738</v>
      </c>
      <c r="G184" s="11" t="s">
        <v>739</v>
      </c>
      <c r="H184" s="11" t="s">
        <v>740</v>
      </c>
      <c r="I184" s="11" t="s">
        <v>52</v>
      </c>
      <c r="J184" s="11" t="s">
        <v>53</v>
      </c>
      <c r="K184" s="11" t="s">
        <v>162</v>
      </c>
      <c r="L184" s="11" t="s">
        <v>55</v>
      </c>
      <c r="M184" s="11" t="s">
        <v>560</v>
      </c>
      <c r="N184" s="11" t="s">
        <v>57</v>
      </c>
      <c r="O184" s="11" t="s">
        <v>47</v>
      </c>
      <c r="P184" s="11" t="s">
        <v>47</v>
      </c>
      <c r="Q184" s="11" t="s">
        <v>57</v>
      </c>
      <c r="R184" s="11" t="s">
        <v>57</v>
      </c>
      <c r="S184" s="11" t="s">
        <v>48</v>
      </c>
      <c r="T184" s="11" t="s">
        <v>48</v>
      </c>
      <c r="U184" s="11" t="s">
        <v>58</v>
      </c>
      <c r="V184" s="11" t="s">
        <v>48</v>
      </c>
      <c r="W184" s="11" t="s">
        <v>561</v>
      </c>
      <c r="X184" s="11" t="s">
        <v>60</v>
      </c>
      <c r="Y184" s="11">
        <v>1415</v>
      </c>
      <c r="Z184" s="11">
        <v>0</v>
      </c>
      <c r="AA184" s="11" t="s">
        <v>48</v>
      </c>
    </row>
    <row r="185" spans="1:27">
      <c r="A185" s="11" t="s">
        <v>741</v>
      </c>
      <c r="B185" s="11" t="s">
        <v>45</v>
      </c>
      <c r="C185" s="11" t="s">
        <v>46</v>
      </c>
      <c r="D185" s="11" t="s">
        <v>47</v>
      </c>
      <c r="E185" s="11" t="s">
        <v>48</v>
      </c>
      <c r="F185" s="11" t="s">
        <v>738</v>
      </c>
      <c r="G185" s="11" t="s">
        <v>739</v>
      </c>
      <c r="H185" s="11" t="s">
        <v>740</v>
      </c>
      <c r="I185" s="11" t="s">
        <v>52</v>
      </c>
      <c r="J185" s="11" t="s">
        <v>116</v>
      </c>
      <c r="K185" s="11" t="s">
        <v>162</v>
      </c>
      <c r="L185" s="11" t="s">
        <v>55</v>
      </c>
      <c r="M185" s="11" t="s">
        <v>57</v>
      </c>
      <c r="N185" s="11" t="s">
        <v>57</v>
      </c>
      <c r="O185" s="11" t="s">
        <v>742</v>
      </c>
      <c r="P185" s="11" t="s">
        <v>743</v>
      </c>
      <c r="Q185" s="11" t="s">
        <v>560</v>
      </c>
      <c r="R185" s="11" t="s">
        <v>57</v>
      </c>
      <c r="S185" s="11" t="s">
        <v>119</v>
      </c>
      <c r="T185" s="11" t="s">
        <v>53</v>
      </c>
      <c r="U185" s="11" t="s">
        <v>58</v>
      </c>
      <c r="V185" s="11" t="s">
        <v>48</v>
      </c>
      <c r="W185" s="11" t="s">
        <v>744</v>
      </c>
      <c r="X185" s="11" t="s">
        <v>60</v>
      </c>
      <c r="Y185" s="11">
        <v>0</v>
      </c>
      <c r="Z185" s="11">
        <v>1415</v>
      </c>
      <c r="AA185" s="11" t="s">
        <v>48</v>
      </c>
    </row>
    <row r="186" spans="1:27">
      <c r="A186" s="11" t="s">
        <v>745</v>
      </c>
      <c r="B186" s="11" t="s">
        <v>45</v>
      </c>
      <c r="C186" s="11" t="s">
        <v>46</v>
      </c>
      <c r="D186" s="11" t="s">
        <v>47</v>
      </c>
      <c r="E186" s="11" t="s">
        <v>48</v>
      </c>
      <c r="F186" s="11" t="s">
        <v>746</v>
      </c>
      <c r="G186" s="11" t="s">
        <v>747</v>
      </c>
      <c r="H186" s="11" t="s">
        <v>665</v>
      </c>
      <c r="I186" s="11" t="s">
        <v>52</v>
      </c>
      <c r="J186" s="11" t="s">
        <v>53</v>
      </c>
      <c r="K186" s="11" t="s">
        <v>666</v>
      </c>
      <c r="L186" s="11" t="s">
        <v>55</v>
      </c>
      <c r="M186" s="11" t="s">
        <v>430</v>
      </c>
      <c r="N186" s="11" t="s">
        <v>57</v>
      </c>
      <c r="O186" s="11" t="s">
        <v>47</v>
      </c>
      <c r="P186" s="11" t="s">
        <v>47</v>
      </c>
      <c r="Q186" s="11" t="s">
        <v>57</v>
      </c>
      <c r="R186" s="11" t="s">
        <v>57</v>
      </c>
      <c r="S186" s="11" t="s">
        <v>48</v>
      </c>
      <c r="T186" s="11" t="s">
        <v>48</v>
      </c>
      <c r="U186" s="11" t="s">
        <v>58</v>
      </c>
      <c r="V186" s="11" t="s">
        <v>48</v>
      </c>
      <c r="W186" s="11" t="s">
        <v>431</v>
      </c>
      <c r="X186" s="11" t="s">
        <v>60</v>
      </c>
      <c r="Y186" s="11">
        <v>479</v>
      </c>
      <c r="Z186" s="11">
        <v>0</v>
      </c>
      <c r="AA186" s="11" t="s">
        <v>48</v>
      </c>
    </row>
    <row r="187" spans="1:27">
      <c r="A187" s="11" t="s">
        <v>748</v>
      </c>
      <c r="B187" s="11" t="s">
        <v>45</v>
      </c>
      <c r="C187" s="11" t="s">
        <v>46</v>
      </c>
      <c r="D187" s="11" t="s">
        <v>47</v>
      </c>
      <c r="E187" s="11" t="s">
        <v>48</v>
      </c>
      <c r="F187" s="11" t="s">
        <v>749</v>
      </c>
      <c r="G187" s="11" t="s">
        <v>750</v>
      </c>
      <c r="H187" s="11" t="s">
        <v>638</v>
      </c>
      <c r="I187" s="11" t="s">
        <v>52</v>
      </c>
      <c r="J187" s="11" t="s">
        <v>53</v>
      </c>
      <c r="K187" s="11" t="s">
        <v>454</v>
      </c>
      <c r="L187" s="11" t="s">
        <v>55</v>
      </c>
      <c r="M187" s="11" t="s">
        <v>532</v>
      </c>
      <c r="N187" s="11" t="s">
        <v>57</v>
      </c>
      <c r="O187" s="11" t="s">
        <v>47</v>
      </c>
      <c r="P187" s="11" t="s">
        <v>47</v>
      </c>
      <c r="Q187" s="11" t="s">
        <v>57</v>
      </c>
      <c r="R187" s="11" t="s">
        <v>57</v>
      </c>
      <c r="S187" s="11" t="s">
        <v>48</v>
      </c>
      <c r="T187" s="11" t="s">
        <v>48</v>
      </c>
      <c r="U187" s="11" t="s">
        <v>58</v>
      </c>
      <c r="V187" s="11" t="s">
        <v>48</v>
      </c>
      <c r="W187" s="11" t="s">
        <v>533</v>
      </c>
      <c r="X187" s="11" t="s">
        <v>60</v>
      </c>
      <c r="Y187" s="11">
        <v>425</v>
      </c>
      <c r="Z187" s="11">
        <v>0</v>
      </c>
      <c r="AA187" s="11" t="s">
        <v>48</v>
      </c>
    </row>
    <row r="188" spans="1:27">
      <c r="A188" s="11" t="s">
        <v>751</v>
      </c>
      <c r="B188" s="11" t="s">
        <v>45</v>
      </c>
      <c r="C188" s="11" t="s">
        <v>46</v>
      </c>
      <c r="D188" s="11" t="s">
        <v>47</v>
      </c>
      <c r="E188" s="11" t="s">
        <v>48</v>
      </c>
      <c r="F188" s="11" t="s">
        <v>752</v>
      </c>
      <c r="G188" s="11" t="s">
        <v>753</v>
      </c>
      <c r="H188" s="11" t="s">
        <v>754</v>
      </c>
      <c r="I188" s="11" t="s">
        <v>52</v>
      </c>
      <c r="J188" s="11" t="s">
        <v>53</v>
      </c>
      <c r="K188" s="11" t="s">
        <v>403</v>
      </c>
      <c r="L188" s="11" t="s">
        <v>55</v>
      </c>
      <c r="M188" s="11" t="s">
        <v>755</v>
      </c>
      <c r="N188" s="11" t="s">
        <v>57</v>
      </c>
      <c r="O188" s="11" t="s">
        <v>47</v>
      </c>
      <c r="P188" s="11" t="s">
        <v>47</v>
      </c>
      <c r="Q188" s="11" t="s">
        <v>57</v>
      </c>
      <c r="R188" s="11" t="s">
        <v>57</v>
      </c>
      <c r="S188" s="11" t="s">
        <v>48</v>
      </c>
      <c r="T188" s="11" t="s">
        <v>48</v>
      </c>
      <c r="U188" s="11" t="s">
        <v>58</v>
      </c>
      <c r="V188" s="11" t="s">
        <v>48</v>
      </c>
      <c r="W188" s="11" t="s">
        <v>756</v>
      </c>
      <c r="X188" s="11" t="s">
        <v>60</v>
      </c>
      <c r="Y188" s="11">
        <v>960</v>
      </c>
      <c r="Z188" s="11">
        <v>0</v>
      </c>
      <c r="AA188" s="11" t="s">
        <v>48</v>
      </c>
    </row>
    <row r="189" spans="1:27">
      <c r="A189" s="11" t="s">
        <v>757</v>
      </c>
      <c r="B189" s="11" t="s">
        <v>45</v>
      </c>
      <c r="C189" s="11" t="s">
        <v>46</v>
      </c>
      <c r="D189" s="11" t="s">
        <v>47</v>
      </c>
      <c r="E189" s="11" t="s">
        <v>48</v>
      </c>
      <c r="F189" s="11" t="s">
        <v>691</v>
      </c>
      <c r="G189" s="11" t="s">
        <v>692</v>
      </c>
      <c r="H189" s="11" t="s">
        <v>693</v>
      </c>
      <c r="I189" s="11" t="s">
        <v>52</v>
      </c>
      <c r="J189" s="11" t="s">
        <v>116</v>
      </c>
      <c r="K189" s="11" t="s">
        <v>385</v>
      </c>
      <c r="L189" s="11" t="s">
        <v>55</v>
      </c>
      <c r="M189" s="11" t="s">
        <v>57</v>
      </c>
      <c r="N189" s="11" t="s">
        <v>57</v>
      </c>
      <c r="O189" s="11" t="s">
        <v>758</v>
      </c>
      <c r="P189" s="11" t="s">
        <v>759</v>
      </c>
      <c r="Q189" s="11" t="s">
        <v>694</v>
      </c>
      <c r="R189" s="11" t="s">
        <v>57</v>
      </c>
      <c r="S189" s="11" t="s">
        <v>119</v>
      </c>
      <c r="T189" s="11" t="s">
        <v>53</v>
      </c>
      <c r="U189" s="11" t="s">
        <v>58</v>
      </c>
      <c r="V189" s="11" t="s">
        <v>48</v>
      </c>
      <c r="W189" s="11" t="s">
        <v>760</v>
      </c>
      <c r="X189" s="11" t="s">
        <v>60</v>
      </c>
      <c r="Y189" s="11">
        <v>0</v>
      </c>
      <c r="Z189" s="11">
        <v>480</v>
      </c>
      <c r="AA189" s="11" t="s">
        <v>48</v>
      </c>
    </row>
    <row r="190" spans="1:27">
      <c r="A190" s="11" t="s">
        <v>761</v>
      </c>
      <c r="B190" s="11" t="s">
        <v>45</v>
      </c>
      <c r="C190" s="11" t="s">
        <v>46</v>
      </c>
      <c r="D190" s="11" t="s">
        <v>47</v>
      </c>
      <c r="E190" s="11" t="s">
        <v>48</v>
      </c>
      <c r="F190" s="11" t="s">
        <v>762</v>
      </c>
      <c r="G190" s="11" t="s">
        <v>763</v>
      </c>
      <c r="H190" s="11" t="s">
        <v>764</v>
      </c>
      <c r="I190" s="11" t="s">
        <v>52</v>
      </c>
      <c r="J190" s="11" t="s">
        <v>53</v>
      </c>
      <c r="K190" s="11" t="s">
        <v>403</v>
      </c>
      <c r="L190" s="11" t="s">
        <v>55</v>
      </c>
      <c r="M190" s="11" t="s">
        <v>725</v>
      </c>
      <c r="N190" s="11" t="s">
        <v>57</v>
      </c>
      <c r="O190" s="11" t="s">
        <v>47</v>
      </c>
      <c r="P190" s="11" t="s">
        <v>47</v>
      </c>
      <c r="Q190" s="11" t="s">
        <v>57</v>
      </c>
      <c r="R190" s="11" t="s">
        <v>57</v>
      </c>
      <c r="S190" s="11" t="s">
        <v>48</v>
      </c>
      <c r="T190" s="11" t="s">
        <v>48</v>
      </c>
      <c r="U190" s="11" t="s">
        <v>58</v>
      </c>
      <c r="V190" s="11" t="s">
        <v>48</v>
      </c>
      <c r="W190" s="11" t="s">
        <v>726</v>
      </c>
      <c r="X190" s="11" t="s">
        <v>60</v>
      </c>
      <c r="Y190" s="11">
        <v>554</v>
      </c>
      <c r="Z190" s="11">
        <v>0</v>
      </c>
      <c r="AA190" s="11" t="s">
        <v>48</v>
      </c>
    </row>
    <row r="191" spans="1:27">
      <c r="A191" s="11" t="s">
        <v>765</v>
      </c>
      <c r="B191" s="11" t="s">
        <v>45</v>
      </c>
      <c r="C191" s="11" t="s">
        <v>46</v>
      </c>
      <c r="D191" s="11" t="s">
        <v>47</v>
      </c>
      <c r="E191" s="11" t="s">
        <v>48</v>
      </c>
      <c r="F191" s="11" t="s">
        <v>766</v>
      </c>
      <c r="G191" s="11" t="s">
        <v>767</v>
      </c>
      <c r="H191" s="11" t="s">
        <v>693</v>
      </c>
      <c r="I191" s="11" t="s">
        <v>52</v>
      </c>
      <c r="J191" s="11" t="s">
        <v>53</v>
      </c>
      <c r="K191" s="11" t="s">
        <v>385</v>
      </c>
      <c r="L191" s="11" t="s">
        <v>55</v>
      </c>
      <c r="M191" s="11" t="s">
        <v>489</v>
      </c>
      <c r="N191" s="11" t="s">
        <v>57</v>
      </c>
      <c r="O191" s="11" t="s">
        <v>47</v>
      </c>
      <c r="P191" s="11" t="s">
        <v>47</v>
      </c>
      <c r="Q191" s="11" t="s">
        <v>57</v>
      </c>
      <c r="R191" s="11" t="s">
        <v>57</v>
      </c>
      <c r="S191" s="11" t="s">
        <v>48</v>
      </c>
      <c r="T191" s="11" t="s">
        <v>48</v>
      </c>
      <c r="U191" s="11" t="s">
        <v>58</v>
      </c>
      <c r="V191" s="11" t="s">
        <v>48</v>
      </c>
      <c r="W191" s="11" t="s">
        <v>490</v>
      </c>
      <c r="X191" s="11" t="s">
        <v>60</v>
      </c>
      <c r="Y191" s="11">
        <v>395</v>
      </c>
      <c r="Z191" s="11">
        <v>0</v>
      </c>
      <c r="AA191" s="11" t="s">
        <v>48</v>
      </c>
    </row>
    <row r="192" spans="1:27">
      <c r="A192" s="11" t="s">
        <v>768</v>
      </c>
      <c r="B192" s="11" t="s">
        <v>45</v>
      </c>
      <c r="C192" s="11" t="s">
        <v>46</v>
      </c>
      <c r="D192" s="11" t="s">
        <v>47</v>
      </c>
      <c r="E192" s="11" t="s">
        <v>48</v>
      </c>
      <c r="F192" s="11" t="s">
        <v>769</v>
      </c>
      <c r="G192" s="11" t="s">
        <v>770</v>
      </c>
      <c r="H192" s="11" t="s">
        <v>544</v>
      </c>
      <c r="I192" s="11" t="s">
        <v>52</v>
      </c>
      <c r="J192" s="11" t="s">
        <v>53</v>
      </c>
      <c r="K192" s="11" t="s">
        <v>385</v>
      </c>
      <c r="L192" s="11" t="s">
        <v>55</v>
      </c>
      <c r="M192" s="11" t="s">
        <v>489</v>
      </c>
      <c r="N192" s="11" t="s">
        <v>57</v>
      </c>
      <c r="O192" s="11" t="s">
        <v>47</v>
      </c>
      <c r="P192" s="11" t="s">
        <v>47</v>
      </c>
      <c r="Q192" s="11" t="s">
        <v>57</v>
      </c>
      <c r="R192" s="11" t="s">
        <v>57</v>
      </c>
      <c r="S192" s="11" t="s">
        <v>48</v>
      </c>
      <c r="T192" s="11" t="s">
        <v>48</v>
      </c>
      <c r="U192" s="11" t="s">
        <v>58</v>
      </c>
      <c r="V192" s="11" t="s">
        <v>48</v>
      </c>
      <c r="W192" s="11" t="s">
        <v>490</v>
      </c>
      <c r="X192" s="11" t="s">
        <v>60</v>
      </c>
      <c r="Y192" s="11">
        <v>395</v>
      </c>
      <c r="Z192" s="11">
        <v>0</v>
      </c>
      <c r="AA192" s="11" t="s">
        <v>48</v>
      </c>
    </row>
    <row r="193" spans="1:27">
      <c r="A193" s="11" t="s">
        <v>771</v>
      </c>
      <c r="B193" s="11" t="s">
        <v>45</v>
      </c>
      <c r="C193" s="11" t="s">
        <v>46</v>
      </c>
      <c r="D193" s="11" t="s">
        <v>47</v>
      </c>
      <c r="E193" s="11" t="s">
        <v>48</v>
      </c>
      <c r="F193" s="11" t="s">
        <v>593</v>
      </c>
      <c r="G193" s="11" t="s">
        <v>594</v>
      </c>
      <c r="H193" s="11" t="s">
        <v>595</v>
      </c>
      <c r="I193" s="11" t="s">
        <v>52</v>
      </c>
      <c r="J193" s="11" t="s">
        <v>116</v>
      </c>
      <c r="K193" s="11" t="s">
        <v>54</v>
      </c>
      <c r="L193" s="11" t="s">
        <v>55</v>
      </c>
      <c r="M193" s="11" t="s">
        <v>57</v>
      </c>
      <c r="N193" s="11" t="s">
        <v>57</v>
      </c>
      <c r="O193" s="11" t="s">
        <v>772</v>
      </c>
      <c r="P193" s="11" t="s">
        <v>773</v>
      </c>
      <c r="Q193" s="11" t="s">
        <v>596</v>
      </c>
      <c r="R193" s="11" t="s">
        <v>57</v>
      </c>
      <c r="S193" s="11" t="s">
        <v>119</v>
      </c>
      <c r="T193" s="11" t="s">
        <v>53</v>
      </c>
      <c r="U193" s="11" t="s">
        <v>58</v>
      </c>
      <c r="V193" s="11" t="s">
        <v>48</v>
      </c>
      <c r="W193" s="11" t="s">
        <v>774</v>
      </c>
      <c r="X193" s="11" t="s">
        <v>60</v>
      </c>
      <c r="Y193" s="11">
        <v>0</v>
      </c>
      <c r="Z193" s="11">
        <v>2026</v>
      </c>
      <c r="AA193" s="11" t="s">
        <v>48</v>
      </c>
    </row>
    <row r="194" spans="1:27">
      <c r="A194" s="11" t="s">
        <v>775</v>
      </c>
      <c r="B194" s="11" t="s">
        <v>45</v>
      </c>
      <c r="C194" s="11" t="s">
        <v>46</v>
      </c>
      <c r="D194" s="11" t="s">
        <v>47</v>
      </c>
      <c r="E194" s="11" t="s">
        <v>48</v>
      </c>
      <c r="F194" s="11" t="s">
        <v>776</v>
      </c>
      <c r="G194" s="11" t="s">
        <v>777</v>
      </c>
      <c r="H194" s="11" t="s">
        <v>778</v>
      </c>
      <c r="I194" s="11" t="s">
        <v>52</v>
      </c>
      <c r="J194" s="11" t="s">
        <v>53</v>
      </c>
      <c r="K194" s="11" t="s">
        <v>779</v>
      </c>
      <c r="L194" s="11" t="s">
        <v>55</v>
      </c>
      <c r="M194" s="11" t="s">
        <v>694</v>
      </c>
      <c r="N194" s="11" t="s">
        <v>57</v>
      </c>
      <c r="O194" s="11" t="s">
        <v>47</v>
      </c>
      <c r="P194" s="11" t="s">
        <v>47</v>
      </c>
      <c r="Q194" s="11" t="s">
        <v>57</v>
      </c>
      <c r="R194" s="11" t="s">
        <v>57</v>
      </c>
      <c r="S194" s="11" t="s">
        <v>48</v>
      </c>
      <c r="T194" s="11" t="s">
        <v>48</v>
      </c>
      <c r="U194" s="11" t="s">
        <v>58</v>
      </c>
      <c r="V194" s="11" t="s">
        <v>48</v>
      </c>
      <c r="W194" s="11" t="s">
        <v>431</v>
      </c>
      <c r="X194" s="11" t="s">
        <v>60</v>
      </c>
      <c r="Y194" s="11">
        <v>480</v>
      </c>
      <c r="Z194" s="11">
        <v>0</v>
      </c>
      <c r="AA194" s="11" t="s">
        <v>48</v>
      </c>
    </row>
    <row r="195" spans="1:27">
      <c r="A195" s="11" t="s">
        <v>780</v>
      </c>
      <c r="B195" s="11" t="s">
        <v>45</v>
      </c>
      <c r="C195" s="11" t="s">
        <v>46</v>
      </c>
      <c r="D195" s="11" t="s">
        <v>47</v>
      </c>
      <c r="E195" s="11" t="s">
        <v>48</v>
      </c>
      <c r="F195" s="11" t="s">
        <v>781</v>
      </c>
      <c r="G195" s="11" t="s">
        <v>782</v>
      </c>
      <c r="H195" s="11" t="s">
        <v>783</v>
      </c>
      <c r="I195" s="11" t="s">
        <v>52</v>
      </c>
      <c r="J195" s="11" t="s">
        <v>53</v>
      </c>
      <c r="K195" s="11" t="s">
        <v>705</v>
      </c>
      <c r="L195" s="11" t="s">
        <v>55</v>
      </c>
      <c r="M195" s="11" t="s">
        <v>784</v>
      </c>
      <c r="N195" s="11" t="s">
        <v>57</v>
      </c>
      <c r="O195" s="11" t="s">
        <v>47</v>
      </c>
      <c r="P195" s="11" t="s">
        <v>47</v>
      </c>
      <c r="Q195" s="11" t="s">
        <v>57</v>
      </c>
      <c r="R195" s="11" t="s">
        <v>57</v>
      </c>
      <c r="S195" s="11" t="s">
        <v>48</v>
      </c>
      <c r="T195" s="11" t="s">
        <v>48</v>
      </c>
      <c r="U195" s="11" t="s">
        <v>58</v>
      </c>
      <c r="V195" s="11" t="s">
        <v>48</v>
      </c>
      <c r="W195" s="11" t="s">
        <v>785</v>
      </c>
      <c r="X195" s="11" t="s">
        <v>60</v>
      </c>
      <c r="Y195" s="11">
        <v>828</v>
      </c>
      <c r="Z195" s="11">
        <v>0</v>
      </c>
      <c r="AA195" s="11" t="s">
        <v>48</v>
      </c>
    </row>
    <row r="196" spans="1:27">
      <c r="A196" s="11" t="s">
        <v>786</v>
      </c>
      <c r="B196" s="11" t="s">
        <v>45</v>
      </c>
      <c r="C196" s="11" t="s">
        <v>46</v>
      </c>
      <c r="D196" s="11" t="s">
        <v>47</v>
      </c>
      <c r="E196" s="11" t="s">
        <v>48</v>
      </c>
      <c r="F196" s="11" t="s">
        <v>787</v>
      </c>
      <c r="G196" s="11" t="s">
        <v>788</v>
      </c>
      <c r="H196" s="11" t="s">
        <v>595</v>
      </c>
      <c r="I196" s="11" t="s">
        <v>52</v>
      </c>
      <c r="J196" s="11" t="s">
        <v>53</v>
      </c>
      <c r="K196" s="11" t="s">
        <v>467</v>
      </c>
      <c r="L196" s="11" t="s">
        <v>55</v>
      </c>
      <c r="M196" s="11" t="s">
        <v>789</v>
      </c>
      <c r="N196" s="11" t="s">
        <v>57</v>
      </c>
      <c r="O196" s="11" t="s">
        <v>47</v>
      </c>
      <c r="P196" s="11" t="s">
        <v>47</v>
      </c>
      <c r="Q196" s="11" t="s">
        <v>57</v>
      </c>
      <c r="R196" s="11" t="s">
        <v>57</v>
      </c>
      <c r="S196" s="11" t="s">
        <v>48</v>
      </c>
      <c r="T196" s="11" t="s">
        <v>48</v>
      </c>
      <c r="U196" s="11" t="s">
        <v>58</v>
      </c>
      <c r="V196" s="11" t="s">
        <v>48</v>
      </c>
      <c r="W196" s="11" t="s">
        <v>790</v>
      </c>
      <c r="X196" s="11" t="s">
        <v>60</v>
      </c>
      <c r="Y196" s="11">
        <v>4204</v>
      </c>
      <c r="Z196" s="11">
        <v>0</v>
      </c>
      <c r="AA196" s="11" t="s">
        <v>48</v>
      </c>
    </row>
    <row r="197" spans="1:27">
      <c r="A197" s="11" t="s">
        <v>791</v>
      </c>
      <c r="B197" s="11" t="s">
        <v>45</v>
      </c>
      <c r="C197" s="11" t="s">
        <v>46</v>
      </c>
      <c r="D197" s="11" t="s">
        <v>47</v>
      </c>
      <c r="E197" s="11" t="s">
        <v>48</v>
      </c>
      <c r="F197" s="11" t="s">
        <v>599</v>
      </c>
      <c r="G197" s="11" t="s">
        <v>600</v>
      </c>
      <c r="H197" s="11" t="s">
        <v>595</v>
      </c>
      <c r="I197" s="11" t="s">
        <v>52</v>
      </c>
      <c r="J197" s="11" t="s">
        <v>116</v>
      </c>
      <c r="K197" s="11" t="s">
        <v>54</v>
      </c>
      <c r="L197" s="11" t="s">
        <v>55</v>
      </c>
      <c r="M197" s="11" t="s">
        <v>57</v>
      </c>
      <c r="N197" s="11" t="s">
        <v>57</v>
      </c>
      <c r="O197" s="11" t="s">
        <v>792</v>
      </c>
      <c r="P197" s="11" t="s">
        <v>793</v>
      </c>
      <c r="Q197" s="11" t="s">
        <v>596</v>
      </c>
      <c r="R197" s="11" t="s">
        <v>57</v>
      </c>
      <c r="S197" s="11" t="s">
        <v>119</v>
      </c>
      <c r="T197" s="11" t="s">
        <v>53</v>
      </c>
      <c r="U197" s="11" t="s">
        <v>58</v>
      </c>
      <c r="V197" s="11" t="s">
        <v>48</v>
      </c>
      <c r="W197" s="11" t="s">
        <v>774</v>
      </c>
      <c r="X197" s="11" t="s">
        <v>60</v>
      </c>
      <c r="Y197" s="11">
        <v>0</v>
      </c>
      <c r="Z197" s="11">
        <v>2026</v>
      </c>
      <c r="AA197" s="11" t="s">
        <v>48</v>
      </c>
    </row>
    <row r="198" spans="1:27">
      <c r="A198" s="11" t="s">
        <v>794</v>
      </c>
      <c r="B198" s="11" t="s">
        <v>45</v>
      </c>
      <c r="C198" s="11" t="s">
        <v>46</v>
      </c>
      <c r="D198" s="11" t="s">
        <v>47</v>
      </c>
      <c r="E198" s="11" t="s">
        <v>48</v>
      </c>
      <c r="F198" s="11" t="s">
        <v>795</v>
      </c>
      <c r="G198" s="11" t="s">
        <v>796</v>
      </c>
      <c r="H198" s="11" t="s">
        <v>665</v>
      </c>
      <c r="I198" s="11" t="s">
        <v>52</v>
      </c>
      <c r="J198" s="11" t="s">
        <v>53</v>
      </c>
      <c r="K198" s="11" t="s">
        <v>666</v>
      </c>
      <c r="L198" s="11" t="s">
        <v>55</v>
      </c>
      <c r="M198" s="11" t="s">
        <v>639</v>
      </c>
      <c r="N198" s="11" t="s">
        <v>57</v>
      </c>
      <c r="O198" s="11" t="s">
        <v>47</v>
      </c>
      <c r="P198" s="11" t="s">
        <v>47</v>
      </c>
      <c r="Q198" s="11" t="s">
        <v>57</v>
      </c>
      <c r="R198" s="11" t="s">
        <v>57</v>
      </c>
      <c r="S198" s="11" t="s">
        <v>48</v>
      </c>
      <c r="T198" s="11" t="s">
        <v>48</v>
      </c>
      <c r="U198" s="11" t="s">
        <v>58</v>
      </c>
      <c r="V198" s="11" t="s">
        <v>48</v>
      </c>
      <c r="W198" s="11" t="s">
        <v>640</v>
      </c>
      <c r="X198" s="11" t="s">
        <v>60</v>
      </c>
      <c r="Y198" s="11">
        <v>1051</v>
      </c>
      <c r="Z198" s="11">
        <v>0</v>
      </c>
      <c r="AA198" s="11" t="s">
        <v>48</v>
      </c>
    </row>
    <row r="199" spans="1:27">
      <c r="A199" s="11" t="s">
        <v>797</v>
      </c>
      <c r="B199" s="11" t="s">
        <v>45</v>
      </c>
      <c r="C199" s="11" t="s">
        <v>46</v>
      </c>
      <c r="D199" s="11" t="s">
        <v>47</v>
      </c>
      <c r="E199" s="11" t="s">
        <v>48</v>
      </c>
      <c r="F199" s="11" t="s">
        <v>798</v>
      </c>
      <c r="G199" s="11" t="s">
        <v>799</v>
      </c>
      <c r="H199" s="11" t="s">
        <v>800</v>
      </c>
      <c r="I199" s="11" t="s">
        <v>52</v>
      </c>
      <c r="J199" s="11" t="s">
        <v>53</v>
      </c>
      <c r="K199" s="11" t="s">
        <v>162</v>
      </c>
      <c r="L199" s="11" t="s">
        <v>55</v>
      </c>
      <c r="M199" s="11" t="s">
        <v>694</v>
      </c>
      <c r="N199" s="11" t="s">
        <v>57</v>
      </c>
      <c r="O199" s="11" t="s">
        <v>47</v>
      </c>
      <c r="P199" s="11" t="s">
        <v>47</v>
      </c>
      <c r="Q199" s="11" t="s">
        <v>57</v>
      </c>
      <c r="R199" s="11" t="s">
        <v>57</v>
      </c>
      <c r="S199" s="11" t="s">
        <v>48</v>
      </c>
      <c r="T199" s="11" t="s">
        <v>48</v>
      </c>
      <c r="U199" s="11" t="s">
        <v>58</v>
      </c>
      <c r="V199" s="11" t="s">
        <v>48</v>
      </c>
      <c r="W199" s="11" t="s">
        <v>431</v>
      </c>
      <c r="X199" s="11" t="s">
        <v>60</v>
      </c>
      <c r="Y199" s="11">
        <v>480</v>
      </c>
      <c r="Z199" s="11">
        <v>0</v>
      </c>
      <c r="AA199" s="11" t="s">
        <v>48</v>
      </c>
    </row>
    <row r="200" spans="1:27">
      <c r="A200" s="11" t="s">
        <v>801</v>
      </c>
      <c r="B200" s="11" t="s">
        <v>45</v>
      </c>
      <c r="C200" s="11" t="s">
        <v>46</v>
      </c>
      <c r="D200" s="11" t="s">
        <v>47</v>
      </c>
      <c r="E200" s="11" t="s">
        <v>48</v>
      </c>
      <c r="F200" s="11" t="s">
        <v>802</v>
      </c>
      <c r="G200" s="11" t="s">
        <v>803</v>
      </c>
      <c r="H200" s="11" t="s">
        <v>629</v>
      </c>
      <c r="I200" s="11" t="s">
        <v>52</v>
      </c>
      <c r="J200" s="11" t="s">
        <v>53</v>
      </c>
      <c r="K200" s="11" t="s">
        <v>630</v>
      </c>
      <c r="L200" s="11" t="s">
        <v>55</v>
      </c>
      <c r="M200" s="11" t="s">
        <v>725</v>
      </c>
      <c r="N200" s="11" t="s">
        <v>57</v>
      </c>
      <c r="O200" s="11" t="s">
        <v>47</v>
      </c>
      <c r="P200" s="11" t="s">
        <v>47</v>
      </c>
      <c r="Q200" s="11" t="s">
        <v>57</v>
      </c>
      <c r="R200" s="11" t="s">
        <v>57</v>
      </c>
      <c r="S200" s="11" t="s">
        <v>48</v>
      </c>
      <c r="T200" s="11" t="s">
        <v>48</v>
      </c>
      <c r="U200" s="11" t="s">
        <v>58</v>
      </c>
      <c r="V200" s="11" t="s">
        <v>48</v>
      </c>
      <c r="W200" s="11" t="s">
        <v>726</v>
      </c>
      <c r="X200" s="11" t="s">
        <v>60</v>
      </c>
      <c r="Y200" s="11">
        <v>554</v>
      </c>
      <c r="Z200" s="11">
        <v>0</v>
      </c>
      <c r="AA200" s="11" t="s">
        <v>48</v>
      </c>
    </row>
    <row r="201" spans="1:27">
      <c r="A201" s="11" t="s">
        <v>804</v>
      </c>
      <c r="B201" s="11" t="s">
        <v>45</v>
      </c>
      <c r="C201" s="11" t="s">
        <v>46</v>
      </c>
      <c r="D201" s="11" t="s">
        <v>47</v>
      </c>
      <c r="E201" s="11" t="s">
        <v>48</v>
      </c>
      <c r="F201" s="11" t="s">
        <v>805</v>
      </c>
      <c r="G201" s="11" t="s">
        <v>806</v>
      </c>
      <c r="H201" s="11" t="s">
        <v>764</v>
      </c>
      <c r="I201" s="11" t="s">
        <v>52</v>
      </c>
      <c r="J201" s="11" t="s">
        <v>53</v>
      </c>
      <c r="K201" s="11" t="s">
        <v>403</v>
      </c>
      <c r="L201" s="11" t="s">
        <v>55</v>
      </c>
      <c r="M201" s="11" t="s">
        <v>807</v>
      </c>
      <c r="N201" s="11" t="s">
        <v>57</v>
      </c>
      <c r="O201" s="11" t="s">
        <v>47</v>
      </c>
      <c r="P201" s="11" t="s">
        <v>47</v>
      </c>
      <c r="Q201" s="11" t="s">
        <v>57</v>
      </c>
      <c r="R201" s="11" t="s">
        <v>57</v>
      </c>
      <c r="S201" s="11" t="s">
        <v>48</v>
      </c>
      <c r="T201" s="11" t="s">
        <v>48</v>
      </c>
      <c r="U201" s="11" t="s">
        <v>58</v>
      </c>
      <c r="V201" s="11" t="s">
        <v>48</v>
      </c>
      <c r="W201" s="11" t="s">
        <v>606</v>
      </c>
      <c r="X201" s="11" t="s">
        <v>60</v>
      </c>
      <c r="Y201" s="11">
        <v>921</v>
      </c>
      <c r="Z201" s="11">
        <v>0</v>
      </c>
      <c r="AA201" s="11" t="s">
        <v>48</v>
      </c>
    </row>
    <row r="202" spans="1:27">
      <c r="A202" s="11" t="s">
        <v>808</v>
      </c>
      <c r="B202" s="11" t="s">
        <v>45</v>
      </c>
      <c r="C202" s="11" t="s">
        <v>46</v>
      </c>
      <c r="D202" s="11" t="s">
        <v>47</v>
      </c>
      <c r="E202" s="11" t="s">
        <v>48</v>
      </c>
      <c r="F202" s="11" t="s">
        <v>809</v>
      </c>
      <c r="G202" s="11" t="s">
        <v>810</v>
      </c>
      <c r="H202" s="11" t="s">
        <v>554</v>
      </c>
      <c r="I202" s="11" t="s">
        <v>52</v>
      </c>
      <c r="J202" s="11" t="s">
        <v>53</v>
      </c>
      <c r="K202" s="11" t="s">
        <v>162</v>
      </c>
      <c r="L202" s="11" t="s">
        <v>55</v>
      </c>
      <c r="M202" s="11" t="s">
        <v>489</v>
      </c>
      <c r="N202" s="11" t="s">
        <v>57</v>
      </c>
      <c r="O202" s="11" t="s">
        <v>47</v>
      </c>
      <c r="P202" s="11" t="s">
        <v>47</v>
      </c>
      <c r="Q202" s="11" t="s">
        <v>57</v>
      </c>
      <c r="R202" s="11" t="s">
        <v>57</v>
      </c>
      <c r="S202" s="11" t="s">
        <v>48</v>
      </c>
      <c r="T202" s="11" t="s">
        <v>48</v>
      </c>
      <c r="U202" s="11" t="s">
        <v>58</v>
      </c>
      <c r="V202" s="11" t="s">
        <v>48</v>
      </c>
      <c r="W202" s="11" t="s">
        <v>490</v>
      </c>
      <c r="X202" s="11" t="s">
        <v>60</v>
      </c>
      <c r="Y202" s="11">
        <v>395</v>
      </c>
      <c r="Z202" s="11">
        <v>0</v>
      </c>
      <c r="AA202" s="11" t="s">
        <v>48</v>
      </c>
    </row>
    <row r="203" spans="1:27">
      <c r="A203" s="11" t="s">
        <v>811</v>
      </c>
      <c r="B203" s="11" t="s">
        <v>45</v>
      </c>
      <c r="C203" s="11" t="s">
        <v>46</v>
      </c>
      <c r="D203" s="11" t="s">
        <v>47</v>
      </c>
      <c r="E203" s="11" t="s">
        <v>48</v>
      </c>
      <c r="F203" s="11" t="s">
        <v>812</v>
      </c>
      <c r="G203" s="11" t="s">
        <v>813</v>
      </c>
      <c r="H203" s="11" t="s">
        <v>814</v>
      </c>
      <c r="I203" s="11" t="s">
        <v>52</v>
      </c>
      <c r="J203" s="11" t="s">
        <v>53</v>
      </c>
      <c r="K203" s="11" t="s">
        <v>385</v>
      </c>
      <c r="L203" s="11" t="s">
        <v>55</v>
      </c>
      <c r="M203" s="11" t="s">
        <v>815</v>
      </c>
      <c r="N203" s="11" t="s">
        <v>57</v>
      </c>
      <c r="O203" s="11" t="s">
        <v>47</v>
      </c>
      <c r="P203" s="11" t="s">
        <v>47</v>
      </c>
      <c r="Q203" s="11" t="s">
        <v>57</v>
      </c>
      <c r="R203" s="11" t="s">
        <v>57</v>
      </c>
      <c r="S203" s="11" t="s">
        <v>48</v>
      </c>
      <c r="T203" s="11" t="s">
        <v>48</v>
      </c>
      <c r="U203" s="11" t="s">
        <v>58</v>
      </c>
      <c r="V203" s="11" t="s">
        <v>48</v>
      </c>
      <c r="W203" s="11" t="s">
        <v>816</v>
      </c>
      <c r="X203" s="11" t="s">
        <v>60</v>
      </c>
      <c r="Y203" s="11">
        <v>390</v>
      </c>
      <c r="Z203" s="11">
        <v>0</v>
      </c>
      <c r="AA203" s="11" t="s">
        <v>48</v>
      </c>
    </row>
    <row r="204" spans="1:27">
      <c r="A204" s="11" t="s">
        <v>817</v>
      </c>
      <c r="B204" s="11" t="s">
        <v>45</v>
      </c>
      <c r="C204" s="11" t="s">
        <v>46</v>
      </c>
      <c r="D204" s="11" t="s">
        <v>47</v>
      </c>
      <c r="E204" s="11" t="s">
        <v>48</v>
      </c>
      <c r="F204" s="11" t="s">
        <v>812</v>
      </c>
      <c r="G204" s="11" t="s">
        <v>813</v>
      </c>
      <c r="H204" s="11" t="s">
        <v>814</v>
      </c>
      <c r="I204" s="11" t="s">
        <v>52</v>
      </c>
      <c r="J204" s="11" t="s">
        <v>116</v>
      </c>
      <c r="K204" s="11" t="s">
        <v>385</v>
      </c>
      <c r="L204" s="11" t="s">
        <v>55</v>
      </c>
      <c r="M204" s="11" t="s">
        <v>57</v>
      </c>
      <c r="N204" s="11" t="s">
        <v>57</v>
      </c>
      <c r="O204" s="11" t="s">
        <v>818</v>
      </c>
      <c r="P204" s="11" t="s">
        <v>819</v>
      </c>
      <c r="Q204" s="11" t="s">
        <v>815</v>
      </c>
      <c r="R204" s="11" t="s">
        <v>57</v>
      </c>
      <c r="S204" s="11" t="s">
        <v>119</v>
      </c>
      <c r="T204" s="11" t="s">
        <v>53</v>
      </c>
      <c r="U204" s="11" t="s">
        <v>58</v>
      </c>
      <c r="V204" s="11" t="s">
        <v>48</v>
      </c>
      <c r="W204" s="11" t="s">
        <v>820</v>
      </c>
      <c r="X204" s="11" t="s">
        <v>60</v>
      </c>
      <c r="Y204" s="11">
        <v>0</v>
      </c>
      <c r="Z204" s="11">
        <v>390</v>
      </c>
      <c r="AA204" s="11" t="s">
        <v>48</v>
      </c>
    </row>
    <row r="205" spans="1:27">
      <c r="A205" s="11" t="s">
        <v>821</v>
      </c>
      <c r="B205" s="11" t="s">
        <v>45</v>
      </c>
      <c r="C205" s="11" t="s">
        <v>46</v>
      </c>
      <c r="D205" s="11" t="s">
        <v>47</v>
      </c>
      <c r="E205" s="11" t="s">
        <v>48</v>
      </c>
      <c r="F205" s="11" t="s">
        <v>822</v>
      </c>
      <c r="G205" s="11" t="s">
        <v>823</v>
      </c>
      <c r="H205" s="11" t="s">
        <v>814</v>
      </c>
      <c r="I205" s="11" t="s">
        <v>52</v>
      </c>
      <c r="J205" s="11" t="s">
        <v>53</v>
      </c>
      <c r="K205" s="11" t="s">
        <v>824</v>
      </c>
      <c r="L205" s="11" t="s">
        <v>55</v>
      </c>
      <c r="M205" s="11" t="s">
        <v>825</v>
      </c>
      <c r="N205" s="11" t="s">
        <v>57</v>
      </c>
      <c r="O205" s="11" t="s">
        <v>47</v>
      </c>
      <c r="P205" s="11" t="s">
        <v>47</v>
      </c>
      <c r="Q205" s="11" t="s">
        <v>57</v>
      </c>
      <c r="R205" s="11" t="s">
        <v>57</v>
      </c>
      <c r="S205" s="11" t="s">
        <v>48</v>
      </c>
      <c r="T205" s="11" t="s">
        <v>48</v>
      </c>
      <c r="U205" s="11" t="s">
        <v>58</v>
      </c>
      <c r="V205" s="11" t="s">
        <v>48</v>
      </c>
      <c r="W205" s="11" t="s">
        <v>826</v>
      </c>
      <c r="X205" s="11" t="s">
        <v>60</v>
      </c>
      <c r="Y205" s="11">
        <v>790</v>
      </c>
      <c r="Z205" s="11">
        <v>0</v>
      </c>
      <c r="AA205" s="11" t="s">
        <v>48</v>
      </c>
    </row>
    <row r="206" spans="1:27">
      <c r="A206" s="11" t="s">
        <v>827</v>
      </c>
      <c r="B206" s="11" t="s">
        <v>45</v>
      </c>
      <c r="C206" s="11" t="s">
        <v>46</v>
      </c>
      <c r="D206" s="11" t="s">
        <v>47</v>
      </c>
      <c r="E206" s="11" t="s">
        <v>48</v>
      </c>
      <c r="F206" s="11" t="s">
        <v>828</v>
      </c>
      <c r="G206" s="11" t="s">
        <v>829</v>
      </c>
      <c r="H206" s="11" t="s">
        <v>814</v>
      </c>
      <c r="I206" s="11" t="s">
        <v>52</v>
      </c>
      <c r="J206" s="11" t="s">
        <v>53</v>
      </c>
      <c r="K206" s="11" t="s">
        <v>385</v>
      </c>
      <c r="L206" s="11" t="s">
        <v>55</v>
      </c>
      <c r="M206" s="11" t="s">
        <v>532</v>
      </c>
      <c r="N206" s="11" t="s">
        <v>57</v>
      </c>
      <c r="O206" s="11" t="s">
        <v>47</v>
      </c>
      <c r="P206" s="11" t="s">
        <v>47</v>
      </c>
      <c r="Q206" s="11" t="s">
        <v>57</v>
      </c>
      <c r="R206" s="11" t="s">
        <v>57</v>
      </c>
      <c r="S206" s="11" t="s">
        <v>48</v>
      </c>
      <c r="T206" s="11" t="s">
        <v>48</v>
      </c>
      <c r="U206" s="11" t="s">
        <v>58</v>
      </c>
      <c r="V206" s="11" t="s">
        <v>48</v>
      </c>
      <c r="W206" s="11" t="s">
        <v>533</v>
      </c>
      <c r="X206" s="11" t="s">
        <v>60</v>
      </c>
      <c r="Y206" s="11">
        <v>425</v>
      </c>
      <c r="Z206" s="11">
        <v>0</v>
      </c>
      <c r="AA206" s="11" t="s">
        <v>48</v>
      </c>
    </row>
    <row r="207" spans="1:27">
      <c r="A207" s="11" t="s">
        <v>830</v>
      </c>
      <c r="B207" s="11" t="s">
        <v>45</v>
      </c>
      <c r="C207" s="11" t="s">
        <v>46</v>
      </c>
      <c r="D207" s="11" t="s">
        <v>47</v>
      </c>
      <c r="E207" s="11" t="s">
        <v>48</v>
      </c>
      <c r="F207" s="11" t="s">
        <v>828</v>
      </c>
      <c r="G207" s="11" t="s">
        <v>829</v>
      </c>
      <c r="H207" s="11" t="s">
        <v>814</v>
      </c>
      <c r="I207" s="11" t="s">
        <v>52</v>
      </c>
      <c r="J207" s="11" t="s">
        <v>116</v>
      </c>
      <c r="K207" s="11" t="s">
        <v>385</v>
      </c>
      <c r="L207" s="11" t="s">
        <v>55</v>
      </c>
      <c r="M207" s="11" t="s">
        <v>57</v>
      </c>
      <c r="N207" s="11" t="s">
        <v>57</v>
      </c>
      <c r="O207" s="11" t="s">
        <v>831</v>
      </c>
      <c r="P207" s="11" t="s">
        <v>832</v>
      </c>
      <c r="Q207" s="11" t="s">
        <v>532</v>
      </c>
      <c r="R207" s="11" t="s">
        <v>57</v>
      </c>
      <c r="S207" s="11" t="s">
        <v>119</v>
      </c>
      <c r="T207" s="11" t="s">
        <v>53</v>
      </c>
      <c r="U207" s="11" t="s">
        <v>58</v>
      </c>
      <c r="V207" s="11" t="s">
        <v>48</v>
      </c>
      <c r="W207" s="11" t="s">
        <v>833</v>
      </c>
      <c r="X207" s="11" t="s">
        <v>60</v>
      </c>
      <c r="Y207" s="11">
        <v>0</v>
      </c>
      <c r="Z207" s="11">
        <v>425</v>
      </c>
      <c r="AA207" s="11" t="s">
        <v>48</v>
      </c>
    </row>
    <row r="208" spans="1:27">
      <c r="A208" s="11" t="s">
        <v>834</v>
      </c>
      <c r="B208" s="11" t="s">
        <v>45</v>
      </c>
      <c r="C208" s="11" t="s">
        <v>46</v>
      </c>
      <c r="D208" s="11" t="s">
        <v>47</v>
      </c>
      <c r="E208" s="11" t="s">
        <v>48</v>
      </c>
      <c r="F208" s="11" t="s">
        <v>835</v>
      </c>
      <c r="G208" s="11" t="s">
        <v>836</v>
      </c>
      <c r="H208" s="11" t="s">
        <v>754</v>
      </c>
      <c r="I208" s="11" t="s">
        <v>52</v>
      </c>
      <c r="J208" s="11" t="s">
        <v>53</v>
      </c>
      <c r="K208" s="11" t="s">
        <v>403</v>
      </c>
      <c r="L208" s="11" t="s">
        <v>55</v>
      </c>
      <c r="M208" s="11" t="s">
        <v>755</v>
      </c>
      <c r="N208" s="11" t="s">
        <v>57</v>
      </c>
      <c r="O208" s="11" t="s">
        <v>47</v>
      </c>
      <c r="P208" s="11" t="s">
        <v>47</v>
      </c>
      <c r="Q208" s="11" t="s">
        <v>57</v>
      </c>
      <c r="R208" s="11" t="s">
        <v>57</v>
      </c>
      <c r="S208" s="11" t="s">
        <v>48</v>
      </c>
      <c r="T208" s="11" t="s">
        <v>48</v>
      </c>
      <c r="U208" s="11" t="s">
        <v>58</v>
      </c>
      <c r="V208" s="11" t="s">
        <v>48</v>
      </c>
      <c r="W208" s="11" t="s">
        <v>756</v>
      </c>
      <c r="X208" s="11" t="s">
        <v>60</v>
      </c>
      <c r="Y208" s="11">
        <v>960</v>
      </c>
      <c r="Z208" s="11">
        <v>0</v>
      </c>
      <c r="AA208" s="11" t="s">
        <v>48</v>
      </c>
    </row>
    <row r="209" spans="1:27">
      <c r="A209" s="11" t="s">
        <v>837</v>
      </c>
      <c r="B209" s="11" t="s">
        <v>45</v>
      </c>
      <c r="C209" s="11" t="s">
        <v>46</v>
      </c>
      <c r="D209" s="11" t="s">
        <v>47</v>
      </c>
      <c r="E209" s="11" t="s">
        <v>48</v>
      </c>
      <c r="F209" s="11" t="s">
        <v>838</v>
      </c>
      <c r="G209" s="11" t="s">
        <v>839</v>
      </c>
      <c r="H209" s="11" t="s">
        <v>840</v>
      </c>
      <c r="I209" s="11" t="s">
        <v>52</v>
      </c>
      <c r="J209" s="11" t="s">
        <v>53</v>
      </c>
      <c r="K209" s="11" t="s">
        <v>385</v>
      </c>
      <c r="L209" s="11" t="s">
        <v>55</v>
      </c>
      <c r="M209" s="11" t="s">
        <v>418</v>
      </c>
      <c r="N209" s="11" t="s">
        <v>57</v>
      </c>
      <c r="O209" s="11" t="s">
        <v>47</v>
      </c>
      <c r="P209" s="11" t="s">
        <v>47</v>
      </c>
      <c r="Q209" s="11" t="s">
        <v>57</v>
      </c>
      <c r="R209" s="11" t="s">
        <v>57</v>
      </c>
      <c r="S209" s="11" t="s">
        <v>48</v>
      </c>
      <c r="T209" s="11" t="s">
        <v>48</v>
      </c>
      <c r="U209" s="11" t="s">
        <v>58</v>
      </c>
      <c r="V209" s="11" t="s">
        <v>48</v>
      </c>
      <c r="W209" s="11" t="s">
        <v>419</v>
      </c>
      <c r="X209" s="11" t="s">
        <v>60</v>
      </c>
      <c r="Y209" s="11">
        <v>348</v>
      </c>
      <c r="Z209" s="11">
        <v>0</v>
      </c>
      <c r="AA209" s="11" t="s">
        <v>48</v>
      </c>
    </row>
    <row r="210" spans="1:27">
      <c r="A210" s="11" t="s">
        <v>841</v>
      </c>
      <c r="B210" s="11" t="s">
        <v>45</v>
      </c>
      <c r="C210" s="11" t="s">
        <v>46</v>
      </c>
      <c r="D210" s="11" t="s">
        <v>47</v>
      </c>
      <c r="E210" s="11" t="s">
        <v>48</v>
      </c>
      <c r="F210" s="11" t="s">
        <v>842</v>
      </c>
      <c r="G210" s="11" t="s">
        <v>843</v>
      </c>
      <c r="H210" s="11" t="s">
        <v>686</v>
      </c>
      <c r="I210" s="11" t="s">
        <v>52</v>
      </c>
      <c r="J210" s="11" t="s">
        <v>53</v>
      </c>
      <c r="K210" s="11" t="s">
        <v>687</v>
      </c>
      <c r="L210" s="11" t="s">
        <v>55</v>
      </c>
      <c r="M210" s="11" t="s">
        <v>404</v>
      </c>
      <c r="N210" s="11" t="s">
        <v>57</v>
      </c>
      <c r="O210" s="11" t="s">
        <v>47</v>
      </c>
      <c r="P210" s="11" t="s">
        <v>47</v>
      </c>
      <c r="Q210" s="11" t="s">
        <v>57</v>
      </c>
      <c r="R210" s="11" t="s">
        <v>57</v>
      </c>
      <c r="S210" s="11" t="s">
        <v>48</v>
      </c>
      <c r="T210" s="11" t="s">
        <v>48</v>
      </c>
      <c r="U210" s="11" t="s">
        <v>58</v>
      </c>
      <c r="V210" s="11" t="s">
        <v>48</v>
      </c>
      <c r="W210" s="11" t="s">
        <v>405</v>
      </c>
      <c r="X210" s="11" t="s">
        <v>60</v>
      </c>
      <c r="Y210" s="11">
        <v>433</v>
      </c>
      <c r="Z210" s="11">
        <v>0</v>
      </c>
      <c r="AA210" s="11" t="s">
        <v>48</v>
      </c>
    </row>
    <row r="211" spans="1:27">
      <c r="A211" s="11" t="s">
        <v>844</v>
      </c>
      <c r="B211" s="11" t="s">
        <v>45</v>
      </c>
      <c r="C211" s="11" t="s">
        <v>46</v>
      </c>
      <c r="D211" s="11" t="s">
        <v>47</v>
      </c>
      <c r="E211" s="11" t="s">
        <v>48</v>
      </c>
      <c r="F211" s="11" t="s">
        <v>845</v>
      </c>
      <c r="G211" s="11" t="s">
        <v>846</v>
      </c>
      <c r="H211" s="11" t="s">
        <v>527</v>
      </c>
      <c r="I211" s="11" t="s">
        <v>52</v>
      </c>
      <c r="J211" s="11" t="s">
        <v>53</v>
      </c>
      <c r="K211" s="11" t="s">
        <v>385</v>
      </c>
      <c r="L211" s="11" t="s">
        <v>55</v>
      </c>
      <c r="M211" s="11" t="s">
        <v>847</v>
      </c>
      <c r="N211" s="11" t="s">
        <v>57</v>
      </c>
      <c r="O211" s="11" t="s">
        <v>47</v>
      </c>
      <c r="P211" s="11" t="s">
        <v>47</v>
      </c>
      <c r="Q211" s="11" t="s">
        <v>57</v>
      </c>
      <c r="R211" s="11" t="s">
        <v>57</v>
      </c>
      <c r="S211" s="11" t="s">
        <v>48</v>
      </c>
      <c r="T211" s="11" t="s">
        <v>48</v>
      </c>
      <c r="U211" s="11" t="s">
        <v>58</v>
      </c>
      <c r="V211" s="11" t="s">
        <v>48</v>
      </c>
      <c r="W211" s="11" t="s">
        <v>848</v>
      </c>
      <c r="X211" s="11" t="s">
        <v>60</v>
      </c>
      <c r="Y211" s="11">
        <v>195</v>
      </c>
      <c r="Z211" s="11">
        <v>0</v>
      </c>
      <c r="AA211" s="11" t="s">
        <v>48</v>
      </c>
    </row>
    <row r="212" spans="1:27">
      <c r="A212" s="11" t="s">
        <v>849</v>
      </c>
      <c r="B212" s="11" t="s">
        <v>45</v>
      </c>
      <c r="C212" s="11" t="s">
        <v>46</v>
      </c>
      <c r="D212" s="11" t="s">
        <v>47</v>
      </c>
      <c r="E212" s="11" t="s">
        <v>48</v>
      </c>
      <c r="F212" s="11" t="s">
        <v>850</v>
      </c>
      <c r="G212" s="11" t="s">
        <v>851</v>
      </c>
      <c r="H212" s="11" t="s">
        <v>852</v>
      </c>
      <c r="I212" s="11" t="s">
        <v>52</v>
      </c>
      <c r="J212" s="11" t="s">
        <v>53</v>
      </c>
      <c r="K212" s="11" t="s">
        <v>417</v>
      </c>
      <c r="L212" s="11" t="s">
        <v>55</v>
      </c>
      <c r="M212" s="11" t="s">
        <v>404</v>
      </c>
      <c r="N212" s="11" t="s">
        <v>57</v>
      </c>
      <c r="O212" s="11" t="s">
        <v>47</v>
      </c>
      <c r="P212" s="11" t="s">
        <v>47</v>
      </c>
      <c r="Q212" s="11" t="s">
        <v>57</v>
      </c>
      <c r="R212" s="11" t="s">
        <v>57</v>
      </c>
      <c r="S212" s="11" t="s">
        <v>48</v>
      </c>
      <c r="T212" s="11" t="s">
        <v>48</v>
      </c>
      <c r="U212" s="11" t="s">
        <v>58</v>
      </c>
      <c r="V212" s="11" t="s">
        <v>48</v>
      </c>
      <c r="W212" s="11" t="s">
        <v>405</v>
      </c>
      <c r="X212" s="11" t="s">
        <v>60</v>
      </c>
      <c r="Y212" s="11">
        <v>433</v>
      </c>
      <c r="Z212" s="11">
        <v>0</v>
      </c>
      <c r="AA212" s="11" t="s">
        <v>48</v>
      </c>
    </row>
    <row r="213" spans="1:27">
      <c r="A213" s="11" t="s">
        <v>853</v>
      </c>
      <c r="B213" s="11" t="s">
        <v>45</v>
      </c>
      <c r="C213" s="11" t="s">
        <v>46</v>
      </c>
      <c r="D213" s="11" t="s">
        <v>47</v>
      </c>
      <c r="E213" s="11" t="s">
        <v>48</v>
      </c>
      <c r="F213" s="11" t="s">
        <v>854</v>
      </c>
      <c r="G213" s="11" t="s">
        <v>855</v>
      </c>
      <c r="H213" s="11" t="s">
        <v>856</v>
      </c>
      <c r="I213" s="11" t="s">
        <v>52</v>
      </c>
      <c r="J213" s="11" t="s">
        <v>53</v>
      </c>
      <c r="K213" s="11" t="s">
        <v>385</v>
      </c>
      <c r="L213" s="11" t="s">
        <v>55</v>
      </c>
      <c r="M213" s="11" t="s">
        <v>418</v>
      </c>
      <c r="N213" s="11" t="s">
        <v>57</v>
      </c>
      <c r="O213" s="11" t="s">
        <v>47</v>
      </c>
      <c r="P213" s="11" t="s">
        <v>47</v>
      </c>
      <c r="Q213" s="11" t="s">
        <v>57</v>
      </c>
      <c r="R213" s="11" t="s">
        <v>57</v>
      </c>
      <c r="S213" s="11" t="s">
        <v>48</v>
      </c>
      <c r="T213" s="11" t="s">
        <v>48</v>
      </c>
      <c r="U213" s="11" t="s">
        <v>58</v>
      </c>
      <c r="V213" s="11" t="s">
        <v>48</v>
      </c>
      <c r="W213" s="11" t="s">
        <v>419</v>
      </c>
      <c r="X213" s="11" t="s">
        <v>60</v>
      </c>
      <c r="Y213" s="11">
        <v>348</v>
      </c>
      <c r="Z213" s="11">
        <v>0</v>
      </c>
      <c r="AA213" s="11" t="s">
        <v>48</v>
      </c>
    </row>
    <row r="214" spans="1:27">
      <c r="A214" s="11" t="s">
        <v>857</v>
      </c>
      <c r="B214" s="11" t="s">
        <v>45</v>
      </c>
      <c r="C214" s="11" t="s">
        <v>46</v>
      </c>
      <c r="D214" s="11" t="s">
        <v>47</v>
      </c>
      <c r="E214" s="11" t="s">
        <v>48</v>
      </c>
      <c r="F214" s="11" t="s">
        <v>858</v>
      </c>
      <c r="G214" s="11" t="s">
        <v>859</v>
      </c>
      <c r="H214" s="11" t="s">
        <v>764</v>
      </c>
      <c r="I214" s="11" t="s">
        <v>52</v>
      </c>
      <c r="J214" s="11" t="s">
        <v>53</v>
      </c>
      <c r="K214" s="11" t="s">
        <v>162</v>
      </c>
      <c r="L214" s="11" t="s">
        <v>55</v>
      </c>
      <c r="M214" s="11" t="s">
        <v>418</v>
      </c>
      <c r="N214" s="11" t="s">
        <v>57</v>
      </c>
      <c r="O214" s="11" t="s">
        <v>47</v>
      </c>
      <c r="P214" s="11" t="s">
        <v>47</v>
      </c>
      <c r="Q214" s="11" t="s">
        <v>57</v>
      </c>
      <c r="R214" s="11" t="s">
        <v>57</v>
      </c>
      <c r="S214" s="11" t="s">
        <v>48</v>
      </c>
      <c r="T214" s="11" t="s">
        <v>48</v>
      </c>
      <c r="U214" s="11" t="s">
        <v>58</v>
      </c>
      <c r="V214" s="11" t="s">
        <v>48</v>
      </c>
      <c r="W214" s="11" t="s">
        <v>419</v>
      </c>
      <c r="X214" s="11" t="s">
        <v>60</v>
      </c>
      <c r="Y214" s="11">
        <v>348</v>
      </c>
      <c r="Z214" s="11">
        <v>0</v>
      </c>
      <c r="AA214" s="11" t="s">
        <v>48</v>
      </c>
    </row>
    <row r="215" spans="1:27">
      <c r="A215" s="11" t="s">
        <v>860</v>
      </c>
      <c r="B215" s="11" t="s">
        <v>45</v>
      </c>
      <c r="C215" s="11" t="s">
        <v>46</v>
      </c>
      <c r="D215" s="11" t="s">
        <v>47</v>
      </c>
      <c r="E215" s="11" t="s">
        <v>48</v>
      </c>
      <c r="F215" s="11" t="s">
        <v>861</v>
      </c>
      <c r="G215" s="11" t="s">
        <v>862</v>
      </c>
      <c r="H215" s="11" t="s">
        <v>863</v>
      </c>
      <c r="I215" s="11" t="s">
        <v>52</v>
      </c>
      <c r="J215" s="11" t="s">
        <v>53</v>
      </c>
      <c r="K215" s="11" t="s">
        <v>467</v>
      </c>
      <c r="L215" s="11" t="s">
        <v>55</v>
      </c>
      <c r="M215" s="11" t="s">
        <v>815</v>
      </c>
      <c r="N215" s="11" t="s">
        <v>57</v>
      </c>
      <c r="O215" s="11" t="s">
        <v>47</v>
      </c>
      <c r="P215" s="11" t="s">
        <v>47</v>
      </c>
      <c r="Q215" s="11" t="s">
        <v>57</v>
      </c>
      <c r="R215" s="11" t="s">
        <v>57</v>
      </c>
      <c r="S215" s="11" t="s">
        <v>48</v>
      </c>
      <c r="T215" s="11" t="s">
        <v>48</v>
      </c>
      <c r="U215" s="11" t="s">
        <v>58</v>
      </c>
      <c r="V215" s="11" t="s">
        <v>48</v>
      </c>
      <c r="W215" s="11" t="s">
        <v>816</v>
      </c>
      <c r="X215" s="11" t="s">
        <v>60</v>
      </c>
      <c r="Y215" s="11">
        <v>390</v>
      </c>
      <c r="Z215" s="11">
        <v>0</v>
      </c>
      <c r="AA215" s="11" t="s">
        <v>48</v>
      </c>
    </row>
    <row r="216" spans="1:27">
      <c r="A216" s="11" t="s">
        <v>864</v>
      </c>
      <c r="B216" s="11" t="s">
        <v>45</v>
      </c>
      <c r="C216" s="11" t="s">
        <v>46</v>
      </c>
      <c r="D216" s="11" t="s">
        <v>47</v>
      </c>
      <c r="E216" s="11" t="s">
        <v>48</v>
      </c>
      <c r="F216" s="11" t="s">
        <v>865</v>
      </c>
      <c r="G216" s="11" t="s">
        <v>866</v>
      </c>
      <c r="H216" s="11" t="s">
        <v>863</v>
      </c>
      <c r="I216" s="11" t="s">
        <v>52</v>
      </c>
      <c r="J216" s="11" t="s">
        <v>53</v>
      </c>
      <c r="K216" s="11" t="s">
        <v>467</v>
      </c>
      <c r="L216" s="11" t="s">
        <v>55</v>
      </c>
      <c r="M216" s="11" t="s">
        <v>867</v>
      </c>
      <c r="N216" s="11" t="s">
        <v>57</v>
      </c>
      <c r="O216" s="11" t="s">
        <v>47</v>
      </c>
      <c r="P216" s="11" t="s">
        <v>47</v>
      </c>
      <c r="Q216" s="11" t="s">
        <v>57</v>
      </c>
      <c r="R216" s="11" t="s">
        <v>57</v>
      </c>
      <c r="S216" s="11" t="s">
        <v>48</v>
      </c>
      <c r="T216" s="11" t="s">
        <v>48</v>
      </c>
      <c r="U216" s="11" t="s">
        <v>58</v>
      </c>
      <c r="V216" s="11" t="s">
        <v>48</v>
      </c>
      <c r="W216" s="11" t="s">
        <v>868</v>
      </c>
      <c r="X216" s="11" t="s">
        <v>60</v>
      </c>
      <c r="Y216" s="11">
        <v>1494</v>
      </c>
      <c r="Z216" s="11">
        <v>0</v>
      </c>
      <c r="AA216" s="11" t="s">
        <v>48</v>
      </c>
    </row>
    <row r="217" spans="1:27">
      <c r="A217" s="11" t="s">
        <v>869</v>
      </c>
      <c r="B217" s="11" t="s">
        <v>45</v>
      </c>
      <c r="C217" s="11" t="s">
        <v>46</v>
      </c>
      <c r="D217" s="11" t="s">
        <v>47</v>
      </c>
      <c r="E217" s="11" t="s">
        <v>48</v>
      </c>
      <c r="F217" s="11" t="s">
        <v>870</v>
      </c>
      <c r="G217" s="11" t="s">
        <v>871</v>
      </c>
      <c r="H217" s="11" t="s">
        <v>764</v>
      </c>
      <c r="I217" s="11" t="s">
        <v>52</v>
      </c>
      <c r="J217" s="11" t="s">
        <v>53</v>
      </c>
      <c r="K217" s="11" t="s">
        <v>162</v>
      </c>
      <c r="L217" s="11" t="s">
        <v>55</v>
      </c>
      <c r="M217" s="11" t="s">
        <v>807</v>
      </c>
      <c r="N217" s="11" t="s">
        <v>57</v>
      </c>
      <c r="O217" s="11" t="s">
        <v>47</v>
      </c>
      <c r="P217" s="11" t="s">
        <v>47</v>
      </c>
      <c r="Q217" s="11" t="s">
        <v>57</v>
      </c>
      <c r="R217" s="11" t="s">
        <v>57</v>
      </c>
      <c r="S217" s="11" t="s">
        <v>48</v>
      </c>
      <c r="T217" s="11" t="s">
        <v>48</v>
      </c>
      <c r="U217" s="11" t="s">
        <v>58</v>
      </c>
      <c r="V217" s="11" t="s">
        <v>48</v>
      </c>
      <c r="W217" s="11" t="s">
        <v>606</v>
      </c>
      <c r="X217" s="11" t="s">
        <v>60</v>
      </c>
      <c r="Y217" s="11">
        <v>921</v>
      </c>
      <c r="Z217" s="11">
        <v>0</v>
      </c>
      <c r="AA217" s="11" t="s">
        <v>48</v>
      </c>
    </row>
    <row r="218" spans="1:27">
      <c r="A218" s="11" t="s">
        <v>872</v>
      </c>
      <c r="B218" s="11" t="s">
        <v>45</v>
      </c>
      <c r="C218" s="11" t="s">
        <v>46</v>
      </c>
      <c r="D218" s="11" t="s">
        <v>47</v>
      </c>
      <c r="E218" s="11" t="s">
        <v>48</v>
      </c>
      <c r="F218" s="11" t="s">
        <v>873</v>
      </c>
      <c r="G218" s="11" t="s">
        <v>874</v>
      </c>
      <c r="H218" s="11" t="s">
        <v>863</v>
      </c>
      <c r="I218" s="11" t="s">
        <v>52</v>
      </c>
      <c r="J218" s="11" t="s">
        <v>53</v>
      </c>
      <c r="K218" s="11" t="s">
        <v>467</v>
      </c>
      <c r="L218" s="11" t="s">
        <v>55</v>
      </c>
      <c r="M218" s="11" t="s">
        <v>867</v>
      </c>
      <c r="N218" s="11" t="s">
        <v>57</v>
      </c>
      <c r="O218" s="11" t="s">
        <v>47</v>
      </c>
      <c r="P218" s="11" t="s">
        <v>47</v>
      </c>
      <c r="Q218" s="11" t="s">
        <v>57</v>
      </c>
      <c r="R218" s="11" t="s">
        <v>57</v>
      </c>
      <c r="S218" s="11" t="s">
        <v>48</v>
      </c>
      <c r="T218" s="11" t="s">
        <v>48</v>
      </c>
      <c r="U218" s="11" t="s">
        <v>58</v>
      </c>
      <c r="V218" s="11" t="s">
        <v>48</v>
      </c>
      <c r="W218" s="11" t="s">
        <v>868</v>
      </c>
      <c r="X218" s="11" t="s">
        <v>60</v>
      </c>
      <c r="Y218" s="11">
        <v>1494</v>
      </c>
      <c r="Z218" s="11">
        <v>0</v>
      </c>
      <c r="AA218" s="11" t="s">
        <v>48</v>
      </c>
    </row>
    <row r="219" spans="1:27">
      <c r="A219" s="11" t="s">
        <v>875</v>
      </c>
      <c r="B219" s="11" t="s">
        <v>45</v>
      </c>
      <c r="C219" s="11" t="s">
        <v>46</v>
      </c>
      <c r="D219" s="11" t="s">
        <v>47</v>
      </c>
      <c r="E219" s="11" t="s">
        <v>48</v>
      </c>
      <c r="F219" s="11" t="s">
        <v>873</v>
      </c>
      <c r="G219" s="11" t="s">
        <v>874</v>
      </c>
      <c r="H219" s="11" t="s">
        <v>863</v>
      </c>
      <c r="I219" s="11" t="s">
        <v>52</v>
      </c>
      <c r="J219" s="11" t="s">
        <v>116</v>
      </c>
      <c r="K219" s="11" t="s">
        <v>467</v>
      </c>
      <c r="L219" s="11" t="s">
        <v>55</v>
      </c>
      <c r="M219" s="11" t="s">
        <v>57</v>
      </c>
      <c r="N219" s="11" t="s">
        <v>57</v>
      </c>
      <c r="O219" s="11" t="s">
        <v>876</v>
      </c>
      <c r="P219" s="11" t="s">
        <v>877</v>
      </c>
      <c r="Q219" s="11" t="s">
        <v>867</v>
      </c>
      <c r="R219" s="11" t="s">
        <v>57</v>
      </c>
      <c r="S219" s="11" t="s">
        <v>119</v>
      </c>
      <c r="T219" s="11" t="s">
        <v>53</v>
      </c>
      <c r="U219" s="11" t="s">
        <v>58</v>
      </c>
      <c r="V219" s="11" t="s">
        <v>48</v>
      </c>
      <c r="W219" s="11" t="s">
        <v>878</v>
      </c>
      <c r="X219" s="11" t="s">
        <v>60</v>
      </c>
      <c r="Y219" s="11">
        <v>0</v>
      </c>
      <c r="Z219" s="11">
        <v>1494</v>
      </c>
      <c r="AA219" s="11" t="s">
        <v>48</v>
      </c>
    </row>
    <row r="220" spans="1:27">
      <c r="A220" s="11" t="s">
        <v>879</v>
      </c>
      <c r="B220" s="11" t="s">
        <v>45</v>
      </c>
      <c r="C220" s="11" t="s">
        <v>46</v>
      </c>
      <c r="D220" s="11" t="s">
        <v>47</v>
      </c>
      <c r="E220" s="11" t="s">
        <v>48</v>
      </c>
      <c r="F220" s="11" t="s">
        <v>880</v>
      </c>
      <c r="G220" s="11" t="s">
        <v>881</v>
      </c>
      <c r="H220" s="11" t="s">
        <v>863</v>
      </c>
      <c r="I220" s="11" t="s">
        <v>52</v>
      </c>
      <c r="J220" s="11" t="s">
        <v>53</v>
      </c>
      <c r="K220" s="11" t="s">
        <v>467</v>
      </c>
      <c r="L220" s="11" t="s">
        <v>55</v>
      </c>
      <c r="M220" s="11" t="s">
        <v>867</v>
      </c>
      <c r="N220" s="11" t="s">
        <v>57</v>
      </c>
      <c r="O220" s="11" t="s">
        <v>47</v>
      </c>
      <c r="P220" s="11" t="s">
        <v>47</v>
      </c>
      <c r="Q220" s="11" t="s">
        <v>57</v>
      </c>
      <c r="R220" s="11" t="s">
        <v>57</v>
      </c>
      <c r="S220" s="11" t="s">
        <v>48</v>
      </c>
      <c r="T220" s="11" t="s">
        <v>48</v>
      </c>
      <c r="U220" s="11" t="s">
        <v>58</v>
      </c>
      <c r="V220" s="11" t="s">
        <v>48</v>
      </c>
      <c r="W220" s="11" t="s">
        <v>868</v>
      </c>
      <c r="X220" s="11" t="s">
        <v>60</v>
      </c>
      <c r="Y220" s="11">
        <v>1494</v>
      </c>
      <c r="Z220" s="11">
        <v>0</v>
      </c>
      <c r="AA220" s="11" t="s">
        <v>48</v>
      </c>
    </row>
    <row r="221" spans="1:27">
      <c r="A221" s="11" t="s">
        <v>882</v>
      </c>
      <c r="B221" s="11" t="s">
        <v>45</v>
      </c>
      <c r="C221" s="11" t="s">
        <v>46</v>
      </c>
      <c r="D221" s="11" t="s">
        <v>47</v>
      </c>
      <c r="E221" s="11" t="s">
        <v>48</v>
      </c>
      <c r="F221" s="11" t="s">
        <v>880</v>
      </c>
      <c r="G221" s="11" t="s">
        <v>881</v>
      </c>
      <c r="H221" s="11" t="s">
        <v>863</v>
      </c>
      <c r="I221" s="11" t="s">
        <v>52</v>
      </c>
      <c r="J221" s="11" t="s">
        <v>116</v>
      </c>
      <c r="K221" s="11" t="s">
        <v>467</v>
      </c>
      <c r="L221" s="11" t="s">
        <v>55</v>
      </c>
      <c r="M221" s="11" t="s">
        <v>57</v>
      </c>
      <c r="N221" s="11" t="s">
        <v>57</v>
      </c>
      <c r="O221" s="11" t="s">
        <v>883</v>
      </c>
      <c r="P221" s="11" t="s">
        <v>884</v>
      </c>
      <c r="Q221" s="11" t="s">
        <v>867</v>
      </c>
      <c r="R221" s="11" t="s">
        <v>57</v>
      </c>
      <c r="S221" s="11" t="s">
        <v>119</v>
      </c>
      <c r="T221" s="11" t="s">
        <v>53</v>
      </c>
      <c r="U221" s="11" t="s">
        <v>58</v>
      </c>
      <c r="V221" s="11" t="s">
        <v>48</v>
      </c>
      <c r="W221" s="11" t="s">
        <v>878</v>
      </c>
      <c r="X221" s="11" t="s">
        <v>60</v>
      </c>
      <c r="Y221" s="11">
        <v>0</v>
      </c>
      <c r="Z221" s="11">
        <v>1494</v>
      </c>
      <c r="AA221" s="11" t="s">
        <v>48</v>
      </c>
    </row>
    <row r="222" spans="1:27">
      <c r="A222" s="11" t="s">
        <v>885</v>
      </c>
      <c r="B222" s="11" t="s">
        <v>45</v>
      </c>
      <c r="C222" s="11" t="s">
        <v>46</v>
      </c>
      <c r="D222" s="11" t="s">
        <v>47</v>
      </c>
      <c r="E222" s="11" t="s">
        <v>48</v>
      </c>
      <c r="F222" s="11" t="s">
        <v>886</v>
      </c>
      <c r="G222" s="11" t="s">
        <v>887</v>
      </c>
      <c r="H222" s="11" t="s">
        <v>888</v>
      </c>
      <c r="I222" s="11" t="s">
        <v>52</v>
      </c>
      <c r="J222" s="11" t="s">
        <v>53</v>
      </c>
      <c r="K222" s="11" t="s">
        <v>385</v>
      </c>
      <c r="L222" s="11" t="s">
        <v>55</v>
      </c>
      <c r="M222" s="11" t="s">
        <v>688</v>
      </c>
      <c r="N222" s="11" t="s">
        <v>57</v>
      </c>
      <c r="O222" s="11" t="s">
        <v>47</v>
      </c>
      <c r="P222" s="11" t="s">
        <v>47</v>
      </c>
      <c r="Q222" s="11" t="s">
        <v>57</v>
      </c>
      <c r="R222" s="11" t="s">
        <v>57</v>
      </c>
      <c r="S222" s="11" t="s">
        <v>48</v>
      </c>
      <c r="T222" s="11" t="s">
        <v>48</v>
      </c>
      <c r="U222" s="11" t="s">
        <v>58</v>
      </c>
      <c r="V222" s="11" t="s">
        <v>48</v>
      </c>
      <c r="W222" s="11" t="s">
        <v>689</v>
      </c>
      <c r="X222" s="11" t="s">
        <v>60</v>
      </c>
      <c r="Y222" s="11">
        <v>498</v>
      </c>
      <c r="Z222" s="11">
        <v>0</v>
      </c>
      <c r="AA222" s="11" t="s">
        <v>48</v>
      </c>
    </row>
    <row r="223" spans="1:27">
      <c r="A223" s="11" t="s">
        <v>889</v>
      </c>
      <c r="B223" s="11" t="s">
        <v>45</v>
      </c>
      <c r="C223" s="11" t="s">
        <v>46</v>
      </c>
      <c r="D223" s="11" t="s">
        <v>47</v>
      </c>
      <c r="E223" s="11" t="s">
        <v>48</v>
      </c>
      <c r="F223" s="11" t="s">
        <v>890</v>
      </c>
      <c r="G223" s="11" t="s">
        <v>891</v>
      </c>
      <c r="H223" s="11" t="s">
        <v>863</v>
      </c>
      <c r="I223" s="11" t="s">
        <v>52</v>
      </c>
      <c r="J223" s="11" t="s">
        <v>53</v>
      </c>
      <c r="K223" s="11" t="s">
        <v>467</v>
      </c>
      <c r="L223" s="11" t="s">
        <v>55</v>
      </c>
      <c r="M223" s="11" t="s">
        <v>847</v>
      </c>
      <c r="N223" s="11" t="s">
        <v>57</v>
      </c>
      <c r="O223" s="11" t="s">
        <v>47</v>
      </c>
      <c r="P223" s="11" t="s">
        <v>47</v>
      </c>
      <c r="Q223" s="11" t="s">
        <v>57</v>
      </c>
      <c r="R223" s="11" t="s">
        <v>57</v>
      </c>
      <c r="S223" s="11" t="s">
        <v>48</v>
      </c>
      <c r="T223" s="11" t="s">
        <v>48</v>
      </c>
      <c r="U223" s="11" t="s">
        <v>58</v>
      </c>
      <c r="V223" s="11" t="s">
        <v>48</v>
      </c>
      <c r="W223" s="11" t="s">
        <v>848</v>
      </c>
      <c r="X223" s="11" t="s">
        <v>60</v>
      </c>
      <c r="Y223" s="11">
        <v>195</v>
      </c>
      <c r="Z223" s="11">
        <v>0</v>
      </c>
      <c r="AA223" s="11" t="s">
        <v>48</v>
      </c>
    </row>
    <row r="224" spans="1:27">
      <c r="A224" s="11" t="s">
        <v>892</v>
      </c>
      <c r="B224" s="11" t="s">
        <v>45</v>
      </c>
      <c r="C224" s="11" t="s">
        <v>46</v>
      </c>
      <c r="D224" s="11" t="s">
        <v>47</v>
      </c>
      <c r="E224" s="11" t="s">
        <v>48</v>
      </c>
      <c r="F224" s="11" t="s">
        <v>893</v>
      </c>
      <c r="G224" s="11" t="s">
        <v>894</v>
      </c>
      <c r="H224" s="11" t="s">
        <v>863</v>
      </c>
      <c r="I224" s="11" t="s">
        <v>52</v>
      </c>
      <c r="J224" s="11" t="s">
        <v>53</v>
      </c>
      <c r="K224" s="11" t="s">
        <v>467</v>
      </c>
      <c r="L224" s="11" t="s">
        <v>55</v>
      </c>
      <c r="M224" s="11" t="s">
        <v>688</v>
      </c>
      <c r="N224" s="11" t="s">
        <v>57</v>
      </c>
      <c r="O224" s="11" t="s">
        <v>47</v>
      </c>
      <c r="P224" s="11" t="s">
        <v>47</v>
      </c>
      <c r="Q224" s="11" t="s">
        <v>57</v>
      </c>
      <c r="R224" s="11" t="s">
        <v>57</v>
      </c>
      <c r="S224" s="11" t="s">
        <v>48</v>
      </c>
      <c r="T224" s="11" t="s">
        <v>48</v>
      </c>
      <c r="U224" s="11" t="s">
        <v>58</v>
      </c>
      <c r="V224" s="11" t="s">
        <v>48</v>
      </c>
      <c r="W224" s="11" t="s">
        <v>689</v>
      </c>
      <c r="X224" s="11" t="s">
        <v>60</v>
      </c>
      <c r="Y224" s="11">
        <v>498</v>
      </c>
      <c r="Z224" s="11">
        <v>0</v>
      </c>
      <c r="AA224" s="11" t="s">
        <v>48</v>
      </c>
    </row>
    <row r="225" spans="1:27">
      <c r="A225" s="11" t="s">
        <v>895</v>
      </c>
      <c r="B225" s="11" t="s">
        <v>45</v>
      </c>
      <c r="C225" s="11" t="s">
        <v>46</v>
      </c>
      <c r="D225" s="11" t="s">
        <v>47</v>
      </c>
      <c r="E225" s="11" t="s">
        <v>48</v>
      </c>
      <c r="F225" s="11" t="s">
        <v>896</v>
      </c>
      <c r="G225" s="11" t="s">
        <v>897</v>
      </c>
      <c r="H225" s="11" t="s">
        <v>898</v>
      </c>
      <c r="I225" s="11" t="s">
        <v>52</v>
      </c>
      <c r="J225" s="11" t="s">
        <v>53</v>
      </c>
      <c r="K225" s="11" t="s">
        <v>162</v>
      </c>
      <c r="L225" s="11" t="s">
        <v>55</v>
      </c>
      <c r="M225" s="11" t="s">
        <v>688</v>
      </c>
      <c r="N225" s="11" t="s">
        <v>57</v>
      </c>
      <c r="O225" s="11" t="s">
        <v>47</v>
      </c>
      <c r="P225" s="11" t="s">
        <v>47</v>
      </c>
      <c r="Q225" s="11" t="s">
        <v>57</v>
      </c>
      <c r="R225" s="11" t="s">
        <v>57</v>
      </c>
      <c r="S225" s="11" t="s">
        <v>48</v>
      </c>
      <c r="T225" s="11" t="s">
        <v>48</v>
      </c>
      <c r="U225" s="11" t="s">
        <v>58</v>
      </c>
      <c r="V225" s="11" t="s">
        <v>48</v>
      </c>
      <c r="W225" s="11" t="s">
        <v>689</v>
      </c>
      <c r="X225" s="11" t="s">
        <v>60</v>
      </c>
      <c r="Y225" s="11">
        <v>498</v>
      </c>
      <c r="Z225" s="11">
        <v>0</v>
      </c>
      <c r="AA225" s="11" t="s">
        <v>48</v>
      </c>
    </row>
    <row r="226" spans="1:27">
      <c r="A226" s="11" t="s">
        <v>899</v>
      </c>
      <c r="B226" s="11" t="s">
        <v>45</v>
      </c>
      <c r="C226" s="11" t="s">
        <v>46</v>
      </c>
      <c r="D226" s="11" t="s">
        <v>47</v>
      </c>
      <c r="E226" s="11" t="s">
        <v>48</v>
      </c>
      <c r="F226" s="11" t="s">
        <v>900</v>
      </c>
      <c r="G226" s="11" t="s">
        <v>901</v>
      </c>
      <c r="H226" s="11" t="s">
        <v>863</v>
      </c>
      <c r="I226" s="11" t="s">
        <v>52</v>
      </c>
      <c r="J226" s="11" t="s">
        <v>53</v>
      </c>
      <c r="K226" s="11" t="s">
        <v>467</v>
      </c>
      <c r="L226" s="11" t="s">
        <v>55</v>
      </c>
      <c r="M226" s="11" t="s">
        <v>847</v>
      </c>
      <c r="N226" s="11" t="s">
        <v>57</v>
      </c>
      <c r="O226" s="11" t="s">
        <v>47</v>
      </c>
      <c r="P226" s="11" t="s">
        <v>47</v>
      </c>
      <c r="Q226" s="11" t="s">
        <v>57</v>
      </c>
      <c r="R226" s="11" t="s">
        <v>57</v>
      </c>
      <c r="S226" s="11" t="s">
        <v>48</v>
      </c>
      <c r="T226" s="11" t="s">
        <v>48</v>
      </c>
      <c r="U226" s="11" t="s">
        <v>58</v>
      </c>
      <c r="V226" s="11" t="s">
        <v>48</v>
      </c>
      <c r="W226" s="11" t="s">
        <v>848</v>
      </c>
      <c r="X226" s="11" t="s">
        <v>60</v>
      </c>
      <c r="Y226" s="11">
        <v>195</v>
      </c>
      <c r="Z226" s="11">
        <v>0</v>
      </c>
      <c r="AA226" s="11" t="s">
        <v>48</v>
      </c>
    </row>
    <row r="227" spans="1:27">
      <c r="A227" s="11" t="s">
        <v>902</v>
      </c>
      <c r="B227" s="11" t="s">
        <v>45</v>
      </c>
      <c r="C227" s="11" t="s">
        <v>46</v>
      </c>
      <c r="D227" s="11" t="s">
        <v>47</v>
      </c>
      <c r="E227" s="11" t="s">
        <v>48</v>
      </c>
      <c r="F227" s="11" t="s">
        <v>903</v>
      </c>
      <c r="G227" s="11" t="s">
        <v>904</v>
      </c>
      <c r="H227" s="11" t="s">
        <v>863</v>
      </c>
      <c r="I227" s="11" t="s">
        <v>52</v>
      </c>
      <c r="J227" s="11" t="s">
        <v>53</v>
      </c>
      <c r="K227" s="11" t="s">
        <v>467</v>
      </c>
      <c r="L227" s="11" t="s">
        <v>55</v>
      </c>
      <c r="M227" s="11" t="s">
        <v>688</v>
      </c>
      <c r="N227" s="11" t="s">
        <v>57</v>
      </c>
      <c r="O227" s="11" t="s">
        <v>47</v>
      </c>
      <c r="P227" s="11" t="s">
        <v>47</v>
      </c>
      <c r="Q227" s="11" t="s">
        <v>57</v>
      </c>
      <c r="R227" s="11" t="s">
        <v>57</v>
      </c>
      <c r="S227" s="11" t="s">
        <v>48</v>
      </c>
      <c r="T227" s="11" t="s">
        <v>48</v>
      </c>
      <c r="U227" s="11" t="s">
        <v>58</v>
      </c>
      <c r="V227" s="11" t="s">
        <v>48</v>
      </c>
      <c r="W227" s="11" t="s">
        <v>689</v>
      </c>
      <c r="X227" s="11" t="s">
        <v>60</v>
      </c>
      <c r="Y227" s="11">
        <v>498</v>
      </c>
      <c r="Z227" s="11">
        <v>0</v>
      </c>
      <c r="AA227" s="11" t="s">
        <v>48</v>
      </c>
    </row>
    <row r="228" spans="1:27">
      <c r="A228" s="11" t="s">
        <v>905</v>
      </c>
      <c r="B228" s="11" t="s">
        <v>45</v>
      </c>
      <c r="C228" s="11" t="s">
        <v>46</v>
      </c>
      <c r="D228" s="11" t="s">
        <v>47</v>
      </c>
      <c r="E228" s="11" t="s">
        <v>48</v>
      </c>
      <c r="F228" s="11" t="s">
        <v>906</v>
      </c>
      <c r="G228" s="11" t="s">
        <v>907</v>
      </c>
      <c r="H228" s="11" t="s">
        <v>863</v>
      </c>
      <c r="I228" s="11" t="s">
        <v>52</v>
      </c>
      <c r="J228" s="11" t="s">
        <v>53</v>
      </c>
      <c r="K228" s="11" t="s">
        <v>467</v>
      </c>
      <c r="L228" s="11" t="s">
        <v>55</v>
      </c>
      <c r="M228" s="11" t="s">
        <v>847</v>
      </c>
      <c r="N228" s="11" t="s">
        <v>57</v>
      </c>
      <c r="O228" s="11" t="s">
        <v>47</v>
      </c>
      <c r="P228" s="11" t="s">
        <v>47</v>
      </c>
      <c r="Q228" s="11" t="s">
        <v>57</v>
      </c>
      <c r="R228" s="11" t="s">
        <v>57</v>
      </c>
      <c r="S228" s="11" t="s">
        <v>48</v>
      </c>
      <c r="T228" s="11" t="s">
        <v>48</v>
      </c>
      <c r="U228" s="11" t="s">
        <v>58</v>
      </c>
      <c r="V228" s="11" t="s">
        <v>48</v>
      </c>
      <c r="W228" s="11" t="s">
        <v>848</v>
      </c>
      <c r="X228" s="11" t="s">
        <v>60</v>
      </c>
      <c r="Y228" s="11">
        <v>195</v>
      </c>
      <c r="Z228" s="11">
        <v>0</v>
      </c>
      <c r="AA228" s="11" t="s">
        <v>48</v>
      </c>
    </row>
    <row r="229" spans="1:27">
      <c r="A229" s="11" t="s">
        <v>908</v>
      </c>
      <c r="B229" s="11" t="s">
        <v>45</v>
      </c>
      <c r="C229" s="11" t="s">
        <v>46</v>
      </c>
      <c r="D229" s="11" t="s">
        <v>47</v>
      </c>
      <c r="E229" s="11" t="s">
        <v>48</v>
      </c>
      <c r="F229" s="11" t="s">
        <v>909</v>
      </c>
      <c r="G229" s="11" t="s">
        <v>910</v>
      </c>
      <c r="H229" s="11" t="s">
        <v>863</v>
      </c>
      <c r="I229" s="11" t="s">
        <v>52</v>
      </c>
      <c r="J229" s="11" t="s">
        <v>53</v>
      </c>
      <c r="K229" s="11" t="s">
        <v>467</v>
      </c>
      <c r="L229" s="11" t="s">
        <v>55</v>
      </c>
      <c r="M229" s="11" t="s">
        <v>911</v>
      </c>
      <c r="N229" s="11" t="s">
        <v>57</v>
      </c>
      <c r="O229" s="11" t="s">
        <v>47</v>
      </c>
      <c r="P229" s="11" t="s">
        <v>47</v>
      </c>
      <c r="Q229" s="11" t="s">
        <v>57</v>
      </c>
      <c r="R229" s="11" t="s">
        <v>57</v>
      </c>
      <c r="S229" s="11" t="s">
        <v>48</v>
      </c>
      <c r="T229" s="11" t="s">
        <v>48</v>
      </c>
      <c r="U229" s="11" t="s">
        <v>58</v>
      </c>
      <c r="V229" s="11" t="s">
        <v>48</v>
      </c>
      <c r="W229" s="11" t="s">
        <v>912</v>
      </c>
      <c r="X229" s="11" t="s">
        <v>60</v>
      </c>
      <c r="Y229" s="11">
        <v>585</v>
      </c>
      <c r="Z229" s="11">
        <v>0</v>
      </c>
      <c r="AA229" s="11" t="s">
        <v>48</v>
      </c>
    </row>
    <row r="230" spans="1:27">
      <c r="A230" s="11" t="s">
        <v>913</v>
      </c>
      <c r="B230" s="11" t="s">
        <v>45</v>
      </c>
      <c r="C230" s="11" t="s">
        <v>46</v>
      </c>
      <c r="D230" s="11" t="s">
        <v>47</v>
      </c>
      <c r="E230" s="11" t="s">
        <v>48</v>
      </c>
      <c r="F230" s="11" t="s">
        <v>909</v>
      </c>
      <c r="G230" s="11" t="s">
        <v>910</v>
      </c>
      <c r="H230" s="11" t="s">
        <v>863</v>
      </c>
      <c r="I230" s="11" t="s">
        <v>52</v>
      </c>
      <c r="J230" s="11" t="s">
        <v>116</v>
      </c>
      <c r="K230" s="11" t="s">
        <v>467</v>
      </c>
      <c r="L230" s="11" t="s">
        <v>55</v>
      </c>
      <c r="M230" s="11" t="s">
        <v>57</v>
      </c>
      <c r="N230" s="11" t="s">
        <v>57</v>
      </c>
      <c r="O230" s="11" t="s">
        <v>914</v>
      </c>
      <c r="P230" s="11" t="s">
        <v>915</v>
      </c>
      <c r="Q230" s="11" t="s">
        <v>911</v>
      </c>
      <c r="R230" s="11" t="s">
        <v>57</v>
      </c>
      <c r="S230" s="11" t="s">
        <v>119</v>
      </c>
      <c r="T230" s="11" t="s">
        <v>53</v>
      </c>
      <c r="U230" s="11" t="s">
        <v>58</v>
      </c>
      <c r="V230" s="11" t="s">
        <v>48</v>
      </c>
      <c r="W230" s="11" t="s">
        <v>916</v>
      </c>
      <c r="X230" s="11" t="s">
        <v>60</v>
      </c>
      <c r="Y230" s="11">
        <v>0</v>
      </c>
      <c r="Z230" s="11">
        <v>585</v>
      </c>
      <c r="AA230" s="11" t="s">
        <v>48</v>
      </c>
    </row>
    <row r="231" spans="1:27">
      <c r="A231" s="11" t="s">
        <v>917</v>
      </c>
      <c r="B231" s="11" t="s">
        <v>45</v>
      </c>
      <c r="C231" s="11" t="s">
        <v>46</v>
      </c>
      <c r="D231" s="11" t="s">
        <v>47</v>
      </c>
      <c r="E231" s="11" t="s">
        <v>48</v>
      </c>
      <c r="F231" s="11" t="s">
        <v>918</v>
      </c>
      <c r="G231" s="11" t="s">
        <v>919</v>
      </c>
      <c r="H231" s="11" t="s">
        <v>863</v>
      </c>
      <c r="I231" s="11" t="s">
        <v>52</v>
      </c>
      <c r="J231" s="11" t="s">
        <v>53</v>
      </c>
      <c r="K231" s="11" t="s">
        <v>467</v>
      </c>
      <c r="L231" s="11" t="s">
        <v>55</v>
      </c>
      <c r="M231" s="11" t="s">
        <v>688</v>
      </c>
      <c r="N231" s="11" t="s">
        <v>57</v>
      </c>
      <c r="O231" s="11" t="s">
        <v>47</v>
      </c>
      <c r="P231" s="11" t="s">
        <v>47</v>
      </c>
      <c r="Q231" s="11" t="s">
        <v>57</v>
      </c>
      <c r="R231" s="11" t="s">
        <v>57</v>
      </c>
      <c r="S231" s="11" t="s">
        <v>48</v>
      </c>
      <c r="T231" s="11" t="s">
        <v>48</v>
      </c>
      <c r="U231" s="11" t="s">
        <v>58</v>
      </c>
      <c r="V231" s="11" t="s">
        <v>48</v>
      </c>
      <c r="W231" s="11" t="s">
        <v>689</v>
      </c>
      <c r="X231" s="11" t="s">
        <v>60</v>
      </c>
      <c r="Y231" s="11">
        <v>498</v>
      </c>
      <c r="Z231" s="11">
        <v>0</v>
      </c>
      <c r="AA231" s="11" t="s">
        <v>48</v>
      </c>
    </row>
    <row r="232" spans="1:27">
      <c r="A232" s="11" t="s">
        <v>920</v>
      </c>
      <c r="B232" s="11" t="s">
        <v>45</v>
      </c>
      <c r="C232" s="11" t="s">
        <v>46</v>
      </c>
      <c r="D232" s="11" t="s">
        <v>47</v>
      </c>
      <c r="E232" s="11" t="s">
        <v>48</v>
      </c>
      <c r="F232" s="11" t="s">
        <v>921</v>
      </c>
      <c r="G232" s="11" t="s">
        <v>922</v>
      </c>
      <c r="H232" s="11" t="s">
        <v>923</v>
      </c>
      <c r="I232" s="11" t="s">
        <v>52</v>
      </c>
      <c r="J232" s="11" t="s">
        <v>53</v>
      </c>
      <c r="K232" s="11" t="s">
        <v>385</v>
      </c>
      <c r="L232" s="11" t="s">
        <v>55</v>
      </c>
      <c r="M232" s="11" t="s">
        <v>418</v>
      </c>
      <c r="N232" s="11" t="s">
        <v>57</v>
      </c>
      <c r="O232" s="11" t="s">
        <v>47</v>
      </c>
      <c r="P232" s="11" t="s">
        <v>47</v>
      </c>
      <c r="Q232" s="11" t="s">
        <v>57</v>
      </c>
      <c r="R232" s="11" t="s">
        <v>57</v>
      </c>
      <c r="S232" s="11" t="s">
        <v>48</v>
      </c>
      <c r="T232" s="11" t="s">
        <v>48</v>
      </c>
      <c r="U232" s="11" t="s">
        <v>58</v>
      </c>
      <c r="V232" s="11" t="s">
        <v>48</v>
      </c>
      <c r="W232" s="11" t="s">
        <v>419</v>
      </c>
      <c r="X232" s="11" t="s">
        <v>60</v>
      </c>
      <c r="Y232" s="11">
        <v>348</v>
      </c>
      <c r="Z232" s="11">
        <v>0</v>
      </c>
      <c r="AA232" s="11" t="s">
        <v>48</v>
      </c>
    </row>
    <row r="233" spans="1:27">
      <c r="A233" s="11" t="s">
        <v>924</v>
      </c>
      <c r="B233" s="11" t="s">
        <v>45</v>
      </c>
      <c r="C233" s="11" t="s">
        <v>46</v>
      </c>
      <c r="D233" s="11" t="s">
        <v>47</v>
      </c>
      <c r="E233" s="11" t="s">
        <v>48</v>
      </c>
      <c r="F233" s="11" t="s">
        <v>925</v>
      </c>
      <c r="G233" s="11" t="s">
        <v>926</v>
      </c>
      <c r="H233" s="11" t="s">
        <v>898</v>
      </c>
      <c r="I233" s="11" t="s">
        <v>52</v>
      </c>
      <c r="J233" s="11" t="s">
        <v>53</v>
      </c>
      <c r="K233" s="11" t="s">
        <v>162</v>
      </c>
      <c r="L233" s="11" t="s">
        <v>55</v>
      </c>
      <c r="M233" s="11" t="s">
        <v>688</v>
      </c>
      <c r="N233" s="11" t="s">
        <v>57</v>
      </c>
      <c r="O233" s="11" t="s">
        <v>47</v>
      </c>
      <c r="P233" s="11" t="s">
        <v>47</v>
      </c>
      <c r="Q233" s="11" t="s">
        <v>57</v>
      </c>
      <c r="R233" s="11" t="s">
        <v>57</v>
      </c>
      <c r="S233" s="11" t="s">
        <v>48</v>
      </c>
      <c r="T233" s="11" t="s">
        <v>48</v>
      </c>
      <c r="U233" s="11" t="s">
        <v>58</v>
      </c>
      <c r="V233" s="11" t="s">
        <v>48</v>
      </c>
      <c r="W233" s="11" t="s">
        <v>689</v>
      </c>
      <c r="X233" s="11" t="s">
        <v>60</v>
      </c>
      <c r="Y233" s="11">
        <v>498</v>
      </c>
      <c r="Z233" s="11">
        <v>0</v>
      </c>
      <c r="AA233" s="11" t="s">
        <v>48</v>
      </c>
    </row>
    <row r="234" spans="1:27">
      <c r="A234" s="11" t="s">
        <v>927</v>
      </c>
      <c r="B234" s="11" t="s">
        <v>45</v>
      </c>
      <c r="C234" s="11" t="s">
        <v>46</v>
      </c>
      <c r="D234" s="11" t="s">
        <v>47</v>
      </c>
      <c r="E234" s="11" t="s">
        <v>48</v>
      </c>
      <c r="F234" s="11" t="s">
        <v>928</v>
      </c>
      <c r="G234" s="11" t="s">
        <v>929</v>
      </c>
      <c r="H234" s="11" t="s">
        <v>898</v>
      </c>
      <c r="I234" s="11" t="s">
        <v>52</v>
      </c>
      <c r="J234" s="11" t="s">
        <v>53</v>
      </c>
      <c r="K234" s="11" t="s">
        <v>162</v>
      </c>
      <c r="L234" s="11" t="s">
        <v>55</v>
      </c>
      <c r="M234" s="11" t="s">
        <v>867</v>
      </c>
      <c r="N234" s="11" t="s">
        <v>57</v>
      </c>
      <c r="O234" s="11" t="s">
        <v>47</v>
      </c>
      <c r="P234" s="11" t="s">
        <v>47</v>
      </c>
      <c r="Q234" s="11" t="s">
        <v>57</v>
      </c>
      <c r="R234" s="11" t="s">
        <v>57</v>
      </c>
      <c r="S234" s="11" t="s">
        <v>48</v>
      </c>
      <c r="T234" s="11" t="s">
        <v>48</v>
      </c>
      <c r="U234" s="11" t="s">
        <v>58</v>
      </c>
      <c r="V234" s="11" t="s">
        <v>48</v>
      </c>
      <c r="W234" s="11" t="s">
        <v>868</v>
      </c>
      <c r="X234" s="11" t="s">
        <v>60</v>
      </c>
      <c r="Y234" s="11">
        <v>1494</v>
      </c>
      <c r="Z234" s="11">
        <v>0</v>
      </c>
      <c r="AA234" s="11" t="s">
        <v>48</v>
      </c>
    </row>
    <row r="235" spans="1:27">
      <c r="A235" s="11" t="s">
        <v>930</v>
      </c>
      <c r="B235" s="11" t="s">
        <v>45</v>
      </c>
      <c r="C235" s="11" t="s">
        <v>46</v>
      </c>
      <c r="D235" s="11" t="s">
        <v>47</v>
      </c>
      <c r="E235" s="11" t="s">
        <v>48</v>
      </c>
      <c r="F235" s="11" t="s">
        <v>928</v>
      </c>
      <c r="G235" s="11" t="s">
        <v>929</v>
      </c>
      <c r="H235" s="11" t="s">
        <v>898</v>
      </c>
      <c r="I235" s="11" t="s">
        <v>52</v>
      </c>
      <c r="J235" s="11" t="s">
        <v>116</v>
      </c>
      <c r="K235" s="11" t="s">
        <v>162</v>
      </c>
      <c r="L235" s="11" t="s">
        <v>55</v>
      </c>
      <c r="M235" s="11" t="s">
        <v>57</v>
      </c>
      <c r="N235" s="11" t="s">
        <v>57</v>
      </c>
      <c r="O235" s="11" t="s">
        <v>931</v>
      </c>
      <c r="P235" s="11" t="s">
        <v>932</v>
      </c>
      <c r="Q235" s="11" t="s">
        <v>867</v>
      </c>
      <c r="R235" s="11" t="s">
        <v>57</v>
      </c>
      <c r="S235" s="11" t="s">
        <v>119</v>
      </c>
      <c r="T235" s="11" t="s">
        <v>53</v>
      </c>
      <c r="U235" s="11" t="s">
        <v>58</v>
      </c>
      <c r="V235" s="11" t="s">
        <v>48</v>
      </c>
      <c r="W235" s="11" t="s">
        <v>878</v>
      </c>
      <c r="X235" s="11" t="s">
        <v>60</v>
      </c>
      <c r="Y235" s="11">
        <v>0</v>
      </c>
      <c r="Z235" s="11">
        <v>1494</v>
      </c>
      <c r="AA235" s="11" t="s">
        <v>48</v>
      </c>
    </row>
    <row r="236" spans="1:27">
      <c r="A236" s="11" t="s">
        <v>933</v>
      </c>
      <c r="B236" s="11" t="s">
        <v>45</v>
      </c>
      <c r="C236" s="11" t="s">
        <v>46</v>
      </c>
      <c r="D236" s="11" t="s">
        <v>47</v>
      </c>
      <c r="E236" s="11" t="s">
        <v>48</v>
      </c>
      <c r="F236" s="11" t="s">
        <v>934</v>
      </c>
      <c r="G236" s="11" t="s">
        <v>935</v>
      </c>
      <c r="H236" s="11" t="s">
        <v>863</v>
      </c>
      <c r="I236" s="11" t="s">
        <v>52</v>
      </c>
      <c r="J236" s="11" t="s">
        <v>53</v>
      </c>
      <c r="K236" s="11" t="s">
        <v>467</v>
      </c>
      <c r="L236" s="11" t="s">
        <v>55</v>
      </c>
      <c r="M236" s="11" t="s">
        <v>867</v>
      </c>
      <c r="N236" s="11" t="s">
        <v>57</v>
      </c>
      <c r="O236" s="11" t="s">
        <v>47</v>
      </c>
      <c r="P236" s="11" t="s">
        <v>47</v>
      </c>
      <c r="Q236" s="11" t="s">
        <v>57</v>
      </c>
      <c r="R236" s="11" t="s">
        <v>57</v>
      </c>
      <c r="S236" s="11" t="s">
        <v>48</v>
      </c>
      <c r="T236" s="11" t="s">
        <v>48</v>
      </c>
      <c r="U236" s="11" t="s">
        <v>58</v>
      </c>
      <c r="V236" s="11" t="s">
        <v>48</v>
      </c>
      <c r="W236" s="11" t="s">
        <v>868</v>
      </c>
      <c r="X236" s="11" t="s">
        <v>60</v>
      </c>
      <c r="Y236" s="11">
        <v>1494</v>
      </c>
      <c r="Z236" s="11">
        <v>0</v>
      </c>
      <c r="AA236" s="11" t="s">
        <v>48</v>
      </c>
    </row>
    <row r="237" spans="1:27">
      <c r="A237" s="11" t="s">
        <v>936</v>
      </c>
      <c r="B237" s="11" t="s">
        <v>45</v>
      </c>
      <c r="C237" s="11" t="s">
        <v>46</v>
      </c>
      <c r="D237" s="11" t="s">
        <v>47</v>
      </c>
      <c r="E237" s="11" t="s">
        <v>48</v>
      </c>
      <c r="F237" s="11" t="s">
        <v>934</v>
      </c>
      <c r="G237" s="11" t="s">
        <v>935</v>
      </c>
      <c r="H237" s="11" t="s">
        <v>863</v>
      </c>
      <c r="I237" s="11" t="s">
        <v>52</v>
      </c>
      <c r="J237" s="11" t="s">
        <v>116</v>
      </c>
      <c r="K237" s="11" t="s">
        <v>467</v>
      </c>
      <c r="L237" s="11" t="s">
        <v>55</v>
      </c>
      <c r="M237" s="11" t="s">
        <v>57</v>
      </c>
      <c r="N237" s="11" t="s">
        <v>57</v>
      </c>
      <c r="O237" s="11" t="s">
        <v>937</v>
      </c>
      <c r="P237" s="11" t="s">
        <v>938</v>
      </c>
      <c r="Q237" s="11" t="s">
        <v>867</v>
      </c>
      <c r="R237" s="11" t="s">
        <v>57</v>
      </c>
      <c r="S237" s="11" t="s">
        <v>119</v>
      </c>
      <c r="T237" s="11" t="s">
        <v>53</v>
      </c>
      <c r="U237" s="11" t="s">
        <v>58</v>
      </c>
      <c r="V237" s="11" t="s">
        <v>48</v>
      </c>
      <c r="W237" s="11" t="s">
        <v>878</v>
      </c>
      <c r="X237" s="11" t="s">
        <v>60</v>
      </c>
      <c r="Y237" s="11">
        <v>0</v>
      </c>
      <c r="Z237" s="11">
        <v>1494</v>
      </c>
      <c r="AA237" s="11" t="s">
        <v>48</v>
      </c>
    </row>
    <row r="238" spans="1:27">
      <c r="A238" s="11" t="s">
        <v>939</v>
      </c>
      <c r="B238" s="11" t="s">
        <v>45</v>
      </c>
      <c r="C238" s="11" t="s">
        <v>46</v>
      </c>
      <c r="D238" s="11" t="s">
        <v>47</v>
      </c>
      <c r="E238" s="11" t="s">
        <v>48</v>
      </c>
      <c r="F238" s="11" t="s">
        <v>940</v>
      </c>
      <c r="G238" s="11" t="s">
        <v>941</v>
      </c>
      <c r="H238" s="11" t="s">
        <v>898</v>
      </c>
      <c r="I238" s="11" t="s">
        <v>52</v>
      </c>
      <c r="J238" s="11" t="s">
        <v>53</v>
      </c>
      <c r="K238" s="11" t="s">
        <v>162</v>
      </c>
      <c r="L238" s="11" t="s">
        <v>55</v>
      </c>
      <c r="M238" s="11" t="s">
        <v>867</v>
      </c>
      <c r="N238" s="11" t="s">
        <v>57</v>
      </c>
      <c r="O238" s="11" t="s">
        <v>47</v>
      </c>
      <c r="P238" s="11" t="s">
        <v>47</v>
      </c>
      <c r="Q238" s="11" t="s">
        <v>57</v>
      </c>
      <c r="R238" s="11" t="s">
        <v>57</v>
      </c>
      <c r="S238" s="11" t="s">
        <v>48</v>
      </c>
      <c r="T238" s="11" t="s">
        <v>48</v>
      </c>
      <c r="U238" s="11" t="s">
        <v>58</v>
      </c>
      <c r="V238" s="11" t="s">
        <v>48</v>
      </c>
      <c r="W238" s="11" t="s">
        <v>868</v>
      </c>
      <c r="X238" s="11" t="s">
        <v>60</v>
      </c>
      <c r="Y238" s="11">
        <v>1494</v>
      </c>
      <c r="Z238" s="11">
        <v>0</v>
      </c>
      <c r="AA238" s="11" t="s">
        <v>48</v>
      </c>
    </row>
    <row r="239" spans="1:27">
      <c r="A239" s="11" t="s">
        <v>942</v>
      </c>
      <c r="B239" s="11" t="s">
        <v>45</v>
      </c>
      <c r="C239" s="11" t="s">
        <v>46</v>
      </c>
      <c r="D239" s="11" t="s">
        <v>47</v>
      </c>
      <c r="E239" s="11" t="s">
        <v>48</v>
      </c>
      <c r="F239" s="11" t="s">
        <v>940</v>
      </c>
      <c r="G239" s="11" t="s">
        <v>941</v>
      </c>
      <c r="H239" s="11" t="s">
        <v>898</v>
      </c>
      <c r="I239" s="11" t="s">
        <v>52</v>
      </c>
      <c r="J239" s="11" t="s">
        <v>116</v>
      </c>
      <c r="K239" s="11" t="s">
        <v>162</v>
      </c>
      <c r="L239" s="11" t="s">
        <v>55</v>
      </c>
      <c r="M239" s="11" t="s">
        <v>57</v>
      </c>
      <c r="N239" s="11" t="s">
        <v>57</v>
      </c>
      <c r="O239" s="11" t="s">
        <v>943</v>
      </c>
      <c r="P239" s="11" t="s">
        <v>944</v>
      </c>
      <c r="Q239" s="11" t="s">
        <v>867</v>
      </c>
      <c r="R239" s="11" t="s">
        <v>57</v>
      </c>
      <c r="S239" s="11" t="s">
        <v>119</v>
      </c>
      <c r="T239" s="11" t="s">
        <v>53</v>
      </c>
      <c r="U239" s="11" t="s">
        <v>58</v>
      </c>
      <c r="V239" s="11" t="s">
        <v>48</v>
      </c>
      <c r="W239" s="11" t="s">
        <v>878</v>
      </c>
      <c r="X239" s="11" t="s">
        <v>60</v>
      </c>
      <c r="Y239" s="11">
        <v>0</v>
      </c>
      <c r="Z239" s="11">
        <v>1494</v>
      </c>
      <c r="AA239" s="11" t="s">
        <v>48</v>
      </c>
    </row>
    <row r="240" spans="1:27">
      <c r="A240" s="11" t="s">
        <v>945</v>
      </c>
      <c r="B240" s="11" t="s">
        <v>45</v>
      </c>
      <c r="C240" s="11" t="s">
        <v>46</v>
      </c>
      <c r="D240" s="11" t="s">
        <v>47</v>
      </c>
      <c r="E240" s="11" t="s">
        <v>48</v>
      </c>
      <c r="F240" s="11" t="s">
        <v>946</v>
      </c>
      <c r="G240" s="11" t="s">
        <v>947</v>
      </c>
      <c r="H240" s="11" t="s">
        <v>898</v>
      </c>
      <c r="I240" s="11" t="s">
        <v>52</v>
      </c>
      <c r="J240" s="11" t="s">
        <v>53</v>
      </c>
      <c r="K240" s="11" t="s">
        <v>162</v>
      </c>
      <c r="L240" s="11" t="s">
        <v>55</v>
      </c>
      <c r="M240" s="11" t="s">
        <v>688</v>
      </c>
      <c r="N240" s="11" t="s">
        <v>57</v>
      </c>
      <c r="O240" s="11" t="s">
        <v>47</v>
      </c>
      <c r="P240" s="11" t="s">
        <v>47</v>
      </c>
      <c r="Q240" s="11" t="s">
        <v>57</v>
      </c>
      <c r="R240" s="11" t="s">
        <v>57</v>
      </c>
      <c r="S240" s="11" t="s">
        <v>48</v>
      </c>
      <c r="T240" s="11" t="s">
        <v>48</v>
      </c>
      <c r="U240" s="11" t="s">
        <v>58</v>
      </c>
      <c r="V240" s="11" t="s">
        <v>48</v>
      </c>
      <c r="W240" s="11" t="s">
        <v>689</v>
      </c>
      <c r="X240" s="11" t="s">
        <v>60</v>
      </c>
      <c r="Y240" s="11">
        <v>498</v>
      </c>
      <c r="Z240" s="11">
        <v>0</v>
      </c>
      <c r="AA240" s="11" t="s">
        <v>48</v>
      </c>
    </row>
    <row r="241" spans="1:27">
      <c r="A241" s="11" t="s">
        <v>948</v>
      </c>
      <c r="B241" s="11" t="s">
        <v>45</v>
      </c>
      <c r="C241" s="11" t="s">
        <v>46</v>
      </c>
      <c r="D241" s="11" t="s">
        <v>47</v>
      </c>
      <c r="E241" s="11" t="s">
        <v>48</v>
      </c>
      <c r="F241" s="11" t="s">
        <v>949</v>
      </c>
      <c r="G241" s="11" t="s">
        <v>950</v>
      </c>
      <c r="H241" s="11" t="s">
        <v>863</v>
      </c>
      <c r="I241" s="11" t="s">
        <v>52</v>
      </c>
      <c r="J241" s="11" t="s">
        <v>53</v>
      </c>
      <c r="K241" s="11" t="s">
        <v>467</v>
      </c>
      <c r="L241" s="11" t="s">
        <v>55</v>
      </c>
      <c r="M241" s="11" t="s">
        <v>418</v>
      </c>
      <c r="N241" s="11" t="s">
        <v>57</v>
      </c>
      <c r="O241" s="11" t="s">
        <v>47</v>
      </c>
      <c r="P241" s="11" t="s">
        <v>47</v>
      </c>
      <c r="Q241" s="11" t="s">
        <v>57</v>
      </c>
      <c r="R241" s="11" t="s">
        <v>57</v>
      </c>
      <c r="S241" s="11" t="s">
        <v>48</v>
      </c>
      <c r="T241" s="11" t="s">
        <v>48</v>
      </c>
      <c r="U241" s="11" t="s">
        <v>58</v>
      </c>
      <c r="V241" s="11" t="s">
        <v>48</v>
      </c>
      <c r="W241" s="11" t="s">
        <v>419</v>
      </c>
      <c r="X241" s="11" t="s">
        <v>60</v>
      </c>
      <c r="Y241" s="11">
        <v>348</v>
      </c>
      <c r="Z241" s="11">
        <v>0</v>
      </c>
      <c r="AA241" s="11" t="s">
        <v>48</v>
      </c>
    </row>
    <row r="242" spans="1:27">
      <c r="A242" s="11" t="s">
        <v>951</v>
      </c>
      <c r="B242" s="11" t="s">
        <v>45</v>
      </c>
      <c r="C242" s="11" t="s">
        <v>46</v>
      </c>
      <c r="D242" s="11" t="s">
        <v>47</v>
      </c>
      <c r="E242" s="11" t="s">
        <v>48</v>
      </c>
      <c r="F242" s="11" t="s">
        <v>952</v>
      </c>
      <c r="G242" s="11" t="s">
        <v>953</v>
      </c>
      <c r="H242" s="11" t="s">
        <v>676</v>
      </c>
      <c r="I242" s="11" t="s">
        <v>52</v>
      </c>
      <c r="J242" s="11" t="s">
        <v>53</v>
      </c>
      <c r="K242" s="11" t="s">
        <v>666</v>
      </c>
      <c r="L242" s="11" t="s">
        <v>55</v>
      </c>
      <c r="M242" s="11" t="s">
        <v>784</v>
      </c>
      <c r="N242" s="11" t="s">
        <v>57</v>
      </c>
      <c r="O242" s="11" t="s">
        <v>47</v>
      </c>
      <c r="P242" s="11" t="s">
        <v>47</v>
      </c>
      <c r="Q242" s="11" t="s">
        <v>57</v>
      </c>
      <c r="R242" s="11" t="s">
        <v>57</v>
      </c>
      <c r="S242" s="11" t="s">
        <v>48</v>
      </c>
      <c r="T242" s="11" t="s">
        <v>48</v>
      </c>
      <c r="U242" s="11" t="s">
        <v>58</v>
      </c>
      <c r="V242" s="11" t="s">
        <v>48</v>
      </c>
      <c r="W242" s="11" t="s">
        <v>785</v>
      </c>
      <c r="X242" s="11" t="s">
        <v>60</v>
      </c>
      <c r="Y242" s="11">
        <v>828</v>
      </c>
      <c r="Z242" s="11">
        <v>0</v>
      </c>
      <c r="AA242" s="11" t="s">
        <v>48</v>
      </c>
    </row>
    <row r="243" spans="1:27">
      <c r="A243" s="11" t="s">
        <v>954</v>
      </c>
      <c r="B243" s="11" t="s">
        <v>45</v>
      </c>
      <c r="C243" s="11" t="s">
        <v>46</v>
      </c>
      <c r="D243" s="11" t="s">
        <v>47</v>
      </c>
      <c r="E243" s="11" t="s">
        <v>48</v>
      </c>
      <c r="F243" s="11" t="s">
        <v>955</v>
      </c>
      <c r="G243" s="11" t="s">
        <v>956</v>
      </c>
      <c r="H243" s="11" t="s">
        <v>898</v>
      </c>
      <c r="I243" s="11" t="s">
        <v>52</v>
      </c>
      <c r="J243" s="11" t="s">
        <v>53</v>
      </c>
      <c r="K243" s="11" t="s">
        <v>385</v>
      </c>
      <c r="L243" s="11" t="s">
        <v>55</v>
      </c>
      <c r="M243" s="11" t="s">
        <v>639</v>
      </c>
      <c r="N243" s="11" t="s">
        <v>57</v>
      </c>
      <c r="O243" s="11" t="s">
        <v>47</v>
      </c>
      <c r="P243" s="11" t="s">
        <v>47</v>
      </c>
      <c r="Q243" s="11" t="s">
        <v>57</v>
      </c>
      <c r="R243" s="11" t="s">
        <v>57</v>
      </c>
      <c r="S243" s="11" t="s">
        <v>48</v>
      </c>
      <c r="T243" s="11" t="s">
        <v>48</v>
      </c>
      <c r="U243" s="11" t="s">
        <v>58</v>
      </c>
      <c r="V243" s="11" t="s">
        <v>48</v>
      </c>
      <c r="W243" s="11" t="s">
        <v>640</v>
      </c>
      <c r="X243" s="11" t="s">
        <v>60</v>
      </c>
      <c r="Y243" s="11">
        <v>1051</v>
      </c>
      <c r="Z243" s="11">
        <v>0</v>
      </c>
      <c r="AA243" s="11" t="s">
        <v>48</v>
      </c>
    </row>
    <row r="244" spans="1:27">
      <c r="A244" s="11" t="s">
        <v>957</v>
      </c>
      <c r="B244" s="11" t="s">
        <v>45</v>
      </c>
      <c r="C244" s="11" t="s">
        <v>46</v>
      </c>
      <c r="D244" s="11" t="s">
        <v>47</v>
      </c>
      <c r="E244" s="11" t="s">
        <v>48</v>
      </c>
      <c r="F244" s="11" t="s">
        <v>958</v>
      </c>
      <c r="G244" s="11" t="s">
        <v>959</v>
      </c>
      <c r="H244" s="11" t="s">
        <v>960</v>
      </c>
      <c r="I244" s="11" t="s">
        <v>52</v>
      </c>
      <c r="J244" s="11" t="s">
        <v>53</v>
      </c>
      <c r="K244" s="11" t="s">
        <v>162</v>
      </c>
      <c r="L244" s="11" t="s">
        <v>55</v>
      </c>
      <c r="M244" s="11" t="s">
        <v>560</v>
      </c>
      <c r="N244" s="11" t="s">
        <v>57</v>
      </c>
      <c r="O244" s="11" t="s">
        <v>47</v>
      </c>
      <c r="P244" s="11" t="s">
        <v>47</v>
      </c>
      <c r="Q244" s="11" t="s">
        <v>57</v>
      </c>
      <c r="R244" s="11" t="s">
        <v>57</v>
      </c>
      <c r="S244" s="11" t="s">
        <v>48</v>
      </c>
      <c r="T244" s="11" t="s">
        <v>48</v>
      </c>
      <c r="U244" s="11" t="s">
        <v>58</v>
      </c>
      <c r="V244" s="11" t="s">
        <v>48</v>
      </c>
      <c r="W244" s="11" t="s">
        <v>561</v>
      </c>
      <c r="X244" s="11" t="s">
        <v>60</v>
      </c>
      <c r="Y244" s="11">
        <v>1415</v>
      </c>
      <c r="Z244" s="11">
        <v>0</v>
      </c>
      <c r="AA244" s="11" t="s">
        <v>48</v>
      </c>
    </row>
    <row r="245" spans="1:27">
      <c r="A245" s="11" t="s">
        <v>961</v>
      </c>
      <c r="B245" s="11" t="s">
        <v>45</v>
      </c>
      <c r="C245" s="11" t="s">
        <v>46</v>
      </c>
      <c r="D245" s="11" t="s">
        <v>47</v>
      </c>
      <c r="E245" s="11" t="s">
        <v>48</v>
      </c>
      <c r="F245" s="11" t="s">
        <v>962</v>
      </c>
      <c r="G245" s="11" t="s">
        <v>963</v>
      </c>
      <c r="H245" s="11" t="s">
        <v>960</v>
      </c>
      <c r="I245" s="11" t="s">
        <v>52</v>
      </c>
      <c r="J245" s="11" t="s">
        <v>53</v>
      </c>
      <c r="K245" s="11" t="s">
        <v>403</v>
      </c>
      <c r="L245" s="11" t="s">
        <v>55</v>
      </c>
      <c r="M245" s="11" t="s">
        <v>694</v>
      </c>
      <c r="N245" s="11" t="s">
        <v>57</v>
      </c>
      <c r="O245" s="11" t="s">
        <v>47</v>
      </c>
      <c r="P245" s="11" t="s">
        <v>47</v>
      </c>
      <c r="Q245" s="11" t="s">
        <v>57</v>
      </c>
      <c r="R245" s="11" t="s">
        <v>57</v>
      </c>
      <c r="S245" s="11" t="s">
        <v>48</v>
      </c>
      <c r="T245" s="11" t="s">
        <v>48</v>
      </c>
      <c r="U245" s="11" t="s">
        <v>58</v>
      </c>
      <c r="V245" s="11" t="s">
        <v>48</v>
      </c>
      <c r="W245" s="11" t="s">
        <v>431</v>
      </c>
      <c r="X245" s="11" t="s">
        <v>60</v>
      </c>
      <c r="Y245" s="11">
        <v>480</v>
      </c>
      <c r="Z245" s="11">
        <v>0</v>
      </c>
      <c r="AA245" s="11" t="s">
        <v>48</v>
      </c>
    </row>
    <row r="246" spans="1:27">
      <c r="A246" s="11" t="s">
        <v>964</v>
      </c>
      <c r="B246" s="11" t="s">
        <v>45</v>
      </c>
      <c r="C246" s="11" t="s">
        <v>46</v>
      </c>
      <c r="D246" s="11" t="s">
        <v>47</v>
      </c>
      <c r="E246" s="11" t="s">
        <v>48</v>
      </c>
      <c r="F246" s="11" t="s">
        <v>962</v>
      </c>
      <c r="G246" s="11" t="s">
        <v>963</v>
      </c>
      <c r="H246" s="11" t="s">
        <v>960</v>
      </c>
      <c r="I246" s="11" t="s">
        <v>52</v>
      </c>
      <c r="J246" s="11" t="s">
        <v>116</v>
      </c>
      <c r="K246" s="11" t="s">
        <v>403</v>
      </c>
      <c r="L246" s="11" t="s">
        <v>55</v>
      </c>
      <c r="M246" s="11" t="s">
        <v>57</v>
      </c>
      <c r="N246" s="11" t="s">
        <v>57</v>
      </c>
      <c r="O246" s="11" t="s">
        <v>965</v>
      </c>
      <c r="P246" s="11" t="s">
        <v>966</v>
      </c>
      <c r="Q246" s="11" t="s">
        <v>694</v>
      </c>
      <c r="R246" s="11" t="s">
        <v>57</v>
      </c>
      <c r="S246" s="11" t="s">
        <v>119</v>
      </c>
      <c r="T246" s="11" t="s">
        <v>53</v>
      </c>
      <c r="U246" s="11" t="s">
        <v>58</v>
      </c>
      <c r="V246" s="11" t="s">
        <v>48</v>
      </c>
      <c r="W246" s="11" t="s">
        <v>760</v>
      </c>
      <c r="X246" s="11" t="s">
        <v>60</v>
      </c>
      <c r="Y246" s="11">
        <v>0</v>
      </c>
      <c r="Z246" s="11">
        <v>480</v>
      </c>
      <c r="AA246" s="11" t="s">
        <v>48</v>
      </c>
    </row>
    <row r="247" spans="1:27">
      <c r="A247" s="11" t="s">
        <v>967</v>
      </c>
      <c r="B247" s="11" t="s">
        <v>45</v>
      </c>
      <c r="C247" s="11" t="s">
        <v>46</v>
      </c>
      <c r="D247" s="11" t="s">
        <v>47</v>
      </c>
      <c r="E247" s="11" t="s">
        <v>48</v>
      </c>
      <c r="F247" s="11" t="s">
        <v>968</v>
      </c>
      <c r="G247" s="11" t="s">
        <v>969</v>
      </c>
      <c r="H247" s="11" t="s">
        <v>863</v>
      </c>
      <c r="I247" s="11" t="s">
        <v>52</v>
      </c>
      <c r="J247" s="11" t="s">
        <v>53</v>
      </c>
      <c r="K247" s="11" t="s">
        <v>467</v>
      </c>
      <c r="L247" s="11" t="s">
        <v>55</v>
      </c>
      <c r="M247" s="11" t="s">
        <v>418</v>
      </c>
      <c r="N247" s="11" t="s">
        <v>57</v>
      </c>
      <c r="O247" s="11" t="s">
        <v>47</v>
      </c>
      <c r="P247" s="11" t="s">
        <v>47</v>
      </c>
      <c r="Q247" s="11" t="s">
        <v>57</v>
      </c>
      <c r="R247" s="11" t="s">
        <v>57</v>
      </c>
      <c r="S247" s="11" t="s">
        <v>48</v>
      </c>
      <c r="T247" s="11" t="s">
        <v>48</v>
      </c>
      <c r="U247" s="11" t="s">
        <v>58</v>
      </c>
      <c r="V247" s="11" t="s">
        <v>48</v>
      </c>
      <c r="W247" s="11" t="s">
        <v>419</v>
      </c>
      <c r="X247" s="11" t="s">
        <v>60</v>
      </c>
      <c r="Y247" s="11">
        <v>348</v>
      </c>
      <c r="Z247" s="11">
        <v>0</v>
      </c>
      <c r="AA247" s="11" t="s">
        <v>48</v>
      </c>
    </row>
    <row r="248" spans="1:27">
      <c r="A248" s="11" t="s">
        <v>970</v>
      </c>
      <c r="B248" s="11" t="s">
        <v>45</v>
      </c>
      <c r="C248" s="11" t="s">
        <v>46</v>
      </c>
      <c r="D248" s="11" t="s">
        <v>47</v>
      </c>
      <c r="E248" s="11" t="s">
        <v>48</v>
      </c>
      <c r="F248" s="11" t="s">
        <v>971</v>
      </c>
      <c r="G248" s="11" t="s">
        <v>972</v>
      </c>
      <c r="H248" s="11" t="s">
        <v>764</v>
      </c>
      <c r="I248" s="11" t="s">
        <v>52</v>
      </c>
      <c r="J248" s="11" t="s">
        <v>53</v>
      </c>
      <c r="K248" s="11" t="s">
        <v>162</v>
      </c>
      <c r="L248" s="11" t="s">
        <v>55</v>
      </c>
      <c r="M248" s="11" t="s">
        <v>688</v>
      </c>
      <c r="N248" s="11" t="s">
        <v>57</v>
      </c>
      <c r="O248" s="11" t="s">
        <v>47</v>
      </c>
      <c r="P248" s="11" t="s">
        <v>47</v>
      </c>
      <c r="Q248" s="11" t="s">
        <v>57</v>
      </c>
      <c r="R248" s="11" t="s">
        <v>57</v>
      </c>
      <c r="S248" s="11" t="s">
        <v>48</v>
      </c>
      <c r="T248" s="11" t="s">
        <v>48</v>
      </c>
      <c r="U248" s="11" t="s">
        <v>58</v>
      </c>
      <c r="V248" s="11" t="s">
        <v>48</v>
      </c>
      <c r="W248" s="11" t="s">
        <v>689</v>
      </c>
      <c r="X248" s="11" t="s">
        <v>60</v>
      </c>
      <c r="Y248" s="11">
        <v>498</v>
      </c>
      <c r="Z248" s="11">
        <v>0</v>
      </c>
      <c r="AA248" s="11" t="s">
        <v>48</v>
      </c>
    </row>
    <row r="249" spans="1:27">
      <c r="A249" s="11" t="s">
        <v>973</v>
      </c>
      <c r="B249" s="11" t="s">
        <v>45</v>
      </c>
      <c r="C249" s="11" t="s">
        <v>46</v>
      </c>
      <c r="D249" s="11" t="s">
        <v>47</v>
      </c>
      <c r="E249" s="11" t="s">
        <v>48</v>
      </c>
      <c r="F249" s="11" t="s">
        <v>974</v>
      </c>
      <c r="G249" s="11" t="s">
        <v>975</v>
      </c>
      <c r="H249" s="11" t="s">
        <v>976</v>
      </c>
      <c r="I249" s="11" t="s">
        <v>52</v>
      </c>
      <c r="J249" s="11" t="s">
        <v>53</v>
      </c>
      <c r="K249" s="11" t="s">
        <v>385</v>
      </c>
      <c r="L249" s="11" t="s">
        <v>55</v>
      </c>
      <c r="M249" s="11" t="s">
        <v>725</v>
      </c>
      <c r="N249" s="11" t="s">
        <v>57</v>
      </c>
      <c r="O249" s="11" t="s">
        <v>47</v>
      </c>
      <c r="P249" s="11" t="s">
        <v>47</v>
      </c>
      <c r="Q249" s="11" t="s">
        <v>57</v>
      </c>
      <c r="R249" s="11" t="s">
        <v>57</v>
      </c>
      <c r="S249" s="11" t="s">
        <v>48</v>
      </c>
      <c r="T249" s="11" t="s">
        <v>48</v>
      </c>
      <c r="U249" s="11" t="s">
        <v>58</v>
      </c>
      <c r="V249" s="11" t="s">
        <v>48</v>
      </c>
      <c r="W249" s="11" t="s">
        <v>726</v>
      </c>
      <c r="X249" s="11" t="s">
        <v>60</v>
      </c>
      <c r="Y249" s="11">
        <v>554</v>
      </c>
      <c r="Z249" s="11">
        <v>0</v>
      </c>
      <c r="AA249" s="11" t="s">
        <v>48</v>
      </c>
    </row>
    <row r="250" spans="1:27">
      <c r="A250" s="11" t="s">
        <v>977</v>
      </c>
      <c r="B250" s="11" t="s">
        <v>45</v>
      </c>
      <c r="C250" s="11" t="s">
        <v>46</v>
      </c>
      <c r="D250" s="11" t="s">
        <v>47</v>
      </c>
      <c r="E250" s="11" t="s">
        <v>48</v>
      </c>
      <c r="F250" s="11" t="s">
        <v>978</v>
      </c>
      <c r="G250" s="11" t="s">
        <v>979</v>
      </c>
      <c r="H250" s="11" t="s">
        <v>665</v>
      </c>
      <c r="I250" s="11" t="s">
        <v>52</v>
      </c>
      <c r="J250" s="11" t="s">
        <v>53</v>
      </c>
      <c r="K250" s="11" t="s">
        <v>666</v>
      </c>
      <c r="L250" s="11" t="s">
        <v>55</v>
      </c>
      <c r="M250" s="11" t="s">
        <v>688</v>
      </c>
      <c r="N250" s="11" t="s">
        <v>57</v>
      </c>
      <c r="O250" s="11" t="s">
        <v>47</v>
      </c>
      <c r="P250" s="11" t="s">
        <v>47</v>
      </c>
      <c r="Q250" s="11" t="s">
        <v>57</v>
      </c>
      <c r="R250" s="11" t="s">
        <v>57</v>
      </c>
      <c r="S250" s="11" t="s">
        <v>48</v>
      </c>
      <c r="T250" s="11" t="s">
        <v>48</v>
      </c>
      <c r="U250" s="11" t="s">
        <v>58</v>
      </c>
      <c r="V250" s="11" t="s">
        <v>48</v>
      </c>
      <c r="W250" s="11" t="s">
        <v>689</v>
      </c>
      <c r="X250" s="11" t="s">
        <v>60</v>
      </c>
      <c r="Y250" s="11">
        <v>498</v>
      </c>
      <c r="Z250" s="11">
        <v>0</v>
      </c>
      <c r="AA250" s="11" t="s">
        <v>48</v>
      </c>
    </row>
    <row r="251" spans="1:27">
      <c r="A251" s="11" t="s">
        <v>980</v>
      </c>
      <c r="B251" s="11" t="s">
        <v>45</v>
      </c>
      <c r="C251" s="11" t="s">
        <v>46</v>
      </c>
      <c r="D251" s="11" t="s">
        <v>47</v>
      </c>
      <c r="E251" s="11" t="s">
        <v>48</v>
      </c>
      <c r="F251" s="11" t="s">
        <v>981</v>
      </c>
      <c r="G251" s="11" t="s">
        <v>982</v>
      </c>
      <c r="H251" s="11" t="s">
        <v>898</v>
      </c>
      <c r="I251" s="11" t="s">
        <v>52</v>
      </c>
      <c r="J251" s="11" t="s">
        <v>53</v>
      </c>
      <c r="K251" s="11" t="s">
        <v>385</v>
      </c>
      <c r="L251" s="11" t="s">
        <v>55</v>
      </c>
      <c r="M251" s="11" t="s">
        <v>639</v>
      </c>
      <c r="N251" s="11" t="s">
        <v>57</v>
      </c>
      <c r="O251" s="11" t="s">
        <v>47</v>
      </c>
      <c r="P251" s="11" t="s">
        <v>47</v>
      </c>
      <c r="Q251" s="11" t="s">
        <v>57</v>
      </c>
      <c r="R251" s="11" t="s">
        <v>57</v>
      </c>
      <c r="S251" s="11" t="s">
        <v>48</v>
      </c>
      <c r="T251" s="11" t="s">
        <v>48</v>
      </c>
      <c r="U251" s="11" t="s">
        <v>58</v>
      </c>
      <c r="V251" s="11" t="s">
        <v>48</v>
      </c>
      <c r="W251" s="11" t="s">
        <v>640</v>
      </c>
      <c r="X251" s="11" t="s">
        <v>60</v>
      </c>
      <c r="Y251" s="11">
        <v>1051</v>
      </c>
      <c r="Z251" s="11">
        <v>0</v>
      </c>
      <c r="AA251" s="11" t="s">
        <v>48</v>
      </c>
    </row>
    <row r="252" spans="1:27">
      <c r="A252" s="11" t="s">
        <v>983</v>
      </c>
      <c r="B252" s="11" t="s">
        <v>45</v>
      </c>
      <c r="C252" s="11" t="s">
        <v>46</v>
      </c>
      <c r="D252" s="11" t="s">
        <v>47</v>
      </c>
      <c r="E252" s="11" t="s">
        <v>48</v>
      </c>
      <c r="F252" s="11" t="s">
        <v>984</v>
      </c>
      <c r="G252" s="11" t="s">
        <v>985</v>
      </c>
      <c r="H252" s="11" t="s">
        <v>863</v>
      </c>
      <c r="I252" s="11" t="s">
        <v>52</v>
      </c>
      <c r="J252" s="11" t="s">
        <v>53</v>
      </c>
      <c r="K252" s="11" t="s">
        <v>467</v>
      </c>
      <c r="L252" s="11" t="s">
        <v>55</v>
      </c>
      <c r="M252" s="11" t="s">
        <v>404</v>
      </c>
      <c r="N252" s="11" t="s">
        <v>57</v>
      </c>
      <c r="O252" s="11" t="s">
        <v>47</v>
      </c>
      <c r="P252" s="11" t="s">
        <v>47</v>
      </c>
      <c r="Q252" s="11" t="s">
        <v>57</v>
      </c>
      <c r="R252" s="11" t="s">
        <v>57</v>
      </c>
      <c r="S252" s="11" t="s">
        <v>48</v>
      </c>
      <c r="T252" s="11" t="s">
        <v>48</v>
      </c>
      <c r="U252" s="11" t="s">
        <v>58</v>
      </c>
      <c r="V252" s="11" t="s">
        <v>48</v>
      </c>
      <c r="W252" s="11" t="s">
        <v>405</v>
      </c>
      <c r="X252" s="11" t="s">
        <v>60</v>
      </c>
      <c r="Y252" s="11">
        <v>433</v>
      </c>
      <c r="Z252" s="11">
        <v>0</v>
      </c>
      <c r="AA252" s="11" t="s">
        <v>48</v>
      </c>
    </row>
    <row r="253" spans="1:27">
      <c r="A253" s="11" t="s">
        <v>986</v>
      </c>
      <c r="B253" s="11" t="s">
        <v>45</v>
      </c>
      <c r="C253" s="11" t="s">
        <v>46</v>
      </c>
      <c r="D253" s="11" t="s">
        <v>47</v>
      </c>
      <c r="E253" s="11" t="s">
        <v>48</v>
      </c>
      <c r="F253" s="11" t="s">
        <v>987</v>
      </c>
      <c r="G253" s="11" t="s">
        <v>988</v>
      </c>
      <c r="H253" s="11" t="s">
        <v>676</v>
      </c>
      <c r="I253" s="11" t="s">
        <v>52</v>
      </c>
      <c r="J253" s="11" t="s">
        <v>53</v>
      </c>
      <c r="K253" s="11" t="s">
        <v>666</v>
      </c>
      <c r="L253" s="11" t="s">
        <v>55</v>
      </c>
      <c r="M253" s="11" t="s">
        <v>784</v>
      </c>
      <c r="N253" s="11" t="s">
        <v>57</v>
      </c>
      <c r="O253" s="11" t="s">
        <v>47</v>
      </c>
      <c r="P253" s="11" t="s">
        <v>47</v>
      </c>
      <c r="Q253" s="11" t="s">
        <v>57</v>
      </c>
      <c r="R253" s="11" t="s">
        <v>57</v>
      </c>
      <c r="S253" s="11" t="s">
        <v>48</v>
      </c>
      <c r="T253" s="11" t="s">
        <v>48</v>
      </c>
      <c r="U253" s="11" t="s">
        <v>58</v>
      </c>
      <c r="V253" s="11" t="s">
        <v>48</v>
      </c>
      <c r="W253" s="11" t="s">
        <v>785</v>
      </c>
      <c r="X253" s="11" t="s">
        <v>60</v>
      </c>
      <c r="Y253" s="11">
        <v>828</v>
      </c>
      <c r="Z253" s="11">
        <v>0</v>
      </c>
      <c r="AA253" s="11" t="s">
        <v>48</v>
      </c>
    </row>
    <row r="254" spans="1:27">
      <c r="A254" s="11" t="s">
        <v>989</v>
      </c>
      <c r="B254" s="11" t="s">
        <v>45</v>
      </c>
      <c r="C254" s="11" t="s">
        <v>46</v>
      </c>
      <c r="D254" s="11" t="s">
        <v>47</v>
      </c>
      <c r="E254" s="11" t="s">
        <v>48</v>
      </c>
      <c r="F254" s="11" t="s">
        <v>990</v>
      </c>
      <c r="G254" s="11" t="s">
        <v>991</v>
      </c>
      <c r="H254" s="11" t="s">
        <v>863</v>
      </c>
      <c r="I254" s="11" t="s">
        <v>52</v>
      </c>
      <c r="J254" s="11" t="s">
        <v>53</v>
      </c>
      <c r="K254" s="11" t="s">
        <v>467</v>
      </c>
      <c r="L254" s="11" t="s">
        <v>55</v>
      </c>
      <c r="M254" s="11" t="s">
        <v>418</v>
      </c>
      <c r="N254" s="11" t="s">
        <v>57</v>
      </c>
      <c r="O254" s="11" t="s">
        <v>47</v>
      </c>
      <c r="P254" s="11" t="s">
        <v>47</v>
      </c>
      <c r="Q254" s="11" t="s">
        <v>57</v>
      </c>
      <c r="R254" s="11" t="s">
        <v>57</v>
      </c>
      <c r="S254" s="11" t="s">
        <v>48</v>
      </c>
      <c r="T254" s="11" t="s">
        <v>48</v>
      </c>
      <c r="U254" s="11" t="s">
        <v>58</v>
      </c>
      <c r="V254" s="11" t="s">
        <v>48</v>
      </c>
      <c r="W254" s="11" t="s">
        <v>419</v>
      </c>
      <c r="X254" s="11" t="s">
        <v>60</v>
      </c>
      <c r="Y254" s="11">
        <v>348</v>
      </c>
      <c r="Z254" s="11">
        <v>0</v>
      </c>
      <c r="AA254" s="11" t="s">
        <v>48</v>
      </c>
    </row>
    <row r="255" spans="1:27">
      <c r="A255" s="11" t="s">
        <v>992</v>
      </c>
      <c r="B255" s="11" t="s">
        <v>45</v>
      </c>
      <c r="C255" s="11" t="s">
        <v>46</v>
      </c>
      <c r="D255" s="11" t="s">
        <v>47</v>
      </c>
      <c r="E255" s="11" t="s">
        <v>48</v>
      </c>
      <c r="F255" s="11" t="s">
        <v>993</v>
      </c>
      <c r="G255" s="11" t="s">
        <v>994</v>
      </c>
      <c r="H255" s="11" t="s">
        <v>676</v>
      </c>
      <c r="I255" s="11" t="s">
        <v>52</v>
      </c>
      <c r="J255" s="11" t="s">
        <v>53</v>
      </c>
      <c r="K255" s="11" t="s">
        <v>666</v>
      </c>
      <c r="L255" s="11" t="s">
        <v>55</v>
      </c>
      <c r="M255" s="11" t="s">
        <v>784</v>
      </c>
      <c r="N255" s="11" t="s">
        <v>57</v>
      </c>
      <c r="O255" s="11" t="s">
        <v>47</v>
      </c>
      <c r="P255" s="11" t="s">
        <v>47</v>
      </c>
      <c r="Q255" s="11" t="s">
        <v>57</v>
      </c>
      <c r="R255" s="11" t="s">
        <v>57</v>
      </c>
      <c r="S255" s="11" t="s">
        <v>48</v>
      </c>
      <c r="T255" s="11" t="s">
        <v>48</v>
      </c>
      <c r="U255" s="11" t="s">
        <v>58</v>
      </c>
      <c r="V255" s="11" t="s">
        <v>48</v>
      </c>
      <c r="W255" s="11" t="s">
        <v>785</v>
      </c>
      <c r="X255" s="11" t="s">
        <v>60</v>
      </c>
      <c r="Y255" s="11">
        <v>828</v>
      </c>
      <c r="Z255" s="11">
        <v>0</v>
      </c>
      <c r="AA255" s="11" t="s">
        <v>48</v>
      </c>
    </row>
    <row r="256" spans="1:27">
      <c r="A256" s="11" t="s">
        <v>995</v>
      </c>
      <c r="B256" s="11" t="s">
        <v>45</v>
      </c>
      <c r="C256" s="11" t="s">
        <v>46</v>
      </c>
      <c r="D256" s="11" t="s">
        <v>47</v>
      </c>
      <c r="E256" s="11" t="s">
        <v>48</v>
      </c>
      <c r="F256" s="11" t="s">
        <v>996</v>
      </c>
      <c r="G256" s="11" t="s">
        <v>997</v>
      </c>
      <c r="H256" s="11" t="s">
        <v>998</v>
      </c>
      <c r="I256" s="11" t="s">
        <v>52</v>
      </c>
      <c r="J256" s="11" t="s">
        <v>53</v>
      </c>
      <c r="K256" s="11" t="s">
        <v>403</v>
      </c>
      <c r="L256" s="11" t="s">
        <v>55</v>
      </c>
      <c r="M256" s="11" t="s">
        <v>489</v>
      </c>
      <c r="N256" s="11" t="s">
        <v>57</v>
      </c>
      <c r="O256" s="11" t="s">
        <v>47</v>
      </c>
      <c r="P256" s="11" t="s">
        <v>47</v>
      </c>
      <c r="Q256" s="11" t="s">
        <v>57</v>
      </c>
      <c r="R256" s="11" t="s">
        <v>57</v>
      </c>
      <c r="S256" s="11" t="s">
        <v>48</v>
      </c>
      <c r="T256" s="11" t="s">
        <v>48</v>
      </c>
      <c r="U256" s="11" t="s">
        <v>58</v>
      </c>
      <c r="V256" s="11" t="s">
        <v>48</v>
      </c>
      <c r="W256" s="11" t="s">
        <v>490</v>
      </c>
      <c r="X256" s="11" t="s">
        <v>60</v>
      </c>
      <c r="Y256" s="11">
        <v>395</v>
      </c>
      <c r="Z256" s="11">
        <v>0</v>
      </c>
      <c r="AA256" s="11" t="s">
        <v>48</v>
      </c>
    </row>
    <row r="257" spans="1:27">
      <c r="A257" s="11" t="s">
        <v>999</v>
      </c>
      <c r="B257" s="11" t="s">
        <v>45</v>
      </c>
      <c r="C257" s="11" t="s">
        <v>46</v>
      </c>
      <c r="D257" s="11" t="s">
        <v>47</v>
      </c>
      <c r="E257" s="11" t="s">
        <v>48</v>
      </c>
      <c r="F257" s="11" t="s">
        <v>1000</v>
      </c>
      <c r="G257" s="11" t="s">
        <v>1001</v>
      </c>
      <c r="H257" s="11" t="s">
        <v>1002</v>
      </c>
      <c r="I257" s="11" t="s">
        <v>52</v>
      </c>
      <c r="J257" s="11" t="s">
        <v>53</v>
      </c>
      <c r="K257" s="11" t="s">
        <v>385</v>
      </c>
      <c r="L257" s="11" t="s">
        <v>55</v>
      </c>
      <c r="M257" s="11" t="s">
        <v>404</v>
      </c>
      <c r="N257" s="11" t="s">
        <v>57</v>
      </c>
      <c r="O257" s="11" t="s">
        <v>47</v>
      </c>
      <c r="P257" s="11" t="s">
        <v>47</v>
      </c>
      <c r="Q257" s="11" t="s">
        <v>57</v>
      </c>
      <c r="R257" s="11" t="s">
        <v>57</v>
      </c>
      <c r="S257" s="11" t="s">
        <v>48</v>
      </c>
      <c r="T257" s="11" t="s">
        <v>48</v>
      </c>
      <c r="U257" s="11" t="s">
        <v>58</v>
      </c>
      <c r="V257" s="11" t="s">
        <v>48</v>
      </c>
      <c r="W257" s="11" t="s">
        <v>405</v>
      </c>
      <c r="X257" s="11" t="s">
        <v>60</v>
      </c>
      <c r="Y257" s="11">
        <v>433</v>
      </c>
      <c r="Z257" s="11">
        <v>0</v>
      </c>
      <c r="AA257" s="11" t="s">
        <v>48</v>
      </c>
    </row>
    <row r="258" spans="1:27">
      <c r="A258" s="11" t="s">
        <v>1003</v>
      </c>
      <c r="B258" s="11" t="s">
        <v>45</v>
      </c>
      <c r="C258" s="11" t="s">
        <v>46</v>
      </c>
      <c r="D258" s="11" t="s">
        <v>47</v>
      </c>
      <c r="E258" s="11" t="s">
        <v>48</v>
      </c>
      <c r="F258" s="11" t="s">
        <v>1004</v>
      </c>
      <c r="G258" s="11" t="s">
        <v>1005</v>
      </c>
      <c r="H258" s="11" t="s">
        <v>1002</v>
      </c>
      <c r="I258" s="11" t="s">
        <v>52</v>
      </c>
      <c r="J258" s="11" t="s">
        <v>53</v>
      </c>
      <c r="K258" s="11" t="s">
        <v>385</v>
      </c>
      <c r="L258" s="11" t="s">
        <v>55</v>
      </c>
      <c r="M258" s="11" t="s">
        <v>404</v>
      </c>
      <c r="N258" s="11" t="s">
        <v>57</v>
      </c>
      <c r="O258" s="11" t="s">
        <v>47</v>
      </c>
      <c r="P258" s="11" t="s">
        <v>47</v>
      </c>
      <c r="Q258" s="11" t="s">
        <v>57</v>
      </c>
      <c r="R258" s="11" t="s">
        <v>57</v>
      </c>
      <c r="S258" s="11" t="s">
        <v>48</v>
      </c>
      <c r="T258" s="11" t="s">
        <v>48</v>
      </c>
      <c r="U258" s="11" t="s">
        <v>58</v>
      </c>
      <c r="V258" s="11" t="s">
        <v>48</v>
      </c>
      <c r="W258" s="11" t="s">
        <v>405</v>
      </c>
      <c r="X258" s="11" t="s">
        <v>60</v>
      </c>
      <c r="Y258" s="11">
        <v>433</v>
      </c>
      <c r="Z258" s="11">
        <v>0</v>
      </c>
      <c r="AA258" s="11" t="s">
        <v>48</v>
      </c>
    </row>
    <row r="259" spans="1:27">
      <c r="A259" s="11" t="s">
        <v>1006</v>
      </c>
      <c r="B259" s="11" t="s">
        <v>45</v>
      </c>
      <c r="C259" s="11" t="s">
        <v>46</v>
      </c>
      <c r="D259" s="11" t="s">
        <v>47</v>
      </c>
      <c r="E259" s="11" t="s">
        <v>48</v>
      </c>
      <c r="F259" s="11" t="s">
        <v>1007</v>
      </c>
      <c r="G259" s="11" t="s">
        <v>1008</v>
      </c>
      <c r="H259" s="11" t="s">
        <v>960</v>
      </c>
      <c r="I259" s="11" t="s">
        <v>52</v>
      </c>
      <c r="J259" s="11" t="s">
        <v>53</v>
      </c>
      <c r="K259" s="11" t="s">
        <v>162</v>
      </c>
      <c r="L259" s="11" t="s">
        <v>55</v>
      </c>
      <c r="M259" s="11" t="s">
        <v>560</v>
      </c>
      <c r="N259" s="11" t="s">
        <v>57</v>
      </c>
      <c r="O259" s="11" t="s">
        <v>47</v>
      </c>
      <c r="P259" s="11" t="s">
        <v>47</v>
      </c>
      <c r="Q259" s="11" t="s">
        <v>57</v>
      </c>
      <c r="R259" s="11" t="s">
        <v>57</v>
      </c>
      <c r="S259" s="11" t="s">
        <v>48</v>
      </c>
      <c r="T259" s="11" t="s">
        <v>48</v>
      </c>
      <c r="U259" s="11" t="s">
        <v>58</v>
      </c>
      <c r="V259" s="11" t="s">
        <v>48</v>
      </c>
      <c r="W259" s="11" t="s">
        <v>561</v>
      </c>
      <c r="X259" s="11" t="s">
        <v>60</v>
      </c>
      <c r="Y259" s="11">
        <v>1415</v>
      </c>
      <c r="Z259" s="11">
        <v>0</v>
      </c>
      <c r="AA259" s="11" t="s">
        <v>48</v>
      </c>
    </row>
    <row r="260" spans="1:27">
      <c r="A260" s="11" t="s">
        <v>1009</v>
      </c>
      <c r="B260" s="11" t="s">
        <v>45</v>
      </c>
      <c r="C260" s="11" t="s">
        <v>46</v>
      </c>
      <c r="D260" s="11" t="s">
        <v>47</v>
      </c>
      <c r="E260" s="11" t="s">
        <v>48</v>
      </c>
      <c r="F260" s="11" t="s">
        <v>1007</v>
      </c>
      <c r="G260" s="11" t="s">
        <v>1008</v>
      </c>
      <c r="H260" s="11" t="s">
        <v>960</v>
      </c>
      <c r="I260" s="11" t="s">
        <v>52</v>
      </c>
      <c r="J260" s="11" t="s">
        <v>116</v>
      </c>
      <c r="K260" s="11" t="s">
        <v>162</v>
      </c>
      <c r="L260" s="11" t="s">
        <v>55</v>
      </c>
      <c r="M260" s="11" t="s">
        <v>57</v>
      </c>
      <c r="N260" s="11" t="s">
        <v>57</v>
      </c>
      <c r="O260" s="11" t="s">
        <v>1010</v>
      </c>
      <c r="P260" s="11" t="s">
        <v>1011</v>
      </c>
      <c r="Q260" s="11" t="s">
        <v>560</v>
      </c>
      <c r="R260" s="11" t="s">
        <v>57</v>
      </c>
      <c r="S260" s="11" t="s">
        <v>119</v>
      </c>
      <c r="T260" s="11" t="s">
        <v>53</v>
      </c>
      <c r="U260" s="11" t="s">
        <v>58</v>
      </c>
      <c r="V260" s="11" t="s">
        <v>48</v>
      </c>
      <c r="W260" s="11" t="s">
        <v>744</v>
      </c>
      <c r="X260" s="11" t="s">
        <v>60</v>
      </c>
      <c r="Y260" s="11">
        <v>0</v>
      </c>
      <c r="Z260" s="11">
        <v>1415</v>
      </c>
      <c r="AA260" s="11" t="s">
        <v>48</v>
      </c>
    </row>
    <row r="261" spans="1:27">
      <c r="A261" s="11" t="s">
        <v>1012</v>
      </c>
      <c r="B261" s="11" t="s">
        <v>45</v>
      </c>
      <c r="C261" s="11" t="s">
        <v>46</v>
      </c>
      <c r="D261" s="11" t="s">
        <v>47</v>
      </c>
      <c r="E261" s="11" t="s">
        <v>48</v>
      </c>
      <c r="F261" s="11" t="s">
        <v>1013</v>
      </c>
      <c r="G261" s="11" t="s">
        <v>1014</v>
      </c>
      <c r="H261" s="11" t="s">
        <v>1015</v>
      </c>
      <c r="I261" s="11" t="s">
        <v>52</v>
      </c>
      <c r="J261" s="11" t="s">
        <v>53</v>
      </c>
      <c r="K261" s="11" t="s">
        <v>1016</v>
      </c>
      <c r="L261" s="11" t="s">
        <v>55</v>
      </c>
      <c r="M261" s="11" t="s">
        <v>694</v>
      </c>
      <c r="N261" s="11" t="s">
        <v>57</v>
      </c>
      <c r="O261" s="11" t="s">
        <v>47</v>
      </c>
      <c r="P261" s="11" t="s">
        <v>47</v>
      </c>
      <c r="Q261" s="11" t="s">
        <v>57</v>
      </c>
      <c r="R261" s="11" t="s">
        <v>57</v>
      </c>
      <c r="S261" s="11" t="s">
        <v>48</v>
      </c>
      <c r="T261" s="11" t="s">
        <v>48</v>
      </c>
      <c r="U261" s="11" t="s">
        <v>58</v>
      </c>
      <c r="V261" s="11" t="s">
        <v>48</v>
      </c>
      <c r="W261" s="11" t="s">
        <v>431</v>
      </c>
      <c r="X261" s="11" t="s">
        <v>60</v>
      </c>
      <c r="Y261" s="11">
        <v>480</v>
      </c>
      <c r="Z261" s="11">
        <v>0</v>
      </c>
      <c r="AA261" s="11" t="s">
        <v>48</v>
      </c>
    </row>
    <row r="262" spans="1:27">
      <c r="A262" s="11" t="s">
        <v>1017</v>
      </c>
      <c r="B262" s="11" t="s">
        <v>45</v>
      </c>
      <c r="C262" s="11" t="s">
        <v>46</v>
      </c>
      <c r="D262" s="11" t="s">
        <v>47</v>
      </c>
      <c r="E262" s="11" t="s">
        <v>48</v>
      </c>
      <c r="F262" s="11" t="s">
        <v>1013</v>
      </c>
      <c r="G262" s="11" t="s">
        <v>1014</v>
      </c>
      <c r="H262" s="11" t="s">
        <v>1015</v>
      </c>
      <c r="I262" s="11" t="s">
        <v>52</v>
      </c>
      <c r="J262" s="11" t="s">
        <v>116</v>
      </c>
      <c r="K262" s="11" t="s">
        <v>1016</v>
      </c>
      <c r="L262" s="11" t="s">
        <v>55</v>
      </c>
      <c r="M262" s="11" t="s">
        <v>57</v>
      </c>
      <c r="N262" s="11" t="s">
        <v>57</v>
      </c>
      <c r="O262" s="11" t="s">
        <v>1018</v>
      </c>
      <c r="P262" s="11" t="s">
        <v>1019</v>
      </c>
      <c r="Q262" s="11" t="s">
        <v>694</v>
      </c>
      <c r="R262" s="11" t="s">
        <v>57</v>
      </c>
      <c r="S262" s="11" t="s">
        <v>119</v>
      </c>
      <c r="T262" s="11" t="s">
        <v>53</v>
      </c>
      <c r="U262" s="11" t="s">
        <v>58</v>
      </c>
      <c r="V262" s="11" t="s">
        <v>48</v>
      </c>
      <c r="W262" s="11" t="s">
        <v>760</v>
      </c>
      <c r="X262" s="11" t="s">
        <v>60</v>
      </c>
      <c r="Y262" s="11">
        <v>0</v>
      </c>
      <c r="Z262" s="11">
        <v>480</v>
      </c>
      <c r="AA262" s="11" t="s">
        <v>48</v>
      </c>
    </row>
    <row r="263" spans="1:27">
      <c r="A263" s="11" t="s">
        <v>1020</v>
      </c>
      <c r="B263" s="11" t="s">
        <v>45</v>
      </c>
      <c r="C263" s="11" t="s">
        <v>46</v>
      </c>
      <c r="D263" s="11" t="s">
        <v>47</v>
      </c>
      <c r="E263" s="11" t="s">
        <v>48</v>
      </c>
      <c r="F263" s="11" t="s">
        <v>1021</v>
      </c>
      <c r="G263" s="11" t="s">
        <v>1022</v>
      </c>
      <c r="H263" s="11" t="s">
        <v>863</v>
      </c>
      <c r="I263" s="11" t="s">
        <v>52</v>
      </c>
      <c r="J263" s="11" t="s">
        <v>53</v>
      </c>
      <c r="K263" s="11" t="s">
        <v>467</v>
      </c>
      <c r="L263" s="11" t="s">
        <v>55</v>
      </c>
      <c r="M263" s="11" t="s">
        <v>1023</v>
      </c>
      <c r="N263" s="11" t="s">
        <v>57</v>
      </c>
      <c r="O263" s="11" t="s">
        <v>47</v>
      </c>
      <c r="P263" s="11" t="s">
        <v>47</v>
      </c>
      <c r="Q263" s="11" t="s">
        <v>57</v>
      </c>
      <c r="R263" s="11" t="s">
        <v>57</v>
      </c>
      <c r="S263" s="11" t="s">
        <v>48</v>
      </c>
      <c r="T263" s="11" t="s">
        <v>48</v>
      </c>
      <c r="U263" s="11" t="s">
        <v>58</v>
      </c>
      <c r="V263" s="11" t="s">
        <v>48</v>
      </c>
      <c r="W263" s="11" t="s">
        <v>1024</v>
      </c>
      <c r="X263" s="11" t="s">
        <v>60</v>
      </c>
      <c r="Y263" s="11">
        <v>696</v>
      </c>
      <c r="Z263" s="11">
        <v>0</v>
      </c>
      <c r="AA263" s="11" t="s">
        <v>48</v>
      </c>
    </row>
    <row r="264" spans="1:27">
      <c r="A264" s="11" t="s">
        <v>1025</v>
      </c>
      <c r="B264" s="11" t="s">
        <v>45</v>
      </c>
      <c r="C264" s="11" t="s">
        <v>46</v>
      </c>
      <c r="D264" s="11" t="s">
        <v>47</v>
      </c>
      <c r="E264" s="11" t="s">
        <v>48</v>
      </c>
      <c r="F264" s="11" t="s">
        <v>1021</v>
      </c>
      <c r="G264" s="11" t="s">
        <v>1022</v>
      </c>
      <c r="H264" s="11" t="s">
        <v>863</v>
      </c>
      <c r="I264" s="11" t="s">
        <v>52</v>
      </c>
      <c r="J264" s="11" t="s">
        <v>116</v>
      </c>
      <c r="K264" s="11" t="s">
        <v>467</v>
      </c>
      <c r="L264" s="11" t="s">
        <v>55</v>
      </c>
      <c r="M264" s="11" t="s">
        <v>57</v>
      </c>
      <c r="N264" s="11" t="s">
        <v>57</v>
      </c>
      <c r="O264" s="11" t="s">
        <v>1026</v>
      </c>
      <c r="P264" s="11" t="s">
        <v>1027</v>
      </c>
      <c r="Q264" s="11" t="s">
        <v>1023</v>
      </c>
      <c r="R264" s="11" t="s">
        <v>57</v>
      </c>
      <c r="S264" s="11" t="s">
        <v>119</v>
      </c>
      <c r="T264" s="11" t="s">
        <v>53</v>
      </c>
      <c r="U264" s="11" t="s">
        <v>58</v>
      </c>
      <c r="V264" s="11" t="s">
        <v>48</v>
      </c>
      <c r="W264" s="11" t="s">
        <v>1028</v>
      </c>
      <c r="X264" s="11" t="s">
        <v>60</v>
      </c>
      <c r="Y264" s="11">
        <v>0</v>
      </c>
      <c r="Z264" s="11">
        <v>696</v>
      </c>
      <c r="AA264" s="11" t="s">
        <v>48</v>
      </c>
    </row>
    <row r="265" spans="1:27">
      <c r="A265" s="11" t="s">
        <v>1029</v>
      </c>
      <c r="B265" s="11" t="s">
        <v>45</v>
      </c>
      <c r="C265" s="11" t="s">
        <v>46</v>
      </c>
      <c r="D265" s="11" t="s">
        <v>47</v>
      </c>
      <c r="E265" s="11" t="s">
        <v>48</v>
      </c>
      <c r="F265" s="11" t="s">
        <v>1030</v>
      </c>
      <c r="G265" s="11" t="s">
        <v>1031</v>
      </c>
      <c r="H265" s="11" t="s">
        <v>504</v>
      </c>
      <c r="I265" s="11" t="s">
        <v>52</v>
      </c>
      <c r="J265" s="11" t="s">
        <v>53</v>
      </c>
      <c r="K265" s="11" t="s">
        <v>385</v>
      </c>
      <c r="L265" s="11" t="s">
        <v>55</v>
      </c>
      <c r="M265" s="11" t="s">
        <v>784</v>
      </c>
      <c r="N265" s="11" t="s">
        <v>57</v>
      </c>
      <c r="O265" s="11" t="s">
        <v>47</v>
      </c>
      <c r="P265" s="11" t="s">
        <v>47</v>
      </c>
      <c r="Q265" s="11" t="s">
        <v>57</v>
      </c>
      <c r="R265" s="11" t="s">
        <v>57</v>
      </c>
      <c r="S265" s="11" t="s">
        <v>48</v>
      </c>
      <c r="T265" s="11" t="s">
        <v>48</v>
      </c>
      <c r="U265" s="11" t="s">
        <v>58</v>
      </c>
      <c r="V265" s="11" t="s">
        <v>48</v>
      </c>
      <c r="W265" s="11" t="s">
        <v>785</v>
      </c>
      <c r="X265" s="11" t="s">
        <v>60</v>
      </c>
      <c r="Y265" s="11">
        <v>828</v>
      </c>
      <c r="Z265" s="11">
        <v>0</v>
      </c>
      <c r="AA265" s="11" t="s">
        <v>48</v>
      </c>
    </row>
    <row r="266" spans="1:27">
      <c r="A266" s="11" t="s">
        <v>1032</v>
      </c>
      <c r="B266" s="11" t="s">
        <v>45</v>
      </c>
      <c r="C266" s="11" t="s">
        <v>46</v>
      </c>
      <c r="D266" s="11" t="s">
        <v>47</v>
      </c>
      <c r="E266" s="11" t="s">
        <v>48</v>
      </c>
      <c r="F266" s="11" t="s">
        <v>1033</v>
      </c>
      <c r="G266" s="11" t="s">
        <v>1034</v>
      </c>
      <c r="H266" s="11" t="s">
        <v>960</v>
      </c>
      <c r="I266" s="11" t="s">
        <v>52</v>
      </c>
      <c r="J266" s="11" t="s">
        <v>53</v>
      </c>
      <c r="K266" s="11" t="s">
        <v>162</v>
      </c>
      <c r="L266" s="11" t="s">
        <v>55</v>
      </c>
      <c r="M266" s="11" t="s">
        <v>560</v>
      </c>
      <c r="N266" s="11" t="s">
        <v>57</v>
      </c>
      <c r="O266" s="11" t="s">
        <v>47</v>
      </c>
      <c r="P266" s="11" t="s">
        <v>47</v>
      </c>
      <c r="Q266" s="11" t="s">
        <v>57</v>
      </c>
      <c r="R266" s="11" t="s">
        <v>57</v>
      </c>
      <c r="S266" s="11" t="s">
        <v>48</v>
      </c>
      <c r="T266" s="11" t="s">
        <v>48</v>
      </c>
      <c r="U266" s="11" t="s">
        <v>58</v>
      </c>
      <c r="V266" s="11" t="s">
        <v>48</v>
      </c>
      <c r="W266" s="11" t="s">
        <v>561</v>
      </c>
      <c r="X266" s="11" t="s">
        <v>60</v>
      </c>
      <c r="Y266" s="11">
        <v>1415</v>
      </c>
      <c r="Z266" s="11">
        <v>0</v>
      </c>
      <c r="AA266" s="11" t="s">
        <v>48</v>
      </c>
    </row>
    <row r="267" spans="1:27">
      <c r="A267" s="11" t="s">
        <v>1035</v>
      </c>
      <c r="B267" s="11" t="s">
        <v>45</v>
      </c>
      <c r="C267" s="11" t="s">
        <v>46</v>
      </c>
      <c r="D267" s="11" t="s">
        <v>47</v>
      </c>
      <c r="E267" s="11" t="s">
        <v>48</v>
      </c>
      <c r="F267" s="11" t="s">
        <v>1033</v>
      </c>
      <c r="G267" s="11" t="s">
        <v>1034</v>
      </c>
      <c r="H267" s="11" t="s">
        <v>960</v>
      </c>
      <c r="I267" s="11" t="s">
        <v>52</v>
      </c>
      <c r="J267" s="11" t="s">
        <v>116</v>
      </c>
      <c r="K267" s="11" t="s">
        <v>162</v>
      </c>
      <c r="L267" s="11" t="s">
        <v>55</v>
      </c>
      <c r="M267" s="11" t="s">
        <v>57</v>
      </c>
      <c r="N267" s="11" t="s">
        <v>57</v>
      </c>
      <c r="O267" s="11" t="s">
        <v>1036</v>
      </c>
      <c r="P267" s="11" t="s">
        <v>1037</v>
      </c>
      <c r="Q267" s="11" t="s">
        <v>560</v>
      </c>
      <c r="R267" s="11" t="s">
        <v>57</v>
      </c>
      <c r="S267" s="11" t="s">
        <v>119</v>
      </c>
      <c r="T267" s="11" t="s">
        <v>53</v>
      </c>
      <c r="U267" s="11" t="s">
        <v>58</v>
      </c>
      <c r="V267" s="11" t="s">
        <v>48</v>
      </c>
      <c r="W267" s="11" t="s">
        <v>744</v>
      </c>
      <c r="X267" s="11" t="s">
        <v>60</v>
      </c>
      <c r="Y267" s="11">
        <v>0</v>
      </c>
      <c r="Z267" s="11">
        <v>1415</v>
      </c>
      <c r="AA267" s="11" t="s">
        <v>48</v>
      </c>
    </row>
    <row r="268" spans="1:27">
      <c r="A268" s="11" t="s">
        <v>1038</v>
      </c>
      <c r="B268" s="11" t="s">
        <v>45</v>
      </c>
      <c r="C268" s="11" t="s">
        <v>46</v>
      </c>
      <c r="D268" s="11" t="s">
        <v>47</v>
      </c>
      <c r="E268" s="11" t="s">
        <v>48</v>
      </c>
      <c r="F268" s="11" t="s">
        <v>1039</v>
      </c>
      <c r="G268" s="11" t="s">
        <v>1040</v>
      </c>
      <c r="H268" s="11" t="s">
        <v>863</v>
      </c>
      <c r="I268" s="11" t="s">
        <v>52</v>
      </c>
      <c r="J268" s="11" t="s">
        <v>53</v>
      </c>
      <c r="K268" s="11" t="s">
        <v>467</v>
      </c>
      <c r="L268" s="11" t="s">
        <v>55</v>
      </c>
      <c r="M268" s="11" t="s">
        <v>418</v>
      </c>
      <c r="N268" s="11" t="s">
        <v>57</v>
      </c>
      <c r="O268" s="11" t="s">
        <v>47</v>
      </c>
      <c r="P268" s="11" t="s">
        <v>47</v>
      </c>
      <c r="Q268" s="11" t="s">
        <v>57</v>
      </c>
      <c r="R268" s="11" t="s">
        <v>57</v>
      </c>
      <c r="S268" s="11" t="s">
        <v>48</v>
      </c>
      <c r="T268" s="11" t="s">
        <v>48</v>
      </c>
      <c r="U268" s="11" t="s">
        <v>58</v>
      </c>
      <c r="V268" s="11" t="s">
        <v>48</v>
      </c>
      <c r="W268" s="11" t="s">
        <v>419</v>
      </c>
      <c r="X268" s="11" t="s">
        <v>60</v>
      </c>
      <c r="Y268" s="11">
        <v>348</v>
      </c>
      <c r="Z268" s="11">
        <v>0</v>
      </c>
      <c r="AA268" s="11" t="s">
        <v>48</v>
      </c>
    </row>
    <row r="269" spans="1:27">
      <c r="A269" s="11" t="s">
        <v>1041</v>
      </c>
      <c r="B269" s="11" t="s">
        <v>45</v>
      </c>
      <c r="C269" s="11" t="s">
        <v>46</v>
      </c>
      <c r="D269" s="11" t="s">
        <v>47</v>
      </c>
      <c r="E269" s="11" t="s">
        <v>48</v>
      </c>
      <c r="F269" s="11" t="s">
        <v>1042</v>
      </c>
      <c r="G269" s="11" t="s">
        <v>1043</v>
      </c>
      <c r="H269" s="11" t="s">
        <v>960</v>
      </c>
      <c r="I269" s="11" t="s">
        <v>52</v>
      </c>
      <c r="J269" s="11" t="s">
        <v>53</v>
      </c>
      <c r="K269" s="11" t="s">
        <v>162</v>
      </c>
      <c r="L269" s="11" t="s">
        <v>55</v>
      </c>
      <c r="M269" s="11" t="s">
        <v>560</v>
      </c>
      <c r="N269" s="11" t="s">
        <v>57</v>
      </c>
      <c r="O269" s="11" t="s">
        <v>47</v>
      </c>
      <c r="P269" s="11" t="s">
        <v>47</v>
      </c>
      <c r="Q269" s="11" t="s">
        <v>57</v>
      </c>
      <c r="R269" s="11" t="s">
        <v>57</v>
      </c>
      <c r="S269" s="11" t="s">
        <v>48</v>
      </c>
      <c r="T269" s="11" t="s">
        <v>48</v>
      </c>
      <c r="U269" s="11" t="s">
        <v>58</v>
      </c>
      <c r="V269" s="11" t="s">
        <v>48</v>
      </c>
      <c r="W269" s="11" t="s">
        <v>561</v>
      </c>
      <c r="X269" s="11" t="s">
        <v>60</v>
      </c>
      <c r="Y269" s="11">
        <v>1415</v>
      </c>
      <c r="Z269" s="11">
        <v>0</v>
      </c>
      <c r="AA269" s="11" t="s">
        <v>48</v>
      </c>
    </row>
    <row r="270" spans="1:27">
      <c r="A270" s="11" t="s">
        <v>1044</v>
      </c>
      <c r="B270" s="11" t="s">
        <v>45</v>
      </c>
      <c r="C270" s="11" t="s">
        <v>46</v>
      </c>
      <c r="D270" s="11" t="s">
        <v>47</v>
      </c>
      <c r="E270" s="11" t="s">
        <v>48</v>
      </c>
      <c r="F270" s="11" t="s">
        <v>1045</v>
      </c>
      <c r="G270" s="11" t="s">
        <v>1046</v>
      </c>
      <c r="H270" s="11" t="s">
        <v>960</v>
      </c>
      <c r="I270" s="11" t="s">
        <v>52</v>
      </c>
      <c r="J270" s="11" t="s">
        <v>53</v>
      </c>
      <c r="K270" s="11" t="s">
        <v>162</v>
      </c>
      <c r="L270" s="11" t="s">
        <v>55</v>
      </c>
      <c r="M270" s="11" t="s">
        <v>694</v>
      </c>
      <c r="N270" s="11" t="s">
        <v>57</v>
      </c>
      <c r="O270" s="11" t="s">
        <v>47</v>
      </c>
      <c r="P270" s="11" t="s">
        <v>47</v>
      </c>
      <c r="Q270" s="11" t="s">
        <v>57</v>
      </c>
      <c r="R270" s="11" t="s">
        <v>57</v>
      </c>
      <c r="S270" s="11" t="s">
        <v>48</v>
      </c>
      <c r="T270" s="11" t="s">
        <v>48</v>
      </c>
      <c r="U270" s="11" t="s">
        <v>58</v>
      </c>
      <c r="V270" s="11" t="s">
        <v>48</v>
      </c>
      <c r="W270" s="11" t="s">
        <v>431</v>
      </c>
      <c r="X270" s="11" t="s">
        <v>60</v>
      </c>
      <c r="Y270" s="11">
        <v>480</v>
      </c>
      <c r="Z270" s="11">
        <v>0</v>
      </c>
      <c r="AA270" s="11" t="s">
        <v>48</v>
      </c>
    </row>
    <row r="271" spans="1:27">
      <c r="A271" s="11" t="s">
        <v>1047</v>
      </c>
      <c r="B271" s="11" t="s">
        <v>45</v>
      </c>
      <c r="C271" s="11" t="s">
        <v>46</v>
      </c>
      <c r="D271" s="11" t="s">
        <v>47</v>
      </c>
      <c r="E271" s="11" t="s">
        <v>48</v>
      </c>
      <c r="F271" s="11" t="s">
        <v>1045</v>
      </c>
      <c r="G271" s="11" t="s">
        <v>1046</v>
      </c>
      <c r="H271" s="11" t="s">
        <v>960</v>
      </c>
      <c r="I271" s="11" t="s">
        <v>52</v>
      </c>
      <c r="J271" s="11" t="s">
        <v>116</v>
      </c>
      <c r="K271" s="11" t="s">
        <v>162</v>
      </c>
      <c r="L271" s="11" t="s">
        <v>55</v>
      </c>
      <c r="M271" s="11" t="s">
        <v>57</v>
      </c>
      <c r="N271" s="11" t="s">
        <v>57</v>
      </c>
      <c r="O271" s="11" t="s">
        <v>1048</v>
      </c>
      <c r="P271" s="11" t="s">
        <v>1049</v>
      </c>
      <c r="Q271" s="11" t="s">
        <v>694</v>
      </c>
      <c r="R271" s="11" t="s">
        <v>57</v>
      </c>
      <c r="S271" s="11" t="s">
        <v>119</v>
      </c>
      <c r="T271" s="11" t="s">
        <v>53</v>
      </c>
      <c r="U271" s="11" t="s">
        <v>58</v>
      </c>
      <c r="V271" s="11" t="s">
        <v>48</v>
      </c>
      <c r="W271" s="11" t="s">
        <v>760</v>
      </c>
      <c r="X271" s="11" t="s">
        <v>60</v>
      </c>
      <c r="Y271" s="11">
        <v>0</v>
      </c>
      <c r="Z271" s="11">
        <v>480</v>
      </c>
      <c r="AA271" s="11" t="s">
        <v>48</v>
      </c>
    </row>
    <row r="272" spans="1:27">
      <c r="A272" s="11" t="s">
        <v>1050</v>
      </c>
      <c r="B272" s="11" t="s">
        <v>45</v>
      </c>
      <c r="C272" s="11" t="s">
        <v>46</v>
      </c>
      <c r="D272" s="11" t="s">
        <v>47</v>
      </c>
      <c r="E272" s="11" t="s">
        <v>48</v>
      </c>
      <c r="F272" s="11" t="s">
        <v>1051</v>
      </c>
      <c r="G272" s="11" t="s">
        <v>1052</v>
      </c>
      <c r="H272" s="11" t="s">
        <v>976</v>
      </c>
      <c r="I272" s="11" t="s">
        <v>52</v>
      </c>
      <c r="J272" s="11" t="s">
        <v>53</v>
      </c>
      <c r="K272" s="11" t="s">
        <v>385</v>
      </c>
      <c r="L272" s="11" t="s">
        <v>55</v>
      </c>
      <c r="M272" s="11" t="s">
        <v>725</v>
      </c>
      <c r="N272" s="11" t="s">
        <v>57</v>
      </c>
      <c r="O272" s="11" t="s">
        <v>47</v>
      </c>
      <c r="P272" s="11" t="s">
        <v>47</v>
      </c>
      <c r="Q272" s="11" t="s">
        <v>57</v>
      </c>
      <c r="R272" s="11" t="s">
        <v>57</v>
      </c>
      <c r="S272" s="11" t="s">
        <v>48</v>
      </c>
      <c r="T272" s="11" t="s">
        <v>48</v>
      </c>
      <c r="U272" s="11" t="s">
        <v>58</v>
      </c>
      <c r="V272" s="11" t="s">
        <v>48</v>
      </c>
      <c r="W272" s="11" t="s">
        <v>726</v>
      </c>
      <c r="X272" s="11" t="s">
        <v>60</v>
      </c>
      <c r="Y272" s="11">
        <v>554</v>
      </c>
      <c r="Z272" s="11">
        <v>0</v>
      </c>
      <c r="AA272" s="11" t="s">
        <v>48</v>
      </c>
    </row>
    <row r="273" spans="1:27">
      <c r="A273" s="11" t="s">
        <v>1053</v>
      </c>
      <c r="B273" s="11" t="s">
        <v>45</v>
      </c>
      <c r="C273" s="11" t="s">
        <v>46</v>
      </c>
      <c r="D273" s="11" t="s">
        <v>47</v>
      </c>
      <c r="E273" s="11" t="s">
        <v>48</v>
      </c>
      <c r="F273" s="11" t="s">
        <v>1054</v>
      </c>
      <c r="G273" s="11" t="s">
        <v>1055</v>
      </c>
      <c r="H273" s="11" t="s">
        <v>1002</v>
      </c>
      <c r="I273" s="11" t="s">
        <v>52</v>
      </c>
      <c r="J273" s="11" t="s">
        <v>53</v>
      </c>
      <c r="K273" s="11" t="s">
        <v>385</v>
      </c>
      <c r="L273" s="11" t="s">
        <v>55</v>
      </c>
      <c r="M273" s="11" t="s">
        <v>732</v>
      </c>
      <c r="N273" s="11" t="s">
        <v>57</v>
      </c>
      <c r="O273" s="11" t="s">
        <v>47</v>
      </c>
      <c r="P273" s="11" t="s">
        <v>47</v>
      </c>
      <c r="Q273" s="11" t="s">
        <v>57</v>
      </c>
      <c r="R273" s="11" t="s">
        <v>57</v>
      </c>
      <c r="S273" s="11" t="s">
        <v>48</v>
      </c>
      <c r="T273" s="11" t="s">
        <v>48</v>
      </c>
      <c r="U273" s="11" t="s">
        <v>58</v>
      </c>
      <c r="V273" s="11" t="s">
        <v>48</v>
      </c>
      <c r="W273" s="11" t="s">
        <v>733</v>
      </c>
      <c r="X273" s="11" t="s">
        <v>60</v>
      </c>
      <c r="Y273" s="11">
        <v>866</v>
      </c>
      <c r="Z273" s="11">
        <v>0</v>
      </c>
      <c r="AA273" s="11" t="s">
        <v>48</v>
      </c>
    </row>
    <row r="274" spans="1:27">
      <c r="A274" s="11" t="s">
        <v>1056</v>
      </c>
      <c r="B274" s="11" t="s">
        <v>45</v>
      </c>
      <c r="C274" s="11" t="s">
        <v>46</v>
      </c>
      <c r="D274" s="11" t="s">
        <v>47</v>
      </c>
      <c r="E274" s="11" t="s">
        <v>48</v>
      </c>
      <c r="F274" s="11" t="s">
        <v>1054</v>
      </c>
      <c r="G274" s="11" t="s">
        <v>1055</v>
      </c>
      <c r="H274" s="11" t="s">
        <v>1002</v>
      </c>
      <c r="I274" s="11" t="s">
        <v>52</v>
      </c>
      <c r="J274" s="11" t="s">
        <v>116</v>
      </c>
      <c r="K274" s="11" t="s">
        <v>385</v>
      </c>
      <c r="L274" s="11" t="s">
        <v>55</v>
      </c>
      <c r="M274" s="11" t="s">
        <v>57</v>
      </c>
      <c r="N274" s="11" t="s">
        <v>57</v>
      </c>
      <c r="O274" s="11" t="s">
        <v>1057</v>
      </c>
      <c r="P274" s="11" t="s">
        <v>1058</v>
      </c>
      <c r="Q274" s="11" t="s">
        <v>732</v>
      </c>
      <c r="R274" s="11" t="s">
        <v>57</v>
      </c>
      <c r="S274" s="11" t="s">
        <v>119</v>
      </c>
      <c r="T274" s="11" t="s">
        <v>53</v>
      </c>
      <c r="U274" s="11" t="s">
        <v>58</v>
      </c>
      <c r="V274" s="11" t="s">
        <v>48</v>
      </c>
      <c r="W274" s="11" t="s">
        <v>1059</v>
      </c>
      <c r="X274" s="11" t="s">
        <v>60</v>
      </c>
      <c r="Y274" s="11">
        <v>0</v>
      </c>
      <c r="Z274" s="11">
        <v>866</v>
      </c>
      <c r="AA274" s="11" t="s">
        <v>48</v>
      </c>
    </row>
    <row r="275" spans="1:27">
      <c r="A275" s="11" t="s">
        <v>1060</v>
      </c>
      <c r="B275" s="11" t="s">
        <v>45</v>
      </c>
      <c r="C275" s="11" t="s">
        <v>46</v>
      </c>
      <c r="D275" s="11" t="s">
        <v>47</v>
      </c>
      <c r="E275" s="11" t="s">
        <v>48</v>
      </c>
      <c r="F275" s="11" t="s">
        <v>1061</v>
      </c>
      <c r="G275" s="11" t="s">
        <v>1062</v>
      </c>
      <c r="H275" s="11" t="s">
        <v>1063</v>
      </c>
      <c r="I275" s="11" t="s">
        <v>52</v>
      </c>
      <c r="J275" s="11" t="s">
        <v>53</v>
      </c>
      <c r="K275" s="11" t="s">
        <v>385</v>
      </c>
      <c r="L275" s="11" t="s">
        <v>55</v>
      </c>
      <c r="M275" s="11" t="s">
        <v>694</v>
      </c>
      <c r="N275" s="11" t="s">
        <v>57</v>
      </c>
      <c r="O275" s="11" t="s">
        <v>47</v>
      </c>
      <c r="P275" s="11" t="s">
        <v>47</v>
      </c>
      <c r="Q275" s="11" t="s">
        <v>57</v>
      </c>
      <c r="R275" s="11" t="s">
        <v>57</v>
      </c>
      <c r="S275" s="11" t="s">
        <v>48</v>
      </c>
      <c r="T275" s="11" t="s">
        <v>48</v>
      </c>
      <c r="U275" s="11" t="s">
        <v>58</v>
      </c>
      <c r="V275" s="11" t="s">
        <v>48</v>
      </c>
      <c r="W275" s="11" t="s">
        <v>431</v>
      </c>
      <c r="X275" s="11" t="s">
        <v>60</v>
      </c>
      <c r="Y275" s="11">
        <v>480</v>
      </c>
      <c r="Z275" s="11">
        <v>0</v>
      </c>
      <c r="AA275" s="11" t="s">
        <v>48</v>
      </c>
    </row>
    <row r="276" spans="1:27">
      <c r="A276" s="11" t="s">
        <v>1064</v>
      </c>
      <c r="B276" s="11" t="s">
        <v>45</v>
      </c>
      <c r="C276" s="11" t="s">
        <v>46</v>
      </c>
      <c r="D276" s="11" t="s">
        <v>47</v>
      </c>
      <c r="E276" s="11" t="s">
        <v>48</v>
      </c>
      <c r="F276" s="11" t="s">
        <v>1065</v>
      </c>
      <c r="G276" s="11" t="s">
        <v>1066</v>
      </c>
      <c r="H276" s="11" t="s">
        <v>1063</v>
      </c>
      <c r="I276" s="11" t="s">
        <v>52</v>
      </c>
      <c r="J276" s="11" t="s">
        <v>53</v>
      </c>
      <c r="K276" s="11" t="s">
        <v>385</v>
      </c>
      <c r="L276" s="11" t="s">
        <v>55</v>
      </c>
      <c r="M276" s="11" t="s">
        <v>784</v>
      </c>
      <c r="N276" s="11" t="s">
        <v>57</v>
      </c>
      <c r="O276" s="11" t="s">
        <v>47</v>
      </c>
      <c r="P276" s="11" t="s">
        <v>47</v>
      </c>
      <c r="Q276" s="11" t="s">
        <v>57</v>
      </c>
      <c r="R276" s="11" t="s">
        <v>57</v>
      </c>
      <c r="S276" s="11" t="s">
        <v>48</v>
      </c>
      <c r="T276" s="11" t="s">
        <v>48</v>
      </c>
      <c r="U276" s="11" t="s">
        <v>58</v>
      </c>
      <c r="V276" s="11" t="s">
        <v>48</v>
      </c>
      <c r="W276" s="11" t="s">
        <v>785</v>
      </c>
      <c r="X276" s="11" t="s">
        <v>60</v>
      </c>
      <c r="Y276" s="11">
        <v>828</v>
      </c>
      <c r="Z276" s="11">
        <v>0</v>
      </c>
      <c r="AA276" s="11" t="s">
        <v>48</v>
      </c>
    </row>
    <row r="277" spans="1:27">
      <c r="A277" s="11" t="s">
        <v>1067</v>
      </c>
      <c r="B277" s="11" t="s">
        <v>45</v>
      </c>
      <c r="C277" s="11" t="s">
        <v>46</v>
      </c>
      <c r="D277" s="11" t="s">
        <v>47</v>
      </c>
      <c r="E277" s="11" t="s">
        <v>48</v>
      </c>
      <c r="F277" s="11" t="s">
        <v>1065</v>
      </c>
      <c r="G277" s="11" t="s">
        <v>1066</v>
      </c>
      <c r="H277" s="11" t="s">
        <v>1063</v>
      </c>
      <c r="I277" s="11" t="s">
        <v>52</v>
      </c>
      <c r="J277" s="11" t="s">
        <v>116</v>
      </c>
      <c r="K277" s="11" t="s">
        <v>385</v>
      </c>
      <c r="L277" s="11" t="s">
        <v>55</v>
      </c>
      <c r="M277" s="11" t="s">
        <v>57</v>
      </c>
      <c r="N277" s="11" t="s">
        <v>57</v>
      </c>
      <c r="O277" s="11" t="s">
        <v>1068</v>
      </c>
      <c r="P277" s="11" t="s">
        <v>1069</v>
      </c>
      <c r="Q277" s="11" t="s">
        <v>784</v>
      </c>
      <c r="R277" s="11" t="s">
        <v>57</v>
      </c>
      <c r="S277" s="11" t="s">
        <v>119</v>
      </c>
      <c r="T277" s="11" t="s">
        <v>53</v>
      </c>
      <c r="U277" s="11" t="s">
        <v>58</v>
      </c>
      <c r="V277" s="11" t="s">
        <v>48</v>
      </c>
      <c r="W277" s="11" t="s">
        <v>1070</v>
      </c>
      <c r="X277" s="11" t="s">
        <v>60</v>
      </c>
      <c r="Y277" s="11">
        <v>0</v>
      </c>
      <c r="Z277" s="11">
        <v>828</v>
      </c>
      <c r="AA277" s="11" t="s">
        <v>48</v>
      </c>
    </row>
    <row r="278" spans="1:27">
      <c r="A278" s="11" t="s">
        <v>1071</v>
      </c>
      <c r="B278" s="11" t="s">
        <v>45</v>
      </c>
      <c r="C278" s="11" t="s">
        <v>46</v>
      </c>
      <c r="D278" s="11" t="s">
        <v>47</v>
      </c>
      <c r="E278" s="11" t="s">
        <v>48</v>
      </c>
      <c r="F278" s="11" t="s">
        <v>1072</v>
      </c>
      <c r="G278" s="11" t="s">
        <v>1073</v>
      </c>
      <c r="H278" s="11" t="s">
        <v>1063</v>
      </c>
      <c r="I278" s="11" t="s">
        <v>52</v>
      </c>
      <c r="J278" s="11" t="s">
        <v>53</v>
      </c>
      <c r="K278" s="11" t="s">
        <v>385</v>
      </c>
      <c r="L278" s="11" t="s">
        <v>55</v>
      </c>
      <c r="M278" s="11" t="s">
        <v>694</v>
      </c>
      <c r="N278" s="11" t="s">
        <v>57</v>
      </c>
      <c r="O278" s="11" t="s">
        <v>47</v>
      </c>
      <c r="P278" s="11" t="s">
        <v>47</v>
      </c>
      <c r="Q278" s="11" t="s">
        <v>57</v>
      </c>
      <c r="R278" s="11" t="s">
        <v>57</v>
      </c>
      <c r="S278" s="11" t="s">
        <v>48</v>
      </c>
      <c r="T278" s="11" t="s">
        <v>48</v>
      </c>
      <c r="U278" s="11" t="s">
        <v>58</v>
      </c>
      <c r="V278" s="11" t="s">
        <v>48</v>
      </c>
      <c r="W278" s="11" t="s">
        <v>431</v>
      </c>
      <c r="X278" s="11" t="s">
        <v>60</v>
      </c>
      <c r="Y278" s="11">
        <v>480</v>
      </c>
      <c r="Z278" s="11">
        <v>0</v>
      </c>
      <c r="AA278" s="11" t="s">
        <v>48</v>
      </c>
    </row>
    <row r="279" spans="1:27">
      <c r="A279" s="11" t="s">
        <v>1074</v>
      </c>
      <c r="B279" s="11" t="s">
        <v>45</v>
      </c>
      <c r="C279" s="11" t="s">
        <v>46</v>
      </c>
      <c r="D279" s="11" t="s">
        <v>47</v>
      </c>
      <c r="E279" s="11" t="s">
        <v>48</v>
      </c>
      <c r="F279" s="11" t="s">
        <v>1075</v>
      </c>
      <c r="G279" s="11" t="s">
        <v>1076</v>
      </c>
      <c r="H279" s="11" t="s">
        <v>1015</v>
      </c>
      <c r="I279" s="11" t="s">
        <v>52</v>
      </c>
      <c r="J279" s="11" t="s">
        <v>53</v>
      </c>
      <c r="K279" s="11" t="s">
        <v>1016</v>
      </c>
      <c r="L279" s="11" t="s">
        <v>55</v>
      </c>
      <c r="M279" s="11" t="s">
        <v>560</v>
      </c>
      <c r="N279" s="11" t="s">
        <v>57</v>
      </c>
      <c r="O279" s="11" t="s">
        <v>47</v>
      </c>
      <c r="P279" s="11" t="s">
        <v>47</v>
      </c>
      <c r="Q279" s="11" t="s">
        <v>57</v>
      </c>
      <c r="R279" s="11" t="s">
        <v>57</v>
      </c>
      <c r="S279" s="11" t="s">
        <v>48</v>
      </c>
      <c r="T279" s="11" t="s">
        <v>48</v>
      </c>
      <c r="U279" s="11" t="s">
        <v>58</v>
      </c>
      <c r="V279" s="11" t="s">
        <v>48</v>
      </c>
      <c r="W279" s="11" t="s">
        <v>561</v>
      </c>
      <c r="X279" s="11" t="s">
        <v>60</v>
      </c>
      <c r="Y279" s="11">
        <v>1415</v>
      </c>
      <c r="Z279" s="11">
        <v>0</v>
      </c>
      <c r="AA279" s="11" t="s">
        <v>48</v>
      </c>
    </row>
    <row r="280" spans="1:27">
      <c r="A280" s="11" t="s">
        <v>1077</v>
      </c>
      <c r="B280" s="11" t="s">
        <v>45</v>
      </c>
      <c r="C280" s="11" t="s">
        <v>46</v>
      </c>
      <c r="D280" s="11" t="s">
        <v>47</v>
      </c>
      <c r="E280" s="11" t="s">
        <v>48</v>
      </c>
      <c r="F280" s="11" t="s">
        <v>1078</v>
      </c>
      <c r="G280" s="11" t="s">
        <v>1079</v>
      </c>
      <c r="H280" s="11" t="s">
        <v>544</v>
      </c>
      <c r="I280" s="11" t="s">
        <v>52</v>
      </c>
      <c r="J280" s="11" t="s">
        <v>53</v>
      </c>
      <c r="K280" s="11" t="s">
        <v>385</v>
      </c>
      <c r="L280" s="11" t="s">
        <v>55</v>
      </c>
      <c r="M280" s="11" t="s">
        <v>489</v>
      </c>
      <c r="N280" s="11" t="s">
        <v>57</v>
      </c>
      <c r="O280" s="11" t="s">
        <v>47</v>
      </c>
      <c r="P280" s="11" t="s">
        <v>47</v>
      </c>
      <c r="Q280" s="11" t="s">
        <v>57</v>
      </c>
      <c r="R280" s="11" t="s">
        <v>57</v>
      </c>
      <c r="S280" s="11" t="s">
        <v>48</v>
      </c>
      <c r="T280" s="11" t="s">
        <v>48</v>
      </c>
      <c r="U280" s="11" t="s">
        <v>58</v>
      </c>
      <c r="V280" s="11" t="s">
        <v>48</v>
      </c>
      <c r="W280" s="11" t="s">
        <v>490</v>
      </c>
      <c r="X280" s="11" t="s">
        <v>60</v>
      </c>
      <c r="Y280" s="11">
        <v>395</v>
      </c>
      <c r="Z280" s="11">
        <v>0</v>
      </c>
      <c r="AA280" s="11" t="s">
        <v>48</v>
      </c>
    </row>
    <row r="281" spans="1:27">
      <c r="A281" s="11" t="s">
        <v>1080</v>
      </c>
      <c r="B281" s="11" t="s">
        <v>45</v>
      </c>
      <c r="C281" s="11" t="s">
        <v>46</v>
      </c>
      <c r="D281" s="11" t="s">
        <v>47</v>
      </c>
      <c r="E281" s="11" t="s">
        <v>48</v>
      </c>
      <c r="F281" s="11" t="s">
        <v>1081</v>
      </c>
      <c r="G281" s="11" t="s">
        <v>1082</v>
      </c>
      <c r="H281" s="11" t="s">
        <v>800</v>
      </c>
      <c r="I281" s="11" t="s">
        <v>52</v>
      </c>
      <c r="J281" s="11" t="s">
        <v>53</v>
      </c>
      <c r="K281" s="11" t="s">
        <v>162</v>
      </c>
      <c r="L281" s="11" t="s">
        <v>55</v>
      </c>
      <c r="M281" s="11" t="s">
        <v>784</v>
      </c>
      <c r="N281" s="11" t="s">
        <v>57</v>
      </c>
      <c r="O281" s="11" t="s">
        <v>47</v>
      </c>
      <c r="P281" s="11" t="s">
        <v>47</v>
      </c>
      <c r="Q281" s="11" t="s">
        <v>57</v>
      </c>
      <c r="R281" s="11" t="s">
        <v>57</v>
      </c>
      <c r="S281" s="11" t="s">
        <v>48</v>
      </c>
      <c r="T281" s="11" t="s">
        <v>48</v>
      </c>
      <c r="U281" s="11" t="s">
        <v>58</v>
      </c>
      <c r="V281" s="11" t="s">
        <v>48</v>
      </c>
      <c r="W281" s="11" t="s">
        <v>785</v>
      </c>
      <c r="X281" s="11" t="s">
        <v>60</v>
      </c>
      <c r="Y281" s="11">
        <v>828</v>
      </c>
      <c r="Z281" s="11">
        <v>0</v>
      </c>
      <c r="AA281" s="11" t="s">
        <v>48</v>
      </c>
    </row>
    <row r="282" spans="1:27">
      <c r="A282" s="11" t="s">
        <v>1083</v>
      </c>
      <c r="B282" s="11" t="s">
        <v>45</v>
      </c>
      <c r="C282" s="11" t="s">
        <v>46</v>
      </c>
      <c r="D282" s="11" t="s">
        <v>47</v>
      </c>
      <c r="E282" s="11" t="s">
        <v>48</v>
      </c>
      <c r="F282" s="11" t="s">
        <v>1084</v>
      </c>
      <c r="G282" s="11" t="s">
        <v>1085</v>
      </c>
      <c r="H282" s="11" t="s">
        <v>1063</v>
      </c>
      <c r="I282" s="11" t="s">
        <v>52</v>
      </c>
      <c r="J282" s="11" t="s">
        <v>53</v>
      </c>
      <c r="K282" s="11" t="s">
        <v>385</v>
      </c>
      <c r="L282" s="11" t="s">
        <v>55</v>
      </c>
      <c r="M282" s="11" t="s">
        <v>725</v>
      </c>
      <c r="N282" s="11" t="s">
        <v>57</v>
      </c>
      <c r="O282" s="11" t="s">
        <v>47</v>
      </c>
      <c r="P282" s="11" t="s">
        <v>47</v>
      </c>
      <c r="Q282" s="11" t="s">
        <v>57</v>
      </c>
      <c r="R282" s="11" t="s">
        <v>57</v>
      </c>
      <c r="S282" s="11" t="s">
        <v>48</v>
      </c>
      <c r="T282" s="11" t="s">
        <v>48</v>
      </c>
      <c r="U282" s="11" t="s">
        <v>58</v>
      </c>
      <c r="V282" s="11" t="s">
        <v>48</v>
      </c>
      <c r="W282" s="11" t="s">
        <v>726</v>
      </c>
      <c r="X282" s="11" t="s">
        <v>60</v>
      </c>
      <c r="Y282" s="11">
        <v>554</v>
      </c>
      <c r="Z282" s="11">
        <v>0</v>
      </c>
      <c r="AA282" s="11" t="s">
        <v>48</v>
      </c>
    </row>
    <row r="283" spans="1:27">
      <c r="A283" s="11" t="s">
        <v>1086</v>
      </c>
      <c r="B283" s="11" t="s">
        <v>45</v>
      </c>
      <c r="C283" s="11" t="s">
        <v>46</v>
      </c>
      <c r="D283" s="11" t="s">
        <v>47</v>
      </c>
      <c r="E283" s="11" t="s">
        <v>48</v>
      </c>
      <c r="F283" s="11" t="s">
        <v>1084</v>
      </c>
      <c r="G283" s="11" t="s">
        <v>1085</v>
      </c>
      <c r="H283" s="11" t="s">
        <v>1063</v>
      </c>
      <c r="I283" s="11" t="s">
        <v>52</v>
      </c>
      <c r="J283" s="11" t="s">
        <v>116</v>
      </c>
      <c r="K283" s="11" t="s">
        <v>385</v>
      </c>
      <c r="L283" s="11" t="s">
        <v>55</v>
      </c>
      <c r="M283" s="11" t="s">
        <v>57</v>
      </c>
      <c r="N283" s="11" t="s">
        <v>57</v>
      </c>
      <c r="O283" s="11" t="s">
        <v>1087</v>
      </c>
      <c r="P283" s="11" t="s">
        <v>1088</v>
      </c>
      <c r="Q283" s="11" t="s">
        <v>725</v>
      </c>
      <c r="R283" s="11" t="s">
        <v>57</v>
      </c>
      <c r="S283" s="11" t="s">
        <v>119</v>
      </c>
      <c r="T283" s="11" t="s">
        <v>53</v>
      </c>
      <c r="U283" s="11" t="s">
        <v>58</v>
      </c>
      <c r="V283" s="11" t="s">
        <v>48</v>
      </c>
      <c r="W283" s="11" t="s">
        <v>1089</v>
      </c>
      <c r="X283" s="11" t="s">
        <v>60</v>
      </c>
      <c r="Y283" s="11">
        <v>0</v>
      </c>
      <c r="Z283" s="11">
        <v>554</v>
      </c>
      <c r="AA283" s="11" t="s">
        <v>48</v>
      </c>
    </row>
    <row r="284" spans="1:27">
      <c r="A284" s="11" t="s">
        <v>1090</v>
      </c>
      <c r="B284" s="11" t="s">
        <v>45</v>
      </c>
      <c r="C284" s="11" t="s">
        <v>46</v>
      </c>
      <c r="D284" s="11" t="s">
        <v>47</v>
      </c>
      <c r="E284" s="11" t="s">
        <v>48</v>
      </c>
      <c r="F284" s="11" t="s">
        <v>1091</v>
      </c>
      <c r="G284" s="11" t="s">
        <v>1092</v>
      </c>
      <c r="H284" s="11" t="s">
        <v>976</v>
      </c>
      <c r="I284" s="11" t="s">
        <v>52</v>
      </c>
      <c r="J284" s="11" t="s">
        <v>53</v>
      </c>
      <c r="K284" s="11" t="s">
        <v>385</v>
      </c>
      <c r="L284" s="11" t="s">
        <v>55</v>
      </c>
      <c r="M284" s="11" t="s">
        <v>847</v>
      </c>
      <c r="N284" s="11" t="s">
        <v>57</v>
      </c>
      <c r="O284" s="11" t="s">
        <v>47</v>
      </c>
      <c r="P284" s="11" t="s">
        <v>47</v>
      </c>
      <c r="Q284" s="11" t="s">
        <v>57</v>
      </c>
      <c r="R284" s="11" t="s">
        <v>57</v>
      </c>
      <c r="S284" s="11" t="s">
        <v>48</v>
      </c>
      <c r="T284" s="11" t="s">
        <v>48</v>
      </c>
      <c r="U284" s="11" t="s">
        <v>58</v>
      </c>
      <c r="V284" s="11" t="s">
        <v>48</v>
      </c>
      <c r="W284" s="11" t="s">
        <v>848</v>
      </c>
      <c r="X284" s="11" t="s">
        <v>60</v>
      </c>
      <c r="Y284" s="11">
        <v>195</v>
      </c>
      <c r="Z284" s="11">
        <v>0</v>
      </c>
      <c r="AA284" s="11" t="s">
        <v>48</v>
      </c>
    </row>
    <row r="285" spans="1:27">
      <c r="A285" s="11" t="s">
        <v>1093</v>
      </c>
      <c r="B285" s="11" t="s">
        <v>45</v>
      </c>
      <c r="C285" s="11" t="s">
        <v>46</v>
      </c>
      <c r="D285" s="11" t="s">
        <v>47</v>
      </c>
      <c r="E285" s="11" t="s">
        <v>48</v>
      </c>
      <c r="F285" s="11" t="s">
        <v>1094</v>
      </c>
      <c r="G285" s="11" t="s">
        <v>1095</v>
      </c>
      <c r="H285" s="11" t="s">
        <v>1015</v>
      </c>
      <c r="I285" s="11" t="s">
        <v>52</v>
      </c>
      <c r="J285" s="11" t="s">
        <v>53</v>
      </c>
      <c r="K285" s="11" t="s">
        <v>1016</v>
      </c>
      <c r="L285" s="11" t="s">
        <v>55</v>
      </c>
      <c r="M285" s="11" t="s">
        <v>560</v>
      </c>
      <c r="N285" s="11" t="s">
        <v>57</v>
      </c>
      <c r="O285" s="11" t="s">
        <v>47</v>
      </c>
      <c r="P285" s="11" t="s">
        <v>47</v>
      </c>
      <c r="Q285" s="11" t="s">
        <v>57</v>
      </c>
      <c r="R285" s="11" t="s">
        <v>57</v>
      </c>
      <c r="S285" s="11" t="s">
        <v>48</v>
      </c>
      <c r="T285" s="11" t="s">
        <v>48</v>
      </c>
      <c r="U285" s="11" t="s">
        <v>58</v>
      </c>
      <c r="V285" s="11" t="s">
        <v>48</v>
      </c>
      <c r="W285" s="11" t="s">
        <v>561</v>
      </c>
      <c r="X285" s="11" t="s">
        <v>60</v>
      </c>
      <c r="Y285" s="11">
        <v>1415</v>
      </c>
      <c r="Z285" s="11">
        <v>0</v>
      </c>
      <c r="AA285" s="11" t="s">
        <v>48</v>
      </c>
    </row>
    <row r="286" spans="1:27">
      <c r="A286" s="11" t="s">
        <v>1096</v>
      </c>
      <c r="B286" s="11" t="s">
        <v>45</v>
      </c>
      <c r="C286" s="11" t="s">
        <v>46</v>
      </c>
      <c r="D286" s="11" t="s">
        <v>47</v>
      </c>
      <c r="E286" s="11" t="s">
        <v>48</v>
      </c>
      <c r="F286" s="11" t="s">
        <v>1094</v>
      </c>
      <c r="G286" s="11" t="s">
        <v>1095</v>
      </c>
      <c r="H286" s="11" t="s">
        <v>1015</v>
      </c>
      <c r="I286" s="11" t="s">
        <v>52</v>
      </c>
      <c r="J286" s="11" t="s">
        <v>116</v>
      </c>
      <c r="K286" s="11" t="s">
        <v>1016</v>
      </c>
      <c r="L286" s="11" t="s">
        <v>55</v>
      </c>
      <c r="M286" s="11" t="s">
        <v>57</v>
      </c>
      <c r="N286" s="11" t="s">
        <v>57</v>
      </c>
      <c r="O286" s="11" t="s">
        <v>1097</v>
      </c>
      <c r="P286" s="11" t="s">
        <v>1098</v>
      </c>
      <c r="Q286" s="11" t="s">
        <v>560</v>
      </c>
      <c r="R286" s="11" t="s">
        <v>57</v>
      </c>
      <c r="S286" s="11" t="s">
        <v>119</v>
      </c>
      <c r="T286" s="11" t="s">
        <v>53</v>
      </c>
      <c r="U286" s="11" t="s">
        <v>58</v>
      </c>
      <c r="V286" s="11" t="s">
        <v>48</v>
      </c>
      <c r="W286" s="11" t="s">
        <v>744</v>
      </c>
      <c r="X286" s="11" t="s">
        <v>60</v>
      </c>
      <c r="Y286" s="11">
        <v>0</v>
      </c>
      <c r="Z286" s="11">
        <v>1415</v>
      </c>
      <c r="AA286" s="11" t="s">
        <v>48</v>
      </c>
    </row>
    <row r="287" spans="1:27">
      <c r="A287" s="11" t="s">
        <v>1099</v>
      </c>
      <c r="B287" s="11" t="s">
        <v>45</v>
      </c>
      <c r="C287" s="11" t="s">
        <v>46</v>
      </c>
      <c r="D287" s="11" t="s">
        <v>47</v>
      </c>
      <c r="E287" s="11" t="s">
        <v>48</v>
      </c>
      <c r="F287" s="11" t="s">
        <v>1100</v>
      </c>
      <c r="G287" s="11" t="s">
        <v>1101</v>
      </c>
      <c r="H287" s="11" t="s">
        <v>1015</v>
      </c>
      <c r="I287" s="11" t="s">
        <v>52</v>
      </c>
      <c r="J287" s="11" t="s">
        <v>53</v>
      </c>
      <c r="K287" s="11" t="s">
        <v>1016</v>
      </c>
      <c r="L287" s="11" t="s">
        <v>55</v>
      </c>
      <c r="M287" s="11" t="s">
        <v>560</v>
      </c>
      <c r="N287" s="11" t="s">
        <v>57</v>
      </c>
      <c r="O287" s="11" t="s">
        <v>47</v>
      </c>
      <c r="P287" s="11" t="s">
        <v>47</v>
      </c>
      <c r="Q287" s="11" t="s">
        <v>57</v>
      </c>
      <c r="R287" s="11" t="s">
        <v>57</v>
      </c>
      <c r="S287" s="11" t="s">
        <v>48</v>
      </c>
      <c r="T287" s="11" t="s">
        <v>48</v>
      </c>
      <c r="U287" s="11" t="s">
        <v>58</v>
      </c>
      <c r="V287" s="11" t="s">
        <v>48</v>
      </c>
      <c r="W287" s="11" t="s">
        <v>561</v>
      </c>
      <c r="X287" s="11" t="s">
        <v>60</v>
      </c>
      <c r="Y287" s="11">
        <v>1415</v>
      </c>
      <c r="Z287" s="11">
        <v>0</v>
      </c>
      <c r="AA287" s="11" t="s">
        <v>48</v>
      </c>
    </row>
    <row r="288" spans="1:27">
      <c r="A288" s="11" t="s">
        <v>1102</v>
      </c>
      <c r="B288" s="11" t="s">
        <v>45</v>
      </c>
      <c r="C288" s="11" t="s">
        <v>46</v>
      </c>
      <c r="D288" s="11" t="s">
        <v>47</v>
      </c>
      <c r="E288" s="11" t="s">
        <v>48</v>
      </c>
      <c r="F288" s="11" t="s">
        <v>1100</v>
      </c>
      <c r="G288" s="11" t="s">
        <v>1101</v>
      </c>
      <c r="H288" s="11" t="s">
        <v>1015</v>
      </c>
      <c r="I288" s="11" t="s">
        <v>52</v>
      </c>
      <c r="J288" s="11" t="s">
        <v>116</v>
      </c>
      <c r="K288" s="11" t="s">
        <v>1016</v>
      </c>
      <c r="L288" s="11" t="s">
        <v>55</v>
      </c>
      <c r="M288" s="11" t="s">
        <v>57</v>
      </c>
      <c r="N288" s="11" t="s">
        <v>57</v>
      </c>
      <c r="O288" s="11" t="s">
        <v>1103</v>
      </c>
      <c r="P288" s="11" t="s">
        <v>1104</v>
      </c>
      <c r="Q288" s="11" t="s">
        <v>560</v>
      </c>
      <c r="R288" s="11" t="s">
        <v>57</v>
      </c>
      <c r="S288" s="11" t="s">
        <v>119</v>
      </c>
      <c r="T288" s="11" t="s">
        <v>53</v>
      </c>
      <c r="U288" s="11" t="s">
        <v>58</v>
      </c>
      <c r="V288" s="11" t="s">
        <v>48</v>
      </c>
      <c r="W288" s="11" t="s">
        <v>744</v>
      </c>
      <c r="X288" s="11" t="s">
        <v>60</v>
      </c>
      <c r="Y288" s="11">
        <v>0</v>
      </c>
      <c r="Z288" s="11">
        <v>1415</v>
      </c>
      <c r="AA288" s="11" t="s">
        <v>48</v>
      </c>
    </row>
    <row r="289" spans="1:27">
      <c r="A289" s="11" t="s">
        <v>1105</v>
      </c>
      <c r="B289" s="11" t="s">
        <v>45</v>
      </c>
      <c r="C289" s="11" t="s">
        <v>46</v>
      </c>
      <c r="D289" s="11" t="s">
        <v>47</v>
      </c>
      <c r="E289" s="11" t="s">
        <v>48</v>
      </c>
      <c r="F289" s="11" t="s">
        <v>1106</v>
      </c>
      <c r="G289" s="11" t="s">
        <v>1107</v>
      </c>
      <c r="H289" s="11" t="s">
        <v>1063</v>
      </c>
      <c r="I289" s="11" t="s">
        <v>52</v>
      </c>
      <c r="J289" s="11" t="s">
        <v>53</v>
      </c>
      <c r="K289" s="11" t="s">
        <v>385</v>
      </c>
      <c r="L289" s="11" t="s">
        <v>55</v>
      </c>
      <c r="M289" s="11" t="s">
        <v>694</v>
      </c>
      <c r="N289" s="11" t="s">
        <v>57</v>
      </c>
      <c r="O289" s="11" t="s">
        <v>47</v>
      </c>
      <c r="P289" s="11" t="s">
        <v>47</v>
      </c>
      <c r="Q289" s="11" t="s">
        <v>57</v>
      </c>
      <c r="R289" s="11" t="s">
        <v>57</v>
      </c>
      <c r="S289" s="11" t="s">
        <v>48</v>
      </c>
      <c r="T289" s="11" t="s">
        <v>48</v>
      </c>
      <c r="U289" s="11" t="s">
        <v>58</v>
      </c>
      <c r="V289" s="11" t="s">
        <v>48</v>
      </c>
      <c r="W289" s="11" t="s">
        <v>431</v>
      </c>
      <c r="X289" s="11" t="s">
        <v>60</v>
      </c>
      <c r="Y289" s="11">
        <v>480</v>
      </c>
      <c r="Z289" s="11">
        <v>0</v>
      </c>
      <c r="AA289" s="11" t="s">
        <v>48</v>
      </c>
    </row>
    <row r="290" spans="1:27">
      <c r="A290" s="11" t="s">
        <v>1108</v>
      </c>
      <c r="B290" s="11" t="s">
        <v>45</v>
      </c>
      <c r="C290" s="11" t="s">
        <v>46</v>
      </c>
      <c r="D290" s="11" t="s">
        <v>47</v>
      </c>
      <c r="E290" s="11" t="s">
        <v>48</v>
      </c>
      <c r="F290" s="11" t="s">
        <v>1109</v>
      </c>
      <c r="G290" s="11" t="s">
        <v>1110</v>
      </c>
      <c r="H290" s="11" t="s">
        <v>998</v>
      </c>
      <c r="I290" s="11" t="s">
        <v>52</v>
      </c>
      <c r="J290" s="11" t="s">
        <v>53</v>
      </c>
      <c r="K290" s="11" t="s">
        <v>403</v>
      </c>
      <c r="L290" s="11" t="s">
        <v>55</v>
      </c>
      <c r="M290" s="11" t="s">
        <v>489</v>
      </c>
      <c r="N290" s="11" t="s">
        <v>57</v>
      </c>
      <c r="O290" s="11" t="s">
        <v>47</v>
      </c>
      <c r="P290" s="11" t="s">
        <v>47</v>
      </c>
      <c r="Q290" s="11" t="s">
        <v>57</v>
      </c>
      <c r="R290" s="11" t="s">
        <v>57</v>
      </c>
      <c r="S290" s="11" t="s">
        <v>48</v>
      </c>
      <c r="T290" s="11" t="s">
        <v>48</v>
      </c>
      <c r="U290" s="11" t="s">
        <v>58</v>
      </c>
      <c r="V290" s="11" t="s">
        <v>48</v>
      </c>
      <c r="W290" s="11" t="s">
        <v>490</v>
      </c>
      <c r="X290" s="11" t="s">
        <v>60</v>
      </c>
      <c r="Y290" s="11">
        <v>395</v>
      </c>
      <c r="Z290" s="11">
        <v>0</v>
      </c>
      <c r="AA290" s="11" t="s">
        <v>48</v>
      </c>
    </row>
    <row r="291" spans="1:27">
      <c r="A291" s="11" t="s">
        <v>1111</v>
      </c>
      <c r="B291" s="11" t="s">
        <v>45</v>
      </c>
      <c r="C291" s="11" t="s">
        <v>46</v>
      </c>
      <c r="D291" s="11" t="s">
        <v>47</v>
      </c>
      <c r="E291" s="11" t="s">
        <v>48</v>
      </c>
      <c r="F291" s="11" t="s">
        <v>1112</v>
      </c>
      <c r="G291" s="11" t="s">
        <v>1113</v>
      </c>
      <c r="H291" s="11" t="s">
        <v>665</v>
      </c>
      <c r="I291" s="11" t="s">
        <v>52</v>
      </c>
      <c r="J291" s="11" t="s">
        <v>53</v>
      </c>
      <c r="K291" s="11" t="s">
        <v>666</v>
      </c>
      <c r="L291" s="11" t="s">
        <v>55</v>
      </c>
      <c r="M291" s="11" t="s">
        <v>725</v>
      </c>
      <c r="N291" s="11" t="s">
        <v>57</v>
      </c>
      <c r="O291" s="11" t="s">
        <v>47</v>
      </c>
      <c r="P291" s="11" t="s">
        <v>47</v>
      </c>
      <c r="Q291" s="11" t="s">
        <v>57</v>
      </c>
      <c r="R291" s="11" t="s">
        <v>57</v>
      </c>
      <c r="S291" s="11" t="s">
        <v>48</v>
      </c>
      <c r="T291" s="11" t="s">
        <v>48</v>
      </c>
      <c r="U291" s="11" t="s">
        <v>58</v>
      </c>
      <c r="V291" s="11" t="s">
        <v>48</v>
      </c>
      <c r="W291" s="11" t="s">
        <v>726</v>
      </c>
      <c r="X291" s="11" t="s">
        <v>60</v>
      </c>
      <c r="Y291" s="11">
        <v>554</v>
      </c>
      <c r="Z291" s="11">
        <v>0</v>
      </c>
      <c r="AA291" s="11" t="s">
        <v>48</v>
      </c>
    </row>
    <row r="292" spans="1:27">
      <c r="A292" s="11" t="s">
        <v>1114</v>
      </c>
      <c r="B292" s="11" t="s">
        <v>45</v>
      </c>
      <c r="C292" s="11" t="s">
        <v>46</v>
      </c>
      <c r="D292" s="11" t="s">
        <v>47</v>
      </c>
      <c r="E292" s="11" t="s">
        <v>48</v>
      </c>
      <c r="F292" s="11" t="s">
        <v>1115</v>
      </c>
      <c r="G292" s="11" t="s">
        <v>1116</v>
      </c>
      <c r="H292" s="11" t="s">
        <v>610</v>
      </c>
      <c r="I292" s="11" t="s">
        <v>52</v>
      </c>
      <c r="J292" s="11" t="s">
        <v>53</v>
      </c>
      <c r="K292" s="11" t="s">
        <v>162</v>
      </c>
      <c r="L292" s="11" t="s">
        <v>55</v>
      </c>
      <c r="M292" s="11" t="s">
        <v>784</v>
      </c>
      <c r="N292" s="11" t="s">
        <v>57</v>
      </c>
      <c r="O292" s="11" t="s">
        <v>47</v>
      </c>
      <c r="P292" s="11" t="s">
        <v>47</v>
      </c>
      <c r="Q292" s="11" t="s">
        <v>57</v>
      </c>
      <c r="R292" s="11" t="s">
        <v>57</v>
      </c>
      <c r="S292" s="11" t="s">
        <v>48</v>
      </c>
      <c r="T292" s="11" t="s">
        <v>48</v>
      </c>
      <c r="U292" s="11" t="s">
        <v>58</v>
      </c>
      <c r="V292" s="11" t="s">
        <v>48</v>
      </c>
      <c r="W292" s="11" t="s">
        <v>785</v>
      </c>
      <c r="X292" s="11" t="s">
        <v>60</v>
      </c>
      <c r="Y292" s="11">
        <v>828</v>
      </c>
      <c r="Z292" s="11">
        <v>0</v>
      </c>
      <c r="AA292" s="11" t="s">
        <v>48</v>
      </c>
    </row>
    <row r="293" spans="1:27">
      <c r="A293" s="11" t="s">
        <v>1117</v>
      </c>
      <c r="B293" s="11" t="s">
        <v>45</v>
      </c>
      <c r="C293" s="11" t="s">
        <v>46</v>
      </c>
      <c r="D293" s="11" t="s">
        <v>47</v>
      </c>
      <c r="E293" s="11" t="s">
        <v>48</v>
      </c>
      <c r="F293" s="11" t="s">
        <v>1118</v>
      </c>
      <c r="G293" s="11" t="s">
        <v>1119</v>
      </c>
      <c r="H293" s="11" t="s">
        <v>976</v>
      </c>
      <c r="I293" s="11" t="s">
        <v>52</v>
      </c>
      <c r="J293" s="11" t="s">
        <v>53</v>
      </c>
      <c r="K293" s="11" t="s">
        <v>385</v>
      </c>
      <c r="L293" s="11" t="s">
        <v>55</v>
      </c>
      <c r="M293" s="11" t="s">
        <v>847</v>
      </c>
      <c r="N293" s="11" t="s">
        <v>57</v>
      </c>
      <c r="O293" s="11" t="s">
        <v>47</v>
      </c>
      <c r="P293" s="11" t="s">
        <v>47</v>
      </c>
      <c r="Q293" s="11" t="s">
        <v>57</v>
      </c>
      <c r="R293" s="11" t="s">
        <v>57</v>
      </c>
      <c r="S293" s="11" t="s">
        <v>48</v>
      </c>
      <c r="T293" s="11" t="s">
        <v>48</v>
      </c>
      <c r="U293" s="11" t="s">
        <v>58</v>
      </c>
      <c r="V293" s="11" t="s">
        <v>48</v>
      </c>
      <c r="W293" s="11" t="s">
        <v>848</v>
      </c>
      <c r="X293" s="11" t="s">
        <v>60</v>
      </c>
      <c r="Y293" s="11">
        <v>195</v>
      </c>
      <c r="Z293" s="11">
        <v>0</v>
      </c>
      <c r="AA293" s="11" t="s">
        <v>48</v>
      </c>
    </row>
    <row r="294" spans="1:27">
      <c r="A294" s="11" t="s">
        <v>1120</v>
      </c>
      <c r="B294" s="11" t="s">
        <v>45</v>
      </c>
      <c r="C294" s="11" t="s">
        <v>46</v>
      </c>
      <c r="D294" s="11" t="s">
        <v>47</v>
      </c>
      <c r="E294" s="11" t="s">
        <v>48</v>
      </c>
      <c r="F294" s="11" t="s">
        <v>1121</v>
      </c>
      <c r="G294" s="11" t="s">
        <v>1122</v>
      </c>
      <c r="H294" s="11" t="s">
        <v>1063</v>
      </c>
      <c r="I294" s="11" t="s">
        <v>52</v>
      </c>
      <c r="J294" s="11" t="s">
        <v>53</v>
      </c>
      <c r="K294" s="11" t="s">
        <v>385</v>
      </c>
      <c r="L294" s="11" t="s">
        <v>55</v>
      </c>
      <c r="M294" s="11" t="s">
        <v>694</v>
      </c>
      <c r="N294" s="11" t="s">
        <v>57</v>
      </c>
      <c r="O294" s="11" t="s">
        <v>47</v>
      </c>
      <c r="P294" s="11" t="s">
        <v>47</v>
      </c>
      <c r="Q294" s="11" t="s">
        <v>57</v>
      </c>
      <c r="R294" s="11" t="s">
        <v>57</v>
      </c>
      <c r="S294" s="11" t="s">
        <v>48</v>
      </c>
      <c r="T294" s="11" t="s">
        <v>48</v>
      </c>
      <c r="U294" s="11" t="s">
        <v>58</v>
      </c>
      <c r="V294" s="11" t="s">
        <v>48</v>
      </c>
      <c r="W294" s="11" t="s">
        <v>431</v>
      </c>
      <c r="X294" s="11" t="s">
        <v>60</v>
      </c>
      <c r="Y294" s="11">
        <v>480</v>
      </c>
      <c r="Z294" s="11">
        <v>0</v>
      </c>
      <c r="AA294" s="11" t="s">
        <v>48</v>
      </c>
    </row>
    <row r="295" spans="1:27">
      <c r="A295" s="11" t="s">
        <v>1123</v>
      </c>
      <c r="B295" s="11" t="s">
        <v>45</v>
      </c>
      <c r="C295" s="11" t="s">
        <v>46</v>
      </c>
      <c r="D295" s="11" t="s">
        <v>47</v>
      </c>
      <c r="E295" s="11" t="s">
        <v>48</v>
      </c>
      <c r="F295" s="11" t="s">
        <v>1124</v>
      </c>
      <c r="G295" s="11" t="s">
        <v>1125</v>
      </c>
      <c r="H295" s="11" t="s">
        <v>577</v>
      </c>
      <c r="I295" s="11" t="s">
        <v>52</v>
      </c>
      <c r="J295" s="11" t="s">
        <v>53</v>
      </c>
      <c r="K295" s="11" t="s">
        <v>385</v>
      </c>
      <c r="L295" s="11" t="s">
        <v>55</v>
      </c>
      <c r="M295" s="11" t="s">
        <v>694</v>
      </c>
      <c r="N295" s="11" t="s">
        <v>57</v>
      </c>
      <c r="O295" s="11" t="s">
        <v>47</v>
      </c>
      <c r="P295" s="11" t="s">
        <v>47</v>
      </c>
      <c r="Q295" s="11" t="s">
        <v>57</v>
      </c>
      <c r="R295" s="11" t="s">
        <v>57</v>
      </c>
      <c r="S295" s="11" t="s">
        <v>48</v>
      </c>
      <c r="T295" s="11" t="s">
        <v>48</v>
      </c>
      <c r="U295" s="11" t="s">
        <v>58</v>
      </c>
      <c r="V295" s="11" t="s">
        <v>48</v>
      </c>
      <c r="W295" s="11" t="s">
        <v>431</v>
      </c>
      <c r="X295" s="11" t="s">
        <v>60</v>
      </c>
      <c r="Y295" s="11">
        <v>480</v>
      </c>
      <c r="Z295" s="11">
        <v>0</v>
      </c>
      <c r="AA295" s="11" t="s">
        <v>48</v>
      </c>
    </row>
    <row r="296" spans="1:27">
      <c r="A296" s="11" t="s">
        <v>1126</v>
      </c>
      <c r="B296" s="11" t="s">
        <v>45</v>
      </c>
      <c r="C296" s="11" t="s">
        <v>46</v>
      </c>
      <c r="D296" s="11" t="s">
        <v>47</v>
      </c>
      <c r="E296" s="11" t="s">
        <v>48</v>
      </c>
      <c r="F296" s="11" t="s">
        <v>1127</v>
      </c>
      <c r="G296" s="11" t="s">
        <v>1128</v>
      </c>
      <c r="H296" s="11" t="s">
        <v>1129</v>
      </c>
      <c r="I296" s="11" t="s">
        <v>52</v>
      </c>
      <c r="J296" s="11" t="s">
        <v>53</v>
      </c>
      <c r="K296" s="11" t="s">
        <v>1130</v>
      </c>
      <c r="L296" s="11" t="s">
        <v>55</v>
      </c>
      <c r="M296" s="11" t="s">
        <v>1131</v>
      </c>
      <c r="N296" s="11" t="s">
        <v>57</v>
      </c>
      <c r="O296" s="11" t="s">
        <v>47</v>
      </c>
      <c r="P296" s="11" t="s">
        <v>47</v>
      </c>
      <c r="Q296" s="11" t="s">
        <v>57</v>
      </c>
      <c r="R296" s="11" t="s">
        <v>57</v>
      </c>
      <c r="S296" s="11" t="s">
        <v>48</v>
      </c>
      <c r="T296" s="11" t="s">
        <v>48</v>
      </c>
      <c r="U296" s="11" t="s">
        <v>58</v>
      </c>
      <c r="V296" s="11" t="s">
        <v>48</v>
      </c>
      <c r="W296" s="11" t="s">
        <v>1132</v>
      </c>
      <c r="X296" s="11" t="s">
        <v>60</v>
      </c>
      <c r="Y296" s="11">
        <v>475</v>
      </c>
      <c r="Z296" s="11">
        <v>0</v>
      </c>
      <c r="AA296" s="11" t="s">
        <v>48</v>
      </c>
    </row>
    <row r="297" spans="1:27">
      <c r="A297" s="11" t="s">
        <v>1133</v>
      </c>
      <c r="B297" s="11" t="s">
        <v>45</v>
      </c>
      <c r="C297" s="11" t="s">
        <v>46</v>
      </c>
      <c r="D297" s="11" t="s">
        <v>47</v>
      </c>
      <c r="E297" s="11" t="s">
        <v>48</v>
      </c>
      <c r="F297" s="11" t="s">
        <v>1134</v>
      </c>
      <c r="G297" s="11" t="s">
        <v>1135</v>
      </c>
      <c r="H297" s="11" t="s">
        <v>1063</v>
      </c>
      <c r="I297" s="11" t="s">
        <v>52</v>
      </c>
      <c r="J297" s="11" t="s">
        <v>53</v>
      </c>
      <c r="K297" s="11" t="s">
        <v>385</v>
      </c>
      <c r="L297" s="11" t="s">
        <v>55</v>
      </c>
      <c r="M297" s="11" t="s">
        <v>489</v>
      </c>
      <c r="N297" s="11" t="s">
        <v>57</v>
      </c>
      <c r="O297" s="11" t="s">
        <v>47</v>
      </c>
      <c r="P297" s="11" t="s">
        <v>47</v>
      </c>
      <c r="Q297" s="11" t="s">
        <v>57</v>
      </c>
      <c r="R297" s="11" t="s">
        <v>57</v>
      </c>
      <c r="S297" s="11" t="s">
        <v>48</v>
      </c>
      <c r="T297" s="11" t="s">
        <v>48</v>
      </c>
      <c r="U297" s="11" t="s">
        <v>58</v>
      </c>
      <c r="V297" s="11" t="s">
        <v>48</v>
      </c>
      <c r="W297" s="11" t="s">
        <v>490</v>
      </c>
      <c r="X297" s="11" t="s">
        <v>60</v>
      </c>
      <c r="Y297" s="11">
        <v>395</v>
      </c>
      <c r="Z297" s="11">
        <v>0</v>
      </c>
      <c r="AA297" s="11" t="s">
        <v>48</v>
      </c>
    </row>
    <row r="298" spans="1:27">
      <c r="A298" s="11" t="s">
        <v>1136</v>
      </c>
      <c r="B298" s="11" t="s">
        <v>45</v>
      </c>
      <c r="C298" s="11" t="s">
        <v>46</v>
      </c>
      <c r="D298" s="11" t="s">
        <v>47</v>
      </c>
      <c r="E298" s="11" t="s">
        <v>48</v>
      </c>
      <c r="F298" s="11" t="s">
        <v>1137</v>
      </c>
      <c r="G298" s="11" t="s">
        <v>1138</v>
      </c>
      <c r="H298" s="11" t="s">
        <v>1139</v>
      </c>
      <c r="I298" s="11" t="s">
        <v>52</v>
      </c>
      <c r="J298" s="11" t="s">
        <v>53</v>
      </c>
      <c r="K298" s="11" t="s">
        <v>403</v>
      </c>
      <c r="L298" s="11" t="s">
        <v>55</v>
      </c>
      <c r="M298" s="11" t="s">
        <v>725</v>
      </c>
      <c r="N298" s="11" t="s">
        <v>57</v>
      </c>
      <c r="O298" s="11" t="s">
        <v>47</v>
      </c>
      <c r="P298" s="11" t="s">
        <v>47</v>
      </c>
      <c r="Q298" s="11" t="s">
        <v>57</v>
      </c>
      <c r="R298" s="11" t="s">
        <v>57</v>
      </c>
      <c r="S298" s="11" t="s">
        <v>48</v>
      </c>
      <c r="T298" s="11" t="s">
        <v>48</v>
      </c>
      <c r="U298" s="11" t="s">
        <v>58</v>
      </c>
      <c r="V298" s="11" t="s">
        <v>48</v>
      </c>
      <c r="W298" s="11" t="s">
        <v>726</v>
      </c>
      <c r="X298" s="11" t="s">
        <v>60</v>
      </c>
      <c r="Y298" s="11">
        <v>554</v>
      </c>
      <c r="Z298" s="11">
        <v>0</v>
      </c>
      <c r="AA298" s="11" t="s">
        <v>48</v>
      </c>
    </row>
    <row r="299" spans="1:27">
      <c r="A299" s="11" t="s">
        <v>1140</v>
      </c>
      <c r="B299" s="11" t="s">
        <v>45</v>
      </c>
      <c r="C299" s="11" t="s">
        <v>46</v>
      </c>
      <c r="D299" s="11" t="s">
        <v>47</v>
      </c>
      <c r="E299" s="11" t="s">
        <v>48</v>
      </c>
      <c r="F299" s="11" t="s">
        <v>1141</v>
      </c>
      <c r="G299" s="11" t="s">
        <v>1142</v>
      </c>
      <c r="H299" s="11" t="s">
        <v>686</v>
      </c>
      <c r="I299" s="11" t="s">
        <v>52</v>
      </c>
      <c r="J299" s="11" t="s">
        <v>53</v>
      </c>
      <c r="K299" s="11" t="s">
        <v>687</v>
      </c>
      <c r="L299" s="11" t="s">
        <v>55</v>
      </c>
      <c r="M299" s="11" t="s">
        <v>694</v>
      </c>
      <c r="N299" s="11" t="s">
        <v>57</v>
      </c>
      <c r="O299" s="11" t="s">
        <v>47</v>
      </c>
      <c r="P299" s="11" t="s">
        <v>47</v>
      </c>
      <c r="Q299" s="11" t="s">
        <v>57</v>
      </c>
      <c r="R299" s="11" t="s">
        <v>57</v>
      </c>
      <c r="S299" s="11" t="s">
        <v>48</v>
      </c>
      <c r="T299" s="11" t="s">
        <v>48</v>
      </c>
      <c r="U299" s="11" t="s">
        <v>58</v>
      </c>
      <c r="V299" s="11" t="s">
        <v>48</v>
      </c>
      <c r="W299" s="11" t="s">
        <v>431</v>
      </c>
      <c r="X299" s="11" t="s">
        <v>60</v>
      </c>
      <c r="Y299" s="11">
        <v>480</v>
      </c>
      <c r="Z299" s="11">
        <v>0</v>
      </c>
      <c r="AA299" s="11" t="s">
        <v>48</v>
      </c>
    </row>
    <row r="300" spans="1:27">
      <c r="A300" s="11" t="s">
        <v>1143</v>
      </c>
      <c r="B300" s="11" t="s">
        <v>45</v>
      </c>
      <c r="C300" s="11" t="s">
        <v>46</v>
      </c>
      <c r="D300" s="11" t="s">
        <v>47</v>
      </c>
      <c r="E300" s="11" t="s">
        <v>48</v>
      </c>
      <c r="F300" s="11" t="s">
        <v>1144</v>
      </c>
      <c r="G300" s="11" t="s">
        <v>1145</v>
      </c>
      <c r="H300" s="11" t="s">
        <v>577</v>
      </c>
      <c r="I300" s="11" t="s">
        <v>52</v>
      </c>
      <c r="J300" s="11" t="s">
        <v>53</v>
      </c>
      <c r="K300" s="11" t="s">
        <v>385</v>
      </c>
      <c r="L300" s="11" t="s">
        <v>55</v>
      </c>
      <c r="M300" s="11" t="s">
        <v>694</v>
      </c>
      <c r="N300" s="11" t="s">
        <v>57</v>
      </c>
      <c r="O300" s="11" t="s">
        <v>47</v>
      </c>
      <c r="P300" s="11" t="s">
        <v>47</v>
      </c>
      <c r="Q300" s="11" t="s">
        <v>57</v>
      </c>
      <c r="R300" s="11" t="s">
        <v>57</v>
      </c>
      <c r="S300" s="11" t="s">
        <v>48</v>
      </c>
      <c r="T300" s="11" t="s">
        <v>48</v>
      </c>
      <c r="U300" s="11" t="s">
        <v>58</v>
      </c>
      <c r="V300" s="11" t="s">
        <v>48</v>
      </c>
      <c r="W300" s="11" t="s">
        <v>431</v>
      </c>
      <c r="X300" s="11" t="s">
        <v>60</v>
      </c>
      <c r="Y300" s="11">
        <v>480</v>
      </c>
      <c r="Z300" s="11">
        <v>0</v>
      </c>
      <c r="AA300" s="11" t="s">
        <v>48</v>
      </c>
    </row>
    <row r="301" spans="1:27">
      <c r="A301" s="11" t="s">
        <v>1146</v>
      </c>
      <c r="B301" s="11" t="s">
        <v>45</v>
      </c>
      <c r="C301" s="11" t="s">
        <v>46</v>
      </c>
      <c r="D301" s="11" t="s">
        <v>47</v>
      </c>
      <c r="E301" s="11" t="s">
        <v>48</v>
      </c>
      <c r="F301" s="11" t="s">
        <v>1147</v>
      </c>
      <c r="G301" s="11" t="s">
        <v>1148</v>
      </c>
      <c r="H301" s="11" t="s">
        <v>629</v>
      </c>
      <c r="I301" s="11" t="s">
        <v>52</v>
      </c>
      <c r="J301" s="11" t="s">
        <v>53</v>
      </c>
      <c r="K301" s="11" t="s">
        <v>630</v>
      </c>
      <c r="L301" s="11" t="s">
        <v>55</v>
      </c>
      <c r="M301" s="11" t="s">
        <v>644</v>
      </c>
      <c r="N301" s="11" t="s">
        <v>57</v>
      </c>
      <c r="O301" s="11" t="s">
        <v>47</v>
      </c>
      <c r="P301" s="11" t="s">
        <v>47</v>
      </c>
      <c r="Q301" s="11" t="s">
        <v>57</v>
      </c>
      <c r="R301" s="11" t="s">
        <v>57</v>
      </c>
      <c r="S301" s="11" t="s">
        <v>48</v>
      </c>
      <c r="T301" s="11" t="s">
        <v>48</v>
      </c>
      <c r="U301" s="11" t="s">
        <v>58</v>
      </c>
      <c r="V301" s="11" t="s">
        <v>48</v>
      </c>
      <c r="W301" s="11" t="s">
        <v>645</v>
      </c>
      <c r="X301" s="11" t="s">
        <v>60</v>
      </c>
      <c r="Y301" s="11">
        <v>716</v>
      </c>
      <c r="Z301" s="11">
        <v>0</v>
      </c>
      <c r="AA301" s="11" t="s">
        <v>48</v>
      </c>
    </row>
    <row r="302" spans="1:27">
      <c r="A302" s="11" t="s">
        <v>1149</v>
      </c>
      <c r="B302" s="11" t="s">
        <v>45</v>
      </c>
      <c r="C302" s="11" t="s">
        <v>46</v>
      </c>
      <c r="D302" s="11" t="s">
        <v>47</v>
      </c>
      <c r="E302" s="11" t="s">
        <v>48</v>
      </c>
      <c r="F302" s="11" t="s">
        <v>1150</v>
      </c>
      <c r="G302" s="11" t="s">
        <v>1151</v>
      </c>
      <c r="H302" s="11" t="s">
        <v>800</v>
      </c>
      <c r="I302" s="11" t="s">
        <v>52</v>
      </c>
      <c r="J302" s="11" t="s">
        <v>53</v>
      </c>
      <c r="K302" s="11" t="s">
        <v>162</v>
      </c>
      <c r="L302" s="11" t="s">
        <v>55</v>
      </c>
      <c r="M302" s="11" t="s">
        <v>418</v>
      </c>
      <c r="N302" s="11" t="s">
        <v>57</v>
      </c>
      <c r="O302" s="11" t="s">
        <v>47</v>
      </c>
      <c r="P302" s="11" t="s">
        <v>47</v>
      </c>
      <c r="Q302" s="11" t="s">
        <v>57</v>
      </c>
      <c r="R302" s="11" t="s">
        <v>57</v>
      </c>
      <c r="S302" s="11" t="s">
        <v>48</v>
      </c>
      <c r="T302" s="11" t="s">
        <v>48</v>
      </c>
      <c r="U302" s="11" t="s">
        <v>58</v>
      </c>
      <c r="V302" s="11" t="s">
        <v>48</v>
      </c>
      <c r="W302" s="11" t="s">
        <v>419</v>
      </c>
      <c r="X302" s="11" t="s">
        <v>60</v>
      </c>
      <c r="Y302" s="11">
        <v>348</v>
      </c>
      <c r="Z302" s="11">
        <v>0</v>
      </c>
      <c r="AA302" s="11" t="s">
        <v>48</v>
      </c>
    </row>
    <row r="303" spans="1:27">
      <c r="A303" s="11" t="s">
        <v>1152</v>
      </c>
      <c r="B303" s="11" t="s">
        <v>45</v>
      </c>
      <c r="C303" s="11" t="s">
        <v>46</v>
      </c>
      <c r="D303" s="11" t="s">
        <v>47</v>
      </c>
      <c r="E303" s="11" t="s">
        <v>48</v>
      </c>
      <c r="F303" s="11" t="s">
        <v>1153</v>
      </c>
      <c r="G303" s="11" t="s">
        <v>1154</v>
      </c>
      <c r="H303" s="11" t="s">
        <v>898</v>
      </c>
      <c r="I303" s="11" t="s">
        <v>52</v>
      </c>
      <c r="J303" s="11" t="s">
        <v>53</v>
      </c>
      <c r="K303" s="11" t="s">
        <v>385</v>
      </c>
      <c r="L303" s="11" t="s">
        <v>55</v>
      </c>
      <c r="M303" s="11" t="s">
        <v>688</v>
      </c>
      <c r="N303" s="11" t="s">
        <v>57</v>
      </c>
      <c r="O303" s="11" t="s">
        <v>47</v>
      </c>
      <c r="P303" s="11" t="s">
        <v>47</v>
      </c>
      <c r="Q303" s="11" t="s">
        <v>57</v>
      </c>
      <c r="R303" s="11" t="s">
        <v>57</v>
      </c>
      <c r="S303" s="11" t="s">
        <v>48</v>
      </c>
      <c r="T303" s="11" t="s">
        <v>48</v>
      </c>
      <c r="U303" s="11" t="s">
        <v>58</v>
      </c>
      <c r="V303" s="11" t="s">
        <v>48</v>
      </c>
      <c r="W303" s="11" t="s">
        <v>689</v>
      </c>
      <c r="X303" s="11" t="s">
        <v>60</v>
      </c>
      <c r="Y303" s="11">
        <v>498</v>
      </c>
      <c r="Z303" s="11">
        <v>0</v>
      </c>
      <c r="AA303" s="11" t="s">
        <v>48</v>
      </c>
    </row>
    <row r="304" spans="1:27">
      <c r="A304" s="11" t="s">
        <v>1155</v>
      </c>
      <c r="B304" s="11" t="s">
        <v>45</v>
      </c>
      <c r="C304" s="11" t="s">
        <v>46</v>
      </c>
      <c r="D304" s="11" t="s">
        <v>47</v>
      </c>
      <c r="E304" s="11" t="s">
        <v>48</v>
      </c>
      <c r="F304" s="11" t="s">
        <v>1156</v>
      </c>
      <c r="G304" s="11" t="s">
        <v>1157</v>
      </c>
      <c r="H304" s="11" t="s">
        <v>898</v>
      </c>
      <c r="I304" s="11" t="s">
        <v>52</v>
      </c>
      <c r="J304" s="11" t="s">
        <v>53</v>
      </c>
      <c r="K304" s="11" t="s">
        <v>385</v>
      </c>
      <c r="L304" s="11" t="s">
        <v>55</v>
      </c>
      <c r="M304" s="11" t="s">
        <v>688</v>
      </c>
      <c r="N304" s="11" t="s">
        <v>57</v>
      </c>
      <c r="O304" s="11" t="s">
        <v>47</v>
      </c>
      <c r="P304" s="11" t="s">
        <v>47</v>
      </c>
      <c r="Q304" s="11" t="s">
        <v>57</v>
      </c>
      <c r="R304" s="11" t="s">
        <v>57</v>
      </c>
      <c r="S304" s="11" t="s">
        <v>48</v>
      </c>
      <c r="T304" s="11" t="s">
        <v>48</v>
      </c>
      <c r="U304" s="11" t="s">
        <v>58</v>
      </c>
      <c r="V304" s="11" t="s">
        <v>48</v>
      </c>
      <c r="W304" s="11" t="s">
        <v>689</v>
      </c>
      <c r="X304" s="11" t="s">
        <v>60</v>
      </c>
      <c r="Y304" s="11">
        <v>498</v>
      </c>
      <c r="Z304" s="11">
        <v>0</v>
      </c>
      <c r="AA304" s="11" t="s">
        <v>48</v>
      </c>
    </row>
    <row r="305" spans="1:27">
      <c r="A305" s="11" t="s">
        <v>1158</v>
      </c>
      <c r="B305" s="11" t="s">
        <v>45</v>
      </c>
      <c r="C305" s="11" t="s">
        <v>46</v>
      </c>
      <c r="D305" s="11" t="s">
        <v>47</v>
      </c>
      <c r="E305" s="11" t="s">
        <v>48</v>
      </c>
      <c r="F305" s="11" t="s">
        <v>1156</v>
      </c>
      <c r="G305" s="11" t="s">
        <v>1157</v>
      </c>
      <c r="H305" s="11" t="s">
        <v>898</v>
      </c>
      <c r="I305" s="11" t="s">
        <v>52</v>
      </c>
      <c r="J305" s="11" t="s">
        <v>116</v>
      </c>
      <c r="K305" s="11" t="s">
        <v>385</v>
      </c>
      <c r="L305" s="11" t="s">
        <v>55</v>
      </c>
      <c r="M305" s="11" t="s">
        <v>57</v>
      </c>
      <c r="N305" s="11" t="s">
        <v>57</v>
      </c>
      <c r="O305" s="11" t="s">
        <v>1159</v>
      </c>
      <c r="P305" s="11" t="s">
        <v>1160</v>
      </c>
      <c r="Q305" s="11" t="s">
        <v>688</v>
      </c>
      <c r="R305" s="11" t="s">
        <v>57</v>
      </c>
      <c r="S305" s="11" t="s">
        <v>119</v>
      </c>
      <c r="T305" s="11" t="s">
        <v>53</v>
      </c>
      <c r="U305" s="11" t="s">
        <v>58</v>
      </c>
      <c r="V305" s="11" t="s">
        <v>48</v>
      </c>
      <c r="W305" s="11" t="s">
        <v>1161</v>
      </c>
      <c r="X305" s="11" t="s">
        <v>60</v>
      </c>
      <c r="Y305" s="11">
        <v>0</v>
      </c>
      <c r="Z305" s="11">
        <v>498</v>
      </c>
      <c r="AA305" s="11" t="s">
        <v>48</v>
      </c>
    </row>
    <row r="306" spans="1:27">
      <c r="A306" s="11" t="s">
        <v>1162</v>
      </c>
      <c r="B306" s="11" t="s">
        <v>45</v>
      </c>
      <c r="C306" s="11" t="s">
        <v>46</v>
      </c>
      <c r="D306" s="11" t="s">
        <v>47</v>
      </c>
      <c r="E306" s="11" t="s">
        <v>48</v>
      </c>
      <c r="F306" s="11" t="s">
        <v>1163</v>
      </c>
      <c r="G306" s="11" t="s">
        <v>1164</v>
      </c>
      <c r="H306" s="11" t="s">
        <v>1165</v>
      </c>
      <c r="I306" s="11" t="s">
        <v>52</v>
      </c>
      <c r="J306" s="11" t="s">
        <v>53</v>
      </c>
      <c r="K306" s="11" t="s">
        <v>824</v>
      </c>
      <c r="L306" s="11" t="s">
        <v>55</v>
      </c>
      <c r="M306" s="11" t="s">
        <v>404</v>
      </c>
      <c r="N306" s="11" t="s">
        <v>57</v>
      </c>
      <c r="O306" s="11" t="s">
        <v>47</v>
      </c>
      <c r="P306" s="11" t="s">
        <v>47</v>
      </c>
      <c r="Q306" s="11" t="s">
        <v>57</v>
      </c>
      <c r="R306" s="11" t="s">
        <v>57</v>
      </c>
      <c r="S306" s="11" t="s">
        <v>48</v>
      </c>
      <c r="T306" s="11" t="s">
        <v>48</v>
      </c>
      <c r="U306" s="11" t="s">
        <v>58</v>
      </c>
      <c r="V306" s="11" t="s">
        <v>48</v>
      </c>
      <c r="W306" s="11" t="s">
        <v>405</v>
      </c>
      <c r="X306" s="11" t="s">
        <v>60</v>
      </c>
      <c r="Y306" s="11">
        <v>433</v>
      </c>
      <c r="Z306" s="11">
        <v>0</v>
      </c>
      <c r="AA306" s="11" t="s">
        <v>48</v>
      </c>
    </row>
    <row r="307" spans="1:27">
      <c r="A307" s="11" t="s">
        <v>1166</v>
      </c>
      <c r="B307" s="11" t="s">
        <v>45</v>
      </c>
      <c r="C307" s="11" t="s">
        <v>46</v>
      </c>
      <c r="D307" s="11" t="s">
        <v>47</v>
      </c>
      <c r="E307" s="11" t="s">
        <v>48</v>
      </c>
      <c r="F307" s="11" t="s">
        <v>1167</v>
      </c>
      <c r="G307" s="11" t="s">
        <v>1168</v>
      </c>
      <c r="H307" s="11" t="s">
        <v>629</v>
      </c>
      <c r="I307" s="11" t="s">
        <v>52</v>
      </c>
      <c r="J307" s="11" t="s">
        <v>53</v>
      </c>
      <c r="K307" s="11" t="s">
        <v>630</v>
      </c>
      <c r="L307" s="11" t="s">
        <v>55</v>
      </c>
      <c r="M307" s="11" t="s">
        <v>644</v>
      </c>
      <c r="N307" s="11" t="s">
        <v>57</v>
      </c>
      <c r="O307" s="11" t="s">
        <v>47</v>
      </c>
      <c r="P307" s="11" t="s">
        <v>47</v>
      </c>
      <c r="Q307" s="11" t="s">
        <v>57</v>
      </c>
      <c r="R307" s="11" t="s">
        <v>57</v>
      </c>
      <c r="S307" s="11" t="s">
        <v>48</v>
      </c>
      <c r="T307" s="11" t="s">
        <v>48</v>
      </c>
      <c r="U307" s="11" t="s">
        <v>58</v>
      </c>
      <c r="V307" s="11" t="s">
        <v>48</v>
      </c>
      <c r="W307" s="11" t="s">
        <v>645</v>
      </c>
      <c r="X307" s="11" t="s">
        <v>60</v>
      </c>
      <c r="Y307" s="11">
        <v>716</v>
      </c>
      <c r="Z307" s="11">
        <v>0</v>
      </c>
      <c r="AA307" s="11" t="s">
        <v>48</v>
      </c>
    </row>
    <row r="308" spans="1:27">
      <c r="A308" s="11" t="s">
        <v>1169</v>
      </c>
      <c r="B308" s="11" t="s">
        <v>45</v>
      </c>
      <c r="C308" s="11" t="s">
        <v>46</v>
      </c>
      <c r="D308" s="11" t="s">
        <v>47</v>
      </c>
      <c r="E308" s="11" t="s">
        <v>48</v>
      </c>
      <c r="F308" s="11" t="s">
        <v>1170</v>
      </c>
      <c r="G308" s="11" t="s">
        <v>1171</v>
      </c>
      <c r="H308" s="11" t="s">
        <v>1172</v>
      </c>
      <c r="I308" s="11" t="s">
        <v>52</v>
      </c>
      <c r="J308" s="11" t="s">
        <v>53</v>
      </c>
      <c r="K308" s="11" t="s">
        <v>467</v>
      </c>
      <c r="L308" s="11" t="s">
        <v>55</v>
      </c>
      <c r="M308" s="11" t="s">
        <v>418</v>
      </c>
      <c r="N308" s="11" t="s">
        <v>57</v>
      </c>
      <c r="O308" s="11" t="s">
        <v>47</v>
      </c>
      <c r="P308" s="11" t="s">
        <v>47</v>
      </c>
      <c r="Q308" s="11" t="s">
        <v>57</v>
      </c>
      <c r="R308" s="11" t="s">
        <v>57</v>
      </c>
      <c r="S308" s="11" t="s">
        <v>48</v>
      </c>
      <c r="T308" s="11" t="s">
        <v>48</v>
      </c>
      <c r="U308" s="11" t="s">
        <v>58</v>
      </c>
      <c r="V308" s="11" t="s">
        <v>48</v>
      </c>
      <c r="W308" s="11" t="s">
        <v>419</v>
      </c>
      <c r="X308" s="11" t="s">
        <v>60</v>
      </c>
      <c r="Y308" s="11">
        <v>348</v>
      </c>
      <c r="Z308" s="11">
        <v>0</v>
      </c>
      <c r="AA308" s="11" t="s">
        <v>48</v>
      </c>
    </row>
    <row r="309" spans="1:27">
      <c r="A309" s="11" t="s">
        <v>1173</v>
      </c>
      <c r="B309" s="11" t="s">
        <v>45</v>
      </c>
      <c r="C309" s="11" t="s">
        <v>46</v>
      </c>
      <c r="D309" s="11" t="s">
        <v>47</v>
      </c>
      <c r="E309" s="11" t="s">
        <v>48</v>
      </c>
      <c r="F309" s="11" t="s">
        <v>1174</v>
      </c>
      <c r="G309" s="11" t="s">
        <v>1175</v>
      </c>
      <c r="H309" s="11" t="s">
        <v>1172</v>
      </c>
      <c r="I309" s="11" t="s">
        <v>52</v>
      </c>
      <c r="J309" s="11" t="s">
        <v>53</v>
      </c>
      <c r="K309" s="11" t="s">
        <v>467</v>
      </c>
      <c r="L309" s="11" t="s">
        <v>55</v>
      </c>
      <c r="M309" s="11" t="s">
        <v>418</v>
      </c>
      <c r="N309" s="11" t="s">
        <v>57</v>
      </c>
      <c r="O309" s="11" t="s">
        <v>47</v>
      </c>
      <c r="P309" s="11" t="s">
        <v>47</v>
      </c>
      <c r="Q309" s="11" t="s">
        <v>57</v>
      </c>
      <c r="R309" s="11" t="s">
        <v>57</v>
      </c>
      <c r="S309" s="11" t="s">
        <v>48</v>
      </c>
      <c r="T309" s="11" t="s">
        <v>48</v>
      </c>
      <c r="U309" s="11" t="s">
        <v>58</v>
      </c>
      <c r="V309" s="11" t="s">
        <v>48</v>
      </c>
      <c r="W309" s="11" t="s">
        <v>419</v>
      </c>
      <c r="X309" s="11" t="s">
        <v>60</v>
      </c>
      <c r="Y309" s="11">
        <v>348</v>
      </c>
      <c r="Z309" s="11">
        <v>0</v>
      </c>
      <c r="AA309" s="11" t="s">
        <v>48</v>
      </c>
    </row>
    <row r="310" spans="1:27">
      <c r="A310" s="11" t="s">
        <v>1176</v>
      </c>
      <c r="B310" s="11" t="s">
        <v>45</v>
      </c>
      <c r="C310" s="11" t="s">
        <v>46</v>
      </c>
      <c r="D310" s="11" t="s">
        <v>47</v>
      </c>
      <c r="E310" s="11" t="s">
        <v>48</v>
      </c>
      <c r="F310" s="11" t="s">
        <v>1174</v>
      </c>
      <c r="G310" s="11" t="s">
        <v>1175</v>
      </c>
      <c r="H310" s="11" t="s">
        <v>1172</v>
      </c>
      <c r="I310" s="11" t="s">
        <v>52</v>
      </c>
      <c r="J310" s="11" t="s">
        <v>116</v>
      </c>
      <c r="K310" s="11" t="s">
        <v>467</v>
      </c>
      <c r="L310" s="11" t="s">
        <v>55</v>
      </c>
      <c r="M310" s="11" t="s">
        <v>57</v>
      </c>
      <c r="N310" s="11" t="s">
        <v>57</v>
      </c>
      <c r="O310" s="11" t="s">
        <v>1177</v>
      </c>
      <c r="P310" s="11" t="s">
        <v>1178</v>
      </c>
      <c r="Q310" s="11" t="s">
        <v>418</v>
      </c>
      <c r="R310" s="11" t="s">
        <v>57</v>
      </c>
      <c r="S310" s="11" t="s">
        <v>119</v>
      </c>
      <c r="T310" s="11" t="s">
        <v>53</v>
      </c>
      <c r="U310" s="11" t="s">
        <v>58</v>
      </c>
      <c r="V310" s="11" t="s">
        <v>48</v>
      </c>
      <c r="W310" s="11" t="s">
        <v>1179</v>
      </c>
      <c r="X310" s="11" t="s">
        <v>60</v>
      </c>
      <c r="Y310" s="11">
        <v>0</v>
      </c>
      <c r="Z310" s="11">
        <v>348</v>
      </c>
      <c r="AA310" s="11" t="s">
        <v>48</v>
      </c>
    </row>
    <row r="311" spans="1:27">
      <c r="A311" s="11" t="s">
        <v>1180</v>
      </c>
      <c r="B311" s="11" t="s">
        <v>45</v>
      </c>
      <c r="C311" s="11" t="s">
        <v>46</v>
      </c>
      <c r="D311" s="11" t="s">
        <v>47</v>
      </c>
      <c r="E311" s="11" t="s">
        <v>48</v>
      </c>
      <c r="F311" s="11" t="s">
        <v>1181</v>
      </c>
      <c r="G311" s="11" t="s">
        <v>1182</v>
      </c>
      <c r="H311" s="11" t="s">
        <v>384</v>
      </c>
      <c r="I311" s="11" t="s">
        <v>52</v>
      </c>
      <c r="J311" s="11" t="s">
        <v>53</v>
      </c>
      <c r="K311" s="11" t="s">
        <v>385</v>
      </c>
      <c r="L311" s="11" t="s">
        <v>55</v>
      </c>
      <c r="M311" s="11" t="s">
        <v>644</v>
      </c>
      <c r="N311" s="11" t="s">
        <v>57</v>
      </c>
      <c r="O311" s="11" t="s">
        <v>47</v>
      </c>
      <c r="P311" s="11" t="s">
        <v>47</v>
      </c>
      <c r="Q311" s="11" t="s">
        <v>57</v>
      </c>
      <c r="R311" s="11" t="s">
        <v>57</v>
      </c>
      <c r="S311" s="11" t="s">
        <v>48</v>
      </c>
      <c r="T311" s="11" t="s">
        <v>48</v>
      </c>
      <c r="U311" s="11" t="s">
        <v>58</v>
      </c>
      <c r="V311" s="11" t="s">
        <v>48</v>
      </c>
      <c r="W311" s="11" t="s">
        <v>645</v>
      </c>
      <c r="X311" s="11" t="s">
        <v>60</v>
      </c>
      <c r="Y311" s="11">
        <v>716</v>
      </c>
      <c r="Z311" s="11">
        <v>0</v>
      </c>
      <c r="AA311" s="11" t="s">
        <v>48</v>
      </c>
    </row>
    <row r="312" spans="1:27">
      <c r="A312" s="11" t="s">
        <v>1183</v>
      </c>
      <c r="B312" s="11" t="s">
        <v>45</v>
      </c>
      <c r="C312" s="11" t="s">
        <v>46</v>
      </c>
      <c r="D312" s="11" t="s">
        <v>47</v>
      </c>
      <c r="E312" s="11" t="s">
        <v>48</v>
      </c>
      <c r="F312" s="11" t="s">
        <v>1184</v>
      </c>
      <c r="G312" s="11" t="s">
        <v>1185</v>
      </c>
      <c r="H312" s="11" t="s">
        <v>384</v>
      </c>
      <c r="I312" s="11" t="s">
        <v>52</v>
      </c>
      <c r="J312" s="11" t="s">
        <v>53</v>
      </c>
      <c r="K312" s="11" t="s">
        <v>385</v>
      </c>
      <c r="L312" s="11" t="s">
        <v>55</v>
      </c>
      <c r="M312" s="11" t="s">
        <v>644</v>
      </c>
      <c r="N312" s="11" t="s">
        <v>57</v>
      </c>
      <c r="O312" s="11" t="s">
        <v>47</v>
      </c>
      <c r="P312" s="11" t="s">
        <v>47</v>
      </c>
      <c r="Q312" s="11" t="s">
        <v>57</v>
      </c>
      <c r="R312" s="11" t="s">
        <v>57</v>
      </c>
      <c r="S312" s="11" t="s">
        <v>48</v>
      </c>
      <c r="T312" s="11" t="s">
        <v>48</v>
      </c>
      <c r="U312" s="11" t="s">
        <v>58</v>
      </c>
      <c r="V312" s="11" t="s">
        <v>48</v>
      </c>
      <c r="W312" s="11" t="s">
        <v>645</v>
      </c>
      <c r="X312" s="11" t="s">
        <v>60</v>
      </c>
      <c r="Y312" s="11">
        <v>716</v>
      </c>
      <c r="Z312" s="11">
        <v>0</v>
      </c>
      <c r="AA312" s="11" t="s">
        <v>48</v>
      </c>
    </row>
    <row r="313" spans="1:27">
      <c r="A313" s="11" t="s">
        <v>1186</v>
      </c>
      <c r="B313" s="11" t="s">
        <v>45</v>
      </c>
      <c r="C313" s="11" t="s">
        <v>46</v>
      </c>
      <c r="D313" s="11" t="s">
        <v>47</v>
      </c>
      <c r="E313" s="11" t="s">
        <v>48</v>
      </c>
      <c r="F313" s="11" t="s">
        <v>1187</v>
      </c>
      <c r="G313" s="11" t="s">
        <v>1188</v>
      </c>
      <c r="H313" s="11" t="s">
        <v>1189</v>
      </c>
      <c r="I313" s="11" t="s">
        <v>52</v>
      </c>
      <c r="J313" s="11" t="s">
        <v>53</v>
      </c>
      <c r="K313" s="11" t="s">
        <v>454</v>
      </c>
      <c r="L313" s="11" t="s">
        <v>55</v>
      </c>
      <c r="M313" s="11" t="s">
        <v>807</v>
      </c>
      <c r="N313" s="11" t="s">
        <v>57</v>
      </c>
      <c r="O313" s="11" t="s">
        <v>47</v>
      </c>
      <c r="P313" s="11" t="s">
        <v>47</v>
      </c>
      <c r="Q313" s="11" t="s">
        <v>57</v>
      </c>
      <c r="R313" s="11" t="s">
        <v>57</v>
      </c>
      <c r="S313" s="11" t="s">
        <v>48</v>
      </c>
      <c r="T313" s="11" t="s">
        <v>48</v>
      </c>
      <c r="U313" s="11" t="s">
        <v>58</v>
      </c>
      <c r="V313" s="11" t="s">
        <v>48</v>
      </c>
      <c r="W313" s="11" t="s">
        <v>606</v>
      </c>
      <c r="X313" s="11" t="s">
        <v>60</v>
      </c>
      <c r="Y313" s="11">
        <v>921</v>
      </c>
      <c r="Z313" s="11">
        <v>0</v>
      </c>
      <c r="AA313" s="11" t="s">
        <v>48</v>
      </c>
    </row>
    <row r="314" spans="1:27">
      <c r="A314" s="11" t="s">
        <v>1190</v>
      </c>
      <c r="B314" s="11" t="s">
        <v>45</v>
      </c>
      <c r="C314" s="11" t="s">
        <v>46</v>
      </c>
      <c r="D314" s="11" t="s">
        <v>47</v>
      </c>
      <c r="E314" s="11" t="s">
        <v>48</v>
      </c>
      <c r="F314" s="11" t="s">
        <v>1191</v>
      </c>
      <c r="G314" s="11" t="s">
        <v>1192</v>
      </c>
      <c r="H314" s="11" t="s">
        <v>1193</v>
      </c>
      <c r="I314" s="11" t="s">
        <v>52</v>
      </c>
      <c r="J314" s="11" t="s">
        <v>53</v>
      </c>
      <c r="K314" s="11" t="s">
        <v>385</v>
      </c>
      <c r="L314" s="11" t="s">
        <v>55</v>
      </c>
      <c r="M314" s="11" t="s">
        <v>404</v>
      </c>
      <c r="N314" s="11" t="s">
        <v>57</v>
      </c>
      <c r="O314" s="11" t="s">
        <v>47</v>
      </c>
      <c r="P314" s="11" t="s">
        <v>47</v>
      </c>
      <c r="Q314" s="11" t="s">
        <v>57</v>
      </c>
      <c r="R314" s="11" t="s">
        <v>57</v>
      </c>
      <c r="S314" s="11" t="s">
        <v>48</v>
      </c>
      <c r="T314" s="11" t="s">
        <v>48</v>
      </c>
      <c r="U314" s="11" t="s">
        <v>58</v>
      </c>
      <c r="V314" s="11" t="s">
        <v>48</v>
      </c>
      <c r="W314" s="11" t="s">
        <v>405</v>
      </c>
      <c r="X314" s="11" t="s">
        <v>60</v>
      </c>
      <c r="Y314" s="11">
        <v>433</v>
      </c>
      <c r="Z314" s="11">
        <v>0</v>
      </c>
      <c r="AA314" s="11" t="s">
        <v>48</v>
      </c>
    </row>
    <row r="315" spans="1:27">
      <c r="A315" s="11" t="s">
        <v>1194</v>
      </c>
      <c r="B315" s="11" t="s">
        <v>45</v>
      </c>
      <c r="C315" s="11" t="s">
        <v>46</v>
      </c>
      <c r="D315" s="11" t="s">
        <v>47</v>
      </c>
      <c r="E315" s="11" t="s">
        <v>48</v>
      </c>
      <c r="F315" s="11" t="s">
        <v>1195</v>
      </c>
      <c r="G315" s="11" t="s">
        <v>1196</v>
      </c>
      <c r="H315" s="11" t="s">
        <v>1189</v>
      </c>
      <c r="I315" s="11" t="s">
        <v>52</v>
      </c>
      <c r="J315" s="11" t="s">
        <v>53</v>
      </c>
      <c r="K315" s="11" t="s">
        <v>454</v>
      </c>
      <c r="L315" s="11" t="s">
        <v>55</v>
      </c>
      <c r="M315" s="11" t="s">
        <v>807</v>
      </c>
      <c r="N315" s="11" t="s">
        <v>57</v>
      </c>
      <c r="O315" s="11" t="s">
        <v>47</v>
      </c>
      <c r="P315" s="11" t="s">
        <v>47</v>
      </c>
      <c r="Q315" s="11" t="s">
        <v>57</v>
      </c>
      <c r="R315" s="11" t="s">
        <v>57</v>
      </c>
      <c r="S315" s="11" t="s">
        <v>48</v>
      </c>
      <c r="T315" s="11" t="s">
        <v>48</v>
      </c>
      <c r="U315" s="11" t="s">
        <v>58</v>
      </c>
      <c r="V315" s="11" t="s">
        <v>48</v>
      </c>
      <c r="W315" s="11" t="s">
        <v>606</v>
      </c>
      <c r="X315" s="11" t="s">
        <v>60</v>
      </c>
      <c r="Y315" s="11">
        <v>921</v>
      </c>
      <c r="Z315" s="11">
        <v>0</v>
      </c>
      <c r="AA315" s="11" t="s">
        <v>48</v>
      </c>
    </row>
    <row r="316" spans="1:27">
      <c r="A316" s="11" t="s">
        <v>1197</v>
      </c>
      <c r="B316" s="11" t="s">
        <v>45</v>
      </c>
      <c r="C316" s="11" t="s">
        <v>46</v>
      </c>
      <c r="D316" s="11" t="s">
        <v>47</v>
      </c>
      <c r="E316" s="11" t="s">
        <v>48</v>
      </c>
      <c r="F316" s="11" t="s">
        <v>1198</v>
      </c>
      <c r="G316" s="11" t="s">
        <v>1199</v>
      </c>
      <c r="H316" s="11" t="s">
        <v>1189</v>
      </c>
      <c r="I316" s="11" t="s">
        <v>52</v>
      </c>
      <c r="J316" s="11" t="s">
        <v>53</v>
      </c>
      <c r="K316" s="11" t="s">
        <v>454</v>
      </c>
      <c r="L316" s="11" t="s">
        <v>55</v>
      </c>
      <c r="M316" s="11" t="s">
        <v>644</v>
      </c>
      <c r="N316" s="11" t="s">
        <v>57</v>
      </c>
      <c r="O316" s="11" t="s">
        <v>47</v>
      </c>
      <c r="P316" s="11" t="s">
        <v>47</v>
      </c>
      <c r="Q316" s="11" t="s">
        <v>57</v>
      </c>
      <c r="R316" s="11" t="s">
        <v>57</v>
      </c>
      <c r="S316" s="11" t="s">
        <v>48</v>
      </c>
      <c r="T316" s="11" t="s">
        <v>48</v>
      </c>
      <c r="U316" s="11" t="s">
        <v>58</v>
      </c>
      <c r="V316" s="11" t="s">
        <v>48</v>
      </c>
      <c r="W316" s="11" t="s">
        <v>645</v>
      </c>
      <c r="X316" s="11" t="s">
        <v>60</v>
      </c>
      <c r="Y316" s="11">
        <v>716</v>
      </c>
      <c r="Z316" s="11">
        <v>0</v>
      </c>
      <c r="AA316" s="11" t="s">
        <v>48</v>
      </c>
    </row>
    <row r="317" spans="1:27">
      <c r="A317" s="11" t="s">
        <v>1200</v>
      </c>
      <c r="B317" s="11" t="s">
        <v>45</v>
      </c>
      <c r="C317" s="11" t="s">
        <v>46</v>
      </c>
      <c r="D317" s="11" t="s">
        <v>47</v>
      </c>
      <c r="E317" s="11" t="s">
        <v>48</v>
      </c>
      <c r="F317" s="11" t="s">
        <v>1198</v>
      </c>
      <c r="G317" s="11" t="s">
        <v>1199</v>
      </c>
      <c r="H317" s="11" t="s">
        <v>1189</v>
      </c>
      <c r="I317" s="11" t="s">
        <v>52</v>
      </c>
      <c r="J317" s="11" t="s">
        <v>116</v>
      </c>
      <c r="K317" s="11" t="s">
        <v>454</v>
      </c>
      <c r="L317" s="11" t="s">
        <v>55</v>
      </c>
      <c r="M317" s="11" t="s">
        <v>57</v>
      </c>
      <c r="N317" s="11" t="s">
        <v>57</v>
      </c>
      <c r="O317" s="11" t="s">
        <v>1201</v>
      </c>
      <c r="P317" s="11" t="s">
        <v>1202</v>
      </c>
      <c r="Q317" s="11" t="s">
        <v>644</v>
      </c>
      <c r="R317" s="11" t="s">
        <v>57</v>
      </c>
      <c r="S317" s="11" t="s">
        <v>119</v>
      </c>
      <c r="T317" s="11" t="s">
        <v>53</v>
      </c>
      <c r="U317" s="11" t="s">
        <v>58</v>
      </c>
      <c r="V317" s="11" t="s">
        <v>48</v>
      </c>
      <c r="W317" s="11" t="s">
        <v>1203</v>
      </c>
      <c r="X317" s="11" t="s">
        <v>60</v>
      </c>
      <c r="Y317" s="11">
        <v>0</v>
      </c>
      <c r="Z317" s="11">
        <v>716</v>
      </c>
      <c r="AA317" s="11" t="s">
        <v>48</v>
      </c>
    </row>
    <row r="318" spans="1:27">
      <c r="A318" s="11" t="s">
        <v>1204</v>
      </c>
      <c r="B318" s="11" t="s">
        <v>45</v>
      </c>
      <c r="C318" s="11" t="s">
        <v>46</v>
      </c>
      <c r="D318" s="11" t="s">
        <v>47</v>
      </c>
      <c r="E318" s="11" t="s">
        <v>48</v>
      </c>
      <c r="F318" s="11" t="s">
        <v>1205</v>
      </c>
      <c r="G318" s="11" t="s">
        <v>1206</v>
      </c>
      <c r="H318" s="11" t="s">
        <v>384</v>
      </c>
      <c r="I318" s="11" t="s">
        <v>52</v>
      </c>
      <c r="J318" s="11" t="s">
        <v>53</v>
      </c>
      <c r="K318" s="11" t="s">
        <v>385</v>
      </c>
      <c r="L318" s="11" t="s">
        <v>55</v>
      </c>
      <c r="M318" s="11" t="s">
        <v>418</v>
      </c>
      <c r="N318" s="11" t="s">
        <v>57</v>
      </c>
      <c r="O318" s="11" t="s">
        <v>47</v>
      </c>
      <c r="P318" s="11" t="s">
        <v>47</v>
      </c>
      <c r="Q318" s="11" t="s">
        <v>57</v>
      </c>
      <c r="R318" s="11" t="s">
        <v>57</v>
      </c>
      <c r="S318" s="11" t="s">
        <v>48</v>
      </c>
      <c r="T318" s="11" t="s">
        <v>48</v>
      </c>
      <c r="U318" s="11" t="s">
        <v>58</v>
      </c>
      <c r="V318" s="11" t="s">
        <v>48</v>
      </c>
      <c r="W318" s="11" t="s">
        <v>419</v>
      </c>
      <c r="X318" s="11" t="s">
        <v>60</v>
      </c>
      <c r="Y318" s="11">
        <v>348</v>
      </c>
      <c r="Z318" s="11">
        <v>0</v>
      </c>
      <c r="AA318" s="11" t="s">
        <v>48</v>
      </c>
    </row>
    <row r="319" spans="1:27">
      <c r="A319" s="11" t="s">
        <v>1207</v>
      </c>
      <c r="B319" s="11" t="s">
        <v>45</v>
      </c>
      <c r="C319" s="11" t="s">
        <v>46</v>
      </c>
      <c r="D319" s="11" t="s">
        <v>47</v>
      </c>
      <c r="E319" s="11" t="s">
        <v>48</v>
      </c>
      <c r="F319" s="11" t="s">
        <v>1208</v>
      </c>
      <c r="G319" s="11" t="s">
        <v>1209</v>
      </c>
      <c r="H319" s="11" t="s">
        <v>1189</v>
      </c>
      <c r="I319" s="11" t="s">
        <v>52</v>
      </c>
      <c r="J319" s="11" t="s">
        <v>53</v>
      </c>
      <c r="K319" s="11" t="s">
        <v>454</v>
      </c>
      <c r="L319" s="11" t="s">
        <v>55</v>
      </c>
      <c r="M319" s="11" t="s">
        <v>644</v>
      </c>
      <c r="N319" s="11" t="s">
        <v>57</v>
      </c>
      <c r="O319" s="11" t="s">
        <v>47</v>
      </c>
      <c r="P319" s="11" t="s">
        <v>47</v>
      </c>
      <c r="Q319" s="11" t="s">
        <v>57</v>
      </c>
      <c r="R319" s="11" t="s">
        <v>57</v>
      </c>
      <c r="S319" s="11" t="s">
        <v>48</v>
      </c>
      <c r="T319" s="11" t="s">
        <v>48</v>
      </c>
      <c r="U319" s="11" t="s">
        <v>58</v>
      </c>
      <c r="V319" s="11" t="s">
        <v>48</v>
      </c>
      <c r="W319" s="11" t="s">
        <v>645</v>
      </c>
      <c r="X319" s="11" t="s">
        <v>60</v>
      </c>
      <c r="Y319" s="11">
        <v>716</v>
      </c>
      <c r="Z319" s="11">
        <v>0</v>
      </c>
      <c r="AA319" s="11" t="s">
        <v>48</v>
      </c>
    </row>
    <row r="320" spans="1:27">
      <c r="A320" s="11" t="s">
        <v>1210</v>
      </c>
      <c r="B320" s="11" t="s">
        <v>45</v>
      </c>
      <c r="C320" s="11" t="s">
        <v>46</v>
      </c>
      <c r="D320" s="11" t="s">
        <v>47</v>
      </c>
      <c r="E320" s="11" t="s">
        <v>48</v>
      </c>
      <c r="F320" s="11" t="s">
        <v>1211</v>
      </c>
      <c r="G320" s="11" t="s">
        <v>1212</v>
      </c>
      <c r="H320" s="11" t="s">
        <v>1189</v>
      </c>
      <c r="I320" s="11" t="s">
        <v>52</v>
      </c>
      <c r="J320" s="11" t="s">
        <v>53</v>
      </c>
      <c r="K320" s="11" t="s">
        <v>454</v>
      </c>
      <c r="L320" s="11" t="s">
        <v>55</v>
      </c>
      <c r="M320" s="11" t="s">
        <v>644</v>
      </c>
      <c r="N320" s="11" t="s">
        <v>57</v>
      </c>
      <c r="O320" s="11" t="s">
        <v>47</v>
      </c>
      <c r="P320" s="11" t="s">
        <v>47</v>
      </c>
      <c r="Q320" s="11" t="s">
        <v>57</v>
      </c>
      <c r="R320" s="11" t="s">
        <v>57</v>
      </c>
      <c r="S320" s="11" t="s">
        <v>48</v>
      </c>
      <c r="T320" s="11" t="s">
        <v>48</v>
      </c>
      <c r="U320" s="11" t="s">
        <v>58</v>
      </c>
      <c r="V320" s="11" t="s">
        <v>48</v>
      </c>
      <c r="W320" s="11" t="s">
        <v>645</v>
      </c>
      <c r="X320" s="11" t="s">
        <v>60</v>
      </c>
      <c r="Y320" s="11">
        <v>716</v>
      </c>
      <c r="Z320" s="11">
        <v>0</v>
      </c>
      <c r="AA320" s="11" t="s">
        <v>48</v>
      </c>
    </row>
    <row r="321" spans="1:27">
      <c r="A321" s="11" t="s">
        <v>1213</v>
      </c>
      <c r="B321" s="11" t="s">
        <v>45</v>
      </c>
      <c r="C321" s="11" t="s">
        <v>46</v>
      </c>
      <c r="D321" s="11" t="s">
        <v>47</v>
      </c>
      <c r="E321" s="11" t="s">
        <v>48</v>
      </c>
      <c r="F321" s="11" t="s">
        <v>1214</v>
      </c>
      <c r="G321" s="11" t="s">
        <v>1215</v>
      </c>
      <c r="H321" s="11" t="s">
        <v>1216</v>
      </c>
      <c r="I321" s="11" t="s">
        <v>52</v>
      </c>
      <c r="J321" s="11" t="s">
        <v>53</v>
      </c>
      <c r="K321" s="11" t="s">
        <v>1217</v>
      </c>
      <c r="L321" s="11" t="s">
        <v>55</v>
      </c>
      <c r="M321" s="11" t="s">
        <v>404</v>
      </c>
      <c r="N321" s="11" t="s">
        <v>57</v>
      </c>
      <c r="O321" s="11" t="s">
        <v>47</v>
      </c>
      <c r="P321" s="11" t="s">
        <v>47</v>
      </c>
      <c r="Q321" s="11" t="s">
        <v>57</v>
      </c>
      <c r="R321" s="11" t="s">
        <v>57</v>
      </c>
      <c r="S321" s="11" t="s">
        <v>48</v>
      </c>
      <c r="T321" s="11" t="s">
        <v>48</v>
      </c>
      <c r="U321" s="11" t="s">
        <v>58</v>
      </c>
      <c r="V321" s="11" t="s">
        <v>48</v>
      </c>
      <c r="W321" s="11" t="s">
        <v>405</v>
      </c>
      <c r="X321" s="11" t="s">
        <v>60</v>
      </c>
      <c r="Y321" s="11">
        <v>433</v>
      </c>
      <c r="Z321" s="11">
        <v>0</v>
      </c>
      <c r="AA321" s="11" t="s">
        <v>48</v>
      </c>
    </row>
    <row r="322" spans="1:27">
      <c r="A322" s="11" t="s">
        <v>1218</v>
      </c>
      <c r="B322" s="11" t="s">
        <v>45</v>
      </c>
      <c r="C322" s="11" t="s">
        <v>46</v>
      </c>
      <c r="D322" s="11" t="s">
        <v>47</v>
      </c>
      <c r="E322" s="11" t="s">
        <v>48</v>
      </c>
      <c r="F322" s="11" t="s">
        <v>1219</v>
      </c>
      <c r="G322" s="11" t="s">
        <v>1220</v>
      </c>
      <c r="H322" s="11" t="s">
        <v>1216</v>
      </c>
      <c r="I322" s="11" t="s">
        <v>52</v>
      </c>
      <c r="J322" s="11" t="s">
        <v>53</v>
      </c>
      <c r="K322" s="11" t="s">
        <v>1217</v>
      </c>
      <c r="L322" s="11" t="s">
        <v>55</v>
      </c>
      <c r="M322" s="11" t="s">
        <v>404</v>
      </c>
      <c r="N322" s="11" t="s">
        <v>57</v>
      </c>
      <c r="O322" s="11" t="s">
        <v>47</v>
      </c>
      <c r="P322" s="11" t="s">
        <v>47</v>
      </c>
      <c r="Q322" s="11" t="s">
        <v>57</v>
      </c>
      <c r="R322" s="11" t="s">
        <v>57</v>
      </c>
      <c r="S322" s="11" t="s">
        <v>48</v>
      </c>
      <c r="T322" s="11" t="s">
        <v>48</v>
      </c>
      <c r="U322" s="11" t="s">
        <v>58</v>
      </c>
      <c r="V322" s="11" t="s">
        <v>48</v>
      </c>
      <c r="W322" s="11" t="s">
        <v>405</v>
      </c>
      <c r="X322" s="11" t="s">
        <v>60</v>
      </c>
      <c r="Y322" s="11">
        <v>433</v>
      </c>
      <c r="Z322" s="11">
        <v>0</v>
      </c>
      <c r="AA322" s="11" t="s">
        <v>48</v>
      </c>
    </row>
    <row r="323" spans="1:27">
      <c r="A323" s="11" t="s">
        <v>1221</v>
      </c>
      <c r="B323" s="11" t="s">
        <v>45</v>
      </c>
      <c r="C323" s="11" t="s">
        <v>46</v>
      </c>
      <c r="D323" s="11" t="s">
        <v>47</v>
      </c>
      <c r="E323" s="11" t="s">
        <v>48</v>
      </c>
      <c r="F323" s="11" t="s">
        <v>1219</v>
      </c>
      <c r="G323" s="11" t="s">
        <v>1220</v>
      </c>
      <c r="H323" s="11" t="s">
        <v>1216</v>
      </c>
      <c r="I323" s="11" t="s">
        <v>52</v>
      </c>
      <c r="J323" s="11" t="s">
        <v>116</v>
      </c>
      <c r="K323" s="11" t="s">
        <v>1217</v>
      </c>
      <c r="L323" s="11" t="s">
        <v>55</v>
      </c>
      <c r="M323" s="11" t="s">
        <v>57</v>
      </c>
      <c r="N323" s="11" t="s">
        <v>57</v>
      </c>
      <c r="O323" s="11" t="s">
        <v>1222</v>
      </c>
      <c r="P323" s="11" t="s">
        <v>1223</v>
      </c>
      <c r="Q323" s="11" t="s">
        <v>404</v>
      </c>
      <c r="R323" s="11" t="s">
        <v>57</v>
      </c>
      <c r="S323" s="11" t="s">
        <v>119</v>
      </c>
      <c r="T323" s="11" t="s">
        <v>53</v>
      </c>
      <c r="U323" s="11" t="s">
        <v>58</v>
      </c>
      <c r="V323" s="11" t="s">
        <v>48</v>
      </c>
      <c r="W323" s="11" t="s">
        <v>409</v>
      </c>
      <c r="X323" s="11" t="s">
        <v>60</v>
      </c>
      <c r="Y323" s="11">
        <v>0</v>
      </c>
      <c r="Z323" s="11">
        <v>433</v>
      </c>
      <c r="AA323" s="11" t="s">
        <v>48</v>
      </c>
    </row>
    <row r="324" spans="1:27">
      <c r="A324" s="11" t="s">
        <v>1224</v>
      </c>
      <c r="B324" s="11" t="s">
        <v>45</v>
      </c>
      <c r="C324" s="11" t="s">
        <v>46</v>
      </c>
      <c r="D324" s="11" t="s">
        <v>47</v>
      </c>
      <c r="E324" s="11" t="s">
        <v>48</v>
      </c>
      <c r="F324" s="11" t="s">
        <v>1225</v>
      </c>
      <c r="G324" s="11" t="s">
        <v>1226</v>
      </c>
      <c r="H324" s="11" t="s">
        <v>1227</v>
      </c>
      <c r="I324" s="11" t="s">
        <v>52</v>
      </c>
      <c r="J324" s="11" t="s">
        <v>53</v>
      </c>
      <c r="K324" s="11" t="s">
        <v>1228</v>
      </c>
      <c r="L324" s="11" t="s">
        <v>55</v>
      </c>
      <c r="M324" s="11" t="s">
        <v>688</v>
      </c>
      <c r="N324" s="11" t="s">
        <v>57</v>
      </c>
      <c r="O324" s="11" t="s">
        <v>47</v>
      </c>
      <c r="P324" s="11" t="s">
        <v>47</v>
      </c>
      <c r="Q324" s="11" t="s">
        <v>57</v>
      </c>
      <c r="R324" s="11" t="s">
        <v>57</v>
      </c>
      <c r="S324" s="11" t="s">
        <v>48</v>
      </c>
      <c r="T324" s="11" t="s">
        <v>48</v>
      </c>
      <c r="U324" s="11" t="s">
        <v>58</v>
      </c>
      <c r="V324" s="11" t="s">
        <v>48</v>
      </c>
      <c r="W324" s="11" t="s">
        <v>689</v>
      </c>
      <c r="X324" s="11" t="s">
        <v>60</v>
      </c>
      <c r="Y324" s="11">
        <v>498</v>
      </c>
      <c r="Z324" s="11">
        <v>0</v>
      </c>
      <c r="AA324" s="11" t="s">
        <v>48</v>
      </c>
    </row>
    <row r="325" spans="1:27">
      <c r="A325" s="11" t="s">
        <v>1229</v>
      </c>
      <c r="B325" s="11" t="s">
        <v>45</v>
      </c>
      <c r="C325" s="11" t="s">
        <v>46</v>
      </c>
      <c r="D325" s="11" t="s">
        <v>47</v>
      </c>
      <c r="E325" s="11" t="s">
        <v>48</v>
      </c>
      <c r="F325" s="11" t="s">
        <v>1230</v>
      </c>
      <c r="G325" s="11" t="s">
        <v>1231</v>
      </c>
      <c r="H325" s="11" t="s">
        <v>51</v>
      </c>
      <c r="I325" s="11" t="s">
        <v>52</v>
      </c>
      <c r="J325" s="11" t="s">
        <v>53</v>
      </c>
      <c r="K325" s="11" t="s">
        <v>385</v>
      </c>
      <c r="L325" s="11" t="s">
        <v>55</v>
      </c>
      <c r="M325" s="11" t="s">
        <v>847</v>
      </c>
      <c r="N325" s="11" t="s">
        <v>57</v>
      </c>
      <c r="O325" s="11" t="s">
        <v>47</v>
      </c>
      <c r="P325" s="11" t="s">
        <v>47</v>
      </c>
      <c r="Q325" s="11" t="s">
        <v>57</v>
      </c>
      <c r="R325" s="11" t="s">
        <v>57</v>
      </c>
      <c r="S325" s="11" t="s">
        <v>48</v>
      </c>
      <c r="T325" s="11" t="s">
        <v>48</v>
      </c>
      <c r="U325" s="11" t="s">
        <v>58</v>
      </c>
      <c r="V325" s="11" t="s">
        <v>48</v>
      </c>
      <c r="W325" s="11" t="s">
        <v>848</v>
      </c>
      <c r="X325" s="11" t="s">
        <v>60</v>
      </c>
      <c r="Y325" s="11">
        <v>195</v>
      </c>
      <c r="Z325" s="11">
        <v>0</v>
      </c>
      <c r="AA325" s="11" t="s">
        <v>48</v>
      </c>
    </row>
    <row r="326" spans="1:27">
      <c r="A326" s="11" t="s">
        <v>1232</v>
      </c>
      <c r="B326" s="11" t="s">
        <v>45</v>
      </c>
      <c r="C326" s="11" t="s">
        <v>46</v>
      </c>
      <c r="D326" s="11" t="s">
        <v>47</v>
      </c>
      <c r="E326" s="11" t="s">
        <v>48</v>
      </c>
      <c r="F326" s="11" t="s">
        <v>1230</v>
      </c>
      <c r="G326" s="11" t="s">
        <v>1231</v>
      </c>
      <c r="H326" s="11" t="s">
        <v>51</v>
      </c>
      <c r="I326" s="11" t="s">
        <v>52</v>
      </c>
      <c r="J326" s="11" t="s">
        <v>116</v>
      </c>
      <c r="K326" s="11" t="s">
        <v>385</v>
      </c>
      <c r="L326" s="11" t="s">
        <v>55</v>
      </c>
      <c r="M326" s="11" t="s">
        <v>57</v>
      </c>
      <c r="N326" s="11" t="s">
        <v>57</v>
      </c>
      <c r="O326" s="11" t="s">
        <v>1233</v>
      </c>
      <c r="P326" s="11" t="s">
        <v>1234</v>
      </c>
      <c r="Q326" s="11" t="s">
        <v>847</v>
      </c>
      <c r="R326" s="11" t="s">
        <v>57</v>
      </c>
      <c r="S326" s="11" t="s">
        <v>119</v>
      </c>
      <c r="T326" s="11" t="s">
        <v>53</v>
      </c>
      <c r="U326" s="11" t="s">
        <v>58</v>
      </c>
      <c r="V326" s="11" t="s">
        <v>48</v>
      </c>
      <c r="W326" s="11" t="s">
        <v>1235</v>
      </c>
      <c r="X326" s="11" t="s">
        <v>60</v>
      </c>
      <c r="Y326" s="11">
        <v>0</v>
      </c>
      <c r="Z326" s="11">
        <v>195</v>
      </c>
      <c r="AA326" s="11" t="s">
        <v>48</v>
      </c>
    </row>
    <row r="327" spans="1:27">
      <c r="A327" s="11" t="s">
        <v>1236</v>
      </c>
      <c r="B327" s="11" t="s">
        <v>45</v>
      </c>
      <c r="C327" s="11" t="s">
        <v>46</v>
      </c>
      <c r="D327" s="11" t="s">
        <v>47</v>
      </c>
      <c r="E327" s="11" t="s">
        <v>48</v>
      </c>
      <c r="F327" s="11" t="s">
        <v>1237</v>
      </c>
      <c r="G327" s="11" t="s">
        <v>1238</v>
      </c>
      <c r="H327" s="11" t="s">
        <v>800</v>
      </c>
      <c r="I327" s="11" t="s">
        <v>52</v>
      </c>
      <c r="J327" s="11" t="s">
        <v>53</v>
      </c>
      <c r="K327" s="11" t="s">
        <v>385</v>
      </c>
      <c r="L327" s="11" t="s">
        <v>55</v>
      </c>
      <c r="M327" s="11" t="s">
        <v>1239</v>
      </c>
      <c r="N327" s="11" t="s">
        <v>57</v>
      </c>
      <c r="O327" s="11" t="s">
        <v>47</v>
      </c>
      <c r="P327" s="11" t="s">
        <v>47</v>
      </c>
      <c r="Q327" s="11" t="s">
        <v>57</v>
      </c>
      <c r="R327" s="11" t="s">
        <v>57</v>
      </c>
      <c r="S327" s="11" t="s">
        <v>48</v>
      </c>
      <c r="T327" s="11" t="s">
        <v>48</v>
      </c>
      <c r="U327" s="11" t="s">
        <v>58</v>
      </c>
      <c r="V327" s="11" t="s">
        <v>48</v>
      </c>
      <c r="W327" s="11" t="s">
        <v>1240</v>
      </c>
      <c r="X327" s="11" t="s">
        <v>60</v>
      </c>
      <c r="Y327" s="11">
        <v>445</v>
      </c>
      <c r="Z327" s="11">
        <v>0</v>
      </c>
      <c r="AA327" s="11" t="s">
        <v>48</v>
      </c>
    </row>
    <row r="328" spans="1:27">
      <c r="A328" s="11" t="s">
        <v>1241</v>
      </c>
      <c r="B328" s="11" t="s">
        <v>45</v>
      </c>
      <c r="C328" s="11" t="s">
        <v>46</v>
      </c>
      <c r="D328" s="11" t="s">
        <v>47</v>
      </c>
      <c r="E328" s="11" t="s">
        <v>48</v>
      </c>
      <c r="F328" s="11" t="s">
        <v>1242</v>
      </c>
      <c r="G328" s="11" t="s">
        <v>1243</v>
      </c>
      <c r="H328" s="11" t="s">
        <v>1244</v>
      </c>
      <c r="I328" s="11" t="s">
        <v>52</v>
      </c>
      <c r="J328" s="11" t="s">
        <v>53</v>
      </c>
      <c r="K328" s="11" t="s">
        <v>467</v>
      </c>
      <c r="L328" s="11" t="s">
        <v>55</v>
      </c>
      <c r="M328" s="11" t="s">
        <v>404</v>
      </c>
      <c r="N328" s="11" t="s">
        <v>57</v>
      </c>
      <c r="O328" s="11" t="s">
        <v>47</v>
      </c>
      <c r="P328" s="11" t="s">
        <v>47</v>
      </c>
      <c r="Q328" s="11" t="s">
        <v>57</v>
      </c>
      <c r="R328" s="11" t="s">
        <v>57</v>
      </c>
      <c r="S328" s="11" t="s">
        <v>48</v>
      </c>
      <c r="T328" s="11" t="s">
        <v>48</v>
      </c>
      <c r="U328" s="11" t="s">
        <v>58</v>
      </c>
      <c r="V328" s="11" t="s">
        <v>48</v>
      </c>
      <c r="W328" s="11" t="s">
        <v>405</v>
      </c>
      <c r="X328" s="11" t="s">
        <v>60</v>
      </c>
      <c r="Y328" s="11">
        <v>433</v>
      </c>
      <c r="Z328" s="11">
        <v>0</v>
      </c>
      <c r="AA328" s="11" t="s">
        <v>48</v>
      </c>
    </row>
    <row r="329" spans="1:27">
      <c r="A329" s="11" t="s">
        <v>1245</v>
      </c>
      <c r="B329" s="11" t="s">
        <v>45</v>
      </c>
      <c r="C329" s="11" t="s">
        <v>46</v>
      </c>
      <c r="D329" s="11" t="s">
        <v>47</v>
      </c>
      <c r="E329" s="11" t="s">
        <v>48</v>
      </c>
      <c r="F329" s="11" t="s">
        <v>1246</v>
      </c>
      <c r="G329" s="11" t="s">
        <v>1247</v>
      </c>
      <c r="H329" s="11" t="s">
        <v>1248</v>
      </c>
      <c r="I329" s="11" t="s">
        <v>52</v>
      </c>
      <c r="J329" s="11" t="s">
        <v>53</v>
      </c>
      <c r="K329" s="11" t="s">
        <v>566</v>
      </c>
      <c r="L329" s="11" t="s">
        <v>55</v>
      </c>
      <c r="M329" s="11" t="s">
        <v>418</v>
      </c>
      <c r="N329" s="11" t="s">
        <v>57</v>
      </c>
      <c r="O329" s="11" t="s">
        <v>47</v>
      </c>
      <c r="P329" s="11" t="s">
        <v>47</v>
      </c>
      <c r="Q329" s="11" t="s">
        <v>57</v>
      </c>
      <c r="R329" s="11" t="s">
        <v>57</v>
      </c>
      <c r="S329" s="11" t="s">
        <v>48</v>
      </c>
      <c r="T329" s="11" t="s">
        <v>48</v>
      </c>
      <c r="U329" s="11" t="s">
        <v>58</v>
      </c>
      <c r="V329" s="11" t="s">
        <v>48</v>
      </c>
      <c r="W329" s="11" t="s">
        <v>419</v>
      </c>
      <c r="X329" s="11" t="s">
        <v>60</v>
      </c>
      <c r="Y329" s="11">
        <v>348</v>
      </c>
      <c r="Z329" s="11">
        <v>0</v>
      </c>
      <c r="AA329" s="11" t="s">
        <v>48</v>
      </c>
    </row>
    <row r="330" spans="1:27">
      <c r="A330" s="11" t="s">
        <v>1249</v>
      </c>
      <c r="B330" s="11" t="s">
        <v>45</v>
      </c>
      <c r="C330" s="11" t="s">
        <v>46</v>
      </c>
      <c r="D330" s="11" t="s">
        <v>47</v>
      </c>
      <c r="E330" s="11" t="s">
        <v>48</v>
      </c>
      <c r="F330" s="11" t="s">
        <v>1250</v>
      </c>
      <c r="G330" s="11" t="s">
        <v>1251</v>
      </c>
      <c r="H330" s="11" t="s">
        <v>51</v>
      </c>
      <c r="I330" s="11" t="s">
        <v>52</v>
      </c>
      <c r="J330" s="11" t="s">
        <v>53</v>
      </c>
      <c r="K330" s="11" t="s">
        <v>385</v>
      </c>
      <c r="L330" s="11" t="s">
        <v>55</v>
      </c>
      <c r="M330" s="11" t="s">
        <v>847</v>
      </c>
      <c r="N330" s="11" t="s">
        <v>57</v>
      </c>
      <c r="O330" s="11" t="s">
        <v>47</v>
      </c>
      <c r="P330" s="11" t="s">
        <v>47</v>
      </c>
      <c r="Q330" s="11" t="s">
        <v>57</v>
      </c>
      <c r="R330" s="11" t="s">
        <v>57</v>
      </c>
      <c r="S330" s="11" t="s">
        <v>48</v>
      </c>
      <c r="T330" s="11" t="s">
        <v>48</v>
      </c>
      <c r="U330" s="11" t="s">
        <v>58</v>
      </c>
      <c r="V330" s="11" t="s">
        <v>48</v>
      </c>
      <c r="W330" s="11" t="s">
        <v>848</v>
      </c>
      <c r="X330" s="11" t="s">
        <v>60</v>
      </c>
      <c r="Y330" s="11">
        <v>195</v>
      </c>
      <c r="Z330" s="11">
        <v>0</v>
      </c>
      <c r="AA330" s="11" t="s">
        <v>48</v>
      </c>
    </row>
    <row r="331" spans="1:27">
      <c r="A331" s="11" t="s">
        <v>1252</v>
      </c>
      <c r="B331" s="11" t="s">
        <v>45</v>
      </c>
      <c r="C331" s="11" t="s">
        <v>46</v>
      </c>
      <c r="D331" s="11" t="s">
        <v>47</v>
      </c>
      <c r="E331" s="11" t="s">
        <v>48</v>
      </c>
      <c r="F331" s="11" t="s">
        <v>1250</v>
      </c>
      <c r="G331" s="11" t="s">
        <v>1251</v>
      </c>
      <c r="H331" s="11" t="s">
        <v>51</v>
      </c>
      <c r="I331" s="11" t="s">
        <v>52</v>
      </c>
      <c r="J331" s="11" t="s">
        <v>116</v>
      </c>
      <c r="K331" s="11" t="s">
        <v>385</v>
      </c>
      <c r="L331" s="11" t="s">
        <v>55</v>
      </c>
      <c r="M331" s="11" t="s">
        <v>57</v>
      </c>
      <c r="N331" s="11" t="s">
        <v>57</v>
      </c>
      <c r="O331" s="11" t="s">
        <v>1253</v>
      </c>
      <c r="P331" s="11" t="s">
        <v>1254</v>
      </c>
      <c r="Q331" s="11" t="s">
        <v>847</v>
      </c>
      <c r="R331" s="11" t="s">
        <v>57</v>
      </c>
      <c r="S331" s="11" t="s">
        <v>119</v>
      </c>
      <c r="T331" s="11" t="s">
        <v>53</v>
      </c>
      <c r="U331" s="11" t="s">
        <v>58</v>
      </c>
      <c r="V331" s="11" t="s">
        <v>48</v>
      </c>
      <c r="W331" s="11" t="s">
        <v>1235</v>
      </c>
      <c r="X331" s="11" t="s">
        <v>60</v>
      </c>
      <c r="Y331" s="11">
        <v>0</v>
      </c>
      <c r="Z331" s="11">
        <v>195</v>
      </c>
      <c r="AA331" s="11" t="s">
        <v>48</v>
      </c>
    </row>
    <row r="332" spans="1:27">
      <c r="A332" s="11" t="s">
        <v>1255</v>
      </c>
      <c r="B332" s="11" t="s">
        <v>45</v>
      </c>
      <c r="C332" s="11" t="s">
        <v>46</v>
      </c>
      <c r="D332" s="11" t="s">
        <v>47</v>
      </c>
      <c r="E332" s="11" t="s">
        <v>48</v>
      </c>
      <c r="F332" s="11" t="s">
        <v>1256</v>
      </c>
      <c r="G332" s="11" t="s">
        <v>1257</v>
      </c>
      <c r="H332" s="11" t="s">
        <v>51</v>
      </c>
      <c r="I332" s="11" t="s">
        <v>52</v>
      </c>
      <c r="J332" s="11" t="s">
        <v>53</v>
      </c>
      <c r="K332" s="11" t="s">
        <v>385</v>
      </c>
      <c r="L332" s="11" t="s">
        <v>55</v>
      </c>
      <c r="M332" s="11" t="s">
        <v>847</v>
      </c>
      <c r="N332" s="11" t="s">
        <v>57</v>
      </c>
      <c r="O332" s="11" t="s">
        <v>47</v>
      </c>
      <c r="P332" s="11" t="s">
        <v>47</v>
      </c>
      <c r="Q332" s="11" t="s">
        <v>57</v>
      </c>
      <c r="R332" s="11" t="s">
        <v>57</v>
      </c>
      <c r="S332" s="11" t="s">
        <v>48</v>
      </c>
      <c r="T332" s="11" t="s">
        <v>48</v>
      </c>
      <c r="U332" s="11" t="s">
        <v>58</v>
      </c>
      <c r="V332" s="11" t="s">
        <v>48</v>
      </c>
      <c r="W332" s="11" t="s">
        <v>848</v>
      </c>
      <c r="X332" s="11" t="s">
        <v>60</v>
      </c>
      <c r="Y332" s="11">
        <v>195</v>
      </c>
      <c r="Z332" s="11">
        <v>0</v>
      </c>
      <c r="AA332" s="11" t="s">
        <v>48</v>
      </c>
    </row>
    <row r="333" spans="1:27">
      <c r="A333" s="11" t="s">
        <v>1258</v>
      </c>
      <c r="B333" s="11" t="s">
        <v>45</v>
      </c>
      <c r="C333" s="11" t="s">
        <v>46</v>
      </c>
      <c r="D333" s="11" t="s">
        <v>47</v>
      </c>
      <c r="E333" s="11" t="s">
        <v>48</v>
      </c>
      <c r="F333" s="11" t="s">
        <v>1256</v>
      </c>
      <c r="G333" s="11" t="s">
        <v>1257</v>
      </c>
      <c r="H333" s="11" t="s">
        <v>51</v>
      </c>
      <c r="I333" s="11" t="s">
        <v>52</v>
      </c>
      <c r="J333" s="11" t="s">
        <v>116</v>
      </c>
      <c r="K333" s="11" t="s">
        <v>385</v>
      </c>
      <c r="L333" s="11" t="s">
        <v>55</v>
      </c>
      <c r="M333" s="11" t="s">
        <v>57</v>
      </c>
      <c r="N333" s="11" t="s">
        <v>57</v>
      </c>
      <c r="O333" s="11" t="s">
        <v>1259</v>
      </c>
      <c r="P333" s="11" t="s">
        <v>1260</v>
      </c>
      <c r="Q333" s="11" t="s">
        <v>847</v>
      </c>
      <c r="R333" s="11" t="s">
        <v>57</v>
      </c>
      <c r="S333" s="11" t="s">
        <v>119</v>
      </c>
      <c r="T333" s="11" t="s">
        <v>53</v>
      </c>
      <c r="U333" s="11" t="s">
        <v>58</v>
      </c>
      <c r="V333" s="11" t="s">
        <v>48</v>
      </c>
      <c r="W333" s="11" t="s">
        <v>1235</v>
      </c>
      <c r="X333" s="11" t="s">
        <v>60</v>
      </c>
      <c r="Y333" s="11">
        <v>0</v>
      </c>
      <c r="Z333" s="11">
        <v>195</v>
      </c>
      <c r="AA333" s="11" t="s">
        <v>48</v>
      </c>
    </row>
    <row r="334" spans="1:27">
      <c r="A334" s="11" t="s">
        <v>1261</v>
      </c>
      <c r="B334" s="11" t="s">
        <v>45</v>
      </c>
      <c r="C334" s="11" t="s">
        <v>46</v>
      </c>
      <c r="D334" s="11" t="s">
        <v>47</v>
      </c>
      <c r="E334" s="11" t="s">
        <v>48</v>
      </c>
      <c r="F334" s="11" t="s">
        <v>1262</v>
      </c>
      <c r="G334" s="11" t="s">
        <v>1263</v>
      </c>
      <c r="H334" s="11" t="s">
        <v>1244</v>
      </c>
      <c r="I334" s="11" t="s">
        <v>52</v>
      </c>
      <c r="J334" s="11" t="s">
        <v>53</v>
      </c>
      <c r="K334" s="11" t="s">
        <v>467</v>
      </c>
      <c r="L334" s="11" t="s">
        <v>55</v>
      </c>
      <c r="M334" s="11" t="s">
        <v>404</v>
      </c>
      <c r="N334" s="11" t="s">
        <v>57</v>
      </c>
      <c r="O334" s="11" t="s">
        <v>47</v>
      </c>
      <c r="P334" s="11" t="s">
        <v>47</v>
      </c>
      <c r="Q334" s="11" t="s">
        <v>57</v>
      </c>
      <c r="R334" s="11" t="s">
        <v>57</v>
      </c>
      <c r="S334" s="11" t="s">
        <v>48</v>
      </c>
      <c r="T334" s="11" t="s">
        <v>48</v>
      </c>
      <c r="U334" s="11" t="s">
        <v>58</v>
      </c>
      <c r="V334" s="11" t="s">
        <v>48</v>
      </c>
      <c r="W334" s="11" t="s">
        <v>405</v>
      </c>
      <c r="X334" s="11" t="s">
        <v>60</v>
      </c>
      <c r="Y334" s="11">
        <v>433</v>
      </c>
      <c r="Z334" s="11">
        <v>0</v>
      </c>
      <c r="AA334" s="11" t="s">
        <v>48</v>
      </c>
    </row>
    <row r="335" spans="1:27">
      <c r="A335" s="11" t="s">
        <v>1264</v>
      </c>
      <c r="B335" s="11" t="s">
        <v>45</v>
      </c>
      <c r="C335" s="11" t="s">
        <v>46</v>
      </c>
      <c r="D335" s="11" t="s">
        <v>47</v>
      </c>
      <c r="E335" s="11" t="s">
        <v>48</v>
      </c>
      <c r="F335" s="11" t="s">
        <v>1262</v>
      </c>
      <c r="G335" s="11" t="s">
        <v>1263</v>
      </c>
      <c r="H335" s="11" t="s">
        <v>1244</v>
      </c>
      <c r="I335" s="11" t="s">
        <v>52</v>
      </c>
      <c r="J335" s="11" t="s">
        <v>116</v>
      </c>
      <c r="K335" s="11" t="s">
        <v>467</v>
      </c>
      <c r="L335" s="11" t="s">
        <v>55</v>
      </c>
      <c r="M335" s="11" t="s">
        <v>57</v>
      </c>
      <c r="N335" s="11" t="s">
        <v>57</v>
      </c>
      <c r="O335" s="11" t="s">
        <v>1265</v>
      </c>
      <c r="P335" s="11" t="s">
        <v>1266</v>
      </c>
      <c r="Q335" s="11" t="s">
        <v>404</v>
      </c>
      <c r="R335" s="11" t="s">
        <v>57</v>
      </c>
      <c r="S335" s="11" t="s">
        <v>119</v>
      </c>
      <c r="T335" s="11" t="s">
        <v>53</v>
      </c>
      <c r="U335" s="11" t="s">
        <v>58</v>
      </c>
      <c r="V335" s="11" t="s">
        <v>48</v>
      </c>
      <c r="W335" s="11" t="s">
        <v>409</v>
      </c>
      <c r="X335" s="11" t="s">
        <v>60</v>
      </c>
      <c r="Y335" s="11">
        <v>0</v>
      </c>
      <c r="Z335" s="11">
        <v>433</v>
      </c>
      <c r="AA335" s="11" t="s">
        <v>48</v>
      </c>
    </row>
    <row r="336" spans="1:27">
      <c r="A336" s="11" t="s">
        <v>1267</v>
      </c>
      <c r="B336" s="11" t="s">
        <v>45</v>
      </c>
      <c r="C336" s="11" t="s">
        <v>46</v>
      </c>
      <c r="D336" s="11" t="s">
        <v>47</v>
      </c>
      <c r="E336" s="11" t="s">
        <v>48</v>
      </c>
      <c r="F336" s="11" t="s">
        <v>1268</v>
      </c>
      <c r="G336" s="11" t="s">
        <v>1269</v>
      </c>
      <c r="H336" s="11" t="s">
        <v>1244</v>
      </c>
      <c r="I336" s="11" t="s">
        <v>52</v>
      </c>
      <c r="J336" s="11" t="s">
        <v>53</v>
      </c>
      <c r="K336" s="11" t="s">
        <v>467</v>
      </c>
      <c r="L336" s="11" t="s">
        <v>55</v>
      </c>
      <c r="M336" s="11" t="s">
        <v>404</v>
      </c>
      <c r="N336" s="11" t="s">
        <v>57</v>
      </c>
      <c r="O336" s="11" t="s">
        <v>47</v>
      </c>
      <c r="P336" s="11" t="s">
        <v>47</v>
      </c>
      <c r="Q336" s="11" t="s">
        <v>57</v>
      </c>
      <c r="R336" s="11" t="s">
        <v>57</v>
      </c>
      <c r="S336" s="11" t="s">
        <v>48</v>
      </c>
      <c r="T336" s="11" t="s">
        <v>48</v>
      </c>
      <c r="U336" s="11" t="s">
        <v>58</v>
      </c>
      <c r="V336" s="11" t="s">
        <v>48</v>
      </c>
      <c r="W336" s="11" t="s">
        <v>405</v>
      </c>
      <c r="X336" s="11" t="s">
        <v>60</v>
      </c>
      <c r="Y336" s="11">
        <v>433</v>
      </c>
      <c r="Z336" s="11">
        <v>0</v>
      </c>
      <c r="AA336" s="11" t="s">
        <v>48</v>
      </c>
    </row>
    <row r="337" spans="1:27">
      <c r="A337" s="11" t="s">
        <v>1270</v>
      </c>
      <c r="B337" s="11" t="s">
        <v>45</v>
      </c>
      <c r="C337" s="11" t="s">
        <v>46</v>
      </c>
      <c r="D337" s="11" t="s">
        <v>47</v>
      </c>
      <c r="E337" s="11" t="s">
        <v>48</v>
      </c>
      <c r="F337" s="11" t="s">
        <v>1268</v>
      </c>
      <c r="G337" s="11" t="s">
        <v>1269</v>
      </c>
      <c r="H337" s="11" t="s">
        <v>1244</v>
      </c>
      <c r="I337" s="11" t="s">
        <v>52</v>
      </c>
      <c r="J337" s="11" t="s">
        <v>116</v>
      </c>
      <c r="K337" s="11" t="s">
        <v>467</v>
      </c>
      <c r="L337" s="11" t="s">
        <v>55</v>
      </c>
      <c r="M337" s="11" t="s">
        <v>57</v>
      </c>
      <c r="N337" s="11" t="s">
        <v>57</v>
      </c>
      <c r="O337" s="11" t="s">
        <v>1271</v>
      </c>
      <c r="P337" s="11" t="s">
        <v>1272</v>
      </c>
      <c r="Q337" s="11" t="s">
        <v>404</v>
      </c>
      <c r="R337" s="11" t="s">
        <v>57</v>
      </c>
      <c r="S337" s="11" t="s">
        <v>119</v>
      </c>
      <c r="T337" s="11" t="s">
        <v>53</v>
      </c>
      <c r="U337" s="11" t="s">
        <v>58</v>
      </c>
      <c r="V337" s="11" t="s">
        <v>48</v>
      </c>
      <c r="W337" s="11" t="s">
        <v>409</v>
      </c>
      <c r="X337" s="11" t="s">
        <v>60</v>
      </c>
      <c r="Y337" s="11">
        <v>0</v>
      </c>
      <c r="Z337" s="11">
        <v>433</v>
      </c>
      <c r="AA337" s="11" t="s">
        <v>48</v>
      </c>
    </row>
    <row r="338" spans="1:27">
      <c r="A338" s="11" t="s">
        <v>1273</v>
      </c>
      <c r="B338" s="11" t="s">
        <v>45</v>
      </c>
      <c r="C338" s="11" t="s">
        <v>46</v>
      </c>
      <c r="D338" s="11" t="s">
        <v>47</v>
      </c>
      <c r="E338" s="11" t="s">
        <v>48</v>
      </c>
      <c r="F338" s="11" t="s">
        <v>1274</v>
      </c>
      <c r="G338" s="11" t="s">
        <v>1275</v>
      </c>
      <c r="H338" s="11" t="s">
        <v>800</v>
      </c>
      <c r="I338" s="11" t="s">
        <v>52</v>
      </c>
      <c r="J338" s="11" t="s">
        <v>53</v>
      </c>
      <c r="K338" s="11" t="s">
        <v>385</v>
      </c>
      <c r="L338" s="11" t="s">
        <v>55</v>
      </c>
      <c r="M338" s="11" t="s">
        <v>418</v>
      </c>
      <c r="N338" s="11" t="s">
        <v>57</v>
      </c>
      <c r="O338" s="11" t="s">
        <v>47</v>
      </c>
      <c r="P338" s="11" t="s">
        <v>47</v>
      </c>
      <c r="Q338" s="11" t="s">
        <v>57</v>
      </c>
      <c r="R338" s="11" t="s">
        <v>57</v>
      </c>
      <c r="S338" s="11" t="s">
        <v>48</v>
      </c>
      <c r="T338" s="11" t="s">
        <v>48</v>
      </c>
      <c r="U338" s="11" t="s">
        <v>58</v>
      </c>
      <c r="V338" s="11" t="s">
        <v>48</v>
      </c>
      <c r="W338" s="11" t="s">
        <v>419</v>
      </c>
      <c r="X338" s="11" t="s">
        <v>60</v>
      </c>
      <c r="Y338" s="11">
        <v>348</v>
      </c>
      <c r="Z338" s="11">
        <v>0</v>
      </c>
      <c r="AA338" s="11" t="s">
        <v>48</v>
      </c>
    </row>
    <row r="339" spans="1:27">
      <c r="A339" s="11" t="s">
        <v>1276</v>
      </c>
      <c r="B339" s="11" t="s">
        <v>45</v>
      </c>
      <c r="C339" s="11" t="s">
        <v>46</v>
      </c>
      <c r="D339" s="11" t="s">
        <v>47</v>
      </c>
      <c r="E339" s="11" t="s">
        <v>48</v>
      </c>
      <c r="F339" s="11" t="s">
        <v>1277</v>
      </c>
      <c r="G339" s="11" t="s">
        <v>1278</v>
      </c>
      <c r="H339" s="11" t="s">
        <v>1063</v>
      </c>
      <c r="I339" s="11" t="s">
        <v>52</v>
      </c>
      <c r="J339" s="11" t="s">
        <v>53</v>
      </c>
      <c r="K339" s="11" t="s">
        <v>385</v>
      </c>
      <c r="L339" s="11" t="s">
        <v>55</v>
      </c>
      <c r="M339" s="11" t="s">
        <v>694</v>
      </c>
      <c r="N339" s="11" t="s">
        <v>57</v>
      </c>
      <c r="O339" s="11" t="s">
        <v>47</v>
      </c>
      <c r="P339" s="11" t="s">
        <v>47</v>
      </c>
      <c r="Q339" s="11" t="s">
        <v>57</v>
      </c>
      <c r="R339" s="11" t="s">
        <v>57</v>
      </c>
      <c r="S339" s="11" t="s">
        <v>48</v>
      </c>
      <c r="T339" s="11" t="s">
        <v>48</v>
      </c>
      <c r="U339" s="11" t="s">
        <v>58</v>
      </c>
      <c r="V339" s="11" t="s">
        <v>48</v>
      </c>
      <c r="W339" s="11" t="s">
        <v>431</v>
      </c>
      <c r="X339" s="11" t="s">
        <v>60</v>
      </c>
      <c r="Y339" s="11">
        <v>480</v>
      </c>
      <c r="Z339" s="11">
        <v>0</v>
      </c>
      <c r="AA339" s="11" t="s">
        <v>48</v>
      </c>
    </row>
    <row r="340" spans="1:27">
      <c r="A340" s="11" t="s">
        <v>1279</v>
      </c>
      <c r="B340" s="11" t="s">
        <v>45</v>
      </c>
      <c r="C340" s="11" t="s">
        <v>46</v>
      </c>
      <c r="D340" s="11" t="s">
        <v>47</v>
      </c>
      <c r="E340" s="11" t="s">
        <v>48</v>
      </c>
      <c r="F340" s="11" t="s">
        <v>1280</v>
      </c>
      <c r="G340" s="11" t="s">
        <v>1281</v>
      </c>
      <c r="H340" s="11" t="s">
        <v>1282</v>
      </c>
      <c r="I340" s="11" t="s">
        <v>52</v>
      </c>
      <c r="J340" s="11" t="s">
        <v>53</v>
      </c>
      <c r="K340" s="11" t="s">
        <v>454</v>
      </c>
      <c r="L340" s="11" t="s">
        <v>55</v>
      </c>
      <c r="M340" s="11" t="s">
        <v>489</v>
      </c>
      <c r="N340" s="11" t="s">
        <v>57</v>
      </c>
      <c r="O340" s="11" t="s">
        <v>47</v>
      </c>
      <c r="P340" s="11" t="s">
        <v>47</v>
      </c>
      <c r="Q340" s="11" t="s">
        <v>57</v>
      </c>
      <c r="R340" s="11" t="s">
        <v>57</v>
      </c>
      <c r="S340" s="11" t="s">
        <v>48</v>
      </c>
      <c r="T340" s="11" t="s">
        <v>48</v>
      </c>
      <c r="U340" s="11" t="s">
        <v>58</v>
      </c>
      <c r="V340" s="11" t="s">
        <v>48</v>
      </c>
      <c r="W340" s="11" t="s">
        <v>490</v>
      </c>
      <c r="X340" s="11" t="s">
        <v>60</v>
      </c>
      <c r="Y340" s="11">
        <v>395</v>
      </c>
      <c r="Z340" s="11">
        <v>0</v>
      </c>
      <c r="AA340" s="11" t="s">
        <v>48</v>
      </c>
    </row>
    <row r="341" spans="1:27">
      <c r="A341" s="11" t="s">
        <v>1283</v>
      </c>
      <c r="B341" s="11" t="s">
        <v>45</v>
      </c>
      <c r="C341" s="11" t="s">
        <v>46</v>
      </c>
      <c r="D341" s="11" t="s">
        <v>47</v>
      </c>
      <c r="E341" s="11" t="s">
        <v>48</v>
      </c>
      <c r="F341" s="11" t="s">
        <v>1284</v>
      </c>
      <c r="G341" s="11" t="s">
        <v>1285</v>
      </c>
      <c r="H341" s="11" t="s">
        <v>800</v>
      </c>
      <c r="I341" s="11" t="s">
        <v>52</v>
      </c>
      <c r="J341" s="11" t="s">
        <v>53</v>
      </c>
      <c r="K341" s="11" t="s">
        <v>162</v>
      </c>
      <c r="L341" s="11" t="s">
        <v>55</v>
      </c>
      <c r="M341" s="11" t="s">
        <v>725</v>
      </c>
      <c r="N341" s="11" t="s">
        <v>57</v>
      </c>
      <c r="O341" s="11" t="s">
        <v>47</v>
      </c>
      <c r="P341" s="11" t="s">
        <v>47</v>
      </c>
      <c r="Q341" s="11" t="s">
        <v>57</v>
      </c>
      <c r="R341" s="11" t="s">
        <v>57</v>
      </c>
      <c r="S341" s="11" t="s">
        <v>48</v>
      </c>
      <c r="T341" s="11" t="s">
        <v>48</v>
      </c>
      <c r="U341" s="11" t="s">
        <v>58</v>
      </c>
      <c r="V341" s="11" t="s">
        <v>48</v>
      </c>
      <c r="W341" s="11" t="s">
        <v>726</v>
      </c>
      <c r="X341" s="11" t="s">
        <v>60</v>
      </c>
      <c r="Y341" s="11">
        <v>554</v>
      </c>
      <c r="Z341" s="11">
        <v>0</v>
      </c>
      <c r="AA341" s="11" t="s">
        <v>48</v>
      </c>
    </row>
    <row r="342" spans="1:27">
      <c r="A342" s="11" t="s">
        <v>1286</v>
      </c>
      <c r="B342" s="11" t="s">
        <v>45</v>
      </c>
      <c r="C342" s="11" t="s">
        <v>46</v>
      </c>
      <c r="D342" s="11" t="s">
        <v>47</v>
      </c>
      <c r="E342" s="11" t="s">
        <v>48</v>
      </c>
      <c r="F342" s="11" t="s">
        <v>1287</v>
      </c>
      <c r="G342" s="11" t="s">
        <v>1288</v>
      </c>
      <c r="H342" s="11" t="s">
        <v>1289</v>
      </c>
      <c r="I342" s="11" t="s">
        <v>52</v>
      </c>
      <c r="J342" s="11" t="s">
        <v>53</v>
      </c>
      <c r="K342" s="11" t="s">
        <v>1290</v>
      </c>
      <c r="L342" s="11" t="s">
        <v>55</v>
      </c>
      <c r="M342" s="11" t="s">
        <v>694</v>
      </c>
      <c r="N342" s="11" t="s">
        <v>57</v>
      </c>
      <c r="O342" s="11" t="s">
        <v>47</v>
      </c>
      <c r="P342" s="11" t="s">
        <v>47</v>
      </c>
      <c r="Q342" s="11" t="s">
        <v>57</v>
      </c>
      <c r="R342" s="11" t="s">
        <v>57</v>
      </c>
      <c r="S342" s="11" t="s">
        <v>48</v>
      </c>
      <c r="T342" s="11" t="s">
        <v>48</v>
      </c>
      <c r="U342" s="11" t="s">
        <v>58</v>
      </c>
      <c r="V342" s="11" t="s">
        <v>48</v>
      </c>
      <c r="W342" s="11" t="s">
        <v>431</v>
      </c>
      <c r="X342" s="11" t="s">
        <v>60</v>
      </c>
      <c r="Y342" s="11">
        <v>480</v>
      </c>
      <c r="Z342" s="11">
        <v>0</v>
      </c>
      <c r="AA342" s="11" t="s">
        <v>48</v>
      </c>
    </row>
    <row r="343" spans="1:27">
      <c r="A343" s="11" t="s">
        <v>1291</v>
      </c>
      <c r="B343" s="11" t="s">
        <v>45</v>
      </c>
      <c r="C343" s="11" t="s">
        <v>46</v>
      </c>
      <c r="D343" s="11" t="s">
        <v>47</v>
      </c>
      <c r="E343" s="11" t="s">
        <v>48</v>
      </c>
      <c r="F343" s="11" t="s">
        <v>1292</v>
      </c>
      <c r="G343" s="11" t="s">
        <v>1293</v>
      </c>
      <c r="H343" s="11" t="s">
        <v>1294</v>
      </c>
      <c r="I343" s="11" t="s">
        <v>52</v>
      </c>
      <c r="J343" s="11" t="s">
        <v>53</v>
      </c>
      <c r="K343" s="11" t="s">
        <v>403</v>
      </c>
      <c r="L343" s="11" t="s">
        <v>55</v>
      </c>
      <c r="M343" s="11" t="s">
        <v>694</v>
      </c>
      <c r="N343" s="11" t="s">
        <v>57</v>
      </c>
      <c r="O343" s="11" t="s">
        <v>47</v>
      </c>
      <c r="P343" s="11" t="s">
        <v>47</v>
      </c>
      <c r="Q343" s="11" t="s">
        <v>57</v>
      </c>
      <c r="R343" s="11" t="s">
        <v>57</v>
      </c>
      <c r="S343" s="11" t="s">
        <v>48</v>
      </c>
      <c r="T343" s="11" t="s">
        <v>48</v>
      </c>
      <c r="U343" s="11" t="s">
        <v>58</v>
      </c>
      <c r="V343" s="11" t="s">
        <v>48</v>
      </c>
      <c r="W343" s="11" t="s">
        <v>431</v>
      </c>
      <c r="X343" s="11" t="s">
        <v>60</v>
      </c>
      <c r="Y343" s="11">
        <v>480</v>
      </c>
      <c r="Z343" s="11">
        <v>0</v>
      </c>
      <c r="AA343" s="11" t="s">
        <v>48</v>
      </c>
    </row>
    <row r="344" spans="1:27">
      <c r="A344" s="11" t="s">
        <v>1295</v>
      </c>
      <c r="B344" s="11" t="s">
        <v>45</v>
      </c>
      <c r="C344" s="11" t="s">
        <v>46</v>
      </c>
      <c r="D344" s="11" t="s">
        <v>47</v>
      </c>
      <c r="E344" s="11" t="s">
        <v>48</v>
      </c>
      <c r="F344" s="11" t="s">
        <v>1296</v>
      </c>
      <c r="G344" s="11" t="s">
        <v>1297</v>
      </c>
      <c r="H344" s="11" t="s">
        <v>1298</v>
      </c>
      <c r="I344" s="11" t="s">
        <v>52</v>
      </c>
      <c r="J344" s="11" t="s">
        <v>53</v>
      </c>
      <c r="K344" s="11" t="s">
        <v>385</v>
      </c>
      <c r="L344" s="11" t="s">
        <v>55</v>
      </c>
      <c r="M344" s="11" t="s">
        <v>725</v>
      </c>
      <c r="N344" s="11" t="s">
        <v>57</v>
      </c>
      <c r="O344" s="11" t="s">
        <v>47</v>
      </c>
      <c r="P344" s="11" t="s">
        <v>47</v>
      </c>
      <c r="Q344" s="11" t="s">
        <v>57</v>
      </c>
      <c r="R344" s="11" t="s">
        <v>57</v>
      </c>
      <c r="S344" s="11" t="s">
        <v>48</v>
      </c>
      <c r="T344" s="11" t="s">
        <v>48</v>
      </c>
      <c r="U344" s="11" t="s">
        <v>58</v>
      </c>
      <c r="V344" s="11" t="s">
        <v>48</v>
      </c>
      <c r="W344" s="11" t="s">
        <v>726</v>
      </c>
      <c r="X344" s="11" t="s">
        <v>60</v>
      </c>
      <c r="Y344" s="11">
        <v>554</v>
      </c>
      <c r="Z344" s="11">
        <v>0</v>
      </c>
      <c r="AA344" s="11" t="s">
        <v>48</v>
      </c>
    </row>
    <row r="345" spans="1:27">
      <c r="A345" s="11" t="s">
        <v>1299</v>
      </c>
      <c r="B345" s="11" t="s">
        <v>45</v>
      </c>
      <c r="C345" s="11" t="s">
        <v>46</v>
      </c>
      <c r="D345" s="11" t="s">
        <v>47</v>
      </c>
      <c r="E345" s="11" t="s">
        <v>48</v>
      </c>
      <c r="F345" s="11" t="s">
        <v>1300</v>
      </c>
      <c r="G345" s="11" t="s">
        <v>1301</v>
      </c>
      <c r="H345" s="11" t="s">
        <v>1063</v>
      </c>
      <c r="I345" s="11" t="s">
        <v>52</v>
      </c>
      <c r="J345" s="11" t="s">
        <v>53</v>
      </c>
      <c r="K345" s="11" t="s">
        <v>385</v>
      </c>
      <c r="L345" s="11" t="s">
        <v>55</v>
      </c>
      <c r="M345" s="11" t="s">
        <v>694</v>
      </c>
      <c r="N345" s="11" t="s">
        <v>57</v>
      </c>
      <c r="O345" s="11" t="s">
        <v>47</v>
      </c>
      <c r="P345" s="11" t="s">
        <v>47</v>
      </c>
      <c r="Q345" s="11" t="s">
        <v>57</v>
      </c>
      <c r="R345" s="11" t="s">
        <v>57</v>
      </c>
      <c r="S345" s="11" t="s">
        <v>48</v>
      </c>
      <c r="T345" s="11" t="s">
        <v>48</v>
      </c>
      <c r="U345" s="11" t="s">
        <v>58</v>
      </c>
      <c r="V345" s="11" t="s">
        <v>48</v>
      </c>
      <c r="W345" s="11" t="s">
        <v>431</v>
      </c>
      <c r="X345" s="11" t="s">
        <v>60</v>
      </c>
      <c r="Y345" s="11">
        <v>480</v>
      </c>
      <c r="Z345" s="11">
        <v>0</v>
      </c>
      <c r="AA345" s="11" t="s">
        <v>48</v>
      </c>
    </row>
    <row r="346" spans="1:27">
      <c r="A346" s="11" t="s">
        <v>1302</v>
      </c>
      <c r="B346" s="11" t="s">
        <v>45</v>
      </c>
      <c r="C346" s="11" t="s">
        <v>46</v>
      </c>
      <c r="D346" s="11" t="s">
        <v>47</v>
      </c>
      <c r="E346" s="11" t="s">
        <v>48</v>
      </c>
      <c r="F346" s="11" t="s">
        <v>1303</v>
      </c>
      <c r="G346" s="11" t="s">
        <v>1304</v>
      </c>
      <c r="H346" s="11" t="s">
        <v>544</v>
      </c>
      <c r="I346" s="11" t="s">
        <v>52</v>
      </c>
      <c r="J346" s="11" t="s">
        <v>53</v>
      </c>
      <c r="K346" s="11" t="s">
        <v>385</v>
      </c>
      <c r="L346" s="11" t="s">
        <v>55</v>
      </c>
      <c r="M346" s="11" t="s">
        <v>489</v>
      </c>
      <c r="N346" s="11" t="s">
        <v>57</v>
      </c>
      <c r="O346" s="11" t="s">
        <v>47</v>
      </c>
      <c r="P346" s="11" t="s">
        <v>47</v>
      </c>
      <c r="Q346" s="11" t="s">
        <v>57</v>
      </c>
      <c r="R346" s="11" t="s">
        <v>57</v>
      </c>
      <c r="S346" s="11" t="s">
        <v>48</v>
      </c>
      <c r="T346" s="11" t="s">
        <v>48</v>
      </c>
      <c r="U346" s="11" t="s">
        <v>58</v>
      </c>
      <c r="V346" s="11" t="s">
        <v>48</v>
      </c>
      <c r="W346" s="11" t="s">
        <v>490</v>
      </c>
      <c r="X346" s="11" t="s">
        <v>60</v>
      </c>
      <c r="Y346" s="11">
        <v>395</v>
      </c>
      <c r="Z346" s="11">
        <v>0</v>
      </c>
      <c r="AA346" s="11" t="s">
        <v>48</v>
      </c>
    </row>
    <row r="347" spans="1:27">
      <c r="A347" s="11" t="s">
        <v>1305</v>
      </c>
      <c r="B347" s="11" t="s">
        <v>45</v>
      </c>
      <c r="C347" s="11" t="s">
        <v>46</v>
      </c>
      <c r="D347" s="11" t="s">
        <v>47</v>
      </c>
      <c r="E347" s="11" t="s">
        <v>48</v>
      </c>
      <c r="F347" s="11" t="s">
        <v>1242</v>
      </c>
      <c r="G347" s="11" t="s">
        <v>1243</v>
      </c>
      <c r="H347" s="11" t="s">
        <v>1244</v>
      </c>
      <c r="I347" s="11" t="s">
        <v>52</v>
      </c>
      <c r="J347" s="11" t="s">
        <v>116</v>
      </c>
      <c r="K347" s="11" t="s">
        <v>467</v>
      </c>
      <c r="L347" s="11" t="s">
        <v>55</v>
      </c>
      <c r="M347" s="11" t="s">
        <v>57</v>
      </c>
      <c r="N347" s="11" t="s">
        <v>57</v>
      </c>
      <c r="O347" s="11" t="s">
        <v>1306</v>
      </c>
      <c r="P347" s="11" t="s">
        <v>1307</v>
      </c>
      <c r="Q347" s="11" t="s">
        <v>404</v>
      </c>
      <c r="R347" s="11" t="s">
        <v>57</v>
      </c>
      <c r="S347" s="11" t="s">
        <v>119</v>
      </c>
      <c r="T347" s="11" t="s">
        <v>53</v>
      </c>
      <c r="U347" s="11" t="s">
        <v>58</v>
      </c>
      <c r="V347" s="11" t="s">
        <v>48</v>
      </c>
      <c r="W347" s="11" t="s">
        <v>409</v>
      </c>
      <c r="X347" s="11" t="s">
        <v>60</v>
      </c>
      <c r="Y347" s="11">
        <v>0</v>
      </c>
      <c r="Z347" s="11">
        <v>433</v>
      </c>
      <c r="AA347" s="11" t="s">
        <v>48</v>
      </c>
    </row>
    <row r="348" spans="1:27">
      <c r="A348" s="11" t="s">
        <v>1308</v>
      </c>
      <c r="B348" s="11" t="s">
        <v>45</v>
      </c>
      <c r="C348" s="11" t="s">
        <v>46</v>
      </c>
      <c r="D348" s="11" t="s">
        <v>47</v>
      </c>
      <c r="E348" s="11" t="s">
        <v>48</v>
      </c>
      <c r="F348" s="11" t="s">
        <v>1309</v>
      </c>
      <c r="G348" s="11" t="s">
        <v>1310</v>
      </c>
      <c r="H348" s="11" t="s">
        <v>1311</v>
      </c>
      <c r="I348" s="11" t="s">
        <v>52</v>
      </c>
      <c r="J348" s="11" t="s">
        <v>53</v>
      </c>
      <c r="K348" s="11" t="s">
        <v>1312</v>
      </c>
      <c r="L348" s="11" t="s">
        <v>55</v>
      </c>
      <c r="M348" s="11" t="s">
        <v>847</v>
      </c>
      <c r="N348" s="11" t="s">
        <v>57</v>
      </c>
      <c r="O348" s="11" t="s">
        <v>47</v>
      </c>
      <c r="P348" s="11" t="s">
        <v>47</v>
      </c>
      <c r="Q348" s="11" t="s">
        <v>57</v>
      </c>
      <c r="R348" s="11" t="s">
        <v>57</v>
      </c>
      <c r="S348" s="11" t="s">
        <v>48</v>
      </c>
      <c r="T348" s="11" t="s">
        <v>48</v>
      </c>
      <c r="U348" s="11" t="s">
        <v>58</v>
      </c>
      <c r="V348" s="11" t="s">
        <v>48</v>
      </c>
      <c r="W348" s="11" t="s">
        <v>848</v>
      </c>
      <c r="X348" s="11" t="s">
        <v>60</v>
      </c>
      <c r="Y348" s="11">
        <v>195</v>
      </c>
      <c r="Z348" s="11">
        <v>0</v>
      </c>
      <c r="AA348" s="11" t="s">
        <v>48</v>
      </c>
    </row>
    <row r="349" spans="1:27">
      <c r="A349" s="11" t="s">
        <v>1313</v>
      </c>
      <c r="B349" s="11" t="s">
        <v>45</v>
      </c>
      <c r="C349" s="11" t="s">
        <v>46</v>
      </c>
      <c r="D349" s="11" t="s">
        <v>47</v>
      </c>
      <c r="E349" s="11" t="s">
        <v>48</v>
      </c>
      <c r="F349" s="11" t="s">
        <v>1309</v>
      </c>
      <c r="G349" s="11" t="s">
        <v>1310</v>
      </c>
      <c r="H349" s="11" t="s">
        <v>1311</v>
      </c>
      <c r="I349" s="11" t="s">
        <v>52</v>
      </c>
      <c r="J349" s="11" t="s">
        <v>116</v>
      </c>
      <c r="K349" s="11" t="s">
        <v>1312</v>
      </c>
      <c r="L349" s="11" t="s">
        <v>55</v>
      </c>
      <c r="M349" s="11" t="s">
        <v>57</v>
      </c>
      <c r="N349" s="11" t="s">
        <v>57</v>
      </c>
      <c r="O349" s="11" t="s">
        <v>1314</v>
      </c>
      <c r="P349" s="11" t="s">
        <v>1315</v>
      </c>
      <c r="Q349" s="11" t="s">
        <v>847</v>
      </c>
      <c r="R349" s="11" t="s">
        <v>57</v>
      </c>
      <c r="S349" s="11" t="s">
        <v>119</v>
      </c>
      <c r="T349" s="11" t="s">
        <v>53</v>
      </c>
      <c r="U349" s="11" t="s">
        <v>58</v>
      </c>
      <c r="V349" s="11" t="s">
        <v>48</v>
      </c>
      <c r="W349" s="11" t="s">
        <v>1235</v>
      </c>
      <c r="X349" s="11" t="s">
        <v>60</v>
      </c>
      <c r="Y349" s="11">
        <v>0</v>
      </c>
      <c r="Z349" s="11">
        <v>195</v>
      </c>
      <c r="AA349" s="11" t="s">
        <v>48</v>
      </c>
    </row>
    <row r="350" spans="1:27">
      <c r="A350" s="11" t="s">
        <v>1316</v>
      </c>
      <c r="B350" s="11" t="s">
        <v>45</v>
      </c>
      <c r="C350" s="11" t="s">
        <v>46</v>
      </c>
      <c r="D350" s="11" t="s">
        <v>47</v>
      </c>
      <c r="E350" s="11" t="s">
        <v>48</v>
      </c>
      <c r="F350" s="11" t="s">
        <v>1317</v>
      </c>
      <c r="G350" s="11" t="s">
        <v>1318</v>
      </c>
      <c r="H350" s="11" t="s">
        <v>1311</v>
      </c>
      <c r="I350" s="11" t="s">
        <v>52</v>
      </c>
      <c r="J350" s="11" t="s">
        <v>53</v>
      </c>
      <c r="K350" s="11" t="s">
        <v>1312</v>
      </c>
      <c r="L350" s="11" t="s">
        <v>55</v>
      </c>
      <c r="M350" s="11" t="s">
        <v>847</v>
      </c>
      <c r="N350" s="11" t="s">
        <v>57</v>
      </c>
      <c r="O350" s="11" t="s">
        <v>47</v>
      </c>
      <c r="P350" s="11" t="s">
        <v>47</v>
      </c>
      <c r="Q350" s="11" t="s">
        <v>57</v>
      </c>
      <c r="R350" s="11" t="s">
        <v>57</v>
      </c>
      <c r="S350" s="11" t="s">
        <v>48</v>
      </c>
      <c r="T350" s="11" t="s">
        <v>48</v>
      </c>
      <c r="U350" s="11" t="s">
        <v>58</v>
      </c>
      <c r="V350" s="11" t="s">
        <v>48</v>
      </c>
      <c r="W350" s="11" t="s">
        <v>848</v>
      </c>
      <c r="X350" s="11" t="s">
        <v>60</v>
      </c>
      <c r="Y350" s="11">
        <v>195</v>
      </c>
      <c r="Z350" s="11">
        <v>0</v>
      </c>
      <c r="AA350" s="11" t="s">
        <v>48</v>
      </c>
    </row>
    <row r="351" spans="1:27">
      <c r="A351" s="11" t="s">
        <v>1319</v>
      </c>
      <c r="B351" s="11" t="s">
        <v>45</v>
      </c>
      <c r="C351" s="11" t="s">
        <v>46</v>
      </c>
      <c r="D351" s="11" t="s">
        <v>47</v>
      </c>
      <c r="E351" s="11" t="s">
        <v>48</v>
      </c>
      <c r="F351" s="11" t="s">
        <v>1320</v>
      </c>
      <c r="G351" s="11" t="s">
        <v>1321</v>
      </c>
      <c r="H351" s="11" t="s">
        <v>1322</v>
      </c>
      <c r="I351" s="11" t="s">
        <v>52</v>
      </c>
      <c r="J351" s="11" t="s">
        <v>53</v>
      </c>
      <c r="K351" s="11" t="s">
        <v>417</v>
      </c>
      <c r="L351" s="11" t="s">
        <v>55</v>
      </c>
      <c r="M351" s="11" t="s">
        <v>1323</v>
      </c>
      <c r="N351" s="11" t="s">
        <v>57</v>
      </c>
      <c r="O351" s="11" t="s">
        <v>47</v>
      </c>
      <c r="P351" s="11" t="s">
        <v>47</v>
      </c>
      <c r="Q351" s="11" t="s">
        <v>57</v>
      </c>
      <c r="R351" s="11" t="s">
        <v>57</v>
      </c>
      <c r="S351" s="11" t="s">
        <v>48</v>
      </c>
      <c r="T351" s="11" t="s">
        <v>48</v>
      </c>
      <c r="U351" s="11" t="s">
        <v>58</v>
      </c>
      <c r="V351" s="11" t="s">
        <v>48</v>
      </c>
      <c r="W351" s="11" t="s">
        <v>1324</v>
      </c>
      <c r="X351" s="11" t="s">
        <v>60</v>
      </c>
      <c r="Y351" s="11">
        <v>484</v>
      </c>
      <c r="Z351" s="11">
        <v>0</v>
      </c>
      <c r="AA351" s="11" t="s">
        <v>48</v>
      </c>
    </row>
    <row r="352" spans="1:27">
      <c r="A352" s="11" t="s">
        <v>1325</v>
      </c>
      <c r="B352" s="11" t="s">
        <v>45</v>
      </c>
      <c r="C352" s="11" t="s">
        <v>46</v>
      </c>
      <c r="D352" s="11" t="s">
        <v>47</v>
      </c>
      <c r="E352" s="11" t="s">
        <v>48</v>
      </c>
      <c r="F352" s="11" t="s">
        <v>1326</v>
      </c>
      <c r="G352" s="11" t="s">
        <v>1327</v>
      </c>
      <c r="H352" s="11" t="s">
        <v>1328</v>
      </c>
      <c r="I352" s="11" t="s">
        <v>52</v>
      </c>
      <c r="J352" s="11" t="s">
        <v>53</v>
      </c>
      <c r="K352" s="11" t="s">
        <v>385</v>
      </c>
      <c r="L352" s="11" t="s">
        <v>55</v>
      </c>
      <c r="M352" s="11" t="s">
        <v>1329</v>
      </c>
      <c r="N352" s="11" t="s">
        <v>57</v>
      </c>
      <c r="O352" s="11" t="s">
        <v>47</v>
      </c>
      <c r="P352" s="11" t="s">
        <v>47</v>
      </c>
      <c r="Q352" s="11" t="s">
        <v>57</v>
      </c>
      <c r="R352" s="11" t="s">
        <v>57</v>
      </c>
      <c r="S352" s="11" t="s">
        <v>48</v>
      </c>
      <c r="T352" s="11" t="s">
        <v>48</v>
      </c>
      <c r="U352" s="11" t="s">
        <v>58</v>
      </c>
      <c r="V352" s="11" t="s">
        <v>48</v>
      </c>
      <c r="W352" s="11" t="s">
        <v>1330</v>
      </c>
      <c r="X352" s="11" t="s">
        <v>60</v>
      </c>
      <c r="Y352" s="11">
        <v>577</v>
      </c>
      <c r="Z352" s="11">
        <v>0</v>
      </c>
      <c r="AA352" s="11" t="s">
        <v>48</v>
      </c>
    </row>
    <row r="353" spans="1:27">
      <c r="A353" s="11" t="s">
        <v>1331</v>
      </c>
      <c r="B353" s="11" t="s">
        <v>45</v>
      </c>
      <c r="C353" s="11" t="s">
        <v>46</v>
      </c>
      <c r="D353" s="11" t="s">
        <v>47</v>
      </c>
      <c r="E353" s="11" t="s">
        <v>48</v>
      </c>
      <c r="F353" s="11" t="s">
        <v>1332</v>
      </c>
      <c r="G353" s="11" t="s">
        <v>1333</v>
      </c>
      <c r="H353" s="11" t="s">
        <v>554</v>
      </c>
      <c r="I353" s="11" t="s">
        <v>52</v>
      </c>
      <c r="J353" s="11" t="s">
        <v>53</v>
      </c>
      <c r="K353" s="11" t="s">
        <v>162</v>
      </c>
      <c r="L353" s="11" t="s">
        <v>55</v>
      </c>
      <c r="M353" s="11" t="s">
        <v>1323</v>
      </c>
      <c r="N353" s="11" t="s">
        <v>57</v>
      </c>
      <c r="O353" s="11" t="s">
        <v>47</v>
      </c>
      <c r="P353" s="11" t="s">
        <v>47</v>
      </c>
      <c r="Q353" s="11" t="s">
        <v>57</v>
      </c>
      <c r="R353" s="11" t="s">
        <v>57</v>
      </c>
      <c r="S353" s="11" t="s">
        <v>48</v>
      </c>
      <c r="T353" s="11" t="s">
        <v>48</v>
      </c>
      <c r="U353" s="11" t="s">
        <v>58</v>
      </c>
      <c r="V353" s="11" t="s">
        <v>48</v>
      </c>
      <c r="W353" s="11" t="s">
        <v>1324</v>
      </c>
      <c r="X353" s="11" t="s">
        <v>60</v>
      </c>
      <c r="Y353" s="11">
        <v>484</v>
      </c>
      <c r="Z353" s="11">
        <v>0</v>
      </c>
      <c r="AA353" s="11" t="s">
        <v>48</v>
      </c>
    </row>
    <row r="354" spans="1:27">
      <c r="A354" s="11" t="s">
        <v>1334</v>
      </c>
      <c r="B354" s="11" t="s">
        <v>45</v>
      </c>
      <c r="C354" s="11" t="s">
        <v>46</v>
      </c>
      <c r="D354" s="11" t="s">
        <v>47</v>
      </c>
      <c r="E354" s="11" t="s">
        <v>48</v>
      </c>
      <c r="F354" s="11" t="s">
        <v>1335</v>
      </c>
      <c r="G354" s="11" t="s">
        <v>1336</v>
      </c>
      <c r="H354" s="11" t="s">
        <v>1337</v>
      </c>
      <c r="I354" s="11" t="s">
        <v>52</v>
      </c>
      <c r="J354" s="11" t="s">
        <v>53</v>
      </c>
      <c r="K354" s="11" t="s">
        <v>467</v>
      </c>
      <c r="L354" s="11" t="s">
        <v>55</v>
      </c>
      <c r="M354" s="11" t="s">
        <v>1329</v>
      </c>
      <c r="N354" s="11" t="s">
        <v>57</v>
      </c>
      <c r="O354" s="11" t="s">
        <v>47</v>
      </c>
      <c r="P354" s="11" t="s">
        <v>47</v>
      </c>
      <c r="Q354" s="11" t="s">
        <v>57</v>
      </c>
      <c r="R354" s="11" t="s">
        <v>57</v>
      </c>
      <c r="S354" s="11" t="s">
        <v>48</v>
      </c>
      <c r="T354" s="11" t="s">
        <v>48</v>
      </c>
      <c r="U354" s="11" t="s">
        <v>58</v>
      </c>
      <c r="V354" s="11" t="s">
        <v>48</v>
      </c>
      <c r="W354" s="11" t="s">
        <v>1330</v>
      </c>
      <c r="X354" s="11" t="s">
        <v>60</v>
      </c>
      <c r="Y354" s="11">
        <v>577</v>
      </c>
      <c r="Z354" s="11">
        <v>0</v>
      </c>
      <c r="AA354" s="11" t="s">
        <v>48</v>
      </c>
    </row>
    <row r="355" spans="1:27">
      <c r="A355" s="11" t="s">
        <v>1338</v>
      </c>
      <c r="B355" s="11" t="s">
        <v>45</v>
      </c>
      <c r="C355" s="11" t="s">
        <v>46</v>
      </c>
      <c r="D355" s="11" t="s">
        <v>47</v>
      </c>
      <c r="E355" s="11" t="s">
        <v>48</v>
      </c>
      <c r="F355" s="11" t="s">
        <v>1339</v>
      </c>
      <c r="G355" s="11" t="s">
        <v>1340</v>
      </c>
      <c r="H355" s="11" t="s">
        <v>1341</v>
      </c>
      <c r="I355" s="11" t="s">
        <v>52</v>
      </c>
      <c r="J355" s="11" t="s">
        <v>53</v>
      </c>
      <c r="K355" s="11" t="s">
        <v>385</v>
      </c>
      <c r="L355" s="11" t="s">
        <v>55</v>
      </c>
      <c r="M355" s="11" t="s">
        <v>1323</v>
      </c>
      <c r="N355" s="11" t="s">
        <v>57</v>
      </c>
      <c r="O355" s="11" t="s">
        <v>47</v>
      </c>
      <c r="P355" s="11" t="s">
        <v>47</v>
      </c>
      <c r="Q355" s="11" t="s">
        <v>57</v>
      </c>
      <c r="R355" s="11" t="s">
        <v>57</v>
      </c>
      <c r="S355" s="11" t="s">
        <v>48</v>
      </c>
      <c r="T355" s="11" t="s">
        <v>48</v>
      </c>
      <c r="U355" s="11" t="s">
        <v>58</v>
      </c>
      <c r="V355" s="11" t="s">
        <v>48</v>
      </c>
      <c r="W355" s="11" t="s">
        <v>1324</v>
      </c>
      <c r="X355" s="11" t="s">
        <v>60</v>
      </c>
      <c r="Y355" s="11">
        <v>484</v>
      </c>
      <c r="Z355" s="11">
        <v>0</v>
      </c>
      <c r="AA355" s="11" t="s">
        <v>48</v>
      </c>
    </row>
    <row r="356" spans="1:27">
      <c r="A356" s="11" t="s">
        <v>1342</v>
      </c>
      <c r="B356" s="11" t="s">
        <v>45</v>
      </c>
      <c r="C356" s="11" t="s">
        <v>46</v>
      </c>
      <c r="D356" s="11" t="s">
        <v>47</v>
      </c>
      <c r="E356" s="11" t="s">
        <v>48</v>
      </c>
      <c r="F356" s="11" t="s">
        <v>1343</v>
      </c>
      <c r="G356" s="11" t="s">
        <v>1344</v>
      </c>
      <c r="H356" s="11" t="s">
        <v>1345</v>
      </c>
      <c r="I356" s="11" t="s">
        <v>52</v>
      </c>
      <c r="J356" s="11" t="s">
        <v>53</v>
      </c>
      <c r="K356" s="11" t="s">
        <v>454</v>
      </c>
      <c r="L356" s="11" t="s">
        <v>55</v>
      </c>
      <c r="M356" s="11" t="s">
        <v>1346</v>
      </c>
      <c r="N356" s="11" t="s">
        <v>1347</v>
      </c>
      <c r="O356" s="11" t="s">
        <v>47</v>
      </c>
      <c r="P356" s="11" t="s">
        <v>47</v>
      </c>
      <c r="Q356" s="11" t="s">
        <v>57</v>
      </c>
      <c r="R356" s="11" t="s">
        <v>57</v>
      </c>
      <c r="S356" s="11" t="s">
        <v>48</v>
      </c>
      <c r="T356" s="11" t="s">
        <v>48</v>
      </c>
      <c r="U356" s="11" t="s">
        <v>58</v>
      </c>
      <c r="V356" s="11" t="s">
        <v>48</v>
      </c>
      <c r="W356" s="11" t="s">
        <v>1348</v>
      </c>
      <c r="X356" s="11" t="s">
        <v>60</v>
      </c>
      <c r="Y356" s="11">
        <v>670</v>
      </c>
      <c r="Z356" s="11">
        <v>0</v>
      </c>
      <c r="AA356" s="11" t="s">
        <v>48</v>
      </c>
    </row>
    <row r="357" spans="1:27">
      <c r="A357" s="11" t="s">
        <v>1349</v>
      </c>
      <c r="B357" s="11" t="s">
        <v>45</v>
      </c>
      <c r="C357" s="11" t="s">
        <v>46</v>
      </c>
      <c r="D357" s="11" t="s">
        <v>47</v>
      </c>
      <c r="E357" s="11" t="s">
        <v>48</v>
      </c>
      <c r="F357" s="11" t="s">
        <v>1350</v>
      </c>
      <c r="G357" s="11" t="s">
        <v>1351</v>
      </c>
      <c r="H357" s="11" t="s">
        <v>1352</v>
      </c>
      <c r="I357" s="11" t="s">
        <v>52</v>
      </c>
      <c r="J357" s="11" t="s">
        <v>53</v>
      </c>
      <c r="K357" s="11" t="s">
        <v>559</v>
      </c>
      <c r="L357" s="11" t="s">
        <v>55</v>
      </c>
      <c r="M357" s="11" t="s">
        <v>1323</v>
      </c>
      <c r="N357" s="11" t="s">
        <v>57</v>
      </c>
      <c r="O357" s="11" t="s">
        <v>47</v>
      </c>
      <c r="P357" s="11" t="s">
        <v>47</v>
      </c>
      <c r="Q357" s="11" t="s">
        <v>57</v>
      </c>
      <c r="R357" s="11" t="s">
        <v>57</v>
      </c>
      <c r="S357" s="11" t="s">
        <v>48</v>
      </c>
      <c r="T357" s="11" t="s">
        <v>48</v>
      </c>
      <c r="U357" s="11" t="s">
        <v>58</v>
      </c>
      <c r="V357" s="11" t="s">
        <v>48</v>
      </c>
      <c r="W357" s="11" t="s">
        <v>1324</v>
      </c>
      <c r="X357" s="11" t="s">
        <v>60</v>
      </c>
      <c r="Y357" s="11">
        <v>484</v>
      </c>
      <c r="Z357" s="11">
        <v>0</v>
      </c>
      <c r="AA357" s="11" t="s">
        <v>48</v>
      </c>
    </row>
    <row r="358" spans="1:27">
      <c r="A358" s="11" t="s">
        <v>1353</v>
      </c>
      <c r="B358" s="11" t="s">
        <v>45</v>
      </c>
      <c r="C358" s="11" t="s">
        <v>46</v>
      </c>
      <c r="D358" s="11" t="s">
        <v>47</v>
      </c>
      <c r="E358" s="11" t="s">
        <v>48</v>
      </c>
      <c r="F358" s="11" t="s">
        <v>1354</v>
      </c>
      <c r="G358" s="11" t="s">
        <v>1355</v>
      </c>
      <c r="H358" s="11" t="s">
        <v>1322</v>
      </c>
      <c r="I358" s="11" t="s">
        <v>52</v>
      </c>
      <c r="J358" s="11" t="s">
        <v>53</v>
      </c>
      <c r="K358" s="11" t="s">
        <v>417</v>
      </c>
      <c r="L358" s="11" t="s">
        <v>55</v>
      </c>
      <c r="M358" s="11" t="s">
        <v>1356</v>
      </c>
      <c r="N358" s="11" t="s">
        <v>57</v>
      </c>
      <c r="O358" s="11" t="s">
        <v>47</v>
      </c>
      <c r="P358" s="11" t="s">
        <v>47</v>
      </c>
      <c r="Q358" s="11" t="s">
        <v>57</v>
      </c>
      <c r="R358" s="11" t="s">
        <v>57</v>
      </c>
      <c r="S358" s="11" t="s">
        <v>48</v>
      </c>
      <c r="T358" s="11" t="s">
        <v>48</v>
      </c>
      <c r="U358" s="11" t="s">
        <v>58</v>
      </c>
      <c r="V358" s="11" t="s">
        <v>48</v>
      </c>
      <c r="W358" s="11" t="s">
        <v>1357</v>
      </c>
      <c r="X358" s="11" t="s">
        <v>60</v>
      </c>
      <c r="Y358" s="11">
        <v>996</v>
      </c>
      <c r="Z358" s="11">
        <v>0</v>
      </c>
      <c r="AA358" s="11" t="s">
        <v>48</v>
      </c>
    </row>
    <row r="359" spans="1:27">
      <c r="A359" s="11" t="s">
        <v>1358</v>
      </c>
      <c r="B359" s="11" t="s">
        <v>45</v>
      </c>
      <c r="C359" s="11" t="s">
        <v>46</v>
      </c>
      <c r="D359" s="11" t="s">
        <v>47</v>
      </c>
      <c r="E359" s="11" t="s">
        <v>48</v>
      </c>
      <c r="F359" s="11" t="s">
        <v>1359</v>
      </c>
      <c r="G359" s="11" t="s">
        <v>1360</v>
      </c>
      <c r="H359" s="11" t="s">
        <v>1361</v>
      </c>
      <c r="I359" s="11" t="s">
        <v>52</v>
      </c>
      <c r="J359" s="11" t="s">
        <v>53</v>
      </c>
      <c r="K359" s="11" t="s">
        <v>578</v>
      </c>
      <c r="L359" s="11" t="s">
        <v>55</v>
      </c>
      <c r="M359" s="11" t="s">
        <v>1329</v>
      </c>
      <c r="N359" s="11" t="s">
        <v>57</v>
      </c>
      <c r="O359" s="11" t="s">
        <v>47</v>
      </c>
      <c r="P359" s="11" t="s">
        <v>47</v>
      </c>
      <c r="Q359" s="11" t="s">
        <v>57</v>
      </c>
      <c r="R359" s="11" t="s">
        <v>57</v>
      </c>
      <c r="S359" s="11" t="s">
        <v>48</v>
      </c>
      <c r="T359" s="11" t="s">
        <v>48</v>
      </c>
      <c r="U359" s="11" t="s">
        <v>58</v>
      </c>
      <c r="V359" s="11" t="s">
        <v>48</v>
      </c>
      <c r="W359" s="11" t="s">
        <v>1330</v>
      </c>
      <c r="X359" s="11" t="s">
        <v>60</v>
      </c>
      <c r="Y359" s="11">
        <v>577</v>
      </c>
      <c r="Z359" s="11">
        <v>0</v>
      </c>
      <c r="AA359" s="11" t="s">
        <v>48</v>
      </c>
    </row>
    <row r="360" spans="1:27">
      <c r="A360" s="11" t="s">
        <v>1362</v>
      </c>
      <c r="B360" s="11" t="s">
        <v>45</v>
      </c>
      <c r="C360" s="11" t="s">
        <v>46</v>
      </c>
      <c r="D360" s="11" t="s">
        <v>47</v>
      </c>
      <c r="E360" s="11" t="s">
        <v>48</v>
      </c>
      <c r="F360" s="11" t="s">
        <v>1363</v>
      </c>
      <c r="G360" s="11" t="s">
        <v>1364</v>
      </c>
      <c r="H360" s="11" t="s">
        <v>1365</v>
      </c>
      <c r="I360" s="11" t="s">
        <v>52</v>
      </c>
      <c r="J360" s="11" t="s">
        <v>53</v>
      </c>
      <c r="K360" s="11" t="s">
        <v>403</v>
      </c>
      <c r="L360" s="11" t="s">
        <v>55</v>
      </c>
      <c r="M360" s="11" t="s">
        <v>1329</v>
      </c>
      <c r="N360" s="11" t="s">
        <v>57</v>
      </c>
      <c r="O360" s="11" t="s">
        <v>47</v>
      </c>
      <c r="P360" s="11" t="s">
        <v>47</v>
      </c>
      <c r="Q360" s="11" t="s">
        <v>57</v>
      </c>
      <c r="R360" s="11" t="s">
        <v>57</v>
      </c>
      <c r="S360" s="11" t="s">
        <v>48</v>
      </c>
      <c r="T360" s="11" t="s">
        <v>48</v>
      </c>
      <c r="U360" s="11" t="s">
        <v>58</v>
      </c>
      <c r="V360" s="11" t="s">
        <v>48</v>
      </c>
      <c r="W360" s="11" t="s">
        <v>1330</v>
      </c>
      <c r="X360" s="11" t="s">
        <v>60</v>
      </c>
      <c r="Y360" s="11">
        <v>577</v>
      </c>
      <c r="Z360" s="11">
        <v>0</v>
      </c>
      <c r="AA360" s="11" t="s">
        <v>48</v>
      </c>
    </row>
    <row r="361" spans="1:27">
      <c r="A361" s="11" t="s">
        <v>1366</v>
      </c>
      <c r="B361" s="11" t="s">
        <v>45</v>
      </c>
      <c r="C361" s="11" t="s">
        <v>46</v>
      </c>
      <c r="D361" s="11" t="s">
        <v>47</v>
      </c>
      <c r="E361" s="11" t="s">
        <v>48</v>
      </c>
      <c r="F361" s="11" t="s">
        <v>1367</v>
      </c>
      <c r="G361" s="11" t="s">
        <v>1368</v>
      </c>
      <c r="H361" s="11" t="s">
        <v>1369</v>
      </c>
      <c r="I361" s="11" t="s">
        <v>52</v>
      </c>
      <c r="J361" s="11" t="s">
        <v>53</v>
      </c>
      <c r="K361" s="11" t="s">
        <v>824</v>
      </c>
      <c r="L361" s="11" t="s">
        <v>55</v>
      </c>
      <c r="M361" s="11" t="s">
        <v>1323</v>
      </c>
      <c r="N361" s="11" t="s">
        <v>57</v>
      </c>
      <c r="O361" s="11" t="s">
        <v>47</v>
      </c>
      <c r="P361" s="11" t="s">
        <v>47</v>
      </c>
      <c r="Q361" s="11" t="s">
        <v>57</v>
      </c>
      <c r="R361" s="11" t="s">
        <v>57</v>
      </c>
      <c r="S361" s="11" t="s">
        <v>48</v>
      </c>
      <c r="T361" s="11" t="s">
        <v>48</v>
      </c>
      <c r="U361" s="11" t="s">
        <v>58</v>
      </c>
      <c r="V361" s="11" t="s">
        <v>48</v>
      </c>
      <c r="W361" s="11" t="s">
        <v>1324</v>
      </c>
      <c r="X361" s="11" t="s">
        <v>60</v>
      </c>
      <c r="Y361" s="11">
        <v>484</v>
      </c>
      <c r="Z361" s="11">
        <v>0</v>
      </c>
      <c r="AA361" s="11" t="s">
        <v>48</v>
      </c>
    </row>
    <row r="362" spans="1:27">
      <c r="A362" s="11" t="s">
        <v>1370</v>
      </c>
      <c r="B362" s="11" t="s">
        <v>45</v>
      </c>
      <c r="C362" s="11" t="s">
        <v>46</v>
      </c>
      <c r="D362" s="11" t="s">
        <v>47</v>
      </c>
      <c r="E362" s="11" t="s">
        <v>48</v>
      </c>
      <c r="F362" s="11" t="s">
        <v>1371</v>
      </c>
      <c r="G362" s="11" t="s">
        <v>1372</v>
      </c>
      <c r="H362" s="11" t="s">
        <v>1328</v>
      </c>
      <c r="I362" s="11" t="s">
        <v>52</v>
      </c>
      <c r="J362" s="11" t="s">
        <v>53</v>
      </c>
      <c r="K362" s="11" t="s">
        <v>162</v>
      </c>
      <c r="L362" s="11" t="s">
        <v>55</v>
      </c>
      <c r="M362" s="11" t="s">
        <v>1329</v>
      </c>
      <c r="N362" s="11" t="s">
        <v>57</v>
      </c>
      <c r="O362" s="11" t="s">
        <v>47</v>
      </c>
      <c r="P362" s="11" t="s">
        <v>47</v>
      </c>
      <c r="Q362" s="11" t="s">
        <v>57</v>
      </c>
      <c r="R362" s="11" t="s">
        <v>57</v>
      </c>
      <c r="S362" s="11" t="s">
        <v>48</v>
      </c>
      <c r="T362" s="11" t="s">
        <v>48</v>
      </c>
      <c r="U362" s="11" t="s">
        <v>58</v>
      </c>
      <c r="V362" s="11" t="s">
        <v>48</v>
      </c>
      <c r="W362" s="11" t="s">
        <v>1330</v>
      </c>
      <c r="X362" s="11" t="s">
        <v>60</v>
      </c>
      <c r="Y362" s="11">
        <v>577</v>
      </c>
      <c r="Z362" s="11">
        <v>0</v>
      </c>
      <c r="AA362" s="11" t="s">
        <v>48</v>
      </c>
    </row>
    <row r="363" spans="1:27">
      <c r="A363" s="11" t="s">
        <v>1373</v>
      </c>
      <c r="B363" s="11" t="s">
        <v>45</v>
      </c>
      <c r="C363" s="11" t="s">
        <v>46</v>
      </c>
      <c r="D363" s="11" t="s">
        <v>47</v>
      </c>
      <c r="E363" s="11" t="s">
        <v>48</v>
      </c>
      <c r="F363" s="11" t="s">
        <v>1374</v>
      </c>
      <c r="G363" s="11" t="s">
        <v>1375</v>
      </c>
      <c r="H363" s="11" t="s">
        <v>1376</v>
      </c>
      <c r="I363" s="11" t="s">
        <v>52</v>
      </c>
      <c r="J363" s="11" t="s">
        <v>53</v>
      </c>
      <c r="K363" s="11" t="s">
        <v>705</v>
      </c>
      <c r="L363" s="11" t="s">
        <v>55</v>
      </c>
      <c r="M363" s="11" t="s">
        <v>1356</v>
      </c>
      <c r="N363" s="11" t="s">
        <v>57</v>
      </c>
      <c r="O363" s="11" t="s">
        <v>47</v>
      </c>
      <c r="P363" s="11" t="s">
        <v>47</v>
      </c>
      <c r="Q363" s="11" t="s">
        <v>57</v>
      </c>
      <c r="R363" s="11" t="s">
        <v>57</v>
      </c>
      <c r="S363" s="11" t="s">
        <v>48</v>
      </c>
      <c r="T363" s="11" t="s">
        <v>48</v>
      </c>
      <c r="U363" s="11" t="s">
        <v>58</v>
      </c>
      <c r="V363" s="11" t="s">
        <v>48</v>
      </c>
      <c r="W363" s="11" t="s">
        <v>1357</v>
      </c>
      <c r="X363" s="11" t="s">
        <v>60</v>
      </c>
      <c r="Y363" s="11">
        <v>996</v>
      </c>
      <c r="Z363" s="11">
        <v>0</v>
      </c>
      <c r="AA363" s="11" t="s">
        <v>48</v>
      </c>
    </row>
    <row r="364" spans="1:27">
      <c r="A364" s="11" t="s">
        <v>1377</v>
      </c>
      <c r="B364" s="11" t="s">
        <v>45</v>
      </c>
      <c r="C364" s="11" t="s">
        <v>46</v>
      </c>
      <c r="D364" s="11" t="s">
        <v>47</v>
      </c>
      <c r="E364" s="11" t="s">
        <v>48</v>
      </c>
      <c r="F364" s="11" t="s">
        <v>1378</v>
      </c>
      <c r="G364" s="11" t="s">
        <v>1379</v>
      </c>
      <c r="H364" s="11" t="s">
        <v>1380</v>
      </c>
      <c r="I364" s="11" t="s">
        <v>52</v>
      </c>
      <c r="J364" s="11" t="s">
        <v>53</v>
      </c>
      <c r="K364" s="11" t="s">
        <v>385</v>
      </c>
      <c r="L364" s="11" t="s">
        <v>55</v>
      </c>
      <c r="M364" s="11" t="s">
        <v>1356</v>
      </c>
      <c r="N364" s="11" t="s">
        <v>57</v>
      </c>
      <c r="O364" s="11" t="s">
        <v>47</v>
      </c>
      <c r="P364" s="11" t="s">
        <v>47</v>
      </c>
      <c r="Q364" s="11" t="s">
        <v>57</v>
      </c>
      <c r="R364" s="11" t="s">
        <v>57</v>
      </c>
      <c r="S364" s="11" t="s">
        <v>48</v>
      </c>
      <c r="T364" s="11" t="s">
        <v>48</v>
      </c>
      <c r="U364" s="11" t="s">
        <v>58</v>
      </c>
      <c r="V364" s="11" t="s">
        <v>48</v>
      </c>
      <c r="W364" s="11" t="s">
        <v>1357</v>
      </c>
      <c r="X364" s="11" t="s">
        <v>60</v>
      </c>
      <c r="Y364" s="11">
        <v>996</v>
      </c>
      <c r="Z364" s="11">
        <v>0</v>
      </c>
      <c r="AA364" s="11" t="s">
        <v>48</v>
      </c>
    </row>
    <row r="365" spans="1:27">
      <c r="A365" s="11" t="s">
        <v>1381</v>
      </c>
      <c r="B365" s="11" t="s">
        <v>45</v>
      </c>
      <c r="C365" s="11" t="s">
        <v>46</v>
      </c>
      <c r="D365" s="11" t="s">
        <v>47</v>
      </c>
      <c r="E365" s="11" t="s">
        <v>48</v>
      </c>
      <c r="F365" s="11" t="s">
        <v>1382</v>
      </c>
      <c r="G365" s="11" t="s">
        <v>1383</v>
      </c>
      <c r="H365" s="11" t="s">
        <v>554</v>
      </c>
      <c r="I365" s="11" t="s">
        <v>52</v>
      </c>
      <c r="J365" s="11" t="s">
        <v>53</v>
      </c>
      <c r="K365" s="11" t="s">
        <v>385</v>
      </c>
      <c r="L365" s="11" t="s">
        <v>55</v>
      </c>
      <c r="M365" s="11" t="s">
        <v>1323</v>
      </c>
      <c r="N365" s="11" t="s">
        <v>57</v>
      </c>
      <c r="O365" s="11" t="s">
        <v>47</v>
      </c>
      <c r="P365" s="11" t="s">
        <v>47</v>
      </c>
      <c r="Q365" s="11" t="s">
        <v>57</v>
      </c>
      <c r="R365" s="11" t="s">
        <v>57</v>
      </c>
      <c r="S365" s="11" t="s">
        <v>48</v>
      </c>
      <c r="T365" s="11" t="s">
        <v>48</v>
      </c>
      <c r="U365" s="11" t="s">
        <v>58</v>
      </c>
      <c r="V365" s="11" t="s">
        <v>48</v>
      </c>
      <c r="W365" s="11" t="s">
        <v>1324</v>
      </c>
      <c r="X365" s="11" t="s">
        <v>60</v>
      </c>
      <c r="Y365" s="11">
        <v>484</v>
      </c>
      <c r="Z365" s="11">
        <v>0</v>
      </c>
      <c r="AA365" s="11" t="s">
        <v>48</v>
      </c>
    </row>
    <row r="366" spans="1:27">
      <c r="A366" s="11" t="s">
        <v>1384</v>
      </c>
      <c r="B366" s="11" t="s">
        <v>45</v>
      </c>
      <c r="C366" s="11" t="s">
        <v>46</v>
      </c>
      <c r="D366" s="11" t="s">
        <v>47</v>
      </c>
      <c r="E366" s="11" t="s">
        <v>48</v>
      </c>
      <c r="F366" s="11" t="s">
        <v>1385</v>
      </c>
      <c r="G366" s="11" t="s">
        <v>1386</v>
      </c>
      <c r="H366" s="11" t="s">
        <v>1369</v>
      </c>
      <c r="I366" s="11" t="s">
        <v>52</v>
      </c>
      <c r="J366" s="11" t="s">
        <v>53</v>
      </c>
      <c r="K366" s="11" t="s">
        <v>824</v>
      </c>
      <c r="L366" s="11" t="s">
        <v>55</v>
      </c>
      <c r="M366" s="11" t="s">
        <v>1323</v>
      </c>
      <c r="N366" s="11" t="s">
        <v>57</v>
      </c>
      <c r="O366" s="11" t="s">
        <v>47</v>
      </c>
      <c r="P366" s="11" t="s">
        <v>47</v>
      </c>
      <c r="Q366" s="11" t="s">
        <v>57</v>
      </c>
      <c r="R366" s="11" t="s">
        <v>57</v>
      </c>
      <c r="S366" s="11" t="s">
        <v>48</v>
      </c>
      <c r="T366" s="11" t="s">
        <v>48</v>
      </c>
      <c r="U366" s="11" t="s">
        <v>58</v>
      </c>
      <c r="V366" s="11" t="s">
        <v>48</v>
      </c>
      <c r="W366" s="11" t="s">
        <v>1324</v>
      </c>
      <c r="X366" s="11" t="s">
        <v>60</v>
      </c>
      <c r="Y366" s="11">
        <v>484</v>
      </c>
      <c r="Z366" s="11">
        <v>0</v>
      </c>
      <c r="AA366" s="11" t="s">
        <v>48</v>
      </c>
    </row>
    <row r="367" spans="1:27">
      <c r="A367" s="11" t="s">
        <v>1387</v>
      </c>
      <c r="B367" s="11" t="s">
        <v>45</v>
      </c>
      <c r="C367" s="11" t="s">
        <v>46</v>
      </c>
      <c r="D367" s="11" t="s">
        <v>47</v>
      </c>
      <c r="E367" s="11" t="s">
        <v>48</v>
      </c>
      <c r="F367" s="11" t="s">
        <v>1388</v>
      </c>
      <c r="G367" s="11" t="s">
        <v>1389</v>
      </c>
      <c r="H367" s="11" t="s">
        <v>1365</v>
      </c>
      <c r="I367" s="11" t="s">
        <v>52</v>
      </c>
      <c r="J367" s="11" t="s">
        <v>53</v>
      </c>
      <c r="K367" s="11" t="s">
        <v>403</v>
      </c>
      <c r="L367" s="11" t="s">
        <v>55</v>
      </c>
      <c r="M367" s="11" t="s">
        <v>1329</v>
      </c>
      <c r="N367" s="11" t="s">
        <v>57</v>
      </c>
      <c r="O367" s="11" t="s">
        <v>47</v>
      </c>
      <c r="P367" s="11" t="s">
        <v>47</v>
      </c>
      <c r="Q367" s="11" t="s">
        <v>57</v>
      </c>
      <c r="R367" s="11" t="s">
        <v>57</v>
      </c>
      <c r="S367" s="11" t="s">
        <v>48</v>
      </c>
      <c r="T367" s="11" t="s">
        <v>48</v>
      </c>
      <c r="U367" s="11" t="s">
        <v>58</v>
      </c>
      <c r="V367" s="11" t="s">
        <v>48</v>
      </c>
      <c r="W367" s="11" t="s">
        <v>1330</v>
      </c>
      <c r="X367" s="11" t="s">
        <v>60</v>
      </c>
      <c r="Y367" s="11">
        <v>577</v>
      </c>
      <c r="Z367" s="11">
        <v>0</v>
      </c>
      <c r="AA367" s="11" t="s">
        <v>48</v>
      </c>
    </row>
    <row r="368" spans="1:27">
      <c r="A368" s="11" t="s">
        <v>1390</v>
      </c>
      <c r="B368" s="11" t="s">
        <v>45</v>
      </c>
      <c r="C368" s="11" t="s">
        <v>46</v>
      </c>
      <c r="D368" s="11" t="s">
        <v>47</v>
      </c>
      <c r="E368" s="11" t="s">
        <v>48</v>
      </c>
      <c r="F368" s="11" t="s">
        <v>1388</v>
      </c>
      <c r="G368" s="11" t="s">
        <v>1389</v>
      </c>
      <c r="H368" s="11" t="s">
        <v>1365</v>
      </c>
      <c r="I368" s="11" t="s">
        <v>52</v>
      </c>
      <c r="J368" s="11" t="s">
        <v>116</v>
      </c>
      <c r="K368" s="11" t="s">
        <v>403</v>
      </c>
      <c r="L368" s="11" t="s">
        <v>55</v>
      </c>
      <c r="M368" s="11" t="s">
        <v>57</v>
      </c>
      <c r="N368" s="11" t="s">
        <v>57</v>
      </c>
      <c r="O368" s="11" t="s">
        <v>1391</v>
      </c>
      <c r="P368" s="11" t="s">
        <v>1392</v>
      </c>
      <c r="Q368" s="11" t="s">
        <v>1329</v>
      </c>
      <c r="R368" s="11" t="s">
        <v>57</v>
      </c>
      <c r="S368" s="11" t="s">
        <v>119</v>
      </c>
      <c r="T368" s="11" t="s">
        <v>53</v>
      </c>
      <c r="U368" s="11" t="s">
        <v>58</v>
      </c>
      <c r="V368" s="11" t="s">
        <v>48</v>
      </c>
      <c r="W368" s="11" t="s">
        <v>1393</v>
      </c>
      <c r="X368" s="11" t="s">
        <v>60</v>
      </c>
      <c r="Y368" s="11">
        <v>0</v>
      </c>
      <c r="Z368" s="11">
        <v>577</v>
      </c>
      <c r="AA368" s="11" t="s">
        <v>48</v>
      </c>
    </row>
    <row r="369" spans="1:27">
      <c r="A369" s="11" t="s">
        <v>1394</v>
      </c>
      <c r="B369" s="11" t="s">
        <v>45</v>
      </c>
      <c r="C369" s="11" t="s">
        <v>46</v>
      </c>
      <c r="D369" s="11" t="s">
        <v>47</v>
      </c>
      <c r="E369" s="11" t="s">
        <v>48</v>
      </c>
      <c r="F369" s="11" t="s">
        <v>1395</v>
      </c>
      <c r="G369" s="11" t="s">
        <v>1396</v>
      </c>
      <c r="H369" s="11" t="s">
        <v>1397</v>
      </c>
      <c r="I369" s="11" t="s">
        <v>52</v>
      </c>
      <c r="J369" s="11" t="s">
        <v>53</v>
      </c>
      <c r="K369" s="11" t="s">
        <v>385</v>
      </c>
      <c r="L369" s="11" t="s">
        <v>55</v>
      </c>
      <c r="M369" s="11" t="s">
        <v>1356</v>
      </c>
      <c r="N369" s="11" t="s">
        <v>57</v>
      </c>
      <c r="O369" s="11" t="s">
        <v>47</v>
      </c>
      <c r="P369" s="11" t="s">
        <v>47</v>
      </c>
      <c r="Q369" s="11" t="s">
        <v>57</v>
      </c>
      <c r="R369" s="11" t="s">
        <v>57</v>
      </c>
      <c r="S369" s="11" t="s">
        <v>48</v>
      </c>
      <c r="T369" s="11" t="s">
        <v>48</v>
      </c>
      <c r="U369" s="11" t="s">
        <v>58</v>
      </c>
      <c r="V369" s="11" t="s">
        <v>48</v>
      </c>
      <c r="W369" s="11" t="s">
        <v>1357</v>
      </c>
      <c r="X369" s="11" t="s">
        <v>60</v>
      </c>
      <c r="Y369" s="11">
        <v>996</v>
      </c>
      <c r="Z369" s="11">
        <v>0</v>
      </c>
      <c r="AA369" s="11" t="s">
        <v>48</v>
      </c>
    </row>
    <row r="370" spans="1:27">
      <c r="A370" s="11" t="s">
        <v>1398</v>
      </c>
      <c r="B370" s="11" t="s">
        <v>45</v>
      </c>
      <c r="C370" s="11" t="s">
        <v>46</v>
      </c>
      <c r="D370" s="11" t="s">
        <v>47</v>
      </c>
      <c r="E370" s="11" t="s">
        <v>48</v>
      </c>
      <c r="F370" s="11" t="s">
        <v>1395</v>
      </c>
      <c r="G370" s="11" t="s">
        <v>1396</v>
      </c>
      <c r="H370" s="11" t="s">
        <v>1397</v>
      </c>
      <c r="I370" s="11" t="s">
        <v>52</v>
      </c>
      <c r="J370" s="11" t="s">
        <v>116</v>
      </c>
      <c r="K370" s="11" t="s">
        <v>385</v>
      </c>
      <c r="L370" s="11" t="s">
        <v>55</v>
      </c>
      <c r="M370" s="11" t="s">
        <v>57</v>
      </c>
      <c r="N370" s="11" t="s">
        <v>57</v>
      </c>
      <c r="O370" s="11" t="s">
        <v>1399</v>
      </c>
      <c r="P370" s="11" t="s">
        <v>1400</v>
      </c>
      <c r="Q370" s="11" t="s">
        <v>1356</v>
      </c>
      <c r="R370" s="11" t="s">
        <v>57</v>
      </c>
      <c r="S370" s="11" t="s">
        <v>119</v>
      </c>
      <c r="T370" s="11" t="s">
        <v>53</v>
      </c>
      <c r="U370" s="11" t="s">
        <v>58</v>
      </c>
      <c r="V370" s="11" t="s">
        <v>48</v>
      </c>
      <c r="W370" s="11" t="s">
        <v>1401</v>
      </c>
      <c r="X370" s="11" t="s">
        <v>60</v>
      </c>
      <c r="Y370" s="11">
        <v>0</v>
      </c>
      <c r="Z370" s="11">
        <v>996</v>
      </c>
      <c r="AA370" s="11" t="s">
        <v>48</v>
      </c>
    </row>
    <row r="371" spans="1:27">
      <c r="A371" s="11" t="s">
        <v>1402</v>
      </c>
      <c r="B371" s="11" t="s">
        <v>45</v>
      </c>
      <c r="C371" s="11" t="s">
        <v>46</v>
      </c>
      <c r="D371" s="11" t="s">
        <v>47</v>
      </c>
      <c r="E371" s="11" t="s">
        <v>48</v>
      </c>
      <c r="F371" s="11" t="s">
        <v>1403</v>
      </c>
      <c r="G371" s="11" t="s">
        <v>1404</v>
      </c>
      <c r="H371" s="11" t="s">
        <v>1397</v>
      </c>
      <c r="I371" s="11" t="s">
        <v>52</v>
      </c>
      <c r="J371" s="11" t="s">
        <v>53</v>
      </c>
      <c r="K371" s="11" t="s">
        <v>385</v>
      </c>
      <c r="L371" s="11" t="s">
        <v>55</v>
      </c>
      <c r="M371" s="11" t="s">
        <v>1356</v>
      </c>
      <c r="N371" s="11" t="s">
        <v>57</v>
      </c>
      <c r="O371" s="11" t="s">
        <v>47</v>
      </c>
      <c r="P371" s="11" t="s">
        <v>47</v>
      </c>
      <c r="Q371" s="11" t="s">
        <v>57</v>
      </c>
      <c r="R371" s="11" t="s">
        <v>57</v>
      </c>
      <c r="S371" s="11" t="s">
        <v>48</v>
      </c>
      <c r="T371" s="11" t="s">
        <v>48</v>
      </c>
      <c r="U371" s="11" t="s">
        <v>58</v>
      </c>
      <c r="V371" s="11" t="s">
        <v>48</v>
      </c>
      <c r="W371" s="11" t="s">
        <v>1357</v>
      </c>
      <c r="X371" s="11" t="s">
        <v>60</v>
      </c>
      <c r="Y371" s="11">
        <v>996</v>
      </c>
      <c r="Z371" s="11">
        <v>0</v>
      </c>
      <c r="AA371" s="11" t="s">
        <v>48</v>
      </c>
    </row>
    <row r="372" spans="1:27">
      <c r="A372" s="11" t="s">
        <v>1405</v>
      </c>
      <c r="B372" s="11" t="s">
        <v>45</v>
      </c>
      <c r="C372" s="11" t="s">
        <v>46</v>
      </c>
      <c r="D372" s="11" t="s">
        <v>47</v>
      </c>
      <c r="E372" s="11" t="s">
        <v>48</v>
      </c>
      <c r="F372" s="11" t="s">
        <v>1406</v>
      </c>
      <c r="G372" s="11" t="s">
        <v>1407</v>
      </c>
      <c r="H372" s="11" t="s">
        <v>1365</v>
      </c>
      <c r="I372" s="11" t="s">
        <v>52</v>
      </c>
      <c r="J372" s="11" t="s">
        <v>53</v>
      </c>
      <c r="K372" s="11" t="s">
        <v>403</v>
      </c>
      <c r="L372" s="11" t="s">
        <v>55</v>
      </c>
      <c r="M372" s="11" t="s">
        <v>1329</v>
      </c>
      <c r="N372" s="11" t="s">
        <v>57</v>
      </c>
      <c r="O372" s="11" t="s">
        <v>47</v>
      </c>
      <c r="P372" s="11" t="s">
        <v>47</v>
      </c>
      <c r="Q372" s="11" t="s">
        <v>57</v>
      </c>
      <c r="R372" s="11" t="s">
        <v>57</v>
      </c>
      <c r="S372" s="11" t="s">
        <v>48</v>
      </c>
      <c r="T372" s="11" t="s">
        <v>48</v>
      </c>
      <c r="U372" s="11" t="s">
        <v>58</v>
      </c>
      <c r="V372" s="11" t="s">
        <v>48</v>
      </c>
      <c r="W372" s="11" t="s">
        <v>1330</v>
      </c>
      <c r="X372" s="11" t="s">
        <v>60</v>
      </c>
      <c r="Y372" s="11">
        <v>577</v>
      </c>
      <c r="Z372" s="11">
        <v>0</v>
      </c>
      <c r="AA372" s="11" t="s">
        <v>48</v>
      </c>
    </row>
    <row r="373" spans="1:27">
      <c r="A373" s="11" t="s">
        <v>1408</v>
      </c>
      <c r="B373" s="11" t="s">
        <v>45</v>
      </c>
      <c r="C373" s="11" t="s">
        <v>46</v>
      </c>
      <c r="D373" s="11" t="s">
        <v>47</v>
      </c>
      <c r="E373" s="11" t="s">
        <v>48</v>
      </c>
      <c r="F373" s="11" t="s">
        <v>1409</v>
      </c>
      <c r="G373" s="11" t="s">
        <v>1410</v>
      </c>
      <c r="H373" s="11" t="s">
        <v>1411</v>
      </c>
      <c r="I373" s="11" t="s">
        <v>52</v>
      </c>
      <c r="J373" s="11" t="s">
        <v>53</v>
      </c>
      <c r="K373" s="11" t="s">
        <v>666</v>
      </c>
      <c r="L373" s="11" t="s">
        <v>55</v>
      </c>
      <c r="M373" s="11" t="s">
        <v>1329</v>
      </c>
      <c r="N373" s="11" t="s">
        <v>57</v>
      </c>
      <c r="O373" s="11" t="s">
        <v>47</v>
      </c>
      <c r="P373" s="11" t="s">
        <v>47</v>
      </c>
      <c r="Q373" s="11" t="s">
        <v>57</v>
      </c>
      <c r="R373" s="11" t="s">
        <v>57</v>
      </c>
      <c r="S373" s="11" t="s">
        <v>48</v>
      </c>
      <c r="T373" s="11" t="s">
        <v>48</v>
      </c>
      <c r="U373" s="11" t="s">
        <v>58</v>
      </c>
      <c r="V373" s="11" t="s">
        <v>48</v>
      </c>
      <c r="W373" s="11" t="s">
        <v>1330</v>
      </c>
      <c r="X373" s="11" t="s">
        <v>60</v>
      </c>
      <c r="Y373" s="11">
        <v>577</v>
      </c>
      <c r="Z373" s="11">
        <v>0</v>
      </c>
      <c r="AA373" s="11" t="s">
        <v>48</v>
      </c>
    </row>
    <row r="374" spans="1:27">
      <c r="A374" s="11" t="s">
        <v>1412</v>
      </c>
      <c r="B374" s="11" t="s">
        <v>45</v>
      </c>
      <c r="C374" s="11" t="s">
        <v>46</v>
      </c>
      <c r="D374" s="11" t="s">
        <v>47</v>
      </c>
      <c r="E374" s="11" t="s">
        <v>48</v>
      </c>
      <c r="F374" s="11" t="s">
        <v>1413</v>
      </c>
      <c r="G374" s="11" t="s">
        <v>1414</v>
      </c>
      <c r="H374" s="11" t="s">
        <v>1415</v>
      </c>
      <c r="I374" s="11" t="s">
        <v>52</v>
      </c>
      <c r="J374" s="11" t="s">
        <v>53</v>
      </c>
      <c r="K374" s="11" t="s">
        <v>385</v>
      </c>
      <c r="L374" s="11" t="s">
        <v>55</v>
      </c>
      <c r="M374" s="11" t="s">
        <v>1323</v>
      </c>
      <c r="N374" s="11" t="s">
        <v>57</v>
      </c>
      <c r="O374" s="11" t="s">
        <v>47</v>
      </c>
      <c r="P374" s="11" t="s">
        <v>47</v>
      </c>
      <c r="Q374" s="11" t="s">
        <v>57</v>
      </c>
      <c r="R374" s="11" t="s">
        <v>57</v>
      </c>
      <c r="S374" s="11" t="s">
        <v>48</v>
      </c>
      <c r="T374" s="11" t="s">
        <v>48</v>
      </c>
      <c r="U374" s="11" t="s">
        <v>58</v>
      </c>
      <c r="V374" s="11" t="s">
        <v>48</v>
      </c>
      <c r="W374" s="11" t="s">
        <v>1324</v>
      </c>
      <c r="X374" s="11" t="s">
        <v>60</v>
      </c>
      <c r="Y374" s="11">
        <v>484</v>
      </c>
      <c r="Z374" s="11">
        <v>0</v>
      </c>
      <c r="AA374" s="11" t="s">
        <v>48</v>
      </c>
    </row>
    <row r="375" spans="1:27">
      <c r="A375" s="11" t="s">
        <v>1416</v>
      </c>
      <c r="B375" s="11" t="s">
        <v>45</v>
      </c>
      <c r="C375" s="11" t="s">
        <v>46</v>
      </c>
      <c r="D375" s="11" t="s">
        <v>47</v>
      </c>
      <c r="E375" s="11" t="s">
        <v>48</v>
      </c>
      <c r="F375" s="11" t="s">
        <v>1417</v>
      </c>
      <c r="G375" s="11" t="s">
        <v>1418</v>
      </c>
      <c r="H375" s="11" t="s">
        <v>1415</v>
      </c>
      <c r="I375" s="11" t="s">
        <v>52</v>
      </c>
      <c r="J375" s="11" t="s">
        <v>53</v>
      </c>
      <c r="K375" s="11" t="s">
        <v>385</v>
      </c>
      <c r="L375" s="11" t="s">
        <v>55</v>
      </c>
      <c r="M375" s="11" t="s">
        <v>1323</v>
      </c>
      <c r="N375" s="11" t="s">
        <v>57</v>
      </c>
      <c r="O375" s="11" t="s">
        <v>47</v>
      </c>
      <c r="P375" s="11" t="s">
        <v>47</v>
      </c>
      <c r="Q375" s="11" t="s">
        <v>57</v>
      </c>
      <c r="R375" s="11" t="s">
        <v>57</v>
      </c>
      <c r="S375" s="11" t="s">
        <v>48</v>
      </c>
      <c r="T375" s="11" t="s">
        <v>48</v>
      </c>
      <c r="U375" s="11" t="s">
        <v>58</v>
      </c>
      <c r="V375" s="11" t="s">
        <v>48</v>
      </c>
      <c r="W375" s="11" t="s">
        <v>1324</v>
      </c>
      <c r="X375" s="11" t="s">
        <v>60</v>
      </c>
      <c r="Y375" s="11">
        <v>484</v>
      </c>
      <c r="Z375" s="11">
        <v>0</v>
      </c>
      <c r="AA375" s="11" t="s">
        <v>48</v>
      </c>
    </row>
    <row r="376" spans="1:27">
      <c r="A376" s="11" t="s">
        <v>1419</v>
      </c>
      <c r="B376" s="11" t="s">
        <v>45</v>
      </c>
      <c r="C376" s="11" t="s">
        <v>46</v>
      </c>
      <c r="D376" s="11" t="s">
        <v>47</v>
      </c>
      <c r="E376" s="11" t="s">
        <v>48</v>
      </c>
      <c r="F376" s="11" t="s">
        <v>1420</v>
      </c>
      <c r="G376" s="11" t="s">
        <v>1421</v>
      </c>
      <c r="H376" s="11" t="s">
        <v>1322</v>
      </c>
      <c r="I376" s="11" t="s">
        <v>52</v>
      </c>
      <c r="J376" s="11" t="s">
        <v>53</v>
      </c>
      <c r="K376" s="11" t="s">
        <v>417</v>
      </c>
      <c r="L376" s="11" t="s">
        <v>55</v>
      </c>
      <c r="M376" s="11" t="s">
        <v>1356</v>
      </c>
      <c r="N376" s="11" t="s">
        <v>57</v>
      </c>
      <c r="O376" s="11" t="s">
        <v>47</v>
      </c>
      <c r="P376" s="11" t="s">
        <v>47</v>
      </c>
      <c r="Q376" s="11" t="s">
        <v>57</v>
      </c>
      <c r="R376" s="11" t="s">
        <v>57</v>
      </c>
      <c r="S376" s="11" t="s">
        <v>48</v>
      </c>
      <c r="T376" s="11" t="s">
        <v>48</v>
      </c>
      <c r="U376" s="11" t="s">
        <v>58</v>
      </c>
      <c r="V376" s="11" t="s">
        <v>48</v>
      </c>
      <c r="W376" s="11" t="s">
        <v>1357</v>
      </c>
      <c r="X376" s="11" t="s">
        <v>60</v>
      </c>
      <c r="Y376" s="11">
        <v>996</v>
      </c>
      <c r="Z376" s="11">
        <v>0</v>
      </c>
      <c r="AA376" s="11" t="s">
        <v>48</v>
      </c>
    </row>
    <row r="377" spans="1:27">
      <c r="A377" s="11" t="s">
        <v>1422</v>
      </c>
      <c r="B377" s="11" t="s">
        <v>45</v>
      </c>
      <c r="C377" s="11" t="s">
        <v>46</v>
      </c>
      <c r="D377" s="11" t="s">
        <v>47</v>
      </c>
      <c r="E377" s="11" t="s">
        <v>48</v>
      </c>
      <c r="F377" s="11" t="s">
        <v>1423</v>
      </c>
      <c r="G377" s="11" t="s">
        <v>1424</v>
      </c>
      <c r="H377" s="11" t="s">
        <v>1352</v>
      </c>
      <c r="I377" s="11" t="s">
        <v>52</v>
      </c>
      <c r="J377" s="11" t="s">
        <v>53</v>
      </c>
      <c r="K377" s="11" t="s">
        <v>559</v>
      </c>
      <c r="L377" s="11" t="s">
        <v>55</v>
      </c>
      <c r="M377" s="11" t="s">
        <v>1323</v>
      </c>
      <c r="N377" s="11" t="s">
        <v>57</v>
      </c>
      <c r="O377" s="11" t="s">
        <v>47</v>
      </c>
      <c r="P377" s="11" t="s">
        <v>47</v>
      </c>
      <c r="Q377" s="11" t="s">
        <v>57</v>
      </c>
      <c r="R377" s="11" t="s">
        <v>57</v>
      </c>
      <c r="S377" s="11" t="s">
        <v>48</v>
      </c>
      <c r="T377" s="11" t="s">
        <v>48</v>
      </c>
      <c r="U377" s="11" t="s">
        <v>58</v>
      </c>
      <c r="V377" s="11" t="s">
        <v>48</v>
      </c>
      <c r="W377" s="11" t="s">
        <v>1324</v>
      </c>
      <c r="X377" s="11" t="s">
        <v>60</v>
      </c>
      <c r="Y377" s="11">
        <v>484</v>
      </c>
      <c r="Z377" s="11">
        <v>0</v>
      </c>
      <c r="AA377" s="11" t="s">
        <v>48</v>
      </c>
    </row>
    <row r="378" spans="1:27">
      <c r="A378" s="11" t="s">
        <v>1425</v>
      </c>
      <c r="B378" s="11" t="s">
        <v>45</v>
      </c>
      <c r="C378" s="11" t="s">
        <v>46</v>
      </c>
      <c r="D378" s="11" t="s">
        <v>47</v>
      </c>
      <c r="E378" s="11" t="s">
        <v>48</v>
      </c>
      <c r="F378" s="11" t="s">
        <v>1426</v>
      </c>
      <c r="G378" s="11" t="s">
        <v>1427</v>
      </c>
      <c r="H378" s="11" t="s">
        <v>1397</v>
      </c>
      <c r="I378" s="11" t="s">
        <v>52</v>
      </c>
      <c r="J378" s="11" t="s">
        <v>53</v>
      </c>
      <c r="K378" s="11" t="s">
        <v>385</v>
      </c>
      <c r="L378" s="11" t="s">
        <v>55</v>
      </c>
      <c r="M378" s="11" t="s">
        <v>1356</v>
      </c>
      <c r="N378" s="11" t="s">
        <v>57</v>
      </c>
      <c r="O378" s="11" t="s">
        <v>47</v>
      </c>
      <c r="P378" s="11" t="s">
        <v>47</v>
      </c>
      <c r="Q378" s="11" t="s">
        <v>57</v>
      </c>
      <c r="R378" s="11" t="s">
        <v>57</v>
      </c>
      <c r="S378" s="11" t="s">
        <v>48</v>
      </c>
      <c r="T378" s="11" t="s">
        <v>48</v>
      </c>
      <c r="U378" s="11" t="s">
        <v>58</v>
      </c>
      <c r="V378" s="11" t="s">
        <v>48</v>
      </c>
      <c r="W378" s="11" t="s">
        <v>1357</v>
      </c>
      <c r="X378" s="11" t="s">
        <v>60</v>
      </c>
      <c r="Y378" s="11">
        <v>996</v>
      </c>
      <c r="Z378" s="11">
        <v>0</v>
      </c>
      <c r="AA378" s="11" t="s">
        <v>48</v>
      </c>
    </row>
    <row r="379" spans="1:27">
      <c r="A379" s="11" t="s">
        <v>1428</v>
      </c>
      <c r="B379" s="11" t="s">
        <v>45</v>
      </c>
      <c r="C379" s="11" t="s">
        <v>46</v>
      </c>
      <c r="D379" s="11" t="s">
        <v>47</v>
      </c>
      <c r="E379" s="11" t="s">
        <v>48</v>
      </c>
      <c r="F379" s="11" t="s">
        <v>1429</v>
      </c>
      <c r="G379" s="11" t="s">
        <v>1430</v>
      </c>
      <c r="H379" s="11" t="s">
        <v>1411</v>
      </c>
      <c r="I379" s="11" t="s">
        <v>52</v>
      </c>
      <c r="J379" s="11" t="s">
        <v>53</v>
      </c>
      <c r="K379" s="11" t="s">
        <v>666</v>
      </c>
      <c r="L379" s="11" t="s">
        <v>55</v>
      </c>
      <c r="M379" s="11" t="s">
        <v>1329</v>
      </c>
      <c r="N379" s="11" t="s">
        <v>57</v>
      </c>
      <c r="O379" s="11" t="s">
        <v>47</v>
      </c>
      <c r="P379" s="11" t="s">
        <v>47</v>
      </c>
      <c r="Q379" s="11" t="s">
        <v>57</v>
      </c>
      <c r="R379" s="11" t="s">
        <v>57</v>
      </c>
      <c r="S379" s="11" t="s">
        <v>48</v>
      </c>
      <c r="T379" s="11" t="s">
        <v>48</v>
      </c>
      <c r="U379" s="11" t="s">
        <v>58</v>
      </c>
      <c r="V379" s="11" t="s">
        <v>48</v>
      </c>
      <c r="W379" s="11" t="s">
        <v>1330</v>
      </c>
      <c r="X379" s="11" t="s">
        <v>60</v>
      </c>
      <c r="Y379" s="11">
        <v>577</v>
      </c>
      <c r="Z379" s="11">
        <v>0</v>
      </c>
      <c r="AA379" s="11" t="s">
        <v>48</v>
      </c>
    </row>
    <row r="380" spans="1:27">
      <c r="A380" s="11" t="s">
        <v>1431</v>
      </c>
      <c r="B380" s="11" t="s">
        <v>45</v>
      </c>
      <c r="C380" s="11" t="s">
        <v>46</v>
      </c>
      <c r="D380" s="11" t="s">
        <v>47</v>
      </c>
      <c r="E380" s="11" t="s">
        <v>48</v>
      </c>
      <c r="F380" s="11" t="s">
        <v>1432</v>
      </c>
      <c r="G380" s="11" t="s">
        <v>1433</v>
      </c>
      <c r="H380" s="11" t="s">
        <v>1434</v>
      </c>
      <c r="I380" s="11" t="s">
        <v>52</v>
      </c>
      <c r="J380" s="11" t="s">
        <v>53</v>
      </c>
      <c r="K380" s="11" t="s">
        <v>566</v>
      </c>
      <c r="L380" s="11" t="s">
        <v>55</v>
      </c>
      <c r="M380" s="11" t="s">
        <v>1356</v>
      </c>
      <c r="N380" s="11" t="s">
        <v>57</v>
      </c>
      <c r="O380" s="11" t="s">
        <v>47</v>
      </c>
      <c r="P380" s="11" t="s">
        <v>47</v>
      </c>
      <c r="Q380" s="11" t="s">
        <v>57</v>
      </c>
      <c r="R380" s="11" t="s">
        <v>57</v>
      </c>
      <c r="S380" s="11" t="s">
        <v>48</v>
      </c>
      <c r="T380" s="11" t="s">
        <v>48</v>
      </c>
      <c r="U380" s="11" t="s">
        <v>58</v>
      </c>
      <c r="V380" s="11" t="s">
        <v>48</v>
      </c>
      <c r="W380" s="11" t="s">
        <v>1357</v>
      </c>
      <c r="X380" s="11" t="s">
        <v>60</v>
      </c>
      <c r="Y380" s="11">
        <v>996</v>
      </c>
      <c r="Z380" s="11">
        <v>0</v>
      </c>
      <c r="AA380" s="11" t="s">
        <v>48</v>
      </c>
    </row>
    <row r="381" spans="1:27">
      <c r="A381" s="11" t="s">
        <v>1435</v>
      </c>
      <c r="B381" s="11" t="s">
        <v>45</v>
      </c>
      <c r="C381" s="11" t="s">
        <v>46</v>
      </c>
      <c r="D381" s="11" t="s">
        <v>47</v>
      </c>
      <c r="E381" s="11" t="s">
        <v>48</v>
      </c>
      <c r="F381" s="11" t="s">
        <v>1436</v>
      </c>
      <c r="G381" s="11" t="s">
        <v>1437</v>
      </c>
      <c r="H381" s="11" t="s">
        <v>1438</v>
      </c>
      <c r="I381" s="11" t="s">
        <v>52</v>
      </c>
      <c r="J381" s="11" t="s">
        <v>53</v>
      </c>
      <c r="K381" s="11" t="s">
        <v>705</v>
      </c>
      <c r="L381" s="11" t="s">
        <v>55</v>
      </c>
      <c r="M381" s="11" t="s">
        <v>1323</v>
      </c>
      <c r="N381" s="11" t="s">
        <v>57</v>
      </c>
      <c r="O381" s="11" t="s">
        <v>47</v>
      </c>
      <c r="P381" s="11" t="s">
        <v>47</v>
      </c>
      <c r="Q381" s="11" t="s">
        <v>57</v>
      </c>
      <c r="R381" s="11" t="s">
        <v>57</v>
      </c>
      <c r="S381" s="11" t="s">
        <v>48</v>
      </c>
      <c r="T381" s="11" t="s">
        <v>48</v>
      </c>
      <c r="U381" s="11" t="s">
        <v>58</v>
      </c>
      <c r="V381" s="11" t="s">
        <v>48</v>
      </c>
      <c r="W381" s="11" t="s">
        <v>1324</v>
      </c>
      <c r="X381" s="11" t="s">
        <v>60</v>
      </c>
      <c r="Y381" s="11">
        <v>484</v>
      </c>
      <c r="Z381" s="11">
        <v>0</v>
      </c>
      <c r="AA381" s="11" t="s">
        <v>48</v>
      </c>
    </row>
    <row r="382" spans="1:27">
      <c r="A382" s="11" t="s">
        <v>1439</v>
      </c>
      <c r="B382" s="11" t="s">
        <v>45</v>
      </c>
      <c r="C382" s="11" t="s">
        <v>46</v>
      </c>
      <c r="D382" s="11" t="s">
        <v>47</v>
      </c>
      <c r="E382" s="11" t="s">
        <v>48</v>
      </c>
      <c r="F382" s="11" t="s">
        <v>1440</v>
      </c>
      <c r="G382" s="11" t="s">
        <v>1441</v>
      </c>
      <c r="H382" s="11" t="s">
        <v>1442</v>
      </c>
      <c r="I382" s="11" t="s">
        <v>52</v>
      </c>
      <c r="J382" s="11" t="s">
        <v>53</v>
      </c>
      <c r="K382" s="11" t="s">
        <v>666</v>
      </c>
      <c r="L382" s="11" t="s">
        <v>55</v>
      </c>
      <c r="M382" s="11" t="s">
        <v>1443</v>
      </c>
      <c r="N382" s="11" t="s">
        <v>57</v>
      </c>
      <c r="O382" s="11" t="s">
        <v>47</v>
      </c>
      <c r="P382" s="11" t="s">
        <v>47</v>
      </c>
      <c r="Q382" s="11" t="s">
        <v>57</v>
      </c>
      <c r="R382" s="11" t="s">
        <v>57</v>
      </c>
      <c r="S382" s="11" t="s">
        <v>48</v>
      </c>
      <c r="T382" s="11" t="s">
        <v>48</v>
      </c>
      <c r="U382" s="11" t="s">
        <v>58</v>
      </c>
      <c r="V382" s="11" t="s">
        <v>48</v>
      </c>
      <c r="W382" s="11" t="s">
        <v>1444</v>
      </c>
      <c r="X382" s="11" t="s">
        <v>60</v>
      </c>
      <c r="Y382" s="11">
        <v>1284</v>
      </c>
      <c r="Z382" s="11">
        <v>0</v>
      </c>
      <c r="AA382" s="11" t="s">
        <v>48</v>
      </c>
    </row>
    <row r="383" spans="1:27">
      <c r="A383" s="11" t="s">
        <v>1445</v>
      </c>
      <c r="B383" s="11" t="s">
        <v>45</v>
      </c>
      <c r="C383" s="11" t="s">
        <v>46</v>
      </c>
      <c r="D383" s="11" t="s">
        <v>47</v>
      </c>
      <c r="E383" s="11" t="s">
        <v>48</v>
      </c>
      <c r="F383" s="11" t="s">
        <v>1446</v>
      </c>
      <c r="G383" s="11" t="s">
        <v>1447</v>
      </c>
      <c r="H383" s="11" t="s">
        <v>1442</v>
      </c>
      <c r="I383" s="11" t="s">
        <v>52</v>
      </c>
      <c r="J383" s="11" t="s">
        <v>53</v>
      </c>
      <c r="K383" s="11" t="s">
        <v>666</v>
      </c>
      <c r="L383" s="11" t="s">
        <v>55</v>
      </c>
      <c r="M383" s="11" t="s">
        <v>1443</v>
      </c>
      <c r="N383" s="11" t="s">
        <v>57</v>
      </c>
      <c r="O383" s="11" t="s">
        <v>47</v>
      </c>
      <c r="P383" s="11" t="s">
        <v>47</v>
      </c>
      <c r="Q383" s="11" t="s">
        <v>57</v>
      </c>
      <c r="R383" s="11" t="s">
        <v>57</v>
      </c>
      <c r="S383" s="11" t="s">
        <v>48</v>
      </c>
      <c r="T383" s="11" t="s">
        <v>48</v>
      </c>
      <c r="U383" s="11" t="s">
        <v>58</v>
      </c>
      <c r="V383" s="11" t="s">
        <v>48</v>
      </c>
      <c r="W383" s="11" t="s">
        <v>1444</v>
      </c>
      <c r="X383" s="11" t="s">
        <v>60</v>
      </c>
      <c r="Y383" s="11">
        <v>1284</v>
      </c>
      <c r="Z383" s="11">
        <v>0</v>
      </c>
      <c r="AA383" s="11" t="s">
        <v>48</v>
      </c>
    </row>
    <row r="384" spans="1:27">
      <c r="A384" s="11" t="s">
        <v>1448</v>
      </c>
      <c r="B384" s="11" t="s">
        <v>45</v>
      </c>
      <c r="C384" s="11" t="s">
        <v>46</v>
      </c>
      <c r="D384" s="11" t="s">
        <v>47</v>
      </c>
      <c r="E384" s="11" t="s">
        <v>48</v>
      </c>
      <c r="F384" s="11" t="s">
        <v>1446</v>
      </c>
      <c r="G384" s="11" t="s">
        <v>1447</v>
      </c>
      <c r="H384" s="11" t="s">
        <v>1442</v>
      </c>
      <c r="I384" s="11" t="s">
        <v>52</v>
      </c>
      <c r="J384" s="11" t="s">
        <v>116</v>
      </c>
      <c r="K384" s="11" t="s">
        <v>666</v>
      </c>
      <c r="L384" s="11" t="s">
        <v>55</v>
      </c>
      <c r="M384" s="11" t="s">
        <v>57</v>
      </c>
      <c r="N384" s="11" t="s">
        <v>57</v>
      </c>
      <c r="O384" s="11" t="s">
        <v>1449</v>
      </c>
      <c r="P384" s="11" t="s">
        <v>1450</v>
      </c>
      <c r="Q384" s="11" t="s">
        <v>1443</v>
      </c>
      <c r="R384" s="11" t="s">
        <v>57</v>
      </c>
      <c r="S384" s="11" t="s">
        <v>119</v>
      </c>
      <c r="T384" s="11" t="s">
        <v>53</v>
      </c>
      <c r="U384" s="11" t="s">
        <v>58</v>
      </c>
      <c r="V384" s="11" t="s">
        <v>48</v>
      </c>
      <c r="W384" s="11" t="s">
        <v>1451</v>
      </c>
      <c r="X384" s="11" t="s">
        <v>60</v>
      </c>
      <c r="Y384" s="11">
        <v>0</v>
      </c>
      <c r="Z384" s="11">
        <v>1284</v>
      </c>
      <c r="AA384" s="11" t="s">
        <v>48</v>
      </c>
    </row>
    <row r="385" spans="1:27">
      <c r="A385" s="11" t="s">
        <v>1452</v>
      </c>
      <c r="B385" s="11" t="s">
        <v>45</v>
      </c>
      <c r="C385" s="11" t="s">
        <v>46</v>
      </c>
      <c r="D385" s="11" t="s">
        <v>47</v>
      </c>
      <c r="E385" s="11" t="s">
        <v>48</v>
      </c>
      <c r="F385" s="11" t="s">
        <v>1453</v>
      </c>
      <c r="G385" s="11" t="s">
        <v>1454</v>
      </c>
      <c r="H385" s="11" t="s">
        <v>1063</v>
      </c>
      <c r="I385" s="11" t="s">
        <v>52</v>
      </c>
      <c r="J385" s="11" t="s">
        <v>53</v>
      </c>
      <c r="K385" s="11" t="s">
        <v>385</v>
      </c>
      <c r="L385" s="11" t="s">
        <v>55</v>
      </c>
      <c r="M385" s="11" t="s">
        <v>1329</v>
      </c>
      <c r="N385" s="11" t="s">
        <v>57</v>
      </c>
      <c r="O385" s="11" t="s">
        <v>47</v>
      </c>
      <c r="P385" s="11" t="s">
        <v>47</v>
      </c>
      <c r="Q385" s="11" t="s">
        <v>57</v>
      </c>
      <c r="R385" s="11" t="s">
        <v>57</v>
      </c>
      <c r="S385" s="11" t="s">
        <v>48</v>
      </c>
      <c r="T385" s="11" t="s">
        <v>48</v>
      </c>
      <c r="U385" s="11" t="s">
        <v>58</v>
      </c>
      <c r="V385" s="11" t="s">
        <v>48</v>
      </c>
      <c r="W385" s="11" t="s">
        <v>1330</v>
      </c>
      <c r="X385" s="11" t="s">
        <v>60</v>
      </c>
      <c r="Y385" s="11">
        <v>577</v>
      </c>
      <c r="Z385" s="11">
        <v>0</v>
      </c>
      <c r="AA385" s="11" t="s">
        <v>48</v>
      </c>
    </row>
    <row r="386" spans="1:27">
      <c r="A386" s="11" t="s">
        <v>1455</v>
      </c>
      <c r="B386" s="11" t="s">
        <v>45</v>
      </c>
      <c r="C386" s="11" t="s">
        <v>46</v>
      </c>
      <c r="D386" s="11" t="s">
        <v>47</v>
      </c>
      <c r="E386" s="11" t="s">
        <v>48</v>
      </c>
      <c r="F386" s="11" t="s">
        <v>1456</v>
      </c>
      <c r="G386" s="11" t="s">
        <v>1457</v>
      </c>
      <c r="H386" s="11" t="s">
        <v>1411</v>
      </c>
      <c r="I386" s="11" t="s">
        <v>52</v>
      </c>
      <c r="J386" s="11" t="s">
        <v>53</v>
      </c>
      <c r="K386" s="11" t="s">
        <v>666</v>
      </c>
      <c r="L386" s="11" t="s">
        <v>55</v>
      </c>
      <c r="M386" s="11" t="s">
        <v>1329</v>
      </c>
      <c r="N386" s="11" t="s">
        <v>57</v>
      </c>
      <c r="O386" s="11" t="s">
        <v>47</v>
      </c>
      <c r="P386" s="11" t="s">
        <v>47</v>
      </c>
      <c r="Q386" s="11" t="s">
        <v>57</v>
      </c>
      <c r="R386" s="11" t="s">
        <v>57</v>
      </c>
      <c r="S386" s="11" t="s">
        <v>48</v>
      </c>
      <c r="T386" s="11" t="s">
        <v>48</v>
      </c>
      <c r="U386" s="11" t="s">
        <v>58</v>
      </c>
      <c r="V386" s="11" t="s">
        <v>48</v>
      </c>
      <c r="W386" s="11" t="s">
        <v>1330</v>
      </c>
      <c r="X386" s="11" t="s">
        <v>60</v>
      </c>
      <c r="Y386" s="11">
        <v>577</v>
      </c>
      <c r="Z386" s="11">
        <v>0</v>
      </c>
      <c r="AA386" s="11" t="s">
        <v>48</v>
      </c>
    </row>
    <row r="387" spans="1:27">
      <c r="A387" s="11" t="s">
        <v>1458</v>
      </c>
      <c r="B387" s="11" t="s">
        <v>45</v>
      </c>
      <c r="C387" s="11" t="s">
        <v>46</v>
      </c>
      <c r="D387" s="11" t="s">
        <v>47</v>
      </c>
      <c r="E387" s="11" t="s">
        <v>48</v>
      </c>
      <c r="F387" s="11" t="s">
        <v>1459</v>
      </c>
      <c r="G387" s="11" t="s">
        <v>1460</v>
      </c>
      <c r="H387" s="11" t="s">
        <v>1461</v>
      </c>
      <c r="I387" s="11" t="s">
        <v>52</v>
      </c>
      <c r="J387" s="11" t="s">
        <v>53</v>
      </c>
      <c r="K387" s="11" t="s">
        <v>385</v>
      </c>
      <c r="L387" s="11" t="s">
        <v>55</v>
      </c>
      <c r="M387" s="11" t="s">
        <v>1323</v>
      </c>
      <c r="N387" s="11" t="s">
        <v>57</v>
      </c>
      <c r="O387" s="11" t="s">
        <v>47</v>
      </c>
      <c r="P387" s="11" t="s">
        <v>47</v>
      </c>
      <c r="Q387" s="11" t="s">
        <v>57</v>
      </c>
      <c r="R387" s="11" t="s">
        <v>57</v>
      </c>
      <c r="S387" s="11" t="s">
        <v>48</v>
      </c>
      <c r="T387" s="11" t="s">
        <v>48</v>
      </c>
      <c r="U387" s="11" t="s">
        <v>58</v>
      </c>
      <c r="V387" s="11" t="s">
        <v>48</v>
      </c>
      <c r="W387" s="11" t="s">
        <v>1324</v>
      </c>
      <c r="X387" s="11" t="s">
        <v>60</v>
      </c>
      <c r="Y387" s="11">
        <v>484</v>
      </c>
      <c r="Z387" s="11">
        <v>0</v>
      </c>
      <c r="AA387" s="11" t="s">
        <v>48</v>
      </c>
    </row>
    <row r="388" spans="1:27" s="192">
      <c r="A388" s="16" t="s">
        <v>1462</v>
      </c>
      <c r="B388" s="16" t="s">
        <v>45</v>
      </c>
      <c r="C388" s="16" t="s">
        <v>46</v>
      </c>
      <c r="D388" s="16" t="s">
        <v>47</v>
      </c>
      <c r="E388" s="16" t="s">
        <v>48</v>
      </c>
      <c r="F388" s="16" t="s">
        <v>1463</v>
      </c>
      <c r="G388" s="16" t="s">
        <v>1464</v>
      </c>
      <c r="H388" s="16" t="s">
        <v>1411</v>
      </c>
      <c r="I388" s="16" t="s">
        <v>52</v>
      </c>
      <c r="J388" s="16" t="s">
        <v>53</v>
      </c>
      <c r="K388" s="16" t="s">
        <v>666</v>
      </c>
      <c r="L388" s="16" t="s">
        <v>55</v>
      </c>
      <c r="M388" s="16" t="s">
        <v>1329</v>
      </c>
      <c r="N388" s="16" t="s">
        <v>57</v>
      </c>
      <c r="O388" s="16" t="s">
        <v>47</v>
      </c>
      <c r="P388" s="16" t="s">
        <v>47</v>
      </c>
      <c r="Q388" s="16" t="s">
        <v>57</v>
      </c>
      <c r="R388" s="16" t="s">
        <v>57</v>
      </c>
      <c r="S388" s="16" t="s">
        <v>48</v>
      </c>
      <c r="T388" s="16" t="s">
        <v>48</v>
      </c>
      <c r="U388" s="16" t="s">
        <v>58</v>
      </c>
      <c r="V388" s="16" t="s">
        <v>48</v>
      </c>
      <c r="W388" s="16" t="s">
        <v>1330</v>
      </c>
      <c r="X388" s="16" t="s">
        <v>60</v>
      </c>
      <c r="Y388" s="16">
        <v>577</v>
      </c>
      <c r="Z388" s="16">
        <v>0</v>
      </c>
      <c r="AA388" s="16" t="s">
        <v>48</v>
      </c>
    </row>
    <row r="389" spans="1:27">
      <c r="A389" s="11" t="s">
        <v>1465</v>
      </c>
      <c r="B389" s="11" t="s">
        <v>45</v>
      </c>
      <c r="C389" s="11" t="s">
        <v>46</v>
      </c>
      <c r="D389" s="11" t="s">
        <v>47</v>
      </c>
      <c r="E389" s="11" t="s">
        <v>48</v>
      </c>
      <c r="F389" s="11" t="s">
        <v>1466</v>
      </c>
      <c r="G389" s="11" t="s">
        <v>1467</v>
      </c>
      <c r="H389" s="11" t="s">
        <v>1415</v>
      </c>
      <c r="I389" s="11" t="s">
        <v>52</v>
      </c>
      <c r="J389" s="11" t="s">
        <v>53</v>
      </c>
      <c r="K389" s="11" t="s">
        <v>403</v>
      </c>
      <c r="L389" s="11" t="s">
        <v>55</v>
      </c>
      <c r="M389" s="11" t="s">
        <v>1323</v>
      </c>
      <c r="N389" s="11" t="s">
        <v>57</v>
      </c>
      <c r="O389" s="11" t="s">
        <v>47</v>
      </c>
      <c r="P389" s="11" t="s">
        <v>47</v>
      </c>
      <c r="Q389" s="11" t="s">
        <v>57</v>
      </c>
      <c r="R389" s="11" t="s">
        <v>57</v>
      </c>
      <c r="S389" s="11" t="s">
        <v>48</v>
      </c>
      <c r="T389" s="11" t="s">
        <v>48</v>
      </c>
      <c r="U389" s="11" t="s">
        <v>58</v>
      </c>
      <c r="V389" s="11" t="s">
        <v>48</v>
      </c>
      <c r="W389" s="11" t="s">
        <v>1324</v>
      </c>
      <c r="X389" s="11" t="s">
        <v>60</v>
      </c>
      <c r="Y389" s="11">
        <v>484</v>
      </c>
      <c r="Z389" s="11">
        <v>0</v>
      </c>
      <c r="AA389" s="11" t="s">
        <v>48</v>
      </c>
    </row>
    <row r="390" spans="1:27">
      <c r="A390" s="11" t="s">
        <v>1468</v>
      </c>
      <c r="B390" s="11" t="s">
        <v>45</v>
      </c>
      <c r="C390" s="11" t="s">
        <v>46</v>
      </c>
      <c r="D390" s="11" t="s">
        <v>47</v>
      </c>
      <c r="E390" s="11" t="s">
        <v>48</v>
      </c>
      <c r="F390" s="11" t="s">
        <v>1469</v>
      </c>
      <c r="G390" s="11" t="s">
        <v>1470</v>
      </c>
      <c r="H390" s="11" t="s">
        <v>1345</v>
      </c>
      <c r="I390" s="11" t="s">
        <v>52</v>
      </c>
      <c r="J390" s="11" t="s">
        <v>53</v>
      </c>
      <c r="K390" s="11" t="s">
        <v>454</v>
      </c>
      <c r="L390" s="11" t="s">
        <v>55</v>
      </c>
      <c r="M390" s="11" t="s">
        <v>1323</v>
      </c>
      <c r="N390" s="11" t="s">
        <v>57</v>
      </c>
      <c r="O390" s="11" t="s">
        <v>47</v>
      </c>
      <c r="P390" s="11" t="s">
        <v>47</v>
      </c>
      <c r="Q390" s="11" t="s">
        <v>57</v>
      </c>
      <c r="R390" s="11" t="s">
        <v>57</v>
      </c>
      <c r="S390" s="11" t="s">
        <v>48</v>
      </c>
      <c r="T390" s="11" t="s">
        <v>48</v>
      </c>
      <c r="U390" s="11" t="s">
        <v>58</v>
      </c>
      <c r="V390" s="11" t="s">
        <v>48</v>
      </c>
      <c r="W390" s="11" t="s">
        <v>1324</v>
      </c>
      <c r="X390" s="11" t="s">
        <v>60</v>
      </c>
      <c r="Y390" s="11">
        <v>484</v>
      </c>
      <c r="Z390" s="11">
        <v>0</v>
      </c>
      <c r="AA390" s="11" t="s">
        <v>48</v>
      </c>
    </row>
    <row r="391" spans="1:27">
      <c r="A391" s="11" t="s">
        <v>1471</v>
      </c>
      <c r="B391" s="11" t="s">
        <v>45</v>
      </c>
      <c r="C391" s="11" t="s">
        <v>46</v>
      </c>
      <c r="D391" s="11" t="s">
        <v>47</v>
      </c>
      <c r="E391" s="11" t="s">
        <v>48</v>
      </c>
      <c r="F391" s="11" t="s">
        <v>1472</v>
      </c>
      <c r="G391" s="11" t="s">
        <v>1473</v>
      </c>
      <c r="H391" s="11" t="s">
        <v>1328</v>
      </c>
      <c r="I391" s="11" t="s">
        <v>52</v>
      </c>
      <c r="J391" s="11" t="s">
        <v>53</v>
      </c>
      <c r="K391" s="11" t="s">
        <v>162</v>
      </c>
      <c r="L391" s="11" t="s">
        <v>55</v>
      </c>
      <c r="M391" s="11" t="s">
        <v>1329</v>
      </c>
      <c r="N391" s="11" t="s">
        <v>57</v>
      </c>
      <c r="O391" s="11" t="s">
        <v>47</v>
      </c>
      <c r="P391" s="11" t="s">
        <v>47</v>
      </c>
      <c r="Q391" s="11" t="s">
        <v>57</v>
      </c>
      <c r="R391" s="11" t="s">
        <v>57</v>
      </c>
      <c r="S391" s="11" t="s">
        <v>48</v>
      </c>
      <c r="T391" s="11" t="s">
        <v>48</v>
      </c>
      <c r="U391" s="11" t="s">
        <v>58</v>
      </c>
      <c r="V391" s="11" t="s">
        <v>48</v>
      </c>
      <c r="W391" s="11" t="s">
        <v>1330</v>
      </c>
      <c r="X391" s="11" t="s">
        <v>60</v>
      </c>
      <c r="Y391" s="11">
        <v>577</v>
      </c>
      <c r="Z391" s="11">
        <v>0</v>
      </c>
      <c r="AA391" s="11" t="s">
        <v>48</v>
      </c>
    </row>
    <row r="392" spans="1:27">
      <c r="A392" s="11" t="s">
        <v>1474</v>
      </c>
      <c r="B392" s="11" t="s">
        <v>45</v>
      </c>
      <c r="C392" s="11" t="s">
        <v>46</v>
      </c>
      <c r="D392" s="11" t="s">
        <v>47</v>
      </c>
      <c r="E392" s="11" t="s">
        <v>48</v>
      </c>
      <c r="F392" s="11" t="s">
        <v>1440</v>
      </c>
      <c r="G392" s="11" t="s">
        <v>1441</v>
      </c>
      <c r="H392" s="11" t="s">
        <v>1442</v>
      </c>
      <c r="I392" s="11" t="s">
        <v>52</v>
      </c>
      <c r="J392" s="11" t="s">
        <v>116</v>
      </c>
      <c r="K392" s="11" t="s">
        <v>666</v>
      </c>
      <c r="L392" s="11" t="s">
        <v>55</v>
      </c>
      <c r="M392" s="11" t="s">
        <v>57</v>
      </c>
      <c r="N392" s="11" t="s">
        <v>57</v>
      </c>
      <c r="O392" s="11" t="s">
        <v>1475</v>
      </c>
      <c r="P392" s="11" t="s">
        <v>1476</v>
      </c>
      <c r="Q392" s="11" t="s">
        <v>1443</v>
      </c>
      <c r="R392" s="11" t="s">
        <v>57</v>
      </c>
      <c r="S392" s="11" t="s">
        <v>119</v>
      </c>
      <c r="T392" s="11" t="s">
        <v>53</v>
      </c>
      <c r="U392" s="11" t="s">
        <v>58</v>
      </c>
      <c r="V392" s="11" t="s">
        <v>48</v>
      </c>
      <c r="W392" s="11" t="s">
        <v>1451</v>
      </c>
      <c r="X392" s="11" t="s">
        <v>60</v>
      </c>
      <c r="Y392" s="11">
        <v>0</v>
      </c>
      <c r="Z392" s="11">
        <v>1284</v>
      </c>
      <c r="AA392" s="11" t="s"/>
    </row>
    <row r="393" spans="1:27">
      <c r="A393" s="11" t="s">
        <v>1477</v>
      </c>
      <c r="B393" s="11" t="s">
        <v>45</v>
      </c>
      <c r="C393" s="11" t="s">
        <v>46</v>
      </c>
      <c r="D393" s="11" t="s">
        <v>47</v>
      </c>
      <c r="E393" s="11" t="s">
        <v>48</v>
      </c>
      <c r="F393" s="11" t="s">
        <v>1478</v>
      </c>
      <c r="G393" s="11" t="s">
        <v>1479</v>
      </c>
      <c r="H393" s="11" t="s">
        <v>1461</v>
      </c>
      <c r="I393" s="11" t="s">
        <v>52</v>
      </c>
      <c r="J393" s="11" t="s">
        <v>53</v>
      </c>
      <c r="K393" s="11" t="s">
        <v>385</v>
      </c>
      <c r="L393" s="11" t="s">
        <v>55</v>
      </c>
      <c r="M393" s="11" t="s">
        <v>1323</v>
      </c>
      <c r="N393" s="11" t="s">
        <v>57</v>
      </c>
      <c r="O393" s="11" t="s">
        <v>47</v>
      </c>
      <c r="P393" s="11" t="s">
        <v>47</v>
      </c>
      <c r="Q393" s="11" t="s">
        <v>57</v>
      </c>
      <c r="R393" s="11" t="s">
        <v>57</v>
      </c>
      <c r="S393" s="11" t="s">
        <v>48</v>
      </c>
      <c r="T393" s="11" t="s">
        <v>48</v>
      </c>
      <c r="U393" s="11" t="s">
        <v>58</v>
      </c>
      <c r="V393" s="11" t="s">
        <v>48</v>
      </c>
      <c r="W393" s="11" t="s">
        <v>1324</v>
      </c>
      <c r="X393" s="11" t="s">
        <v>60</v>
      </c>
      <c r="Y393" s="11">
        <v>484</v>
      </c>
      <c r="Z393" s="11">
        <v>0</v>
      </c>
      <c r="AA393" s="11" t="s">
        <v>48</v>
      </c>
    </row>
    <row r="394" spans="1:27">
      <c r="A394" s="11" t="s">
        <v>1480</v>
      </c>
      <c r="B394" s="11" t="s">
        <v>45</v>
      </c>
      <c r="C394" s="11" t="s">
        <v>46</v>
      </c>
      <c r="D394" s="11" t="s">
        <v>47</v>
      </c>
      <c r="E394" s="11" t="s">
        <v>48</v>
      </c>
      <c r="F394" s="11" t="s">
        <v>1481</v>
      </c>
      <c r="G394" s="11" t="s">
        <v>1482</v>
      </c>
      <c r="H394" s="11" t="s">
        <v>1483</v>
      </c>
      <c r="I394" s="11" t="s">
        <v>52</v>
      </c>
      <c r="J394" s="11" t="s">
        <v>53</v>
      </c>
      <c r="K394" s="11" t="s">
        <v>666</v>
      </c>
      <c r="L394" s="11" t="s">
        <v>55</v>
      </c>
      <c r="M394" s="11" t="s">
        <v>1443</v>
      </c>
      <c r="N394" s="11" t="s">
        <v>57</v>
      </c>
      <c r="O394" s="11" t="s">
        <v>47</v>
      </c>
      <c r="P394" s="11" t="s">
        <v>47</v>
      </c>
      <c r="Q394" s="11" t="s">
        <v>57</v>
      </c>
      <c r="R394" s="11" t="s">
        <v>57</v>
      </c>
      <c r="S394" s="11" t="s">
        <v>48</v>
      </c>
      <c r="T394" s="11" t="s">
        <v>48</v>
      </c>
      <c r="U394" s="11" t="s">
        <v>58</v>
      </c>
      <c r="V394" s="11" t="s">
        <v>48</v>
      </c>
      <c r="W394" s="11" t="s">
        <v>1444</v>
      </c>
      <c r="X394" s="11" t="s">
        <v>60</v>
      </c>
      <c r="Y394" s="11">
        <v>1284</v>
      </c>
      <c r="Z394" s="11">
        <v>0</v>
      </c>
      <c r="AA394" s="11" t="s">
        <v>48</v>
      </c>
    </row>
    <row r="395" spans="1:27">
      <c r="A395" s="11" t="s">
        <v>1484</v>
      </c>
      <c r="B395" s="11" t="s">
        <v>45</v>
      </c>
      <c r="C395" s="11" t="s">
        <v>46</v>
      </c>
      <c r="D395" s="11" t="s">
        <v>47</v>
      </c>
      <c r="E395" s="11" t="s">
        <v>48</v>
      </c>
      <c r="F395" s="11" t="s">
        <v>1481</v>
      </c>
      <c r="G395" s="11" t="s">
        <v>1482</v>
      </c>
      <c r="H395" s="11" t="s">
        <v>1483</v>
      </c>
      <c r="I395" s="11" t="s">
        <v>52</v>
      </c>
      <c r="J395" s="11" t="s">
        <v>116</v>
      </c>
      <c r="K395" s="11" t="s">
        <v>666</v>
      </c>
      <c r="L395" s="11" t="s">
        <v>55</v>
      </c>
      <c r="M395" s="11" t="s">
        <v>57</v>
      </c>
      <c r="N395" s="11" t="s">
        <v>57</v>
      </c>
      <c r="O395" s="11" t="s">
        <v>1485</v>
      </c>
      <c r="P395" s="11" t="s">
        <v>1486</v>
      </c>
      <c r="Q395" s="11" t="s">
        <v>1443</v>
      </c>
      <c r="R395" s="11" t="s">
        <v>57</v>
      </c>
      <c r="S395" s="11" t="s">
        <v>119</v>
      </c>
      <c r="T395" s="11" t="s">
        <v>53</v>
      </c>
      <c r="U395" s="11" t="s">
        <v>58</v>
      </c>
      <c r="V395" s="11" t="s">
        <v>48</v>
      </c>
      <c r="W395" s="11" t="s">
        <v>1451</v>
      </c>
      <c r="X395" s="11" t="s">
        <v>60</v>
      </c>
      <c r="Y395" s="11">
        <v>0</v>
      </c>
      <c r="Z395" s="11">
        <v>1284</v>
      </c>
      <c r="AA395" s="11" t="s">
        <v>48</v>
      </c>
    </row>
    <row r="396" spans="1:27">
      <c r="A396" s="11" t="s">
        <v>1487</v>
      </c>
      <c r="B396" s="11" t="s">
        <v>45</v>
      </c>
      <c r="C396" s="11" t="s">
        <v>46</v>
      </c>
      <c r="D396" s="11" t="s">
        <v>47</v>
      </c>
      <c r="E396" s="11" t="s">
        <v>48</v>
      </c>
      <c r="F396" s="11" t="s">
        <v>1488</v>
      </c>
      <c r="G396" s="11" t="s">
        <v>1489</v>
      </c>
      <c r="H396" s="11" t="s">
        <v>1442</v>
      </c>
      <c r="I396" s="11" t="s">
        <v>52</v>
      </c>
      <c r="J396" s="11" t="s">
        <v>53</v>
      </c>
      <c r="K396" s="11" t="s">
        <v>666</v>
      </c>
      <c r="L396" s="11" t="s">
        <v>55</v>
      </c>
      <c r="M396" s="11" t="s">
        <v>1329</v>
      </c>
      <c r="N396" s="11" t="s">
        <v>57</v>
      </c>
      <c r="O396" s="11" t="s">
        <v>47</v>
      </c>
      <c r="P396" s="11" t="s">
        <v>47</v>
      </c>
      <c r="Q396" s="11" t="s">
        <v>57</v>
      </c>
      <c r="R396" s="11" t="s">
        <v>57</v>
      </c>
      <c r="S396" s="11" t="s">
        <v>48</v>
      </c>
      <c r="T396" s="11" t="s">
        <v>48</v>
      </c>
      <c r="U396" s="11" t="s">
        <v>58</v>
      </c>
      <c r="V396" s="11" t="s">
        <v>48</v>
      </c>
      <c r="W396" s="11" t="s">
        <v>1330</v>
      </c>
      <c r="X396" s="11" t="s">
        <v>60</v>
      </c>
      <c r="Y396" s="11">
        <v>577</v>
      </c>
      <c r="Z396" s="11">
        <v>0</v>
      </c>
      <c r="AA396" s="11" t="s">
        <v>48</v>
      </c>
    </row>
    <row r="397" spans="1:27">
      <c r="A397" s="11" t="s">
        <v>1490</v>
      </c>
      <c r="B397" s="11" t="s">
        <v>45</v>
      </c>
      <c r="C397" s="11" t="s">
        <v>46</v>
      </c>
      <c r="D397" s="11" t="s">
        <v>47</v>
      </c>
      <c r="E397" s="11" t="s">
        <v>48</v>
      </c>
      <c r="F397" s="11" t="s">
        <v>1491</v>
      </c>
      <c r="G397" s="11" t="s">
        <v>1492</v>
      </c>
      <c r="H397" s="11" t="s">
        <v>1483</v>
      </c>
      <c r="I397" s="11" t="s">
        <v>52</v>
      </c>
      <c r="J397" s="11" t="s">
        <v>53</v>
      </c>
      <c r="K397" s="11" t="s">
        <v>666</v>
      </c>
      <c r="L397" s="11" t="s">
        <v>55</v>
      </c>
      <c r="M397" s="11" t="s">
        <v>1443</v>
      </c>
      <c r="N397" s="11" t="s">
        <v>57</v>
      </c>
      <c r="O397" s="11" t="s">
        <v>47</v>
      </c>
      <c r="P397" s="11" t="s">
        <v>47</v>
      </c>
      <c r="Q397" s="11" t="s">
        <v>57</v>
      </c>
      <c r="R397" s="11" t="s">
        <v>57</v>
      </c>
      <c r="S397" s="11" t="s">
        <v>48</v>
      </c>
      <c r="T397" s="11" t="s">
        <v>48</v>
      </c>
      <c r="U397" s="11" t="s">
        <v>58</v>
      </c>
      <c r="V397" s="11" t="s">
        <v>48</v>
      </c>
      <c r="W397" s="11" t="s">
        <v>1444</v>
      </c>
      <c r="X397" s="11" t="s">
        <v>60</v>
      </c>
      <c r="Y397" s="11">
        <v>1284</v>
      </c>
      <c r="Z397" s="11">
        <v>0</v>
      </c>
      <c r="AA397" s="11" t="s">
        <v>48</v>
      </c>
    </row>
    <row r="398" spans="1:27">
      <c r="A398" s="11" t="s">
        <v>1493</v>
      </c>
      <c r="B398" s="11" t="s">
        <v>45</v>
      </c>
      <c r="C398" s="11" t="s">
        <v>46</v>
      </c>
      <c r="D398" s="11" t="s">
        <v>47</v>
      </c>
      <c r="E398" s="11" t="s">
        <v>48</v>
      </c>
      <c r="F398" s="11" t="s">
        <v>1494</v>
      </c>
      <c r="G398" s="11" t="s">
        <v>1495</v>
      </c>
      <c r="H398" s="11" t="s">
        <v>1496</v>
      </c>
      <c r="I398" s="11" t="s">
        <v>52</v>
      </c>
      <c r="J398" s="11" t="s">
        <v>53</v>
      </c>
      <c r="K398" s="11" t="s">
        <v>385</v>
      </c>
      <c r="L398" s="11" t="s">
        <v>55</v>
      </c>
      <c r="M398" s="11" t="s">
        <v>1323</v>
      </c>
      <c r="N398" s="11" t="s">
        <v>57</v>
      </c>
      <c r="O398" s="11" t="s">
        <v>47</v>
      </c>
      <c r="P398" s="11" t="s">
        <v>47</v>
      </c>
      <c r="Q398" s="11" t="s">
        <v>57</v>
      </c>
      <c r="R398" s="11" t="s">
        <v>57</v>
      </c>
      <c r="S398" s="11" t="s">
        <v>48</v>
      </c>
      <c r="T398" s="11" t="s">
        <v>48</v>
      </c>
      <c r="U398" s="11" t="s">
        <v>58</v>
      </c>
      <c r="V398" s="11" t="s">
        <v>48</v>
      </c>
      <c r="W398" s="11" t="s">
        <v>1324</v>
      </c>
      <c r="X398" s="11" t="s">
        <v>60</v>
      </c>
      <c r="Y398" s="11">
        <v>484</v>
      </c>
      <c r="Z398" s="11">
        <v>0</v>
      </c>
      <c r="AA398" s="11" t="s">
        <v>48</v>
      </c>
    </row>
    <row r="399" spans="1:27">
      <c r="A399" s="11" t="s">
        <v>1497</v>
      </c>
      <c r="B399" s="11" t="s">
        <v>45</v>
      </c>
      <c r="C399" s="11" t="s">
        <v>46</v>
      </c>
      <c r="D399" s="11" t="s">
        <v>47</v>
      </c>
      <c r="E399" s="11" t="s">
        <v>48</v>
      </c>
      <c r="F399" s="11" t="s">
        <v>1498</v>
      </c>
      <c r="G399" s="11" t="s">
        <v>1499</v>
      </c>
      <c r="H399" s="11" t="s">
        <v>1500</v>
      </c>
      <c r="I399" s="11" t="s">
        <v>52</v>
      </c>
      <c r="J399" s="11" t="s">
        <v>53</v>
      </c>
      <c r="K399" s="11" t="s">
        <v>417</v>
      </c>
      <c r="L399" s="11" t="s">
        <v>55</v>
      </c>
      <c r="M399" s="11" t="s">
        <v>1323</v>
      </c>
      <c r="N399" s="11" t="s">
        <v>57</v>
      </c>
      <c r="O399" s="11" t="s">
        <v>47</v>
      </c>
      <c r="P399" s="11" t="s">
        <v>47</v>
      </c>
      <c r="Q399" s="11" t="s">
        <v>57</v>
      </c>
      <c r="R399" s="11" t="s">
        <v>57</v>
      </c>
      <c r="S399" s="11" t="s">
        <v>48</v>
      </c>
      <c r="T399" s="11" t="s">
        <v>48</v>
      </c>
      <c r="U399" s="11" t="s">
        <v>58</v>
      </c>
      <c r="V399" s="11" t="s">
        <v>48</v>
      </c>
      <c r="W399" s="11" t="s">
        <v>1324</v>
      </c>
      <c r="X399" s="11" t="s">
        <v>60</v>
      </c>
      <c r="Y399" s="11">
        <v>484</v>
      </c>
      <c r="Z399" s="11">
        <v>0</v>
      </c>
      <c r="AA399" s="11" t="s">
        <v>48</v>
      </c>
    </row>
    <row r="400" spans="1:27">
      <c r="A400" s="11" t="s">
        <v>1501</v>
      </c>
      <c r="B400" s="11" t="s">
        <v>45</v>
      </c>
      <c r="C400" s="11" t="s">
        <v>46</v>
      </c>
      <c r="D400" s="11" t="s">
        <v>47</v>
      </c>
      <c r="E400" s="11" t="s">
        <v>48</v>
      </c>
      <c r="F400" s="11" t="s">
        <v>1502</v>
      </c>
      <c r="G400" s="11" t="s">
        <v>1503</v>
      </c>
      <c r="H400" s="11" t="s">
        <v>676</v>
      </c>
      <c r="I400" s="11" t="s">
        <v>52</v>
      </c>
      <c r="J400" s="11" t="s">
        <v>53</v>
      </c>
      <c r="K400" s="11" t="s">
        <v>385</v>
      </c>
      <c r="L400" s="11" t="s">
        <v>55</v>
      </c>
      <c r="M400" s="11" t="s">
        <v>1329</v>
      </c>
      <c r="N400" s="11" t="s">
        <v>57</v>
      </c>
      <c r="O400" s="11" t="s">
        <v>47</v>
      </c>
      <c r="P400" s="11" t="s">
        <v>47</v>
      </c>
      <c r="Q400" s="11" t="s">
        <v>57</v>
      </c>
      <c r="R400" s="11" t="s">
        <v>57</v>
      </c>
      <c r="S400" s="11" t="s">
        <v>48</v>
      </c>
      <c r="T400" s="11" t="s">
        <v>48</v>
      </c>
      <c r="U400" s="11" t="s">
        <v>58</v>
      </c>
      <c r="V400" s="11" t="s">
        <v>48</v>
      </c>
      <c r="W400" s="11" t="s">
        <v>1330</v>
      </c>
      <c r="X400" s="11" t="s">
        <v>60</v>
      </c>
      <c r="Y400" s="11">
        <v>577</v>
      </c>
      <c r="Z400" s="11">
        <v>0</v>
      </c>
      <c r="AA400" s="11" t="s">
        <v>48</v>
      </c>
    </row>
    <row r="401" spans="1:27">
      <c r="A401" s="11" t="s">
        <v>1504</v>
      </c>
      <c r="B401" s="11" t="s">
        <v>45</v>
      </c>
      <c r="C401" s="11" t="s">
        <v>46</v>
      </c>
      <c r="D401" s="11" t="s">
        <v>47</v>
      </c>
      <c r="E401" s="11" t="s">
        <v>48</v>
      </c>
      <c r="F401" s="11" t="s">
        <v>1505</v>
      </c>
      <c r="G401" s="11" t="s">
        <v>1506</v>
      </c>
      <c r="H401" s="11" t="s">
        <v>1483</v>
      </c>
      <c r="I401" s="11" t="s">
        <v>52</v>
      </c>
      <c r="J401" s="11" t="s">
        <v>53</v>
      </c>
      <c r="K401" s="11" t="s">
        <v>666</v>
      </c>
      <c r="L401" s="11" t="s">
        <v>55</v>
      </c>
      <c r="M401" s="11" t="s">
        <v>1443</v>
      </c>
      <c r="N401" s="11" t="s">
        <v>57</v>
      </c>
      <c r="O401" s="11" t="s">
        <v>47</v>
      </c>
      <c r="P401" s="11" t="s">
        <v>47</v>
      </c>
      <c r="Q401" s="11" t="s">
        <v>57</v>
      </c>
      <c r="R401" s="11" t="s">
        <v>57</v>
      </c>
      <c r="S401" s="11" t="s">
        <v>48</v>
      </c>
      <c r="T401" s="11" t="s">
        <v>48</v>
      </c>
      <c r="U401" s="11" t="s">
        <v>58</v>
      </c>
      <c r="V401" s="11" t="s">
        <v>48</v>
      </c>
      <c r="W401" s="11" t="s">
        <v>1444</v>
      </c>
      <c r="X401" s="11" t="s">
        <v>60</v>
      </c>
      <c r="Y401" s="11">
        <v>1284</v>
      </c>
      <c r="Z401" s="11">
        <v>0</v>
      </c>
      <c r="AA401" s="11" t="s">
        <v>48</v>
      </c>
    </row>
    <row r="402" spans="1:27">
      <c r="A402" s="11" t="s">
        <v>1507</v>
      </c>
      <c r="B402" s="11" t="s">
        <v>45</v>
      </c>
      <c r="C402" s="11" t="s">
        <v>46</v>
      </c>
      <c r="D402" s="11" t="s">
        <v>47</v>
      </c>
      <c r="E402" s="11" t="s">
        <v>48</v>
      </c>
      <c r="F402" s="11" t="s">
        <v>1508</v>
      </c>
      <c r="G402" s="11" t="s">
        <v>1509</v>
      </c>
      <c r="H402" s="11" t="s">
        <v>1063</v>
      </c>
      <c r="I402" s="11" t="s">
        <v>52</v>
      </c>
      <c r="J402" s="11" t="s">
        <v>53</v>
      </c>
      <c r="K402" s="11" t="s">
        <v>666</v>
      </c>
      <c r="L402" s="11" t="s">
        <v>55</v>
      </c>
      <c r="M402" s="11" t="s">
        <v>1329</v>
      </c>
      <c r="N402" s="11" t="s">
        <v>57</v>
      </c>
      <c r="O402" s="11" t="s">
        <v>47</v>
      </c>
      <c r="P402" s="11" t="s">
        <v>47</v>
      </c>
      <c r="Q402" s="11" t="s">
        <v>57</v>
      </c>
      <c r="R402" s="11" t="s">
        <v>57</v>
      </c>
      <c r="S402" s="11" t="s">
        <v>48</v>
      </c>
      <c r="T402" s="11" t="s">
        <v>48</v>
      </c>
      <c r="U402" s="11" t="s">
        <v>58</v>
      </c>
      <c r="V402" s="11" t="s">
        <v>48</v>
      </c>
      <c r="W402" s="11" t="s">
        <v>1330</v>
      </c>
      <c r="X402" s="11" t="s">
        <v>60</v>
      </c>
      <c r="Y402" s="11">
        <v>577</v>
      </c>
      <c r="Z402" s="11">
        <v>0</v>
      </c>
      <c r="AA402" s="11" t="s">
        <v>48</v>
      </c>
    </row>
    <row r="403" spans="1:27">
      <c r="A403" s="11" t="s">
        <v>1510</v>
      </c>
      <c r="B403" s="11" t="s">
        <v>45</v>
      </c>
      <c r="C403" s="11" t="s">
        <v>46</v>
      </c>
      <c r="D403" s="11" t="s">
        <v>47</v>
      </c>
      <c r="E403" s="11" t="s">
        <v>48</v>
      </c>
      <c r="F403" s="11" t="s">
        <v>1511</v>
      </c>
      <c r="G403" s="11" t="s">
        <v>1512</v>
      </c>
      <c r="H403" s="11" t="s">
        <v>1442</v>
      </c>
      <c r="I403" s="11" t="s">
        <v>52</v>
      </c>
      <c r="J403" s="11" t="s">
        <v>53</v>
      </c>
      <c r="K403" s="11" t="s">
        <v>666</v>
      </c>
      <c r="L403" s="11" t="s">
        <v>55</v>
      </c>
      <c r="M403" s="11" t="s">
        <v>1346</v>
      </c>
      <c r="N403" s="11" t="s">
        <v>57</v>
      </c>
      <c r="O403" s="11" t="s">
        <v>47</v>
      </c>
      <c r="P403" s="11" t="s">
        <v>47</v>
      </c>
      <c r="Q403" s="11" t="s">
        <v>57</v>
      </c>
      <c r="R403" s="11" t="s">
        <v>57</v>
      </c>
      <c r="S403" s="11" t="s">
        <v>48</v>
      </c>
      <c r="T403" s="11" t="s">
        <v>48</v>
      </c>
      <c r="U403" s="11" t="s">
        <v>58</v>
      </c>
      <c r="V403" s="11" t="s">
        <v>48</v>
      </c>
      <c r="W403" s="11" t="s">
        <v>1348</v>
      </c>
      <c r="X403" s="11" t="s">
        <v>60</v>
      </c>
      <c r="Y403" s="11">
        <v>670</v>
      </c>
      <c r="Z403" s="11">
        <v>0</v>
      </c>
      <c r="AA403" s="11" t="s">
        <v>48</v>
      </c>
    </row>
    <row r="404" spans="1:27">
      <c r="A404" s="11" t="s">
        <v>1513</v>
      </c>
      <c r="B404" s="11" t="s">
        <v>45</v>
      </c>
      <c r="C404" s="11" t="s">
        <v>46</v>
      </c>
      <c r="D404" s="11" t="s">
        <v>47</v>
      </c>
      <c r="E404" s="11" t="s">
        <v>48</v>
      </c>
      <c r="F404" s="11" t="s">
        <v>1511</v>
      </c>
      <c r="G404" s="11" t="s">
        <v>1512</v>
      </c>
      <c r="H404" s="11" t="s">
        <v>1442</v>
      </c>
      <c r="I404" s="11" t="s">
        <v>52</v>
      </c>
      <c r="J404" s="11" t="s">
        <v>116</v>
      </c>
      <c r="K404" s="11" t="s">
        <v>666</v>
      </c>
      <c r="L404" s="11" t="s">
        <v>55</v>
      </c>
      <c r="M404" s="11" t="s">
        <v>57</v>
      </c>
      <c r="N404" s="11" t="s">
        <v>57</v>
      </c>
      <c r="O404" s="11" t="s">
        <v>1514</v>
      </c>
      <c r="P404" s="11" t="s">
        <v>1515</v>
      </c>
      <c r="Q404" s="11" t="s">
        <v>1346</v>
      </c>
      <c r="R404" s="11" t="s">
        <v>57</v>
      </c>
      <c r="S404" s="11" t="s">
        <v>119</v>
      </c>
      <c r="T404" s="11" t="s">
        <v>53</v>
      </c>
      <c r="U404" s="11" t="s">
        <v>58</v>
      </c>
      <c r="V404" s="11" t="s">
        <v>48</v>
      </c>
      <c r="W404" s="11" t="s">
        <v>1516</v>
      </c>
      <c r="X404" s="11" t="s">
        <v>60</v>
      </c>
      <c r="Y404" s="11">
        <v>0</v>
      </c>
      <c r="Z404" s="11">
        <v>670</v>
      </c>
      <c r="AA404" s="11" t="s">
        <v>48</v>
      </c>
    </row>
    <row r="405" spans="1:27">
      <c r="A405" s="11" t="s">
        <v>1517</v>
      </c>
      <c r="B405" s="11" t="s">
        <v>45</v>
      </c>
      <c r="C405" s="11" t="s">
        <v>46</v>
      </c>
      <c r="D405" s="11" t="s">
        <v>47</v>
      </c>
      <c r="E405" s="11" t="s">
        <v>48</v>
      </c>
      <c r="F405" s="11" t="s">
        <v>1518</v>
      </c>
      <c r="G405" s="11" t="s">
        <v>1519</v>
      </c>
      <c r="H405" s="11" t="s">
        <v>676</v>
      </c>
      <c r="I405" s="11" t="s">
        <v>52</v>
      </c>
      <c r="J405" s="11" t="s">
        <v>53</v>
      </c>
      <c r="K405" s="11" t="s">
        <v>385</v>
      </c>
      <c r="L405" s="11" t="s">
        <v>55</v>
      </c>
      <c r="M405" s="11" t="s">
        <v>1329</v>
      </c>
      <c r="N405" s="11" t="s">
        <v>57</v>
      </c>
      <c r="O405" s="11" t="s">
        <v>47</v>
      </c>
      <c r="P405" s="11" t="s">
        <v>47</v>
      </c>
      <c r="Q405" s="11" t="s">
        <v>57</v>
      </c>
      <c r="R405" s="11" t="s">
        <v>57</v>
      </c>
      <c r="S405" s="11" t="s">
        <v>48</v>
      </c>
      <c r="T405" s="11" t="s">
        <v>48</v>
      </c>
      <c r="U405" s="11" t="s">
        <v>58</v>
      </c>
      <c r="V405" s="11" t="s">
        <v>48</v>
      </c>
      <c r="W405" s="11" t="s">
        <v>1330</v>
      </c>
      <c r="X405" s="11" t="s">
        <v>60</v>
      </c>
      <c r="Y405" s="11">
        <v>577</v>
      </c>
      <c r="Z405" s="11">
        <v>0</v>
      </c>
      <c r="AA405" s="11" t="s">
        <v>48</v>
      </c>
    </row>
    <row r="406" spans="1:27">
      <c r="A406" s="11" t="s">
        <v>1520</v>
      </c>
      <c r="B406" s="11" t="s">
        <v>45</v>
      </c>
      <c r="C406" s="11" t="s">
        <v>46</v>
      </c>
      <c r="D406" s="11" t="s">
        <v>47</v>
      </c>
      <c r="E406" s="11" t="s">
        <v>48</v>
      </c>
      <c r="F406" s="11" t="s">
        <v>1521</v>
      </c>
      <c r="G406" s="11" t="s">
        <v>1522</v>
      </c>
      <c r="H406" s="11" t="s">
        <v>1483</v>
      </c>
      <c r="I406" s="11" t="s">
        <v>52</v>
      </c>
      <c r="J406" s="11" t="s">
        <v>53</v>
      </c>
      <c r="K406" s="11" t="s">
        <v>666</v>
      </c>
      <c r="L406" s="11" t="s">
        <v>55</v>
      </c>
      <c r="M406" s="11" t="s">
        <v>1443</v>
      </c>
      <c r="N406" s="11" t="s">
        <v>57</v>
      </c>
      <c r="O406" s="11" t="s">
        <v>47</v>
      </c>
      <c r="P406" s="11" t="s">
        <v>47</v>
      </c>
      <c r="Q406" s="11" t="s">
        <v>57</v>
      </c>
      <c r="R406" s="11" t="s">
        <v>57</v>
      </c>
      <c r="S406" s="11" t="s">
        <v>48</v>
      </c>
      <c r="T406" s="11" t="s">
        <v>48</v>
      </c>
      <c r="U406" s="11" t="s">
        <v>58</v>
      </c>
      <c r="V406" s="11" t="s">
        <v>48</v>
      </c>
      <c r="W406" s="11" t="s">
        <v>1444</v>
      </c>
      <c r="X406" s="11" t="s">
        <v>60</v>
      </c>
      <c r="Y406" s="11">
        <v>1284</v>
      </c>
      <c r="Z406" s="11">
        <v>0</v>
      </c>
      <c r="AA406" s="11" t="s">
        <v>48</v>
      </c>
    </row>
    <row r="407" spans="1:27">
      <c r="A407" s="11" t="s">
        <v>1523</v>
      </c>
      <c r="B407" s="11" t="s">
        <v>45</v>
      </c>
      <c r="C407" s="11" t="s">
        <v>46</v>
      </c>
      <c r="D407" s="11" t="s">
        <v>47</v>
      </c>
      <c r="E407" s="11" t="s">
        <v>48</v>
      </c>
      <c r="F407" s="11" t="s">
        <v>1521</v>
      </c>
      <c r="G407" s="11" t="s">
        <v>1522</v>
      </c>
      <c r="H407" s="11" t="s">
        <v>1483</v>
      </c>
      <c r="I407" s="11" t="s">
        <v>52</v>
      </c>
      <c r="J407" s="11" t="s">
        <v>116</v>
      </c>
      <c r="K407" s="11" t="s">
        <v>666</v>
      </c>
      <c r="L407" s="11" t="s">
        <v>55</v>
      </c>
      <c r="M407" s="11" t="s">
        <v>57</v>
      </c>
      <c r="N407" s="11" t="s">
        <v>57</v>
      </c>
      <c r="O407" s="11" t="s">
        <v>1524</v>
      </c>
      <c r="P407" s="11" t="s">
        <v>1525</v>
      </c>
      <c r="Q407" s="11" t="s">
        <v>1443</v>
      </c>
      <c r="R407" s="11" t="s">
        <v>57</v>
      </c>
      <c r="S407" s="11" t="s">
        <v>119</v>
      </c>
      <c r="T407" s="11" t="s">
        <v>53</v>
      </c>
      <c r="U407" s="11" t="s">
        <v>58</v>
      </c>
      <c r="V407" s="11" t="s">
        <v>48</v>
      </c>
      <c r="W407" s="11" t="s">
        <v>1451</v>
      </c>
      <c r="X407" s="11" t="s">
        <v>60</v>
      </c>
      <c r="Y407" s="11">
        <v>0</v>
      </c>
      <c r="Z407" s="11">
        <v>1284</v>
      </c>
      <c r="AA407" s="11" t="s">
        <v>48</v>
      </c>
    </row>
    <row r="408" spans="1:27">
      <c r="A408" s="11" t="s">
        <v>1526</v>
      </c>
      <c r="B408" s="11" t="s">
        <v>45</v>
      </c>
      <c r="C408" s="11" t="s">
        <v>46</v>
      </c>
      <c r="D408" s="11" t="s">
        <v>47</v>
      </c>
      <c r="E408" s="11" t="s">
        <v>48</v>
      </c>
      <c r="F408" s="11" t="s">
        <v>1527</v>
      </c>
      <c r="G408" s="11" t="s">
        <v>1528</v>
      </c>
      <c r="H408" s="11" t="s">
        <v>1529</v>
      </c>
      <c r="I408" s="11" t="s">
        <v>52</v>
      </c>
      <c r="J408" s="11" t="s">
        <v>53</v>
      </c>
      <c r="K408" s="11" t="s">
        <v>162</v>
      </c>
      <c r="L408" s="11" t="s">
        <v>55</v>
      </c>
      <c r="M408" s="11" t="s">
        <v>1323</v>
      </c>
      <c r="N408" s="11" t="s">
        <v>57</v>
      </c>
      <c r="O408" s="11" t="s">
        <v>47</v>
      </c>
      <c r="P408" s="11" t="s">
        <v>47</v>
      </c>
      <c r="Q408" s="11" t="s">
        <v>57</v>
      </c>
      <c r="R408" s="11" t="s">
        <v>57</v>
      </c>
      <c r="S408" s="11" t="s">
        <v>48</v>
      </c>
      <c r="T408" s="11" t="s">
        <v>48</v>
      </c>
      <c r="U408" s="11" t="s">
        <v>58</v>
      </c>
      <c r="V408" s="11" t="s">
        <v>48</v>
      </c>
      <c r="W408" s="11" t="s">
        <v>1324</v>
      </c>
      <c r="X408" s="11" t="s">
        <v>60</v>
      </c>
      <c r="Y408" s="11">
        <v>484</v>
      </c>
      <c r="Z408" s="11">
        <v>0</v>
      </c>
      <c r="AA408" s="11" t="s">
        <v>48</v>
      </c>
    </row>
    <row r="409" spans="1:27">
      <c r="A409" s="11" t="s">
        <v>1530</v>
      </c>
      <c r="B409" s="11" t="s">
        <v>45</v>
      </c>
      <c r="C409" s="11" t="s">
        <v>46</v>
      </c>
      <c r="D409" s="11" t="s">
        <v>47</v>
      </c>
      <c r="E409" s="11" t="s">
        <v>48</v>
      </c>
      <c r="F409" s="11" t="s">
        <v>1531</v>
      </c>
      <c r="G409" s="11" t="s">
        <v>1532</v>
      </c>
      <c r="H409" s="11" t="s">
        <v>1533</v>
      </c>
      <c r="I409" s="11" t="s">
        <v>52</v>
      </c>
      <c r="J409" s="11" t="s">
        <v>53</v>
      </c>
      <c r="K409" s="11" t="s">
        <v>1534</v>
      </c>
      <c r="L409" s="11" t="s">
        <v>55</v>
      </c>
      <c r="M409" s="11" t="s">
        <v>1443</v>
      </c>
      <c r="N409" s="11" t="s">
        <v>57</v>
      </c>
      <c r="O409" s="11" t="s">
        <v>47</v>
      </c>
      <c r="P409" s="11" t="s">
        <v>47</v>
      </c>
      <c r="Q409" s="11" t="s">
        <v>57</v>
      </c>
      <c r="R409" s="11" t="s">
        <v>57</v>
      </c>
      <c r="S409" s="11" t="s">
        <v>48</v>
      </c>
      <c r="T409" s="11" t="s">
        <v>48</v>
      </c>
      <c r="U409" s="11" t="s">
        <v>58</v>
      </c>
      <c r="V409" s="11" t="s">
        <v>48</v>
      </c>
      <c r="W409" s="11" t="s">
        <v>1444</v>
      </c>
      <c r="X409" s="11" t="s">
        <v>60</v>
      </c>
      <c r="Y409" s="11">
        <v>1284</v>
      </c>
      <c r="Z409" s="11">
        <v>0</v>
      </c>
      <c r="AA409" s="11" t="s">
        <v>48</v>
      </c>
    </row>
    <row r="410" spans="1:27">
      <c r="A410" s="11" t="s">
        <v>1535</v>
      </c>
      <c r="B410" s="11" t="s">
        <v>45</v>
      </c>
      <c r="C410" s="11" t="s">
        <v>46</v>
      </c>
      <c r="D410" s="11" t="s">
        <v>47</v>
      </c>
      <c r="E410" s="11" t="s">
        <v>48</v>
      </c>
      <c r="F410" s="11" t="s">
        <v>1536</v>
      </c>
      <c r="G410" s="11" t="s">
        <v>1537</v>
      </c>
      <c r="H410" s="11" t="s">
        <v>51</v>
      </c>
      <c r="I410" s="11" t="s">
        <v>52</v>
      </c>
      <c r="J410" s="11" t="s">
        <v>53</v>
      </c>
      <c r="K410" s="11" t="s">
        <v>1538</v>
      </c>
      <c r="L410" s="11" t="s">
        <v>55</v>
      </c>
      <c r="M410" s="11" t="s">
        <v>1539</v>
      </c>
      <c r="N410" s="11" t="s">
        <v>57</v>
      </c>
      <c r="O410" s="11" t="s">
        <v>47</v>
      </c>
      <c r="P410" s="11" t="s">
        <v>47</v>
      </c>
      <c r="Q410" s="11" t="s">
        <v>57</v>
      </c>
      <c r="R410" s="11" t="s">
        <v>57</v>
      </c>
      <c r="S410" s="11" t="s">
        <v>48</v>
      </c>
      <c r="T410" s="11" t="s">
        <v>48</v>
      </c>
      <c r="U410" s="11" t="s">
        <v>58</v>
      </c>
      <c r="V410" s="11" t="s">
        <v>48</v>
      </c>
      <c r="W410" s="11" t="s">
        <v>1540</v>
      </c>
      <c r="X410" s="11" t="s">
        <v>60</v>
      </c>
      <c r="Y410" s="11">
        <v>215</v>
      </c>
      <c r="Z410" s="11">
        <v>0</v>
      </c>
      <c r="AA410" s="11" t="s">
        <v>48</v>
      </c>
    </row>
    <row r="411" spans="1:27">
      <c r="A411" s="11" t="s">
        <v>1541</v>
      </c>
      <c r="B411" s="11" t="s">
        <v>45</v>
      </c>
      <c r="C411" s="11" t="s">
        <v>46</v>
      </c>
      <c r="D411" s="11" t="s">
        <v>47</v>
      </c>
      <c r="E411" s="11" t="s">
        <v>48</v>
      </c>
      <c r="F411" s="11" t="s">
        <v>1536</v>
      </c>
      <c r="G411" s="11" t="s">
        <v>1537</v>
      </c>
      <c r="H411" s="11" t="s">
        <v>51</v>
      </c>
      <c r="I411" s="11" t="s">
        <v>52</v>
      </c>
      <c r="J411" s="11" t="s">
        <v>116</v>
      </c>
      <c r="K411" s="11" t="s">
        <v>1538</v>
      </c>
      <c r="L411" s="11" t="s">
        <v>55</v>
      </c>
      <c r="M411" s="11" t="s">
        <v>57</v>
      </c>
      <c r="N411" s="11" t="s">
        <v>57</v>
      </c>
      <c r="O411" s="11" t="s">
        <v>1542</v>
      </c>
      <c r="P411" s="11" t="s">
        <v>1543</v>
      </c>
      <c r="Q411" s="11" t="s">
        <v>1539</v>
      </c>
      <c r="R411" s="11" t="s">
        <v>57</v>
      </c>
      <c r="S411" s="11" t="s">
        <v>119</v>
      </c>
      <c r="T411" s="11" t="s">
        <v>53</v>
      </c>
      <c r="U411" s="11" t="s">
        <v>58</v>
      </c>
      <c r="V411" s="11" t="s">
        <v>48</v>
      </c>
      <c r="W411" s="11" t="s">
        <v>1544</v>
      </c>
      <c r="X411" s="11" t="s">
        <v>60</v>
      </c>
      <c r="Y411" s="11">
        <v>0</v>
      </c>
      <c r="Z411" s="11">
        <v>215</v>
      </c>
      <c r="AA411" s="11" t="s">
        <v>48</v>
      </c>
    </row>
    <row r="412" spans="1:27">
      <c r="A412" s="11" t="s">
        <v>1545</v>
      </c>
      <c r="B412" s="11" t="s">
        <v>45</v>
      </c>
      <c r="C412" s="11" t="s">
        <v>46</v>
      </c>
      <c r="D412" s="11" t="s">
        <v>47</v>
      </c>
      <c r="E412" s="11" t="s">
        <v>48</v>
      </c>
      <c r="F412" s="11" t="s">
        <v>1546</v>
      </c>
      <c r="G412" s="11" t="s">
        <v>1547</v>
      </c>
      <c r="H412" s="11" t="s">
        <v>1548</v>
      </c>
      <c r="I412" s="11" t="s">
        <v>52</v>
      </c>
      <c r="J412" s="11" t="s">
        <v>53</v>
      </c>
      <c r="K412" s="11" t="s">
        <v>385</v>
      </c>
      <c r="L412" s="11" t="s">
        <v>55</v>
      </c>
      <c r="M412" s="11" t="s">
        <v>1323</v>
      </c>
      <c r="N412" s="11" t="s">
        <v>57</v>
      </c>
      <c r="O412" s="11" t="s">
        <v>47</v>
      </c>
      <c r="P412" s="11" t="s">
        <v>47</v>
      </c>
      <c r="Q412" s="11" t="s">
        <v>57</v>
      </c>
      <c r="R412" s="11" t="s">
        <v>57</v>
      </c>
      <c r="S412" s="11" t="s">
        <v>48</v>
      </c>
      <c r="T412" s="11" t="s">
        <v>48</v>
      </c>
      <c r="U412" s="11" t="s">
        <v>58</v>
      </c>
      <c r="V412" s="11" t="s">
        <v>48</v>
      </c>
      <c r="W412" s="11" t="s">
        <v>1324</v>
      </c>
      <c r="X412" s="11" t="s">
        <v>60</v>
      </c>
      <c r="Y412" s="11">
        <v>484</v>
      </c>
      <c r="Z412" s="11">
        <v>0</v>
      </c>
      <c r="AA412" s="11" t="s">
        <v>48</v>
      </c>
    </row>
    <row r="413" spans="1:27">
      <c r="A413" s="11" t="s">
        <v>1549</v>
      </c>
      <c r="B413" s="11" t="s">
        <v>45</v>
      </c>
      <c r="C413" s="11" t="s">
        <v>46</v>
      </c>
      <c r="D413" s="11" t="s">
        <v>47</v>
      </c>
      <c r="E413" s="11" t="s">
        <v>48</v>
      </c>
      <c r="F413" s="11" t="s">
        <v>1550</v>
      </c>
      <c r="G413" s="11" t="s">
        <v>1551</v>
      </c>
      <c r="H413" s="11" t="s">
        <v>686</v>
      </c>
      <c r="I413" s="11" t="s">
        <v>52</v>
      </c>
      <c r="J413" s="11" t="s">
        <v>53</v>
      </c>
      <c r="K413" s="11" t="s">
        <v>687</v>
      </c>
      <c r="L413" s="11" t="s">
        <v>55</v>
      </c>
      <c r="M413" s="11" t="s">
        <v>1329</v>
      </c>
      <c r="N413" s="11" t="s">
        <v>57</v>
      </c>
      <c r="O413" s="11" t="s">
        <v>47</v>
      </c>
      <c r="P413" s="11" t="s">
        <v>47</v>
      </c>
      <c r="Q413" s="11" t="s">
        <v>57</v>
      </c>
      <c r="R413" s="11" t="s">
        <v>57</v>
      </c>
      <c r="S413" s="11" t="s">
        <v>48</v>
      </c>
      <c r="T413" s="11" t="s">
        <v>48</v>
      </c>
      <c r="U413" s="11" t="s">
        <v>58</v>
      </c>
      <c r="V413" s="11" t="s">
        <v>48</v>
      </c>
      <c r="W413" s="11" t="s">
        <v>1330</v>
      </c>
      <c r="X413" s="11" t="s">
        <v>60</v>
      </c>
      <c r="Y413" s="11">
        <v>577</v>
      </c>
      <c r="Z413" s="11">
        <v>0</v>
      </c>
      <c r="AA413" s="11" t="s">
        <v>48</v>
      </c>
    </row>
    <row r="414" spans="1:27">
      <c r="A414" s="11" t="s">
        <v>1552</v>
      </c>
      <c r="B414" s="11" t="s">
        <v>45</v>
      </c>
      <c r="C414" s="11" t="s">
        <v>46</v>
      </c>
      <c r="D414" s="11" t="s">
        <v>47</v>
      </c>
      <c r="E414" s="11" t="s">
        <v>48</v>
      </c>
      <c r="F414" s="11" t="s">
        <v>1553</v>
      </c>
      <c r="G414" s="11" t="s">
        <v>1554</v>
      </c>
      <c r="H414" s="11" t="s">
        <v>51</v>
      </c>
      <c r="I414" s="11" t="s">
        <v>52</v>
      </c>
      <c r="J414" s="11" t="s">
        <v>53</v>
      </c>
      <c r="K414" s="11" t="s">
        <v>1538</v>
      </c>
      <c r="L414" s="11" t="s">
        <v>55</v>
      </c>
      <c r="M414" s="11" t="s">
        <v>1539</v>
      </c>
      <c r="N414" s="11" t="s">
        <v>57</v>
      </c>
      <c r="O414" s="11" t="s">
        <v>47</v>
      </c>
      <c r="P414" s="11" t="s">
        <v>47</v>
      </c>
      <c r="Q414" s="11" t="s">
        <v>57</v>
      </c>
      <c r="R414" s="11" t="s">
        <v>57</v>
      </c>
      <c r="S414" s="11" t="s">
        <v>48</v>
      </c>
      <c r="T414" s="11" t="s">
        <v>48</v>
      </c>
      <c r="U414" s="11" t="s">
        <v>58</v>
      </c>
      <c r="V414" s="11" t="s">
        <v>48</v>
      </c>
      <c r="W414" s="11" t="s">
        <v>1540</v>
      </c>
      <c r="X414" s="11" t="s">
        <v>60</v>
      </c>
      <c r="Y414" s="11">
        <v>215</v>
      </c>
      <c r="Z414" s="11">
        <v>0</v>
      </c>
      <c r="AA414" s="11" t="s">
        <v>48</v>
      </c>
    </row>
    <row r="415" spans="1:27">
      <c r="A415" s="11" t="s">
        <v>1555</v>
      </c>
      <c r="B415" s="11" t="s">
        <v>45</v>
      </c>
      <c r="C415" s="11" t="s">
        <v>46</v>
      </c>
      <c r="D415" s="11" t="s">
        <v>47</v>
      </c>
      <c r="E415" s="11" t="s">
        <v>48</v>
      </c>
      <c r="F415" s="11" t="s">
        <v>1553</v>
      </c>
      <c r="G415" s="11" t="s">
        <v>1554</v>
      </c>
      <c r="H415" s="11" t="s">
        <v>51</v>
      </c>
      <c r="I415" s="11" t="s">
        <v>52</v>
      </c>
      <c r="J415" s="11" t="s">
        <v>116</v>
      </c>
      <c r="K415" s="11" t="s">
        <v>1538</v>
      </c>
      <c r="L415" s="11" t="s">
        <v>55</v>
      </c>
      <c r="M415" s="11" t="s">
        <v>57</v>
      </c>
      <c r="N415" s="11" t="s">
        <v>57</v>
      </c>
      <c r="O415" s="11" t="s">
        <v>1556</v>
      </c>
      <c r="P415" s="11" t="s">
        <v>1557</v>
      </c>
      <c r="Q415" s="11" t="s">
        <v>1539</v>
      </c>
      <c r="R415" s="11" t="s">
        <v>57</v>
      </c>
      <c r="S415" s="11" t="s">
        <v>119</v>
      </c>
      <c r="T415" s="11" t="s">
        <v>53</v>
      </c>
      <c r="U415" s="11" t="s">
        <v>58</v>
      </c>
      <c r="V415" s="11" t="s">
        <v>48</v>
      </c>
      <c r="W415" s="11" t="s">
        <v>1544</v>
      </c>
      <c r="X415" s="11" t="s">
        <v>60</v>
      </c>
      <c r="Y415" s="11">
        <v>0</v>
      </c>
      <c r="Z415" s="11">
        <v>215</v>
      </c>
      <c r="AA415" s="11" t="s">
        <v>48</v>
      </c>
    </row>
    <row r="416" spans="1:27">
      <c r="A416" s="11" t="s">
        <v>1558</v>
      </c>
      <c r="B416" s="11" t="s">
        <v>45</v>
      </c>
      <c r="C416" s="11" t="s">
        <v>46</v>
      </c>
      <c r="D416" s="11" t="s">
        <v>47</v>
      </c>
      <c r="E416" s="11" t="s">
        <v>48</v>
      </c>
      <c r="F416" s="11" t="s">
        <v>1559</v>
      </c>
      <c r="G416" s="11" t="s">
        <v>1560</v>
      </c>
      <c r="H416" s="11" t="s">
        <v>1529</v>
      </c>
      <c r="I416" s="11" t="s">
        <v>52</v>
      </c>
      <c r="J416" s="11" t="s">
        <v>53</v>
      </c>
      <c r="K416" s="11" t="s">
        <v>162</v>
      </c>
      <c r="L416" s="11" t="s">
        <v>55</v>
      </c>
      <c r="M416" s="11" t="s">
        <v>1356</v>
      </c>
      <c r="N416" s="11" t="s">
        <v>57</v>
      </c>
      <c r="O416" s="11" t="s">
        <v>47</v>
      </c>
      <c r="P416" s="11" t="s">
        <v>47</v>
      </c>
      <c r="Q416" s="11" t="s">
        <v>57</v>
      </c>
      <c r="R416" s="11" t="s">
        <v>57</v>
      </c>
      <c r="S416" s="11" t="s">
        <v>48</v>
      </c>
      <c r="T416" s="11" t="s">
        <v>48</v>
      </c>
      <c r="U416" s="11" t="s">
        <v>58</v>
      </c>
      <c r="V416" s="11" t="s">
        <v>48</v>
      </c>
      <c r="W416" s="11" t="s">
        <v>1357</v>
      </c>
      <c r="X416" s="11" t="s">
        <v>60</v>
      </c>
      <c r="Y416" s="11">
        <v>996</v>
      </c>
      <c r="Z416" s="11">
        <v>0</v>
      </c>
      <c r="AA416" s="11" t="s">
        <v>48</v>
      </c>
    </row>
    <row r="417" spans="1:27">
      <c r="A417" s="11" t="s">
        <v>1561</v>
      </c>
      <c r="B417" s="11" t="s">
        <v>45</v>
      </c>
      <c r="C417" s="11" t="s">
        <v>46</v>
      </c>
      <c r="D417" s="11" t="s">
        <v>47</v>
      </c>
      <c r="E417" s="11" t="s">
        <v>48</v>
      </c>
      <c r="F417" s="11" t="s">
        <v>1562</v>
      </c>
      <c r="G417" s="11" t="s">
        <v>1563</v>
      </c>
      <c r="H417" s="11" t="s">
        <v>1564</v>
      </c>
      <c r="I417" s="11" t="s">
        <v>52</v>
      </c>
      <c r="J417" s="11" t="s">
        <v>53</v>
      </c>
      <c r="K417" s="11" t="s">
        <v>385</v>
      </c>
      <c r="L417" s="11" t="s">
        <v>55</v>
      </c>
      <c r="M417" s="11" t="s">
        <v>1346</v>
      </c>
      <c r="N417" s="11" t="s">
        <v>57</v>
      </c>
      <c r="O417" s="11" t="s">
        <v>47</v>
      </c>
      <c r="P417" s="11" t="s">
        <v>47</v>
      </c>
      <c r="Q417" s="11" t="s">
        <v>57</v>
      </c>
      <c r="R417" s="11" t="s">
        <v>57</v>
      </c>
      <c r="S417" s="11" t="s">
        <v>48</v>
      </c>
      <c r="T417" s="11" t="s">
        <v>48</v>
      </c>
      <c r="U417" s="11" t="s">
        <v>58</v>
      </c>
      <c r="V417" s="11" t="s">
        <v>48</v>
      </c>
      <c r="W417" s="11" t="s">
        <v>1348</v>
      </c>
      <c r="X417" s="11" t="s">
        <v>60</v>
      </c>
      <c r="Y417" s="11">
        <v>670</v>
      </c>
      <c r="Z417" s="11">
        <v>0</v>
      </c>
      <c r="AA417" s="11" t="s">
        <v>48</v>
      </c>
    </row>
    <row r="418" spans="1:27">
      <c r="A418" s="11" t="s">
        <v>1565</v>
      </c>
      <c r="B418" s="11" t="s">
        <v>45</v>
      </c>
      <c r="C418" s="11" t="s">
        <v>46</v>
      </c>
      <c r="D418" s="11" t="s">
        <v>47</v>
      </c>
      <c r="E418" s="11" t="s">
        <v>48</v>
      </c>
      <c r="F418" s="11" t="s">
        <v>1562</v>
      </c>
      <c r="G418" s="11" t="s">
        <v>1563</v>
      </c>
      <c r="H418" s="11" t="s">
        <v>1564</v>
      </c>
      <c r="I418" s="11" t="s">
        <v>52</v>
      </c>
      <c r="J418" s="11" t="s">
        <v>116</v>
      </c>
      <c r="K418" s="11" t="s">
        <v>385</v>
      </c>
      <c r="L418" s="11" t="s">
        <v>55</v>
      </c>
      <c r="M418" s="11" t="s">
        <v>57</v>
      </c>
      <c r="N418" s="11" t="s">
        <v>57</v>
      </c>
      <c r="O418" s="11" t="s">
        <v>1566</v>
      </c>
      <c r="P418" s="11" t="s">
        <v>1567</v>
      </c>
      <c r="Q418" s="11" t="s">
        <v>1346</v>
      </c>
      <c r="R418" s="11" t="s">
        <v>57</v>
      </c>
      <c r="S418" s="11" t="s">
        <v>119</v>
      </c>
      <c r="T418" s="11" t="s">
        <v>53</v>
      </c>
      <c r="U418" s="11" t="s">
        <v>58</v>
      </c>
      <c r="V418" s="11" t="s">
        <v>48</v>
      </c>
      <c r="W418" s="11" t="s">
        <v>1516</v>
      </c>
      <c r="X418" s="11" t="s">
        <v>60</v>
      </c>
      <c r="Y418" s="11">
        <v>0</v>
      </c>
      <c r="Z418" s="11">
        <v>670</v>
      </c>
      <c r="AA418" s="11" t="s">
        <v>48</v>
      </c>
    </row>
    <row r="419" spans="1:27">
      <c r="A419" s="11" t="s">
        <v>1568</v>
      </c>
      <c r="B419" s="11" t="s">
        <v>45</v>
      </c>
      <c r="C419" s="11" t="s">
        <v>46</v>
      </c>
      <c r="D419" s="11" t="s">
        <v>47</v>
      </c>
      <c r="E419" s="11" t="s">
        <v>48</v>
      </c>
      <c r="F419" s="11" t="s">
        <v>1569</v>
      </c>
      <c r="G419" s="11" t="s">
        <v>1570</v>
      </c>
      <c r="H419" s="11" t="s">
        <v>1571</v>
      </c>
      <c r="I419" s="11" t="s">
        <v>52</v>
      </c>
      <c r="J419" s="11" t="s">
        <v>53</v>
      </c>
      <c r="K419" s="11" t="s">
        <v>454</v>
      </c>
      <c r="L419" s="11" t="s">
        <v>55</v>
      </c>
      <c r="M419" s="11" t="s">
        <v>807</v>
      </c>
      <c r="N419" s="11" t="s">
        <v>57</v>
      </c>
      <c r="O419" s="11" t="s">
        <v>47</v>
      </c>
      <c r="P419" s="11" t="s">
        <v>47</v>
      </c>
      <c r="Q419" s="11" t="s">
        <v>57</v>
      </c>
      <c r="R419" s="11" t="s">
        <v>57</v>
      </c>
      <c r="S419" s="11" t="s">
        <v>48</v>
      </c>
      <c r="T419" s="11" t="s">
        <v>48</v>
      </c>
      <c r="U419" s="11" t="s">
        <v>58</v>
      </c>
      <c r="V419" s="11" t="s">
        <v>48</v>
      </c>
      <c r="W419" s="11" t="s">
        <v>606</v>
      </c>
      <c r="X419" s="11" t="s">
        <v>60</v>
      </c>
      <c r="Y419" s="11">
        <v>921</v>
      </c>
      <c r="Z419" s="11">
        <v>0</v>
      </c>
      <c r="AA419" s="11" t="s">
        <v>48</v>
      </c>
    </row>
    <row r="420" spans="1:27">
      <c r="A420" s="11" t="s">
        <v>1572</v>
      </c>
      <c r="B420" s="11" t="s">
        <v>45</v>
      </c>
      <c r="C420" s="11" t="s">
        <v>46</v>
      </c>
      <c r="D420" s="11" t="s">
        <v>47</v>
      </c>
      <c r="E420" s="11" t="s">
        <v>48</v>
      </c>
      <c r="F420" s="11" t="s">
        <v>1573</v>
      </c>
      <c r="G420" s="11" t="s">
        <v>1574</v>
      </c>
      <c r="H420" s="11" t="s">
        <v>686</v>
      </c>
      <c r="I420" s="11" t="s">
        <v>52</v>
      </c>
      <c r="J420" s="11" t="s">
        <v>53</v>
      </c>
      <c r="K420" s="11" t="s">
        <v>687</v>
      </c>
      <c r="L420" s="11" t="s">
        <v>55</v>
      </c>
      <c r="M420" s="11" t="s">
        <v>1329</v>
      </c>
      <c r="N420" s="11" t="s">
        <v>57</v>
      </c>
      <c r="O420" s="11" t="s">
        <v>47</v>
      </c>
      <c r="P420" s="11" t="s">
        <v>47</v>
      </c>
      <c r="Q420" s="11" t="s">
        <v>57</v>
      </c>
      <c r="R420" s="11" t="s">
        <v>57</v>
      </c>
      <c r="S420" s="11" t="s">
        <v>48</v>
      </c>
      <c r="T420" s="11" t="s">
        <v>48</v>
      </c>
      <c r="U420" s="11" t="s">
        <v>58</v>
      </c>
      <c r="V420" s="11" t="s">
        <v>48</v>
      </c>
      <c r="W420" s="11" t="s">
        <v>1330</v>
      </c>
      <c r="X420" s="11" t="s">
        <v>60</v>
      </c>
      <c r="Y420" s="11">
        <v>577</v>
      </c>
      <c r="Z420" s="11">
        <v>0</v>
      </c>
      <c r="AA420" s="11" t="s">
        <v>48</v>
      </c>
    </row>
    <row r="421" spans="1:27">
      <c r="A421" s="11" t="s">
        <v>1575</v>
      </c>
      <c r="B421" s="11" t="s">
        <v>45</v>
      </c>
      <c r="C421" s="11" t="s">
        <v>46</v>
      </c>
      <c r="D421" s="11" t="s">
        <v>47</v>
      </c>
      <c r="E421" s="11" t="s">
        <v>48</v>
      </c>
      <c r="F421" s="11" t="s">
        <v>1576</v>
      </c>
      <c r="G421" s="11" t="s">
        <v>1577</v>
      </c>
      <c r="H421" s="11" t="s">
        <v>1529</v>
      </c>
      <c r="I421" s="11" t="s">
        <v>52</v>
      </c>
      <c r="J421" s="11" t="s">
        <v>53</v>
      </c>
      <c r="K421" s="11" t="s">
        <v>162</v>
      </c>
      <c r="L421" s="11" t="s">
        <v>55</v>
      </c>
      <c r="M421" s="11" t="s">
        <v>1323</v>
      </c>
      <c r="N421" s="11" t="s">
        <v>57</v>
      </c>
      <c r="O421" s="11" t="s">
        <v>47</v>
      </c>
      <c r="P421" s="11" t="s">
        <v>47</v>
      </c>
      <c r="Q421" s="11" t="s">
        <v>57</v>
      </c>
      <c r="R421" s="11" t="s">
        <v>57</v>
      </c>
      <c r="S421" s="11" t="s">
        <v>48</v>
      </c>
      <c r="T421" s="11" t="s">
        <v>48</v>
      </c>
      <c r="U421" s="11" t="s">
        <v>58</v>
      </c>
      <c r="V421" s="11" t="s">
        <v>48</v>
      </c>
      <c r="W421" s="11" t="s">
        <v>1324</v>
      </c>
      <c r="X421" s="11" t="s">
        <v>60</v>
      </c>
      <c r="Y421" s="11">
        <v>484</v>
      </c>
      <c r="Z421" s="11">
        <v>0</v>
      </c>
      <c r="AA421" s="11" t="s">
        <v>48</v>
      </c>
    </row>
    <row r="422" spans="1:27">
      <c r="A422" s="11" t="s">
        <v>1578</v>
      </c>
      <c r="B422" s="11" t="s">
        <v>45</v>
      </c>
      <c r="C422" s="11" t="s">
        <v>46</v>
      </c>
      <c r="D422" s="11" t="s">
        <v>47</v>
      </c>
      <c r="E422" s="11" t="s">
        <v>48</v>
      </c>
      <c r="F422" s="11" t="s">
        <v>1579</v>
      </c>
      <c r="G422" s="11" t="s">
        <v>1580</v>
      </c>
      <c r="H422" s="11" t="s">
        <v>898</v>
      </c>
      <c r="I422" s="11" t="s">
        <v>52</v>
      </c>
      <c r="J422" s="11" t="s">
        <v>53</v>
      </c>
      <c r="K422" s="11" t="s">
        <v>385</v>
      </c>
      <c r="L422" s="11" t="s">
        <v>55</v>
      </c>
      <c r="M422" s="11" t="s">
        <v>1346</v>
      </c>
      <c r="N422" s="11" t="s">
        <v>57</v>
      </c>
      <c r="O422" s="11" t="s">
        <v>47</v>
      </c>
      <c r="P422" s="11" t="s">
        <v>47</v>
      </c>
      <c r="Q422" s="11" t="s">
        <v>57</v>
      </c>
      <c r="R422" s="11" t="s">
        <v>57</v>
      </c>
      <c r="S422" s="11" t="s">
        <v>48</v>
      </c>
      <c r="T422" s="11" t="s">
        <v>48</v>
      </c>
      <c r="U422" s="11" t="s">
        <v>58</v>
      </c>
      <c r="V422" s="11" t="s">
        <v>48</v>
      </c>
      <c r="W422" s="11" t="s">
        <v>1348</v>
      </c>
      <c r="X422" s="11" t="s">
        <v>60</v>
      </c>
      <c r="Y422" s="11">
        <v>670</v>
      </c>
      <c r="Z422" s="11">
        <v>0</v>
      </c>
      <c r="AA422" s="11" t="s">
        <v>48</v>
      </c>
    </row>
    <row r="423" spans="1:27">
      <c r="A423" s="11" t="s">
        <v>1581</v>
      </c>
      <c r="B423" s="11" t="s">
        <v>45</v>
      </c>
      <c r="C423" s="11" t="s">
        <v>46</v>
      </c>
      <c r="D423" s="11" t="s">
        <v>47</v>
      </c>
      <c r="E423" s="11" t="s">
        <v>48</v>
      </c>
      <c r="F423" s="11" t="s">
        <v>1582</v>
      </c>
      <c r="G423" s="11" t="s">
        <v>1583</v>
      </c>
      <c r="H423" s="11" t="s">
        <v>1063</v>
      </c>
      <c r="I423" s="11" t="s">
        <v>52</v>
      </c>
      <c r="J423" s="11" t="s">
        <v>53</v>
      </c>
      <c r="K423" s="11" t="s">
        <v>666</v>
      </c>
      <c r="L423" s="11" t="s">
        <v>55</v>
      </c>
      <c r="M423" s="11" t="s">
        <v>1329</v>
      </c>
      <c r="N423" s="11" t="s">
        <v>57</v>
      </c>
      <c r="O423" s="11" t="s">
        <v>47</v>
      </c>
      <c r="P423" s="11" t="s">
        <v>47</v>
      </c>
      <c r="Q423" s="11" t="s">
        <v>57</v>
      </c>
      <c r="R423" s="11" t="s">
        <v>57</v>
      </c>
      <c r="S423" s="11" t="s">
        <v>48</v>
      </c>
      <c r="T423" s="11" t="s">
        <v>48</v>
      </c>
      <c r="U423" s="11" t="s">
        <v>58</v>
      </c>
      <c r="V423" s="11" t="s">
        <v>48</v>
      </c>
      <c r="W423" s="11" t="s">
        <v>1330</v>
      </c>
      <c r="X423" s="11" t="s">
        <v>60</v>
      </c>
      <c r="Y423" s="11">
        <v>577</v>
      </c>
      <c r="Z423" s="11">
        <v>0</v>
      </c>
      <c r="AA423" s="11" t="s">
        <v>48</v>
      </c>
    </row>
    <row r="424" spans="1:27">
      <c r="A424" s="11" t="s">
        <v>1584</v>
      </c>
      <c r="B424" s="11" t="s">
        <v>45</v>
      </c>
      <c r="C424" s="11" t="s">
        <v>46</v>
      </c>
      <c r="D424" s="11" t="s">
        <v>47</v>
      </c>
      <c r="E424" s="11" t="s">
        <v>48</v>
      </c>
      <c r="F424" s="11" t="s">
        <v>1585</v>
      </c>
      <c r="G424" s="11" t="s">
        <v>1586</v>
      </c>
      <c r="H424" s="11" t="s">
        <v>676</v>
      </c>
      <c r="I424" s="11" t="s">
        <v>52</v>
      </c>
      <c r="J424" s="11" t="s">
        <v>53</v>
      </c>
      <c r="K424" s="11" t="s">
        <v>454</v>
      </c>
      <c r="L424" s="11" t="s">
        <v>55</v>
      </c>
      <c r="M424" s="11" t="s">
        <v>1329</v>
      </c>
      <c r="N424" s="11" t="s">
        <v>57</v>
      </c>
      <c r="O424" s="11" t="s">
        <v>47</v>
      </c>
      <c r="P424" s="11" t="s">
        <v>47</v>
      </c>
      <c r="Q424" s="11" t="s">
        <v>57</v>
      </c>
      <c r="R424" s="11" t="s">
        <v>57</v>
      </c>
      <c r="S424" s="11" t="s">
        <v>48</v>
      </c>
      <c r="T424" s="11" t="s">
        <v>48</v>
      </c>
      <c r="U424" s="11" t="s">
        <v>58</v>
      </c>
      <c r="V424" s="11" t="s">
        <v>48</v>
      </c>
      <c r="W424" s="11" t="s">
        <v>1330</v>
      </c>
      <c r="X424" s="11" t="s">
        <v>60</v>
      </c>
      <c r="Y424" s="11">
        <v>577</v>
      </c>
      <c r="Z424" s="11">
        <v>0</v>
      </c>
      <c r="AA424" s="11" t="s">
        <v>48</v>
      </c>
    </row>
    <row r="425" spans="1:27">
      <c r="A425" s="11" t="s">
        <v>1587</v>
      </c>
      <c r="B425" s="11" t="s">
        <v>45</v>
      </c>
      <c r="C425" s="11" t="s">
        <v>46</v>
      </c>
      <c r="D425" s="11" t="s">
        <v>47</v>
      </c>
      <c r="E425" s="11" t="s">
        <v>48</v>
      </c>
      <c r="F425" s="11" t="s">
        <v>1588</v>
      </c>
      <c r="G425" s="11" t="s">
        <v>1589</v>
      </c>
      <c r="H425" s="11" t="s">
        <v>676</v>
      </c>
      <c r="I425" s="11" t="s">
        <v>52</v>
      </c>
      <c r="J425" s="11" t="s">
        <v>53</v>
      </c>
      <c r="K425" s="11" t="s">
        <v>454</v>
      </c>
      <c r="L425" s="11" t="s">
        <v>55</v>
      </c>
      <c r="M425" s="11" t="s">
        <v>1329</v>
      </c>
      <c r="N425" s="11" t="s">
        <v>57</v>
      </c>
      <c r="O425" s="11" t="s">
        <v>47</v>
      </c>
      <c r="P425" s="11" t="s">
        <v>47</v>
      </c>
      <c r="Q425" s="11" t="s">
        <v>57</v>
      </c>
      <c r="R425" s="11" t="s">
        <v>57</v>
      </c>
      <c r="S425" s="11" t="s">
        <v>48</v>
      </c>
      <c r="T425" s="11" t="s">
        <v>48</v>
      </c>
      <c r="U425" s="11" t="s">
        <v>58</v>
      </c>
      <c r="V425" s="11" t="s">
        <v>48</v>
      </c>
      <c r="W425" s="11" t="s">
        <v>1330</v>
      </c>
      <c r="X425" s="11" t="s">
        <v>60</v>
      </c>
      <c r="Y425" s="11">
        <v>577</v>
      </c>
      <c r="Z425" s="11">
        <v>0</v>
      </c>
      <c r="AA425" s="11" t="s">
        <v>48</v>
      </c>
    </row>
    <row r="426" spans="1:27">
      <c r="A426" s="11" t="s">
        <v>1590</v>
      </c>
      <c r="B426" s="11" t="s">
        <v>45</v>
      </c>
      <c r="C426" s="11" t="s">
        <v>46</v>
      </c>
      <c r="D426" s="11" t="s">
        <v>47</v>
      </c>
      <c r="E426" s="11" t="s">
        <v>48</v>
      </c>
      <c r="F426" s="11" t="s">
        <v>1591</v>
      </c>
      <c r="G426" s="11" t="s">
        <v>1592</v>
      </c>
      <c r="H426" s="11" t="s">
        <v>1593</v>
      </c>
      <c r="I426" s="11" t="s">
        <v>52</v>
      </c>
      <c r="J426" s="11" t="s">
        <v>53</v>
      </c>
      <c r="K426" s="11" t="s">
        <v>417</v>
      </c>
      <c r="L426" s="11" t="s">
        <v>55</v>
      </c>
      <c r="M426" s="11" t="s">
        <v>644</v>
      </c>
      <c r="N426" s="11" t="s">
        <v>57</v>
      </c>
      <c r="O426" s="11" t="s">
        <v>47</v>
      </c>
      <c r="P426" s="11" t="s">
        <v>47</v>
      </c>
      <c r="Q426" s="11" t="s">
        <v>57</v>
      </c>
      <c r="R426" s="11" t="s">
        <v>57</v>
      </c>
      <c r="S426" s="11" t="s">
        <v>48</v>
      </c>
      <c r="T426" s="11" t="s">
        <v>48</v>
      </c>
      <c r="U426" s="11" t="s">
        <v>58</v>
      </c>
      <c r="V426" s="11" t="s">
        <v>48</v>
      </c>
      <c r="W426" s="11" t="s">
        <v>645</v>
      </c>
      <c r="X426" s="11" t="s">
        <v>60</v>
      </c>
      <c r="Y426" s="11">
        <v>716</v>
      </c>
      <c r="Z426" s="11">
        <v>0</v>
      </c>
      <c r="AA426" s="11" t="s">
        <v>48</v>
      </c>
    </row>
    <row r="427" spans="1:27">
      <c r="A427" s="11" t="s">
        <v>1594</v>
      </c>
      <c r="B427" s="11" t="s">
        <v>45</v>
      </c>
      <c r="C427" s="11" t="s">
        <v>46</v>
      </c>
      <c r="D427" s="11" t="s">
        <v>47</v>
      </c>
      <c r="E427" s="11" t="s">
        <v>48</v>
      </c>
      <c r="F427" s="11" t="s">
        <v>1595</v>
      </c>
      <c r="G427" s="11" t="s">
        <v>1596</v>
      </c>
      <c r="H427" s="11" t="s">
        <v>1597</v>
      </c>
      <c r="I427" s="11" t="s">
        <v>52</v>
      </c>
      <c r="J427" s="11" t="s">
        <v>53</v>
      </c>
      <c r="K427" s="11" t="s">
        <v>54</v>
      </c>
      <c r="L427" s="11" t="s">
        <v>55</v>
      </c>
      <c r="M427" s="11" t="s">
        <v>1323</v>
      </c>
      <c r="N427" s="11" t="s">
        <v>1598</v>
      </c>
      <c r="O427" s="11" t="s">
        <v>47</v>
      </c>
      <c r="P427" s="11" t="s">
        <v>47</v>
      </c>
      <c r="Q427" s="11" t="s">
        <v>57</v>
      </c>
      <c r="R427" s="11" t="s">
        <v>57</v>
      </c>
      <c r="S427" s="11" t="s">
        <v>48</v>
      </c>
      <c r="T427" s="11" t="s">
        <v>48</v>
      </c>
      <c r="U427" s="11" t="s">
        <v>58</v>
      </c>
      <c r="V427" s="11" t="s">
        <v>48</v>
      </c>
      <c r="W427" s="11" t="s">
        <v>1324</v>
      </c>
      <c r="X427" s="11" t="s">
        <v>60</v>
      </c>
      <c r="Y427" s="11">
        <v>484</v>
      </c>
      <c r="Z427" s="11">
        <v>0</v>
      </c>
      <c r="AA427" s="11" t="s">
        <v>48</v>
      </c>
    </row>
    <row r="428" spans="1:27">
      <c r="A428" s="11" t="s">
        <v>1599</v>
      </c>
      <c r="B428" s="11" t="s">
        <v>45</v>
      </c>
      <c r="C428" s="11" t="s">
        <v>46</v>
      </c>
      <c r="D428" s="11" t="s">
        <v>47</v>
      </c>
      <c r="E428" s="11" t="s">
        <v>48</v>
      </c>
      <c r="F428" s="11" t="s">
        <v>1600</v>
      </c>
      <c r="G428" s="11" t="s">
        <v>1601</v>
      </c>
      <c r="H428" s="11" t="s">
        <v>1602</v>
      </c>
      <c r="I428" s="11" t="s">
        <v>52</v>
      </c>
      <c r="J428" s="11" t="s">
        <v>53</v>
      </c>
      <c r="K428" s="11" t="s">
        <v>385</v>
      </c>
      <c r="L428" s="11" t="s">
        <v>55</v>
      </c>
      <c r="M428" s="11" t="s">
        <v>1329</v>
      </c>
      <c r="N428" s="11" t="s">
        <v>57</v>
      </c>
      <c r="O428" s="11" t="s">
        <v>47</v>
      </c>
      <c r="P428" s="11" t="s">
        <v>47</v>
      </c>
      <c r="Q428" s="11" t="s">
        <v>57</v>
      </c>
      <c r="R428" s="11" t="s">
        <v>57</v>
      </c>
      <c r="S428" s="11" t="s">
        <v>48</v>
      </c>
      <c r="T428" s="11" t="s">
        <v>48</v>
      </c>
      <c r="U428" s="11" t="s">
        <v>58</v>
      </c>
      <c r="V428" s="11" t="s">
        <v>48</v>
      </c>
      <c r="W428" s="11" t="s">
        <v>1330</v>
      </c>
      <c r="X428" s="11" t="s">
        <v>60</v>
      </c>
      <c r="Y428" s="11">
        <v>577</v>
      </c>
      <c r="Z428" s="11">
        <v>0</v>
      </c>
      <c r="AA428" s="11" t="s">
        <v>48</v>
      </c>
    </row>
    <row r="429" spans="1:27">
      <c r="A429" s="11" t="s">
        <v>1603</v>
      </c>
      <c r="B429" s="11" t="s">
        <v>45</v>
      </c>
      <c r="C429" s="11" t="s">
        <v>46</v>
      </c>
      <c r="D429" s="11" t="s">
        <v>47</v>
      </c>
      <c r="E429" s="11" t="s">
        <v>48</v>
      </c>
      <c r="F429" s="11" t="s">
        <v>1604</v>
      </c>
      <c r="G429" s="11" t="s">
        <v>1605</v>
      </c>
      <c r="H429" s="11" t="s">
        <v>1606</v>
      </c>
      <c r="I429" s="11" t="s">
        <v>52</v>
      </c>
      <c r="J429" s="11" t="s">
        <v>53</v>
      </c>
      <c r="K429" s="11" t="s">
        <v>1538</v>
      </c>
      <c r="L429" s="11" t="s">
        <v>55</v>
      </c>
      <c r="M429" s="11" t="s">
        <v>418</v>
      </c>
      <c r="N429" s="11" t="s">
        <v>57</v>
      </c>
      <c r="O429" s="11" t="s">
        <v>47</v>
      </c>
      <c r="P429" s="11" t="s">
        <v>47</v>
      </c>
      <c r="Q429" s="11" t="s">
        <v>57</v>
      </c>
      <c r="R429" s="11" t="s">
        <v>57</v>
      </c>
      <c r="S429" s="11" t="s">
        <v>48</v>
      </c>
      <c r="T429" s="11" t="s">
        <v>48</v>
      </c>
      <c r="U429" s="11" t="s">
        <v>58</v>
      </c>
      <c r="V429" s="11" t="s">
        <v>48</v>
      </c>
      <c r="W429" s="11" t="s">
        <v>419</v>
      </c>
      <c r="X429" s="11" t="s">
        <v>60</v>
      </c>
      <c r="Y429" s="11">
        <v>348</v>
      </c>
      <c r="Z429" s="11">
        <v>0</v>
      </c>
      <c r="AA429" s="11" t="s">
        <v>48</v>
      </c>
    </row>
    <row r="430" spans="1:27">
      <c r="A430" s="11" t="s">
        <v>1607</v>
      </c>
      <c r="B430" s="11" t="s">
        <v>45</v>
      </c>
      <c r="C430" s="11" t="s">
        <v>46</v>
      </c>
      <c r="D430" s="11" t="s">
        <v>47</v>
      </c>
      <c r="E430" s="11" t="s">
        <v>48</v>
      </c>
      <c r="F430" s="11" t="s">
        <v>1608</v>
      </c>
      <c r="G430" s="11" t="s">
        <v>1609</v>
      </c>
      <c r="H430" s="11" t="s">
        <v>1610</v>
      </c>
      <c r="I430" s="11" t="s">
        <v>52</v>
      </c>
      <c r="J430" s="11" t="s">
        <v>53</v>
      </c>
      <c r="K430" s="11" t="s">
        <v>403</v>
      </c>
      <c r="L430" s="11" t="s">
        <v>55</v>
      </c>
      <c r="M430" s="11" t="s">
        <v>404</v>
      </c>
      <c r="N430" s="11" t="s">
        <v>57</v>
      </c>
      <c r="O430" s="11" t="s">
        <v>47</v>
      </c>
      <c r="P430" s="11" t="s">
        <v>47</v>
      </c>
      <c r="Q430" s="11" t="s">
        <v>57</v>
      </c>
      <c r="R430" s="11" t="s">
        <v>57</v>
      </c>
      <c r="S430" s="11" t="s">
        <v>48</v>
      </c>
      <c r="T430" s="11" t="s">
        <v>48</v>
      </c>
      <c r="U430" s="11" t="s">
        <v>58</v>
      </c>
      <c r="V430" s="11" t="s">
        <v>48</v>
      </c>
      <c r="W430" s="11" t="s">
        <v>405</v>
      </c>
      <c r="X430" s="11" t="s">
        <v>60</v>
      </c>
      <c r="Y430" s="11">
        <v>433</v>
      </c>
      <c r="Z430" s="11">
        <v>0</v>
      </c>
      <c r="AA430" s="11" t="s">
        <v>48</v>
      </c>
    </row>
    <row r="431" spans="1:27">
      <c r="A431" s="11" t="s">
        <v>1611</v>
      </c>
      <c r="B431" s="11" t="s">
        <v>45</v>
      </c>
      <c r="C431" s="11" t="s">
        <v>46</v>
      </c>
      <c r="D431" s="11" t="s">
        <v>47</v>
      </c>
      <c r="E431" s="11" t="s">
        <v>48</v>
      </c>
      <c r="F431" s="11" t="s">
        <v>1612</v>
      </c>
      <c r="G431" s="11" t="s">
        <v>1613</v>
      </c>
      <c r="H431" s="11" t="s">
        <v>1533</v>
      </c>
      <c r="I431" s="11" t="s">
        <v>52</v>
      </c>
      <c r="J431" s="11" t="s">
        <v>53</v>
      </c>
      <c r="K431" s="11" t="s">
        <v>1534</v>
      </c>
      <c r="L431" s="11" t="s">
        <v>55</v>
      </c>
      <c r="M431" s="11" t="s">
        <v>644</v>
      </c>
      <c r="N431" s="11" t="s">
        <v>57</v>
      </c>
      <c r="O431" s="11" t="s">
        <v>47</v>
      </c>
      <c r="P431" s="11" t="s">
        <v>47</v>
      </c>
      <c r="Q431" s="11" t="s">
        <v>57</v>
      </c>
      <c r="R431" s="11" t="s">
        <v>57</v>
      </c>
      <c r="S431" s="11" t="s">
        <v>48</v>
      </c>
      <c r="T431" s="11" t="s">
        <v>48</v>
      </c>
      <c r="U431" s="11" t="s">
        <v>58</v>
      </c>
      <c r="V431" s="11" t="s">
        <v>48</v>
      </c>
      <c r="W431" s="11" t="s">
        <v>645</v>
      </c>
      <c r="X431" s="11" t="s">
        <v>60</v>
      </c>
      <c r="Y431" s="11">
        <v>716</v>
      </c>
      <c r="Z431" s="11">
        <v>0</v>
      </c>
      <c r="AA431" s="11" t="s">
        <v>48</v>
      </c>
    </row>
    <row r="432" spans="1:27">
      <c r="A432" s="11" t="s">
        <v>1614</v>
      </c>
      <c r="B432" s="11" t="s">
        <v>45</v>
      </c>
      <c r="C432" s="11" t="s">
        <v>46</v>
      </c>
      <c r="D432" s="11" t="s">
        <v>47</v>
      </c>
      <c r="E432" s="11" t="s">
        <v>48</v>
      </c>
      <c r="F432" s="11" t="s">
        <v>1615</v>
      </c>
      <c r="G432" s="11" t="s">
        <v>1616</v>
      </c>
      <c r="H432" s="11" t="s">
        <v>51</v>
      </c>
      <c r="I432" s="11" t="s">
        <v>52</v>
      </c>
      <c r="J432" s="11" t="s">
        <v>53</v>
      </c>
      <c r="K432" s="11" t="s">
        <v>1617</v>
      </c>
      <c r="L432" s="11" t="s">
        <v>55</v>
      </c>
      <c r="M432" s="11" t="s">
        <v>847</v>
      </c>
      <c r="N432" s="11" t="s">
        <v>57</v>
      </c>
      <c r="O432" s="11" t="s">
        <v>47</v>
      </c>
      <c r="P432" s="11" t="s">
        <v>47</v>
      </c>
      <c r="Q432" s="11" t="s">
        <v>57</v>
      </c>
      <c r="R432" s="11" t="s">
        <v>57</v>
      </c>
      <c r="S432" s="11" t="s">
        <v>48</v>
      </c>
      <c r="T432" s="11" t="s">
        <v>48</v>
      </c>
      <c r="U432" s="11" t="s">
        <v>58</v>
      </c>
      <c r="V432" s="11" t="s">
        <v>48</v>
      </c>
      <c r="W432" s="11" t="s">
        <v>848</v>
      </c>
      <c r="X432" s="11" t="s">
        <v>60</v>
      </c>
      <c r="Y432" s="11">
        <v>195</v>
      </c>
      <c r="Z432" s="11">
        <v>0</v>
      </c>
      <c r="AA432" s="11" t="s">
        <v>48</v>
      </c>
    </row>
    <row r="433" spans="1:27">
      <c r="A433" s="11" t="s">
        <v>1618</v>
      </c>
      <c r="B433" s="11" t="s">
        <v>45</v>
      </c>
      <c r="C433" s="11" t="s">
        <v>46</v>
      </c>
      <c r="D433" s="11" t="s">
        <v>47</v>
      </c>
      <c r="E433" s="11" t="s">
        <v>48</v>
      </c>
      <c r="F433" s="11" t="s">
        <v>1615</v>
      </c>
      <c r="G433" s="11" t="s">
        <v>1616</v>
      </c>
      <c r="H433" s="11" t="s">
        <v>51</v>
      </c>
      <c r="I433" s="11" t="s">
        <v>52</v>
      </c>
      <c r="J433" s="11" t="s">
        <v>116</v>
      </c>
      <c r="K433" s="11" t="s">
        <v>1617</v>
      </c>
      <c r="L433" s="11" t="s">
        <v>55</v>
      </c>
      <c r="M433" s="11" t="s">
        <v>57</v>
      </c>
      <c r="N433" s="11" t="s">
        <v>57</v>
      </c>
      <c r="O433" s="11" t="s">
        <v>1619</v>
      </c>
      <c r="P433" s="11" t="s">
        <v>1620</v>
      </c>
      <c r="Q433" s="11" t="s">
        <v>847</v>
      </c>
      <c r="R433" s="11" t="s">
        <v>57</v>
      </c>
      <c r="S433" s="11" t="s">
        <v>119</v>
      </c>
      <c r="T433" s="11" t="s">
        <v>53</v>
      </c>
      <c r="U433" s="11" t="s">
        <v>58</v>
      </c>
      <c r="V433" s="11" t="s">
        <v>48</v>
      </c>
      <c r="W433" s="11" t="s">
        <v>1235</v>
      </c>
      <c r="X433" s="11" t="s">
        <v>60</v>
      </c>
      <c r="Y433" s="11">
        <v>0</v>
      </c>
      <c r="Z433" s="11">
        <v>195</v>
      </c>
      <c r="AA433" s="11" t="s">
        <v>48</v>
      </c>
    </row>
    <row r="434" spans="1:27">
      <c r="A434" s="11" t="s">
        <v>1621</v>
      </c>
      <c r="B434" s="11" t="s">
        <v>45</v>
      </c>
      <c r="C434" s="11" t="s">
        <v>46</v>
      </c>
      <c r="D434" s="11" t="s">
        <v>47</v>
      </c>
      <c r="E434" s="11" t="s">
        <v>48</v>
      </c>
      <c r="F434" s="11" t="s">
        <v>1622</v>
      </c>
      <c r="G434" s="11" t="s">
        <v>1623</v>
      </c>
      <c r="H434" s="11" t="s">
        <v>1610</v>
      </c>
      <c r="I434" s="11" t="s">
        <v>52</v>
      </c>
      <c r="J434" s="11" t="s">
        <v>53</v>
      </c>
      <c r="K434" s="11" t="s">
        <v>403</v>
      </c>
      <c r="L434" s="11" t="s">
        <v>55</v>
      </c>
      <c r="M434" s="11" t="s">
        <v>404</v>
      </c>
      <c r="N434" s="11" t="s">
        <v>57</v>
      </c>
      <c r="O434" s="11" t="s">
        <v>47</v>
      </c>
      <c r="P434" s="11" t="s">
        <v>47</v>
      </c>
      <c r="Q434" s="11" t="s">
        <v>57</v>
      </c>
      <c r="R434" s="11" t="s">
        <v>57</v>
      </c>
      <c r="S434" s="11" t="s">
        <v>48</v>
      </c>
      <c r="T434" s="11" t="s">
        <v>48</v>
      </c>
      <c r="U434" s="11" t="s">
        <v>58</v>
      </c>
      <c r="V434" s="11" t="s">
        <v>48</v>
      </c>
      <c r="W434" s="11" t="s">
        <v>405</v>
      </c>
      <c r="X434" s="11" t="s">
        <v>60</v>
      </c>
      <c r="Y434" s="11">
        <v>433</v>
      </c>
      <c r="Z434" s="11">
        <v>0</v>
      </c>
      <c r="AA434" s="11" t="s">
        <v>48</v>
      </c>
    </row>
    <row r="435" spans="1:27">
      <c r="A435" s="11" t="s">
        <v>1624</v>
      </c>
      <c r="B435" s="11" t="s">
        <v>45</v>
      </c>
      <c r="C435" s="11" t="s">
        <v>46</v>
      </c>
      <c r="D435" s="11" t="s">
        <v>47</v>
      </c>
      <c r="E435" s="11" t="s">
        <v>48</v>
      </c>
      <c r="F435" s="11" t="s">
        <v>1622</v>
      </c>
      <c r="G435" s="11" t="s">
        <v>1623</v>
      </c>
      <c r="H435" s="11" t="s">
        <v>1610</v>
      </c>
      <c r="I435" s="11" t="s">
        <v>52</v>
      </c>
      <c r="J435" s="11" t="s">
        <v>116</v>
      </c>
      <c r="K435" s="11" t="s">
        <v>403</v>
      </c>
      <c r="L435" s="11" t="s">
        <v>55</v>
      </c>
      <c r="M435" s="11" t="s">
        <v>57</v>
      </c>
      <c r="N435" s="11" t="s">
        <v>57</v>
      </c>
      <c r="O435" s="11" t="s">
        <v>1625</v>
      </c>
      <c r="P435" s="11" t="s">
        <v>1626</v>
      </c>
      <c r="Q435" s="11" t="s">
        <v>404</v>
      </c>
      <c r="R435" s="11" t="s">
        <v>57</v>
      </c>
      <c r="S435" s="11" t="s">
        <v>119</v>
      </c>
      <c r="T435" s="11" t="s">
        <v>53</v>
      </c>
      <c r="U435" s="11" t="s">
        <v>58</v>
      </c>
      <c r="V435" s="11" t="s">
        <v>48</v>
      </c>
      <c r="W435" s="11" t="s">
        <v>409</v>
      </c>
      <c r="X435" s="11" t="s">
        <v>60</v>
      </c>
      <c r="Y435" s="11">
        <v>0</v>
      </c>
      <c r="Z435" s="11">
        <v>433</v>
      </c>
      <c r="AA435" s="11" t="s">
        <v>48</v>
      </c>
    </row>
    <row r="436" spans="1:27">
      <c r="A436" s="11" t="s">
        <v>1627</v>
      </c>
      <c r="B436" s="11" t="s">
        <v>45</v>
      </c>
      <c r="C436" s="11" t="s">
        <v>46</v>
      </c>
      <c r="D436" s="11" t="s">
        <v>47</v>
      </c>
      <c r="E436" s="11" t="s">
        <v>48</v>
      </c>
      <c r="F436" s="11" t="s">
        <v>1628</v>
      </c>
      <c r="G436" s="11" t="s">
        <v>1629</v>
      </c>
      <c r="H436" s="11" t="s">
        <v>1606</v>
      </c>
      <c r="I436" s="11" t="s">
        <v>52</v>
      </c>
      <c r="J436" s="11" t="s">
        <v>53</v>
      </c>
      <c r="K436" s="11" t="s">
        <v>1538</v>
      </c>
      <c r="L436" s="11" t="s">
        <v>55</v>
      </c>
      <c r="M436" s="11" t="s">
        <v>418</v>
      </c>
      <c r="N436" s="11" t="s">
        <v>57</v>
      </c>
      <c r="O436" s="11" t="s">
        <v>47</v>
      </c>
      <c r="P436" s="11" t="s">
        <v>47</v>
      </c>
      <c r="Q436" s="11" t="s">
        <v>57</v>
      </c>
      <c r="R436" s="11" t="s">
        <v>57</v>
      </c>
      <c r="S436" s="11" t="s">
        <v>48</v>
      </c>
      <c r="T436" s="11" t="s">
        <v>48</v>
      </c>
      <c r="U436" s="11" t="s">
        <v>58</v>
      </c>
      <c r="V436" s="11" t="s">
        <v>48</v>
      </c>
      <c r="W436" s="11" t="s">
        <v>419</v>
      </c>
      <c r="X436" s="11" t="s">
        <v>60</v>
      </c>
      <c r="Y436" s="11">
        <v>348</v>
      </c>
      <c r="Z436" s="11">
        <v>0</v>
      </c>
      <c r="AA436" s="11" t="s">
        <v>48</v>
      </c>
    </row>
    <row r="437" spans="1:27">
      <c r="A437" s="11" t="s">
        <v>1630</v>
      </c>
      <c r="B437" s="11" t="s">
        <v>45</v>
      </c>
      <c r="C437" s="11" t="s">
        <v>46</v>
      </c>
      <c r="D437" s="11" t="s">
        <v>47</v>
      </c>
      <c r="E437" s="11" t="s">
        <v>48</v>
      </c>
      <c r="F437" s="11" t="s">
        <v>1631</v>
      </c>
      <c r="G437" s="11" t="s">
        <v>1632</v>
      </c>
      <c r="H437" s="11" t="s">
        <v>1633</v>
      </c>
      <c r="I437" s="11" t="s">
        <v>52</v>
      </c>
      <c r="J437" s="11" t="s">
        <v>53</v>
      </c>
      <c r="K437" s="11" t="s">
        <v>54</v>
      </c>
      <c r="L437" s="11" t="s">
        <v>55</v>
      </c>
      <c r="M437" s="11" t="s">
        <v>1239</v>
      </c>
      <c r="N437" s="11" t="s">
        <v>57</v>
      </c>
      <c r="O437" s="11" t="s">
        <v>47</v>
      </c>
      <c r="P437" s="11" t="s">
        <v>47</v>
      </c>
      <c r="Q437" s="11" t="s">
        <v>57</v>
      </c>
      <c r="R437" s="11" t="s">
        <v>57</v>
      </c>
      <c r="S437" s="11" t="s">
        <v>48</v>
      </c>
      <c r="T437" s="11" t="s">
        <v>48</v>
      </c>
      <c r="U437" s="11" t="s">
        <v>58</v>
      </c>
      <c r="V437" s="11" t="s">
        <v>48</v>
      </c>
      <c r="W437" s="11" t="s">
        <v>1240</v>
      </c>
      <c r="X437" s="11" t="s">
        <v>60</v>
      </c>
      <c r="Y437" s="11">
        <v>445</v>
      </c>
      <c r="Z437" s="11">
        <v>0</v>
      </c>
      <c r="AA437" s="11" t="s">
        <v>48</v>
      </c>
    </row>
    <row r="438" spans="1:27">
      <c r="A438" s="11" t="s">
        <v>1634</v>
      </c>
      <c r="B438" s="11" t="s">
        <v>45</v>
      </c>
      <c r="C438" s="11" t="s">
        <v>46</v>
      </c>
      <c r="D438" s="11" t="s">
        <v>47</v>
      </c>
      <c r="E438" s="11" t="s">
        <v>48</v>
      </c>
      <c r="F438" s="11" t="s">
        <v>1635</v>
      </c>
      <c r="G438" s="11" t="s">
        <v>1636</v>
      </c>
      <c r="H438" s="11" t="s">
        <v>1606</v>
      </c>
      <c r="I438" s="11" t="s">
        <v>52</v>
      </c>
      <c r="J438" s="11" t="s">
        <v>53</v>
      </c>
      <c r="K438" s="11" t="s">
        <v>1538</v>
      </c>
      <c r="L438" s="11" t="s">
        <v>55</v>
      </c>
      <c r="M438" s="11" t="s">
        <v>688</v>
      </c>
      <c r="N438" s="11" t="s">
        <v>57</v>
      </c>
      <c r="O438" s="11" t="s">
        <v>47</v>
      </c>
      <c r="P438" s="11" t="s">
        <v>47</v>
      </c>
      <c r="Q438" s="11" t="s">
        <v>57</v>
      </c>
      <c r="R438" s="11" t="s">
        <v>57</v>
      </c>
      <c r="S438" s="11" t="s">
        <v>48</v>
      </c>
      <c r="T438" s="11" t="s">
        <v>48</v>
      </c>
      <c r="U438" s="11" t="s">
        <v>58</v>
      </c>
      <c r="V438" s="11" t="s">
        <v>48</v>
      </c>
      <c r="W438" s="11" t="s">
        <v>689</v>
      </c>
      <c r="X438" s="11" t="s">
        <v>60</v>
      </c>
      <c r="Y438" s="11">
        <v>498</v>
      </c>
      <c r="Z438" s="11">
        <v>0</v>
      </c>
      <c r="AA438" s="11" t="s">
        <v>48</v>
      </c>
    </row>
    <row r="439" spans="1:27">
      <c r="A439" s="11" t="s">
        <v>1637</v>
      </c>
      <c r="B439" s="11" t="s">
        <v>45</v>
      </c>
      <c r="C439" s="11" t="s">
        <v>46</v>
      </c>
      <c r="D439" s="11" t="s">
        <v>47</v>
      </c>
      <c r="E439" s="11" t="s">
        <v>48</v>
      </c>
      <c r="F439" s="11" t="s">
        <v>1638</v>
      </c>
      <c r="G439" s="11" t="s">
        <v>1639</v>
      </c>
      <c r="H439" s="11" t="s">
        <v>1606</v>
      </c>
      <c r="I439" s="11" t="s">
        <v>52</v>
      </c>
      <c r="J439" s="11" t="s">
        <v>53</v>
      </c>
      <c r="K439" s="11" t="s">
        <v>1538</v>
      </c>
      <c r="L439" s="11" t="s">
        <v>55</v>
      </c>
      <c r="M439" s="11" t="s">
        <v>418</v>
      </c>
      <c r="N439" s="11" t="s">
        <v>57</v>
      </c>
      <c r="O439" s="11" t="s">
        <v>47</v>
      </c>
      <c r="P439" s="11" t="s">
        <v>47</v>
      </c>
      <c r="Q439" s="11" t="s">
        <v>57</v>
      </c>
      <c r="R439" s="11" t="s">
        <v>57</v>
      </c>
      <c r="S439" s="11" t="s">
        <v>48</v>
      </c>
      <c r="T439" s="11" t="s">
        <v>48</v>
      </c>
      <c r="U439" s="11" t="s">
        <v>58</v>
      </c>
      <c r="V439" s="11" t="s">
        <v>48</v>
      </c>
      <c r="W439" s="11" t="s">
        <v>419</v>
      </c>
      <c r="X439" s="11" t="s">
        <v>60</v>
      </c>
      <c r="Y439" s="11">
        <v>348</v>
      </c>
      <c r="Z439" s="11">
        <v>0</v>
      </c>
      <c r="AA439" s="11" t="s">
        <v>48</v>
      </c>
    </row>
    <row r="440" spans="1:27">
      <c r="A440" s="11" t="s">
        <v>1640</v>
      </c>
      <c r="B440" s="11" t="s">
        <v>45</v>
      </c>
      <c r="C440" s="11" t="s">
        <v>46</v>
      </c>
      <c r="D440" s="11" t="s">
        <v>47</v>
      </c>
      <c r="E440" s="11" t="s">
        <v>48</v>
      </c>
      <c r="F440" s="11" t="s">
        <v>1638</v>
      </c>
      <c r="G440" s="11" t="s">
        <v>1639</v>
      </c>
      <c r="H440" s="11" t="s">
        <v>1606</v>
      </c>
      <c r="I440" s="11" t="s">
        <v>52</v>
      </c>
      <c r="J440" s="11" t="s">
        <v>116</v>
      </c>
      <c r="K440" s="11" t="s">
        <v>1538</v>
      </c>
      <c r="L440" s="11" t="s">
        <v>55</v>
      </c>
      <c r="M440" s="11" t="s">
        <v>57</v>
      </c>
      <c r="N440" s="11" t="s">
        <v>57</v>
      </c>
      <c r="O440" s="11" t="s">
        <v>1641</v>
      </c>
      <c r="P440" s="11" t="s">
        <v>1642</v>
      </c>
      <c r="Q440" s="11" t="s">
        <v>418</v>
      </c>
      <c r="R440" s="11" t="s">
        <v>57</v>
      </c>
      <c r="S440" s="11" t="s">
        <v>119</v>
      </c>
      <c r="T440" s="11" t="s">
        <v>53</v>
      </c>
      <c r="U440" s="11" t="s">
        <v>58</v>
      </c>
      <c r="V440" s="11" t="s">
        <v>48</v>
      </c>
      <c r="W440" s="11" t="s">
        <v>1179</v>
      </c>
      <c r="X440" s="11" t="s">
        <v>60</v>
      </c>
      <c r="Y440" s="11">
        <v>0</v>
      </c>
      <c r="Z440" s="11">
        <v>348</v>
      </c>
      <c r="AA440" s="11" t="s">
        <v>48</v>
      </c>
    </row>
    <row r="441" spans="1:27">
      <c r="A441" s="11" t="s">
        <v>1643</v>
      </c>
      <c r="B441" s="11" t="s">
        <v>45</v>
      </c>
      <c r="C441" s="11" t="s">
        <v>46</v>
      </c>
      <c r="D441" s="11" t="s">
        <v>47</v>
      </c>
      <c r="E441" s="11" t="s">
        <v>48</v>
      </c>
      <c r="F441" s="11" t="s">
        <v>1644</v>
      </c>
      <c r="G441" s="11" t="s">
        <v>1645</v>
      </c>
      <c r="H441" s="11" t="s">
        <v>51</v>
      </c>
      <c r="I441" s="11" t="s">
        <v>52</v>
      </c>
      <c r="J441" s="11" t="s">
        <v>53</v>
      </c>
      <c r="K441" s="11" t="s">
        <v>1617</v>
      </c>
      <c r="L441" s="11" t="s">
        <v>55</v>
      </c>
      <c r="M441" s="11" t="s">
        <v>784</v>
      </c>
      <c r="N441" s="11" t="s">
        <v>57</v>
      </c>
      <c r="O441" s="11" t="s">
        <v>47</v>
      </c>
      <c r="P441" s="11" t="s">
        <v>47</v>
      </c>
      <c r="Q441" s="11" t="s">
        <v>57</v>
      </c>
      <c r="R441" s="11" t="s">
        <v>57</v>
      </c>
      <c r="S441" s="11" t="s">
        <v>48</v>
      </c>
      <c r="T441" s="11" t="s">
        <v>48</v>
      </c>
      <c r="U441" s="11" t="s">
        <v>58</v>
      </c>
      <c r="V441" s="11" t="s">
        <v>48</v>
      </c>
      <c r="W441" s="11" t="s">
        <v>785</v>
      </c>
      <c r="X441" s="11" t="s">
        <v>60</v>
      </c>
      <c r="Y441" s="11">
        <v>828</v>
      </c>
      <c r="Z441" s="11">
        <v>0</v>
      </c>
      <c r="AA441" s="11" t="s">
        <v>48</v>
      </c>
    </row>
    <row r="442" spans="1:27">
      <c r="A442" s="11" t="s">
        <v>1646</v>
      </c>
      <c r="B442" s="11" t="s">
        <v>45</v>
      </c>
      <c r="C442" s="11" t="s">
        <v>46</v>
      </c>
      <c r="D442" s="11" t="s">
        <v>47</v>
      </c>
      <c r="E442" s="11" t="s">
        <v>48</v>
      </c>
      <c r="F442" s="11" t="s">
        <v>1644</v>
      </c>
      <c r="G442" s="11" t="s">
        <v>1645</v>
      </c>
      <c r="H442" s="11" t="s">
        <v>51</v>
      </c>
      <c r="I442" s="11" t="s">
        <v>52</v>
      </c>
      <c r="J442" s="11" t="s">
        <v>116</v>
      </c>
      <c r="K442" s="11" t="s">
        <v>1617</v>
      </c>
      <c r="L442" s="11" t="s">
        <v>55</v>
      </c>
      <c r="M442" s="11" t="s">
        <v>57</v>
      </c>
      <c r="N442" s="11" t="s">
        <v>57</v>
      </c>
      <c r="O442" s="11" t="s">
        <v>1647</v>
      </c>
      <c r="P442" s="11" t="s">
        <v>1648</v>
      </c>
      <c r="Q442" s="11" t="s">
        <v>784</v>
      </c>
      <c r="R442" s="11" t="s">
        <v>57</v>
      </c>
      <c r="S442" s="11" t="s">
        <v>119</v>
      </c>
      <c r="T442" s="11" t="s">
        <v>53</v>
      </c>
      <c r="U442" s="11" t="s">
        <v>58</v>
      </c>
      <c r="V442" s="11" t="s">
        <v>48</v>
      </c>
      <c r="W442" s="11" t="s">
        <v>1070</v>
      </c>
      <c r="X442" s="11" t="s">
        <v>60</v>
      </c>
      <c r="Y442" s="11">
        <v>0</v>
      </c>
      <c r="Z442" s="11">
        <v>828</v>
      </c>
      <c r="AA442" s="11" t="s">
        <v>48</v>
      </c>
    </row>
    <row r="443" spans="1:27">
      <c r="A443" s="11" t="s">
        <v>1649</v>
      </c>
      <c r="B443" s="11" t="s">
        <v>45</v>
      </c>
      <c r="C443" s="11" t="s">
        <v>46</v>
      </c>
      <c r="D443" s="11" t="s">
        <v>47</v>
      </c>
      <c r="E443" s="11" t="s">
        <v>48</v>
      </c>
      <c r="F443" s="11" t="s">
        <v>1650</v>
      </c>
      <c r="G443" s="11" t="s">
        <v>1651</v>
      </c>
      <c r="H443" s="11" t="s">
        <v>1652</v>
      </c>
      <c r="I443" s="11" t="s">
        <v>52</v>
      </c>
      <c r="J443" s="11" t="s">
        <v>53</v>
      </c>
      <c r="K443" s="11" t="s">
        <v>385</v>
      </c>
      <c r="L443" s="11" t="s">
        <v>55</v>
      </c>
      <c r="M443" s="11" t="s">
        <v>418</v>
      </c>
      <c r="N443" s="11" t="s">
        <v>57</v>
      </c>
      <c r="O443" s="11" t="s">
        <v>47</v>
      </c>
      <c r="P443" s="11" t="s">
        <v>47</v>
      </c>
      <c r="Q443" s="11" t="s">
        <v>57</v>
      </c>
      <c r="R443" s="11" t="s">
        <v>57</v>
      </c>
      <c r="S443" s="11" t="s">
        <v>48</v>
      </c>
      <c r="T443" s="11" t="s">
        <v>48</v>
      </c>
      <c r="U443" s="11" t="s">
        <v>58</v>
      </c>
      <c r="V443" s="11" t="s">
        <v>48</v>
      </c>
      <c r="W443" s="11" t="s">
        <v>419</v>
      </c>
      <c r="X443" s="11" t="s">
        <v>60</v>
      </c>
      <c r="Y443" s="11">
        <v>348</v>
      </c>
      <c r="Z443" s="11">
        <v>0</v>
      </c>
      <c r="AA443" s="11" t="s">
        <v>48</v>
      </c>
    </row>
    <row r="444" spans="1:27">
      <c r="A444" s="11" t="s">
        <v>1653</v>
      </c>
      <c r="B444" s="11" t="s">
        <v>45</v>
      </c>
      <c r="C444" s="11" t="s">
        <v>46</v>
      </c>
      <c r="D444" s="11" t="s">
        <v>47</v>
      </c>
      <c r="E444" s="11" t="s">
        <v>48</v>
      </c>
      <c r="F444" s="11" t="s">
        <v>1654</v>
      </c>
      <c r="G444" s="11" t="s">
        <v>1655</v>
      </c>
      <c r="H444" s="11" t="s">
        <v>1610</v>
      </c>
      <c r="I444" s="11" t="s">
        <v>52</v>
      </c>
      <c r="J444" s="11" t="s">
        <v>53</v>
      </c>
      <c r="K444" s="11" t="s">
        <v>403</v>
      </c>
      <c r="L444" s="11" t="s">
        <v>55</v>
      </c>
      <c r="M444" s="11" t="s">
        <v>404</v>
      </c>
      <c r="N444" s="11" t="s">
        <v>57</v>
      </c>
      <c r="O444" s="11" t="s">
        <v>47</v>
      </c>
      <c r="P444" s="11" t="s">
        <v>47</v>
      </c>
      <c r="Q444" s="11" t="s">
        <v>57</v>
      </c>
      <c r="R444" s="11" t="s">
        <v>57</v>
      </c>
      <c r="S444" s="11" t="s">
        <v>48</v>
      </c>
      <c r="T444" s="11" t="s">
        <v>48</v>
      </c>
      <c r="U444" s="11" t="s">
        <v>58</v>
      </c>
      <c r="V444" s="11" t="s">
        <v>48</v>
      </c>
      <c r="W444" s="11" t="s">
        <v>405</v>
      </c>
      <c r="X444" s="11" t="s">
        <v>60</v>
      </c>
      <c r="Y444" s="11">
        <v>433</v>
      </c>
      <c r="Z444" s="11">
        <v>0</v>
      </c>
      <c r="AA444" s="11" t="s">
        <v>48</v>
      </c>
    </row>
    <row r="445" spans="1:27">
      <c r="A445" s="11" t="s">
        <v>1656</v>
      </c>
      <c r="B445" s="11" t="s">
        <v>45</v>
      </c>
      <c r="C445" s="11" t="s">
        <v>46</v>
      </c>
      <c r="D445" s="11" t="s">
        <v>47</v>
      </c>
      <c r="E445" s="11" t="s">
        <v>48</v>
      </c>
      <c r="F445" s="11" t="s">
        <v>1657</v>
      </c>
      <c r="G445" s="11" t="s">
        <v>1658</v>
      </c>
      <c r="H445" s="11" t="s">
        <v>1659</v>
      </c>
      <c r="I445" s="11" t="s">
        <v>52</v>
      </c>
      <c r="J445" s="11" t="s">
        <v>53</v>
      </c>
      <c r="K445" s="11" t="s">
        <v>1660</v>
      </c>
      <c r="L445" s="11" t="s">
        <v>55</v>
      </c>
      <c r="M445" s="11" t="s">
        <v>784</v>
      </c>
      <c r="N445" s="11" t="s">
        <v>57</v>
      </c>
      <c r="O445" s="11" t="s">
        <v>47</v>
      </c>
      <c r="P445" s="11" t="s">
        <v>47</v>
      </c>
      <c r="Q445" s="11" t="s">
        <v>57</v>
      </c>
      <c r="R445" s="11" t="s">
        <v>57</v>
      </c>
      <c r="S445" s="11" t="s">
        <v>48</v>
      </c>
      <c r="T445" s="11" t="s">
        <v>48</v>
      </c>
      <c r="U445" s="11" t="s">
        <v>58</v>
      </c>
      <c r="V445" s="11" t="s">
        <v>48</v>
      </c>
      <c r="W445" s="11" t="s">
        <v>785</v>
      </c>
      <c r="X445" s="11" t="s">
        <v>60</v>
      </c>
      <c r="Y445" s="11">
        <v>828</v>
      </c>
      <c r="Z445" s="11">
        <v>0</v>
      </c>
      <c r="AA445" s="11" t="s">
        <v>48</v>
      </c>
    </row>
    <row r="446" spans="1:27">
      <c r="A446" s="11" t="s">
        <v>1661</v>
      </c>
      <c r="B446" s="11" t="s">
        <v>45</v>
      </c>
      <c r="C446" s="11" t="s">
        <v>46</v>
      </c>
      <c r="D446" s="11" t="s">
        <v>47</v>
      </c>
      <c r="E446" s="11" t="s">
        <v>48</v>
      </c>
      <c r="F446" s="11" t="s">
        <v>1657</v>
      </c>
      <c r="G446" s="11" t="s">
        <v>1658</v>
      </c>
      <c r="H446" s="11" t="s">
        <v>1659</v>
      </c>
      <c r="I446" s="11" t="s">
        <v>52</v>
      </c>
      <c r="J446" s="11" t="s">
        <v>116</v>
      </c>
      <c r="K446" s="11" t="s">
        <v>1660</v>
      </c>
      <c r="L446" s="11" t="s">
        <v>55</v>
      </c>
      <c r="M446" s="11" t="s">
        <v>57</v>
      </c>
      <c r="N446" s="11" t="s">
        <v>57</v>
      </c>
      <c r="O446" s="11" t="s">
        <v>1662</v>
      </c>
      <c r="P446" s="11" t="s">
        <v>1663</v>
      </c>
      <c r="Q446" s="11" t="s">
        <v>784</v>
      </c>
      <c r="R446" s="11" t="s">
        <v>57</v>
      </c>
      <c r="S446" s="11" t="s">
        <v>119</v>
      </c>
      <c r="T446" s="11" t="s">
        <v>53</v>
      </c>
      <c r="U446" s="11" t="s">
        <v>58</v>
      </c>
      <c r="V446" s="11" t="s">
        <v>48</v>
      </c>
      <c r="W446" s="11" t="s">
        <v>1070</v>
      </c>
      <c r="X446" s="11" t="s">
        <v>60</v>
      </c>
      <c r="Y446" s="11">
        <v>0</v>
      </c>
      <c r="Z446" s="11">
        <v>828</v>
      </c>
      <c r="AA446" s="11" t="s">
        <v>48</v>
      </c>
    </row>
    <row r="447" spans="1:27">
      <c r="A447" s="11" t="s">
        <v>1664</v>
      </c>
      <c r="B447" s="11" t="s">
        <v>45</v>
      </c>
      <c r="C447" s="11" t="s">
        <v>46</v>
      </c>
      <c r="D447" s="11" t="s">
        <v>47</v>
      </c>
      <c r="E447" s="11" t="s">
        <v>48</v>
      </c>
      <c r="F447" s="11" t="s">
        <v>1665</v>
      </c>
      <c r="G447" s="11" t="s">
        <v>1666</v>
      </c>
      <c r="H447" s="11" t="s">
        <v>1633</v>
      </c>
      <c r="I447" s="11" t="s">
        <v>52</v>
      </c>
      <c r="J447" s="11" t="s">
        <v>53</v>
      </c>
      <c r="K447" s="11" t="s">
        <v>54</v>
      </c>
      <c r="L447" s="11" t="s">
        <v>55</v>
      </c>
      <c r="M447" s="11" t="s">
        <v>1239</v>
      </c>
      <c r="N447" s="11" t="s">
        <v>57</v>
      </c>
      <c r="O447" s="11" t="s">
        <v>47</v>
      </c>
      <c r="P447" s="11" t="s">
        <v>47</v>
      </c>
      <c r="Q447" s="11" t="s">
        <v>57</v>
      </c>
      <c r="R447" s="11" t="s">
        <v>57</v>
      </c>
      <c r="S447" s="11" t="s">
        <v>48</v>
      </c>
      <c r="T447" s="11" t="s">
        <v>48</v>
      </c>
      <c r="U447" s="11" t="s">
        <v>58</v>
      </c>
      <c r="V447" s="11" t="s">
        <v>48</v>
      </c>
      <c r="W447" s="11" t="s">
        <v>1240</v>
      </c>
      <c r="X447" s="11" t="s">
        <v>60</v>
      </c>
      <c r="Y447" s="11">
        <v>445</v>
      </c>
      <c r="Z447" s="11">
        <v>0</v>
      </c>
      <c r="AA447" s="11" t="s">
        <v>48</v>
      </c>
    </row>
    <row r="448" spans="1:27">
      <c r="A448" s="11" t="s">
        <v>1667</v>
      </c>
      <c r="B448" s="11" t="s">
        <v>45</v>
      </c>
      <c r="C448" s="11" t="s">
        <v>46</v>
      </c>
      <c r="D448" s="11" t="s">
        <v>47</v>
      </c>
      <c r="E448" s="11" t="s">
        <v>48</v>
      </c>
      <c r="F448" s="11" t="s">
        <v>1668</v>
      </c>
      <c r="G448" s="11" t="s">
        <v>1669</v>
      </c>
      <c r="H448" s="11" t="s">
        <v>1652</v>
      </c>
      <c r="I448" s="11" t="s">
        <v>52</v>
      </c>
      <c r="J448" s="11" t="s">
        <v>53</v>
      </c>
      <c r="K448" s="11" t="s">
        <v>385</v>
      </c>
      <c r="L448" s="11" t="s">
        <v>55</v>
      </c>
      <c r="M448" s="11" t="s">
        <v>418</v>
      </c>
      <c r="N448" s="11" t="s">
        <v>57</v>
      </c>
      <c r="O448" s="11" t="s">
        <v>47</v>
      </c>
      <c r="P448" s="11" t="s">
        <v>47</v>
      </c>
      <c r="Q448" s="11" t="s">
        <v>57</v>
      </c>
      <c r="R448" s="11" t="s">
        <v>57</v>
      </c>
      <c r="S448" s="11" t="s">
        <v>48</v>
      </c>
      <c r="T448" s="11" t="s">
        <v>48</v>
      </c>
      <c r="U448" s="11" t="s">
        <v>58</v>
      </c>
      <c r="V448" s="11" t="s">
        <v>48</v>
      </c>
      <c r="W448" s="11" t="s">
        <v>419</v>
      </c>
      <c r="X448" s="11" t="s">
        <v>60</v>
      </c>
      <c r="Y448" s="11">
        <v>348</v>
      </c>
      <c r="Z448" s="11">
        <v>0</v>
      </c>
      <c r="AA448" s="11" t="s">
        <v>48</v>
      </c>
    </row>
    <row r="449" spans="1:27">
      <c r="A449" s="11" t="s">
        <v>1670</v>
      </c>
      <c r="B449" s="11" t="s">
        <v>45</v>
      </c>
      <c r="C449" s="11" t="s">
        <v>46</v>
      </c>
      <c r="D449" s="11" t="s">
        <v>47</v>
      </c>
      <c r="E449" s="11" t="s">
        <v>48</v>
      </c>
      <c r="F449" s="11" t="s">
        <v>1671</v>
      </c>
      <c r="G449" s="11" t="s">
        <v>1672</v>
      </c>
      <c r="H449" s="11" t="s">
        <v>1606</v>
      </c>
      <c r="I449" s="11" t="s">
        <v>52</v>
      </c>
      <c r="J449" s="11" t="s">
        <v>53</v>
      </c>
      <c r="K449" s="11" t="s">
        <v>1538</v>
      </c>
      <c r="L449" s="11" t="s">
        <v>55</v>
      </c>
      <c r="M449" s="11" t="s">
        <v>418</v>
      </c>
      <c r="N449" s="11" t="s">
        <v>57</v>
      </c>
      <c r="O449" s="11" t="s">
        <v>47</v>
      </c>
      <c r="P449" s="11" t="s">
        <v>47</v>
      </c>
      <c r="Q449" s="11" t="s">
        <v>57</v>
      </c>
      <c r="R449" s="11" t="s">
        <v>57</v>
      </c>
      <c r="S449" s="11" t="s">
        <v>48</v>
      </c>
      <c r="T449" s="11" t="s">
        <v>48</v>
      </c>
      <c r="U449" s="11" t="s">
        <v>58</v>
      </c>
      <c r="V449" s="11" t="s">
        <v>48</v>
      </c>
      <c r="W449" s="11" t="s">
        <v>419</v>
      </c>
      <c r="X449" s="11" t="s">
        <v>60</v>
      </c>
      <c r="Y449" s="11">
        <v>348</v>
      </c>
      <c r="Z449" s="11">
        <v>0</v>
      </c>
      <c r="AA449" s="11" t="s">
        <v>48</v>
      </c>
    </row>
    <row r="450" spans="1:27">
      <c r="A450" s="11" t="s">
        <v>1673</v>
      </c>
      <c r="B450" s="11" t="s">
        <v>45</v>
      </c>
      <c r="C450" s="11" t="s">
        <v>46</v>
      </c>
      <c r="D450" s="11" t="s">
        <v>47</v>
      </c>
      <c r="E450" s="11" t="s">
        <v>48</v>
      </c>
      <c r="F450" s="11" t="s">
        <v>1674</v>
      </c>
      <c r="G450" s="11" t="s">
        <v>1675</v>
      </c>
      <c r="H450" s="11" t="s">
        <v>1610</v>
      </c>
      <c r="I450" s="11" t="s">
        <v>52</v>
      </c>
      <c r="J450" s="11" t="s">
        <v>53</v>
      </c>
      <c r="K450" s="11" t="s">
        <v>403</v>
      </c>
      <c r="L450" s="11" t="s">
        <v>55</v>
      </c>
      <c r="M450" s="11" t="s">
        <v>489</v>
      </c>
      <c r="N450" s="11" t="s">
        <v>57</v>
      </c>
      <c r="O450" s="11" t="s">
        <v>47</v>
      </c>
      <c r="P450" s="11" t="s">
        <v>47</v>
      </c>
      <c r="Q450" s="11" t="s">
        <v>57</v>
      </c>
      <c r="R450" s="11" t="s">
        <v>57</v>
      </c>
      <c r="S450" s="11" t="s">
        <v>48</v>
      </c>
      <c r="T450" s="11" t="s">
        <v>48</v>
      </c>
      <c r="U450" s="11" t="s">
        <v>58</v>
      </c>
      <c r="V450" s="11" t="s">
        <v>48</v>
      </c>
      <c r="W450" s="11" t="s">
        <v>490</v>
      </c>
      <c r="X450" s="11" t="s">
        <v>60</v>
      </c>
      <c r="Y450" s="11">
        <v>395</v>
      </c>
      <c r="Z450" s="11">
        <v>0</v>
      </c>
      <c r="AA450" s="11" t="s">
        <v>48</v>
      </c>
    </row>
    <row r="451" spans="1:27">
      <c r="A451" s="11" t="s">
        <v>1676</v>
      </c>
      <c r="B451" s="11" t="s">
        <v>45</v>
      </c>
      <c r="C451" s="11" t="s">
        <v>46</v>
      </c>
      <c r="D451" s="11" t="s">
        <v>47</v>
      </c>
      <c r="E451" s="11" t="s">
        <v>48</v>
      </c>
      <c r="F451" s="11" t="s">
        <v>1677</v>
      </c>
      <c r="G451" s="11" t="s">
        <v>1678</v>
      </c>
      <c r="H451" s="11" t="s">
        <v>1652</v>
      </c>
      <c r="I451" s="11" t="s">
        <v>52</v>
      </c>
      <c r="J451" s="11" t="s">
        <v>53</v>
      </c>
      <c r="K451" s="11" t="s">
        <v>385</v>
      </c>
      <c r="L451" s="11" t="s">
        <v>55</v>
      </c>
      <c r="M451" s="11" t="s">
        <v>418</v>
      </c>
      <c r="N451" s="11" t="s">
        <v>57</v>
      </c>
      <c r="O451" s="11" t="s">
        <v>47</v>
      </c>
      <c r="P451" s="11" t="s">
        <v>47</v>
      </c>
      <c r="Q451" s="11" t="s">
        <v>57</v>
      </c>
      <c r="R451" s="11" t="s">
        <v>57</v>
      </c>
      <c r="S451" s="11" t="s">
        <v>48</v>
      </c>
      <c r="T451" s="11" t="s">
        <v>48</v>
      </c>
      <c r="U451" s="11" t="s">
        <v>58</v>
      </c>
      <c r="V451" s="11" t="s">
        <v>48</v>
      </c>
      <c r="W451" s="11" t="s">
        <v>419</v>
      </c>
      <c r="X451" s="11" t="s">
        <v>60</v>
      </c>
      <c r="Y451" s="11">
        <v>348</v>
      </c>
      <c r="Z451" s="11">
        <v>0</v>
      </c>
      <c r="AA451" s="11" t="s">
        <v>48</v>
      </c>
    </row>
    <row r="452" spans="1:27">
      <c r="A452" s="11" t="s">
        <v>1679</v>
      </c>
      <c r="B452" s="11" t="s">
        <v>45</v>
      </c>
      <c r="C452" s="11" t="s">
        <v>46</v>
      </c>
      <c r="D452" s="11" t="s">
        <v>47</v>
      </c>
      <c r="E452" s="11" t="s">
        <v>48</v>
      </c>
      <c r="F452" s="11" t="s">
        <v>1680</v>
      </c>
      <c r="G452" s="11" t="s">
        <v>1681</v>
      </c>
      <c r="H452" s="11" t="s">
        <v>1682</v>
      </c>
      <c r="I452" s="11" t="s">
        <v>52</v>
      </c>
      <c r="J452" s="11" t="s">
        <v>53</v>
      </c>
      <c r="K452" s="11" t="s">
        <v>385</v>
      </c>
      <c r="L452" s="11" t="s">
        <v>55</v>
      </c>
      <c r="M452" s="11" t="s">
        <v>404</v>
      </c>
      <c r="N452" s="11" t="s">
        <v>57</v>
      </c>
      <c r="O452" s="11" t="s">
        <v>47</v>
      </c>
      <c r="P452" s="11" t="s">
        <v>47</v>
      </c>
      <c r="Q452" s="11" t="s">
        <v>57</v>
      </c>
      <c r="R452" s="11" t="s">
        <v>57</v>
      </c>
      <c r="S452" s="11" t="s">
        <v>48</v>
      </c>
      <c r="T452" s="11" t="s">
        <v>48</v>
      </c>
      <c r="U452" s="11" t="s">
        <v>58</v>
      </c>
      <c r="V452" s="11" t="s">
        <v>48</v>
      </c>
      <c r="W452" s="11" t="s">
        <v>405</v>
      </c>
      <c r="X452" s="11" t="s">
        <v>60</v>
      </c>
      <c r="Y452" s="11">
        <v>433</v>
      </c>
      <c r="Z452" s="11">
        <v>0</v>
      </c>
      <c r="AA452" s="11" t="s">
        <v>48</v>
      </c>
    </row>
    <row r="453" spans="1:27">
      <c r="A453" s="11" t="s">
        <v>1683</v>
      </c>
      <c r="B453" s="11" t="s">
        <v>45</v>
      </c>
      <c r="C453" s="11" t="s">
        <v>46</v>
      </c>
      <c r="D453" s="11" t="s">
        <v>47</v>
      </c>
      <c r="E453" s="11" t="s">
        <v>48</v>
      </c>
      <c r="F453" s="11" t="s">
        <v>1684</v>
      </c>
      <c r="G453" s="11" t="s">
        <v>1685</v>
      </c>
      <c r="H453" s="11" t="s">
        <v>1686</v>
      </c>
      <c r="I453" s="11" t="s">
        <v>52</v>
      </c>
      <c r="J453" s="11" t="s">
        <v>53</v>
      </c>
      <c r="K453" s="11" t="s">
        <v>385</v>
      </c>
      <c r="L453" s="11" t="s">
        <v>55</v>
      </c>
      <c r="M453" s="11" t="s">
        <v>694</v>
      </c>
      <c r="N453" s="11" t="s">
        <v>57</v>
      </c>
      <c r="O453" s="11" t="s">
        <v>47</v>
      </c>
      <c r="P453" s="11" t="s">
        <v>47</v>
      </c>
      <c r="Q453" s="11" t="s">
        <v>57</v>
      </c>
      <c r="R453" s="11" t="s">
        <v>57</v>
      </c>
      <c r="S453" s="11" t="s">
        <v>48</v>
      </c>
      <c r="T453" s="11" t="s">
        <v>48</v>
      </c>
      <c r="U453" s="11" t="s">
        <v>58</v>
      </c>
      <c r="V453" s="11" t="s">
        <v>48</v>
      </c>
      <c r="W453" s="11" t="s">
        <v>431</v>
      </c>
      <c r="X453" s="11" t="s">
        <v>60</v>
      </c>
      <c r="Y453" s="11">
        <v>480</v>
      </c>
      <c r="Z453" s="11">
        <v>0</v>
      </c>
      <c r="AA453" s="11" t="s">
        <v>48</v>
      </c>
    </row>
    <row r="454" spans="1:27">
      <c r="A454" s="11" t="s">
        <v>1687</v>
      </c>
      <c r="B454" s="11" t="s">
        <v>45</v>
      </c>
      <c r="C454" s="11" t="s">
        <v>46</v>
      </c>
      <c r="D454" s="11" t="s">
        <v>47</v>
      </c>
      <c r="E454" s="11" t="s">
        <v>48</v>
      </c>
      <c r="F454" s="11" t="s">
        <v>1688</v>
      </c>
      <c r="G454" s="11" t="s">
        <v>1689</v>
      </c>
      <c r="H454" s="11" t="s">
        <v>1686</v>
      </c>
      <c r="I454" s="11" t="s">
        <v>52</v>
      </c>
      <c r="J454" s="11" t="s">
        <v>53</v>
      </c>
      <c r="K454" s="11" t="s">
        <v>385</v>
      </c>
      <c r="L454" s="11" t="s">
        <v>55</v>
      </c>
      <c r="M454" s="11" t="s">
        <v>694</v>
      </c>
      <c r="N454" s="11" t="s">
        <v>57</v>
      </c>
      <c r="O454" s="11" t="s">
        <v>47</v>
      </c>
      <c r="P454" s="11" t="s">
        <v>47</v>
      </c>
      <c r="Q454" s="11" t="s">
        <v>57</v>
      </c>
      <c r="R454" s="11" t="s">
        <v>57</v>
      </c>
      <c r="S454" s="11" t="s">
        <v>48</v>
      </c>
      <c r="T454" s="11" t="s">
        <v>48</v>
      </c>
      <c r="U454" s="11" t="s">
        <v>58</v>
      </c>
      <c r="V454" s="11" t="s">
        <v>48</v>
      </c>
      <c r="W454" s="11" t="s">
        <v>431</v>
      </c>
      <c r="X454" s="11" t="s">
        <v>60</v>
      </c>
      <c r="Y454" s="11">
        <v>480</v>
      </c>
      <c r="Z454" s="11">
        <v>0</v>
      </c>
      <c r="AA454" s="11" t="s">
        <v>48</v>
      </c>
    </row>
    <row r="455" spans="1:27">
      <c r="A455" s="11" t="s">
        <v>1690</v>
      </c>
      <c r="B455" s="11" t="s">
        <v>45</v>
      </c>
      <c r="C455" s="11" t="s">
        <v>46</v>
      </c>
      <c r="D455" s="11" t="s">
        <v>47</v>
      </c>
      <c r="E455" s="11" t="s">
        <v>48</v>
      </c>
      <c r="F455" s="11" t="s">
        <v>1691</v>
      </c>
      <c r="G455" s="11" t="s">
        <v>1692</v>
      </c>
      <c r="H455" s="11" t="s">
        <v>686</v>
      </c>
      <c r="I455" s="11" t="s">
        <v>52</v>
      </c>
      <c r="J455" s="11" t="s">
        <v>53</v>
      </c>
      <c r="K455" s="11" t="s">
        <v>687</v>
      </c>
      <c r="L455" s="11" t="s">
        <v>55</v>
      </c>
      <c r="M455" s="11" t="s">
        <v>725</v>
      </c>
      <c r="N455" s="11" t="s">
        <v>57</v>
      </c>
      <c r="O455" s="11" t="s">
        <v>47</v>
      </c>
      <c r="P455" s="11" t="s">
        <v>47</v>
      </c>
      <c r="Q455" s="11" t="s">
        <v>57</v>
      </c>
      <c r="R455" s="11" t="s">
        <v>57</v>
      </c>
      <c r="S455" s="11" t="s">
        <v>48</v>
      </c>
      <c r="T455" s="11" t="s">
        <v>48</v>
      </c>
      <c r="U455" s="11" t="s">
        <v>58</v>
      </c>
      <c r="V455" s="11" t="s">
        <v>48</v>
      </c>
      <c r="W455" s="11" t="s">
        <v>726</v>
      </c>
      <c r="X455" s="11" t="s">
        <v>60</v>
      </c>
      <c r="Y455" s="11">
        <v>554</v>
      </c>
      <c r="Z455" s="11">
        <v>0</v>
      </c>
      <c r="AA455" s="11" t="s">
        <v>48</v>
      </c>
    </row>
    <row r="456" spans="1:27">
      <c r="A456" s="11" t="s">
        <v>1693</v>
      </c>
      <c r="B456" s="11" t="s">
        <v>45</v>
      </c>
      <c r="C456" s="11" t="s">
        <v>46</v>
      </c>
      <c r="D456" s="11" t="s">
        <v>47</v>
      </c>
      <c r="E456" s="11" t="s">
        <v>48</v>
      </c>
      <c r="F456" s="11" t="s">
        <v>1650</v>
      </c>
      <c r="G456" s="11" t="s">
        <v>1651</v>
      </c>
      <c r="H456" s="11" t="s">
        <v>1652</v>
      </c>
      <c r="I456" s="11" t="s">
        <v>52</v>
      </c>
      <c r="J456" s="11" t="s">
        <v>116</v>
      </c>
      <c r="K456" s="11" t="s">
        <v>385</v>
      </c>
      <c r="L456" s="11" t="s">
        <v>55</v>
      </c>
      <c r="M456" s="11" t="s">
        <v>57</v>
      </c>
      <c r="N456" s="11" t="s">
        <v>57</v>
      </c>
      <c r="O456" s="11" t="s">
        <v>1694</v>
      </c>
      <c r="P456" s="11" t="s">
        <v>1695</v>
      </c>
      <c r="Q456" s="11" t="s">
        <v>418</v>
      </c>
      <c r="R456" s="11" t="s">
        <v>57</v>
      </c>
      <c r="S456" s="11" t="s">
        <v>119</v>
      </c>
      <c r="T456" s="11" t="s">
        <v>53</v>
      </c>
      <c r="U456" s="11" t="s">
        <v>58</v>
      </c>
      <c r="V456" s="11" t="s">
        <v>48</v>
      </c>
      <c r="W456" s="11" t="s">
        <v>1179</v>
      </c>
      <c r="X456" s="11" t="s">
        <v>60</v>
      </c>
      <c r="Y456" s="11">
        <v>0</v>
      </c>
      <c r="Z456" s="11">
        <v>348</v>
      </c>
      <c r="AA456" s="11" t="s">
        <v>48</v>
      </c>
    </row>
    <row r="457" spans="1:27">
      <c r="A457" s="11" t="s">
        <v>1696</v>
      </c>
      <c r="B457" s="11" t="s">
        <v>45</v>
      </c>
      <c r="C457" s="11" t="s">
        <v>46</v>
      </c>
      <c r="D457" s="11" t="s">
        <v>47</v>
      </c>
      <c r="E457" s="11" t="s">
        <v>48</v>
      </c>
      <c r="F457" s="11" t="s">
        <v>1697</v>
      </c>
      <c r="G457" s="11" t="s">
        <v>1698</v>
      </c>
      <c r="H457" s="11" t="s">
        <v>676</v>
      </c>
      <c r="I457" s="11" t="s">
        <v>52</v>
      </c>
      <c r="J457" s="11" t="s">
        <v>53</v>
      </c>
      <c r="K457" s="11" t="s">
        <v>385</v>
      </c>
      <c r="L457" s="11" t="s">
        <v>55</v>
      </c>
      <c r="M457" s="11" t="s">
        <v>725</v>
      </c>
      <c r="N457" s="11" t="s">
        <v>57</v>
      </c>
      <c r="O457" s="11" t="s">
        <v>47</v>
      </c>
      <c r="P457" s="11" t="s">
        <v>47</v>
      </c>
      <c r="Q457" s="11" t="s">
        <v>57</v>
      </c>
      <c r="R457" s="11" t="s">
        <v>57</v>
      </c>
      <c r="S457" s="11" t="s">
        <v>48</v>
      </c>
      <c r="T457" s="11" t="s">
        <v>48</v>
      </c>
      <c r="U457" s="11" t="s">
        <v>58</v>
      </c>
      <c r="V457" s="11" t="s">
        <v>48</v>
      </c>
      <c r="W457" s="11" t="s">
        <v>726</v>
      </c>
      <c r="X457" s="11" t="s">
        <v>60</v>
      </c>
      <c r="Y457" s="11">
        <v>554</v>
      </c>
      <c r="Z457" s="11">
        <v>0</v>
      </c>
      <c r="AA457" s="11" t="s">
        <v>48</v>
      </c>
    </row>
    <row r="458" spans="1:27">
      <c r="A458" s="11" t="s">
        <v>1699</v>
      </c>
      <c r="B458" s="11" t="s">
        <v>45</v>
      </c>
      <c r="C458" s="11" t="s">
        <v>46</v>
      </c>
      <c r="D458" s="11" t="s">
        <v>47</v>
      </c>
      <c r="E458" s="11" t="s">
        <v>48</v>
      </c>
      <c r="F458" s="11" t="s">
        <v>1700</v>
      </c>
      <c r="G458" s="11" t="s">
        <v>1701</v>
      </c>
      <c r="H458" s="11" t="s">
        <v>1702</v>
      </c>
      <c r="I458" s="11" t="s">
        <v>52</v>
      </c>
      <c r="J458" s="11" t="s">
        <v>53</v>
      </c>
      <c r="K458" s="11" t="s">
        <v>385</v>
      </c>
      <c r="L458" s="11" t="s">
        <v>55</v>
      </c>
      <c r="M458" s="11" t="s">
        <v>847</v>
      </c>
      <c r="N458" s="11" t="s">
        <v>57</v>
      </c>
      <c r="O458" s="11" t="s">
        <v>47</v>
      </c>
      <c r="P458" s="11" t="s">
        <v>47</v>
      </c>
      <c r="Q458" s="11" t="s">
        <v>57</v>
      </c>
      <c r="R458" s="11" t="s">
        <v>57</v>
      </c>
      <c r="S458" s="11" t="s">
        <v>48</v>
      </c>
      <c r="T458" s="11" t="s">
        <v>48</v>
      </c>
      <c r="U458" s="11" t="s">
        <v>58</v>
      </c>
      <c r="V458" s="11" t="s">
        <v>48</v>
      </c>
      <c r="W458" s="11" t="s">
        <v>848</v>
      </c>
      <c r="X458" s="11" t="s">
        <v>60</v>
      </c>
      <c r="Y458" s="11">
        <v>195</v>
      </c>
      <c r="Z458" s="11">
        <v>0</v>
      </c>
      <c r="AA458" s="11" t="s">
        <v>48</v>
      </c>
    </row>
    <row r="459" spans="1:27">
      <c r="A459" s="11" t="s">
        <v>1703</v>
      </c>
      <c r="B459" s="11" t="s">
        <v>45</v>
      </c>
      <c r="C459" s="11" t="s">
        <v>46</v>
      </c>
      <c r="D459" s="11" t="s">
        <v>47</v>
      </c>
      <c r="E459" s="11" t="s">
        <v>48</v>
      </c>
      <c r="F459" s="11" t="s">
        <v>1704</v>
      </c>
      <c r="G459" s="11" t="s">
        <v>1705</v>
      </c>
      <c r="H459" s="11" t="s">
        <v>1652</v>
      </c>
      <c r="I459" s="11" t="s">
        <v>52</v>
      </c>
      <c r="J459" s="11" t="s">
        <v>53</v>
      </c>
      <c r="K459" s="11" t="s">
        <v>385</v>
      </c>
      <c r="L459" s="11" t="s">
        <v>55</v>
      </c>
      <c r="M459" s="11" t="s">
        <v>418</v>
      </c>
      <c r="N459" s="11" t="s">
        <v>57</v>
      </c>
      <c r="O459" s="11" t="s">
        <v>47</v>
      </c>
      <c r="P459" s="11" t="s">
        <v>47</v>
      </c>
      <c r="Q459" s="11" t="s">
        <v>57</v>
      </c>
      <c r="R459" s="11" t="s">
        <v>57</v>
      </c>
      <c r="S459" s="11" t="s">
        <v>48</v>
      </c>
      <c r="T459" s="11" t="s">
        <v>48</v>
      </c>
      <c r="U459" s="11" t="s">
        <v>58</v>
      </c>
      <c r="V459" s="11" t="s">
        <v>48</v>
      </c>
      <c r="W459" s="11" t="s">
        <v>419</v>
      </c>
      <c r="X459" s="11" t="s">
        <v>60</v>
      </c>
      <c r="Y459" s="11">
        <v>348</v>
      </c>
      <c r="Z459" s="11">
        <v>0</v>
      </c>
      <c r="AA459" s="11" t="s">
        <v>48</v>
      </c>
    </row>
    <row r="460" spans="1:27">
      <c r="A460" s="11" t="s">
        <v>1706</v>
      </c>
      <c r="B460" s="11" t="s">
        <v>45</v>
      </c>
      <c r="C460" s="11" t="s">
        <v>46</v>
      </c>
      <c r="D460" s="11" t="s">
        <v>47</v>
      </c>
      <c r="E460" s="11" t="s">
        <v>48</v>
      </c>
      <c r="F460" s="11" t="s">
        <v>1707</v>
      </c>
      <c r="G460" s="11" t="s">
        <v>1708</v>
      </c>
      <c r="H460" s="11" t="s">
        <v>1686</v>
      </c>
      <c r="I460" s="11" t="s">
        <v>52</v>
      </c>
      <c r="J460" s="11" t="s">
        <v>53</v>
      </c>
      <c r="K460" s="11" t="s">
        <v>385</v>
      </c>
      <c r="L460" s="11" t="s">
        <v>55</v>
      </c>
      <c r="M460" s="11" t="s">
        <v>694</v>
      </c>
      <c r="N460" s="11" t="s">
        <v>57</v>
      </c>
      <c r="O460" s="11" t="s">
        <v>47</v>
      </c>
      <c r="P460" s="11" t="s">
        <v>47</v>
      </c>
      <c r="Q460" s="11" t="s">
        <v>57</v>
      </c>
      <c r="R460" s="11" t="s">
        <v>57</v>
      </c>
      <c r="S460" s="11" t="s">
        <v>48</v>
      </c>
      <c r="T460" s="11" t="s">
        <v>48</v>
      </c>
      <c r="U460" s="11" t="s">
        <v>58</v>
      </c>
      <c r="V460" s="11" t="s">
        <v>48</v>
      </c>
      <c r="W460" s="11" t="s">
        <v>431</v>
      </c>
      <c r="X460" s="11" t="s">
        <v>60</v>
      </c>
      <c r="Y460" s="11">
        <v>480</v>
      </c>
      <c r="Z460" s="11">
        <v>0</v>
      </c>
      <c r="AA460" s="11" t="s">
        <v>48</v>
      </c>
    </row>
    <row r="461" spans="1:27">
      <c r="A461" s="11" t="s">
        <v>1709</v>
      </c>
      <c r="B461" s="11" t="s">
        <v>45</v>
      </c>
      <c r="C461" s="11" t="s">
        <v>46</v>
      </c>
      <c r="D461" s="11" t="s">
        <v>47</v>
      </c>
      <c r="E461" s="11" t="s">
        <v>48</v>
      </c>
      <c r="F461" s="11" t="s">
        <v>1710</v>
      </c>
      <c r="G461" s="11" t="s">
        <v>1711</v>
      </c>
      <c r="H461" s="11" t="s">
        <v>1712</v>
      </c>
      <c r="I461" s="11" t="s">
        <v>52</v>
      </c>
      <c r="J461" s="11" t="s">
        <v>53</v>
      </c>
      <c r="K461" s="11" t="s">
        <v>403</v>
      </c>
      <c r="L461" s="11" t="s">
        <v>55</v>
      </c>
      <c r="M461" s="11" t="s">
        <v>688</v>
      </c>
      <c r="N461" s="11" t="s">
        <v>57</v>
      </c>
      <c r="O461" s="11" t="s">
        <v>47</v>
      </c>
      <c r="P461" s="11" t="s">
        <v>47</v>
      </c>
      <c r="Q461" s="11" t="s">
        <v>57</v>
      </c>
      <c r="R461" s="11" t="s">
        <v>57</v>
      </c>
      <c r="S461" s="11" t="s">
        <v>48</v>
      </c>
      <c r="T461" s="11" t="s">
        <v>48</v>
      </c>
      <c r="U461" s="11" t="s">
        <v>58</v>
      </c>
      <c r="V461" s="11" t="s">
        <v>48</v>
      </c>
      <c r="W461" s="11" t="s">
        <v>689</v>
      </c>
      <c r="X461" s="11" t="s">
        <v>60</v>
      </c>
      <c r="Y461" s="11">
        <v>498</v>
      </c>
      <c r="Z461" s="11">
        <v>0</v>
      </c>
      <c r="AA461" s="11" t="s">
        <v>48</v>
      </c>
    </row>
    <row r="462" spans="1:27">
      <c r="A462" s="11" t="s">
        <v>1713</v>
      </c>
      <c r="B462" s="11" t="s">
        <v>45</v>
      </c>
      <c r="C462" s="11" t="s">
        <v>46</v>
      </c>
      <c r="D462" s="11" t="s">
        <v>47</v>
      </c>
      <c r="E462" s="11" t="s">
        <v>48</v>
      </c>
      <c r="F462" s="11" t="s">
        <v>1714</v>
      </c>
      <c r="G462" s="11" t="s">
        <v>1715</v>
      </c>
      <c r="H462" s="11" t="s">
        <v>1682</v>
      </c>
      <c r="I462" s="11" t="s">
        <v>52</v>
      </c>
      <c r="J462" s="11" t="s">
        <v>53</v>
      </c>
      <c r="K462" s="11" t="s">
        <v>385</v>
      </c>
      <c r="L462" s="11" t="s">
        <v>55</v>
      </c>
      <c r="M462" s="11" t="s">
        <v>404</v>
      </c>
      <c r="N462" s="11" t="s">
        <v>57</v>
      </c>
      <c r="O462" s="11" t="s">
        <v>47</v>
      </c>
      <c r="P462" s="11" t="s">
        <v>47</v>
      </c>
      <c r="Q462" s="11" t="s">
        <v>57</v>
      </c>
      <c r="R462" s="11" t="s">
        <v>57</v>
      </c>
      <c r="S462" s="11" t="s">
        <v>48</v>
      </c>
      <c r="T462" s="11" t="s">
        <v>48</v>
      </c>
      <c r="U462" s="11" t="s">
        <v>58</v>
      </c>
      <c r="V462" s="11" t="s">
        <v>48</v>
      </c>
      <c r="W462" s="11" t="s">
        <v>405</v>
      </c>
      <c r="X462" s="11" t="s">
        <v>60</v>
      </c>
      <c r="Y462" s="11">
        <v>433</v>
      </c>
      <c r="Z462" s="11">
        <v>0</v>
      </c>
      <c r="AA462" s="11" t="s">
        <v>48</v>
      </c>
    </row>
    <row r="463" spans="1:27">
      <c r="A463" s="11" t="s">
        <v>1716</v>
      </c>
      <c r="B463" s="11" t="s">
        <v>45</v>
      </c>
      <c r="C463" s="11" t="s">
        <v>46</v>
      </c>
      <c r="D463" s="11" t="s">
        <v>47</v>
      </c>
      <c r="E463" s="11" t="s">
        <v>48</v>
      </c>
      <c r="F463" s="11" t="s">
        <v>1717</v>
      </c>
      <c r="G463" s="11" t="s">
        <v>1718</v>
      </c>
      <c r="H463" s="11" t="s">
        <v>1633</v>
      </c>
      <c r="I463" s="11" t="s">
        <v>52</v>
      </c>
      <c r="J463" s="11" t="s">
        <v>53</v>
      </c>
      <c r="K463" s="11" t="s">
        <v>54</v>
      </c>
      <c r="L463" s="11" t="s">
        <v>55</v>
      </c>
      <c r="M463" s="11" t="s">
        <v>418</v>
      </c>
      <c r="N463" s="11" t="s">
        <v>57</v>
      </c>
      <c r="O463" s="11" t="s">
        <v>47</v>
      </c>
      <c r="P463" s="11" t="s">
        <v>47</v>
      </c>
      <c r="Q463" s="11" t="s">
        <v>57</v>
      </c>
      <c r="R463" s="11" t="s">
        <v>57</v>
      </c>
      <c r="S463" s="11" t="s">
        <v>48</v>
      </c>
      <c r="T463" s="11" t="s">
        <v>48</v>
      </c>
      <c r="U463" s="11" t="s">
        <v>58</v>
      </c>
      <c r="V463" s="11" t="s">
        <v>48</v>
      </c>
      <c r="W463" s="11" t="s">
        <v>419</v>
      </c>
      <c r="X463" s="11" t="s">
        <v>60</v>
      </c>
      <c r="Y463" s="11">
        <v>348</v>
      </c>
      <c r="Z463" s="11">
        <v>0</v>
      </c>
      <c r="AA463" s="11" t="s">
        <v>48</v>
      </c>
    </row>
    <row r="464" spans="1:27">
      <c r="A464" s="11" t="s">
        <v>1719</v>
      </c>
      <c r="B464" s="11" t="s">
        <v>45</v>
      </c>
      <c r="C464" s="11" t="s">
        <v>46</v>
      </c>
      <c r="D464" s="11" t="s">
        <v>47</v>
      </c>
      <c r="E464" s="11" t="s">
        <v>48</v>
      </c>
      <c r="F464" s="11" t="s">
        <v>1720</v>
      </c>
      <c r="G464" s="11" t="s">
        <v>1721</v>
      </c>
      <c r="H464" s="11" t="s">
        <v>676</v>
      </c>
      <c r="I464" s="11" t="s">
        <v>52</v>
      </c>
      <c r="J464" s="11" t="s">
        <v>53</v>
      </c>
      <c r="K464" s="11" t="s">
        <v>385</v>
      </c>
      <c r="L464" s="11" t="s">
        <v>55</v>
      </c>
      <c r="M464" s="11" t="s">
        <v>725</v>
      </c>
      <c r="N464" s="11" t="s">
        <v>57</v>
      </c>
      <c r="O464" s="11" t="s">
        <v>47</v>
      </c>
      <c r="P464" s="11" t="s">
        <v>47</v>
      </c>
      <c r="Q464" s="11" t="s">
        <v>57</v>
      </c>
      <c r="R464" s="11" t="s">
        <v>57</v>
      </c>
      <c r="S464" s="11" t="s">
        <v>48</v>
      </c>
      <c r="T464" s="11" t="s">
        <v>48</v>
      </c>
      <c r="U464" s="11" t="s">
        <v>58</v>
      </c>
      <c r="V464" s="11" t="s">
        <v>48</v>
      </c>
      <c r="W464" s="11" t="s">
        <v>726</v>
      </c>
      <c r="X464" s="11" t="s">
        <v>60</v>
      </c>
      <c r="Y464" s="11">
        <v>554</v>
      </c>
      <c r="Z464" s="11">
        <v>0</v>
      </c>
      <c r="AA464" s="11" t="s">
        <v>48</v>
      </c>
    </row>
    <row r="465" spans="1:27">
      <c r="A465" s="11" t="s">
        <v>1722</v>
      </c>
      <c r="B465" s="11" t="s">
        <v>45</v>
      </c>
      <c r="C465" s="11" t="s">
        <v>46</v>
      </c>
      <c r="D465" s="11" t="s">
        <v>47</v>
      </c>
      <c r="E465" s="11" t="s">
        <v>48</v>
      </c>
      <c r="F465" s="11" t="s">
        <v>1668</v>
      </c>
      <c r="G465" s="11" t="s">
        <v>1669</v>
      </c>
      <c r="H465" s="11" t="s">
        <v>1652</v>
      </c>
      <c r="I465" s="11" t="s">
        <v>52</v>
      </c>
      <c r="J465" s="11" t="s">
        <v>116</v>
      </c>
      <c r="K465" s="11" t="s">
        <v>385</v>
      </c>
      <c r="L465" s="11" t="s">
        <v>55</v>
      </c>
      <c r="M465" s="11" t="s">
        <v>57</v>
      </c>
      <c r="N465" s="11" t="s">
        <v>57</v>
      </c>
      <c r="O465" s="11" t="s">
        <v>1723</v>
      </c>
      <c r="P465" s="11" t="s">
        <v>1724</v>
      </c>
      <c r="Q465" s="11" t="s">
        <v>418</v>
      </c>
      <c r="R465" s="11" t="s">
        <v>57</v>
      </c>
      <c r="S465" s="11" t="s">
        <v>119</v>
      </c>
      <c r="T465" s="11" t="s">
        <v>53</v>
      </c>
      <c r="U465" s="11" t="s">
        <v>58</v>
      </c>
      <c r="V465" s="11" t="s">
        <v>48</v>
      </c>
      <c r="W465" s="11" t="s">
        <v>1179</v>
      </c>
      <c r="X465" s="11" t="s">
        <v>60</v>
      </c>
      <c r="Y465" s="11">
        <v>0</v>
      </c>
      <c r="Z465" s="11">
        <v>348</v>
      </c>
      <c r="AA465" s="11" t="s">
        <v>48</v>
      </c>
    </row>
    <row r="466" spans="1:27">
      <c r="A466" s="11" t="s">
        <v>1725</v>
      </c>
      <c r="B466" s="11" t="s">
        <v>45</v>
      </c>
      <c r="C466" s="11" t="s">
        <v>46</v>
      </c>
      <c r="D466" s="11" t="s">
        <v>47</v>
      </c>
      <c r="E466" s="11" t="s">
        <v>48</v>
      </c>
      <c r="F466" s="11" t="s">
        <v>1726</v>
      </c>
      <c r="G466" s="11" t="s">
        <v>1727</v>
      </c>
      <c r="H466" s="11" t="s">
        <v>1702</v>
      </c>
      <c r="I466" s="11" t="s">
        <v>52</v>
      </c>
      <c r="J466" s="11" t="s">
        <v>53</v>
      </c>
      <c r="K466" s="11" t="s">
        <v>385</v>
      </c>
      <c r="L466" s="11" t="s">
        <v>55</v>
      </c>
      <c r="M466" s="11" t="s">
        <v>847</v>
      </c>
      <c r="N466" s="11" t="s">
        <v>57</v>
      </c>
      <c r="O466" s="11" t="s">
        <v>47</v>
      </c>
      <c r="P466" s="11" t="s">
        <v>47</v>
      </c>
      <c r="Q466" s="11" t="s">
        <v>57</v>
      </c>
      <c r="R466" s="11" t="s">
        <v>57</v>
      </c>
      <c r="S466" s="11" t="s">
        <v>48</v>
      </c>
      <c r="T466" s="11" t="s">
        <v>48</v>
      </c>
      <c r="U466" s="11" t="s">
        <v>58</v>
      </c>
      <c r="V466" s="11" t="s">
        <v>48</v>
      </c>
      <c r="W466" s="11" t="s">
        <v>848</v>
      </c>
      <c r="X466" s="11" t="s">
        <v>60</v>
      </c>
      <c r="Y466" s="11">
        <v>195</v>
      </c>
      <c r="Z466" s="11">
        <v>0</v>
      </c>
      <c r="AA466" s="11" t="s">
        <v>48</v>
      </c>
    </row>
    <row r="467" spans="1:27">
      <c r="A467" s="11" t="s">
        <v>1728</v>
      </c>
      <c r="B467" s="11" t="s">
        <v>45</v>
      </c>
      <c r="C467" s="11" t="s">
        <v>46</v>
      </c>
      <c r="D467" s="11" t="s">
        <v>47</v>
      </c>
      <c r="E467" s="11" t="s">
        <v>48</v>
      </c>
      <c r="F467" s="11" t="s">
        <v>1729</v>
      </c>
      <c r="G467" s="11" t="s">
        <v>1730</v>
      </c>
      <c r="H467" s="11" t="s">
        <v>1682</v>
      </c>
      <c r="I467" s="11" t="s">
        <v>52</v>
      </c>
      <c r="J467" s="11" t="s">
        <v>53</v>
      </c>
      <c r="K467" s="11" t="s">
        <v>385</v>
      </c>
      <c r="L467" s="11" t="s">
        <v>55</v>
      </c>
      <c r="M467" s="11" t="s">
        <v>418</v>
      </c>
      <c r="N467" s="11" t="s">
        <v>57</v>
      </c>
      <c r="O467" s="11" t="s">
        <v>47</v>
      </c>
      <c r="P467" s="11" t="s">
        <v>47</v>
      </c>
      <c r="Q467" s="11" t="s">
        <v>57</v>
      </c>
      <c r="R467" s="11" t="s">
        <v>57</v>
      </c>
      <c r="S467" s="11" t="s">
        <v>48</v>
      </c>
      <c r="T467" s="11" t="s">
        <v>48</v>
      </c>
      <c r="U467" s="11" t="s">
        <v>58</v>
      </c>
      <c r="V467" s="11" t="s">
        <v>48</v>
      </c>
      <c r="W467" s="11" t="s">
        <v>419</v>
      </c>
      <c r="X467" s="11" t="s">
        <v>60</v>
      </c>
      <c r="Y467" s="11">
        <v>348</v>
      </c>
      <c r="Z467" s="11">
        <v>0</v>
      </c>
      <c r="AA467" s="11" t="s">
        <v>48</v>
      </c>
    </row>
    <row r="468" spans="1:27">
      <c r="A468" s="11" t="s">
        <v>1731</v>
      </c>
      <c r="B468" s="11" t="s">
        <v>45</v>
      </c>
      <c r="C468" s="11" t="s">
        <v>46</v>
      </c>
      <c r="D468" s="11" t="s">
        <v>47</v>
      </c>
      <c r="E468" s="11" t="s">
        <v>48</v>
      </c>
      <c r="F468" s="11" t="s">
        <v>1732</v>
      </c>
      <c r="G468" s="11" t="s">
        <v>1733</v>
      </c>
      <c r="H468" s="11" t="s">
        <v>1686</v>
      </c>
      <c r="I468" s="11" t="s">
        <v>52</v>
      </c>
      <c r="J468" s="11" t="s">
        <v>53</v>
      </c>
      <c r="K468" s="11" t="s">
        <v>385</v>
      </c>
      <c r="L468" s="11" t="s">
        <v>55</v>
      </c>
      <c r="M468" s="11" t="s">
        <v>694</v>
      </c>
      <c r="N468" s="11" t="s">
        <v>57</v>
      </c>
      <c r="O468" s="11" t="s">
        <v>47</v>
      </c>
      <c r="P468" s="11" t="s">
        <v>47</v>
      </c>
      <c r="Q468" s="11" t="s">
        <v>57</v>
      </c>
      <c r="R468" s="11" t="s">
        <v>57</v>
      </c>
      <c r="S468" s="11" t="s">
        <v>48</v>
      </c>
      <c r="T468" s="11" t="s">
        <v>48</v>
      </c>
      <c r="U468" s="11" t="s">
        <v>58</v>
      </c>
      <c r="V468" s="11" t="s">
        <v>48</v>
      </c>
      <c r="W468" s="11" t="s">
        <v>431</v>
      </c>
      <c r="X468" s="11" t="s">
        <v>60</v>
      </c>
      <c r="Y468" s="11">
        <v>480</v>
      </c>
      <c r="Z468" s="11">
        <v>0</v>
      </c>
      <c r="AA468" s="11" t="s">
        <v>48</v>
      </c>
    </row>
    <row r="469" spans="1:27">
      <c r="A469" s="11" t="s">
        <v>1734</v>
      </c>
      <c r="B469" s="11" t="s">
        <v>45</v>
      </c>
      <c r="C469" s="11" t="s">
        <v>46</v>
      </c>
      <c r="D469" s="11" t="s">
        <v>47</v>
      </c>
      <c r="E469" s="11" t="s">
        <v>48</v>
      </c>
      <c r="F469" s="11" t="s">
        <v>1710</v>
      </c>
      <c r="G469" s="11" t="s">
        <v>1711</v>
      </c>
      <c r="H469" s="11" t="s">
        <v>1712</v>
      </c>
      <c r="I469" s="11" t="s">
        <v>52</v>
      </c>
      <c r="J469" s="11" t="s">
        <v>116</v>
      </c>
      <c r="K469" s="11" t="s">
        <v>403</v>
      </c>
      <c r="L469" s="11" t="s">
        <v>55</v>
      </c>
      <c r="M469" s="11" t="s">
        <v>57</v>
      </c>
      <c r="N469" s="11" t="s">
        <v>57</v>
      </c>
      <c r="O469" s="11" t="s">
        <v>1735</v>
      </c>
      <c r="P469" s="11" t="s">
        <v>1736</v>
      </c>
      <c r="Q469" s="11" t="s">
        <v>688</v>
      </c>
      <c r="R469" s="11" t="s">
        <v>57</v>
      </c>
      <c r="S469" s="11" t="s">
        <v>119</v>
      </c>
      <c r="T469" s="11" t="s">
        <v>53</v>
      </c>
      <c r="U469" s="11" t="s">
        <v>58</v>
      </c>
      <c r="V469" s="11" t="s">
        <v>48</v>
      </c>
      <c r="W469" s="11" t="s">
        <v>1161</v>
      </c>
      <c r="X469" s="11" t="s">
        <v>60</v>
      </c>
      <c r="Y469" s="11">
        <v>0</v>
      </c>
      <c r="Z469" s="11">
        <v>498</v>
      </c>
      <c r="AA469" s="11" t="s">
        <v>48</v>
      </c>
    </row>
    <row r="470" spans="1:27">
      <c r="A470" s="11" t="s">
        <v>1737</v>
      </c>
      <c r="B470" s="11" t="s">
        <v>45</v>
      </c>
      <c r="C470" s="11" t="s">
        <v>46</v>
      </c>
      <c r="D470" s="11" t="s">
        <v>47</v>
      </c>
      <c r="E470" s="11" t="s">
        <v>48</v>
      </c>
      <c r="F470" s="11" t="s">
        <v>1738</v>
      </c>
      <c r="G470" s="11" t="s">
        <v>1739</v>
      </c>
      <c r="H470" s="11" t="s">
        <v>595</v>
      </c>
      <c r="I470" s="11" t="s">
        <v>52</v>
      </c>
      <c r="J470" s="11" t="s">
        <v>53</v>
      </c>
      <c r="K470" s="11" t="s">
        <v>578</v>
      </c>
      <c r="L470" s="11" t="s">
        <v>55</v>
      </c>
      <c r="M470" s="11" t="s">
        <v>694</v>
      </c>
      <c r="N470" s="11" t="s">
        <v>57</v>
      </c>
      <c r="O470" s="11" t="s">
        <v>47</v>
      </c>
      <c r="P470" s="11" t="s">
        <v>47</v>
      </c>
      <c r="Q470" s="11" t="s">
        <v>57</v>
      </c>
      <c r="R470" s="11" t="s">
        <v>57</v>
      </c>
      <c r="S470" s="11" t="s">
        <v>48</v>
      </c>
      <c r="T470" s="11" t="s">
        <v>48</v>
      </c>
      <c r="U470" s="11" t="s">
        <v>58</v>
      </c>
      <c r="V470" s="11" t="s">
        <v>48</v>
      </c>
      <c r="W470" s="11" t="s">
        <v>431</v>
      </c>
      <c r="X470" s="11" t="s">
        <v>60</v>
      </c>
      <c r="Y470" s="11">
        <v>480</v>
      </c>
      <c r="Z470" s="11">
        <v>0</v>
      </c>
      <c r="AA470" s="11" t="s">
        <v>48</v>
      </c>
    </row>
    <row r="471" spans="1:27">
      <c r="A471" s="11" t="s">
        <v>1740</v>
      </c>
      <c r="B471" s="11" t="s">
        <v>45</v>
      </c>
      <c r="C471" s="11" t="s">
        <v>46</v>
      </c>
      <c r="D471" s="11" t="s">
        <v>47</v>
      </c>
      <c r="E471" s="11" t="s">
        <v>48</v>
      </c>
      <c r="F471" s="11" t="s">
        <v>1741</v>
      </c>
      <c r="G471" s="11" t="s">
        <v>1742</v>
      </c>
      <c r="H471" s="11" t="s">
        <v>595</v>
      </c>
      <c r="I471" s="11" t="s">
        <v>52</v>
      </c>
      <c r="J471" s="11" t="s">
        <v>53</v>
      </c>
      <c r="K471" s="11" t="s">
        <v>578</v>
      </c>
      <c r="L471" s="11" t="s">
        <v>55</v>
      </c>
      <c r="M471" s="11" t="s">
        <v>694</v>
      </c>
      <c r="N471" s="11" t="s">
        <v>57</v>
      </c>
      <c r="O471" s="11" t="s">
        <v>47</v>
      </c>
      <c r="P471" s="11" t="s">
        <v>47</v>
      </c>
      <c r="Q471" s="11" t="s">
        <v>57</v>
      </c>
      <c r="R471" s="11" t="s">
        <v>57</v>
      </c>
      <c r="S471" s="11" t="s">
        <v>48</v>
      </c>
      <c r="T471" s="11" t="s">
        <v>48</v>
      </c>
      <c r="U471" s="11" t="s">
        <v>58</v>
      </c>
      <c r="V471" s="11" t="s">
        <v>48</v>
      </c>
      <c r="W471" s="11" t="s">
        <v>431</v>
      </c>
      <c r="X471" s="11" t="s">
        <v>60</v>
      </c>
      <c r="Y471" s="11">
        <v>480</v>
      </c>
      <c r="Z471" s="11">
        <v>0</v>
      </c>
      <c r="AA471" s="11" t="s">
        <v>48</v>
      </c>
    </row>
    <row r="472" spans="1:27">
      <c r="A472" s="11" t="s">
        <v>1743</v>
      </c>
      <c r="B472" s="11" t="s">
        <v>45</v>
      </c>
      <c r="C472" s="11" t="s">
        <v>46</v>
      </c>
      <c r="D472" s="11" t="s">
        <v>47</v>
      </c>
      <c r="E472" s="11" t="s">
        <v>48</v>
      </c>
      <c r="F472" s="11" t="s">
        <v>1744</v>
      </c>
      <c r="G472" s="11" t="s">
        <v>1745</v>
      </c>
      <c r="H472" s="11" t="s">
        <v>1712</v>
      </c>
      <c r="I472" s="11" t="s">
        <v>52</v>
      </c>
      <c r="J472" s="11" t="s">
        <v>53</v>
      </c>
      <c r="K472" s="11" t="s">
        <v>403</v>
      </c>
      <c r="L472" s="11" t="s">
        <v>55</v>
      </c>
      <c r="M472" s="11" t="s">
        <v>725</v>
      </c>
      <c r="N472" s="11" t="s">
        <v>57</v>
      </c>
      <c r="O472" s="11" t="s">
        <v>47</v>
      </c>
      <c r="P472" s="11" t="s">
        <v>47</v>
      </c>
      <c r="Q472" s="11" t="s">
        <v>57</v>
      </c>
      <c r="R472" s="11" t="s">
        <v>57</v>
      </c>
      <c r="S472" s="11" t="s">
        <v>48</v>
      </c>
      <c r="T472" s="11" t="s">
        <v>48</v>
      </c>
      <c r="U472" s="11" t="s">
        <v>58</v>
      </c>
      <c r="V472" s="11" t="s">
        <v>48</v>
      </c>
      <c r="W472" s="11" t="s">
        <v>726</v>
      </c>
      <c r="X472" s="11" t="s">
        <v>60</v>
      </c>
      <c r="Y472" s="11">
        <v>554</v>
      </c>
      <c r="Z472" s="11">
        <v>0</v>
      </c>
      <c r="AA472" s="11" t="s">
        <v>48</v>
      </c>
    </row>
    <row r="473" spans="1:27">
      <c r="A473" s="11" t="s">
        <v>1746</v>
      </c>
      <c r="B473" s="11" t="s">
        <v>45</v>
      </c>
      <c r="C473" s="11" t="s">
        <v>46</v>
      </c>
      <c r="D473" s="11" t="s">
        <v>47</v>
      </c>
      <c r="E473" s="11" t="s">
        <v>48</v>
      </c>
      <c r="F473" s="11" t="s">
        <v>1747</v>
      </c>
      <c r="G473" s="11" t="s">
        <v>1748</v>
      </c>
      <c r="H473" s="11" t="s">
        <v>1686</v>
      </c>
      <c r="I473" s="11" t="s">
        <v>52</v>
      </c>
      <c r="J473" s="11" t="s">
        <v>53</v>
      </c>
      <c r="K473" s="11" t="s">
        <v>467</v>
      </c>
      <c r="L473" s="11" t="s">
        <v>55</v>
      </c>
      <c r="M473" s="11" t="s">
        <v>694</v>
      </c>
      <c r="N473" s="11" t="s">
        <v>57</v>
      </c>
      <c r="O473" s="11" t="s">
        <v>47</v>
      </c>
      <c r="P473" s="11" t="s">
        <v>47</v>
      </c>
      <c r="Q473" s="11" t="s">
        <v>57</v>
      </c>
      <c r="R473" s="11" t="s">
        <v>57</v>
      </c>
      <c r="S473" s="11" t="s">
        <v>48</v>
      </c>
      <c r="T473" s="11" t="s">
        <v>48</v>
      </c>
      <c r="U473" s="11" t="s">
        <v>58</v>
      </c>
      <c r="V473" s="11" t="s">
        <v>48</v>
      </c>
      <c r="W473" s="11" t="s">
        <v>431</v>
      </c>
      <c r="X473" s="11" t="s">
        <v>60</v>
      </c>
      <c r="Y473" s="11">
        <v>480</v>
      </c>
      <c r="Z473" s="11">
        <v>0</v>
      </c>
      <c r="AA473" s="11" t="s">
        <v>48</v>
      </c>
    </row>
    <row r="474" spans="1:27">
      <c r="A474" s="11" t="s">
        <v>1749</v>
      </c>
      <c r="B474" s="11" t="s">
        <v>45</v>
      </c>
      <c r="C474" s="11" t="s">
        <v>46</v>
      </c>
      <c r="D474" s="11" t="s">
        <v>47</v>
      </c>
      <c r="E474" s="11" t="s">
        <v>48</v>
      </c>
      <c r="F474" s="11" t="s">
        <v>1750</v>
      </c>
      <c r="G474" s="11" t="s">
        <v>1751</v>
      </c>
      <c r="H474" s="11" t="s">
        <v>1686</v>
      </c>
      <c r="I474" s="11" t="s">
        <v>52</v>
      </c>
      <c r="J474" s="11" t="s">
        <v>53</v>
      </c>
      <c r="K474" s="11" t="s">
        <v>467</v>
      </c>
      <c r="L474" s="11" t="s">
        <v>55</v>
      </c>
      <c r="M474" s="11" t="s">
        <v>694</v>
      </c>
      <c r="N474" s="11" t="s">
        <v>57</v>
      </c>
      <c r="O474" s="11" t="s">
        <v>47</v>
      </c>
      <c r="P474" s="11" t="s">
        <v>47</v>
      </c>
      <c r="Q474" s="11" t="s">
        <v>57</v>
      </c>
      <c r="R474" s="11" t="s">
        <v>57</v>
      </c>
      <c r="S474" s="11" t="s">
        <v>48</v>
      </c>
      <c r="T474" s="11" t="s">
        <v>48</v>
      </c>
      <c r="U474" s="11" t="s">
        <v>58</v>
      </c>
      <c r="V474" s="11" t="s">
        <v>48</v>
      </c>
      <c r="W474" s="11" t="s">
        <v>431</v>
      </c>
      <c r="X474" s="11" t="s">
        <v>60</v>
      </c>
      <c r="Y474" s="11">
        <v>480</v>
      </c>
      <c r="Z474" s="11">
        <v>0</v>
      </c>
      <c r="AA474" s="11" t="s">
        <v>48</v>
      </c>
    </row>
    <row r="475" spans="1:27">
      <c r="A475" s="11" t="s">
        <v>1752</v>
      </c>
      <c r="B475" s="11" t="s">
        <v>45</v>
      </c>
      <c r="C475" s="11" t="s">
        <v>46</v>
      </c>
      <c r="D475" s="11" t="s">
        <v>47</v>
      </c>
      <c r="E475" s="11" t="s">
        <v>48</v>
      </c>
      <c r="F475" s="11" t="s">
        <v>1753</v>
      </c>
      <c r="G475" s="11" t="s">
        <v>1754</v>
      </c>
      <c r="H475" s="11" t="s">
        <v>531</v>
      </c>
      <c r="I475" s="11" t="s">
        <v>52</v>
      </c>
      <c r="J475" s="11" t="s">
        <v>53</v>
      </c>
      <c r="K475" s="11" t="s">
        <v>385</v>
      </c>
      <c r="L475" s="11" t="s">
        <v>55</v>
      </c>
      <c r="M475" s="11" t="s">
        <v>694</v>
      </c>
      <c r="N475" s="11" t="s">
        <v>57</v>
      </c>
      <c r="O475" s="11" t="s">
        <v>47</v>
      </c>
      <c r="P475" s="11" t="s">
        <v>47</v>
      </c>
      <c r="Q475" s="11" t="s">
        <v>57</v>
      </c>
      <c r="R475" s="11" t="s">
        <v>57</v>
      </c>
      <c r="S475" s="11" t="s">
        <v>48</v>
      </c>
      <c r="T475" s="11" t="s">
        <v>48</v>
      </c>
      <c r="U475" s="11" t="s">
        <v>58</v>
      </c>
      <c r="V475" s="11" t="s">
        <v>48</v>
      </c>
      <c r="W475" s="11" t="s">
        <v>431</v>
      </c>
      <c r="X475" s="11" t="s">
        <v>60</v>
      </c>
      <c r="Y475" s="11">
        <v>480</v>
      </c>
      <c r="Z475" s="11">
        <v>0</v>
      </c>
      <c r="AA475" s="11" t="s">
        <v>48</v>
      </c>
    </row>
    <row r="476" spans="1:27">
      <c r="A476" s="11" t="s">
        <v>1755</v>
      </c>
      <c r="B476" s="11" t="s">
        <v>45</v>
      </c>
      <c r="C476" s="11" t="s">
        <v>46</v>
      </c>
      <c r="D476" s="11" t="s">
        <v>47</v>
      </c>
      <c r="E476" s="11" t="s">
        <v>48</v>
      </c>
      <c r="F476" s="11" t="s">
        <v>1756</v>
      </c>
      <c r="G476" s="11" t="s">
        <v>1757</v>
      </c>
      <c r="H476" s="11" t="s">
        <v>686</v>
      </c>
      <c r="I476" s="11" t="s">
        <v>52</v>
      </c>
      <c r="J476" s="11" t="s">
        <v>53</v>
      </c>
      <c r="K476" s="11" t="s">
        <v>687</v>
      </c>
      <c r="L476" s="11" t="s">
        <v>55</v>
      </c>
      <c r="M476" s="11" t="s">
        <v>694</v>
      </c>
      <c r="N476" s="11" t="s">
        <v>57</v>
      </c>
      <c r="O476" s="11" t="s">
        <v>47</v>
      </c>
      <c r="P476" s="11" t="s">
        <v>47</v>
      </c>
      <c r="Q476" s="11" t="s">
        <v>57</v>
      </c>
      <c r="R476" s="11" t="s">
        <v>57</v>
      </c>
      <c r="S476" s="11" t="s">
        <v>48</v>
      </c>
      <c r="T476" s="11" t="s">
        <v>48</v>
      </c>
      <c r="U476" s="11" t="s">
        <v>58</v>
      </c>
      <c r="V476" s="11" t="s">
        <v>48</v>
      </c>
      <c r="W476" s="11" t="s">
        <v>431</v>
      </c>
      <c r="X476" s="11" t="s">
        <v>60</v>
      </c>
      <c r="Y476" s="11">
        <v>480</v>
      </c>
      <c r="Z476" s="11">
        <v>0</v>
      </c>
      <c r="AA476" s="11" t="s">
        <v>48</v>
      </c>
    </row>
    <row r="477" spans="1:27">
      <c r="A477" s="11" t="s">
        <v>1758</v>
      </c>
      <c r="B477" s="11" t="s">
        <v>45</v>
      </c>
      <c r="C477" s="11" t="s">
        <v>46</v>
      </c>
      <c r="D477" s="11" t="s">
        <v>47</v>
      </c>
      <c r="E477" s="11" t="s">
        <v>48</v>
      </c>
      <c r="F477" s="11" t="s">
        <v>1759</v>
      </c>
      <c r="G477" s="11" t="s">
        <v>1760</v>
      </c>
      <c r="H477" s="11" t="s">
        <v>610</v>
      </c>
      <c r="I477" s="11" t="s">
        <v>52</v>
      </c>
      <c r="J477" s="11" t="s">
        <v>53</v>
      </c>
      <c r="K477" s="11" t="s">
        <v>162</v>
      </c>
      <c r="L477" s="11" t="s">
        <v>55</v>
      </c>
      <c r="M477" s="11" t="s">
        <v>784</v>
      </c>
      <c r="N477" s="11" t="s">
        <v>57</v>
      </c>
      <c r="O477" s="11" t="s">
        <v>47</v>
      </c>
      <c r="P477" s="11" t="s">
        <v>47</v>
      </c>
      <c r="Q477" s="11" t="s">
        <v>57</v>
      </c>
      <c r="R477" s="11" t="s">
        <v>57</v>
      </c>
      <c r="S477" s="11" t="s">
        <v>48</v>
      </c>
      <c r="T477" s="11" t="s">
        <v>48</v>
      </c>
      <c r="U477" s="11" t="s">
        <v>58</v>
      </c>
      <c r="V477" s="11" t="s">
        <v>48</v>
      </c>
      <c r="W477" s="11" t="s">
        <v>785</v>
      </c>
      <c r="X477" s="11" t="s">
        <v>60</v>
      </c>
      <c r="Y477" s="11">
        <v>828</v>
      </c>
      <c r="Z477" s="11">
        <v>0</v>
      </c>
      <c r="AA477" s="11" t="s">
        <v>48</v>
      </c>
    </row>
    <row r="478" spans="1:27">
      <c r="A478" s="11" t="s">
        <v>1761</v>
      </c>
      <c r="B478" s="11" t="s">
        <v>45</v>
      </c>
      <c r="C478" s="11" t="s">
        <v>46</v>
      </c>
      <c r="D478" s="11" t="s">
        <v>47</v>
      </c>
      <c r="E478" s="11" t="s">
        <v>48</v>
      </c>
      <c r="F478" s="11" t="s">
        <v>1762</v>
      </c>
      <c r="G478" s="11" t="s">
        <v>1763</v>
      </c>
      <c r="H478" s="11" t="s">
        <v>544</v>
      </c>
      <c r="I478" s="11" t="s">
        <v>52</v>
      </c>
      <c r="J478" s="11" t="s">
        <v>53</v>
      </c>
      <c r="K478" s="11" t="s">
        <v>385</v>
      </c>
      <c r="L478" s="11" t="s">
        <v>55</v>
      </c>
      <c r="M478" s="11" t="s">
        <v>489</v>
      </c>
      <c r="N478" s="11" t="s">
        <v>57</v>
      </c>
      <c r="O478" s="11" t="s">
        <v>47</v>
      </c>
      <c r="P478" s="11" t="s">
        <v>47</v>
      </c>
      <c r="Q478" s="11" t="s">
        <v>57</v>
      </c>
      <c r="R478" s="11" t="s">
        <v>57</v>
      </c>
      <c r="S478" s="11" t="s">
        <v>48</v>
      </c>
      <c r="T478" s="11" t="s">
        <v>48</v>
      </c>
      <c r="U478" s="11" t="s">
        <v>58</v>
      </c>
      <c r="V478" s="11" t="s">
        <v>48</v>
      </c>
      <c r="W478" s="11" t="s">
        <v>490</v>
      </c>
      <c r="X478" s="11" t="s">
        <v>60</v>
      </c>
      <c r="Y478" s="11">
        <v>395</v>
      </c>
      <c r="Z478" s="11">
        <v>0</v>
      </c>
      <c r="AA478" s="11" t="s">
        <v>48</v>
      </c>
    </row>
    <row r="479" spans="1:27">
      <c r="A479" s="11" t="s">
        <v>1764</v>
      </c>
      <c r="B479" s="11" t="s">
        <v>45</v>
      </c>
      <c r="C479" s="11" t="s">
        <v>46</v>
      </c>
      <c r="D479" s="11" t="s">
        <v>47</v>
      </c>
      <c r="E479" s="11" t="s">
        <v>48</v>
      </c>
      <c r="F479" s="11" t="s">
        <v>1765</v>
      </c>
      <c r="G479" s="11" t="s">
        <v>1766</v>
      </c>
      <c r="H479" s="11" t="s">
        <v>676</v>
      </c>
      <c r="I479" s="11" t="s">
        <v>52</v>
      </c>
      <c r="J479" s="11" t="s">
        <v>53</v>
      </c>
      <c r="K479" s="11" t="s">
        <v>454</v>
      </c>
      <c r="L479" s="11" t="s">
        <v>55</v>
      </c>
      <c r="M479" s="11" t="s">
        <v>694</v>
      </c>
      <c r="N479" s="11" t="s">
        <v>57</v>
      </c>
      <c r="O479" s="11" t="s">
        <v>47</v>
      </c>
      <c r="P479" s="11" t="s">
        <v>47</v>
      </c>
      <c r="Q479" s="11" t="s">
        <v>57</v>
      </c>
      <c r="R479" s="11" t="s">
        <v>57</v>
      </c>
      <c r="S479" s="11" t="s">
        <v>48</v>
      </c>
      <c r="T479" s="11" t="s">
        <v>48</v>
      </c>
      <c r="U479" s="11" t="s">
        <v>58</v>
      </c>
      <c r="V479" s="11" t="s">
        <v>48</v>
      </c>
      <c r="W479" s="11" t="s">
        <v>431</v>
      </c>
      <c r="X479" s="11" t="s">
        <v>60</v>
      </c>
      <c r="Y479" s="11">
        <v>480</v>
      </c>
      <c r="Z479" s="11">
        <v>0</v>
      </c>
      <c r="AA479" s="11" t="s">
        <v>48</v>
      </c>
    </row>
    <row r="480" spans="1:27">
      <c r="A480" s="11" t="s">
        <v>1767</v>
      </c>
      <c r="B480" s="11" t="s">
        <v>45</v>
      </c>
      <c r="C480" s="11" t="s">
        <v>46</v>
      </c>
      <c r="D480" s="11" t="s">
        <v>47</v>
      </c>
      <c r="E480" s="11" t="s">
        <v>48</v>
      </c>
      <c r="F480" s="11" t="s">
        <v>1768</v>
      </c>
      <c r="G480" s="11" t="s">
        <v>1769</v>
      </c>
      <c r="H480" s="11" t="s">
        <v>1686</v>
      </c>
      <c r="I480" s="11" t="s">
        <v>52</v>
      </c>
      <c r="J480" s="11" t="s">
        <v>53</v>
      </c>
      <c r="K480" s="11" t="s">
        <v>385</v>
      </c>
      <c r="L480" s="11" t="s">
        <v>55</v>
      </c>
      <c r="M480" s="11" t="s">
        <v>694</v>
      </c>
      <c r="N480" s="11" t="s">
        <v>57</v>
      </c>
      <c r="O480" s="11" t="s">
        <v>47</v>
      </c>
      <c r="P480" s="11" t="s">
        <v>47</v>
      </c>
      <c r="Q480" s="11" t="s">
        <v>57</v>
      </c>
      <c r="R480" s="11" t="s">
        <v>57</v>
      </c>
      <c r="S480" s="11" t="s">
        <v>48</v>
      </c>
      <c r="T480" s="11" t="s">
        <v>48</v>
      </c>
      <c r="U480" s="11" t="s">
        <v>58</v>
      </c>
      <c r="V480" s="11" t="s">
        <v>48</v>
      </c>
      <c r="W480" s="11" t="s">
        <v>431</v>
      </c>
      <c r="X480" s="11" t="s">
        <v>60</v>
      </c>
      <c r="Y480" s="11">
        <v>480</v>
      </c>
      <c r="Z480" s="11">
        <v>0</v>
      </c>
      <c r="AA480" s="11" t="s">
        <v>48</v>
      </c>
    </row>
    <row r="481" spans="1:27">
      <c r="A481" s="11" t="s">
        <v>1770</v>
      </c>
      <c r="B481" s="11" t="s">
        <v>45</v>
      </c>
      <c r="C481" s="11" t="s">
        <v>46</v>
      </c>
      <c r="D481" s="11" t="s">
        <v>47</v>
      </c>
      <c r="E481" s="11" t="s">
        <v>48</v>
      </c>
      <c r="F481" s="11" t="s">
        <v>1771</v>
      </c>
      <c r="G481" s="11" t="s">
        <v>1772</v>
      </c>
      <c r="H481" s="11" t="s">
        <v>1712</v>
      </c>
      <c r="I481" s="11" t="s">
        <v>52</v>
      </c>
      <c r="J481" s="11" t="s">
        <v>53</v>
      </c>
      <c r="K481" s="11" t="s">
        <v>403</v>
      </c>
      <c r="L481" s="11" t="s">
        <v>55</v>
      </c>
      <c r="M481" s="11" t="s">
        <v>694</v>
      </c>
      <c r="N481" s="11" t="s">
        <v>57</v>
      </c>
      <c r="O481" s="11" t="s">
        <v>47</v>
      </c>
      <c r="P481" s="11" t="s">
        <v>47</v>
      </c>
      <c r="Q481" s="11" t="s">
        <v>57</v>
      </c>
      <c r="R481" s="11" t="s">
        <v>57</v>
      </c>
      <c r="S481" s="11" t="s">
        <v>48</v>
      </c>
      <c r="T481" s="11" t="s">
        <v>48</v>
      </c>
      <c r="U481" s="11" t="s">
        <v>58</v>
      </c>
      <c r="V481" s="11" t="s">
        <v>48</v>
      </c>
      <c r="W481" s="11" t="s">
        <v>431</v>
      </c>
      <c r="X481" s="11" t="s">
        <v>60</v>
      </c>
      <c r="Y481" s="11">
        <v>480</v>
      </c>
      <c r="Z481" s="11">
        <v>0</v>
      </c>
      <c r="AA481" s="11" t="s">
        <v>48</v>
      </c>
    </row>
    <row r="482" spans="1:27">
      <c r="A482" s="11" t="s">
        <v>1773</v>
      </c>
      <c r="B482" s="11" t="s">
        <v>45</v>
      </c>
      <c r="C482" s="11" t="s">
        <v>46</v>
      </c>
      <c r="D482" s="11" t="s">
        <v>47</v>
      </c>
      <c r="E482" s="11" t="s">
        <v>48</v>
      </c>
      <c r="F482" s="11" t="s">
        <v>1774</v>
      </c>
      <c r="G482" s="11" t="s">
        <v>1775</v>
      </c>
      <c r="H482" s="11" t="s">
        <v>676</v>
      </c>
      <c r="I482" s="11" t="s">
        <v>52</v>
      </c>
      <c r="J482" s="11" t="s">
        <v>53</v>
      </c>
      <c r="K482" s="11" t="s">
        <v>454</v>
      </c>
      <c r="L482" s="11" t="s">
        <v>55</v>
      </c>
      <c r="M482" s="11" t="s">
        <v>694</v>
      </c>
      <c r="N482" s="11" t="s">
        <v>57</v>
      </c>
      <c r="O482" s="11" t="s">
        <v>47</v>
      </c>
      <c r="P482" s="11" t="s">
        <v>47</v>
      </c>
      <c r="Q482" s="11" t="s">
        <v>57</v>
      </c>
      <c r="R482" s="11" t="s">
        <v>57</v>
      </c>
      <c r="S482" s="11" t="s">
        <v>48</v>
      </c>
      <c r="T482" s="11" t="s">
        <v>48</v>
      </c>
      <c r="U482" s="11" t="s">
        <v>58</v>
      </c>
      <c r="V482" s="11" t="s">
        <v>48</v>
      </c>
      <c r="W482" s="11" t="s">
        <v>431</v>
      </c>
      <c r="X482" s="11" t="s">
        <v>60</v>
      </c>
      <c r="Y482" s="11">
        <v>480</v>
      </c>
      <c r="Z482" s="11">
        <v>0</v>
      </c>
      <c r="AA482" s="11" t="s">
        <v>48</v>
      </c>
    </row>
    <row r="483" spans="1:27">
      <c r="A483" s="11" t="s">
        <v>1776</v>
      </c>
      <c r="B483" s="11" t="s">
        <v>45</v>
      </c>
      <c r="C483" s="11" t="s">
        <v>46</v>
      </c>
      <c r="D483" s="11" t="s">
        <v>47</v>
      </c>
      <c r="E483" s="11" t="s">
        <v>48</v>
      </c>
      <c r="F483" s="11" t="s">
        <v>1777</v>
      </c>
      <c r="G483" s="11" t="s">
        <v>1778</v>
      </c>
      <c r="H483" s="11" t="s">
        <v>1779</v>
      </c>
      <c r="I483" s="11" t="s">
        <v>52</v>
      </c>
      <c r="J483" s="11" t="s">
        <v>53</v>
      </c>
      <c r="K483" s="11" t="s">
        <v>385</v>
      </c>
      <c r="L483" s="11" t="s">
        <v>55</v>
      </c>
      <c r="M483" s="11" t="s">
        <v>688</v>
      </c>
      <c r="N483" s="11" t="s">
        <v>57</v>
      </c>
      <c r="O483" s="11" t="s">
        <v>47</v>
      </c>
      <c r="P483" s="11" t="s">
        <v>47</v>
      </c>
      <c r="Q483" s="11" t="s">
        <v>57</v>
      </c>
      <c r="R483" s="11" t="s">
        <v>57</v>
      </c>
      <c r="S483" s="11" t="s">
        <v>48</v>
      </c>
      <c r="T483" s="11" t="s">
        <v>48</v>
      </c>
      <c r="U483" s="11" t="s">
        <v>58</v>
      </c>
      <c r="V483" s="11" t="s">
        <v>48</v>
      </c>
      <c r="W483" s="11" t="s">
        <v>689</v>
      </c>
      <c r="X483" s="11" t="s">
        <v>60</v>
      </c>
      <c r="Y483" s="11">
        <v>498</v>
      </c>
      <c r="Z483" s="11">
        <v>0</v>
      </c>
      <c r="AA483" s="11" t="s">
        <v>48</v>
      </c>
    </row>
    <row r="484" spans="1:27">
      <c r="A484" s="11" t="s">
        <v>1780</v>
      </c>
      <c r="B484" s="11" t="s">
        <v>45</v>
      </c>
      <c r="C484" s="11" t="s">
        <v>46</v>
      </c>
      <c r="D484" s="11" t="s">
        <v>47</v>
      </c>
      <c r="E484" s="11" t="s">
        <v>48</v>
      </c>
      <c r="F484" s="11" t="s">
        <v>1781</v>
      </c>
      <c r="G484" s="11" t="s">
        <v>1782</v>
      </c>
      <c r="H484" s="11" t="s">
        <v>449</v>
      </c>
      <c r="I484" s="11" t="s">
        <v>52</v>
      </c>
      <c r="J484" s="11" t="s">
        <v>53</v>
      </c>
      <c r="K484" s="11" t="s">
        <v>385</v>
      </c>
      <c r="L484" s="11" t="s">
        <v>55</v>
      </c>
      <c r="M484" s="11" t="s">
        <v>644</v>
      </c>
      <c r="N484" s="11" t="s">
        <v>57</v>
      </c>
      <c r="O484" s="11" t="s">
        <v>47</v>
      </c>
      <c r="P484" s="11" t="s">
        <v>47</v>
      </c>
      <c r="Q484" s="11" t="s">
        <v>57</v>
      </c>
      <c r="R484" s="11" t="s">
        <v>57</v>
      </c>
      <c r="S484" s="11" t="s">
        <v>48</v>
      </c>
      <c r="T484" s="11" t="s">
        <v>48</v>
      </c>
      <c r="U484" s="11" t="s">
        <v>58</v>
      </c>
      <c r="V484" s="11" t="s">
        <v>48</v>
      </c>
      <c r="W484" s="11" t="s">
        <v>645</v>
      </c>
      <c r="X484" s="11" t="s">
        <v>60</v>
      </c>
      <c r="Y484" s="11">
        <v>716</v>
      </c>
      <c r="Z484" s="11">
        <v>0</v>
      </c>
      <c r="AA484" s="11" t="s">
        <v>48</v>
      </c>
    </row>
    <row r="485" spans="1:27">
      <c r="A485" s="11" t="s">
        <v>1783</v>
      </c>
      <c r="B485" s="11" t="s">
        <v>45</v>
      </c>
      <c r="C485" s="11" t="s">
        <v>46</v>
      </c>
      <c r="D485" s="11" t="s">
        <v>47</v>
      </c>
      <c r="E485" s="11" t="s">
        <v>48</v>
      </c>
      <c r="F485" s="11" t="s">
        <v>1784</v>
      </c>
      <c r="G485" s="11" t="s">
        <v>1785</v>
      </c>
      <c r="H485" s="11" t="s">
        <v>1786</v>
      </c>
      <c r="I485" s="11" t="s">
        <v>52</v>
      </c>
      <c r="J485" s="11" t="s">
        <v>53</v>
      </c>
      <c r="K485" s="11" t="s">
        <v>467</v>
      </c>
      <c r="L485" s="11" t="s">
        <v>55</v>
      </c>
      <c r="M485" s="11" t="s">
        <v>644</v>
      </c>
      <c r="N485" s="11" t="s">
        <v>57</v>
      </c>
      <c r="O485" s="11" t="s">
        <v>47</v>
      </c>
      <c r="P485" s="11" t="s">
        <v>47</v>
      </c>
      <c r="Q485" s="11" t="s">
        <v>57</v>
      </c>
      <c r="R485" s="11" t="s">
        <v>57</v>
      </c>
      <c r="S485" s="11" t="s">
        <v>48</v>
      </c>
      <c r="T485" s="11" t="s">
        <v>48</v>
      </c>
      <c r="U485" s="11" t="s">
        <v>58</v>
      </c>
      <c r="V485" s="11" t="s">
        <v>48</v>
      </c>
      <c r="W485" s="11" t="s">
        <v>645</v>
      </c>
      <c r="X485" s="11" t="s">
        <v>60</v>
      </c>
      <c r="Y485" s="11">
        <v>716</v>
      </c>
      <c r="Z485" s="11">
        <v>0</v>
      </c>
      <c r="AA485" s="11" t="s">
        <v>48</v>
      </c>
    </row>
    <row r="486" spans="1:27">
      <c r="A486" s="11" t="s">
        <v>1787</v>
      </c>
      <c r="B486" s="11" t="s">
        <v>45</v>
      </c>
      <c r="C486" s="11" t="s">
        <v>46</v>
      </c>
      <c r="D486" s="11" t="s">
        <v>47</v>
      </c>
      <c r="E486" s="11" t="s">
        <v>48</v>
      </c>
      <c r="F486" s="11" t="s">
        <v>1788</v>
      </c>
      <c r="G486" s="11" t="s">
        <v>1789</v>
      </c>
      <c r="H486" s="11" t="s">
        <v>1790</v>
      </c>
      <c r="I486" s="11" t="s">
        <v>52</v>
      </c>
      <c r="J486" s="11" t="s">
        <v>53</v>
      </c>
      <c r="K486" s="11" t="s">
        <v>666</v>
      </c>
      <c r="L486" s="11" t="s">
        <v>55</v>
      </c>
      <c r="M486" s="11" t="s">
        <v>688</v>
      </c>
      <c r="N486" s="11" t="s">
        <v>57</v>
      </c>
      <c r="O486" s="11" t="s">
        <v>47</v>
      </c>
      <c r="P486" s="11" t="s">
        <v>47</v>
      </c>
      <c r="Q486" s="11" t="s">
        <v>57</v>
      </c>
      <c r="R486" s="11" t="s">
        <v>57</v>
      </c>
      <c r="S486" s="11" t="s">
        <v>48</v>
      </c>
      <c r="T486" s="11" t="s">
        <v>48</v>
      </c>
      <c r="U486" s="11" t="s">
        <v>58</v>
      </c>
      <c r="V486" s="11" t="s">
        <v>48</v>
      </c>
      <c r="W486" s="11" t="s">
        <v>689</v>
      </c>
      <c r="X486" s="11" t="s">
        <v>60</v>
      </c>
      <c r="Y486" s="11">
        <v>498</v>
      </c>
      <c r="Z486" s="11">
        <v>0</v>
      </c>
      <c r="AA486" s="11" t="s">
        <v>48</v>
      </c>
    </row>
    <row r="487" spans="1:27">
      <c r="A487" s="11" t="s">
        <v>1791</v>
      </c>
      <c r="B487" s="11" t="s">
        <v>45</v>
      </c>
      <c r="C487" s="11" t="s">
        <v>46</v>
      </c>
      <c r="D487" s="11" t="s">
        <v>47</v>
      </c>
      <c r="E487" s="11" t="s">
        <v>48</v>
      </c>
      <c r="F487" s="11" t="s">
        <v>1792</v>
      </c>
      <c r="G487" s="11" t="s">
        <v>1793</v>
      </c>
      <c r="H487" s="11" t="s">
        <v>1794</v>
      </c>
      <c r="I487" s="11" t="s">
        <v>52</v>
      </c>
      <c r="J487" s="11" t="s">
        <v>53</v>
      </c>
      <c r="K487" s="11" t="s">
        <v>403</v>
      </c>
      <c r="L487" s="11" t="s">
        <v>55</v>
      </c>
      <c r="M487" s="11" t="s">
        <v>644</v>
      </c>
      <c r="N487" s="11" t="s">
        <v>57</v>
      </c>
      <c r="O487" s="11" t="s">
        <v>47</v>
      </c>
      <c r="P487" s="11" t="s">
        <v>47</v>
      </c>
      <c r="Q487" s="11" t="s">
        <v>57</v>
      </c>
      <c r="R487" s="11" t="s">
        <v>57</v>
      </c>
      <c r="S487" s="11" t="s">
        <v>48</v>
      </c>
      <c r="T487" s="11" t="s">
        <v>48</v>
      </c>
      <c r="U487" s="11" t="s">
        <v>58</v>
      </c>
      <c r="V487" s="11" t="s">
        <v>48</v>
      </c>
      <c r="W487" s="11" t="s">
        <v>645</v>
      </c>
      <c r="X487" s="11" t="s">
        <v>60</v>
      </c>
      <c r="Y487" s="11">
        <v>716</v>
      </c>
      <c r="Z487" s="11">
        <v>0</v>
      </c>
      <c r="AA487" s="11" t="s">
        <v>48</v>
      </c>
    </row>
    <row r="488" spans="1:27">
      <c r="A488" s="11" t="s">
        <v>1795</v>
      </c>
      <c r="B488" s="11" t="s">
        <v>45</v>
      </c>
      <c r="C488" s="11" t="s">
        <v>46</v>
      </c>
      <c r="D488" s="11" t="s">
        <v>47</v>
      </c>
      <c r="E488" s="11" t="s">
        <v>48</v>
      </c>
      <c r="F488" s="11" t="s">
        <v>1796</v>
      </c>
      <c r="G488" s="11" t="s">
        <v>1797</v>
      </c>
      <c r="H488" s="11" t="s">
        <v>1798</v>
      </c>
      <c r="I488" s="11" t="s">
        <v>52</v>
      </c>
      <c r="J488" s="11" t="s">
        <v>53</v>
      </c>
      <c r="K488" s="11" t="s">
        <v>385</v>
      </c>
      <c r="L488" s="11" t="s">
        <v>55</v>
      </c>
      <c r="M488" s="11" t="s">
        <v>418</v>
      </c>
      <c r="N488" s="11" t="s">
        <v>57</v>
      </c>
      <c r="O488" s="11" t="s">
        <v>47</v>
      </c>
      <c r="P488" s="11" t="s">
        <v>47</v>
      </c>
      <c r="Q488" s="11" t="s">
        <v>57</v>
      </c>
      <c r="R488" s="11" t="s">
        <v>57</v>
      </c>
      <c r="S488" s="11" t="s">
        <v>48</v>
      </c>
      <c r="T488" s="11" t="s">
        <v>48</v>
      </c>
      <c r="U488" s="11" t="s">
        <v>58</v>
      </c>
      <c r="V488" s="11" t="s">
        <v>48</v>
      </c>
      <c r="W488" s="11" t="s">
        <v>419</v>
      </c>
      <c r="X488" s="11" t="s">
        <v>60</v>
      </c>
      <c r="Y488" s="11">
        <v>348</v>
      </c>
      <c r="Z488" s="11">
        <v>0</v>
      </c>
      <c r="AA488" s="11" t="s">
        <v>48</v>
      </c>
    </row>
    <row r="489" spans="1:27">
      <c r="A489" s="11" t="s">
        <v>1799</v>
      </c>
      <c r="B489" s="11" t="s">
        <v>45</v>
      </c>
      <c r="C489" s="11" t="s">
        <v>46</v>
      </c>
      <c r="D489" s="11" t="s">
        <v>47</v>
      </c>
      <c r="E489" s="11" t="s">
        <v>48</v>
      </c>
      <c r="F489" s="11" t="s">
        <v>1800</v>
      </c>
      <c r="G489" s="11" t="s">
        <v>1801</v>
      </c>
      <c r="H489" s="11" t="s">
        <v>1802</v>
      </c>
      <c r="I489" s="11" t="s">
        <v>52</v>
      </c>
      <c r="J489" s="11" t="s">
        <v>53</v>
      </c>
      <c r="K489" s="11" t="s">
        <v>385</v>
      </c>
      <c r="L489" s="11" t="s">
        <v>55</v>
      </c>
      <c r="M489" s="11" t="s">
        <v>418</v>
      </c>
      <c r="N489" s="11" t="s">
        <v>57</v>
      </c>
      <c r="O489" s="11" t="s">
        <v>47</v>
      </c>
      <c r="P489" s="11" t="s">
        <v>47</v>
      </c>
      <c r="Q489" s="11" t="s">
        <v>57</v>
      </c>
      <c r="R489" s="11" t="s">
        <v>57</v>
      </c>
      <c r="S489" s="11" t="s">
        <v>48</v>
      </c>
      <c r="T489" s="11" t="s">
        <v>48</v>
      </c>
      <c r="U489" s="11" t="s">
        <v>58</v>
      </c>
      <c r="V489" s="11" t="s">
        <v>48</v>
      </c>
      <c r="W489" s="11" t="s">
        <v>419</v>
      </c>
      <c r="X489" s="11" t="s">
        <v>60</v>
      </c>
      <c r="Y489" s="11">
        <v>348</v>
      </c>
      <c r="Z489" s="11">
        <v>0</v>
      </c>
      <c r="AA489" s="11" t="s">
        <v>48</v>
      </c>
    </row>
    <row r="490" spans="1:27">
      <c r="A490" s="11" t="s">
        <v>1803</v>
      </c>
      <c r="B490" s="11" t="s">
        <v>45</v>
      </c>
      <c r="C490" s="11" t="s">
        <v>46</v>
      </c>
      <c r="D490" s="11" t="s">
        <v>47</v>
      </c>
      <c r="E490" s="11" t="s">
        <v>48</v>
      </c>
      <c r="F490" s="11" t="s">
        <v>1804</v>
      </c>
      <c r="G490" s="11" t="s">
        <v>1805</v>
      </c>
      <c r="H490" s="11" t="s">
        <v>718</v>
      </c>
      <c r="I490" s="11" t="s">
        <v>52</v>
      </c>
      <c r="J490" s="11" t="s">
        <v>53</v>
      </c>
      <c r="K490" s="11" t="s">
        <v>824</v>
      </c>
      <c r="L490" s="11" t="s">
        <v>55</v>
      </c>
      <c r="M490" s="11" t="s">
        <v>1806</v>
      </c>
      <c r="N490" s="11" t="s">
        <v>57</v>
      </c>
      <c r="O490" s="11" t="s">
        <v>47</v>
      </c>
      <c r="P490" s="11" t="s">
        <v>47</v>
      </c>
      <c r="Q490" s="11" t="s">
        <v>57</v>
      </c>
      <c r="R490" s="11" t="s">
        <v>57</v>
      </c>
      <c r="S490" s="11" t="s">
        <v>48</v>
      </c>
      <c r="T490" s="11" t="s">
        <v>48</v>
      </c>
      <c r="U490" s="11" t="s">
        <v>58</v>
      </c>
      <c r="V490" s="11" t="s">
        <v>48</v>
      </c>
      <c r="W490" s="11" t="s">
        <v>1807</v>
      </c>
      <c r="X490" s="11" t="s">
        <v>60</v>
      </c>
      <c r="Y490" s="11">
        <v>430</v>
      </c>
      <c r="Z490" s="11">
        <v>0</v>
      </c>
      <c r="AA490" s="11" t="s">
        <v>48</v>
      </c>
    </row>
    <row r="491" spans="1:27">
      <c r="A491" s="11" t="s">
        <v>1808</v>
      </c>
      <c r="B491" s="11" t="s">
        <v>45</v>
      </c>
      <c r="C491" s="11" t="s">
        <v>46</v>
      </c>
      <c r="D491" s="11" t="s">
        <v>47</v>
      </c>
      <c r="E491" s="11" t="s">
        <v>48</v>
      </c>
      <c r="F491" s="11" t="s">
        <v>1809</v>
      </c>
      <c r="G491" s="11" t="s">
        <v>1810</v>
      </c>
      <c r="H491" s="11" t="s">
        <v>718</v>
      </c>
      <c r="I491" s="11" t="s">
        <v>52</v>
      </c>
      <c r="J491" s="11" t="s">
        <v>53</v>
      </c>
      <c r="K491" s="11" t="s">
        <v>824</v>
      </c>
      <c r="L491" s="11" t="s">
        <v>55</v>
      </c>
      <c r="M491" s="11" t="s">
        <v>418</v>
      </c>
      <c r="N491" s="11" t="s">
        <v>57</v>
      </c>
      <c r="O491" s="11" t="s">
        <v>47</v>
      </c>
      <c r="P491" s="11" t="s">
        <v>47</v>
      </c>
      <c r="Q491" s="11" t="s">
        <v>57</v>
      </c>
      <c r="R491" s="11" t="s">
        <v>57</v>
      </c>
      <c r="S491" s="11" t="s">
        <v>48</v>
      </c>
      <c r="T491" s="11" t="s">
        <v>48</v>
      </c>
      <c r="U491" s="11" t="s">
        <v>58</v>
      </c>
      <c r="V491" s="11" t="s">
        <v>48</v>
      </c>
      <c r="W491" s="11" t="s">
        <v>419</v>
      </c>
      <c r="X491" s="11" t="s">
        <v>60</v>
      </c>
      <c r="Y491" s="11">
        <v>348</v>
      </c>
      <c r="Z491" s="11">
        <v>0</v>
      </c>
      <c r="AA491" s="11" t="s">
        <v>48</v>
      </c>
    </row>
    <row r="492" spans="1:27">
      <c r="A492" s="11" t="s">
        <v>1811</v>
      </c>
      <c r="B492" s="11" t="s">
        <v>45</v>
      </c>
      <c r="C492" s="11" t="s">
        <v>46</v>
      </c>
      <c r="D492" s="11" t="s">
        <v>47</v>
      </c>
      <c r="E492" s="11" t="s">
        <v>48</v>
      </c>
      <c r="F492" s="11" t="s">
        <v>1812</v>
      </c>
      <c r="G492" s="11" t="s">
        <v>1813</v>
      </c>
      <c r="H492" s="11" t="s">
        <v>718</v>
      </c>
      <c r="I492" s="11" t="s">
        <v>52</v>
      </c>
      <c r="J492" s="11" t="s">
        <v>53</v>
      </c>
      <c r="K492" s="11" t="s">
        <v>824</v>
      </c>
      <c r="L492" s="11" t="s">
        <v>55</v>
      </c>
      <c r="M492" s="11" t="s">
        <v>1806</v>
      </c>
      <c r="N492" s="11" t="s">
        <v>57</v>
      </c>
      <c r="O492" s="11" t="s">
        <v>47</v>
      </c>
      <c r="P492" s="11" t="s">
        <v>47</v>
      </c>
      <c r="Q492" s="11" t="s">
        <v>57</v>
      </c>
      <c r="R492" s="11" t="s">
        <v>57</v>
      </c>
      <c r="S492" s="11" t="s">
        <v>48</v>
      </c>
      <c r="T492" s="11" t="s">
        <v>48</v>
      </c>
      <c r="U492" s="11" t="s">
        <v>58</v>
      </c>
      <c r="V492" s="11" t="s">
        <v>48</v>
      </c>
      <c r="W492" s="11" t="s">
        <v>1807</v>
      </c>
      <c r="X492" s="11" t="s">
        <v>60</v>
      </c>
      <c r="Y492" s="11">
        <v>430</v>
      </c>
      <c r="Z492" s="11">
        <v>0</v>
      </c>
      <c r="AA492" s="11" t="s">
        <v>48</v>
      </c>
    </row>
    <row r="493" spans="1:27">
      <c r="A493" s="11" t="s">
        <v>1814</v>
      </c>
      <c r="B493" s="11" t="s">
        <v>45</v>
      </c>
      <c r="C493" s="11" t="s">
        <v>46</v>
      </c>
      <c r="D493" s="11" t="s">
        <v>47</v>
      </c>
      <c r="E493" s="11" t="s">
        <v>48</v>
      </c>
      <c r="F493" s="11" t="s">
        <v>1815</v>
      </c>
      <c r="G493" s="11" t="s">
        <v>1816</v>
      </c>
      <c r="H493" s="11" t="s">
        <v>718</v>
      </c>
      <c r="I493" s="11" t="s">
        <v>52</v>
      </c>
      <c r="J493" s="11" t="s">
        <v>53</v>
      </c>
      <c r="K493" s="11" t="s">
        <v>824</v>
      </c>
      <c r="L493" s="11" t="s">
        <v>55</v>
      </c>
      <c r="M493" s="11" t="s">
        <v>418</v>
      </c>
      <c r="N493" s="11" t="s">
        <v>57</v>
      </c>
      <c r="O493" s="11" t="s">
        <v>47</v>
      </c>
      <c r="P493" s="11" t="s">
        <v>47</v>
      </c>
      <c r="Q493" s="11" t="s">
        <v>57</v>
      </c>
      <c r="R493" s="11" t="s">
        <v>57</v>
      </c>
      <c r="S493" s="11" t="s">
        <v>48</v>
      </c>
      <c r="T493" s="11" t="s">
        <v>48</v>
      </c>
      <c r="U493" s="11" t="s">
        <v>58</v>
      </c>
      <c r="V493" s="11" t="s">
        <v>48</v>
      </c>
      <c r="W493" s="11" t="s">
        <v>419</v>
      </c>
      <c r="X493" s="11" t="s">
        <v>60</v>
      </c>
      <c r="Y493" s="11">
        <v>348</v>
      </c>
      <c r="Z493" s="11">
        <v>0</v>
      </c>
      <c r="AA493" s="11" t="s">
        <v>48</v>
      </c>
    </row>
    <row r="494" spans="1:27">
      <c r="A494" s="11" t="s">
        <v>1817</v>
      </c>
      <c r="B494" s="11" t="s">
        <v>45</v>
      </c>
      <c r="C494" s="11" t="s">
        <v>46</v>
      </c>
      <c r="D494" s="11" t="s">
        <v>47</v>
      </c>
      <c r="E494" s="11" t="s">
        <v>48</v>
      </c>
      <c r="F494" s="11" t="s">
        <v>1818</v>
      </c>
      <c r="G494" s="11" t="s">
        <v>1819</v>
      </c>
      <c r="H494" s="11" t="s">
        <v>1820</v>
      </c>
      <c r="I494" s="11" t="s">
        <v>52</v>
      </c>
      <c r="J494" s="11" t="s">
        <v>53</v>
      </c>
      <c r="K494" s="11" t="s">
        <v>454</v>
      </c>
      <c r="L494" s="11" t="s">
        <v>55</v>
      </c>
      <c r="M494" s="11" t="s">
        <v>1821</v>
      </c>
      <c r="N494" s="11" t="s">
        <v>1822</v>
      </c>
      <c r="O494" s="11" t="s">
        <v>47</v>
      </c>
      <c r="P494" s="11" t="s">
        <v>47</v>
      </c>
      <c r="Q494" s="11" t="s">
        <v>57</v>
      </c>
      <c r="R494" s="11" t="s">
        <v>57</v>
      </c>
      <c r="S494" s="11" t="s">
        <v>48</v>
      </c>
      <c r="T494" s="11" t="s">
        <v>48</v>
      </c>
      <c r="U494" s="11" t="s">
        <v>58</v>
      </c>
      <c r="V494" s="11" t="s">
        <v>48</v>
      </c>
      <c r="W494" s="11" t="s">
        <v>1823</v>
      </c>
      <c r="X494" s="11" t="s">
        <v>60</v>
      </c>
      <c r="Y494" s="11">
        <v>1043</v>
      </c>
      <c r="Z494" s="11">
        <v>0</v>
      </c>
      <c r="AA494" s="11" t="s">
        <v>48</v>
      </c>
    </row>
    <row r="495" spans="1:27">
      <c r="A495" s="11" t="s">
        <v>1824</v>
      </c>
      <c r="B495" s="11" t="s">
        <v>45</v>
      </c>
      <c r="C495" s="11" t="s">
        <v>46</v>
      </c>
      <c r="D495" s="11" t="s">
        <v>47</v>
      </c>
      <c r="E495" s="11" t="s">
        <v>48</v>
      </c>
      <c r="F495" s="11" t="s">
        <v>1825</v>
      </c>
      <c r="G495" s="11" t="s">
        <v>1826</v>
      </c>
      <c r="H495" s="11" t="s">
        <v>1827</v>
      </c>
      <c r="I495" s="11" t="s">
        <v>52</v>
      </c>
      <c r="J495" s="11" t="s">
        <v>53</v>
      </c>
      <c r="K495" s="11" t="s">
        <v>162</v>
      </c>
      <c r="L495" s="11" t="s">
        <v>55</v>
      </c>
      <c r="M495" s="11" t="s">
        <v>1821</v>
      </c>
      <c r="N495" s="11" t="s">
        <v>57</v>
      </c>
      <c r="O495" s="11" t="s">
        <v>47</v>
      </c>
      <c r="P495" s="11" t="s">
        <v>47</v>
      </c>
      <c r="Q495" s="11" t="s">
        <v>57</v>
      </c>
      <c r="R495" s="11" t="s">
        <v>57</v>
      </c>
      <c r="S495" s="11" t="s">
        <v>48</v>
      </c>
      <c r="T495" s="11" t="s">
        <v>48</v>
      </c>
      <c r="U495" s="11" t="s">
        <v>58</v>
      </c>
      <c r="V495" s="11" t="s">
        <v>48</v>
      </c>
      <c r="W495" s="11" t="s">
        <v>1823</v>
      </c>
      <c r="X495" s="11" t="s">
        <v>60</v>
      </c>
      <c r="Y495" s="11">
        <v>1043</v>
      </c>
      <c r="Z495" s="11">
        <v>0</v>
      </c>
      <c r="AA495" s="11" t="s">
        <v>48</v>
      </c>
    </row>
    <row r="496" spans="1:27">
      <c r="A496" s="11" t="s">
        <v>1828</v>
      </c>
      <c r="B496" s="11" t="s">
        <v>45</v>
      </c>
      <c r="C496" s="11" t="s">
        <v>46</v>
      </c>
      <c r="D496" s="11" t="s">
        <v>47</v>
      </c>
      <c r="E496" s="11" t="s">
        <v>48</v>
      </c>
      <c r="F496" s="11" t="s">
        <v>1829</v>
      </c>
      <c r="G496" s="11" t="s">
        <v>1830</v>
      </c>
      <c r="H496" s="11" t="s">
        <v>1831</v>
      </c>
      <c r="I496" s="11" t="s">
        <v>52</v>
      </c>
      <c r="J496" s="11" t="s">
        <v>53</v>
      </c>
      <c r="K496" s="11" t="s">
        <v>1312</v>
      </c>
      <c r="L496" s="11" t="s">
        <v>55</v>
      </c>
      <c r="M496" s="11" t="s">
        <v>1806</v>
      </c>
      <c r="N496" s="11" t="s">
        <v>57</v>
      </c>
      <c r="O496" s="11" t="s">
        <v>47</v>
      </c>
      <c r="P496" s="11" t="s">
        <v>47</v>
      </c>
      <c r="Q496" s="11" t="s">
        <v>57</v>
      </c>
      <c r="R496" s="11" t="s">
        <v>57</v>
      </c>
      <c r="S496" s="11" t="s">
        <v>48</v>
      </c>
      <c r="T496" s="11" t="s">
        <v>48</v>
      </c>
      <c r="U496" s="11" t="s">
        <v>58</v>
      </c>
      <c r="V496" s="11" t="s">
        <v>48</v>
      </c>
      <c r="W496" s="11" t="s">
        <v>1807</v>
      </c>
      <c r="X496" s="11" t="s">
        <v>60</v>
      </c>
      <c r="Y496" s="11">
        <v>430</v>
      </c>
      <c r="Z496" s="11">
        <v>0</v>
      </c>
      <c r="AA496" s="11" t="s">
        <v>48</v>
      </c>
    </row>
    <row r="497" spans="1:27">
      <c r="A497" s="11" t="s">
        <v>1832</v>
      </c>
      <c r="B497" s="11" t="s">
        <v>45</v>
      </c>
      <c r="C497" s="11" t="s">
        <v>46</v>
      </c>
      <c r="D497" s="11" t="s">
        <v>47</v>
      </c>
      <c r="E497" s="11" t="s">
        <v>48</v>
      </c>
      <c r="F497" s="11" t="s">
        <v>1833</v>
      </c>
      <c r="G497" s="11" t="s">
        <v>1834</v>
      </c>
      <c r="H497" s="11" t="s">
        <v>1835</v>
      </c>
      <c r="I497" s="11" t="s">
        <v>52</v>
      </c>
      <c r="J497" s="11" t="s">
        <v>53</v>
      </c>
      <c r="K497" s="11" t="s">
        <v>385</v>
      </c>
      <c r="L497" s="11" t="s">
        <v>55</v>
      </c>
      <c r="M497" s="11" t="s">
        <v>418</v>
      </c>
      <c r="N497" s="11" t="s">
        <v>57</v>
      </c>
      <c r="O497" s="11" t="s">
        <v>47</v>
      </c>
      <c r="P497" s="11" t="s">
        <v>47</v>
      </c>
      <c r="Q497" s="11" t="s">
        <v>57</v>
      </c>
      <c r="R497" s="11" t="s">
        <v>57</v>
      </c>
      <c r="S497" s="11" t="s">
        <v>48</v>
      </c>
      <c r="T497" s="11" t="s">
        <v>48</v>
      </c>
      <c r="U497" s="11" t="s">
        <v>58</v>
      </c>
      <c r="V497" s="11" t="s">
        <v>48</v>
      </c>
      <c r="W497" s="11" t="s">
        <v>419</v>
      </c>
      <c r="X497" s="11" t="s">
        <v>60</v>
      </c>
      <c r="Y497" s="11">
        <v>348</v>
      </c>
      <c r="Z497" s="11">
        <v>0</v>
      </c>
      <c r="AA497" s="11" t="s">
        <v>48</v>
      </c>
    </row>
    <row r="498" spans="1:27">
      <c r="A498" s="11" t="s">
        <v>1836</v>
      </c>
      <c r="B498" s="11" t="s">
        <v>45</v>
      </c>
      <c r="C498" s="11" t="s">
        <v>46</v>
      </c>
      <c r="D498" s="11" t="s">
        <v>47</v>
      </c>
      <c r="E498" s="11" t="s">
        <v>48</v>
      </c>
      <c r="F498" s="11" t="s">
        <v>1837</v>
      </c>
      <c r="G498" s="11" t="s">
        <v>1838</v>
      </c>
      <c r="H498" s="11" t="s">
        <v>1835</v>
      </c>
      <c r="I498" s="11" t="s">
        <v>52</v>
      </c>
      <c r="J498" s="11" t="s">
        <v>53</v>
      </c>
      <c r="K498" s="11" t="s">
        <v>385</v>
      </c>
      <c r="L498" s="11" t="s">
        <v>55</v>
      </c>
      <c r="M498" s="11" t="s">
        <v>418</v>
      </c>
      <c r="N498" s="11" t="s">
        <v>57</v>
      </c>
      <c r="O498" s="11" t="s">
        <v>47</v>
      </c>
      <c r="P498" s="11" t="s">
        <v>47</v>
      </c>
      <c r="Q498" s="11" t="s">
        <v>57</v>
      </c>
      <c r="R498" s="11" t="s">
        <v>57</v>
      </c>
      <c r="S498" s="11" t="s">
        <v>48</v>
      </c>
      <c r="T498" s="11" t="s">
        <v>48</v>
      </c>
      <c r="U498" s="11" t="s">
        <v>58</v>
      </c>
      <c r="V498" s="11" t="s">
        <v>48</v>
      </c>
      <c r="W498" s="11" t="s">
        <v>419</v>
      </c>
      <c r="X498" s="11" t="s">
        <v>60</v>
      </c>
      <c r="Y498" s="11">
        <v>348</v>
      </c>
      <c r="Z498" s="11">
        <v>0</v>
      </c>
      <c r="AA498" s="11" t="s">
        <v>48</v>
      </c>
    </row>
    <row r="499" spans="1:27">
      <c r="A499" s="11" t="s">
        <v>1839</v>
      </c>
      <c r="B499" s="11" t="s">
        <v>45</v>
      </c>
      <c r="C499" s="11" t="s">
        <v>46</v>
      </c>
      <c r="D499" s="11" t="s">
        <v>47</v>
      </c>
      <c r="E499" s="11" t="s">
        <v>48</v>
      </c>
      <c r="F499" s="11" t="s">
        <v>1840</v>
      </c>
      <c r="G499" s="11" t="s">
        <v>1841</v>
      </c>
      <c r="H499" s="11" t="s">
        <v>1842</v>
      </c>
      <c r="I499" s="11" t="s">
        <v>52</v>
      </c>
      <c r="J499" s="11" t="s">
        <v>53</v>
      </c>
      <c r="K499" s="11" t="s">
        <v>385</v>
      </c>
      <c r="L499" s="11" t="s">
        <v>55</v>
      </c>
      <c r="M499" s="11" t="s">
        <v>1843</v>
      </c>
      <c r="N499" s="11" t="s">
        <v>57</v>
      </c>
      <c r="O499" s="11" t="s">
        <v>47</v>
      </c>
      <c r="P499" s="11" t="s">
        <v>47</v>
      </c>
      <c r="Q499" s="11" t="s">
        <v>57</v>
      </c>
      <c r="R499" s="11" t="s">
        <v>57</v>
      </c>
      <c r="S499" s="11" t="s">
        <v>48</v>
      </c>
      <c r="T499" s="11" t="s">
        <v>48</v>
      </c>
      <c r="U499" s="11" t="s">
        <v>58</v>
      </c>
      <c r="V499" s="11" t="s">
        <v>48</v>
      </c>
      <c r="W499" s="11" t="s">
        <v>1844</v>
      </c>
      <c r="X499" s="11" t="s">
        <v>60</v>
      </c>
      <c r="Y499" s="11">
        <v>829</v>
      </c>
      <c r="Z499" s="11">
        <v>0</v>
      </c>
      <c r="AA499" s="11" t="s">
        <v>48</v>
      </c>
    </row>
    <row r="500" spans="1:27">
      <c r="A500" s="11" t="s">
        <v>1845</v>
      </c>
      <c r="B500" s="11" t="s">
        <v>45</v>
      </c>
      <c r="C500" s="11" t="s">
        <v>46</v>
      </c>
      <c r="D500" s="11" t="s">
        <v>47</v>
      </c>
      <c r="E500" s="11" t="s">
        <v>48</v>
      </c>
      <c r="F500" s="11" t="s">
        <v>1846</v>
      </c>
      <c r="G500" s="11" t="s">
        <v>1847</v>
      </c>
      <c r="H500" s="11" t="s">
        <v>1848</v>
      </c>
      <c r="I500" s="11" t="s">
        <v>52</v>
      </c>
      <c r="J500" s="11" t="s">
        <v>53</v>
      </c>
      <c r="K500" s="11" t="s">
        <v>385</v>
      </c>
      <c r="L500" s="11" t="s">
        <v>55</v>
      </c>
      <c r="M500" s="11" t="s">
        <v>1239</v>
      </c>
      <c r="N500" s="11" t="s">
        <v>57</v>
      </c>
      <c r="O500" s="11" t="s">
        <v>47</v>
      </c>
      <c r="P500" s="11" t="s">
        <v>47</v>
      </c>
      <c r="Q500" s="11" t="s">
        <v>57</v>
      </c>
      <c r="R500" s="11" t="s">
        <v>57</v>
      </c>
      <c r="S500" s="11" t="s">
        <v>48</v>
      </c>
      <c r="T500" s="11" t="s">
        <v>48</v>
      </c>
      <c r="U500" s="11" t="s">
        <v>58</v>
      </c>
      <c r="V500" s="11" t="s">
        <v>48</v>
      </c>
      <c r="W500" s="11" t="s">
        <v>1240</v>
      </c>
      <c r="X500" s="11" t="s">
        <v>60</v>
      </c>
      <c r="Y500" s="11">
        <v>445</v>
      </c>
      <c r="Z500" s="11">
        <v>0</v>
      </c>
      <c r="AA500" s="11" t="s">
        <v>48</v>
      </c>
    </row>
    <row r="501" spans="1:27">
      <c r="A501" s="11" t="s">
        <v>1849</v>
      </c>
      <c r="B501" s="11" t="s">
        <v>45</v>
      </c>
      <c r="C501" s="11" t="s">
        <v>46</v>
      </c>
      <c r="D501" s="11" t="s">
        <v>47</v>
      </c>
      <c r="E501" s="11" t="s">
        <v>48</v>
      </c>
      <c r="F501" s="11" t="s">
        <v>1850</v>
      </c>
      <c r="G501" s="11" t="s">
        <v>1851</v>
      </c>
      <c r="H501" s="11" t="s">
        <v>504</v>
      </c>
      <c r="I501" s="11" t="s">
        <v>52</v>
      </c>
      <c r="J501" s="11" t="s">
        <v>53</v>
      </c>
      <c r="K501" s="11" t="s">
        <v>578</v>
      </c>
      <c r="L501" s="11" t="s">
        <v>55</v>
      </c>
      <c r="M501" s="11" t="s">
        <v>1843</v>
      </c>
      <c r="N501" s="11" t="s">
        <v>57</v>
      </c>
      <c r="O501" s="11" t="s">
        <v>47</v>
      </c>
      <c r="P501" s="11" t="s">
        <v>47</v>
      </c>
      <c r="Q501" s="11" t="s">
        <v>57</v>
      </c>
      <c r="R501" s="11" t="s">
        <v>57</v>
      </c>
      <c r="S501" s="11" t="s">
        <v>48</v>
      </c>
      <c r="T501" s="11" t="s">
        <v>48</v>
      </c>
      <c r="U501" s="11" t="s">
        <v>58</v>
      </c>
      <c r="V501" s="11" t="s">
        <v>48</v>
      </c>
      <c r="W501" s="11" t="s">
        <v>1844</v>
      </c>
      <c r="X501" s="11" t="s">
        <v>60</v>
      </c>
      <c r="Y501" s="11">
        <v>829</v>
      </c>
      <c r="Z501" s="11">
        <v>0</v>
      </c>
      <c r="AA501" s="11" t="s">
        <v>48</v>
      </c>
    </row>
    <row r="502" spans="1:27" s="192">
      <c r="A502" s="16" t="s">
        <v>1852</v>
      </c>
      <c r="B502" s="16" t="s">
        <v>45</v>
      </c>
      <c r="C502" s="16" t="s">
        <v>46</v>
      </c>
      <c r="D502" s="16" t="s">
        <v>47</v>
      </c>
      <c r="E502" s="16" t="s">
        <v>48</v>
      </c>
      <c r="F502" s="16" t="s">
        <v>1853</v>
      </c>
      <c r="G502" s="16" t="s">
        <v>1854</v>
      </c>
      <c r="H502" s="16" t="s">
        <v>1831</v>
      </c>
      <c r="I502" s="16" t="s">
        <v>52</v>
      </c>
      <c r="J502" s="16" t="s">
        <v>53</v>
      </c>
      <c r="K502" s="16" t="s">
        <v>1312</v>
      </c>
      <c r="L502" s="16" t="s">
        <v>55</v>
      </c>
      <c r="M502" s="16" t="s">
        <v>1855</v>
      </c>
      <c r="N502" s="16" t="s">
        <v>57</v>
      </c>
      <c r="O502" s="16" t="s">
        <v>47</v>
      </c>
      <c r="P502" s="16" t="s">
        <v>47</v>
      </c>
      <c r="Q502" s="16" t="s">
        <v>57</v>
      </c>
      <c r="R502" s="16" t="s">
        <v>57</v>
      </c>
      <c r="S502" s="16" t="s">
        <v>48</v>
      </c>
      <c r="T502" s="16" t="s">
        <v>48</v>
      </c>
      <c r="U502" s="16" t="s">
        <v>58</v>
      </c>
      <c r="V502" s="16" t="s">
        <v>48</v>
      </c>
      <c r="W502" s="16" t="s">
        <v>1856</v>
      </c>
      <c r="X502" s="16" t="s">
        <v>60</v>
      </c>
      <c r="Y502" s="16">
        <v>490</v>
      </c>
      <c r="Z502" s="16">
        <v>0</v>
      </c>
      <c r="AA502" s="16" t="s">
        <v>48</v>
      </c>
    </row>
    <row r="503" spans="1:27">
      <c r="A503" s="11" t="s">
        <v>1857</v>
      </c>
      <c r="B503" s="11" t="s">
        <v>45</v>
      </c>
      <c r="C503" s="11" t="s">
        <v>46</v>
      </c>
      <c r="D503" s="11" t="s">
        <v>47</v>
      </c>
      <c r="E503" s="11" t="s">
        <v>48</v>
      </c>
      <c r="F503" s="11" t="s">
        <v>1858</v>
      </c>
      <c r="G503" s="11" t="s">
        <v>1859</v>
      </c>
      <c r="H503" s="11" t="s">
        <v>1860</v>
      </c>
      <c r="I503" s="11" t="s">
        <v>52</v>
      </c>
      <c r="J503" s="11" t="s">
        <v>53</v>
      </c>
      <c r="K503" s="11" t="s">
        <v>162</v>
      </c>
      <c r="L503" s="11" t="s">
        <v>55</v>
      </c>
      <c r="M503" s="11" t="s">
        <v>1843</v>
      </c>
      <c r="N503" s="11" t="s">
        <v>57</v>
      </c>
      <c r="O503" s="11" t="s">
        <v>47</v>
      </c>
      <c r="P503" s="11" t="s">
        <v>47</v>
      </c>
      <c r="Q503" s="11" t="s">
        <v>57</v>
      </c>
      <c r="R503" s="11" t="s">
        <v>57</v>
      </c>
      <c r="S503" s="11" t="s">
        <v>48</v>
      </c>
      <c r="T503" s="11" t="s">
        <v>48</v>
      </c>
      <c r="U503" s="11" t="s">
        <v>58</v>
      </c>
      <c r="V503" s="11" t="s">
        <v>48</v>
      </c>
      <c r="W503" s="11" t="s">
        <v>1844</v>
      </c>
      <c r="X503" s="11" t="s">
        <v>60</v>
      </c>
      <c r="Y503" s="11">
        <v>829</v>
      </c>
      <c r="Z503" s="11">
        <v>0</v>
      </c>
      <c r="AA503" s="11" t="s">
        <v>48</v>
      </c>
    </row>
    <row r="504" spans="1:27">
      <c r="A504" s="11" t="s">
        <v>1861</v>
      </c>
      <c r="B504" s="11" t="s">
        <v>45</v>
      </c>
      <c r="C504" s="11" t="s">
        <v>46</v>
      </c>
      <c r="D504" s="11" t="s">
        <v>47</v>
      </c>
      <c r="E504" s="11" t="s">
        <v>48</v>
      </c>
      <c r="F504" s="11" t="s">
        <v>1862</v>
      </c>
      <c r="G504" s="11" t="s">
        <v>1863</v>
      </c>
      <c r="H504" s="11" t="s">
        <v>1786</v>
      </c>
      <c r="I504" s="11" t="s">
        <v>52</v>
      </c>
      <c r="J504" s="11" t="s">
        <v>53</v>
      </c>
      <c r="K504" s="11" t="s">
        <v>467</v>
      </c>
      <c r="L504" s="11" t="s">
        <v>55</v>
      </c>
      <c r="M504" s="11" t="s">
        <v>688</v>
      </c>
      <c r="N504" s="11" t="s">
        <v>57</v>
      </c>
      <c r="O504" s="11" t="s">
        <v>47</v>
      </c>
      <c r="P504" s="11" t="s">
        <v>47</v>
      </c>
      <c r="Q504" s="11" t="s">
        <v>57</v>
      </c>
      <c r="R504" s="11" t="s">
        <v>57</v>
      </c>
      <c r="S504" s="11" t="s">
        <v>48</v>
      </c>
      <c r="T504" s="11" t="s">
        <v>48</v>
      </c>
      <c r="U504" s="11" t="s">
        <v>58</v>
      </c>
      <c r="V504" s="11" t="s">
        <v>48</v>
      </c>
      <c r="W504" s="11" t="s">
        <v>689</v>
      </c>
      <c r="X504" s="11" t="s">
        <v>60</v>
      </c>
      <c r="Y504" s="11">
        <v>498</v>
      </c>
      <c r="Z504" s="11">
        <v>0</v>
      </c>
      <c r="AA504" s="11" t="s">
        <v>48</v>
      </c>
    </row>
    <row r="505" spans="1:27">
      <c r="A505" s="11" t="s">
        <v>1864</v>
      </c>
      <c r="B505" s="11" t="s">
        <v>45</v>
      </c>
      <c r="C505" s="11" t="s">
        <v>46</v>
      </c>
      <c r="D505" s="11" t="s">
        <v>47</v>
      </c>
      <c r="E505" s="11" t="s">
        <v>48</v>
      </c>
      <c r="F505" s="11" t="s">
        <v>1865</v>
      </c>
      <c r="G505" s="11" t="s">
        <v>1866</v>
      </c>
      <c r="H505" s="11" t="s">
        <v>718</v>
      </c>
      <c r="I505" s="11" t="s">
        <v>52</v>
      </c>
      <c r="J505" s="11" t="s">
        <v>53</v>
      </c>
      <c r="K505" s="11" t="s">
        <v>824</v>
      </c>
      <c r="L505" s="11" t="s">
        <v>55</v>
      </c>
      <c r="M505" s="11" t="s">
        <v>418</v>
      </c>
      <c r="N505" s="11" t="s">
        <v>57</v>
      </c>
      <c r="O505" s="11" t="s">
        <v>47</v>
      </c>
      <c r="P505" s="11" t="s">
        <v>47</v>
      </c>
      <c r="Q505" s="11" t="s">
        <v>57</v>
      </c>
      <c r="R505" s="11" t="s">
        <v>57</v>
      </c>
      <c r="S505" s="11" t="s">
        <v>48</v>
      </c>
      <c r="T505" s="11" t="s">
        <v>48</v>
      </c>
      <c r="U505" s="11" t="s">
        <v>58</v>
      </c>
      <c r="V505" s="11" t="s">
        <v>48</v>
      </c>
      <c r="W505" s="11" t="s">
        <v>419</v>
      </c>
      <c r="X505" s="11" t="s">
        <v>60</v>
      </c>
      <c r="Y505" s="11">
        <v>348</v>
      </c>
      <c r="Z505" s="11">
        <v>0</v>
      </c>
      <c r="AA505" s="11" t="s">
        <v>48</v>
      </c>
    </row>
    <row r="506" spans="1:27">
      <c r="A506" s="11" t="s">
        <v>1867</v>
      </c>
      <c r="B506" s="11" t="s">
        <v>45</v>
      </c>
      <c r="C506" s="11" t="s">
        <v>46</v>
      </c>
      <c r="D506" s="11" t="s">
        <v>47</v>
      </c>
      <c r="E506" s="11" t="s">
        <v>48</v>
      </c>
      <c r="F506" s="11" t="s">
        <v>1868</v>
      </c>
      <c r="G506" s="11" t="s">
        <v>1869</v>
      </c>
      <c r="H506" s="11" t="s">
        <v>1870</v>
      </c>
      <c r="I506" s="11" t="s">
        <v>52</v>
      </c>
      <c r="J506" s="11" t="s">
        <v>53</v>
      </c>
      <c r="K506" s="11" t="s">
        <v>454</v>
      </c>
      <c r="L506" s="11" t="s">
        <v>55</v>
      </c>
      <c r="M506" s="11" t="s">
        <v>688</v>
      </c>
      <c r="N506" s="11" t="s">
        <v>57</v>
      </c>
      <c r="O506" s="11" t="s">
        <v>47</v>
      </c>
      <c r="P506" s="11" t="s">
        <v>47</v>
      </c>
      <c r="Q506" s="11" t="s">
        <v>57</v>
      </c>
      <c r="R506" s="11" t="s">
        <v>57</v>
      </c>
      <c r="S506" s="11" t="s">
        <v>48</v>
      </c>
      <c r="T506" s="11" t="s">
        <v>48</v>
      </c>
      <c r="U506" s="11" t="s">
        <v>58</v>
      </c>
      <c r="V506" s="11" t="s">
        <v>48</v>
      </c>
      <c r="W506" s="11" t="s">
        <v>689</v>
      </c>
      <c r="X506" s="11" t="s">
        <v>60</v>
      </c>
      <c r="Y506" s="11">
        <v>498</v>
      </c>
      <c r="Z506" s="11">
        <v>0</v>
      </c>
      <c r="AA506" s="11" t="s">
        <v>48</v>
      </c>
    </row>
    <row r="507" spans="1:27">
      <c r="A507" s="11" t="s">
        <v>1871</v>
      </c>
      <c r="B507" s="11" t="s">
        <v>45</v>
      </c>
      <c r="C507" s="11" t="s">
        <v>46</v>
      </c>
      <c r="D507" s="11" t="s">
        <v>47</v>
      </c>
      <c r="E507" s="11" t="s">
        <v>48</v>
      </c>
      <c r="F507" s="11" t="s">
        <v>1872</v>
      </c>
      <c r="G507" s="11" t="s">
        <v>1873</v>
      </c>
      <c r="H507" s="11" t="s">
        <v>1870</v>
      </c>
      <c r="I507" s="11" t="s">
        <v>52</v>
      </c>
      <c r="J507" s="11" t="s">
        <v>53</v>
      </c>
      <c r="K507" s="11" t="s">
        <v>454</v>
      </c>
      <c r="L507" s="11" t="s">
        <v>55</v>
      </c>
      <c r="M507" s="11" t="s">
        <v>847</v>
      </c>
      <c r="N507" s="11" t="s">
        <v>57</v>
      </c>
      <c r="O507" s="11" t="s">
        <v>47</v>
      </c>
      <c r="P507" s="11" t="s">
        <v>47</v>
      </c>
      <c r="Q507" s="11" t="s">
        <v>57</v>
      </c>
      <c r="R507" s="11" t="s">
        <v>57</v>
      </c>
      <c r="S507" s="11" t="s">
        <v>48</v>
      </c>
      <c r="T507" s="11" t="s">
        <v>48</v>
      </c>
      <c r="U507" s="11" t="s">
        <v>58</v>
      </c>
      <c r="V507" s="11" t="s">
        <v>48</v>
      </c>
      <c r="W507" s="11" t="s">
        <v>848</v>
      </c>
      <c r="X507" s="11" t="s">
        <v>60</v>
      </c>
      <c r="Y507" s="11">
        <v>195</v>
      </c>
      <c r="Z507" s="11">
        <v>0</v>
      </c>
      <c r="AA507" s="11" t="s">
        <v>48</v>
      </c>
    </row>
    <row r="508" spans="1:27" s="192">
      <c r="A508" s="16" t="s">
        <v>1874</v>
      </c>
      <c r="B508" s="16" t="s">
        <v>45</v>
      </c>
      <c r="C508" s="16" t="s">
        <v>46</v>
      </c>
      <c r="D508" s="16" t="s">
        <v>47</v>
      </c>
      <c r="E508" s="16" t="s">
        <v>48</v>
      </c>
      <c r="F508" s="16" t="s">
        <v>1875</v>
      </c>
      <c r="G508" s="16" t="s">
        <v>1876</v>
      </c>
      <c r="H508" s="16" t="s">
        <v>1831</v>
      </c>
      <c r="I508" s="16" t="s">
        <v>52</v>
      </c>
      <c r="J508" s="16" t="s">
        <v>53</v>
      </c>
      <c r="K508" s="16" t="s">
        <v>1312</v>
      </c>
      <c r="L508" s="16" t="s">
        <v>55</v>
      </c>
      <c r="M508" s="16" t="s">
        <v>1855</v>
      </c>
      <c r="N508" s="16" t="s">
        <v>57</v>
      </c>
      <c r="O508" s="16" t="s">
        <v>47</v>
      </c>
      <c r="P508" s="16" t="s">
        <v>47</v>
      </c>
      <c r="Q508" s="16" t="s">
        <v>57</v>
      </c>
      <c r="R508" s="16" t="s">
        <v>57</v>
      </c>
      <c r="S508" s="16" t="s">
        <v>48</v>
      </c>
      <c r="T508" s="16" t="s">
        <v>48</v>
      </c>
      <c r="U508" s="16" t="s">
        <v>58</v>
      </c>
      <c r="V508" s="16" t="s">
        <v>48</v>
      </c>
      <c r="W508" s="16" t="s">
        <v>1856</v>
      </c>
      <c r="X508" s="16" t="s">
        <v>60</v>
      </c>
      <c r="Y508" s="16">
        <v>490</v>
      </c>
      <c r="Z508" s="16">
        <v>0</v>
      </c>
      <c r="AA508" s="16" t="s">
        <v>48</v>
      </c>
    </row>
    <row r="509" spans="1:27">
      <c r="A509" s="11" t="s">
        <v>1877</v>
      </c>
      <c r="B509" s="11" t="s">
        <v>45</v>
      </c>
      <c r="C509" s="11" t="s">
        <v>46</v>
      </c>
      <c r="D509" s="11" t="s">
        <v>47</v>
      </c>
      <c r="E509" s="11" t="s">
        <v>48</v>
      </c>
      <c r="F509" s="11" t="s">
        <v>1878</v>
      </c>
      <c r="G509" s="11" t="s">
        <v>1879</v>
      </c>
      <c r="H509" s="11" t="s">
        <v>718</v>
      </c>
      <c r="I509" s="11" t="s">
        <v>52</v>
      </c>
      <c r="J509" s="11" t="s">
        <v>53</v>
      </c>
      <c r="K509" s="11" t="s">
        <v>824</v>
      </c>
      <c r="L509" s="11" t="s">
        <v>55</v>
      </c>
      <c r="M509" s="11" t="s">
        <v>418</v>
      </c>
      <c r="N509" s="11" t="s">
        <v>57</v>
      </c>
      <c r="O509" s="11" t="s">
        <v>47</v>
      </c>
      <c r="P509" s="11" t="s">
        <v>47</v>
      </c>
      <c r="Q509" s="11" t="s">
        <v>57</v>
      </c>
      <c r="R509" s="11" t="s">
        <v>57</v>
      </c>
      <c r="S509" s="11" t="s">
        <v>48</v>
      </c>
      <c r="T509" s="11" t="s">
        <v>48</v>
      </c>
      <c r="U509" s="11" t="s">
        <v>58</v>
      </c>
      <c r="V509" s="11" t="s">
        <v>48</v>
      </c>
      <c r="W509" s="11" t="s">
        <v>419</v>
      </c>
      <c r="X509" s="11" t="s">
        <v>60</v>
      </c>
      <c r="Y509" s="11">
        <v>348</v>
      </c>
      <c r="Z509" s="11">
        <v>0</v>
      </c>
      <c r="AA509" s="11" t="s">
        <v>48</v>
      </c>
    </row>
    <row r="510" spans="1:27">
      <c r="A510" s="11" t="s">
        <v>1880</v>
      </c>
      <c r="B510" s="11" t="s">
        <v>45</v>
      </c>
      <c r="C510" s="11" t="s">
        <v>46</v>
      </c>
      <c r="D510" s="11" t="s">
        <v>47</v>
      </c>
      <c r="E510" s="11" t="s">
        <v>48</v>
      </c>
      <c r="F510" s="11" t="s">
        <v>1881</v>
      </c>
      <c r="G510" s="11" t="s">
        <v>1882</v>
      </c>
      <c r="H510" s="11" t="s">
        <v>1883</v>
      </c>
      <c r="I510" s="11" t="s">
        <v>52</v>
      </c>
      <c r="J510" s="11" t="s">
        <v>53</v>
      </c>
      <c r="K510" s="11" t="s">
        <v>162</v>
      </c>
      <c r="L510" s="11" t="s">
        <v>55</v>
      </c>
      <c r="M510" s="11" t="s">
        <v>1843</v>
      </c>
      <c r="N510" s="11" t="s">
        <v>57</v>
      </c>
      <c r="O510" s="11" t="s">
        <v>47</v>
      </c>
      <c r="P510" s="11" t="s">
        <v>47</v>
      </c>
      <c r="Q510" s="11" t="s">
        <v>57</v>
      </c>
      <c r="R510" s="11" t="s">
        <v>57</v>
      </c>
      <c r="S510" s="11" t="s">
        <v>48</v>
      </c>
      <c r="T510" s="11" t="s">
        <v>48</v>
      </c>
      <c r="U510" s="11" t="s">
        <v>58</v>
      </c>
      <c r="V510" s="11" t="s">
        <v>48</v>
      </c>
      <c r="W510" s="11" t="s">
        <v>1844</v>
      </c>
      <c r="X510" s="11" t="s">
        <v>60</v>
      </c>
      <c r="Y510" s="11">
        <v>829</v>
      </c>
      <c r="Z510" s="11">
        <v>0</v>
      </c>
      <c r="AA510" s="11" t="s">
        <v>48</v>
      </c>
    </row>
    <row r="511" spans="1:27">
      <c r="A511" s="11" t="s">
        <v>1884</v>
      </c>
      <c r="B511" s="11" t="s">
        <v>45</v>
      </c>
      <c r="C511" s="11" t="s">
        <v>46</v>
      </c>
      <c r="D511" s="11" t="s">
        <v>47</v>
      </c>
      <c r="E511" s="11" t="s">
        <v>48</v>
      </c>
      <c r="F511" s="11" t="s">
        <v>1885</v>
      </c>
      <c r="G511" s="11" t="s">
        <v>1886</v>
      </c>
      <c r="H511" s="11" t="s">
        <v>1887</v>
      </c>
      <c r="I511" s="11" t="s">
        <v>52</v>
      </c>
      <c r="J511" s="11" t="s">
        <v>53</v>
      </c>
      <c r="K511" s="11" t="s">
        <v>385</v>
      </c>
      <c r="L511" s="11" t="s">
        <v>55</v>
      </c>
      <c r="M511" s="11" t="s">
        <v>1821</v>
      </c>
      <c r="N511" s="11" t="s">
        <v>57</v>
      </c>
      <c r="O511" s="11" t="s">
        <v>47</v>
      </c>
      <c r="P511" s="11" t="s">
        <v>47</v>
      </c>
      <c r="Q511" s="11" t="s">
        <v>57</v>
      </c>
      <c r="R511" s="11" t="s">
        <v>57</v>
      </c>
      <c r="S511" s="11" t="s">
        <v>48</v>
      </c>
      <c r="T511" s="11" t="s">
        <v>48</v>
      </c>
      <c r="U511" s="11" t="s">
        <v>58</v>
      </c>
      <c r="V511" s="11" t="s">
        <v>48</v>
      </c>
      <c r="W511" s="11" t="s">
        <v>1823</v>
      </c>
      <c r="X511" s="11" t="s">
        <v>60</v>
      </c>
      <c r="Y511" s="11">
        <v>1043</v>
      </c>
      <c r="Z511" s="11">
        <v>0</v>
      </c>
      <c r="AA511" s="11" t="s">
        <v>48</v>
      </c>
    </row>
    <row r="512" spans="1:27">
      <c r="A512" s="11" t="s">
        <v>1888</v>
      </c>
      <c r="B512" s="11" t="s">
        <v>45</v>
      </c>
      <c r="C512" s="11" t="s">
        <v>46</v>
      </c>
      <c r="D512" s="11" t="s">
        <v>47</v>
      </c>
      <c r="E512" s="11" t="s">
        <v>48</v>
      </c>
      <c r="F512" s="11" t="s">
        <v>1889</v>
      </c>
      <c r="G512" s="11" t="s">
        <v>1890</v>
      </c>
      <c r="H512" s="11" t="s">
        <v>1887</v>
      </c>
      <c r="I512" s="11" t="s">
        <v>52</v>
      </c>
      <c r="J512" s="11" t="s">
        <v>53</v>
      </c>
      <c r="K512" s="11" t="s">
        <v>666</v>
      </c>
      <c r="L512" s="11" t="s">
        <v>55</v>
      </c>
      <c r="M512" s="11" t="s">
        <v>1821</v>
      </c>
      <c r="N512" s="11" t="s">
        <v>57</v>
      </c>
      <c r="O512" s="11" t="s">
        <v>47</v>
      </c>
      <c r="P512" s="11" t="s">
        <v>47</v>
      </c>
      <c r="Q512" s="11" t="s">
        <v>57</v>
      </c>
      <c r="R512" s="11" t="s">
        <v>57</v>
      </c>
      <c r="S512" s="11" t="s">
        <v>48</v>
      </c>
      <c r="T512" s="11" t="s">
        <v>48</v>
      </c>
      <c r="U512" s="11" t="s">
        <v>58</v>
      </c>
      <c r="V512" s="11" t="s">
        <v>48</v>
      </c>
      <c r="W512" s="11" t="s">
        <v>1823</v>
      </c>
      <c r="X512" s="11" t="s">
        <v>60</v>
      </c>
      <c r="Y512" s="11">
        <v>1043</v>
      </c>
      <c r="Z512" s="11">
        <v>0</v>
      </c>
      <c r="AA512" s="11" t="s">
        <v>48</v>
      </c>
    </row>
    <row r="513" spans="1:27">
      <c r="A513" s="11" t="s">
        <v>1891</v>
      </c>
      <c r="B513" s="11" t="s">
        <v>45</v>
      </c>
      <c r="C513" s="11" t="s">
        <v>46</v>
      </c>
      <c r="D513" s="11" t="s">
        <v>47</v>
      </c>
      <c r="E513" s="11" t="s">
        <v>48</v>
      </c>
      <c r="F513" s="11" t="s">
        <v>1892</v>
      </c>
      <c r="G513" s="11" t="s">
        <v>1893</v>
      </c>
      <c r="H513" s="11" t="s">
        <v>1894</v>
      </c>
      <c r="I513" s="11" t="s">
        <v>52</v>
      </c>
      <c r="J513" s="11" t="s">
        <v>53</v>
      </c>
      <c r="K513" s="11" t="s">
        <v>162</v>
      </c>
      <c r="L513" s="11" t="s">
        <v>55</v>
      </c>
      <c r="M513" s="11" t="s">
        <v>847</v>
      </c>
      <c r="N513" s="11" t="s">
        <v>57</v>
      </c>
      <c r="O513" s="11" t="s">
        <v>47</v>
      </c>
      <c r="P513" s="11" t="s">
        <v>47</v>
      </c>
      <c r="Q513" s="11" t="s">
        <v>57</v>
      </c>
      <c r="R513" s="11" t="s">
        <v>57</v>
      </c>
      <c r="S513" s="11" t="s">
        <v>48</v>
      </c>
      <c r="T513" s="11" t="s">
        <v>48</v>
      </c>
      <c r="U513" s="11" t="s">
        <v>58</v>
      </c>
      <c r="V513" s="11" t="s">
        <v>48</v>
      </c>
      <c r="W513" s="11" t="s">
        <v>848</v>
      </c>
      <c r="X513" s="11" t="s">
        <v>60</v>
      </c>
      <c r="Y513" s="11">
        <v>195</v>
      </c>
      <c r="Z513" s="11">
        <v>0</v>
      </c>
      <c r="AA513" s="11" t="s">
        <v>48</v>
      </c>
    </row>
    <row r="514" spans="1:27">
      <c r="A514" s="11" t="s">
        <v>1895</v>
      </c>
      <c r="B514" s="11" t="s">
        <v>45</v>
      </c>
      <c r="C514" s="11" t="s">
        <v>46</v>
      </c>
      <c r="D514" s="11" t="s">
        <v>47</v>
      </c>
      <c r="E514" s="11" t="s">
        <v>48</v>
      </c>
      <c r="F514" s="11" t="s">
        <v>1896</v>
      </c>
      <c r="G514" s="11" t="s">
        <v>1897</v>
      </c>
      <c r="H514" s="11" t="s">
        <v>1894</v>
      </c>
      <c r="I514" s="11" t="s">
        <v>52</v>
      </c>
      <c r="J514" s="11" t="s">
        <v>53</v>
      </c>
      <c r="K514" s="11" t="s">
        <v>162</v>
      </c>
      <c r="L514" s="11" t="s">
        <v>55</v>
      </c>
      <c r="M514" s="11" t="s">
        <v>1855</v>
      </c>
      <c r="N514" s="11" t="s">
        <v>57</v>
      </c>
      <c r="O514" s="11" t="s">
        <v>47</v>
      </c>
      <c r="P514" s="11" t="s">
        <v>47</v>
      </c>
      <c r="Q514" s="11" t="s">
        <v>57</v>
      </c>
      <c r="R514" s="11" t="s">
        <v>57</v>
      </c>
      <c r="S514" s="11" t="s">
        <v>48</v>
      </c>
      <c r="T514" s="11" t="s">
        <v>48</v>
      </c>
      <c r="U514" s="11" t="s">
        <v>58</v>
      </c>
      <c r="V514" s="11" t="s">
        <v>48</v>
      </c>
      <c r="W514" s="11" t="s">
        <v>1856</v>
      </c>
      <c r="X514" s="11" t="s">
        <v>60</v>
      </c>
      <c r="Y514" s="11">
        <v>490</v>
      </c>
      <c r="Z514" s="11">
        <v>0</v>
      </c>
      <c r="AA514" s="11" t="s">
        <v>48</v>
      </c>
    </row>
    <row r="515" spans="1:27">
      <c r="A515" s="11" t="s">
        <v>1898</v>
      </c>
      <c r="B515" s="11" t="s">
        <v>45</v>
      </c>
      <c r="C515" s="11" t="s">
        <v>46</v>
      </c>
      <c r="D515" s="11" t="s">
        <v>47</v>
      </c>
      <c r="E515" s="11" t="s">
        <v>48</v>
      </c>
      <c r="F515" s="11" t="s">
        <v>1899</v>
      </c>
      <c r="G515" s="11" t="s">
        <v>1900</v>
      </c>
      <c r="H515" s="11" t="s">
        <v>1901</v>
      </c>
      <c r="I515" s="11" t="s">
        <v>52</v>
      </c>
      <c r="J515" s="11" t="s">
        <v>53</v>
      </c>
      <c r="K515" s="11" t="s">
        <v>162</v>
      </c>
      <c r="L515" s="11" t="s">
        <v>55</v>
      </c>
      <c r="M515" s="11" t="s">
        <v>1902</v>
      </c>
      <c r="N515" s="11" t="s">
        <v>57</v>
      </c>
      <c r="O515" s="11" t="s">
        <v>47</v>
      </c>
      <c r="P515" s="11" t="s">
        <v>47</v>
      </c>
      <c r="Q515" s="11" t="s">
        <v>57</v>
      </c>
      <c r="R515" s="11" t="s">
        <v>57</v>
      </c>
      <c r="S515" s="11" t="s">
        <v>48</v>
      </c>
      <c r="T515" s="11" t="s">
        <v>48</v>
      </c>
      <c r="U515" s="11" t="s">
        <v>58</v>
      </c>
      <c r="V515" s="11" t="s">
        <v>48</v>
      </c>
      <c r="W515" s="11" t="s">
        <v>1903</v>
      </c>
      <c r="X515" s="11" t="s">
        <v>60</v>
      </c>
      <c r="Y515" s="11">
        <v>559</v>
      </c>
      <c r="Z515" s="11">
        <v>0</v>
      </c>
      <c r="AA515" s="11" t="s">
        <v>48</v>
      </c>
    </row>
    <row r="516" spans="1:27">
      <c r="A516" s="11" t="s">
        <v>1904</v>
      </c>
      <c r="B516" s="11" t="s">
        <v>45</v>
      </c>
      <c r="C516" s="11" t="s">
        <v>46</v>
      </c>
      <c r="D516" s="11" t="s">
        <v>47</v>
      </c>
      <c r="E516" s="11" t="s">
        <v>48</v>
      </c>
      <c r="F516" s="11" t="s">
        <v>1905</v>
      </c>
      <c r="G516" s="11" t="s">
        <v>1906</v>
      </c>
      <c r="H516" s="11" t="s">
        <v>1907</v>
      </c>
      <c r="I516" s="11" t="s">
        <v>52</v>
      </c>
      <c r="J516" s="11" t="s">
        <v>53</v>
      </c>
      <c r="K516" s="11" t="s">
        <v>162</v>
      </c>
      <c r="L516" s="11" t="s">
        <v>55</v>
      </c>
      <c r="M516" s="11" t="s">
        <v>1902</v>
      </c>
      <c r="N516" s="11" t="s">
        <v>57</v>
      </c>
      <c r="O516" s="11" t="s">
        <v>47</v>
      </c>
      <c r="P516" s="11" t="s">
        <v>47</v>
      </c>
      <c r="Q516" s="11" t="s">
        <v>57</v>
      </c>
      <c r="R516" s="11" t="s">
        <v>57</v>
      </c>
      <c r="S516" s="11" t="s">
        <v>48</v>
      </c>
      <c r="T516" s="11" t="s">
        <v>48</v>
      </c>
      <c r="U516" s="11" t="s">
        <v>58</v>
      </c>
      <c r="V516" s="11" t="s">
        <v>48</v>
      </c>
      <c r="W516" s="11" t="s">
        <v>1903</v>
      </c>
      <c r="X516" s="11" t="s">
        <v>60</v>
      </c>
      <c r="Y516" s="11">
        <v>559</v>
      </c>
      <c r="Z516" s="11">
        <v>0</v>
      </c>
      <c r="AA516" s="11" t="s">
        <v>48</v>
      </c>
    </row>
    <row r="517" spans="1:27">
      <c r="A517" s="11" t="s">
        <v>1908</v>
      </c>
      <c r="B517" s="11" t="s">
        <v>45</v>
      </c>
      <c r="C517" s="11" t="s">
        <v>46</v>
      </c>
      <c r="D517" s="11" t="s">
        <v>47</v>
      </c>
      <c r="E517" s="11" t="s">
        <v>48</v>
      </c>
      <c r="F517" s="11" t="s">
        <v>1909</v>
      </c>
      <c r="G517" s="11" t="s">
        <v>1910</v>
      </c>
      <c r="H517" s="11" t="s">
        <v>1894</v>
      </c>
      <c r="I517" s="11" t="s">
        <v>52</v>
      </c>
      <c r="J517" s="11" t="s">
        <v>53</v>
      </c>
      <c r="K517" s="11" t="s">
        <v>162</v>
      </c>
      <c r="L517" s="11" t="s">
        <v>55</v>
      </c>
      <c r="M517" s="11" t="s">
        <v>1855</v>
      </c>
      <c r="N517" s="11" t="s">
        <v>57</v>
      </c>
      <c r="O517" s="11" t="s">
        <v>47</v>
      </c>
      <c r="P517" s="11" t="s">
        <v>47</v>
      </c>
      <c r="Q517" s="11" t="s">
        <v>57</v>
      </c>
      <c r="R517" s="11" t="s">
        <v>57</v>
      </c>
      <c r="S517" s="11" t="s">
        <v>48</v>
      </c>
      <c r="T517" s="11" t="s">
        <v>48</v>
      </c>
      <c r="U517" s="11" t="s">
        <v>58</v>
      </c>
      <c r="V517" s="11" t="s">
        <v>48</v>
      </c>
      <c r="W517" s="11" t="s">
        <v>1856</v>
      </c>
      <c r="X517" s="11" t="s">
        <v>60</v>
      </c>
      <c r="Y517" s="11">
        <v>490</v>
      </c>
      <c r="Z517" s="11">
        <v>0</v>
      </c>
      <c r="AA517" s="11" t="s">
        <v>48</v>
      </c>
    </row>
    <row r="518" spans="1:27">
      <c r="A518" s="11" t="s">
        <v>1911</v>
      </c>
      <c r="B518" s="11" t="s">
        <v>45</v>
      </c>
      <c r="C518" s="11" t="s">
        <v>46</v>
      </c>
      <c r="D518" s="11" t="s">
        <v>47</v>
      </c>
      <c r="E518" s="11" t="s">
        <v>48</v>
      </c>
      <c r="F518" s="11" t="s">
        <v>1912</v>
      </c>
      <c r="G518" s="11" t="s">
        <v>1913</v>
      </c>
      <c r="H518" s="11" t="s">
        <v>544</v>
      </c>
      <c r="I518" s="11" t="s">
        <v>52</v>
      </c>
      <c r="J518" s="11" t="s">
        <v>53</v>
      </c>
      <c r="K518" s="11" t="s">
        <v>385</v>
      </c>
      <c r="L518" s="11" t="s">
        <v>55</v>
      </c>
      <c r="M518" s="11" t="s">
        <v>1914</v>
      </c>
      <c r="N518" s="11" t="s">
        <v>57</v>
      </c>
      <c r="O518" s="11" t="s">
        <v>47</v>
      </c>
      <c r="P518" s="11" t="s">
        <v>47</v>
      </c>
      <c r="Q518" s="11" t="s">
        <v>57</v>
      </c>
      <c r="R518" s="11" t="s">
        <v>57</v>
      </c>
      <c r="S518" s="11" t="s">
        <v>48</v>
      </c>
      <c r="T518" s="11" t="s">
        <v>48</v>
      </c>
      <c r="U518" s="11" t="s">
        <v>58</v>
      </c>
      <c r="V518" s="11" t="s">
        <v>48</v>
      </c>
      <c r="W518" s="11" t="s">
        <v>1915</v>
      </c>
      <c r="X518" s="11" t="s">
        <v>60</v>
      </c>
      <c r="Y518" s="11">
        <v>396</v>
      </c>
      <c r="Z518" s="11">
        <v>0</v>
      </c>
      <c r="AA518" s="11" t="s">
        <v>48</v>
      </c>
    </row>
    <row r="519" spans="1:27">
      <c r="A519" s="11" t="s">
        <v>1916</v>
      </c>
      <c r="B519" s="11" t="s">
        <v>45</v>
      </c>
      <c r="C519" s="11" t="s">
        <v>46</v>
      </c>
      <c r="D519" s="11" t="s">
        <v>47</v>
      </c>
      <c r="E519" s="11" t="s">
        <v>48</v>
      </c>
      <c r="F519" s="11" t="s">
        <v>1917</v>
      </c>
      <c r="G519" s="11" t="s">
        <v>1918</v>
      </c>
      <c r="H519" s="11" t="s">
        <v>1870</v>
      </c>
      <c r="I519" s="11" t="s">
        <v>52</v>
      </c>
      <c r="J519" s="11" t="s">
        <v>53</v>
      </c>
      <c r="K519" s="11" t="s">
        <v>454</v>
      </c>
      <c r="L519" s="11" t="s">
        <v>55</v>
      </c>
      <c r="M519" s="11" t="s">
        <v>1855</v>
      </c>
      <c r="N519" s="11" t="s">
        <v>57</v>
      </c>
      <c r="O519" s="11" t="s">
        <v>47</v>
      </c>
      <c r="P519" s="11" t="s">
        <v>47</v>
      </c>
      <c r="Q519" s="11" t="s">
        <v>57</v>
      </c>
      <c r="R519" s="11" t="s">
        <v>57</v>
      </c>
      <c r="S519" s="11" t="s">
        <v>48</v>
      </c>
      <c r="T519" s="11" t="s">
        <v>48</v>
      </c>
      <c r="U519" s="11" t="s">
        <v>58</v>
      </c>
      <c r="V519" s="11" t="s">
        <v>48</v>
      </c>
      <c r="W519" s="11" t="s">
        <v>1856</v>
      </c>
      <c r="X519" s="11" t="s">
        <v>60</v>
      </c>
      <c r="Y519" s="11">
        <v>490</v>
      </c>
      <c r="Z519" s="11">
        <v>0</v>
      </c>
      <c r="AA519" s="11" t="s">
        <v>48</v>
      </c>
    </row>
    <row r="520" spans="1:27">
      <c r="A520" s="11" t="s">
        <v>1919</v>
      </c>
      <c r="B520" s="11" t="s">
        <v>45</v>
      </c>
      <c r="C520" s="11" t="s">
        <v>46</v>
      </c>
      <c r="D520" s="11" t="s">
        <v>47</v>
      </c>
      <c r="E520" s="11" t="s">
        <v>48</v>
      </c>
      <c r="F520" s="11" t="s">
        <v>1920</v>
      </c>
      <c r="G520" s="11" t="s">
        <v>1921</v>
      </c>
      <c r="H520" s="11" t="s">
        <v>1894</v>
      </c>
      <c r="I520" s="11" t="s">
        <v>52</v>
      </c>
      <c r="J520" s="11" t="s">
        <v>53</v>
      </c>
      <c r="K520" s="11" t="s">
        <v>162</v>
      </c>
      <c r="L520" s="11" t="s">
        <v>55</v>
      </c>
      <c r="M520" s="11" t="s">
        <v>1855</v>
      </c>
      <c r="N520" s="11" t="s">
        <v>57</v>
      </c>
      <c r="O520" s="11" t="s">
        <v>47</v>
      </c>
      <c r="P520" s="11" t="s">
        <v>47</v>
      </c>
      <c r="Q520" s="11" t="s">
        <v>57</v>
      </c>
      <c r="R520" s="11" t="s">
        <v>57</v>
      </c>
      <c r="S520" s="11" t="s">
        <v>48</v>
      </c>
      <c r="T520" s="11" t="s">
        <v>48</v>
      </c>
      <c r="U520" s="11" t="s">
        <v>58</v>
      </c>
      <c r="V520" s="11" t="s">
        <v>48</v>
      </c>
      <c r="W520" s="11" t="s">
        <v>1856</v>
      </c>
      <c r="X520" s="11" t="s">
        <v>60</v>
      </c>
      <c r="Y520" s="11">
        <v>490</v>
      </c>
      <c r="Z520" s="11">
        <v>0</v>
      </c>
      <c r="AA520" s="11" t="s">
        <v>48</v>
      </c>
    </row>
    <row r="521" spans="1:27">
      <c r="A521" s="11" t="s">
        <v>1922</v>
      </c>
      <c r="B521" s="11" t="s">
        <v>45</v>
      </c>
      <c r="C521" s="11" t="s">
        <v>46</v>
      </c>
      <c r="D521" s="11" t="s">
        <v>47</v>
      </c>
      <c r="E521" s="11" t="s">
        <v>48</v>
      </c>
      <c r="F521" s="11" t="s">
        <v>1923</v>
      </c>
      <c r="G521" s="11" t="s">
        <v>1924</v>
      </c>
      <c r="H521" s="11" t="s">
        <v>1894</v>
      </c>
      <c r="I521" s="11" t="s">
        <v>52</v>
      </c>
      <c r="J521" s="11" t="s">
        <v>53</v>
      </c>
      <c r="K521" s="11" t="s">
        <v>162</v>
      </c>
      <c r="L521" s="11" t="s">
        <v>55</v>
      </c>
      <c r="M521" s="11" t="s">
        <v>847</v>
      </c>
      <c r="N521" s="11" t="s">
        <v>57</v>
      </c>
      <c r="O521" s="11" t="s">
        <v>47</v>
      </c>
      <c r="P521" s="11" t="s">
        <v>47</v>
      </c>
      <c r="Q521" s="11" t="s">
        <v>57</v>
      </c>
      <c r="R521" s="11" t="s">
        <v>57</v>
      </c>
      <c r="S521" s="11" t="s">
        <v>48</v>
      </c>
      <c r="T521" s="11" t="s">
        <v>48</v>
      </c>
      <c r="U521" s="11" t="s">
        <v>58</v>
      </c>
      <c r="V521" s="11" t="s">
        <v>48</v>
      </c>
      <c r="W521" s="11" t="s">
        <v>848</v>
      </c>
      <c r="X521" s="11" t="s">
        <v>60</v>
      </c>
      <c r="Y521" s="11">
        <v>195</v>
      </c>
      <c r="Z521" s="11">
        <v>0</v>
      </c>
      <c r="AA521" s="11" t="s">
        <v>48</v>
      </c>
    </row>
    <row r="522" spans="1:27">
      <c r="A522" s="11" t="s">
        <v>1925</v>
      </c>
      <c r="B522" s="11" t="s">
        <v>45</v>
      </c>
      <c r="C522" s="11" t="s">
        <v>46</v>
      </c>
      <c r="D522" s="11" t="s">
        <v>47</v>
      </c>
      <c r="E522" s="11" t="s">
        <v>48</v>
      </c>
      <c r="F522" s="11" t="s">
        <v>1926</v>
      </c>
      <c r="G522" s="11" t="s">
        <v>1927</v>
      </c>
      <c r="H522" s="11" t="s">
        <v>1928</v>
      </c>
      <c r="I522" s="11" t="s">
        <v>52</v>
      </c>
      <c r="J522" s="11" t="s">
        <v>53</v>
      </c>
      <c r="K522" s="11" t="s">
        <v>566</v>
      </c>
      <c r="L522" s="11" t="s">
        <v>55</v>
      </c>
      <c r="M522" s="11" t="s">
        <v>1843</v>
      </c>
      <c r="N522" s="11" t="s">
        <v>57</v>
      </c>
      <c r="O522" s="11" t="s">
        <v>47</v>
      </c>
      <c r="P522" s="11" t="s">
        <v>47</v>
      </c>
      <c r="Q522" s="11" t="s">
        <v>57</v>
      </c>
      <c r="R522" s="11" t="s">
        <v>57</v>
      </c>
      <c r="S522" s="11" t="s">
        <v>48</v>
      </c>
      <c r="T522" s="11" t="s">
        <v>48</v>
      </c>
      <c r="U522" s="11" t="s">
        <v>58</v>
      </c>
      <c r="V522" s="11" t="s">
        <v>48</v>
      </c>
      <c r="W522" s="11" t="s">
        <v>1844</v>
      </c>
      <c r="X522" s="11" t="s">
        <v>60</v>
      </c>
      <c r="Y522" s="11">
        <v>829</v>
      </c>
      <c r="Z522" s="11">
        <v>0</v>
      </c>
      <c r="AA522" s="11" t="s">
        <v>48</v>
      </c>
    </row>
    <row r="523" spans="1:27">
      <c r="A523" s="11" t="s">
        <v>1929</v>
      </c>
      <c r="B523" s="11" t="s">
        <v>45</v>
      </c>
      <c r="C523" s="11" t="s">
        <v>46</v>
      </c>
      <c r="D523" s="11" t="s">
        <v>47</v>
      </c>
      <c r="E523" s="11" t="s">
        <v>48</v>
      </c>
      <c r="F523" s="11" t="s">
        <v>1930</v>
      </c>
      <c r="G523" s="11" t="s">
        <v>1931</v>
      </c>
      <c r="H523" s="11" t="s">
        <v>1928</v>
      </c>
      <c r="I523" s="11" t="s">
        <v>52</v>
      </c>
      <c r="J523" s="11" t="s">
        <v>53</v>
      </c>
      <c r="K523" s="11" t="s">
        <v>566</v>
      </c>
      <c r="L523" s="11" t="s">
        <v>55</v>
      </c>
      <c r="M523" s="11" t="s">
        <v>1843</v>
      </c>
      <c r="N523" s="11" t="s">
        <v>57</v>
      </c>
      <c r="O523" s="11" t="s">
        <v>47</v>
      </c>
      <c r="P523" s="11" t="s">
        <v>47</v>
      </c>
      <c r="Q523" s="11" t="s">
        <v>57</v>
      </c>
      <c r="R523" s="11" t="s">
        <v>57</v>
      </c>
      <c r="S523" s="11" t="s">
        <v>48</v>
      </c>
      <c r="T523" s="11" t="s">
        <v>48</v>
      </c>
      <c r="U523" s="11" t="s">
        <v>58</v>
      </c>
      <c r="V523" s="11" t="s">
        <v>48</v>
      </c>
      <c r="W523" s="11" t="s">
        <v>1844</v>
      </c>
      <c r="X523" s="11" t="s">
        <v>60</v>
      </c>
      <c r="Y523" s="11">
        <v>829</v>
      </c>
      <c r="Z523" s="11">
        <v>0</v>
      </c>
      <c r="AA523" s="11" t="s">
        <v>48</v>
      </c>
    </row>
    <row r="524" spans="1:27">
      <c r="A524" s="11" t="s">
        <v>1932</v>
      </c>
      <c r="B524" s="11" t="s">
        <v>45</v>
      </c>
      <c r="C524" s="11" t="s">
        <v>46</v>
      </c>
      <c r="D524" s="11" t="s">
        <v>47</v>
      </c>
      <c r="E524" s="11" t="s">
        <v>48</v>
      </c>
      <c r="F524" s="11" t="s">
        <v>1933</v>
      </c>
      <c r="G524" s="11" t="s">
        <v>1934</v>
      </c>
      <c r="H524" s="11" t="s">
        <v>1063</v>
      </c>
      <c r="I524" s="11" t="s">
        <v>52</v>
      </c>
      <c r="J524" s="11" t="s">
        <v>53</v>
      </c>
      <c r="K524" s="11" t="s">
        <v>385</v>
      </c>
      <c r="L524" s="11" t="s">
        <v>55</v>
      </c>
      <c r="M524" s="11" t="s">
        <v>1902</v>
      </c>
      <c r="N524" s="11" t="s">
        <v>57</v>
      </c>
      <c r="O524" s="11" t="s">
        <v>47</v>
      </c>
      <c r="P524" s="11" t="s">
        <v>47</v>
      </c>
      <c r="Q524" s="11" t="s">
        <v>57</v>
      </c>
      <c r="R524" s="11" t="s">
        <v>57</v>
      </c>
      <c r="S524" s="11" t="s">
        <v>48</v>
      </c>
      <c r="T524" s="11" t="s">
        <v>48</v>
      </c>
      <c r="U524" s="11" t="s">
        <v>58</v>
      </c>
      <c r="V524" s="11" t="s">
        <v>48</v>
      </c>
      <c r="W524" s="11" t="s">
        <v>1903</v>
      </c>
      <c r="X524" s="11" t="s">
        <v>60</v>
      </c>
      <c r="Y524" s="11">
        <v>559</v>
      </c>
      <c r="Z524" s="11">
        <v>0</v>
      </c>
      <c r="AA524" s="11" t="s">
        <v>48</v>
      </c>
    </row>
    <row r="525" spans="1:27">
      <c r="A525" s="11" t="s">
        <v>1935</v>
      </c>
      <c r="B525" s="11" t="s">
        <v>45</v>
      </c>
      <c r="C525" s="11" t="s">
        <v>46</v>
      </c>
      <c r="D525" s="11" t="s">
        <v>47</v>
      </c>
      <c r="E525" s="11" t="s">
        <v>48</v>
      </c>
      <c r="F525" s="11" t="s">
        <v>1936</v>
      </c>
      <c r="G525" s="11" t="s">
        <v>1937</v>
      </c>
      <c r="H525" s="11" t="s">
        <v>1938</v>
      </c>
      <c r="I525" s="11" t="s">
        <v>52</v>
      </c>
      <c r="J525" s="11" t="s">
        <v>53</v>
      </c>
      <c r="K525" s="11" t="s">
        <v>1228</v>
      </c>
      <c r="L525" s="11" t="s">
        <v>55</v>
      </c>
      <c r="M525" s="11" t="s">
        <v>1855</v>
      </c>
      <c r="N525" s="11" t="s">
        <v>57</v>
      </c>
      <c r="O525" s="11" t="s">
        <v>47</v>
      </c>
      <c r="P525" s="11" t="s">
        <v>47</v>
      </c>
      <c r="Q525" s="11" t="s">
        <v>57</v>
      </c>
      <c r="R525" s="11" t="s">
        <v>57</v>
      </c>
      <c r="S525" s="11" t="s">
        <v>48</v>
      </c>
      <c r="T525" s="11" t="s">
        <v>48</v>
      </c>
      <c r="U525" s="11" t="s">
        <v>58</v>
      </c>
      <c r="V525" s="11" t="s">
        <v>48</v>
      </c>
      <c r="W525" s="11" t="s">
        <v>1856</v>
      </c>
      <c r="X525" s="11" t="s">
        <v>60</v>
      </c>
      <c r="Y525" s="11">
        <v>490</v>
      </c>
      <c r="Z525" s="11">
        <v>0</v>
      </c>
      <c r="AA525" s="11" t="s">
        <v>48</v>
      </c>
    </row>
    <row r="526" spans="1:27">
      <c r="A526" s="11" t="s">
        <v>1939</v>
      </c>
      <c r="B526" s="11" t="s">
        <v>45</v>
      </c>
      <c r="C526" s="11" t="s">
        <v>46</v>
      </c>
      <c r="D526" s="11" t="s">
        <v>47</v>
      </c>
      <c r="E526" s="11" t="s">
        <v>48</v>
      </c>
      <c r="F526" s="11" t="s">
        <v>1940</v>
      </c>
      <c r="G526" s="11" t="s">
        <v>1941</v>
      </c>
      <c r="H526" s="11" t="s">
        <v>754</v>
      </c>
      <c r="I526" s="11" t="s">
        <v>52</v>
      </c>
      <c r="J526" s="11" t="s">
        <v>53</v>
      </c>
      <c r="K526" s="11" t="s">
        <v>578</v>
      </c>
      <c r="L526" s="11" t="s">
        <v>55</v>
      </c>
      <c r="M526" s="11" t="s">
        <v>1821</v>
      </c>
      <c r="N526" s="11" t="s">
        <v>57</v>
      </c>
      <c r="O526" s="11" t="s">
        <v>47</v>
      </c>
      <c r="P526" s="11" t="s">
        <v>47</v>
      </c>
      <c r="Q526" s="11" t="s">
        <v>57</v>
      </c>
      <c r="R526" s="11" t="s">
        <v>57</v>
      </c>
      <c r="S526" s="11" t="s">
        <v>48</v>
      </c>
      <c r="T526" s="11" t="s">
        <v>48</v>
      </c>
      <c r="U526" s="11" t="s">
        <v>58</v>
      </c>
      <c r="V526" s="11" t="s">
        <v>48</v>
      </c>
      <c r="W526" s="11" t="s">
        <v>1823</v>
      </c>
      <c r="X526" s="11" t="s">
        <v>60</v>
      </c>
      <c r="Y526" s="11">
        <v>1043</v>
      </c>
      <c r="Z526" s="11">
        <v>0</v>
      </c>
      <c r="AA526" s="11" t="s">
        <v>48</v>
      </c>
    </row>
    <row r="527" spans="1:27">
      <c r="A527" s="11" t="s">
        <v>1942</v>
      </c>
      <c r="B527" s="11" t="s">
        <v>45</v>
      </c>
      <c r="C527" s="11" t="s">
        <v>46</v>
      </c>
      <c r="D527" s="11" t="s">
        <v>47</v>
      </c>
      <c r="E527" s="11" t="s">
        <v>48</v>
      </c>
      <c r="F527" s="11" t="s">
        <v>1943</v>
      </c>
      <c r="G527" s="11" t="s">
        <v>1944</v>
      </c>
      <c r="H527" s="11" t="s">
        <v>1063</v>
      </c>
      <c r="I527" s="11" t="s">
        <v>52</v>
      </c>
      <c r="J527" s="11" t="s">
        <v>53</v>
      </c>
      <c r="K527" s="11" t="s">
        <v>385</v>
      </c>
      <c r="L527" s="11" t="s">
        <v>55</v>
      </c>
      <c r="M527" s="11" t="s">
        <v>1855</v>
      </c>
      <c r="N527" s="11" t="s">
        <v>57</v>
      </c>
      <c r="O527" s="11" t="s">
        <v>47</v>
      </c>
      <c r="P527" s="11" t="s">
        <v>47</v>
      </c>
      <c r="Q527" s="11" t="s">
        <v>57</v>
      </c>
      <c r="R527" s="11" t="s">
        <v>57</v>
      </c>
      <c r="S527" s="11" t="s">
        <v>48</v>
      </c>
      <c r="T527" s="11" t="s">
        <v>48</v>
      </c>
      <c r="U527" s="11" t="s">
        <v>58</v>
      </c>
      <c r="V527" s="11" t="s">
        <v>48</v>
      </c>
      <c r="W527" s="11" t="s">
        <v>1856</v>
      </c>
      <c r="X527" s="11" t="s">
        <v>60</v>
      </c>
      <c r="Y527" s="11">
        <v>490</v>
      </c>
      <c r="Z527" s="11">
        <v>0</v>
      </c>
      <c r="AA527" s="11" t="s">
        <v>48</v>
      </c>
    </row>
    <row r="528" spans="1:27">
      <c r="A528" s="11" t="s">
        <v>1945</v>
      </c>
      <c r="B528" s="11" t="s">
        <v>45</v>
      </c>
      <c r="C528" s="11" t="s">
        <v>46</v>
      </c>
      <c r="D528" s="11" t="s">
        <v>47</v>
      </c>
      <c r="E528" s="11" t="s">
        <v>48</v>
      </c>
      <c r="F528" s="11" t="s">
        <v>1946</v>
      </c>
      <c r="G528" s="11" t="s">
        <v>1947</v>
      </c>
      <c r="H528" s="11" t="s">
        <v>754</v>
      </c>
      <c r="I528" s="11" t="s">
        <v>52</v>
      </c>
      <c r="J528" s="11" t="s">
        <v>53</v>
      </c>
      <c r="K528" s="11" t="s">
        <v>578</v>
      </c>
      <c r="L528" s="11" t="s">
        <v>55</v>
      </c>
      <c r="M528" s="11" t="s">
        <v>1821</v>
      </c>
      <c r="N528" s="11" t="s">
        <v>57</v>
      </c>
      <c r="O528" s="11" t="s">
        <v>47</v>
      </c>
      <c r="P528" s="11" t="s">
        <v>47</v>
      </c>
      <c r="Q528" s="11" t="s">
        <v>57</v>
      </c>
      <c r="R528" s="11" t="s">
        <v>57</v>
      </c>
      <c r="S528" s="11" t="s">
        <v>48</v>
      </c>
      <c r="T528" s="11" t="s">
        <v>48</v>
      </c>
      <c r="U528" s="11" t="s">
        <v>58</v>
      </c>
      <c r="V528" s="11" t="s">
        <v>48</v>
      </c>
      <c r="W528" s="11" t="s">
        <v>1823</v>
      </c>
      <c r="X528" s="11" t="s">
        <v>60</v>
      </c>
      <c r="Y528" s="11">
        <v>1043</v>
      </c>
      <c r="Z528" s="11">
        <v>0</v>
      </c>
      <c r="AA528" s="11" t="s">
        <v>48</v>
      </c>
    </row>
    <row r="529" spans="1:27">
      <c r="A529" s="11" t="s">
        <v>1948</v>
      </c>
      <c r="B529" s="11" t="s">
        <v>45</v>
      </c>
      <c r="C529" s="11" t="s">
        <v>46</v>
      </c>
      <c r="D529" s="11" t="s">
        <v>47</v>
      </c>
      <c r="E529" s="11" t="s">
        <v>48</v>
      </c>
      <c r="F529" s="11" t="s">
        <v>1949</v>
      </c>
      <c r="G529" s="11" t="s">
        <v>1950</v>
      </c>
      <c r="H529" s="11" t="s">
        <v>1063</v>
      </c>
      <c r="I529" s="11" t="s">
        <v>52</v>
      </c>
      <c r="J529" s="11" t="s">
        <v>53</v>
      </c>
      <c r="K529" s="11" t="s">
        <v>385</v>
      </c>
      <c r="L529" s="11" t="s">
        <v>55</v>
      </c>
      <c r="M529" s="11" t="s">
        <v>1855</v>
      </c>
      <c r="N529" s="11" t="s">
        <v>57</v>
      </c>
      <c r="O529" s="11" t="s">
        <v>47</v>
      </c>
      <c r="P529" s="11" t="s">
        <v>47</v>
      </c>
      <c r="Q529" s="11" t="s">
        <v>57</v>
      </c>
      <c r="R529" s="11" t="s">
        <v>57</v>
      </c>
      <c r="S529" s="11" t="s">
        <v>48</v>
      </c>
      <c r="T529" s="11" t="s">
        <v>48</v>
      </c>
      <c r="U529" s="11" t="s">
        <v>58</v>
      </c>
      <c r="V529" s="11" t="s">
        <v>48</v>
      </c>
      <c r="W529" s="11" t="s">
        <v>1856</v>
      </c>
      <c r="X529" s="11" t="s">
        <v>60</v>
      </c>
      <c r="Y529" s="11">
        <v>490</v>
      </c>
      <c r="Z529" s="11">
        <v>0</v>
      </c>
      <c r="AA529" s="11" t="s">
        <v>48</v>
      </c>
    </row>
    <row r="530" spans="1:27">
      <c r="A530" s="11" t="s">
        <v>1951</v>
      </c>
      <c r="B530" s="11" t="s">
        <v>45</v>
      </c>
      <c r="C530" s="11" t="s">
        <v>46</v>
      </c>
      <c r="D530" s="11" t="s">
        <v>47</v>
      </c>
      <c r="E530" s="11" t="s">
        <v>48</v>
      </c>
      <c r="F530" s="11" t="s">
        <v>1952</v>
      </c>
      <c r="G530" s="11" t="s">
        <v>1953</v>
      </c>
      <c r="H530" s="11" t="s">
        <v>1954</v>
      </c>
      <c r="I530" s="11" t="s">
        <v>52</v>
      </c>
      <c r="J530" s="11" t="s">
        <v>53</v>
      </c>
      <c r="K530" s="11" t="s">
        <v>454</v>
      </c>
      <c r="L530" s="11" t="s">
        <v>55</v>
      </c>
      <c r="M530" s="11" t="s">
        <v>847</v>
      </c>
      <c r="N530" s="11" t="s">
        <v>57</v>
      </c>
      <c r="O530" s="11" t="s">
        <v>47</v>
      </c>
      <c r="P530" s="11" t="s">
        <v>47</v>
      </c>
      <c r="Q530" s="11" t="s">
        <v>57</v>
      </c>
      <c r="R530" s="11" t="s">
        <v>57</v>
      </c>
      <c r="S530" s="11" t="s">
        <v>48</v>
      </c>
      <c r="T530" s="11" t="s">
        <v>48</v>
      </c>
      <c r="U530" s="11" t="s">
        <v>58</v>
      </c>
      <c r="V530" s="11" t="s">
        <v>48</v>
      </c>
      <c r="W530" s="11" t="s">
        <v>848</v>
      </c>
      <c r="X530" s="11" t="s">
        <v>60</v>
      </c>
      <c r="Y530" s="11">
        <v>195</v>
      </c>
      <c r="Z530" s="11">
        <v>0</v>
      </c>
      <c r="AA530" s="11" t="s">
        <v>48</v>
      </c>
    </row>
    <row r="531" spans="1:27">
      <c r="A531" s="11" t="s">
        <v>1955</v>
      </c>
      <c r="B531" s="11" t="s">
        <v>45</v>
      </c>
      <c r="C531" s="11" t="s">
        <v>46</v>
      </c>
      <c r="D531" s="11" t="s">
        <v>47</v>
      </c>
      <c r="E531" s="11" t="s">
        <v>48</v>
      </c>
      <c r="F531" s="11" t="s">
        <v>1956</v>
      </c>
      <c r="G531" s="11" t="s">
        <v>1957</v>
      </c>
      <c r="H531" s="11" t="s">
        <v>1907</v>
      </c>
      <c r="I531" s="11" t="s">
        <v>52</v>
      </c>
      <c r="J531" s="11" t="s">
        <v>53</v>
      </c>
      <c r="K531" s="11" t="s">
        <v>162</v>
      </c>
      <c r="L531" s="11" t="s">
        <v>55</v>
      </c>
      <c r="M531" s="11" t="s">
        <v>1902</v>
      </c>
      <c r="N531" s="11" t="s">
        <v>57</v>
      </c>
      <c r="O531" s="11" t="s">
        <v>47</v>
      </c>
      <c r="P531" s="11" t="s">
        <v>47</v>
      </c>
      <c r="Q531" s="11" t="s">
        <v>57</v>
      </c>
      <c r="R531" s="11" t="s">
        <v>57</v>
      </c>
      <c r="S531" s="11" t="s">
        <v>48</v>
      </c>
      <c r="T531" s="11" t="s">
        <v>48</v>
      </c>
      <c r="U531" s="11" t="s">
        <v>58</v>
      </c>
      <c r="V531" s="11" t="s">
        <v>48</v>
      </c>
      <c r="W531" s="11" t="s">
        <v>1903</v>
      </c>
      <c r="X531" s="11" t="s">
        <v>60</v>
      </c>
      <c r="Y531" s="11">
        <v>559</v>
      </c>
      <c r="Z531" s="11">
        <v>0</v>
      </c>
      <c r="AA531" s="11" t="s">
        <v>48</v>
      </c>
    </row>
    <row r="532" spans="1:27">
      <c r="A532" s="11" t="s">
        <v>1958</v>
      </c>
      <c r="B532" s="11" t="s">
        <v>45</v>
      </c>
      <c r="C532" s="11" t="s">
        <v>46</v>
      </c>
      <c r="D532" s="11" t="s">
        <v>47</v>
      </c>
      <c r="E532" s="11" t="s">
        <v>48</v>
      </c>
      <c r="F532" s="11" t="s">
        <v>1959</v>
      </c>
      <c r="G532" s="11" t="s">
        <v>1960</v>
      </c>
      <c r="H532" s="11" t="s">
        <v>1961</v>
      </c>
      <c r="I532" s="11" t="s">
        <v>52</v>
      </c>
      <c r="J532" s="11" t="s">
        <v>53</v>
      </c>
      <c r="K532" s="11" t="s">
        <v>1228</v>
      </c>
      <c r="L532" s="11" t="s">
        <v>55</v>
      </c>
      <c r="M532" s="11" t="s">
        <v>1914</v>
      </c>
      <c r="N532" s="11" t="s">
        <v>57</v>
      </c>
      <c r="O532" s="11" t="s">
        <v>47</v>
      </c>
      <c r="P532" s="11" t="s">
        <v>47</v>
      </c>
      <c r="Q532" s="11" t="s">
        <v>57</v>
      </c>
      <c r="R532" s="11" t="s">
        <v>57</v>
      </c>
      <c r="S532" s="11" t="s">
        <v>48</v>
      </c>
      <c r="T532" s="11" t="s">
        <v>48</v>
      </c>
      <c r="U532" s="11" t="s">
        <v>58</v>
      </c>
      <c r="V532" s="11" t="s">
        <v>48</v>
      </c>
      <c r="W532" s="11" t="s">
        <v>1915</v>
      </c>
      <c r="X532" s="11" t="s">
        <v>60</v>
      </c>
      <c r="Y532" s="11">
        <v>396</v>
      </c>
      <c r="Z532" s="11">
        <v>0</v>
      </c>
      <c r="AA532" s="11" t="s">
        <v>48</v>
      </c>
    </row>
    <row r="533" spans="1:27">
      <c r="A533" s="11" t="s">
        <v>1962</v>
      </c>
      <c r="B533" s="11" t="s">
        <v>45</v>
      </c>
      <c r="C533" s="11" t="s">
        <v>46</v>
      </c>
      <c r="D533" s="11" t="s">
        <v>47</v>
      </c>
      <c r="E533" s="11" t="s">
        <v>48</v>
      </c>
      <c r="F533" s="11" t="s">
        <v>1963</v>
      </c>
      <c r="G533" s="11" t="s">
        <v>1964</v>
      </c>
      <c r="H533" s="11" t="s">
        <v>1961</v>
      </c>
      <c r="I533" s="11" t="s">
        <v>52</v>
      </c>
      <c r="J533" s="11" t="s">
        <v>53</v>
      </c>
      <c r="K533" s="11" t="s">
        <v>1228</v>
      </c>
      <c r="L533" s="11" t="s">
        <v>55</v>
      </c>
      <c r="M533" s="11" t="s">
        <v>1914</v>
      </c>
      <c r="N533" s="11" t="s">
        <v>57</v>
      </c>
      <c r="O533" s="11" t="s">
        <v>47</v>
      </c>
      <c r="P533" s="11" t="s">
        <v>47</v>
      </c>
      <c r="Q533" s="11" t="s">
        <v>57</v>
      </c>
      <c r="R533" s="11" t="s">
        <v>57</v>
      </c>
      <c r="S533" s="11" t="s">
        <v>48</v>
      </c>
      <c r="T533" s="11" t="s">
        <v>48</v>
      </c>
      <c r="U533" s="11" t="s">
        <v>58</v>
      </c>
      <c r="V533" s="11" t="s">
        <v>48</v>
      </c>
      <c r="W533" s="11" t="s">
        <v>1915</v>
      </c>
      <c r="X533" s="11" t="s">
        <v>60</v>
      </c>
      <c r="Y533" s="11">
        <v>396</v>
      </c>
      <c r="Z533" s="11">
        <v>0</v>
      </c>
      <c r="AA533" s="11" t="s">
        <v>48</v>
      </c>
    </row>
    <row r="534" spans="1:27">
      <c r="A534" s="11" t="s">
        <v>1965</v>
      </c>
      <c r="B534" s="11" t="s">
        <v>45</v>
      </c>
      <c r="C534" s="11" t="s">
        <v>46</v>
      </c>
      <c r="D534" s="11" t="s">
        <v>47</v>
      </c>
      <c r="E534" s="11" t="s">
        <v>48</v>
      </c>
      <c r="F534" s="11" t="s">
        <v>1966</v>
      </c>
      <c r="G534" s="11" t="s">
        <v>1967</v>
      </c>
      <c r="H534" s="11" t="s">
        <v>800</v>
      </c>
      <c r="I534" s="11" t="s">
        <v>52</v>
      </c>
      <c r="J534" s="11" t="s">
        <v>53</v>
      </c>
      <c r="K534" s="11" t="s">
        <v>162</v>
      </c>
      <c r="L534" s="11" t="s">
        <v>55</v>
      </c>
      <c r="M534" s="11" t="s">
        <v>1855</v>
      </c>
      <c r="N534" s="11" t="s">
        <v>57</v>
      </c>
      <c r="O534" s="11" t="s">
        <v>47</v>
      </c>
      <c r="P534" s="11" t="s">
        <v>47</v>
      </c>
      <c r="Q534" s="11" t="s">
        <v>57</v>
      </c>
      <c r="R534" s="11" t="s">
        <v>57</v>
      </c>
      <c r="S534" s="11" t="s">
        <v>48</v>
      </c>
      <c r="T534" s="11" t="s">
        <v>48</v>
      </c>
      <c r="U534" s="11" t="s">
        <v>58</v>
      </c>
      <c r="V534" s="11" t="s">
        <v>48</v>
      </c>
      <c r="W534" s="11" t="s">
        <v>1856</v>
      </c>
      <c r="X534" s="11" t="s">
        <v>60</v>
      </c>
      <c r="Y534" s="11">
        <v>490</v>
      </c>
      <c r="Z534" s="11">
        <v>0</v>
      </c>
      <c r="AA534" s="11" t="s">
        <v>48</v>
      </c>
    </row>
    <row r="535" spans="1:27">
      <c r="A535" s="11" t="s">
        <v>1968</v>
      </c>
      <c r="B535" s="11" t="s">
        <v>45</v>
      </c>
      <c r="C535" s="11" t="s">
        <v>46</v>
      </c>
      <c r="D535" s="11" t="s">
        <v>47</v>
      </c>
      <c r="E535" s="11" t="s">
        <v>48</v>
      </c>
      <c r="F535" s="11" t="s">
        <v>1969</v>
      </c>
      <c r="G535" s="11" t="s">
        <v>1970</v>
      </c>
      <c r="H535" s="11" t="s">
        <v>1971</v>
      </c>
      <c r="I535" s="11" t="s">
        <v>52</v>
      </c>
      <c r="J535" s="11" t="s">
        <v>53</v>
      </c>
      <c r="K535" s="11" t="s">
        <v>385</v>
      </c>
      <c r="L535" s="11" t="s">
        <v>55</v>
      </c>
      <c r="M535" s="11" t="s">
        <v>1972</v>
      </c>
      <c r="N535" s="11" t="s">
        <v>57</v>
      </c>
      <c r="O535" s="11" t="s">
        <v>47</v>
      </c>
      <c r="P535" s="11" t="s">
        <v>47</v>
      </c>
      <c r="Q535" s="11" t="s">
        <v>57</v>
      </c>
      <c r="R535" s="11" t="s">
        <v>57</v>
      </c>
      <c r="S535" s="11" t="s">
        <v>48</v>
      </c>
      <c r="T535" s="11" t="s">
        <v>48</v>
      </c>
      <c r="U535" s="11" t="s">
        <v>58</v>
      </c>
      <c r="V535" s="11" t="s">
        <v>48</v>
      </c>
      <c r="W535" s="11" t="s">
        <v>1973</v>
      </c>
      <c r="X535" s="11" t="s">
        <v>60</v>
      </c>
      <c r="Y535" s="11">
        <v>661</v>
      </c>
      <c r="Z535" s="11">
        <v>0</v>
      </c>
      <c r="AA535" s="11" t="s">
        <v>48</v>
      </c>
    </row>
    <row r="536" spans="1:27">
      <c r="A536" s="11" t="s">
        <v>1974</v>
      </c>
      <c r="B536" s="11" t="s">
        <v>45</v>
      </c>
      <c r="C536" s="11" t="s">
        <v>46</v>
      </c>
      <c r="D536" s="11" t="s">
        <v>47</v>
      </c>
      <c r="E536" s="11" t="s">
        <v>48</v>
      </c>
      <c r="F536" s="11" t="s">
        <v>1975</v>
      </c>
      <c r="G536" s="11" t="s">
        <v>1976</v>
      </c>
      <c r="H536" s="11" t="s">
        <v>1977</v>
      </c>
      <c r="I536" s="11" t="s">
        <v>52</v>
      </c>
      <c r="J536" s="11" t="s">
        <v>53</v>
      </c>
      <c r="K536" s="11" t="s">
        <v>454</v>
      </c>
      <c r="L536" s="11" t="s">
        <v>55</v>
      </c>
      <c r="M536" s="11" t="s">
        <v>418</v>
      </c>
      <c r="N536" s="11" t="s">
        <v>57</v>
      </c>
      <c r="O536" s="11" t="s">
        <v>47</v>
      </c>
      <c r="P536" s="11" t="s">
        <v>47</v>
      </c>
      <c r="Q536" s="11" t="s">
        <v>57</v>
      </c>
      <c r="R536" s="11" t="s">
        <v>57</v>
      </c>
      <c r="S536" s="11" t="s">
        <v>48</v>
      </c>
      <c r="T536" s="11" t="s">
        <v>48</v>
      </c>
      <c r="U536" s="11" t="s">
        <v>58</v>
      </c>
      <c r="V536" s="11" t="s">
        <v>48</v>
      </c>
      <c r="W536" s="11" t="s">
        <v>419</v>
      </c>
      <c r="X536" s="11" t="s">
        <v>60</v>
      </c>
      <c r="Y536" s="11">
        <v>348</v>
      </c>
      <c r="Z536" s="11">
        <v>0</v>
      </c>
      <c r="AA536" s="11" t="s">
        <v>48</v>
      </c>
    </row>
    <row r="537" spans="1:27">
      <c r="A537" s="11" t="s">
        <v>1978</v>
      </c>
      <c r="B537" s="11" t="s">
        <v>45</v>
      </c>
      <c r="C537" s="11" t="s">
        <v>46</v>
      </c>
      <c r="D537" s="11" t="s">
        <v>47</v>
      </c>
      <c r="E537" s="11" t="s">
        <v>48</v>
      </c>
      <c r="F537" s="11" t="s">
        <v>1979</v>
      </c>
      <c r="G537" s="11" t="s">
        <v>1980</v>
      </c>
      <c r="H537" s="11" t="s">
        <v>1981</v>
      </c>
      <c r="I537" s="11" t="s">
        <v>52</v>
      </c>
      <c r="J537" s="11" t="s">
        <v>53</v>
      </c>
      <c r="K537" s="11" t="s">
        <v>1228</v>
      </c>
      <c r="L537" s="11" t="s">
        <v>55</v>
      </c>
      <c r="M537" s="11" t="s">
        <v>847</v>
      </c>
      <c r="N537" s="11" t="s">
        <v>57</v>
      </c>
      <c r="O537" s="11" t="s">
        <v>47</v>
      </c>
      <c r="P537" s="11" t="s">
        <v>47</v>
      </c>
      <c r="Q537" s="11" t="s">
        <v>57</v>
      </c>
      <c r="R537" s="11" t="s">
        <v>57</v>
      </c>
      <c r="S537" s="11" t="s">
        <v>48</v>
      </c>
      <c r="T537" s="11" t="s">
        <v>48</v>
      </c>
      <c r="U537" s="11" t="s">
        <v>58</v>
      </c>
      <c r="V537" s="11" t="s">
        <v>48</v>
      </c>
      <c r="W537" s="11" t="s">
        <v>848</v>
      </c>
      <c r="X537" s="11" t="s">
        <v>60</v>
      </c>
      <c r="Y537" s="11">
        <v>195</v>
      </c>
      <c r="Z537" s="11">
        <v>0</v>
      </c>
      <c r="AA537" s="11" t="s">
        <v>48</v>
      </c>
    </row>
    <row r="538" spans="1:27">
      <c r="A538" s="11" t="s">
        <v>1982</v>
      </c>
      <c r="B538" s="11" t="s">
        <v>45</v>
      </c>
      <c r="C538" s="11" t="s">
        <v>46</v>
      </c>
      <c r="D538" s="11" t="s">
        <v>47</v>
      </c>
      <c r="E538" s="11" t="s">
        <v>48</v>
      </c>
      <c r="F538" s="11" t="s">
        <v>1983</v>
      </c>
      <c r="G538" s="11" t="s">
        <v>1984</v>
      </c>
      <c r="H538" s="11" t="s">
        <v>1971</v>
      </c>
      <c r="I538" s="11" t="s">
        <v>52</v>
      </c>
      <c r="J538" s="11" t="s">
        <v>53</v>
      </c>
      <c r="K538" s="11" t="s">
        <v>385</v>
      </c>
      <c r="L538" s="11" t="s">
        <v>55</v>
      </c>
      <c r="M538" s="11" t="s">
        <v>1972</v>
      </c>
      <c r="N538" s="11" t="s">
        <v>57</v>
      </c>
      <c r="O538" s="11" t="s">
        <v>47</v>
      </c>
      <c r="P538" s="11" t="s">
        <v>47</v>
      </c>
      <c r="Q538" s="11" t="s">
        <v>57</v>
      </c>
      <c r="R538" s="11" t="s">
        <v>57</v>
      </c>
      <c r="S538" s="11" t="s">
        <v>48</v>
      </c>
      <c r="T538" s="11" t="s">
        <v>48</v>
      </c>
      <c r="U538" s="11" t="s">
        <v>58</v>
      </c>
      <c r="V538" s="11" t="s">
        <v>48</v>
      </c>
      <c r="W538" s="11" t="s">
        <v>1973</v>
      </c>
      <c r="X538" s="11" t="s">
        <v>60</v>
      </c>
      <c r="Y538" s="11">
        <v>661</v>
      </c>
      <c r="Z538" s="11">
        <v>0</v>
      </c>
      <c r="AA538" s="11" t="s">
        <v>48</v>
      </c>
    </row>
    <row r="539" spans="1:27">
      <c r="A539" s="11" t="s">
        <v>1985</v>
      </c>
      <c r="B539" s="11" t="s">
        <v>45</v>
      </c>
      <c r="C539" s="11" t="s">
        <v>46</v>
      </c>
      <c r="D539" s="11" t="s">
        <v>47</v>
      </c>
      <c r="E539" s="11" t="s">
        <v>48</v>
      </c>
      <c r="F539" s="11" t="s">
        <v>1986</v>
      </c>
      <c r="G539" s="11" t="s">
        <v>1987</v>
      </c>
      <c r="H539" s="11" t="s">
        <v>1988</v>
      </c>
      <c r="I539" s="11" t="s">
        <v>52</v>
      </c>
      <c r="J539" s="11" t="s">
        <v>53</v>
      </c>
      <c r="K539" s="11" t="s">
        <v>1228</v>
      </c>
      <c r="L539" s="11" t="s">
        <v>55</v>
      </c>
      <c r="M539" s="11" t="s">
        <v>847</v>
      </c>
      <c r="N539" s="11" t="s">
        <v>57</v>
      </c>
      <c r="O539" s="11" t="s">
        <v>47</v>
      </c>
      <c r="P539" s="11" t="s">
        <v>47</v>
      </c>
      <c r="Q539" s="11" t="s">
        <v>57</v>
      </c>
      <c r="R539" s="11" t="s">
        <v>57</v>
      </c>
      <c r="S539" s="11" t="s">
        <v>48</v>
      </c>
      <c r="T539" s="11" t="s">
        <v>48</v>
      </c>
      <c r="U539" s="11" t="s">
        <v>58</v>
      </c>
      <c r="V539" s="11" t="s">
        <v>48</v>
      </c>
      <c r="W539" s="11" t="s">
        <v>848</v>
      </c>
      <c r="X539" s="11" t="s">
        <v>60</v>
      </c>
      <c r="Y539" s="11">
        <v>195</v>
      </c>
      <c r="Z539" s="11">
        <v>0</v>
      </c>
      <c r="AA539" s="11" t="s">
        <v>48</v>
      </c>
    </row>
    <row r="540" spans="1:27">
      <c r="A540" s="11" t="s">
        <v>1989</v>
      </c>
      <c r="B540" s="11" t="s">
        <v>45</v>
      </c>
      <c r="C540" s="11" t="s">
        <v>46</v>
      </c>
      <c r="D540" s="11" t="s">
        <v>47</v>
      </c>
      <c r="E540" s="11" t="s">
        <v>48</v>
      </c>
      <c r="F540" s="11" t="s">
        <v>1990</v>
      </c>
      <c r="G540" s="11" t="s">
        <v>1991</v>
      </c>
      <c r="H540" s="11" t="s">
        <v>1992</v>
      </c>
      <c r="I540" s="11" t="s">
        <v>52</v>
      </c>
      <c r="J540" s="11" t="s">
        <v>53</v>
      </c>
      <c r="K540" s="11" t="s">
        <v>385</v>
      </c>
      <c r="L540" s="11" t="s">
        <v>55</v>
      </c>
      <c r="M540" s="11" t="s">
        <v>418</v>
      </c>
      <c r="N540" s="11" t="s">
        <v>57</v>
      </c>
      <c r="O540" s="11" t="s">
        <v>47</v>
      </c>
      <c r="P540" s="11" t="s">
        <v>47</v>
      </c>
      <c r="Q540" s="11" t="s">
        <v>57</v>
      </c>
      <c r="R540" s="11" t="s">
        <v>57</v>
      </c>
      <c r="S540" s="11" t="s">
        <v>48</v>
      </c>
      <c r="T540" s="11" t="s">
        <v>48</v>
      </c>
      <c r="U540" s="11" t="s">
        <v>58</v>
      </c>
      <c r="V540" s="11" t="s">
        <v>48</v>
      </c>
      <c r="W540" s="11" t="s">
        <v>419</v>
      </c>
      <c r="X540" s="11" t="s">
        <v>60</v>
      </c>
      <c r="Y540" s="11">
        <v>348</v>
      </c>
      <c r="Z540" s="11">
        <v>0</v>
      </c>
      <c r="AA540" s="11" t="s">
        <v>48</v>
      </c>
    </row>
    <row r="541" spans="1:27">
      <c r="A541" s="11" t="s">
        <v>1993</v>
      </c>
      <c r="B541" s="11" t="s">
        <v>45</v>
      </c>
      <c r="C541" s="11" t="s">
        <v>46</v>
      </c>
      <c r="D541" s="11" t="s">
        <v>47</v>
      </c>
      <c r="E541" s="11" t="s">
        <v>48</v>
      </c>
      <c r="F541" s="11" t="s">
        <v>1994</v>
      </c>
      <c r="G541" s="11" t="s">
        <v>1995</v>
      </c>
      <c r="H541" s="11" t="s">
        <v>1996</v>
      </c>
      <c r="I541" s="11" t="s">
        <v>52</v>
      </c>
      <c r="J541" s="11" t="s">
        <v>53</v>
      </c>
      <c r="K541" s="11" t="s">
        <v>162</v>
      </c>
      <c r="L541" s="11" t="s">
        <v>55</v>
      </c>
      <c r="M541" s="11" t="s">
        <v>1997</v>
      </c>
      <c r="N541" s="11" t="s">
        <v>57</v>
      </c>
      <c r="O541" s="11" t="s">
        <v>47</v>
      </c>
      <c r="P541" s="11" t="s">
        <v>47</v>
      </c>
      <c r="Q541" s="11" t="s">
        <v>57</v>
      </c>
      <c r="R541" s="11" t="s">
        <v>57</v>
      </c>
      <c r="S541" s="11" t="s">
        <v>48</v>
      </c>
      <c r="T541" s="11" t="s">
        <v>48</v>
      </c>
      <c r="U541" s="11" t="s">
        <v>58</v>
      </c>
      <c r="V541" s="11" t="s">
        <v>48</v>
      </c>
      <c r="W541" s="11" t="s">
        <v>1998</v>
      </c>
      <c r="X541" s="11" t="s">
        <v>60</v>
      </c>
      <c r="Y541" s="11">
        <v>838</v>
      </c>
      <c r="Z541" s="11">
        <v>0</v>
      </c>
      <c r="AA541" s="11" t="s">
        <v>48</v>
      </c>
    </row>
    <row r="542" spans="1:27">
      <c r="A542" s="11" t="s">
        <v>1999</v>
      </c>
      <c r="B542" s="11" t="s">
        <v>45</v>
      </c>
      <c r="C542" s="11" t="s">
        <v>46</v>
      </c>
      <c r="D542" s="11" t="s">
        <v>47</v>
      </c>
      <c r="E542" s="11" t="s">
        <v>48</v>
      </c>
      <c r="F542" s="11" t="s">
        <v>2000</v>
      </c>
      <c r="G542" s="11" t="s">
        <v>2001</v>
      </c>
      <c r="H542" s="11" t="s">
        <v>1981</v>
      </c>
      <c r="I542" s="11" t="s">
        <v>52</v>
      </c>
      <c r="J542" s="11" t="s">
        <v>53</v>
      </c>
      <c r="K542" s="11" t="s">
        <v>1228</v>
      </c>
      <c r="L542" s="11" t="s">
        <v>55</v>
      </c>
      <c r="M542" s="11" t="s">
        <v>418</v>
      </c>
      <c r="N542" s="11" t="s">
        <v>57</v>
      </c>
      <c r="O542" s="11" t="s">
        <v>47</v>
      </c>
      <c r="P542" s="11" t="s">
        <v>47</v>
      </c>
      <c r="Q542" s="11" t="s">
        <v>57</v>
      </c>
      <c r="R542" s="11" t="s">
        <v>57</v>
      </c>
      <c r="S542" s="11" t="s">
        <v>48</v>
      </c>
      <c r="T542" s="11" t="s">
        <v>48</v>
      </c>
      <c r="U542" s="11" t="s">
        <v>58</v>
      </c>
      <c r="V542" s="11" t="s">
        <v>48</v>
      </c>
      <c r="W542" s="11" t="s">
        <v>419</v>
      </c>
      <c r="X542" s="11" t="s">
        <v>60</v>
      </c>
      <c r="Y542" s="11">
        <v>348</v>
      </c>
      <c r="Z542" s="11">
        <v>0</v>
      </c>
      <c r="AA542" s="11" t="s">
        <v>48</v>
      </c>
    </row>
    <row r="543" spans="1:27">
      <c r="A543" s="11" t="s">
        <v>2002</v>
      </c>
      <c r="B543" s="11" t="s">
        <v>45</v>
      </c>
      <c r="C543" s="11" t="s">
        <v>46</v>
      </c>
      <c r="D543" s="11" t="s">
        <v>47</v>
      </c>
      <c r="E543" s="11" t="s">
        <v>48</v>
      </c>
      <c r="F543" s="11" t="s">
        <v>2003</v>
      </c>
      <c r="G543" s="11" t="s">
        <v>2004</v>
      </c>
      <c r="H543" s="11" t="s">
        <v>1992</v>
      </c>
      <c r="I543" s="11" t="s">
        <v>52</v>
      </c>
      <c r="J543" s="11" t="s">
        <v>53</v>
      </c>
      <c r="K543" s="11" t="s">
        <v>385</v>
      </c>
      <c r="L543" s="11" t="s">
        <v>55</v>
      </c>
      <c r="M543" s="11" t="s">
        <v>418</v>
      </c>
      <c r="N543" s="11" t="s">
        <v>57</v>
      </c>
      <c r="O543" s="11" t="s">
        <v>47</v>
      </c>
      <c r="P543" s="11" t="s">
        <v>47</v>
      </c>
      <c r="Q543" s="11" t="s">
        <v>57</v>
      </c>
      <c r="R543" s="11" t="s">
        <v>57</v>
      </c>
      <c r="S543" s="11" t="s">
        <v>48</v>
      </c>
      <c r="T543" s="11" t="s">
        <v>48</v>
      </c>
      <c r="U543" s="11" t="s">
        <v>58</v>
      </c>
      <c r="V543" s="11" t="s">
        <v>48</v>
      </c>
      <c r="W543" s="11" t="s">
        <v>419</v>
      </c>
      <c r="X543" s="11" t="s">
        <v>60</v>
      </c>
      <c r="Y543" s="11">
        <v>348</v>
      </c>
      <c r="Z543" s="11">
        <v>0</v>
      </c>
      <c r="AA543" s="11" t="s">
        <v>48</v>
      </c>
    </row>
    <row r="544" spans="1:27">
      <c r="A544" s="11" t="s">
        <v>2005</v>
      </c>
      <c r="B544" s="11" t="s">
        <v>45</v>
      </c>
      <c r="C544" s="11" t="s">
        <v>46</v>
      </c>
      <c r="D544" s="11" t="s">
        <v>47</v>
      </c>
      <c r="E544" s="11" t="s">
        <v>48</v>
      </c>
      <c r="F544" s="11" t="s">
        <v>2000</v>
      </c>
      <c r="G544" s="11" t="s">
        <v>2001</v>
      </c>
      <c r="H544" s="11" t="s">
        <v>1981</v>
      </c>
      <c r="I544" s="11" t="s">
        <v>52</v>
      </c>
      <c r="J544" s="11" t="s">
        <v>116</v>
      </c>
      <c r="K544" s="11" t="s">
        <v>1228</v>
      </c>
      <c r="L544" s="11" t="s">
        <v>55</v>
      </c>
      <c r="M544" s="11" t="s">
        <v>57</v>
      </c>
      <c r="N544" s="11" t="s">
        <v>57</v>
      </c>
      <c r="O544" s="11" t="s">
        <v>2006</v>
      </c>
      <c r="P544" s="11" t="s">
        <v>2007</v>
      </c>
      <c r="Q544" s="11" t="s">
        <v>418</v>
      </c>
      <c r="R544" s="11" t="s">
        <v>57</v>
      </c>
      <c r="S544" s="11" t="s">
        <v>119</v>
      </c>
      <c r="T544" s="11" t="s">
        <v>53</v>
      </c>
      <c r="U544" s="11" t="s">
        <v>58</v>
      </c>
      <c r="V544" s="11" t="s">
        <v>48</v>
      </c>
      <c r="W544" s="11" t="s">
        <v>1179</v>
      </c>
      <c r="X544" s="11" t="s">
        <v>60</v>
      </c>
      <c r="Y544" s="11">
        <v>0</v>
      </c>
      <c r="Z544" s="11">
        <v>348</v>
      </c>
      <c r="AA544" s="11" t="s">
        <v>48</v>
      </c>
    </row>
    <row r="545" spans="1:27">
      <c r="A545" s="11" t="s">
        <v>2008</v>
      </c>
      <c r="B545" s="11" t="s">
        <v>45</v>
      </c>
      <c r="C545" s="11" t="s">
        <v>46</v>
      </c>
      <c r="D545" s="11" t="s">
        <v>47</v>
      </c>
      <c r="E545" s="11" t="s">
        <v>48</v>
      </c>
      <c r="F545" s="11" t="s">
        <v>2009</v>
      </c>
      <c r="G545" s="11" t="s">
        <v>2010</v>
      </c>
      <c r="H545" s="11" t="s">
        <v>1992</v>
      </c>
      <c r="I545" s="11" t="s">
        <v>52</v>
      </c>
      <c r="J545" s="11" t="s">
        <v>53</v>
      </c>
      <c r="K545" s="11" t="s">
        <v>385</v>
      </c>
      <c r="L545" s="11" t="s">
        <v>55</v>
      </c>
      <c r="M545" s="11" t="s">
        <v>418</v>
      </c>
      <c r="N545" s="11" t="s">
        <v>57</v>
      </c>
      <c r="O545" s="11" t="s">
        <v>47</v>
      </c>
      <c r="P545" s="11" t="s">
        <v>47</v>
      </c>
      <c r="Q545" s="11" t="s">
        <v>57</v>
      </c>
      <c r="R545" s="11" t="s">
        <v>57</v>
      </c>
      <c r="S545" s="11" t="s">
        <v>48</v>
      </c>
      <c r="T545" s="11" t="s">
        <v>48</v>
      </c>
      <c r="U545" s="11" t="s">
        <v>58</v>
      </c>
      <c r="V545" s="11" t="s">
        <v>48</v>
      </c>
      <c r="W545" s="11" t="s">
        <v>419</v>
      </c>
      <c r="X545" s="11" t="s">
        <v>60</v>
      </c>
      <c r="Y545" s="11">
        <v>348</v>
      </c>
      <c r="Z545" s="11">
        <v>0</v>
      </c>
      <c r="AA545" s="11" t="s">
        <v>48</v>
      </c>
    </row>
    <row r="546" spans="1:27">
      <c r="A546" s="11" t="s">
        <v>2011</v>
      </c>
      <c r="B546" s="11" t="s">
        <v>45</v>
      </c>
      <c r="C546" s="11" t="s">
        <v>46</v>
      </c>
      <c r="D546" s="11" t="s">
        <v>47</v>
      </c>
      <c r="E546" s="11" t="s">
        <v>48</v>
      </c>
      <c r="F546" s="11" t="s">
        <v>2012</v>
      </c>
      <c r="G546" s="11" t="s">
        <v>2013</v>
      </c>
      <c r="H546" s="11" t="s">
        <v>2014</v>
      </c>
      <c r="I546" s="11" t="s">
        <v>52</v>
      </c>
      <c r="J546" s="11" t="s">
        <v>53</v>
      </c>
      <c r="K546" s="11" t="s">
        <v>666</v>
      </c>
      <c r="L546" s="11" t="s">
        <v>55</v>
      </c>
      <c r="M546" s="11" t="s">
        <v>2015</v>
      </c>
      <c r="N546" s="11" t="s">
        <v>57</v>
      </c>
      <c r="O546" s="11" t="s">
        <v>47</v>
      </c>
      <c r="P546" s="11" t="s">
        <v>47</v>
      </c>
      <c r="Q546" s="11" t="s">
        <v>57</v>
      </c>
      <c r="R546" s="11" t="s">
        <v>57</v>
      </c>
      <c r="S546" s="11" t="s">
        <v>48</v>
      </c>
      <c r="T546" s="11" t="s">
        <v>48</v>
      </c>
      <c r="U546" s="11" t="s">
        <v>58</v>
      </c>
      <c r="V546" s="11" t="s">
        <v>48</v>
      </c>
      <c r="W546" s="11" t="s">
        <v>2016</v>
      </c>
      <c r="X546" s="11" t="s">
        <v>60</v>
      </c>
      <c r="Y546" s="11">
        <v>415</v>
      </c>
      <c r="Z546" s="11">
        <v>0</v>
      </c>
      <c r="AA546" s="11" t="s">
        <v>48</v>
      </c>
    </row>
    <row r="547" spans="1:27">
      <c r="A547" s="11" t="s">
        <v>2017</v>
      </c>
      <c r="B547" s="11" t="s">
        <v>45</v>
      </c>
      <c r="C547" s="11" t="s">
        <v>46</v>
      </c>
      <c r="D547" s="11" t="s">
        <v>47</v>
      </c>
      <c r="E547" s="11" t="s">
        <v>48</v>
      </c>
      <c r="F547" s="11" t="s">
        <v>2018</v>
      </c>
      <c r="G547" s="11" t="s">
        <v>2019</v>
      </c>
      <c r="H547" s="11" t="s">
        <v>2020</v>
      </c>
      <c r="I547" s="11" t="s">
        <v>52</v>
      </c>
      <c r="J547" s="11" t="s">
        <v>53</v>
      </c>
      <c r="K547" s="11" t="s">
        <v>467</v>
      </c>
      <c r="L547" s="11" t="s">
        <v>55</v>
      </c>
      <c r="M547" s="11" t="s">
        <v>847</v>
      </c>
      <c r="N547" s="11" t="s">
        <v>57</v>
      </c>
      <c r="O547" s="11" t="s">
        <v>47</v>
      </c>
      <c r="P547" s="11" t="s">
        <v>47</v>
      </c>
      <c r="Q547" s="11" t="s">
        <v>57</v>
      </c>
      <c r="R547" s="11" t="s">
        <v>57</v>
      </c>
      <c r="S547" s="11" t="s">
        <v>48</v>
      </c>
      <c r="T547" s="11" t="s">
        <v>48</v>
      </c>
      <c r="U547" s="11" t="s">
        <v>58</v>
      </c>
      <c r="V547" s="11" t="s">
        <v>48</v>
      </c>
      <c r="W547" s="11" t="s">
        <v>848</v>
      </c>
      <c r="X547" s="11" t="s">
        <v>60</v>
      </c>
      <c r="Y547" s="11">
        <v>195</v>
      </c>
      <c r="Z547" s="11">
        <v>0</v>
      </c>
      <c r="AA547" s="11" t="s">
        <v>48</v>
      </c>
    </row>
    <row r="548" spans="1:27">
      <c r="A548" s="11" t="s">
        <v>2021</v>
      </c>
      <c r="B548" s="11" t="s">
        <v>45</v>
      </c>
      <c r="C548" s="11" t="s">
        <v>46</v>
      </c>
      <c r="D548" s="11" t="s">
        <v>47</v>
      </c>
      <c r="E548" s="11" t="s">
        <v>48</v>
      </c>
      <c r="F548" s="11" t="s">
        <v>2022</v>
      </c>
      <c r="G548" s="11" t="s">
        <v>2023</v>
      </c>
      <c r="H548" s="11" t="s">
        <v>2024</v>
      </c>
      <c r="I548" s="11" t="s">
        <v>52</v>
      </c>
      <c r="J548" s="11" t="s">
        <v>53</v>
      </c>
      <c r="K548" s="11" t="s">
        <v>666</v>
      </c>
      <c r="L548" s="11" t="s">
        <v>55</v>
      </c>
      <c r="M548" s="11" t="s">
        <v>418</v>
      </c>
      <c r="N548" s="11" t="s">
        <v>57</v>
      </c>
      <c r="O548" s="11" t="s">
        <v>47</v>
      </c>
      <c r="P548" s="11" t="s">
        <v>47</v>
      </c>
      <c r="Q548" s="11" t="s">
        <v>57</v>
      </c>
      <c r="R548" s="11" t="s">
        <v>57</v>
      </c>
      <c r="S548" s="11" t="s">
        <v>48</v>
      </c>
      <c r="T548" s="11" t="s">
        <v>48</v>
      </c>
      <c r="U548" s="11" t="s">
        <v>58</v>
      </c>
      <c r="V548" s="11" t="s">
        <v>48</v>
      </c>
      <c r="W548" s="11" t="s">
        <v>419</v>
      </c>
      <c r="X548" s="11" t="s">
        <v>60</v>
      </c>
      <c r="Y548" s="11">
        <v>348</v>
      </c>
      <c r="Z548" s="11">
        <v>0</v>
      </c>
      <c r="AA548" s="11" t="s">
        <v>48</v>
      </c>
    </row>
    <row r="549" spans="1:27">
      <c r="A549" s="11" t="s">
        <v>2025</v>
      </c>
      <c r="B549" s="11" t="s">
        <v>45</v>
      </c>
      <c r="C549" s="11" t="s">
        <v>46</v>
      </c>
      <c r="D549" s="11" t="s">
        <v>47</v>
      </c>
      <c r="E549" s="11" t="s">
        <v>48</v>
      </c>
      <c r="F549" s="11" t="s">
        <v>2026</v>
      </c>
      <c r="G549" s="11" t="s">
        <v>2027</v>
      </c>
      <c r="H549" s="11" t="s">
        <v>1992</v>
      </c>
      <c r="I549" s="11" t="s">
        <v>52</v>
      </c>
      <c r="J549" s="11" t="s">
        <v>53</v>
      </c>
      <c r="K549" s="11" t="s">
        <v>385</v>
      </c>
      <c r="L549" s="11" t="s">
        <v>55</v>
      </c>
      <c r="M549" s="11" t="s">
        <v>418</v>
      </c>
      <c r="N549" s="11" t="s">
        <v>57</v>
      </c>
      <c r="O549" s="11" t="s">
        <v>47</v>
      </c>
      <c r="P549" s="11" t="s">
        <v>47</v>
      </c>
      <c r="Q549" s="11" t="s">
        <v>57</v>
      </c>
      <c r="R549" s="11" t="s">
        <v>57</v>
      </c>
      <c r="S549" s="11" t="s">
        <v>48</v>
      </c>
      <c r="T549" s="11" t="s">
        <v>48</v>
      </c>
      <c r="U549" s="11" t="s">
        <v>58</v>
      </c>
      <c r="V549" s="11" t="s">
        <v>48</v>
      </c>
      <c r="W549" s="11" t="s">
        <v>419</v>
      </c>
      <c r="X549" s="11" t="s">
        <v>60</v>
      </c>
      <c r="Y549" s="11">
        <v>348</v>
      </c>
      <c r="Z549" s="11">
        <v>0</v>
      </c>
      <c r="AA549" s="11" t="s">
        <v>48</v>
      </c>
    </row>
    <row r="550" spans="1:27">
      <c r="A550" s="11" t="s">
        <v>2028</v>
      </c>
      <c r="B550" s="11" t="s">
        <v>45</v>
      </c>
      <c r="C550" s="11" t="s">
        <v>46</v>
      </c>
      <c r="D550" s="11" t="s">
        <v>47</v>
      </c>
      <c r="E550" s="11" t="s">
        <v>48</v>
      </c>
      <c r="F550" s="11" t="s">
        <v>2029</v>
      </c>
      <c r="G550" s="11" t="s">
        <v>2030</v>
      </c>
      <c r="H550" s="11" t="s">
        <v>754</v>
      </c>
      <c r="I550" s="11" t="s">
        <v>52</v>
      </c>
      <c r="J550" s="11" t="s">
        <v>53</v>
      </c>
      <c r="K550" s="11" t="s">
        <v>578</v>
      </c>
      <c r="L550" s="11" t="s">
        <v>55</v>
      </c>
      <c r="M550" s="11" t="s">
        <v>1821</v>
      </c>
      <c r="N550" s="11" t="s">
        <v>57</v>
      </c>
      <c r="O550" s="11" t="s">
        <v>47</v>
      </c>
      <c r="P550" s="11" t="s">
        <v>47</v>
      </c>
      <c r="Q550" s="11" t="s">
        <v>57</v>
      </c>
      <c r="R550" s="11" t="s">
        <v>57</v>
      </c>
      <c r="S550" s="11" t="s">
        <v>48</v>
      </c>
      <c r="T550" s="11" t="s">
        <v>48</v>
      </c>
      <c r="U550" s="11" t="s">
        <v>58</v>
      </c>
      <c r="V550" s="11" t="s">
        <v>48</v>
      </c>
      <c r="W550" s="11" t="s">
        <v>1823</v>
      </c>
      <c r="X550" s="11" t="s">
        <v>60</v>
      </c>
      <c r="Y550" s="11">
        <v>1043</v>
      </c>
      <c r="Z550" s="11">
        <v>0</v>
      </c>
      <c r="AA550" s="11" t="s">
        <v>48</v>
      </c>
    </row>
    <row r="551" spans="1:27">
      <c r="A551" s="11" t="s">
        <v>2031</v>
      </c>
      <c r="B551" s="11" t="s">
        <v>45</v>
      </c>
      <c r="C551" s="11" t="s">
        <v>46</v>
      </c>
      <c r="D551" s="11" t="s">
        <v>47</v>
      </c>
      <c r="E551" s="11" t="s">
        <v>48</v>
      </c>
      <c r="F551" s="11" t="s">
        <v>2032</v>
      </c>
      <c r="G551" s="11" t="s">
        <v>2033</v>
      </c>
      <c r="H551" s="11" t="s">
        <v>754</v>
      </c>
      <c r="I551" s="11" t="s">
        <v>52</v>
      </c>
      <c r="J551" s="11" t="s">
        <v>53</v>
      </c>
      <c r="K551" s="11" t="s">
        <v>578</v>
      </c>
      <c r="L551" s="11" t="s">
        <v>55</v>
      </c>
      <c r="M551" s="11" t="s">
        <v>1821</v>
      </c>
      <c r="N551" s="11" t="s">
        <v>57</v>
      </c>
      <c r="O551" s="11" t="s">
        <v>47</v>
      </c>
      <c r="P551" s="11" t="s">
        <v>47</v>
      </c>
      <c r="Q551" s="11" t="s">
        <v>57</v>
      </c>
      <c r="R551" s="11" t="s">
        <v>57</v>
      </c>
      <c r="S551" s="11" t="s">
        <v>48</v>
      </c>
      <c r="T551" s="11" t="s">
        <v>48</v>
      </c>
      <c r="U551" s="11" t="s">
        <v>58</v>
      </c>
      <c r="V551" s="11" t="s">
        <v>48</v>
      </c>
      <c r="W551" s="11" t="s">
        <v>1823</v>
      </c>
      <c r="X551" s="11" t="s">
        <v>60</v>
      </c>
      <c r="Y551" s="11">
        <v>1043</v>
      </c>
      <c r="Z551" s="11">
        <v>0</v>
      </c>
      <c r="AA551" s="11" t="s">
        <v>48</v>
      </c>
    </row>
    <row r="552" spans="1:27">
      <c r="A552" s="11" t="s">
        <v>2034</v>
      </c>
      <c r="B552" s="11" t="s">
        <v>45</v>
      </c>
      <c r="C552" s="11" t="s">
        <v>46</v>
      </c>
      <c r="D552" s="11" t="s">
        <v>47</v>
      </c>
      <c r="E552" s="11" t="s">
        <v>48</v>
      </c>
      <c r="F552" s="11" t="s">
        <v>2035</v>
      </c>
      <c r="G552" s="11" t="s">
        <v>2036</v>
      </c>
      <c r="H552" s="11" t="s">
        <v>2037</v>
      </c>
      <c r="I552" s="11" t="s">
        <v>52</v>
      </c>
      <c r="J552" s="11" t="s">
        <v>53</v>
      </c>
      <c r="K552" s="11" t="s">
        <v>162</v>
      </c>
      <c r="L552" s="11" t="s">
        <v>55</v>
      </c>
      <c r="M552" s="11" t="s">
        <v>1855</v>
      </c>
      <c r="N552" s="11" t="s">
        <v>57</v>
      </c>
      <c r="O552" s="11" t="s">
        <v>47</v>
      </c>
      <c r="P552" s="11" t="s">
        <v>47</v>
      </c>
      <c r="Q552" s="11" t="s">
        <v>57</v>
      </c>
      <c r="R552" s="11" t="s">
        <v>57</v>
      </c>
      <c r="S552" s="11" t="s">
        <v>48</v>
      </c>
      <c r="T552" s="11" t="s">
        <v>48</v>
      </c>
      <c r="U552" s="11" t="s">
        <v>58</v>
      </c>
      <c r="V552" s="11" t="s">
        <v>48</v>
      </c>
      <c r="W552" s="11" t="s">
        <v>1856</v>
      </c>
      <c r="X552" s="11" t="s">
        <v>60</v>
      </c>
      <c r="Y552" s="11">
        <v>490</v>
      </c>
      <c r="Z552" s="11">
        <v>0</v>
      </c>
      <c r="AA552" s="11" t="s">
        <v>48</v>
      </c>
    </row>
    <row r="553" spans="1:27">
      <c r="A553" s="11" t="s">
        <v>2038</v>
      </c>
      <c r="B553" s="11" t="s">
        <v>45</v>
      </c>
      <c r="C553" s="11" t="s">
        <v>46</v>
      </c>
      <c r="D553" s="11" t="s">
        <v>47</v>
      </c>
      <c r="E553" s="11" t="s">
        <v>48</v>
      </c>
      <c r="F553" s="11" t="s">
        <v>2039</v>
      </c>
      <c r="G553" s="11" t="s">
        <v>2040</v>
      </c>
      <c r="H553" s="11" t="s">
        <v>2041</v>
      </c>
      <c r="I553" s="11" t="s">
        <v>52</v>
      </c>
      <c r="J553" s="11" t="s">
        <v>53</v>
      </c>
      <c r="K553" s="11" t="s">
        <v>162</v>
      </c>
      <c r="L553" s="11" t="s">
        <v>55</v>
      </c>
      <c r="M553" s="11" t="s">
        <v>1914</v>
      </c>
      <c r="N553" s="11" t="s">
        <v>57</v>
      </c>
      <c r="O553" s="11" t="s">
        <v>47</v>
      </c>
      <c r="P553" s="11" t="s">
        <v>47</v>
      </c>
      <c r="Q553" s="11" t="s">
        <v>57</v>
      </c>
      <c r="R553" s="11" t="s">
        <v>57</v>
      </c>
      <c r="S553" s="11" t="s">
        <v>48</v>
      </c>
      <c r="T553" s="11" t="s">
        <v>48</v>
      </c>
      <c r="U553" s="11" t="s">
        <v>58</v>
      </c>
      <c r="V553" s="11" t="s">
        <v>48</v>
      </c>
      <c r="W553" s="11" t="s">
        <v>1915</v>
      </c>
      <c r="X553" s="11" t="s">
        <v>60</v>
      </c>
      <c r="Y553" s="11">
        <v>396</v>
      </c>
      <c r="Z553" s="11">
        <v>0</v>
      </c>
      <c r="AA553" s="11" t="s">
        <v>48</v>
      </c>
    </row>
    <row r="554" spans="1:27">
      <c r="A554" s="11" t="s">
        <v>2042</v>
      </c>
      <c r="B554" s="11" t="s">
        <v>45</v>
      </c>
      <c r="C554" s="11" t="s">
        <v>46</v>
      </c>
      <c r="D554" s="11" t="s">
        <v>47</v>
      </c>
      <c r="E554" s="11" t="s">
        <v>48</v>
      </c>
      <c r="F554" s="11" t="s">
        <v>2043</v>
      </c>
      <c r="G554" s="11" t="s">
        <v>2044</v>
      </c>
      <c r="H554" s="11" t="s">
        <v>621</v>
      </c>
      <c r="I554" s="11" t="s">
        <v>52</v>
      </c>
      <c r="J554" s="11" t="s">
        <v>53</v>
      </c>
      <c r="K554" s="11" t="s">
        <v>385</v>
      </c>
      <c r="L554" s="11" t="s">
        <v>55</v>
      </c>
      <c r="M554" s="11" t="s">
        <v>847</v>
      </c>
      <c r="N554" s="11" t="s">
        <v>57</v>
      </c>
      <c r="O554" s="11" t="s">
        <v>47</v>
      </c>
      <c r="P554" s="11" t="s">
        <v>47</v>
      </c>
      <c r="Q554" s="11" t="s">
        <v>57</v>
      </c>
      <c r="R554" s="11" t="s">
        <v>57</v>
      </c>
      <c r="S554" s="11" t="s">
        <v>48</v>
      </c>
      <c r="T554" s="11" t="s">
        <v>48</v>
      </c>
      <c r="U554" s="11" t="s">
        <v>58</v>
      </c>
      <c r="V554" s="11" t="s">
        <v>48</v>
      </c>
      <c r="W554" s="11" t="s">
        <v>848</v>
      </c>
      <c r="X554" s="11" t="s">
        <v>60</v>
      </c>
      <c r="Y554" s="11">
        <v>195</v>
      </c>
      <c r="Z554" s="11">
        <v>0</v>
      </c>
      <c r="AA554" s="11" t="s">
        <v>48</v>
      </c>
    </row>
    <row r="555" spans="1:27">
      <c r="A555" s="11" t="s">
        <v>2045</v>
      </c>
      <c r="B555" s="11" t="s">
        <v>45</v>
      </c>
      <c r="C555" s="11" t="s">
        <v>46</v>
      </c>
      <c r="D555" s="11" t="s">
        <v>47</v>
      </c>
      <c r="E555" s="11" t="s">
        <v>48</v>
      </c>
      <c r="F555" s="11" t="s">
        <v>2046</v>
      </c>
      <c r="G555" s="11" t="s">
        <v>2047</v>
      </c>
      <c r="H555" s="11" t="s">
        <v>621</v>
      </c>
      <c r="I555" s="11" t="s">
        <v>52</v>
      </c>
      <c r="J555" s="11" t="s">
        <v>53</v>
      </c>
      <c r="K555" s="11" t="s">
        <v>385</v>
      </c>
      <c r="L555" s="11" t="s">
        <v>55</v>
      </c>
      <c r="M555" s="11" t="s">
        <v>847</v>
      </c>
      <c r="N555" s="11" t="s">
        <v>57</v>
      </c>
      <c r="O555" s="11" t="s">
        <v>47</v>
      </c>
      <c r="P555" s="11" t="s">
        <v>47</v>
      </c>
      <c r="Q555" s="11" t="s">
        <v>57</v>
      </c>
      <c r="R555" s="11" t="s">
        <v>57</v>
      </c>
      <c r="S555" s="11" t="s">
        <v>48</v>
      </c>
      <c r="T555" s="11" t="s">
        <v>48</v>
      </c>
      <c r="U555" s="11" t="s">
        <v>58</v>
      </c>
      <c r="V555" s="11" t="s">
        <v>48</v>
      </c>
      <c r="W555" s="11" t="s">
        <v>848</v>
      </c>
      <c r="X555" s="11" t="s">
        <v>60</v>
      </c>
      <c r="Y555" s="11">
        <v>195</v>
      </c>
      <c r="Z555" s="11">
        <v>0</v>
      </c>
      <c r="AA555" s="11" t="s">
        <v>48</v>
      </c>
    </row>
    <row r="556" spans="1:27">
      <c r="A556" s="11" t="s">
        <v>2048</v>
      </c>
      <c r="B556" s="11" t="s">
        <v>45</v>
      </c>
      <c r="C556" s="11" t="s">
        <v>46</v>
      </c>
      <c r="D556" s="11" t="s">
        <v>47</v>
      </c>
      <c r="E556" s="11" t="s">
        <v>48</v>
      </c>
      <c r="F556" s="11" t="s">
        <v>2049</v>
      </c>
      <c r="G556" s="11" t="s">
        <v>2050</v>
      </c>
      <c r="H556" s="11" t="s">
        <v>2037</v>
      </c>
      <c r="I556" s="11" t="s">
        <v>52</v>
      </c>
      <c r="J556" s="11" t="s">
        <v>53</v>
      </c>
      <c r="K556" s="11" t="s">
        <v>162</v>
      </c>
      <c r="L556" s="11" t="s">
        <v>55</v>
      </c>
      <c r="M556" s="11" t="s">
        <v>1855</v>
      </c>
      <c r="N556" s="11" t="s">
        <v>57</v>
      </c>
      <c r="O556" s="11" t="s">
        <v>47</v>
      </c>
      <c r="P556" s="11" t="s">
        <v>47</v>
      </c>
      <c r="Q556" s="11" t="s">
        <v>57</v>
      </c>
      <c r="R556" s="11" t="s">
        <v>57</v>
      </c>
      <c r="S556" s="11" t="s">
        <v>48</v>
      </c>
      <c r="T556" s="11" t="s">
        <v>48</v>
      </c>
      <c r="U556" s="11" t="s">
        <v>58</v>
      </c>
      <c r="V556" s="11" t="s">
        <v>48</v>
      </c>
      <c r="W556" s="11" t="s">
        <v>1856</v>
      </c>
      <c r="X556" s="11" t="s">
        <v>60</v>
      </c>
      <c r="Y556" s="11">
        <v>490</v>
      </c>
      <c r="Z556" s="11">
        <v>0</v>
      </c>
      <c r="AA556" s="11" t="s">
        <v>48</v>
      </c>
    </row>
    <row r="557" spans="1:27">
      <c r="A557" s="11" t="s">
        <v>2051</v>
      </c>
      <c r="B557" s="11" t="s">
        <v>45</v>
      </c>
      <c r="C557" s="11" t="s">
        <v>46</v>
      </c>
      <c r="D557" s="11" t="s">
        <v>47</v>
      </c>
      <c r="E557" s="11" t="s">
        <v>48</v>
      </c>
      <c r="F557" s="11" t="s">
        <v>2052</v>
      </c>
      <c r="G557" s="11" t="s">
        <v>2053</v>
      </c>
      <c r="H557" s="11" t="s">
        <v>2020</v>
      </c>
      <c r="I557" s="11" t="s">
        <v>52</v>
      </c>
      <c r="J557" s="11" t="s">
        <v>53</v>
      </c>
      <c r="K557" s="11" t="s">
        <v>467</v>
      </c>
      <c r="L557" s="11" t="s">
        <v>55</v>
      </c>
      <c r="M557" s="11" t="s">
        <v>847</v>
      </c>
      <c r="N557" s="11" t="s">
        <v>57</v>
      </c>
      <c r="O557" s="11" t="s">
        <v>47</v>
      </c>
      <c r="P557" s="11" t="s">
        <v>47</v>
      </c>
      <c r="Q557" s="11" t="s">
        <v>57</v>
      </c>
      <c r="R557" s="11" t="s">
        <v>57</v>
      </c>
      <c r="S557" s="11" t="s">
        <v>48</v>
      </c>
      <c r="T557" s="11" t="s">
        <v>48</v>
      </c>
      <c r="U557" s="11" t="s">
        <v>58</v>
      </c>
      <c r="V557" s="11" t="s">
        <v>48</v>
      </c>
      <c r="W557" s="11" t="s">
        <v>848</v>
      </c>
      <c r="X557" s="11" t="s">
        <v>60</v>
      </c>
      <c r="Y557" s="11">
        <v>195</v>
      </c>
      <c r="Z557" s="11">
        <v>0</v>
      </c>
      <c r="AA557" s="11" t="s">
        <v>48</v>
      </c>
    </row>
    <row r="558" spans="1:27">
      <c r="A558" s="11" t="s">
        <v>2054</v>
      </c>
      <c r="B558" s="11" t="s">
        <v>45</v>
      </c>
      <c r="C558" s="11" t="s">
        <v>46</v>
      </c>
      <c r="D558" s="11" t="s">
        <v>47</v>
      </c>
      <c r="E558" s="11" t="s">
        <v>48</v>
      </c>
      <c r="F558" s="11" t="s">
        <v>2055</v>
      </c>
      <c r="G558" s="11" t="s">
        <v>2056</v>
      </c>
      <c r="H558" s="11" t="s">
        <v>2037</v>
      </c>
      <c r="I558" s="11" t="s">
        <v>52</v>
      </c>
      <c r="J558" s="11" t="s">
        <v>53</v>
      </c>
      <c r="K558" s="11" t="s">
        <v>162</v>
      </c>
      <c r="L558" s="11" t="s">
        <v>55</v>
      </c>
      <c r="M558" s="11" t="s">
        <v>1855</v>
      </c>
      <c r="N558" s="11" t="s">
        <v>57</v>
      </c>
      <c r="O558" s="11" t="s">
        <v>47</v>
      </c>
      <c r="P558" s="11" t="s">
        <v>47</v>
      </c>
      <c r="Q558" s="11" t="s">
        <v>57</v>
      </c>
      <c r="R558" s="11" t="s">
        <v>57</v>
      </c>
      <c r="S558" s="11" t="s">
        <v>48</v>
      </c>
      <c r="T558" s="11" t="s">
        <v>48</v>
      </c>
      <c r="U558" s="11" t="s">
        <v>58</v>
      </c>
      <c r="V558" s="11" t="s">
        <v>48</v>
      </c>
      <c r="W558" s="11" t="s">
        <v>1856</v>
      </c>
      <c r="X558" s="11" t="s">
        <v>60</v>
      </c>
      <c r="Y558" s="11">
        <v>490</v>
      </c>
      <c r="Z558" s="11">
        <v>0</v>
      </c>
      <c r="AA558" s="11" t="s">
        <v>48</v>
      </c>
    </row>
    <row r="559" spans="1:27">
      <c r="A559" s="11" t="s">
        <v>2057</v>
      </c>
      <c r="B559" s="11" t="s">
        <v>45</v>
      </c>
      <c r="C559" s="11" t="s">
        <v>46</v>
      </c>
      <c r="D559" s="11" t="s">
        <v>47</v>
      </c>
      <c r="E559" s="11" t="s">
        <v>48</v>
      </c>
      <c r="F559" s="11" t="s">
        <v>2055</v>
      </c>
      <c r="G559" s="11" t="s">
        <v>2056</v>
      </c>
      <c r="H559" s="11" t="s">
        <v>2037</v>
      </c>
      <c r="I559" s="11" t="s">
        <v>52</v>
      </c>
      <c r="J559" s="11" t="s">
        <v>116</v>
      </c>
      <c r="K559" s="11" t="s">
        <v>162</v>
      </c>
      <c r="L559" s="11" t="s">
        <v>55</v>
      </c>
      <c r="M559" s="11" t="s">
        <v>57</v>
      </c>
      <c r="N559" s="11" t="s">
        <v>57</v>
      </c>
      <c r="O559" s="11" t="s">
        <v>2058</v>
      </c>
      <c r="P559" s="11" t="s">
        <v>2059</v>
      </c>
      <c r="Q559" s="11" t="s">
        <v>1855</v>
      </c>
      <c r="R559" s="11" t="s">
        <v>57</v>
      </c>
      <c r="S559" s="11" t="s">
        <v>119</v>
      </c>
      <c r="T559" s="11" t="s">
        <v>53</v>
      </c>
      <c r="U559" s="11" t="s">
        <v>58</v>
      </c>
      <c r="V559" s="11" t="s">
        <v>48</v>
      </c>
      <c r="W559" s="11" t="s">
        <v>2060</v>
      </c>
      <c r="X559" s="11" t="s">
        <v>60</v>
      </c>
      <c r="Y559" s="11">
        <v>0</v>
      </c>
      <c r="Z559" s="11">
        <v>490</v>
      </c>
      <c r="AA559" s="11" t="s">
        <v>48</v>
      </c>
    </row>
    <row r="560" spans="1:27" s="192">
      <c r="A560" s="16" t="s">
        <v>2061</v>
      </c>
      <c r="B560" s="16" t="s">
        <v>45</v>
      </c>
      <c r="C560" s="16" t="s">
        <v>46</v>
      </c>
      <c r="D560" s="16" t="s">
        <v>47</v>
      </c>
      <c r="E560" s="16" t="s">
        <v>48</v>
      </c>
      <c r="F560" s="16" t="s">
        <v>2062</v>
      </c>
      <c r="G560" s="16" t="s">
        <v>2063</v>
      </c>
      <c r="H560" s="16" t="s">
        <v>2037</v>
      </c>
      <c r="I560" s="16" t="s">
        <v>52</v>
      </c>
      <c r="J560" s="16" t="s">
        <v>53</v>
      </c>
      <c r="K560" s="16" t="s">
        <v>162</v>
      </c>
      <c r="L560" s="16" t="s">
        <v>55</v>
      </c>
      <c r="M560" s="16" t="s">
        <v>1855</v>
      </c>
      <c r="N560" s="16" t="s">
        <v>57</v>
      </c>
      <c r="O560" s="16" t="s">
        <v>47</v>
      </c>
      <c r="P560" s="16" t="s">
        <v>47</v>
      </c>
      <c r="Q560" s="16" t="s">
        <v>57</v>
      </c>
      <c r="R560" s="16" t="s">
        <v>57</v>
      </c>
      <c r="S560" s="16" t="s">
        <v>48</v>
      </c>
      <c r="T560" s="16" t="s">
        <v>48</v>
      </c>
      <c r="U560" s="16" t="s">
        <v>58</v>
      </c>
      <c r="V560" s="16" t="s">
        <v>48</v>
      </c>
      <c r="W560" s="16" t="s">
        <v>1856</v>
      </c>
      <c r="X560" s="16" t="s">
        <v>60</v>
      </c>
      <c r="Y560" s="16">
        <v>490</v>
      </c>
      <c r="Z560" s="16">
        <v>0</v>
      </c>
      <c r="AA560" s="16" t="s">
        <v>48</v>
      </c>
    </row>
    <row r="561" spans="1:27">
      <c r="A561" s="11" t="s">
        <v>2064</v>
      </c>
      <c r="B561" s="11" t="s">
        <v>45</v>
      </c>
      <c r="C561" s="11" t="s">
        <v>46</v>
      </c>
      <c r="D561" s="11" t="s">
        <v>47</v>
      </c>
      <c r="E561" s="11" t="s">
        <v>48</v>
      </c>
      <c r="F561" s="11" t="s">
        <v>2065</v>
      </c>
      <c r="G561" s="11" t="s">
        <v>2066</v>
      </c>
      <c r="H561" s="11" t="s">
        <v>2037</v>
      </c>
      <c r="I561" s="11" t="s">
        <v>52</v>
      </c>
      <c r="J561" s="11" t="s">
        <v>53</v>
      </c>
      <c r="K561" s="11" t="s">
        <v>162</v>
      </c>
      <c r="L561" s="11" t="s">
        <v>55</v>
      </c>
      <c r="M561" s="11" t="s">
        <v>1855</v>
      </c>
      <c r="N561" s="11" t="s">
        <v>57</v>
      </c>
      <c r="O561" s="11" t="s">
        <v>47</v>
      </c>
      <c r="P561" s="11" t="s">
        <v>47</v>
      </c>
      <c r="Q561" s="11" t="s">
        <v>57</v>
      </c>
      <c r="R561" s="11" t="s">
        <v>57</v>
      </c>
      <c r="S561" s="11" t="s">
        <v>48</v>
      </c>
      <c r="T561" s="11" t="s">
        <v>48</v>
      </c>
      <c r="U561" s="11" t="s">
        <v>58</v>
      </c>
      <c r="V561" s="11" t="s">
        <v>48</v>
      </c>
      <c r="W561" s="11" t="s">
        <v>1856</v>
      </c>
      <c r="X561" s="11" t="s">
        <v>60</v>
      </c>
      <c r="Y561" s="11">
        <v>490</v>
      </c>
      <c r="Z561" s="11">
        <v>0</v>
      </c>
      <c r="AA561" s="11" t="s">
        <v>48</v>
      </c>
    </row>
    <row r="562" spans="1:27">
      <c r="A562" s="11" t="s">
        <v>2067</v>
      </c>
      <c r="B562" s="11" t="s">
        <v>45</v>
      </c>
      <c r="C562" s="11" t="s">
        <v>46</v>
      </c>
      <c r="D562" s="11" t="s">
        <v>47</v>
      </c>
      <c r="E562" s="11" t="s">
        <v>48</v>
      </c>
      <c r="F562" s="11" t="s">
        <v>2068</v>
      </c>
      <c r="G562" s="11" t="s">
        <v>2069</v>
      </c>
      <c r="H562" s="11" t="s">
        <v>2041</v>
      </c>
      <c r="I562" s="11" t="s">
        <v>52</v>
      </c>
      <c r="J562" s="11" t="s">
        <v>53</v>
      </c>
      <c r="K562" s="11" t="s">
        <v>162</v>
      </c>
      <c r="L562" s="11" t="s">
        <v>55</v>
      </c>
      <c r="M562" s="11" t="s">
        <v>1914</v>
      </c>
      <c r="N562" s="11" t="s">
        <v>57</v>
      </c>
      <c r="O562" s="11" t="s">
        <v>47</v>
      </c>
      <c r="P562" s="11" t="s">
        <v>47</v>
      </c>
      <c r="Q562" s="11" t="s">
        <v>57</v>
      </c>
      <c r="R562" s="11" t="s">
        <v>57</v>
      </c>
      <c r="S562" s="11" t="s">
        <v>48</v>
      </c>
      <c r="T562" s="11" t="s">
        <v>48</v>
      </c>
      <c r="U562" s="11" t="s">
        <v>58</v>
      </c>
      <c r="V562" s="11" t="s">
        <v>48</v>
      </c>
      <c r="W562" s="11" t="s">
        <v>1915</v>
      </c>
      <c r="X562" s="11" t="s">
        <v>60</v>
      </c>
      <c r="Y562" s="11">
        <v>396</v>
      </c>
      <c r="Z562" s="11">
        <v>0</v>
      </c>
      <c r="AA562" s="11" t="s">
        <v>48</v>
      </c>
    </row>
    <row r="563" spans="1:27">
      <c r="A563" s="11" t="s">
        <v>2070</v>
      </c>
      <c r="B563" s="11" t="s">
        <v>45</v>
      </c>
      <c r="C563" s="11" t="s">
        <v>46</v>
      </c>
      <c r="D563" s="11" t="s">
        <v>47</v>
      </c>
      <c r="E563" s="11" t="s">
        <v>48</v>
      </c>
      <c r="F563" s="11" t="s">
        <v>2071</v>
      </c>
      <c r="G563" s="11" t="s">
        <v>2072</v>
      </c>
      <c r="H563" s="11" t="s">
        <v>554</v>
      </c>
      <c r="I563" s="11" t="s">
        <v>52</v>
      </c>
      <c r="J563" s="11" t="s">
        <v>53</v>
      </c>
      <c r="K563" s="11" t="s">
        <v>162</v>
      </c>
      <c r="L563" s="11" t="s">
        <v>55</v>
      </c>
      <c r="M563" s="11" t="s">
        <v>694</v>
      </c>
      <c r="N563" s="11" t="s">
        <v>57</v>
      </c>
      <c r="O563" s="11" t="s">
        <v>47</v>
      </c>
      <c r="P563" s="11" t="s">
        <v>47</v>
      </c>
      <c r="Q563" s="11" t="s">
        <v>57</v>
      </c>
      <c r="R563" s="11" t="s">
        <v>57</v>
      </c>
      <c r="S563" s="11" t="s">
        <v>48</v>
      </c>
      <c r="T563" s="11" t="s">
        <v>48</v>
      </c>
      <c r="U563" s="11" t="s">
        <v>58</v>
      </c>
      <c r="V563" s="11" t="s">
        <v>48</v>
      </c>
      <c r="W563" s="11" t="s">
        <v>431</v>
      </c>
      <c r="X563" s="11" t="s">
        <v>60</v>
      </c>
      <c r="Y563" s="11">
        <v>480</v>
      </c>
      <c r="Z563" s="11">
        <v>0</v>
      </c>
      <c r="AA563" s="11" t="s">
        <v>48</v>
      </c>
    </row>
    <row r="564" spans="1:27">
      <c r="A564" s="11" t="s">
        <v>2073</v>
      </c>
      <c r="B564" s="11" t="s">
        <v>45</v>
      </c>
      <c r="C564" s="11" t="s">
        <v>46</v>
      </c>
      <c r="D564" s="11" t="s">
        <v>47</v>
      </c>
      <c r="E564" s="11" t="s">
        <v>48</v>
      </c>
      <c r="F564" s="11" t="s">
        <v>2074</v>
      </c>
      <c r="G564" s="11" t="s">
        <v>2075</v>
      </c>
      <c r="H564" s="11" t="s">
        <v>2037</v>
      </c>
      <c r="I564" s="11" t="s">
        <v>52</v>
      </c>
      <c r="J564" s="11" t="s">
        <v>53</v>
      </c>
      <c r="K564" s="11" t="s">
        <v>162</v>
      </c>
      <c r="L564" s="11" t="s">
        <v>55</v>
      </c>
      <c r="M564" s="11" t="s">
        <v>1855</v>
      </c>
      <c r="N564" s="11" t="s">
        <v>57</v>
      </c>
      <c r="O564" s="11" t="s">
        <v>47</v>
      </c>
      <c r="P564" s="11" t="s">
        <v>47</v>
      </c>
      <c r="Q564" s="11" t="s">
        <v>57</v>
      </c>
      <c r="R564" s="11" t="s">
        <v>57</v>
      </c>
      <c r="S564" s="11" t="s">
        <v>48</v>
      </c>
      <c r="T564" s="11" t="s">
        <v>48</v>
      </c>
      <c r="U564" s="11" t="s">
        <v>58</v>
      </c>
      <c r="V564" s="11" t="s">
        <v>48</v>
      </c>
      <c r="W564" s="11" t="s">
        <v>1856</v>
      </c>
      <c r="X564" s="11" t="s">
        <v>60</v>
      </c>
      <c r="Y564" s="11">
        <v>490</v>
      </c>
      <c r="Z564" s="11">
        <v>0</v>
      </c>
      <c r="AA564" s="11" t="s">
        <v>48</v>
      </c>
    </row>
    <row r="565" spans="1:27">
      <c r="A565" s="11" t="s">
        <v>2076</v>
      </c>
      <c r="B565" s="11" t="s">
        <v>45</v>
      </c>
      <c r="C565" s="11" t="s">
        <v>46</v>
      </c>
      <c r="D565" s="11" t="s">
        <v>47</v>
      </c>
      <c r="E565" s="11" t="s">
        <v>48</v>
      </c>
      <c r="F565" s="11" t="s">
        <v>2077</v>
      </c>
      <c r="G565" s="11" t="s">
        <v>2078</v>
      </c>
      <c r="H565" s="11" t="s">
        <v>621</v>
      </c>
      <c r="I565" s="11" t="s">
        <v>52</v>
      </c>
      <c r="J565" s="11" t="s">
        <v>53</v>
      </c>
      <c r="K565" s="11" t="s">
        <v>385</v>
      </c>
      <c r="L565" s="11" t="s">
        <v>55</v>
      </c>
      <c r="M565" s="11" t="s">
        <v>847</v>
      </c>
      <c r="N565" s="11" t="s">
        <v>57</v>
      </c>
      <c r="O565" s="11" t="s">
        <v>47</v>
      </c>
      <c r="P565" s="11" t="s">
        <v>47</v>
      </c>
      <c r="Q565" s="11" t="s">
        <v>57</v>
      </c>
      <c r="R565" s="11" t="s">
        <v>57</v>
      </c>
      <c r="S565" s="11" t="s">
        <v>48</v>
      </c>
      <c r="T565" s="11" t="s">
        <v>48</v>
      </c>
      <c r="U565" s="11" t="s">
        <v>58</v>
      </c>
      <c r="V565" s="11" t="s">
        <v>48</v>
      </c>
      <c r="W565" s="11" t="s">
        <v>848</v>
      </c>
      <c r="X565" s="11" t="s">
        <v>60</v>
      </c>
      <c r="Y565" s="11">
        <v>195</v>
      </c>
      <c r="Z565" s="11">
        <v>0</v>
      </c>
      <c r="AA565" s="11" t="s">
        <v>48</v>
      </c>
    </row>
    <row r="566" spans="1:27">
      <c r="A566" s="11" t="s">
        <v>2079</v>
      </c>
      <c r="B566" s="11" t="s">
        <v>45</v>
      </c>
      <c r="C566" s="11" t="s">
        <v>46</v>
      </c>
      <c r="D566" s="11" t="s">
        <v>47</v>
      </c>
      <c r="E566" s="11" t="s">
        <v>48</v>
      </c>
      <c r="F566" s="11" t="s">
        <v>2080</v>
      </c>
      <c r="G566" s="11" t="s">
        <v>2081</v>
      </c>
      <c r="H566" s="11" t="s">
        <v>2082</v>
      </c>
      <c r="I566" s="11" t="s">
        <v>52</v>
      </c>
      <c r="J566" s="11" t="s">
        <v>53</v>
      </c>
      <c r="K566" s="11" t="s">
        <v>467</v>
      </c>
      <c r="L566" s="11" t="s">
        <v>55</v>
      </c>
      <c r="M566" s="11" t="s">
        <v>1914</v>
      </c>
      <c r="N566" s="11" t="s">
        <v>57</v>
      </c>
      <c r="O566" s="11" t="s">
        <v>47</v>
      </c>
      <c r="P566" s="11" t="s">
        <v>47</v>
      </c>
      <c r="Q566" s="11" t="s">
        <v>57</v>
      </c>
      <c r="R566" s="11" t="s">
        <v>57</v>
      </c>
      <c r="S566" s="11" t="s">
        <v>48</v>
      </c>
      <c r="T566" s="11" t="s">
        <v>48</v>
      </c>
      <c r="U566" s="11" t="s">
        <v>58</v>
      </c>
      <c r="V566" s="11" t="s">
        <v>48</v>
      </c>
      <c r="W566" s="11" t="s">
        <v>1915</v>
      </c>
      <c r="X566" s="11" t="s">
        <v>60</v>
      </c>
      <c r="Y566" s="11">
        <v>396</v>
      </c>
      <c r="Z566" s="11">
        <v>0</v>
      </c>
      <c r="AA566" s="11" t="s">
        <v>48</v>
      </c>
    </row>
    <row r="567" spans="1:27">
      <c r="A567" s="11" t="s">
        <v>2083</v>
      </c>
      <c r="B567" s="11" t="s">
        <v>45</v>
      </c>
      <c r="C567" s="11" t="s">
        <v>46</v>
      </c>
      <c r="D567" s="11" t="s">
        <v>47</v>
      </c>
      <c r="E567" s="11" t="s">
        <v>48</v>
      </c>
      <c r="F567" s="11" t="s">
        <v>2084</v>
      </c>
      <c r="G567" s="11" t="s">
        <v>2085</v>
      </c>
      <c r="H567" s="11" t="s">
        <v>621</v>
      </c>
      <c r="I567" s="11" t="s">
        <v>52</v>
      </c>
      <c r="J567" s="11" t="s">
        <v>53</v>
      </c>
      <c r="K567" s="11" t="s">
        <v>385</v>
      </c>
      <c r="L567" s="11" t="s">
        <v>55</v>
      </c>
      <c r="M567" s="11" t="s">
        <v>1914</v>
      </c>
      <c r="N567" s="11" t="s">
        <v>57</v>
      </c>
      <c r="O567" s="11" t="s">
        <v>47</v>
      </c>
      <c r="P567" s="11" t="s">
        <v>47</v>
      </c>
      <c r="Q567" s="11" t="s">
        <v>57</v>
      </c>
      <c r="R567" s="11" t="s">
        <v>57</v>
      </c>
      <c r="S567" s="11" t="s">
        <v>48</v>
      </c>
      <c r="T567" s="11" t="s">
        <v>48</v>
      </c>
      <c r="U567" s="11" t="s">
        <v>58</v>
      </c>
      <c r="V567" s="11" t="s">
        <v>48</v>
      </c>
      <c r="W567" s="11" t="s">
        <v>1915</v>
      </c>
      <c r="X567" s="11" t="s">
        <v>60</v>
      </c>
      <c r="Y567" s="11">
        <v>396</v>
      </c>
      <c r="Z567" s="11">
        <v>0</v>
      </c>
      <c r="AA567" s="11" t="s">
        <v>48</v>
      </c>
    </row>
    <row r="568" spans="1:27">
      <c r="A568" s="11" t="s">
        <v>2086</v>
      </c>
      <c r="B568" s="11" t="s">
        <v>45</v>
      </c>
      <c r="C568" s="11" t="s">
        <v>46</v>
      </c>
      <c r="D568" s="11" t="s">
        <v>47</v>
      </c>
      <c r="E568" s="11" t="s">
        <v>48</v>
      </c>
      <c r="F568" s="11" t="s">
        <v>2087</v>
      </c>
      <c r="G568" s="11" t="s">
        <v>2088</v>
      </c>
      <c r="H568" s="11" t="s">
        <v>2089</v>
      </c>
      <c r="I568" s="11" t="s">
        <v>52</v>
      </c>
      <c r="J568" s="11" t="s">
        <v>53</v>
      </c>
      <c r="K568" s="11" t="s">
        <v>417</v>
      </c>
      <c r="L568" s="11" t="s">
        <v>55</v>
      </c>
      <c r="M568" s="11" t="s">
        <v>1855</v>
      </c>
      <c r="N568" s="11" t="s">
        <v>57</v>
      </c>
      <c r="O568" s="11" t="s">
        <v>47</v>
      </c>
      <c r="P568" s="11" t="s">
        <v>47</v>
      </c>
      <c r="Q568" s="11" t="s">
        <v>57</v>
      </c>
      <c r="R568" s="11" t="s">
        <v>57</v>
      </c>
      <c r="S568" s="11" t="s">
        <v>48</v>
      </c>
      <c r="T568" s="11" t="s">
        <v>48</v>
      </c>
      <c r="U568" s="11" t="s">
        <v>58</v>
      </c>
      <c r="V568" s="11" t="s">
        <v>48</v>
      </c>
      <c r="W568" s="11" t="s">
        <v>1856</v>
      </c>
      <c r="X568" s="11" t="s">
        <v>60</v>
      </c>
      <c r="Y568" s="11">
        <v>490</v>
      </c>
      <c r="Z568" s="11">
        <v>0</v>
      </c>
      <c r="AA568" s="11" t="s">
        <v>48</v>
      </c>
    </row>
    <row r="569" spans="1:27" s="192">
      <c r="A569" s="16" t="s">
        <v>2090</v>
      </c>
      <c r="B569" s="16" t="s">
        <v>45</v>
      </c>
      <c r="C569" s="16" t="s">
        <v>46</v>
      </c>
      <c r="D569" s="16" t="s">
        <v>47</v>
      </c>
      <c r="E569" s="16" t="s">
        <v>48</v>
      </c>
      <c r="F569" s="16" t="s">
        <v>2091</v>
      </c>
      <c r="G569" s="16" t="s">
        <v>2092</v>
      </c>
      <c r="H569" s="16" t="s">
        <v>2037</v>
      </c>
      <c r="I569" s="16" t="s">
        <v>52</v>
      </c>
      <c r="J569" s="16" t="s">
        <v>53</v>
      </c>
      <c r="K569" s="16" t="s">
        <v>162</v>
      </c>
      <c r="L569" s="16" t="s">
        <v>55</v>
      </c>
      <c r="M569" s="16" t="s">
        <v>1902</v>
      </c>
      <c r="N569" s="16" t="s">
        <v>57</v>
      </c>
      <c r="O569" s="16" t="s">
        <v>47</v>
      </c>
      <c r="P569" s="16" t="s">
        <v>47</v>
      </c>
      <c r="Q569" s="16" t="s">
        <v>57</v>
      </c>
      <c r="R569" s="16" t="s">
        <v>57</v>
      </c>
      <c r="S569" s="16" t="s">
        <v>48</v>
      </c>
      <c r="T569" s="16" t="s">
        <v>48</v>
      </c>
      <c r="U569" s="16" t="s">
        <v>58</v>
      </c>
      <c r="V569" s="16" t="s">
        <v>48</v>
      </c>
      <c r="W569" s="16" t="s">
        <v>1903</v>
      </c>
      <c r="X569" s="16" t="s">
        <v>60</v>
      </c>
      <c r="Y569" s="16">
        <v>559</v>
      </c>
      <c r="Z569" s="16">
        <v>0</v>
      </c>
      <c r="AA569" s="16" t="s">
        <v>48</v>
      </c>
    </row>
    <row r="570" spans="1:27">
      <c r="A570" s="11" t="s">
        <v>2093</v>
      </c>
      <c r="B570" s="11" t="s">
        <v>45</v>
      </c>
      <c r="C570" s="11" t="s">
        <v>46</v>
      </c>
      <c r="D570" s="11" t="s">
        <v>47</v>
      </c>
      <c r="E570" s="11" t="s">
        <v>48</v>
      </c>
      <c r="F570" s="11" t="s">
        <v>2094</v>
      </c>
      <c r="G570" s="11" t="s">
        <v>2095</v>
      </c>
      <c r="H570" s="11" t="s">
        <v>621</v>
      </c>
      <c r="I570" s="11" t="s">
        <v>52</v>
      </c>
      <c r="J570" s="11" t="s">
        <v>53</v>
      </c>
      <c r="K570" s="11" t="s">
        <v>385</v>
      </c>
      <c r="L570" s="11" t="s">
        <v>55</v>
      </c>
      <c r="M570" s="11" t="s">
        <v>1914</v>
      </c>
      <c r="N570" s="11" t="s">
        <v>57</v>
      </c>
      <c r="O570" s="11" t="s">
        <v>47</v>
      </c>
      <c r="P570" s="11" t="s">
        <v>47</v>
      </c>
      <c r="Q570" s="11" t="s">
        <v>57</v>
      </c>
      <c r="R570" s="11" t="s">
        <v>57</v>
      </c>
      <c r="S570" s="11" t="s">
        <v>48</v>
      </c>
      <c r="T570" s="11" t="s">
        <v>48</v>
      </c>
      <c r="U570" s="11" t="s">
        <v>58</v>
      </c>
      <c r="V570" s="11" t="s">
        <v>48</v>
      </c>
      <c r="W570" s="11" t="s">
        <v>1915</v>
      </c>
      <c r="X570" s="11" t="s">
        <v>60</v>
      </c>
      <c r="Y570" s="11">
        <v>396</v>
      </c>
      <c r="Z570" s="11">
        <v>0</v>
      </c>
      <c r="AA570" s="11" t="s">
        <v>48</v>
      </c>
    </row>
    <row r="571" spans="1:27">
      <c r="A571" s="11" t="s">
        <v>2096</v>
      </c>
      <c r="B571" s="11" t="s">
        <v>45</v>
      </c>
      <c r="C571" s="11" t="s">
        <v>46</v>
      </c>
      <c r="D571" s="11" t="s">
        <v>47</v>
      </c>
      <c r="E571" s="11" t="s">
        <v>48</v>
      </c>
      <c r="F571" s="11" t="s">
        <v>2097</v>
      </c>
      <c r="G571" s="11" t="s">
        <v>2098</v>
      </c>
      <c r="H571" s="11" t="s">
        <v>2089</v>
      </c>
      <c r="I571" s="11" t="s">
        <v>52</v>
      </c>
      <c r="J571" s="11" t="s">
        <v>53</v>
      </c>
      <c r="K571" s="11" t="s">
        <v>417</v>
      </c>
      <c r="L571" s="11" t="s">
        <v>55</v>
      </c>
      <c r="M571" s="11" t="s">
        <v>1855</v>
      </c>
      <c r="N571" s="11" t="s">
        <v>57</v>
      </c>
      <c r="O571" s="11" t="s">
        <v>47</v>
      </c>
      <c r="P571" s="11" t="s">
        <v>47</v>
      </c>
      <c r="Q571" s="11" t="s">
        <v>57</v>
      </c>
      <c r="R571" s="11" t="s">
        <v>57</v>
      </c>
      <c r="S571" s="11" t="s">
        <v>48</v>
      </c>
      <c r="T571" s="11" t="s">
        <v>48</v>
      </c>
      <c r="U571" s="11" t="s">
        <v>58</v>
      </c>
      <c r="V571" s="11" t="s">
        <v>48</v>
      </c>
      <c r="W571" s="11" t="s">
        <v>1856</v>
      </c>
      <c r="X571" s="11" t="s">
        <v>60</v>
      </c>
      <c r="Y571" s="11">
        <v>490</v>
      </c>
      <c r="Z571" s="11">
        <v>0</v>
      </c>
      <c r="AA571" s="11" t="s">
        <v>48</v>
      </c>
    </row>
    <row r="572" spans="1:27">
      <c r="A572" s="11" t="s">
        <v>2099</v>
      </c>
      <c r="B572" s="11" t="s">
        <v>45</v>
      </c>
      <c r="C572" s="11" t="s">
        <v>46</v>
      </c>
      <c r="D572" s="11" t="s">
        <v>47</v>
      </c>
      <c r="E572" s="11" t="s">
        <v>48</v>
      </c>
      <c r="F572" s="11" t="s">
        <v>2100</v>
      </c>
      <c r="G572" s="11" t="s">
        <v>2101</v>
      </c>
      <c r="H572" s="11" t="s">
        <v>621</v>
      </c>
      <c r="I572" s="11" t="s">
        <v>52</v>
      </c>
      <c r="J572" s="11" t="s">
        <v>53</v>
      </c>
      <c r="K572" s="11" t="s">
        <v>385</v>
      </c>
      <c r="L572" s="11" t="s">
        <v>55</v>
      </c>
      <c r="M572" s="11" t="s">
        <v>1914</v>
      </c>
      <c r="N572" s="11" t="s">
        <v>57</v>
      </c>
      <c r="O572" s="11" t="s">
        <v>47</v>
      </c>
      <c r="P572" s="11" t="s">
        <v>47</v>
      </c>
      <c r="Q572" s="11" t="s">
        <v>57</v>
      </c>
      <c r="R572" s="11" t="s">
        <v>57</v>
      </c>
      <c r="S572" s="11" t="s">
        <v>48</v>
      </c>
      <c r="T572" s="11" t="s">
        <v>48</v>
      </c>
      <c r="U572" s="11" t="s">
        <v>58</v>
      </c>
      <c r="V572" s="11" t="s">
        <v>48</v>
      </c>
      <c r="W572" s="11" t="s">
        <v>1915</v>
      </c>
      <c r="X572" s="11" t="s">
        <v>60</v>
      </c>
      <c r="Y572" s="11">
        <v>396</v>
      </c>
      <c r="Z572" s="11">
        <v>0</v>
      </c>
      <c r="AA572" s="11" t="s">
        <v>48</v>
      </c>
    </row>
    <row r="573" spans="1:27">
      <c r="A573" s="11" t="s">
        <v>2102</v>
      </c>
      <c r="B573" s="11" t="s">
        <v>45</v>
      </c>
      <c r="C573" s="11" t="s">
        <v>46</v>
      </c>
      <c r="D573" s="11" t="s">
        <v>47</v>
      </c>
      <c r="E573" s="11" t="s">
        <v>48</v>
      </c>
      <c r="F573" s="11" t="s">
        <v>2103</v>
      </c>
      <c r="G573" s="11" t="s">
        <v>2104</v>
      </c>
      <c r="H573" s="11" t="s">
        <v>1442</v>
      </c>
      <c r="I573" s="11" t="s">
        <v>52</v>
      </c>
      <c r="J573" s="11" t="s">
        <v>53</v>
      </c>
      <c r="K573" s="11" t="s">
        <v>385</v>
      </c>
      <c r="L573" s="11" t="s">
        <v>55</v>
      </c>
      <c r="M573" s="11" t="s">
        <v>1855</v>
      </c>
      <c r="N573" s="11" t="s">
        <v>57</v>
      </c>
      <c r="O573" s="11" t="s">
        <v>47</v>
      </c>
      <c r="P573" s="11" t="s">
        <v>47</v>
      </c>
      <c r="Q573" s="11" t="s">
        <v>57</v>
      </c>
      <c r="R573" s="11" t="s">
        <v>57</v>
      </c>
      <c r="S573" s="11" t="s">
        <v>48</v>
      </c>
      <c r="T573" s="11" t="s">
        <v>48</v>
      </c>
      <c r="U573" s="11" t="s">
        <v>58</v>
      </c>
      <c r="V573" s="11" t="s">
        <v>48</v>
      </c>
      <c r="W573" s="11" t="s">
        <v>1856</v>
      </c>
      <c r="X573" s="11" t="s">
        <v>60</v>
      </c>
      <c r="Y573" s="11">
        <v>490</v>
      </c>
      <c r="Z573" s="11">
        <v>0</v>
      </c>
      <c r="AA573" s="11" t="s">
        <v>48</v>
      </c>
    </row>
    <row r="574" spans="1:27">
      <c r="A574" s="11" t="s">
        <v>2105</v>
      </c>
      <c r="B574" s="11" t="s">
        <v>45</v>
      </c>
      <c r="C574" s="11" t="s">
        <v>46</v>
      </c>
      <c r="D574" s="11" t="s">
        <v>47</v>
      </c>
      <c r="E574" s="11" t="s">
        <v>48</v>
      </c>
      <c r="F574" s="11" t="s">
        <v>2106</v>
      </c>
      <c r="G574" s="11" t="s">
        <v>2107</v>
      </c>
      <c r="H574" s="11" t="s">
        <v>2108</v>
      </c>
      <c r="I574" s="11" t="s">
        <v>52</v>
      </c>
      <c r="J574" s="11" t="s">
        <v>53</v>
      </c>
      <c r="K574" s="11" t="s">
        <v>578</v>
      </c>
      <c r="L574" s="11" t="s">
        <v>55</v>
      </c>
      <c r="M574" s="11" t="s">
        <v>1914</v>
      </c>
      <c r="N574" s="11" t="s">
        <v>57</v>
      </c>
      <c r="O574" s="11" t="s">
        <v>47</v>
      </c>
      <c r="P574" s="11" t="s">
        <v>47</v>
      </c>
      <c r="Q574" s="11" t="s">
        <v>57</v>
      </c>
      <c r="R574" s="11" t="s">
        <v>57</v>
      </c>
      <c r="S574" s="11" t="s">
        <v>48</v>
      </c>
      <c r="T574" s="11" t="s">
        <v>48</v>
      </c>
      <c r="U574" s="11" t="s">
        <v>58</v>
      </c>
      <c r="V574" s="11" t="s">
        <v>48</v>
      </c>
      <c r="W574" s="11" t="s">
        <v>1915</v>
      </c>
      <c r="X574" s="11" t="s">
        <v>60</v>
      </c>
      <c r="Y574" s="11">
        <v>396</v>
      </c>
      <c r="Z574" s="11">
        <v>0</v>
      </c>
      <c r="AA574" s="11" t="s">
        <v>48</v>
      </c>
    </row>
    <row r="575" spans="1:27">
      <c r="A575" s="11" t="s">
        <v>2109</v>
      </c>
      <c r="B575" s="11" t="s">
        <v>45</v>
      </c>
      <c r="C575" s="11" t="s">
        <v>46</v>
      </c>
      <c r="D575" s="11" t="s">
        <v>47</v>
      </c>
      <c r="E575" s="11" t="s">
        <v>48</v>
      </c>
      <c r="F575" s="11" t="s">
        <v>2106</v>
      </c>
      <c r="G575" s="11" t="s">
        <v>2107</v>
      </c>
      <c r="H575" s="11" t="s">
        <v>2108</v>
      </c>
      <c r="I575" s="11" t="s">
        <v>52</v>
      </c>
      <c r="J575" s="11" t="s">
        <v>116</v>
      </c>
      <c r="K575" s="11" t="s">
        <v>578</v>
      </c>
      <c r="L575" s="11" t="s">
        <v>55</v>
      </c>
      <c r="M575" s="11" t="s">
        <v>57</v>
      </c>
      <c r="N575" s="11" t="s">
        <v>57</v>
      </c>
      <c r="O575" s="11" t="s">
        <v>2110</v>
      </c>
      <c r="P575" s="11" t="s">
        <v>2111</v>
      </c>
      <c r="Q575" s="11" t="s">
        <v>1914</v>
      </c>
      <c r="R575" s="11" t="s">
        <v>57</v>
      </c>
      <c r="S575" s="11" t="s">
        <v>119</v>
      </c>
      <c r="T575" s="11" t="s">
        <v>53</v>
      </c>
      <c r="U575" s="11" t="s">
        <v>58</v>
      </c>
      <c r="V575" s="11" t="s">
        <v>48</v>
      </c>
      <c r="W575" s="11" t="s">
        <v>2112</v>
      </c>
      <c r="X575" s="11" t="s">
        <v>60</v>
      </c>
      <c r="Y575" s="11">
        <v>0</v>
      </c>
      <c r="Z575" s="11">
        <v>396</v>
      </c>
      <c r="AA575" s="11" t="s">
        <v>48</v>
      </c>
    </row>
    <row r="576" spans="1:27">
      <c r="A576" s="11" t="s">
        <v>2113</v>
      </c>
      <c r="B576" s="11" t="s">
        <v>45</v>
      </c>
      <c r="C576" s="11" t="s">
        <v>46</v>
      </c>
      <c r="D576" s="11" t="s">
        <v>47</v>
      </c>
      <c r="E576" s="11" t="s">
        <v>48</v>
      </c>
      <c r="F576" s="11" t="s">
        <v>2114</v>
      </c>
      <c r="G576" s="11" t="s">
        <v>2115</v>
      </c>
      <c r="H576" s="11" t="s">
        <v>2116</v>
      </c>
      <c r="I576" s="11" t="s">
        <v>52</v>
      </c>
      <c r="J576" s="11" t="s">
        <v>53</v>
      </c>
      <c r="K576" s="11" t="s">
        <v>385</v>
      </c>
      <c r="L576" s="11" t="s">
        <v>55</v>
      </c>
      <c r="M576" s="11" t="s">
        <v>847</v>
      </c>
      <c r="N576" s="11" t="s">
        <v>57</v>
      </c>
      <c r="O576" s="11" t="s">
        <v>47</v>
      </c>
      <c r="P576" s="11" t="s">
        <v>47</v>
      </c>
      <c r="Q576" s="11" t="s">
        <v>57</v>
      </c>
      <c r="R576" s="11" t="s">
        <v>57</v>
      </c>
      <c r="S576" s="11" t="s">
        <v>48</v>
      </c>
      <c r="T576" s="11" t="s">
        <v>48</v>
      </c>
      <c r="U576" s="11" t="s">
        <v>58</v>
      </c>
      <c r="V576" s="11" t="s">
        <v>48</v>
      </c>
      <c r="W576" s="11" t="s">
        <v>848</v>
      </c>
      <c r="X576" s="11" t="s">
        <v>60</v>
      </c>
      <c r="Y576" s="11">
        <v>195</v>
      </c>
      <c r="Z576" s="11">
        <v>0</v>
      </c>
      <c r="AA576" s="11" t="s">
        <v>48</v>
      </c>
    </row>
    <row r="577" spans="1:27">
      <c r="A577" s="11" t="s">
        <v>2117</v>
      </c>
      <c r="B577" s="11" t="s">
        <v>45</v>
      </c>
      <c r="C577" s="11" t="s">
        <v>46</v>
      </c>
      <c r="D577" s="11" t="s">
        <v>47</v>
      </c>
      <c r="E577" s="11" t="s">
        <v>48</v>
      </c>
      <c r="F577" s="11" t="s">
        <v>2118</v>
      </c>
      <c r="G577" s="11" t="s">
        <v>2119</v>
      </c>
      <c r="H577" s="11" t="s">
        <v>449</v>
      </c>
      <c r="I577" s="11" t="s">
        <v>52</v>
      </c>
      <c r="J577" s="11" t="s">
        <v>53</v>
      </c>
      <c r="K577" s="11" t="s">
        <v>385</v>
      </c>
      <c r="L577" s="11" t="s">
        <v>55</v>
      </c>
      <c r="M577" s="11" t="s">
        <v>847</v>
      </c>
      <c r="N577" s="11" t="s">
        <v>57</v>
      </c>
      <c r="O577" s="11" t="s">
        <v>47</v>
      </c>
      <c r="P577" s="11" t="s">
        <v>47</v>
      </c>
      <c r="Q577" s="11" t="s">
        <v>57</v>
      </c>
      <c r="R577" s="11" t="s">
        <v>57</v>
      </c>
      <c r="S577" s="11" t="s">
        <v>48</v>
      </c>
      <c r="T577" s="11" t="s">
        <v>48</v>
      </c>
      <c r="U577" s="11" t="s">
        <v>58</v>
      </c>
      <c r="V577" s="11" t="s">
        <v>48</v>
      </c>
      <c r="W577" s="11" t="s">
        <v>848</v>
      </c>
      <c r="X577" s="11" t="s">
        <v>60</v>
      </c>
      <c r="Y577" s="11">
        <v>195</v>
      </c>
      <c r="Z577" s="11">
        <v>0</v>
      </c>
      <c r="AA577" s="11" t="s">
        <v>48</v>
      </c>
    </row>
    <row r="578" spans="1:27">
      <c r="A578" s="11" t="s">
        <v>2120</v>
      </c>
      <c r="B578" s="11" t="s">
        <v>45</v>
      </c>
      <c r="C578" s="11" t="s">
        <v>46</v>
      </c>
      <c r="D578" s="11" t="s">
        <v>47</v>
      </c>
      <c r="E578" s="11" t="s">
        <v>48</v>
      </c>
      <c r="F578" s="11" t="s">
        <v>2121</v>
      </c>
      <c r="G578" s="11" t="s">
        <v>2122</v>
      </c>
      <c r="H578" s="11" t="s">
        <v>2123</v>
      </c>
      <c r="I578" s="11" t="s">
        <v>52</v>
      </c>
      <c r="J578" s="11" t="s">
        <v>53</v>
      </c>
      <c r="K578" s="11" t="s">
        <v>385</v>
      </c>
      <c r="L578" s="11" t="s">
        <v>55</v>
      </c>
      <c r="M578" s="11" t="s">
        <v>2124</v>
      </c>
      <c r="N578" s="11" t="s">
        <v>57</v>
      </c>
      <c r="O578" s="11" t="s">
        <v>47</v>
      </c>
      <c r="P578" s="11" t="s">
        <v>47</v>
      </c>
      <c r="Q578" s="11" t="s">
        <v>57</v>
      </c>
      <c r="R578" s="11" t="s">
        <v>57</v>
      </c>
      <c r="S578" s="11" t="s">
        <v>48</v>
      </c>
      <c r="T578" s="11" t="s">
        <v>48</v>
      </c>
      <c r="U578" s="11" t="s">
        <v>58</v>
      </c>
      <c r="V578" s="11" t="s">
        <v>48</v>
      </c>
      <c r="W578" s="11" t="s">
        <v>2125</v>
      </c>
      <c r="X578" s="11" t="s">
        <v>60</v>
      </c>
      <c r="Y578" s="11">
        <v>447</v>
      </c>
      <c r="Z578" s="11">
        <v>0</v>
      </c>
      <c r="AA578" s="11" t="s">
        <v>48</v>
      </c>
    </row>
    <row r="579" spans="1:27">
      <c r="A579" s="11" t="s">
        <v>2126</v>
      </c>
      <c r="B579" s="11" t="s">
        <v>45</v>
      </c>
      <c r="C579" s="11" t="s">
        <v>46</v>
      </c>
      <c r="D579" s="11" t="s">
        <v>47</v>
      </c>
      <c r="E579" s="11" t="s">
        <v>48</v>
      </c>
      <c r="F579" s="11" t="s">
        <v>2127</v>
      </c>
      <c r="G579" s="11" t="s">
        <v>2128</v>
      </c>
      <c r="H579" s="11" t="s">
        <v>2129</v>
      </c>
      <c r="I579" s="11" t="s">
        <v>52</v>
      </c>
      <c r="J579" s="11" t="s">
        <v>53</v>
      </c>
      <c r="K579" s="11" t="s">
        <v>385</v>
      </c>
      <c r="L579" s="11" t="s">
        <v>55</v>
      </c>
      <c r="M579" s="11" t="s">
        <v>2015</v>
      </c>
      <c r="N579" s="11" t="s">
        <v>57</v>
      </c>
      <c r="O579" s="11" t="s">
        <v>47</v>
      </c>
      <c r="P579" s="11" t="s">
        <v>47</v>
      </c>
      <c r="Q579" s="11" t="s">
        <v>57</v>
      </c>
      <c r="R579" s="11" t="s">
        <v>57</v>
      </c>
      <c r="S579" s="11" t="s">
        <v>48</v>
      </c>
      <c r="T579" s="11" t="s">
        <v>48</v>
      </c>
      <c r="U579" s="11" t="s">
        <v>58</v>
      </c>
      <c r="V579" s="11" t="s">
        <v>48</v>
      </c>
      <c r="W579" s="11" t="s">
        <v>2016</v>
      </c>
      <c r="X579" s="11" t="s">
        <v>60</v>
      </c>
      <c r="Y579" s="11">
        <v>415</v>
      </c>
      <c r="Z579" s="11">
        <v>0</v>
      </c>
      <c r="AA579" s="11" t="s">
        <v>48</v>
      </c>
    </row>
    <row r="580" spans="1:27">
      <c r="A580" s="11" t="s">
        <v>2130</v>
      </c>
      <c r="B580" s="11" t="s">
        <v>45</v>
      </c>
      <c r="C580" s="11" t="s">
        <v>46</v>
      </c>
      <c r="D580" s="11" t="s">
        <v>47</v>
      </c>
      <c r="E580" s="11" t="s">
        <v>48</v>
      </c>
      <c r="F580" s="11" t="s">
        <v>2131</v>
      </c>
      <c r="G580" s="11" t="s">
        <v>2132</v>
      </c>
      <c r="H580" s="11" t="s">
        <v>2133</v>
      </c>
      <c r="I580" s="11" t="s">
        <v>52</v>
      </c>
      <c r="J580" s="11" t="s">
        <v>53</v>
      </c>
      <c r="K580" s="11" t="s">
        <v>1228</v>
      </c>
      <c r="L580" s="11" t="s">
        <v>55</v>
      </c>
      <c r="M580" s="11" t="s">
        <v>418</v>
      </c>
      <c r="N580" s="11" t="s">
        <v>57</v>
      </c>
      <c r="O580" s="11" t="s">
        <v>47</v>
      </c>
      <c r="P580" s="11" t="s">
        <v>47</v>
      </c>
      <c r="Q580" s="11" t="s">
        <v>57</v>
      </c>
      <c r="R580" s="11" t="s">
        <v>57</v>
      </c>
      <c r="S580" s="11" t="s">
        <v>48</v>
      </c>
      <c r="T580" s="11" t="s">
        <v>48</v>
      </c>
      <c r="U580" s="11" t="s">
        <v>58</v>
      </c>
      <c r="V580" s="11" t="s">
        <v>48</v>
      </c>
      <c r="W580" s="11" t="s">
        <v>419</v>
      </c>
      <c r="X580" s="11" t="s">
        <v>60</v>
      </c>
      <c r="Y580" s="11">
        <v>348</v>
      </c>
      <c r="Z580" s="11">
        <v>0</v>
      </c>
      <c r="AA580" s="11" t="s">
        <v>48</v>
      </c>
    </row>
    <row r="581" spans="1:27">
      <c r="A581" s="11" t="s">
        <v>2134</v>
      </c>
      <c r="B581" s="11" t="s">
        <v>45</v>
      </c>
      <c r="C581" s="11" t="s">
        <v>46</v>
      </c>
      <c r="D581" s="11" t="s">
        <v>47</v>
      </c>
      <c r="E581" s="11" t="s">
        <v>48</v>
      </c>
      <c r="F581" s="11" t="s">
        <v>2135</v>
      </c>
      <c r="G581" s="11" t="s">
        <v>2136</v>
      </c>
      <c r="H581" s="11" t="s">
        <v>1887</v>
      </c>
      <c r="I581" s="11" t="s">
        <v>52</v>
      </c>
      <c r="J581" s="11" t="s">
        <v>53</v>
      </c>
      <c r="K581" s="11" t="s">
        <v>666</v>
      </c>
      <c r="L581" s="11" t="s">
        <v>55</v>
      </c>
      <c r="M581" s="11" t="s">
        <v>1821</v>
      </c>
      <c r="N581" s="11" t="s">
        <v>57</v>
      </c>
      <c r="O581" s="11" t="s">
        <v>47</v>
      </c>
      <c r="P581" s="11" t="s">
        <v>47</v>
      </c>
      <c r="Q581" s="11" t="s">
        <v>57</v>
      </c>
      <c r="R581" s="11" t="s">
        <v>57</v>
      </c>
      <c r="S581" s="11" t="s">
        <v>48</v>
      </c>
      <c r="T581" s="11" t="s">
        <v>48</v>
      </c>
      <c r="U581" s="11" t="s">
        <v>58</v>
      </c>
      <c r="V581" s="11" t="s">
        <v>48</v>
      </c>
      <c r="W581" s="11" t="s">
        <v>1823</v>
      </c>
      <c r="X581" s="11" t="s">
        <v>60</v>
      </c>
      <c r="Y581" s="11">
        <v>1043</v>
      </c>
      <c r="Z581" s="11">
        <v>0</v>
      </c>
      <c r="AA581" s="11" t="s">
        <v>48</v>
      </c>
    </row>
    <row r="582" spans="1:27">
      <c r="A582" s="11" t="s">
        <v>2137</v>
      </c>
      <c r="B582" s="11" t="s">
        <v>45</v>
      </c>
      <c r="C582" s="11" t="s">
        <v>46</v>
      </c>
      <c r="D582" s="11" t="s">
        <v>47</v>
      </c>
      <c r="E582" s="11" t="s">
        <v>48</v>
      </c>
      <c r="F582" s="11" t="s">
        <v>2138</v>
      </c>
      <c r="G582" s="11" t="s">
        <v>2139</v>
      </c>
      <c r="H582" s="11" t="s">
        <v>554</v>
      </c>
      <c r="I582" s="11" t="s">
        <v>52</v>
      </c>
      <c r="J582" s="11" t="s">
        <v>53</v>
      </c>
      <c r="K582" s="11" t="s">
        <v>162</v>
      </c>
      <c r="L582" s="11" t="s">
        <v>55</v>
      </c>
      <c r="M582" s="11" t="s">
        <v>418</v>
      </c>
      <c r="N582" s="11" t="s">
        <v>57</v>
      </c>
      <c r="O582" s="11" t="s">
        <v>47</v>
      </c>
      <c r="P582" s="11" t="s">
        <v>47</v>
      </c>
      <c r="Q582" s="11" t="s">
        <v>57</v>
      </c>
      <c r="R582" s="11" t="s">
        <v>57</v>
      </c>
      <c r="S582" s="11" t="s">
        <v>48</v>
      </c>
      <c r="T582" s="11" t="s">
        <v>48</v>
      </c>
      <c r="U582" s="11" t="s">
        <v>58</v>
      </c>
      <c r="V582" s="11" t="s">
        <v>48</v>
      </c>
      <c r="W582" s="11" t="s">
        <v>419</v>
      </c>
      <c r="X582" s="11" t="s">
        <v>60</v>
      </c>
      <c r="Y582" s="11">
        <v>348</v>
      </c>
      <c r="Z582" s="11">
        <v>0</v>
      </c>
      <c r="AA582" s="11" t="s">
        <v>48</v>
      </c>
    </row>
    <row r="583" spans="1:27">
      <c r="A583" s="11" t="s">
        <v>2140</v>
      </c>
      <c r="B583" s="11" t="s">
        <v>45</v>
      </c>
      <c r="C583" s="11" t="s">
        <v>46</v>
      </c>
      <c r="D583" s="11" t="s">
        <v>47</v>
      </c>
      <c r="E583" s="11" t="s">
        <v>48</v>
      </c>
      <c r="F583" s="11" t="s">
        <v>2141</v>
      </c>
      <c r="G583" s="11" t="s">
        <v>2142</v>
      </c>
      <c r="H583" s="11" t="s">
        <v>1887</v>
      </c>
      <c r="I583" s="11" t="s">
        <v>52</v>
      </c>
      <c r="J583" s="11" t="s">
        <v>53</v>
      </c>
      <c r="K583" s="11" t="s">
        <v>385</v>
      </c>
      <c r="L583" s="11" t="s">
        <v>55</v>
      </c>
      <c r="M583" s="11" t="s">
        <v>1821</v>
      </c>
      <c r="N583" s="11" t="s">
        <v>57</v>
      </c>
      <c r="O583" s="11" t="s">
        <v>47</v>
      </c>
      <c r="P583" s="11" t="s">
        <v>47</v>
      </c>
      <c r="Q583" s="11" t="s">
        <v>57</v>
      </c>
      <c r="R583" s="11" t="s">
        <v>57</v>
      </c>
      <c r="S583" s="11" t="s">
        <v>48</v>
      </c>
      <c r="T583" s="11" t="s">
        <v>48</v>
      </c>
      <c r="U583" s="11" t="s">
        <v>58</v>
      </c>
      <c r="V583" s="11" t="s">
        <v>48</v>
      </c>
      <c r="W583" s="11" t="s">
        <v>1823</v>
      </c>
      <c r="X583" s="11" t="s">
        <v>60</v>
      </c>
      <c r="Y583" s="11">
        <v>1043</v>
      </c>
      <c r="Z583" s="11">
        <v>0</v>
      </c>
      <c r="AA583" s="11" t="s">
        <v>48</v>
      </c>
    </row>
    <row r="584" spans="1:27">
      <c r="A584" s="11" t="s">
        <v>2143</v>
      </c>
      <c r="B584" s="11" t="s">
        <v>45</v>
      </c>
      <c r="C584" s="11" t="s">
        <v>46</v>
      </c>
      <c r="D584" s="11" t="s">
        <v>47</v>
      </c>
      <c r="E584" s="11" t="s">
        <v>48</v>
      </c>
      <c r="F584" s="11" t="s">
        <v>2144</v>
      </c>
      <c r="G584" s="11" t="s">
        <v>2145</v>
      </c>
      <c r="H584" s="11" t="s">
        <v>2146</v>
      </c>
      <c r="I584" s="11" t="s">
        <v>52</v>
      </c>
      <c r="J584" s="11" t="s">
        <v>53</v>
      </c>
      <c r="K584" s="11" t="s">
        <v>705</v>
      </c>
      <c r="L584" s="11" t="s">
        <v>55</v>
      </c>
      <c r="M584" s="11" t="s">
        <v>418</v>
      </c>
      <c r="N584" s="11" t="s">
        <v>57</v>
      </c>
      <c r="O584" s="11" t="s">
        <v>47</v>
      </c>
      <c r="P584" s="11" t="s">
        <v>47</v>
      </c>
      <c r="Q584" s="11" t="s">
        <v>57</v>
      </c>
      <c r="R584" s="11" t="s">
        <v>57</v>
      </c>
      <c r="S584" s="11" t="s">
        <v>48</v>
      </c>
      <c r="T584" s="11" t="s">
        <v>48</v>
      </c>
      <c r="U584" s="11" t="s">
        <v>58</v>
      </c>
      <c r="V584" s="11" t="s">
        <v>48</v>
      </c>
      <c r="W584" s="11" t="s">
        <v>419</v>
      </c>
      <c r="X584" s="11" t="s">
        <v>60</v>
      </c>
      <c r="Y584" s="11">
        <v>348</v>
      </c>
      <c r="Z584" s="11">
        <v>0</v>
      </c>
      <c r="AA584" s="11" t="s">
        <v>48</v>
      </c>
    </row>
    <row r="585" spans="1:27">
      <c r="A585" s="11" t="s">
        <v>2147</v>
      </c>
      <c r="B585" s="11" t="s">
        <v>45</v>
      </c>
      <c r="C585" s="11" t="s">
        <v>46</v>
      </c>
      <c r="D585" s="11" t="s">
        <v>47</v>
      </c>
      <c r="E585" s="11" t="s">
        <v>48</v>
      </c>
      <c r="F585" s="11" t="s">
        <v>2148</v>
      </c>
      <c r="G585" s="11" t="s">
        <v>2149</v>
      </c>
      <c r="H585" s="11" t="s">
        <v>2150</v>
      </c>
      <c r="I585" s="11" t="s">
        <v>52</v>
      </c>
      <c r="J585" s="11" t="s">
        <v>53</v>
      </c>
      <c r="K585" s="11" t="s">
        <v>162</v>
      </c>
      <c r="L585" s="11" t="s">
        <v>55</v>
      </c>
      <c r="M585" s="11" t="s">
        <v>2015</v>
      </c>
      <c r="N585" s="11" t="s">
        <v>57</v>
      </c>
      <c r="O585" s="11" t="s">
        <v>47</v>
      </c>
      <c r="P585" s="11" t="s">
        <v>47</v>
      </c>
      <c r="Q585" s="11" t="s">
        <v>57</v>
      </c>
      <c r="R585" s="11" t="s">
        <v>57</v>
      </c>
      <c r="S585" s="11" t="s">
        <v>48</v>
      </c>
      <c r="T585" s="11" t="s">
        <v>48</v>
      </c>
      <c r="U585" s="11" t="s">
        <v>58</v>
      </c>
      <c r="V585" s="11" t="s">
        <v>48</v>
      </c>
      <c r="W585" s="11" t="s">
        <v>2016</v>
      </c>
      <c r="X585" s="11" t="s">
        <v>60</v>
      </c>
      <c r="Y585" s="11">
        <v>415</v>
      </c>
      <c r="Z585" s="11">
        <v>0</v>
      </c>
      <c r="AA585" s="11" t="s">
        <v>48</v>
      </c>
    </row>
    <row r="586" spans="1:27">
      <c r="A586" s="11" t="s">
        <v>2151</v>
      </c>
      <c r="B586" s="11" t="s">
        <v>45</v>
      </c>
      <c r="C586" s="11" t="s">
        <v>46</v>
      </c>
      <c r="D586" s="11" t="s">
        <v>47</v>
      </c>
      <c r="E586" s="11" t="s">
        <v>48</v>
      </c>
      <c r="F586" s="11" t="s">
        <v>2152</v>
      </c>
      <c r="G586" s="11" t="s">
        <v>2153</v>
      </c>
      <c r="H586" s="11" t="s">
        <v>2154</v>
      </c>
      <c r="I586" s="11" t="s">
        <v>52</v>
      </c>
      <c r="J586" s="11" t="s">
        <v>53</v>
      </c>
      <c r="K586" s="11" t="s">
        <v>2155</v>
      </c>
      <c r="L586" s="11" t="s">
        <v>55</v>
      </c>
      <c r="M586" s="11" t="s">
        <v>418</v>
      </c>
      <c r="N586" s="11" t="s">
        <v>57</v>
      </c>
      <c r="O586" s="11" t="s">
        <v>47</v>
      </c>
      <c r="P586" s="11" t="s">
        <v>47</v>
      </c>
      <c r="Q586" s="11" t="s">
        <v>57</v>
      </c>
      <c r="R586" s="11" t="s">
        <v>57</v>
      </c>
      <c r="S586" s="11" t="s">
        <v>48</v>
      </c>
      <c r="T586" s="11" t="s">
        <v>48</v>
      </c>
      <c r="U586" s="11" t="s">
        <v>58</v>
      </c>
      <c r="V586" s="11" t="s">
        <v>48</v>
      </c>
      <c r="W586" s="11" t="s">
        <v>419</v>
      </c>
      <c r="X586" s="11" t="s">
        <v>60</v>
      </c>
      <c r="Y586" s="11">
        <v>348</v>
      </c>
      <c r="Z586" s="11">
        <v>0</v>
      </c>
      <c r="AA586" s="11" t="s">
        <v>48</v>
      </c>
    </row>
    <row r="587" spans="1:27">
      <c r="A587" s="11" t="s">
        <v>2156</v>
      </c>
      <c r="B587" s="11" t="s">
        <v>45</v>
      </c>
      <c r="C587" s="11" t="s">
        <v>46</v>
      </c>
      <c r="D587" s="11" t="s">
        <v>47</v>
      </c>
      <c r="E587" s="11" t="s">
        <v>48</v>
      </c>
      <c r="F587" s="11" t="s">
        <v>2157</v>
      </c>
      <c r="G587" s="11" t="s">
        <v>2158</v>
      </c>
      <c r="H587" s="11" t="s">
        <v>2159</v>
      </c>
      <c r="I587" s="11" t="s">
        <v>52</v>
      </c>
      <c r="J587" s="11" t="s">
        <v>53</v>
      </c>
      <c r="K587" s="11" t="s">
        <v>403</v>
      </c>
      <c r="L587" s="11" t="s">
        <v>55</v>
      </c>
      <c r="M587" s="11" t="s">
        <v>1821</v>
      </c>
      <c r="N587" s="11" t="s">
        <v>57</v>
      </c>
      <c r="O587" s="11" t="s">
        <v>47</v>
      </c>
      <c r="P587" s="11" t="s">
        <v>47</v>
      </c>
      <c r="Q587" s="11" t="s">
        <v>57</v>
      </c>
      <c r="R587" s="11" t="s">
        <v>57</v>
      </c>
      <c r="S587" s="11" t="s">
        <v>48</v>
      </c>
      <c r="T587" s="11" t="s">
        <v>48</v>
      </c>
      <c r="U587" s="11" t="s">
        <v>58</v>
      </c>
      <c r="V587" s="11" t="s">
        <v>48</v>
      </c>
      <c r="W587" s="11" t="s">
        <v>1823</v>
      </c>
      <c r="X587" s="11" t="s">
        <v>60</v>
      </c>
      <c r="Y587" s="11">
        <v>1043</v>
      </c>
      <c r="Z587" s="11">
        <v>0</v>
      </c>
      <c r="AA587" s="11" t="s"/>
    </row>
    <row r="588" spans="1:27">
      <c r="A588" s="11" t="s">
        <v>2160</v>
      </c>
      <c r="B588" s="11" t="s">
        <v>45</v>
      </c>
      <c r="C588" s="11" t="s">
        <v>46</v>
      </c>
      <c r="D588" s="11" t="s">
        <v>47</v>
      </c>
      <c r="E588" s="11" t="s">
        <v>48</v>
      </c>
      <c r="F588" s="11" t="s">
        <v>2161</v>
      </c>
      <c r="G588" s="11" t="s">
        <v>2162</v>
      </c>
      <c r="H588" s="11" t="s">
        <v>686</v>
      </c>
      <c r="I588" s="11" t="s">
        <v>52</v>
      </c>
      <c r="J588" s="11" t="s">
        <v>53</v>
      </c>
      <c r="K588" s="11" t="s">
        <v>687</v>
      </c>
      <c r="L588" s="11" t="s">
        <v>55</v>
      </c>
      <c r="M588" s="11" t="s">
        <v>1821</v>
      </c>
      <c r="N588" s="11" t="s">
        <v>57</v>
      </c>
      <c r="O588" s="11" t="s">
        <v>47</v>
      </c>
      <c r="P588" s="11" t="s">
        <v>47</v>
      </c>
      <c r="Q588" s="11" t="s">
        <v>57</v>
      </c>
      <c r="R588" s="11" t="s">
        <v>57</v>
      </c>
      <c r="S588" s="11" t="s">
        <v>48</v>
      </c>
      <c r="T588" s="11" t="s">
        <v>48</v>
      </c>
      <c r="U588" s="11" t="s">
        <v>58</v>
      </c>
      <c r="V588" s="11" t="s">
        <v>48</v>
      </c>
      <c r="W588" s="11" t="s">
        <v>1823</v>
      </c>
      <c r="X588" s="11" t="s">
        <v>60</v>
      </c>
      <c r="Y588" s="11">
        <v>1043</v>
      </c>
      <c r="Z588" s="11">
        <v>0</v>
      </c>
      <c r="AA588" s="11" t="s"/>
    </row>
    <row r="589" spans="1:27">
      <c r="A589" s="11" t="s">
        <v>2163</v>
      </c>
      <c r="B589" s="11" t="s">
        <v>45</v>
      </c>
      <c r="C589" s="11" t="s">
        <v>46</v>
      </c>
      <c r="D589" s="11" t="s">
        <v>47</v>
      </c>
      <c r="E589" s="11" t="s">
        <v>48</v>
      </c>
      <c r="F589" s="11" t="s">
        <v>2164</v>
      </c>
      <c r="G589" s="11" t="s">
        <v>2165</v>
      </c>
      <c r="H589" s="11" t="s">
        <v>2166</v>
      </c>
      <c r="I589" s="11" t="s">
        <v>52</v>
      </c>
      <c r="J589" s="11" t="s">
        <v>53</v>
      </c>
      <c r="K589" s="11" t="s">
        <v>467</v>
      </c>
      <c r="L589" s="11" t="s">
        <v>55</v>
      </c>
      <c r="M589" s="11" t="s">
        <v>1855</v>
      </c>
      <c r="N589" s="11" t="s">
        <v>57</v>
      </c>
      <c r="O589" s="11" t="s">
        <v>47</v>
      </c>
      <c r="P589" s="11" t="s">
        <v>47</v>
      </c>
      <c r="Q589" s="11" t="s">
        <v>57</v>
      </c>
      <c r="R589" s="11" t="s">
        <v>57</v>
      </c>
      <c r="S589" s="11" t="s">
        <v>48</v>
      </c>
      <c r="T589" s="11" t="s">
        <v>48</v>
      </c>
      <c r="U589" s="11" t="s">
        <v>58</v>
      </c>
      <c r="V589" s="11" t="s">
        <v>48</v>
      </c>
      <c r="W589" s="11" t="s">
        <v>1856</v>
      </c>
      <c r="X589" s="11" t="s">
        <v>60</v>
      </c>
      <c r="Y589" s="11">
        <v>490</v>
      </c>
      <c r="Z589" s="11">
        <v>0</v>
      </c>
      <c r="AA589" s="11" t="s"/>
    </row>
    <row r="590" spans="1:27">
      <c r="A590" s="11" t="s">
        <v>2167</v>
      </c>
      <c r="B590" s="11" t="s">
        <v>45</v>
      </c>
      <c r="C590" s="11" t="s">
        <v>46</v>
      </c>
      <c r="D590" s="11" t="s">
        <v>47</v>
      </c>
      <c r="E590" s="11" t="s">
        <v>48</v>
      </c>
      <c r="F590" s="11" t="s">
        <v>2168</v>
      </c>
      <c r="G590" s="11" t="s">
        <v>2169</v>
      </c>
      <c r="H590" s="11" t="s">
        <v>2170</v>
      </c>
      <c r="I590" s="11" t="s">
        <v>52</v>
      </c>
      <c r="J590" s="11" t="s">
        <v>53</v>
      </c>
      <c r="K590" s="11" t="s">
        <v>403</v>
      </c>
      <c r="L590" s="11" t="s">
        <v>55</v>
      </c>
      <c r="M590" s="11" t="s">
        <v>1902</v>
      </c>
      <c r="N590" s="11" t="s">
        <v>57</v>
      </c>
      <c r="O590" s="11" t="s">
        <v>47</v>
      </c>
      <c r="P590" s="11" t="s">
        <v>47</v>
      </c>
      <c r="Q590" s="11" t="s">
        <v>57</v>
      </c>
      <c r="R590" s="11" t="s">
        <v>57</v>
      </c>
      <c r="S590" s="11" t="s">
        <v>48</v>
      </c>
      <c r="T590" s="11" t="s">
        <v>48</v>
      </c>
      <c r="U590" s="11" t="s">
        <v>58</v>
      </c>
      <c r="V590" s="11" t="s">
        <v>48</v>
      </c>
      <c r="W590" s="11" t="s">
        <v>1903</v>
      </c>
      <c r="X590" s="11" t="s">
        <v>60</v>
      </c>
      <c r="Y590" s="11">
        <v>559</v>
      </c>
      <c r="Z590" s="11">
        <v>0</v>
      </c>
      <c r="AA590" s="11" t="s"/>
    </row>
    <row r="591" spans="1:27">
      <c r="A591" s="11" t="s">
        <v>2171</v>
      </c>
      <c r="B591" s="11" t="s">
        <v>45</v>
      </c>
      <c r="C591" s="11" t="s">
        <v>46</v>
      </c>
      <c r="D591" s="11" t="s">
        <v>47</v>
      </c>
      <c r="E591" s="11" t="s">
        <v>48</v>
      </c>
      <c r="F591" s="11" t="s">
        <v>2172</v>
      </c>
      <c r="G591" s="11" t="s">
        <v>2173</v>
      </c>
      <c r="H591" s="11" t="s">
        <v>1063</v>
      </c>
      <c r="I591" s="11" t="s">
        <v>52</v>
      </c>
      <c r="J591" s="11" t="s">
        <v>53</v>
      </c>
      <c r="K591" s="11" t="s">
        <v>385</v>
      </c>
      <c r="L591" s="11" t="s">
        <v>55</v>
      </c>
      <c r="M591" s="11" t="s">
        <v>1902</v>
      </c>
      <c r="N591" s="11" t="s">
        <v>57</v>
      </c>
      <c r="O591" s="11" t="s">
        <v>47</v>
      </c>
      <c r="P591" s="11" t="s">
        <v>47</v>
      </c>
      <c r="Q591" s="11" t="s">
        <v>57</v>
      </c>
      <c r="R591" s="11" t="s">
        <v>57</v>
      </c>
      <c r="S591" s="11" t="s">
        <v>48</v>
      </c>
      <c r="T591" s="11" t="s">
        <v>48</v>
      </c>
      <c r="U591" s="11" t="s">
        <v>58</v>
      </c>
      <c r="V591" s="11" t="s">
        <v>48</v>
      </c>
      <c r="W591" s="11" t="s">
        <v>1903</v>
      </c>
      <c r="X591" s="11" t="s">
        <v>60</v>
      </c>
      <c r="Y591" s="11">
        <v>559</v>
      </c>
      <c r="Z591" s="11">
        <v>0</v>
      </c>
      <c r="AA591" s="11" t="s"/>
    </row>
    <row r="592" spans="1:27">
      <c r="A592" s="11" t="s">
        <v>2174</v>
      </c>
      <c r="B592" s="11" t="s">
        <v>45</v>
      </c>
      <c r="C592" s="11" t="s">
        <v>46</v>
      </c>
      <c r="D592" s="11" t="s">
        <v>47</v>
      </c>
      <c r="E592" s="11" t="s">
        <v>48</v>
      </c>
      <c r="F592" s="11" t="s">
        <v>2175</v>
      </c>
      <c r="G592" s="11" t="s">
        <v>2176</v>
      </c>
      <c r="H592" s="11" t="s">
        <v>2041</v>
      </c>
      <c r="I592" s="11" t="s">
        <v>52</v>
      </c>
      <c r="J592" s="11" t="s">
        <v>53</v>
      </c>
      <c r="K592" s="11" t="s">
        <v>1228</v>
      </c>
      <c r="L592" s="11" t="s">
        <v>55</v>
      </c>
      <c r="M592" s="11" t="s">
        <v>694</v>
      </c>
      <c r="N592" s="11" t="s">
        <v>57</v>
      </c>
      <c r="O592" s="11" t="s">
        <v>47</v>
      </c>
      <c r="P592" s="11" t="s">
        <v>47</v>
      </c>
      <c r="Q592" s="11" t="s">
        <v>57</v>
      </c>
      <c r="R592" s="11" t="s">
        <v>57</v>
      </c>
      <c r="S592" s="11" t="s">
        <v>48</v>
      </c>
      <c r="T592" s="11" t="s">
        <v>48</v>
      </c>
      <c r="U592" s="11" t="s">
        <v>58</v>
      </c>
      <c r="V592" s="11" t="s">
        <v>48</v>
      </c>
      <c r="W592" s="11" t="s">
        <v>431</v>
      </c>
      <c r="X592" s="11" t="s">
        <v>60</v>
      </c>
      <c r="Y592" s="11">
        <v>480</v>
      </c>
      <c r="Z592" s="11">
        <v>0</v>
      </c>
      <c r="AA592" s="11" t="s"/>
    </row>
    <row r="593" spans="1:27">
      <c r="A593" s="11" t="s">
        <v>2177</v>
      </c>
      <c r="B593" s="11" t="s">
        <v>45</v>
      </c>
      <c r="C593" s="11" t="s">
        <v>46</v>
      </c>
      <c r="D593" s="11" t="s">
        <v>47</v>
      </c>
      <c r="E593" s="11" t="s">
        <v>48</v>
      </c>
      <c r="F593" s="11" t="s">
        <v>2178</v>
      </c>
      <c r="G593" s="11" t="s">
        <v>2179</v>
      </c>
      <c r="H593" s="11" t="s">
        <v>2150</v>
      </c>
      <c r="I593" s="11" t="s">
        <v>52</v>
      </c>
      <c r="J593" s="11" t="s">
        <v>53</v>
      </c>
      <c r="K593" s="11" t="s">
        <v>162</v>
      </c>
      <c r="L593" s="11" t="s">
        <v>55</v>
      </c>
      <c r="M593" s="11" t="s">
        <v>1843</v>
      </c>
      <c r="N593" s="11" t="s">
        <v>57</v>
      </c>
      <c r="O593" s="11" t="s">
        <v>47</v>
      </c>
      <c r="P593" s="11" t="s">
        <v>47</v>
      </c>
      <c r="Q593" s="11" t="s">
        <v>57</v>
      </c>
      <c r="R593" s="11" t="s">
        <v>57</v>
      </c>
      <c r="S593" s="11" t="s">
        <v>48</v>
      </c>
      <c r="T593" s="11" t="s">
        <v>48</v>
      </c>
      <c r="U593" s="11" t="s">
        <v>58</v>
      </c>
      <c r="V593" s="11" t="s">
        <v>48</v>
      </c>
      <c r="W593" s="11" t="s">
        <v>1844</v>
      </c>
      <c r="X593" s="11" t="s">
        <v>60</v>
      </c>
      <c r="Y593" s="11">
        <v>829</v>
      </c>
      <c r="Z593" s="11">
        <v>0</v>
      </c>
      <c r="AA593" s="11" t="s"/>
    </row>
    <row r="594" spans="1:27">
      <c r="A594" s="11" t="s">
        <v>2180</v>
      </c>
      <c r="B594" s="11" t="s">
        <v>45</v>
      </c>
      <c r="C594" s="11" t="s">
        <v>46</v>
      </c>
      <c r="D594" s="11" t="s">
        <v>47</v>
      </c>
      <c r="E594" s="11" t="s">
        <v>48</v>
      </c>
      <c r="F594" s="11" t="s">
        <v>2181</v>
      </c>
      <c r="G594" s="11" t="s">
        <v>2182</v>
      </c>
      <c r="H594" s="11" t="s">
        <v>2183</v>
      </c>
      <c r="I594" s="11" t="s">
        <v>52</v>
      </c>
      <c r="J594" s="11" t="s">
        <v>53</v>
      </c>
      <c r="K594" s="11" t="s">
        <v>467</v>
      </c>
      <c r="L594" s="11" t="s">
        <v>55</v>
      </c>
      <c r="M594" s="11" t="s">
        <v>1843</v>
      </c>
      <c r="N594" s="11" t="s">
        <v>57</v>
      </c>
      <c r="O594" s="11" t="s">
        <v>47</v>
      </c>
      <c r="P594" s="11" t="s">
        <v>47</v>
      </c>
      <c r="Q594" s="11" t="s">
        <v>57</v>
      </c>
      <c r="R594" s="11" t="s">
        <v>57</v>
      </c>
      <c r="S594" s="11" t="s">
        <v>48</v>
      </c>
      <c r="T594" s="11" t="s">
        <v>48</v>
      </c>
      <c r="U594" s="11" t="s">
        <v>58</v>
      </c>
      <c r="V594" s="11" t="s">
        <v>48</v>
      </c>
      <c r="W594" s="11" t="s">
        <v>1844</v>
      </c>
      <c r="X594" s="11" t="s">
        <v>60</v>
      </c>
      <c r="Y594" s="11">
        <v>829</v>
      </c>
      <c r="Z594" s="11">
        <v>0</v>
      </c>
      <c r="AA594" s="11" t="s"/>
    </row>
    <row r="595" spans="1:27">
      <c r="A595" s="11" t="s">
        <v>2184</v>
      </c>
      <c r="B595" s="11" t="s">
        <v>45</v>
      </c>
      <c r="C595" s="11" t="s">
        <v>46</v>
      </c>
      <c r="D595" s="11" t="s">
        <v>47</v>
      </c>
      <c r="E595" s="11" t="s">
        <v>48</v>
      </c>
      <c r="F595" s="11" t="s">
        <v>2185</v>
      </c>
      <c r="G595" s="11" t="s">
        <v>2186</v>
      </c>
      <c r="H595" s="11" t="s">
        <v>1602</v>
      </c>
      <c r="I595" s="11" t="s">
        <v>52</v>
      </c>
      <c r="J595" s="11" t="s">
        <v>53</v>
      </c>
      <c r="K595" s="11" t="s">
        <v>666</v>
      </c>
      <c r="L595" s="11" t="s">
        <v>55</v>
      </c>
      <c r="M595" s="11" t="s">
        <v>1843</v>
      </c>
      <c r="N595" s="11" t="s">
        <v>57</v>
      </c>
      <c r="O595" s="11" t="s">
        <v>47</v>
      </c>
      <c r="P595" s="11" t="s">
        <v>47</v>
      </c>
      <c r="Q595" s="11" t="s">
        <v>57</v>
      </c>
      <c r="R595" s="11" t="s">
        <v>57</v>
      </c>
      <c r="S595" s="11" t="s">
        <v>48</v>
      </c>
      <c r="T595" s="11" t="s">
        <v>48</v>
      </c>
      <c r="U595" s="11" t="s">
        <v>58</v>
      </c>
      <c r="V595" s="11" t="s">
        <v>48</v>
      </c>
      <c r="W595" s="11" t="s">
        <v>1844</v>
      </c>
      <c r="X595" s="11" t="s">
        <v>60</v>
      </c>
      <c r="Y595" s="11">
        <v>829</v>
      </c>
      <c r="Z595" s="11">
        <v>0</v>
      </c>
      <c r="AA595" s="11" t="s"/>
    </row>
    <row r="596" spans="1:27">
      <c r="A596" s="11" t="s">
        <v>2187</v>
      </c>
      <c r="B596" s="11" t="s">
        <v>45</v>
      </c>
      <c r="C596" s="11" t="s">
        <v>46</v>
      </c>
      <c r="D596" s="11" t="s">
        <v>47</v>
      </c>
      <c r="E596" s="11" t="s">
        <v>48</v>
      </c>
      <c r="F596" s="11" t="s">
        <v>2188</v>
      </c>
      <c r="G596" s="11" t="s">
        <v>2189</v>
      </c>
      <c r="H596" s="11" t="s">
        <v>2041</v>
      </c>
      <c r="I596" s="11" t="s">
        <v>52</v>
      </c>
      <c r="J596" s="11" t="s">
        <v>53</v>
      </c>
      <c r="K596" s="11" t="s">
        <v>1228</v>
      </c>
      <c r="L596" s="11" t="s">
        <v>55</v>
      </c>
      <c r="M596" s="11" t="s">
        <v>694</v>
      </c>
      <c r="N596" s="11" t="s">
        <v>57</v>
      </c>
      <c r="O596" s="11" t="s">
        <v>47</v>
      </c>
      <c r="P596" s="11" t="s">
        <v>47</v>
      </c>
      <c r="Q596" s="11" t="s">
        <v>57</v>
      </c>
      <c r="R596" s="11" t="s">
        <v>57</v>
      </c>
      <c r="S596" s="11" t="s">
        <v>48</v>
      </c>
      <c r="T596" s="11" t="s">
        <v>48</v>
      </c>
      <c r="U596" s="11" t="s">
        <v>58</v>
      </c>
      <c r="V596" s="11" t="s">
        <v>48</v>
      </c>
      <c r="W596" s="11" t="s">
        <v>431</v>
      </c>
      <c r="X596" s="11" t="s">
        <v>60</v>
      </c>
      <c r="Y596" s="11">
        <v>480</v>
      </c>
      <c r="Z596" s="11">
        <v>0</v>
      </c>
      <c r="AA596" s="11" t="s"/>
    </row>
    <row r="597" spans="1:27">
      <c r="A597" s="11" t="s">
        <v>2190</v>
      </c>
      <c r="B597" s="11" t="s">
        <v>45</v>
      </c>
      <c r="C597" s="11" t="s">
        <v>46</v>
      </c>
      <c r="D597" s="11" t="s">
        <v>47</v>
      </c>
      <c r="E597" s="11" t="s">
        <v>48</v>
      </c>
      <c r="F597" s="11" t="s">
        <v>2191</v>
      </c>
      <c r="G597" s="11" t="s">
        <v>2192</v>
      </c>
      <c r="H597" s="11" t="s">
        <v>2183</v>
      </c>
      <c r="I597" s="11" t="s">
        <v>52</v>
      </c>
      <c r="J597" s="11" t="s">
        <v>53</v>
      </c>
      <c r="K597" s="11" t="s">
        <v>467</v>
      </c>
      <c r="L597" s="11" t="s">
        <v>55</v>
      </c>
      <c r="M597" s="11" t="s">
        <v>1843</v>
      </c>
      <c r="N597" s="11" t="s">
        <v>57</v>
      </c>
      <c r="O597" s="11" t="s">
        <v>47</v>
      </c>
      <c r="P597" s="11" t="s">
        <v>47</v>
      </c>
      <c r="Q597" s="11" t="s">
        <v>57</v>
      </c>
      <c r="R597" s="11" t="s">
        <v>57</v>
      </c>
      <c r="S597" s="11" t="s">
        <v>48</v>
      </c>
      <c r="T597" s="11" t="s">
        <v>48</v>
      </c>
      <c r="U597" s="11" t="s">
        <v>58</v>
      </c>
      <c r="V597" s="11" t="s">
        <v>48</v>
      </c>
      <c r="W597" s="11" t="s">
        <v>1844</v>
      </c>
      <c r="X597" s="11" t="s">
        <v>60</v>
      </c>
      <c r="Y597" s="11">
        <v>829</v>
      </c>
      <c r="Z597" s="11">
        <v>0</v>
      </c>
      <c r="AA597" s="11" t="s"/>
    </row>
    <row r="598" spans="1:27">
      <c r="A598" s="11" t="s">
        <v>2193</v>
      </c>
      <c r="B598" s="11" t="s">
        <v>45</v>
      </c>
      <c r="C598" s="11" t="s">
        <v>46</v>
      </c>
      <c r="D598" s="11" t="s">
        <v>47</v>
      </c>
      <c r="E598" s="11" t="s">
        <v>48</v>
      </c>
      <c r="F598" s="11" t="s">
        <v>2194</v>
      </c>
      <c r="G598" s="11" t="s">
        <v>2195</v>
      </c>
      <c r="H598" s="11" t="s">
        <v>1712</v>
      </c>
      <c r="I598" s="11" t="s">
        <v>52</v>
      </c>
      <c r="J598" s="11" t="s">
        <v>53</v>
      </c>
      <c r="K598" s="11" t="s">
        <v>403</v>
      </c>
      <c r="L598" s="11" t="s">
        <v>55</v>
      </c>
      <c r="M598" s="11" t="s">
        <v>1821</v>
      </c>
      <c r="N598" s="11" t="s">
        <v>57</v>
      </c>
      <c r="O598" s="11" t="s">
        <v>47</v>
      </c>
      <c r="P598" s="11" t="s">
        <v>47</v>
      </c>
      <c r="Q598" s="11" t="s">
        <v>57</v>
      </c>
      <c r="R598" s="11" t="s">
        <v>57</v>
      </c>
      <c r="S598" s="11" t="s">
        <v>48</v>
      </c>
      <c r="T598" s="11" t="s">
        <v>48</v>
      </c>
      <c r="U598" s="11" t="s">
        <v>58</v>
      </c>
      <c r="V598" s="11" t="s">
        <v>48</v>
      </c>
      <c r="W598" s="11" t="s">
        <v>1823</v>
      </c>
      <c r="X598" s="11" t="s">
        <v>60</v>
      </c>
      <c r="Y598" s="11">
        <v>1043</v>
      </c>
      <c r="Z598" s="11">
        <v>0</v>
      </c>
      <c r="AA598" s="11" t="s"/>
    </row>
    <row r="599" spans="1:27">
      <c r="A599" s="11" t="s">
        <v>2196</v>
      </c>
      <c r="B599" s="11" t="s">
        <v>45</v>
      </c>
      <c r="C599" s="11" t="s">
        <v>46</v>
      </c>
      <c r="D599" s="11" t="s">
        <v>47</v>
      </c>
      <c r="E599" s="11" t="s">
        <v>48</v>
      </c>
      <c r="F599" s="11" t="s">
        <v>2197</v>
      </c>
      <c r="G599" s="11" t="s">
        <v>2198</v>
      </c>
      <c r="H599" s="11" t="s">
        <v>1860</v>
      </c>
      <c r="I599" s="11" t="s">
        <v>52</v>
      </c>
      <c r="J599" s="11" t="s">
        <v>53</v>
      </c>
      <c r="K599" s="11" t="s">
        <v>162</v>
      </c>
      <c r="L599" s="11" t="s">
        <v>55</v>
      </c>
      <c r="M599" s="11" t="s">
        <v>1843</v>
      </c>
      <c r="N599" s="11" t="s">
        <v>57</v>
      </c>
      <c r="O599" s="11" t="s">
        <v>47</v>
      </c>
      <c r="P599" s="11" t="s">
        <v>47</v>
      </c>
      <c r="Q599" s="11" t="s">
        <v>57</v>
      </c>
      <c r="R599" s="11" t="s">
        <v>57</v>
      </c>
      <c r="S599" s="11" t="s">
        <v>48</v>
      </c>
      <c r="T599" s="11" t="s">
        <v>48</v>
      </c>
      <c r="U599" s="11" t="s">
        <v>58</v>
      </c>
      <c r="V599" s="11" t="s">
        <v>48</v>
      </c>
      <c r="W599" s="11" t="s">
        <v>1844</v>
      </c>
      <c r="X599" s="11" t="s">
        <v>60</v>
      </c>
      <c r="Y599" s="11">
        <v>829</v>
      </c>
      <c r="Z599" s="11">
        <v>0</v>
      </c>
      <c r="AA599" s="11" t="s"/>
    </row>
    <row r="600" spans="1:27">
      <c r="A600" s="11" t="s">
        <v>2199</v>
      </c>
      <c r="B600" s="11" t="s">
        <v>45</v>
      </c>
      <c r="C600" s="11" t="s">
        <v>46</v>
      </c>
      <c r="D600" s="11" t="s">
        <v>47</v>
      </c>
      <c r="E600" s="11" t="s">
        <v>48</v>
      </c>
      <c r="F600" s="11" t="s">
        <v>2200</v>
      </c>
      <c r="G600" s="11" t="s">
        <v>2201</v>
      </c>
      <c r="H600" s="11" t="s">
        <v>2202</v>
      </c>
      <c r="I600" s="11" t="s">
        <v>52</v>
      </c>
      <c r="J600" s="11" t="s">
        <v>53</v>
      </c>
      <c r="K600" s="11" t="s">
        <v>666</v>
      </c>
      <c r="L600" s="11" t="s">
        <v>55</v>
      </c>
      <c r="M600" s="11" t="s">
        <v>1902</v>
      </c>
      <c r="N600" s="11" t="s">
        <v>57</v>
      </c>
      <c r="O600" s="11" t="s">
        <v>47</v>
      </c>
      <c r="P600" s="11" t="s">
        <v>47</v>
      </c>
      <c r="Q600" s="11" t="s">
        <v>57</v>
      </c>
      <c r="R600" s="11" t="s">
        <v>57</v>
      </c>
      <c r="S600" s="11" t="s">
        <v>48</v>
      </c>
      <c r="T600" s="11" t="s">
        <v>48</v>
      </c>
      <c r="U600" s="11" t="s">
        <v>58</v>
      </c>
      <c r="V600" s="11" t="s">
        <v>48</v>
      </c>
      <c r="W600" s="11" t="s">
        <v>1903</v>
      </c>
      <c r="X600" s="11" t="s">
        <v>60</v>
      </c>
      <c r="Y600" s="11">
        <v>559</v>
      </c>
      <c r="Z600" s="11">
        <v>0</v>
      </c>
      <c r="AA600" s="11" t="s"/>
    </row>
    <row r="601" spans="1:27">
      <c r="A601" s="11" t="s">
        <v>2203</v>
      </c>
      <c r="B601" s="11" t="s">
        <v>45</v>
      </c>
      <c r="C601" s="11" t="s">
        <v>46</v>
      </c>
      <c r="D601" s="11" t="s">
        <v>47</v>
      </c>
      <c r="E601" s="11" t="s">
        <v>48</v>
      </c>
      <c r="F601" s="11" t="s">
        <v>2204</v>
      </c>
      <c r="G601" s="11" t="s">
        <v>2205</v>
      </c>
      <c r="H601" s="11" t="s">
        <v>676</v>
      </c>
      <c r="I601" s="11" t="s">
        <v>52</v>
      </c>
      <c r="J601" s="11" t="s">
        <v>53</v>
      </c>
      <c r="K601" s="11" t="s">
        <v>454</v>
      </c>
      <c r="L601" s="11" t="s">
        <v>55</v>
      </c>
      <c r="M601" s="11" t="s">
        <v>1821</v>
      </c>
      <c r="N601" s="11" t="s">
        <v>57</v>
      </c>
      <c r="O601" s="11" t="s">
        <v>47</v>
      </c>
      <c r="P601" s="11" t="s">
        <v>47</v>
      </c>
      <c r="Q601" s="11" t="s">
        <v>57</v>
      </c>
      <c r="R601" s="11" t="s">
        <v>57</v>
      </c>
      <c r="S601" s="11" t="s">
        <v>48</v>
      </c>
      <c r="T601" s="11" t="s">
        <v>48</v>
      </c>
      <c r="U601" s="11" t="s">
        <v>58</v>
      </c>
      <c r="V601" s="11" t="s">
        <v>48</v>
      </c>
      <c r="W601" s="11" t="s">
        <v>1823</v>
      </c>
      <c r="X601" s="11" t="s">
        <v>60</v>
      </c>
      <c r="Y601" s="11">
        <v>1043</v>
      </c>
      <c r="Z601" s="11">
        <v>0</v>
      </c>
      <c r="AA601" s="11" t="s"/>
    </row>
    <row r="602" spans="1:27">
      <c r="A602" s="11" t="s">
        <v>2206</v>
      </c>
      <c r="B602" s="11" t="s">
        <v>45</v>
      </c>
      <c r="C602" s="11" t="s">
        <v>46</v>
      </c>
      <c r="D602" s="11" t="s">
        <v>47</v>
      </c>
      <c r="E602" s="11" t="s">
        <v>48</v>
      </c>
      <c r="F602" s="11" t="s">
        <v>2207</v>
      </c>
      <c r="G602" s="11" t="s">
        <v>2208</v>
      </c>
      <c r="H602" s="11" t="s">
        <v>2202</v>
      </c>
      <c r="I602" s="11" t="s">
        <v>52</v>
      </c>
      <c r="J602" s="11" t="s">
        <v>53</v>
      </c>
      <c r="K602" s="11" t="s">
        <v>666</v>
      </c>
      <c r="L602" s="11" t="s">
        <v>55</v>
      </c>
      <c r="M602" s="11" t="s">
        <v>1902</v>
      </c>
      <c r="N602" s="11" t="s">
        <v>57</v>
      </c>
      <c r="O602" s="11" t="s">
        <v>47</v>
      </c>
      <c r="P602" s="11" t="s">
        <v>47</v>
      </c>
      <c r="Q602" s="11" t="s">
        <v>57</v>
      </c>
      <c r="R602" s="11" t="s">
        <v>57</v>
      </c>
      <c r="S602" s="11" t="s">
        <v>48</v>
      </c>
      <c r="T602" s="11" t="s">
        <v>48</v>
      </c>
      <c r="U602" s="11" t="s">
        <v>58</v>
      </c>
      <c r="V602" s="11" t="s">
        <v>48</v>
      </c>
      <c r="W602" s="11" t="s">
        <v>1903</v>
      </c>
      <c r="X602" s="11" t="s">
        <v>60</v>
      </c>
      <c r="Y602" s="11">
        <v>559</v>
      </c>
      <c r="Z602" s="11">
        <v>0</v>
      </c>
      <c r="AA602" s="11" t="s"/>
    </row>
    <row r="603" spans="1:27">
      <c r="A603" s="11" t="s">
        <v>2209</v>
      </c>
      <c r="B603" s="11" t="s">
        <v>45</v>
      </c>
      <c r="C603" s="11" t="s">
        <v>46</v>
      </c>
      <c r="D603" s="11" t="s">
        <v>47</v>
      </c>
      <c r="E603" s="11" t="s">
        <v>48</v>
      </c>
      <c r="F603" s="11" t="s">
        <v>2207</v>
      </c>
      <c r="G603" s="11" t="s">
        <v>2208</v>
      </c>
      <c r="H603" s="11" t="s">
        <v>2202</v>
      </c>
      <c r="I603" s="11" t="s">
        <v>52</v>
      </c>
      <c r="J603" s="11" t="s">
        <v>116</v>
      </c>
      <c r="K603" s="11" t="s">
        <v>666</v>
      </c>
      <c r="L603" s="11" t="s">
        <v>55</v>
      </c>
      <c r="M603" s="11" t="s">
        <v>57</v>
      </c>
      <c r="N603" s="11" t="s">
        <v>57</v>
      </c>
      <c r="O603" s="11" t="s">
        <v>2210</v>
      </c>
      <c r="P603" s="11" t="s">
        <v>2211</v>
      </c>
      <c r="Q603" s="11" t="s">
        <v>1902</v>
      </c>
      <c r="R603" s="11" t="s">
        <v>57</v>
      </c>
      <c r="S603" s="11" t="s">
        <v>119</v>
      </c>
      <c r="T603" s="11" t="s">
        <v>53</v>
      </c>
      <c r="U603" s="11" t="s">
        <v>58</v>
      </c>
      <c r="V603" s="11" t="s">
        <v>48</v>
      </c>
      <c r="W603" s="11" t="s">
        <v>2212</v>
      </c>
      <c r="X603" s="11" t="s">
        <v>60</v>
      </c>
      <c r="Y603" s="11">
        <v>0</v>
      </c>
      <c r="Z603" s="11">
        <v>559</v>
      </c>
      <c r="AA603" s="11" t="s"/>
    </row>
    <row r="604" spans="1:27">
      <c r="A604" s="11" t="s">
        <v>2213</v>
      </c>
      <c r="B604" s="11" t="s">
        <v>45</v>
      </c>
      <c r="C604" s="11" t="s">
        <v>46</v>
      </c>
      <c r="D604" s="11" t="s">
        <v>47</v>
      </c>
      <c r="E604" s="11" t="s">
        <v>48</v>
      </c>
      <c r="F604" s="11" t="s">
        <v>2214</v>
      </c>
      <c r="G604" s="11" t="s">
        <v>2215</v>
      </c>
      <c r="H604" s="11" t="s">
        <v>2216</v>
      </c>
      <c r="I604" s="11" t="s">
        <v>52</v>
      </c>
      <c r="J604" s="11" t="s">
        <v>53</v>
      </c>
      <c r="K604" s="11" t="s">
        <v>666</v>
      </c>
      <c r="L604" s="11" t="s">
        <v>55</v>
      </c>
      <c r="M604" s="11" t="s">
        <v>694</v>
      </c>
      <c r="N604" s="11" t="s">
        <v>57</v>
      </c>
      <c r="O604" s="11" t="s">
        <v>47</v>
      </c>
      <c r="P604" s="11" t="s">
        <v>47</v>
      </c>
      <c r="Q604" s="11" t="s">
        <v>57</v>
      </c>
      <c r="R604" s="11" t="s">
        <v>57</v>
      </c>
      <c r="S604" s="11" t="s">
        <v>48</v>
      </c>
      <c r="T604" s="11" t="s">
        <v>48</v>
      </c>
      <c r="U604" s="11" t="s">
        <v>58</v>
      </c>
      <c r="V604" s="11" t="s">
        <v>48</v>
      </c>
      <c r="W604" s="11" t="s">
        <v>431</v>
      </c>
      <c r="X604" s="11" t="s">
        <v>60</v>
      </c>
      <c r="Y604" s="11">
        <v>480</v>
      </c>
      <c r="Z604" s="11">
        <v>0</v>
      </c>
      <c r="AA604" s="11" t="s"/>
    </row>
    <row r="605" spans="1:27">
      <c r="A605" s="11" t="s">
        <v>2217</v>
      </c>
      <c r="B605" s="11" t="s">
        <v>45</v>
      </c>
      <c r="C605" s="11" t="s">
        <v>46</v>
      </c>
      <c r="D605" s="11" t="s">
        <v>47</v>
      </c>
      <c r="E605" s="11" t="s">
        <v>48</v>
      </c>
      <c r="F605" s="11" t="s">
        <v>2218</v>
      </c>
      <c r="G605" s="11" t="s">
        <v>2219</v>
      </c>
      <c r="H605" s="11" t="s">
        <v>1860</v>
      </c>
      <c r="I605" s="11" t="s">
        <v>52</v>
      </c>
      <c r="J605" s="11" t="s">
        <v>53</v>
      </c>
      <c r="K605" s="11" t="s">
        <v>162</v>
      </c>
      <c r="L605" s="11" t="s">
        <v>55</v>
      </c>
      <c r="M605" s="11" t="s">
        <v>1843</v>
      </c>
      <c r="N605" s="11" t="s">
        <v>57</v>
      </c>
      <c r="O605" s="11" t="s">
        <v>47</v>
      </c>
      <c r="P605" s="11" t="s">
        <v>47</v>
      </c>
      <c r="Q605" s="11" t="s">
        <v>57</v>
      </c>
      <c r="R605" s="11" t="s">
        <v>57</v>
      </c>
      <c r="S605" s="11" t="s">
        <v>48</v>
      </c>
      <c r="T605" s="11" t="s">
        <v>48</v>
      </c>
      <c r="U605" s="11" t="s">
        <v>58</v>
      </c>
      <c r="V605" s="11" t="s">
        <v>48</v>
      </c>
      <c r="W605" s="11" t="s">
        <v>1844</v>
      </c>
      <c r="X605" s="11" t="s">
        <v>60</v>
      </c>
      <c r="Y605" s="11">
        <v>829</v>
      </c>
      <c r="Z605" s="11">
        <v>0</v>
      </c>
      <c r="AA605" s="11" t="s"/>
    </row>
    <row r="606" spans="1:27">
      <c r="A606" s="11" t="s">
        <v>2220</v>
      </c>
      <c r="B606" s="11" t="s">
        <v>45</v>
      </c>
      <c r="C606" s="11" t="s">
        <v>46</v>
      </c>
      <c r="D606" s="11" t="s">
        <v>47</v>
      </c>
      <c r="E606" s="11" t="s">
        <v>48</v>
      </c>
      <c r="F606" s="11" t="s">
        <v>2221</v>
      </c>
      <c r="G606" s="11" t="s">
        <v>2222</v>
      </c>
      <c r="H606" s="11" t="s">
        <v>2223</v>
      </c>
      <c r="I606" s="11" t="s">
        <v>52</v>
      </c>
      <c r="J606" s="11" t="s">
        <v>53</v>
      </c>
      <c r="K606" s="11" t="s">
        <v>2224</v>
      </c>
      <c r="L606" s="11" t="s">
        <v>55</v>
      </c>
      <c r="M606" s="11" t="s">
        <v>1821</v>
      </c>
      <c r="N606" s="11" t="s">
        <v>57</v>
      </c>
      <c r="O606" s="11" t="s">
        <v>47</v>
      </c>
      <c r="P606" s="11" t="s">
        <v>47</v>
      </c>
      <c r="Q606" s="11" t="s">
        <v>57</v>
      </c>
      <c r="R606" s="11" t="s">
        <v>57</v>
      </c>
      <c r="S606" s="11" t="s">
        <v>48</v>
      </c>
      <c r="T606" s="11" t="s">
        <v>48</v>
      </c>
      <c r="U606" s="11" t="s">
        <v>58</v>
      </c>
      <c r="V606" s="11" t="s">
        <v>48</v>
      </c>
      <c r="W606" s="11" t="s">
        <v>1823</v>
      </c>
      <c r="X606" s="11" t="s">
        <v>60</v>
      </c>
      <c r="Y606" s="11">
        <v>1043</v>
      </c>
      <c r="Z606" s="11">
        <v>0</v>
      </c>
      <c r="AA606" s="11" t="s"/>
    </row>
    <row r="607" spans="1:27">
      <c r="A607" s="11" t="s">
        <v>2225</v>
      </c>
      <c r="B607" s="11" t="s">
        <v>45</v>
      </c>
      <c r="C607" s="11" t="s">
        <v>46</v>
      </c>
      <c r="D607" s="11" t="s">
        <v>47</v>
      </c>
      <c r="E607" s="11" t="s">
        <v>48</v>
      </c>
      <c r="F607" s="11" t="s">
        <v>2226</v>
      </c>
      <c r="G607" s="11" t="s">
        <v>2227</v>
      </c>
      <c r="H607" s="11" t="s">
        <v>2202</v>
      </c>
      <c r="I607" s="11" t="s">
        <v>52</v>
      </c>
      <c r="J607" s="11" t="s">
        <v>53</v>
      </c>
      <c r="K607" s="11" t="s">
        <v>666</v>
      </c>
      <c r="L607" s="11" t="s">
        <v>55</v>
      </c>
      <c r="M607" s="11" t="s">
        <v>847</v>
      </c>
      <c r="N607" s="11" t="s">
        <v>57</v>
      </c>
      <c r="O607" s="11" t="s">
        <v>47</v>
      </c>
      <c r="P607" s="11" t="s">
        <v>47</v>
      </c>
      <c r="Q607" s="11" t="s">
        <v>57</v>
      </c>
      <c r="R607" s="11" t="s">
        <v>57</v>
      </c>
      <c r="S607" s="11" t="s">
        <v>48</v>
      </c>
      <c r="T607" s="11" t="s">
        <v>48</v>
      </c>
      <c r="U607" s="11" t="s">
        <v>58</v>
      </c>
      <c r="V607" s="11" t="s">
        <v>48</v>
      </c>
      <c r="W607" s="11" t="s">
        <v>848</v>
      </c>
      <c r="X607" s="11" t="s">
        <v>60</v>
      </c>
      <c r="Y607" s="11">
        <v>195</v>
      </c>
      <c r="Z607" s="11">
        <v>0</v>
      </c>
      <c r="AA607" s="11" t="s"/>
    </row>
    <row r="608" spans="1:27">
      <c r="A608" s="11" t="s">
        <v>2228</v>
      </c>
      <c r="B608" s="11" t="s">
        <v>45</v>
      </c>
      <c r="C608" s="11" t="s">
        <v>46</v>
      </c>
      <c r="D608" s="11" t="s">
        <v>47</v>
      </c>
      <c r="E608" s="11" t="s">
        <v>48</v>
      </c>
      <c r="F608" s="11" t="s">
        <v>2229</v>
      </c>
      <c r="G608" s="11" t="s">
        <v>2230</v>
      </c>
      <c r="H608" s="11" t="s">
        <v>2231</v>
      </c>
      <c r="I608" s="11" t="s">
        <v>52</v>
      </c>
      <c r="J608" s="11" t="s">
        <v>53</v>
      </c>
      <c r="K608" s="11" t="s">
        <v>385</v>
      </c>
      <c r="L608" s="11" t="s">
        <v>55</v>
      </c>
      <c r="M608" s="11" t="s">
        <v>1914</v>
      </c>
      <c r="N608" s="11" t="s">
        <v>57</v>
      </c>
      <c r="O608" s="11" t="s">
        <v>47</v>
      </c>
      <c r="P608" s="11" t="s">
        <v>47</v>
      </c>
      <c r="Q608" s="11" t="s">
        <v>57</v>
      </c>
      <c r="R608" s="11" t="s">
        <v>57</v>
      </c>
      <c r="S608" s="11" t="s">
        <v>48</v>
      </c>
      <c r="T608" s="11" t="s">
        <v>48</v>
      </c>
      <c r="U608" s="11" t="s">
        <v>58</v>
      </c>
      <c r="V608" s="11" t="s">
        <v>48</v>
      </c>
      <c r="W608" s="11" t="s">
        <v>1915</v>
      </c>
      <c r="X608" s="11" t="s">
        <v>60</v>
      </c>
      <c r="Y608" s="11">
        <v>396</v>
      </c>
      <c r="Z608" s="11">
        <v>0</v>
      </c>
      <c r="AA608" s="11" t="s"/>
    </row>
    <row r="609" spans="1:27">
      <c r="A609" s="11" t="s">
        <v>2232</v>
      </c>
      <c r="B609" s="11" t="s">
        <v>45</v>
      </c>
      <c r="C609" s="11" t="s">
        <v>46</v>
      </c>
      <c r="D609" s="11" t="s">
        <v>47</v>
      </c>
      <c r="E609" s="11" t="s">
        <v>48</v>
      </c>
      <c r="F609" s="11" t="s">
        <v>2233</v>
      </c>
      <c r="G609" s="11" t="s">
        <v>2234</v>
      </c>
      <c r="H609" s="11" t="s">
        <v>2202</v>
      </c>
      <c r="I609" s="11" t="s">
        <v>52</v>
      </c>
      <c r="J609" s="11" t="s">
        <v>53</v>
      </c>
      <c r="K609" s="11" t="s">
        <v>666</v>
      </c>
      <c r="L609" s="11" t="s">
        <v>55</v>
      </c>
      <c r="M609" s="11" t="s">
        <v>694</v>
      </c>
      <c r="N609" s="11" t="s">
        <v>57</v>
      </c>
      <c r="O609" s="11" t="s">
        <v>47</v>
      </c>
      <c r="P609" s="11" t="s">
        <v>47</v>
      </c>
      <c r="Q609" s="11" t="s">
        <v>57</v>
      </c>
      <c r="R609" s="11" t="s">
        <v>57</v>
      </c>
      <c r="S609" s="11" t="s">
        <v>48</v>
      </c>
      <c r="T609" s="11" t="s">
        <v>48</v>
      </c>
      <c r="U609" s="11" t="s">
        <v>58</v>
      </c>
      <c r="V609" s="11" t="s">
        <v>48</v>
      </c>
      <c r="W609" s="11" t="s">
        <v>431</v>
      </c>
      <c r="X609" s="11" t="s">
        <v>60</v>
      </c>
      <c r="Y609" s="11">
        <v>480</v>
      </c>
      <c r="Z609" s="11">
        <v>0</v>
      </c>
      <c r="AA609" s="11" t="s"/>
    </row>
    <row r="610" spans="1:27">
      <c r="A610" s="11" t="s">
        <v>2235</v>
      </c>
      <c r="B610" s="11" t="s">
        <v>45</v>
      </c>
      <c r="C610" s="11" t="s">
        <v>46</v>
      </c>
      <c r="D610" s="11" t="s">
        <v>47</v>
      </c>
      <c r="E610" s="11" t="s">
        <v>48</v>
      </c>
      <c r="F610" s="11" t="s">
        <v>2233</v>
      </c>
      <c r="G610" s="11" t="s">
        <v>2234</v>
      </c>
      <c r="H610" s="11" t="s">
        <v>2202</v>
      </c>
      <c r="I610" s="11" t="s">
        <v>52</v>
      </c>
      <c r="J610" s="11" t="s">
        <v>116</v>
      </c>
      <c r="K610" s="11" t="s">
        <v>666</v>
      </c>
      <c r="L610" s="11" t="s">
        <v>55</v>
      </c>
      <c r="M610" s="11" t="s">
        <v>57</v>
      </c>
      <c r="N610" s="11" t="s">
        <v>57</v>
      </c>
      <c r="O610" s="11" t="s">
        <v>2236</v>
      </c>
      <c r="P610" s="11" t="s">
        <v>2237</v>
      </c>
      <c r="Q610" s="11" t="s">
        <v>694</v>
      </c>
      <c r="R610" s="11" t="s">
        <v>57</v>
      </c>
      <c r="S610" s="11" t="s">
        <v>119</v>
      </c>
      <c r="T610" s="11" t="s">
        <v>53</v>
      </c>
      <c r="U610" s="11" t="s">
        <v>58</v>
      </c>
      <c r="V610" s="11" t="s">
        <v>48</v>
      </c>
      <c r="W610" s="11" t="s">
        <v>760</v>
      </c>
      <c r="X610" s="11" t="s">
        <v>60</v>
      </c>
      <c r="Y610" s="11">
        <v>0</v>
      </c>
      <c r="Z610" s="11">
        <v>480</v>
      </c>
      <c r="AA610" s="11" t="s"/>
    </row>
    <row r="611" spans="1:27">
      <c r="A611" s="11" t="s">
        <v>2238</v>
      </c>
      <c r="B611" s="11" t="s">
        <v>45</v>
      </c>
      <c r="C611" s="11" t="s">
        <v>46</v>
      </c>
      <c r="D611" s="11" t="s">
        <v>47</v>
      </c>
      <c r="E611" s="11" t="s">
        <v>48</v>
      </c>
      <c r="F611" s="11" t="s">
        <v>2239</v>
      </c>
      <c r="G611" s="11" t="s">
        <v>2240</v>
      </c>
      <c r="H611" s="11" t="s">
        <v>2241</v>
      </c>
      <c r="I611" s="11" t="s">
        <v>52</v>
      </c>
      <c r="J611" s="11" t="s">
        <v>53</v>
      </c>
      <c r="K611" s="11" t="s">
        <v>54</v>
      </c>
      <c r="L611" s="11" t="s">
        <v>55</v>
      </c>
      <c r="M611" s="11" t="s">
        <v>1855</v>
      </c>
      <c r="N611" s="11" t="s">
        <v>57</v>
      </c>
      <c r="O611" s="11" t="s">
        <v>47</v>
      </c>
      <c r="P611" s="11" t="s">
        <v>47</v>
      </c>
      <c r="Q611" s="11" t="s">
        <v>57</v>
      </c>
      <c r="R611" s="11" t="s">
        <v>57</v>
      </c>
      <c r="S611" s="11" t="s">
        <v>48</v>
      </c>
      <c r="T611" s="11" t="s">
        <v>48</v>
      </c>
      <c r="U611" s="11" t="s">
        <v>58</v>
      </c>
      <c r="V611" s="11" t="s">
        <v>48</v>
      </c>
      <c r="W611" s="11" t="s">
        <v>1856</v>
      </c>
      <c r="X611" s="11" t="s">
        <v>60</v>
      </c>
      <c r="Y611" s="11">
        <v>490</v>
      </c>
      <c r="Z611" s="11">
        <v>0</v>
      </c>
      <c r="AA611" s="11" t="s"/>
    </row>
    <row r="612" spans="1:27">
      <c r="A612" s="11" t="s">
        <v>2242</v>
      </c>
      <c r="B612" s="11" t="s">
        <v>45</v>
      </c>
      <c r="C612" s="11" t="s">
        <v>46</v>
      </c>
      <c r="D612" s="11" t="s">
        <v>47</v>
      </c>
      <c r="E612" s="11" t="s">
        <v>48</v>
      </c>
      <c r="F612" s="11" t="s">
        <v>2243</v>
      </c>
      <c r="G612" s="11" t="s">
        <v>2244</v>
      </c>
      <c r="H612" s="11" t="s">
        <v>2202</v>
      </c>
      <c r="I612" s="11" t="s">
        <v>52</v>
      </c>
      <c r="J612" s="11" t="s">
        <v>53</v>
      </c>
      <c r="K612" s="11" t="s">
        <v>666</v>
      </c>
      <c r="L612" s="11" t="s">
        <v>55</v>
      </c>
      <c r="M612" s="11" t="s">
        <v>694</v>
      </c>
      <c r="N612" s="11" t="s">
        <v>57</v>
      </c>
      <c r="O612" s="11" t="s">
        <v>47</v>
      </c>
      <c r="P612" s="11" t="s">
        <v>47</v>
      </c>
      <c r="Q612" s="11" t="s">
        <v>57</v>
      </c>
      <c r="R612" s="11" t="s">
        <v>57</v>
      </c>
      <c r="S612" s="11" t="s">
        <v>48</v>
      </c>
      <c r="T612" s="11" t="s">
        <v>48</v>
      </c>
      <c r="U612" s="11" t="s">
        <v>58</v>
      </c>
      <c r="V612" s="11" t="s">
        <v>48</v>
      </c>
      <c r="W612" s="11" t="s">
        <v>431</v>
      </c>
      <c r="X612" s="11" t="s">
        <v>60</v>
      </c>
      <c r="Y612" s="11">
        <v>480</v>
      </c>
      <c r="Z612" s="11">
        <v>0</v>
      </c>
      <c r="AA612" s="11" t="s"/>
    </row>
    <row r="613" spans="1:27">
      <c r="A613" s="11" t="s">
        <v>2245</v>
      </c>
      <c r="B613" s="11" t="s">
        <v>45</v>
      </c>
      <c r="C613" s="11" t="s">
        <v>46</v>
      </c>
      <c r="D613" s="11" t="s">
        <v>47</v>
      </c>
      <c r="E613" s="11" t="s">
        <v>48</v>
      </c>
      <c r="F613" s="11" t="s">
        <v>2243</v>
      </c>
      <c r="G613" s="11" t="s">
        <v>2244</v>
      </c>
      <c r="H613" s="11" t="s">
        <v>2202</v>
      </c>
      <c r="I613" s="11" t="s">
        <v>52</v>
      </c>
      <c r="J613" s="11" t="s">
        <v>116</v>
      </c>
      <c r="K613" s="11" t="s">
        <v>666</v>
      </c>
      <c r="L613" s="11" t="s">
        <v>55</v>
      </c>
      <c r="M613" s="11" t="s">
        <v>57</v>
      </c>
      <c r="N613" s="11" t="s">
        <v>57</v>
      </c>
      <c r="O613" s="11" t="s">
        <v>2246</v>
      </c>
      <c r="P613" s="11" t="s">
        <v>2247</v>
      </c>
      <c r="Q613" s="11" t="s">
        <v>694</v>
      </c>
      <c r="R613" s="11" t="s">
        <v>57</v>
      </c>
      <c r="S613" s="11" t="s">
        <v>119</v>
      </c>
      <c r="T613" s="11" t="s">
        <v>53</v>
      </c>
      <c r="U613" s="11" t="s">
        <v>58</v>
      </c>
      <c r="V613" s="11" t="s">
        <v>48</v>
      </c>
      <c r="W613" s="11" t="s">
        <v>760</v>
      </c>
      <c r="X613" s="11" t="s">
        <v>60</v>
      </c>
      <c r="Y613" s="11">
        <v>0</v>
      </c>
      <c r="Z613" s="11">
        <v>480</v>
      </c>
      <c r="AA613" s="11" t="s"/>
    </row>
    <row r="614" spans="1:27">
      <c r="A614" s="11" t="s">
        <v>2248</v>
      </c>
      <c r="B614" s="11" t="s">
        <v>45</v>
      </c>
      <c r="C614" s="11" t="s">
        <v>46</v>
      </c>
      <c r="D614" s="11" t="s">
        <v>47</v>
      </c>
      <c r="E614" s="11" t="s">
        <v>48</v>
      </c>
      <c r="F614" s="11" t="s">
        <v>2249</v>
      </c>
      <c r="G614" s="11" t="s">
        <v>2250</v>
      </c>
      <c r="H614" s="11" t="s">
        <v>2251</v>
      </c>
      <c r="I614" s="11" t="s">
        <v>52</v>
      </c>
      <c r="J614" s="11" t="s">
        <v>53</v>
      </c>
      <c r="K614" s="11" t="s">
        <v>385</v>
      </c>
      <c r="L614" s="11" t="s">
        <v>55</v>
      </c>
      <c r="M614" s="11" t="s">
        <v>2015</v>
      </c>
      <c r="N614" s="11" t="s">
        <v>57</v>
      </c>
      <c r="O614" s="11" t="s">
        <v>47</v>
      </c>
      <c r="P614" s="11" t="s">
        <v>47</v>
      </c>
      <c r="Q614" s="11" t="s">
        <v>57</v>
      </c>
      <c r="R614" s="11" t="s">
        <v>57</v>
      </c>
      <c r="S614" s="11" t="s">
        <v>48</v>
      </c>
      <c r="T614" s="11" t="s">
        <v>48</v>
      </c>
      <c r="U614" s="11" t="s">
        <v>58</v>
      </c>
      <c r="V614" s="11" t="s">
        <v>48</v>
      </c>
      <c r="W614" s="11" t="s">
        <v>2016</v>
      </c>
      <c r="X614" s="11" t="s">
        <v>60</v>
      </c>
      <c r="Y614" s="11">
        <v>415</v>
      </c>
      <c r="Z614" s="11">
        <v>0</v>
      </c>
      <c r="AA614" s="11" t="s"/>
    </row>
    <row r="615" spans="1:27">
      <c r="A615" s="11" t="s">
        <v>2252</v>
      </c>
      <c r="B615" s="11" t="s">
        <v>45</v>
      </c>
      <c r="C615" s="11" t="s">
        <v>46</v>
      </c>
      <c r="D615" s="11" t="s">
        <v>47</v>
      </c>
      <c r="E615" s="11" t="s">
        <v>48</v>
      </c>
      <c r="F615" s="11" t="s">
        <v>2253</v>
      </c>
      <c r="G615" s="11" t="s">
        <v>2254</v>
      </c>
      <c r="H615" s="11" t="s">
        <v>1129</v>
      </c>
      <c r="I615" s="11" t="s">
        <v>52</v>
      </c>
      <c r="J615" s="11" t="s">
        <v>53</v>
      </c>
      <c r="K615" s="11" t="s">
        <v>1130</v>
      </c>
      <c r="L615" s="11" t="s">
        <v>55</v>
      </c>
      <c r="M615" s="11" t="s">
        <v>2255</v>
      </c>
      <c r="N615" s="11" t="s">
        <v>57</v>
      </c>
      <c r="O615" s="11" t="s">
        <v>47</v>
      </c>
      <c r="P615" s="11" t="s">
        <v>47</v>
      </c>
      <c r="Q615" s="11" t="s">
        <v>57</v>
      </c>
      <c r="R615" s="11" t="s">
        <v>57</v>
      </c>
      <c r="S615" s="11" t="s">
        <v>48</v>
      </c>
      <c r="T615" s="11" t="s">
        <v>48</v>
      </c>
      <c r="U615" s="11" t="s">
        <v>58</v>
      </c>
      <c r="V615" s="11" t="s">
        <v>48</v>
      </c>
      <c r="W615" s="11" t="s">
        <v>2256</v>
      </c>
      <c r="X615" s="11" t="s">
        <v>60</v>
      </c>
      <c r="Y615" s="11">
        <v>420</v>
      </c>
      <c r="Z615" s="11">
        <v>0</v>
      </c>
      <c r="AA615" s="11" t="s"/>
    </row>
    <row r="616" spans="1:27">
      <c r="A616" s="11" t="s">
        <v>2257</v>
      </c>
      <c r="B616" s="11" t="s">
        <v>45</v>
      </c>
      <c r="C616" s="11" t="s">
        <v>46</v>
      </c>
      <c r="D616" s="11" t="s">
        <v>47</v>
      </c>
      <c r="E616" s="11" t="s">
        <v>48</v>
      </c>
      <c r="F616" s="11" t="s">
        <v>2258</v>
      </c>
      <c r="G616" s="11" t="s">
        <v>2259</v>
      </c>
      <c r="H616" s="11" t="s">
        <v>2260</v>
      </c>
      <c r="I616" s="11" t="s">
        <v>52</v>
      </c>
      <c r="J616" s="11" t="s">
        <v>53</v>
      </c>
      <c r="K616" s="11" t="s">
        <v>403</v>
      </c>
      <c r="L616" s="11" t="s">
        <v>55</v>
      </c>
      <c r="M616" s="11" t="s">
        <v>2015</v>
      </c>
      <c r="N616" s="11" t="s">
        <v>57</v>
      </c>
      <c r="O616" s="11" t="s">
        <v>47</v>
      </c>
      <c r="P616" s="11" t="s">
        <v>47</v>
      </c>
      <c r="Q616" s="11" t="s">
        <v>57</v>
      </c>
      <c r="R616" s="11" t="s">
        <v>57</v>
      </c>
      <c r="S616" s="11" t="s">
        <v>48</v>
      </c>
      <c r="T616" s="11" t="s">
        <v>48</v>
      </c>
      <c r="U616" s="11" t="s">
        <v>58</v>
      </c>
      <c r="V616" s="11" t="s">
        <v>48</v>
      </c>
      <c r="W616" s="11" t="s">
        <v>2016</v>
      </c>
      <c r="X616" s="11" t="s">
        <v>60</v>
      </c>
      <c r="Y616" s="11">
        <v>415</v>
      </c>
      <c r="Z616" s="11">
        <v>0</v>
      </c>
      <c r="AA616" s="11" t="s"/>
    </row>
    <row r="617" spans="1:27">
      <c r="A617" s="11" t="s">
        <v>2261</v>
      </c>
      <c r="B617" s="11" t="s">
        <v>45</v>
      </c>
      <c r="C617" s="11" t="s">
        <v>46</v>
      </c>
      <c r="D617" s="11" t="s">
        <v>47</v>
      </c>
      <c r="E617" s="11" t="s">
        <v>48</v>
      </c>
      <c r="F617" s="11" t="s">
        <v>2262</v>
      </c>
      <c r="G617" s="11" t="s">
        <v>2263</v>
      </c>
      <c r="H617" s="11" t="s">
        <v>2202</v>
      </c>
      <c r="I617" s="11" t="s">
        <v>52</v>
      </c>
      <c r="J617" s="11" t="s">
        <v>53</v>
      </c>
      <c r="K617" s="11" t="s">
        <v>666</v>
      </c>
      <c r="L617" s="11" t="s">
        <v>55</v>
      </c>
      <c r="M617" s="11" t="s">
        <v>2124</v>
      </c>
      <c r="N617" s="11" t="s">
        <v>57</v>
      </c>
      <c r="O617" s="11" t="s">
        <v>47</v>
      </c>
      <c r="P617" s="11" t="s">
        <v>47</v>
      </c>
      <c r="Q617" s="11" t="s">
        <v>57</v>
      </c>
      <c r="R617" s="11" t="s">
        <v>57</v>
      </c>
      <c r="S617" s="11" t="s">
        <v>48</v>
      </c>
      <c r="T617" s="11" t="s">
        <v>48</v>
      </c>
      <c r="U617" s="11" t="s">
        <v>58</v>
      </c>
      <c r="V617" s="11" t="s">
        <v>48</v>
      </c>
      <c r="W617" s="11" t="s">
        <v>2125</v>
      </c>
      <c r="X617" s="11" t="s">
        <v>60</v>
      </c>
      <c r="Y617" s="11">
        <v>447</v>
      </c>
      <c r="Z617" s="11">
        <v>0</v>
      </c>
      <c r="AA617" s="11" t="s"/>
    </row>
    <row r="618" spans="1:27">
      <c r="A618" s="11" t="s">
        <v>2264</v>
      </c>
      <c r="B618" s="11" t="s">
        <v>45</v>
      </c>
      <c r="C618" s="11" t="s">
        <v>46</v>
      </c>
      <c r="D618" s="11" t="s">
        <v>47</v>
      </c>
      <c r="E618" s="11" t="s">
        <v>48</v>
      </c>
      <c r="F618" s="11" t="s">
        <v>2265</v>
      </c>
      <c r="G618" s="11" t="s">
        <v>2266</v>
      </c>
      <c r="H618" s="11" t="s">
        <v>2202</v>
      </c>
      <c r="I618" s="11" t="s">
        <v>52</v>
      </c>
      <c r="J618" s="11" t="s">
        <v>53</v>
      </c>
      <c r="K618" s="11" t="s">
        <v>666</v>
      </c>
      <c r="L618" s="11" t="s">
        <v>55</v>
      </c>
      <c r="M618" s="11" t="s">
        <v>2124</v>
      </c>
      <c r="N618" s="11" t="s">
        <v>57</v>
      </c>
      <c r="O618" s="11" t="s">
        <v>47</v>
      </c>
      <c r="P618" s="11" t="s">
        <v>47</v>
      </c>
      <c r="Q618" s="11" t="s">
        <v>57</v>
      </c>
      <c r="R618" s="11" t="s">
        <v>57</v>
      </c>
      <c r="S618" s="11" t="s">
        <v>48</v>
      </c>
      <c r="T618" s="11" t="s">
        <v>48</v>
      </c>
      <c r="U618" s="11" t="s">
        <v>58</v>
      </c>
      <c r="V618" s="11" t="s">
        <v>48</v>
      </c>
      <c r="W618" s="11" t="s">
        <v>2125</v>
      </c>
      <c r="X618" s="11" t="s">
        <v>60</v>
      </c>
      <c r="Y618" s="11">
        <v>447</v>
      </c>
      <c r="Z618" s="11">
        <v>0</v>
      </c>
      <c r="AA618" s="11" t="s"/>
    </row>
    <row r="619" spans="1:27">
      <c r="A619" s="11" t="s">
        <v>2267</v>
      </c>
      <c r="B619" s="11" t="s">
        <v>45</v>
      </c>
      <c r="C619" s="11" t="s">
        <v>46</v>
      </c>
      <c r="D619" s="11" t="s">
        <v>47</v>
      </c>
      <c r="E619" s="11" t="s">
        <v>48</v>
      </c>
      <c r="F619" s="11" t="s">
        <v>2268</v>
      </c>
      <c r="G619" s="11" t="s">
        <v>2269</v>
      </c>
      <c r="H619" s="11" t="s">
        <v>2260</v>
      </c>
      <c r="I619" s="11" t="s">
        <v>52</v>
      </c>
      <c r="J619" s="11" t="s">
        <v>53</v>
      </c>
      <c r="K619" s="11" t="s">
        <v>403</v>
      </c>
      <c r="L619" s="11" t="s">
        <v>55</v>
      </c>
      <c r="M619" s="11" t="s">
        <v>2015</v>
      </c>
      <c r="N619" s="11" t="s">
        <v>57</v>
      </c>
      <c r="O619" s="11" t="s">
        <v>47</v>
      </c>
      <c r="P619" s="11" t="s">
        <v>47</v>
      </c>
      <c r="Q619" s="11" t="s">
        <v>57</v>
      </c>
      <c r="R619" s="11" t="s">
        <v>57</v>
      </c>
      <c r="S619" s="11" t="s">
        <v>48</v>
      </c>
      <c r="T619" s="11" t="s">
        <v>48</v>
      </c>
      <c r="U619" s="11" t="s">
        <v>58</v>
      </c>
      <c r="V619" s="11" t="s">
        <v>48</v>
      </c>
      <c r="W619" s="11" t="s">
        <v>2016</v>
      </c>
      <c r="X619" s="11" t="s">
        <v>60</v>
      </c>
      <c r="Y619" s="11">
        <v>415</v>
      </c>
      <c r="Z619" s="11">
        <v>0</v>
      </c>
      <c r="AA619" s="11" t="s"/>
    </row>
    <row r="620" spans="1:27">
      <c r="A620" s="11" t="s">
        <v>2270</v>
      </c>
      <c r="B620" s="11" t="s">
        <v>45</v>
      </c>
      <c r="C620" s="11" t="s">
        <v>46</v>
      </c>
      <c r="D620" s="11" t="s">
        <v>47</v>
      </c>
      <c r="E620" s="11" t="s">
        <v>48</v>
      </c>
      <c r="F620" s="11" t="s">
        <v>2271</v>
      </c>
      <c r="G620" s="11" t="s">
        <v>2272</v>
      </c>
      <c r="H620" s="11" t="s">
        <v>2251</v>
      </c>
      <c r="I620" s="11" t="s">
        <v>52</v>
      </c>
      <c r="J620" s="11" t="s">
        <v>53</v>
      </c>
      <c r="K620" s="11" t="s">
        <v>385</v>
      </c>
      <c r="L620" s="11" t="s">
        <v>55</v>
      </c>
      <c r="M620" s="11" t="s">
        <v>2015</v>
      </c>
      <c r="N620" s="11" t="s">
        <v>57</v>
      </c>
      <c r="O620" s="11" t="s">
        <v>47</v>
      </c>
      <c r="P620" s="11" t="s">
        <v>47</v>
      </c>
      <c r="Q620" s="11" t="s">
        <v>57</v>
      </c>
      <c r="R620" s="11" t="s">
        <v>57</v>
      </c>
      <c r="S620" s="11" t="s">
        <v>48</v>
      </c>
      <c r="T620" s="11" t="s">
        <v>48</v>
      </c>
      <c r="U620" s="11" t="s">
        <v>58</v>
      </c>
      <c r="V620" s="11" t="s">
        <v>48</v>
      </c>
      <c r="W620" s="11" t="s">
        <v>2016</v>
      </c>
      <c r="X620" s="11" t="s">
        <v>60</v>
      </c>
      <c r="Y620" s="11">
        <v>415</v>
      </c>
      <c r="Z620" s="11">
        <v>0</v>
      </c>
      <c r="AA620" s="11" t="s"/>
    </row>
    <row r="621" spans="1:27">
      <c r="A621" s="11" t="s">
        <v>2273</v>
      </c>
      <c r="B621" s="11" t="s">
        <v>45</v>
      </c>
      <c r="C621" s="11" t="s">
        <v>46</v>
      </c>
      <c r="D621" s="11" t="s">
        <v>47</v>
      </c>
      <c r="E621" s="11" t="s">
        <v>48</v>
      </c>
      <c r="F621" s="11" t="s">
        <v>2274</v>
      </c>
      <c r="G621" s="11" t="s">
        <v>2275</v>
      </c>
      <c r="H621" s="11" t="s">
        <v>2276</v>
      </c>
      <c r="I621" s="11" t="s">
        <v>52</v>
      </c>
      <c r="J621" s="11" t="s">
        <v>53</v>
      </c>
      <c r="K621" s="11" t="s">
        <v>559</v>
      </c>
      <c r="L621" s="11" t="s">
        <v>55</v>
      </c>
      <c r="M621" s="11" t="s">
        <v>2015</v>
      </c>
      <c r="N621" s="11" t="s">
        <v>57</v>
      </c>
      <c r="O621" s="11" t="s">
        <v>47</v>
      </c>
      <c r="P621" s="11" t="s">
        <v>47</v>
      </c>
      <c r="Q621" s="11" t="s">
        <v>57</v>
      </c>
      <c r="R621" s="11" t="s">
        <v>57</v>
      </c>
      <c r="S621" s="11" t="s">
        <v>48</v>
      </c>
      <c r="T621" s="11" t="s">
        <v>48</v>
      </c>
      <c r="U621" s="11" t="s">
        <v>58</v>
      </c>
      <c r="V621" s="11" t="s">
        <v>48</v>
      </c>
      <c r="W621" s="11" t="s">
        <v>2016</v>
      </c>
      <c r="X621" s="11" t="s">
        <v>60</v>
      </c>
      <c r="Y621" s="11">
        <v>415</v>
      </c>
      <c r="Z621" s="11">
        <v>0</v>
      </c>
      <c r="AA621" s="11" t="s"/>
    </row>
    <row r="622" spans="1:27">
      <c r="A622" s="11" t="s">
        <v>2277</v>
      </c>
      <c r="B622" s="11" t="s">
        <v>45</v>
      </c>
      <c r="C622" s="11" t="s">
        <v>46</v>
      </c>
      <c r="D622" s="11" t="s">
        <v>47</v>
      </c>
      <c r="E622" s="11" t="s">
        <v>48</v>
      </c>
      <c r="F622" s="11" t="s">
        <v>2278</v>
      </c>
      <c r="G622" s="11" t="s">
        <v>2279</v>
      </c>
      <c r="H622" s="11" t="s">
        <v>2276</v>
      </c>
      <c r="I622" s="11" t="s">
        <v>52</v>
      </c>
      <c r="J622" s="11" t="s">
        <v>53</v>
      </c>
      <c r="K622" s="11" t="s">
        <v>559</v>
      </c>
      <c r="L622" s="11" t="s">
        <v>55</v>
      </c>
      <c r="M622" s="11" t="s">
        <v>2015</v>
      </c>
      <c r="N622" s="11" t="s">
        <v>57</v>
      </c>
      <c r="O622" s="11" t="s">
        <v>47</v>
      </c>
      <c r="P622" s="11" t="s">
        <v>47</v>
      </c>
      <c r="Q622" s="11" t="s">
        <v>57</v>
      </c>
      <c r="R622" s="11" t="s">
        <v>57</v>
      </c>
      <c r="S622" s="11" t="s">
        <v>48</v>
      </c>
      <c r="T622" s="11" t="s">
        <v>48</v>
      </c>
      <c r="U622" s="11" t="s">
        <v>58</v>
      </c>
      <c r="V622" s="11" t="s">
        <v>48</v>
      </c>
      <c r="W622" s="11" t="s">
        <v>2016</v>
      </c>
      <c r="X622" s="11" t="s">
        <v>60</v>
      </c>
      <c r="Y622" s="11">
        <v>415</v>
      </c>
      <c r="Z622" s="11">
        <v>0</v>
      </c>
      <c r="AA622" s="11" t="s"/>
    </row>
    <row r="623" spans="1:27">
      <c r="A623" s="11" t="s">
        <v>2280</v>
      </c>
      <c r="B623" s="11" t="s">
        <v>45</v>
      </c>
      <c r="C623" s="11" t="s">
        <v>46</v>
      </c>
      <c r="D623" s="11" t="s">
        <v>47</v>
      </c>
      <c r="E623" s="11" t="s">
        <v>48</v>
      </c>
      <c r="F623" s="11" t="s">
        <v>2281</v>
      </c>
      <c r="G623" s="11" t="s">
        <v>2282</v>
      </c>
      <c r="H623" s="11" t="s">
        <v>1996</v>
      </c>
      <c r="I623" s="11" t="s">
        <v>52</v>
      </c>
      <c r="J623" s="11" t="s">
        <v>53</v>
      </c>
      <c r="K623" s="11" t="s">
        <v>162</v>
      </c>
      <c r="L623" s="11" t="s">
        <v>55</v>
      </c>
      <c r="M623" s="11" t="s">
        <v>418</v>
      </c>
      <c r="N623" s="11" t="s">
        <v>57</v>
      </c>
      <c r="O623" s="11" t="s">
        <v>47</v>
      </c>
      <c r="P623" s="11" t="s">
        <v>47</v>
      </c>
      <c r="Q623" s="11" t="s">
        <v>57</v>
      </c>
      <c r="R623" s="11" t="s">
        <v>57</v>
      </c>
      <c r="S623" s="11" t="s">
        <v>48</v>
      </c>
      <c r="T623" s="11" t="s">
        <v>48</v>
      </c>
      <c r="U623" s="11" t="s">
        <v>58</v>
      </c>
      <c r="V623" s="11" t="s">
        <v>48</v>
      </c>
      <c r="W623" s="11" t="s">
        <v>419</v>
      </c>
      <c r="X623" s="11" t="s">
        <v>60</v>
      </c>
      <c r="Y623" s="11">
        <v>348</v>
      </c>
      <c r="Z623" s="11">
        <v>0</v>
      </c>
      <c r="AA623" s="11" t="s"/>
    </row>
    <row r="624" spans="1:27">
      <c r="A624" s="11" t="s">
        <v>2283</v>
      </c>
      <c r="B624" s="11" t="s">
        <v>45</v>
      </c>
      <c r="C624" s="11" t="s">
        <v>46</v>
      </c>
      <c r="D624" s="11" t="s">
        <v>47</v>
      </c>
      <c r="E624" s="11" t="s">
        <v>48</v>
      </c>
      <c r="F624" s="11" t="s">
        <v>2284</v>
      </c>
      <c r="G624" s="11" t="s">
        <v>2285</v>
      </c>
      <c r="H624" s="11" t="s">
        <v>2286</v>
      </c>
      <c r="I624" s="11" t="s">
        <v>52</v>
      </c>
      <c r="J624" s="11" t="s">
        <v>53</v>
      </c>
      <c r="K624" s="11" t="s">
        <v>385</v>
      </c>
      <c r="L624" s="11" t="s">
        <v>55</v>
      </c>
      <c r="M624" s="11" t="s">
        <v>418</v>
      </c>
      <c r="N624" s="11" t="s">
        <v>57</v>
      </c>
      <c r="O624" s="11" t="s">
        <v>47</v>
      </c>
      <c r="P624" s="11" t="s">
        <v>47</v>
      </c>
      <c r="Q624" s="11" t="s">
        <v>57</v>
      </c>
      <c r="R624" s="11" t="s">
        <v>57</v>
      </c>
      <c r="S624" s="11" t="s">
        <v>48</v>
      </c>
      <c r="T624" s="11" t="s">
        <v>48</v>
      </c>
      <c r="U624" s="11" t="s">
        <v>58</v>
      </c>
      <c r="V624" s="11" t="s">
        <v>48</v>
      </c>
      <c r="W624" s="11" t="s">
        <v>419</v>
      </c>
      <c r="X624" s="11" t="s">
        <v>60</v>
      </c>
      <c r="Y624" s="11">
        <v>348</v>
      </c>
      <c r="Z624" s="11">
        <v>0</v>
      </c>
      <c r="AA624" s="11" t="s"/>
    </row>
    <row r="625" spans="1:27">
      <c r="A625" s="11" t="s">
        <v>2287</v>
      </c>
      <c r="B625" s="11" t="s">
        <v>45</v>
      </c>
      <c r="C625" s="11" t="s">
        <v>46</v>
      </c>
      <c r="D625" s="11" t="s">
        <v>47</v>
      </c>
      <c r="E625" s="11" t="s">
        <v>48</v>
      </c>
      <c r="F625" s="11" t="s">
        <v>2288</v>
      </c>
      <c r="G625" s="11" t="s">
        <v>2289</v>
      </c>
      <c r="H625" s="11" t="s">
        <v>2286</v>
      </c>
      <c r="I625" s="11" t="s">
        <v>52</v>
      </c>
      <c r="J625" s="11" t="s">
        <v>53</v>
      </c>
      <c r="K625" s="11" t="s">
        <v>385</v>
      </c>
      <c r="L625" s="11" t="s">
        <v>55</v>
      </c>
      <c r="M625" s="11" t="s">
        <v>418</v>
      </c>
      <c r="N625" s="11" t="s">
        <v>57</v>
      </c>
      <c r="O625" s="11" t="s">
        <v>47</v>
      </c>
      <c r="P625" s="11" t="s">
        <v>47</v>
      </c>
      <c r="Q625" s="11" t="s">
        <v>57</v>
      </c>
      <c r="R625" s="11" t="s">
        <v>57</v>
      </c>
      <c r="S625" s="11" t="s">
        <v>48</v>
      </c>
      <c r="T625" s="11" t="s">
        <v>48</v>
      </c>
      <c r="U625" s="11" t="s">
        <v>58</v>
      </c>
      <c r="V625" s="11" t="s">
        <v>48</v>
      </c>
      <c r="W625" s="11" t="s">
        <v>419</v>
      </c>
      <c r="X625" s="11" t="s">
        <v>60</v>
      </c>
      <c r="Y625" s="11">
        <v>348</v>
      </c>
      <c r="Z625" s="11">
        <v>0</v>
      </c>
      <c r="AA625" s="11" t="s"/>
    </row>
    <row r="626" spans="1:27">
      <c r="A626" s="11" t="s">
        <v>2290</v>
      </c>
      <c r="B626" s="11" t="s">
        <v>45</v>
      </c>
      <c r="C626" s="11" t="s">
        <v>46</v>
      </c>
      <c r="D626" s="11" t="s">
        <v>47</v>
      </c>
      <c r="E626" s="11" t="s">
        <v>48</v>
      </c>
      <c r="F626" s="11" t="s">
        <v>2291</v>
      </c>
      <c r="G626" s="11" t="s">
        <v>2292</v>
      </c>
      <c r="H626" s="11" t="s">
        <v>1996</v>
      </c>
      <c r="I626" s="11" t="s">
        <v>52</v>
      </c>
      <c r="J626" s="11" t="s">
        <v>53</v>
      </c>
      <c r="K626" s="11" t="s">
        <v>162</v>
      </c>
      <c r="L626" s="11" t="s">
        <v>55</v>
      </c>
      <c r="M626" s="11" t="s">
        <v>418</v>
      </c>
      <c r="N626" s="11" t="s">
        <v>57</v>
      </c>
      <c r="O626" s="11" t="s">
        <v>47</v>
      </c>
      <c r="P626" s="11" t="s">
        <v>47</v>
      </c>
      <c r="Q626" s="11" t="s">
        <v>57</v>
      </c>
      <c r="R626" s="11" t="s">
        <v>57</v>
      </c>
      <c r="S626" s="11" t="s">
        <v>48</v>
      </c>
      <c r="T626" s="11" t="s">
        <v>48</v>
      </c>
      <c r="U626" s="11" t="s">
        <v>58</v>
      </c>
      <c r="V626" s="11" t="s">
        <v>48</v>
      </c>
      <c r="W626" s="11" t="s">
        <v>419</v>
      </c>
      <c r="X626" s="11" t="s">
        <v>60</v>
      </c>
      <c r="Y626" s="11">
        <v>348</v>
      </c>
      <c r="Z626" s="11">
        <v>0</v>
      </c>
      <c r="AA626" s="11" t="s"/>
    </row>
    <row r="627" spans="1:27">
      <c r="A627" s="11" t="s">
        <v>2293</v>
      </c>
      <c r="B627" s="11" t="s">
        <v>45</v>
      </c>
      <c r="C627" s="11" t="s">
        <v>46</v>
      </c>
      <c r="D627" s="11" t="s">
        <v>47</v>
      </c>
      <c r="E627" s="11" t="s">
        <v>48</v>
      </c>
      <c r="F627" s="11" t="s">
        <v>2291</v>
      </c>
      <c r="G627" s="11" t="s">
        <v>2292</v>
      </c>
      <c r="H627" s="11" t="s">
        <v>1996</v>
      </c>
      <c r="I627" s="11" t="s">
        <v>52</v>
      </c>
      <c r="J627" s="11" t="s">
        <v>116</v>
      </c>
      <c r="K627" s="11" t="s">
        <v>162</v>
      </c>
      <c r="L627" s="11" t="s">
        <v>55</v>
      </c>
      <c r="M627" s="11" t="s">
        <v>57</v>
      </c>
      <c r="N627" s="11" t="s">
        <v>57</v>
      </c>
      <c r="O627" s="11" t="s">
        <v>2294</v>
      </c>
      <c r="P627" s="11" t="s">
        <v>2295</v>
      </c>
      <c r="Q627" s="11" t="s">
        <v>418</v>
      </c>
      <c r="R627" s="11" t="s">
        <v>57</v>
      </c>
      <c r="S627" s="11" t="s">
        <v>119</v>
      </c>
      <c r="T627" s="11" t="s">
        <v>53</v>
      </c>
      <c r="U627" s="11" t="s">
        <v>58</v>
      </c>
      <c r="V627" s="11" t="s">
        <v>48</v>
      </c>
      <c r="W627" s="11" t="s">
        <v>1179</v>
      </c>
      <c r="X627" s="11" t="s">
        <v>60</v>
      </c>
      <c r="Y627" s="11">
        <v>0</v>
      </c>
      <c r="Z627" s="11">
        <v>348</v>
      </c>
      <c r="AA627" s="11" t="s"/>
    </row>
    <row r="628" spans="1:27">
      <c r="A628" s="11" t="s">
        <v>2296</v>
      </c>
      <c r="B628" s="11" t="s">
        <v>45</v>
      </c>
      <c r="C628" s="11" t="s">
        <v>46</v>
      </c>
      <c r="D628" s="11" t="s">
        <v>47</v>
      </c>
      <c r="E628" s="11" t="s">
        <v>48</v>
      </c>
      <c r="F628" s="11" t="s">
        <v>2297</v>
      </c>
      <c r="G628" s="11" t="s">
        <v>2298</v>
      </c>
      <c r="H628" s="11" t="s">
        <v>2299</v>
      </c>
      <c r="I628" s="11" t="s">
        <v>52</v>
      </c>
      <c r="J628" s="11" t="s">
        <v>53</v>
      </c>
      <c r="K628" s="11" t="s">
        <v>385</v>
      </c>
      <c r="L628" s="11" t="s">
        <v>55</v>
      </c>
      <c r="M628" s="11" t="s">
        <v>2015</v>
      </c>
      <c r="N628" s="11" t="s">
        <v>57</v>
      </c>
      <c r="O628" s="11" t="s">
        <v>47</v>
      </c>
      <c r="P628" s="11" t="s">
        <v>47</v>
      </c>
      <c r="Q628" s="11" t="s">
        <v>57</v>
      </c>
      <c r="R628" s="11" t="s">
        <v>57</v>
      </c>
      <c r="S628" s="11" t="s">
        <v>48</v>
      </c>
      <c r="T628" s="11" t="s">
        <v>48</v>
      </c>
      <c r="U628" s="11" t="s">
        <v>58</v>
      </c>
      <c r="V628" s="11" t="s">
        <v>48</v>
      </c>
      <c r="W628" s="11" t="s">
        <v>2016</v>
      </c>
      <c r="X628" s="11" t="s">
        <v>60</v>
      </c>
      <c r="Y628" s="11">
        <v>415</v>
      </c>
      <c r="Z628" s="11">
        <v>0</v>
      </c>
      <c r="AA628" s="11" t="s"/>
    </row>
    <row r="629" spans="1:27">
      <c r="A629" s="11" t="s">
        <v>2300</v>
      </c>
      <c r="B629" s="11" t="s">
        <v>45</v>
      </c>
      <c r="C629" s="11" t="s">
        <v>46</v>
      </c>
      <c r="D629" s="11" t="s">
        <v>47</v>
      </c>
      <c r="E629" s="11" t="s">
        <v>48</v>
      </c>
      <c r="F629" s="11" t="s">
        <v>2301</v>
      </c>
      <c r="G629" s="11" t="s">
        <v>2302</v>
      </c>
      <c r="H629" s="11" t="s">
        <v>2303</v>
      </c>
      <c r="I629" s="11" t="s">
        <v>52</v>
      </c>
      <c r="J629" s="11" t="s">
        <v>53</v>
      </c>
      <c r="K629" s="11" t="s">
        <v>705</v>
      </c>
      <c r="L629" s="11" t="s">
        <v>55</v>
      </c>
      <c r="M629" s="11" t="s">
        <v>1855</v>
      </c>
      <c r="N629" s="11" t="s">
        <v>57</v>
      </c>
      <c r="O629" s="11" t="s">
        <v>47</v>
      </c>
      <c r="P629" s="11" t="s">
        <v>47</v>
      </c>
      <c r="Q629" s="11" t="s">
        <v>57</v>
      </c>
      <c r="R629" s="11" t="s">
        <v>57</v>
      </c>
      <c r="S629" s="11" t="s">
        <v>48</v>
      </c>
      <c r="T629" s="11" t="s">
        <v>48</v>
      </c>
      <c r="U629" s="11" t="s">
        <v>58</v>
      </c>
      <c r="V629" s="11" t="s">
        <v>48</v>
      </c>
      <c r="W629" s="11" t="s">
        <v>1856</v>
      </c>
      <c r="X629" s="11" t="s">
        <v>60</v>
      </c>
      <c r="Y629" s="11">
        <v>490</v>
      </c>
      <c r="Z629" s="11">
        <v>0</v>
      </c>
      <c r="AA629" s="11" t="s"/>
    </row>
    <row r="630" spans="1:27">
      <c r="A630" s="11" t="s">
        <v>2304</v>
      </c>
      <c r="B630" s="11" t="s">
        <v>45</v>
      </c>
      <c r="C630" s="11" t="s">
        <v>46</v>
      </c>
      <c r="D630" s="11" t="s">
        <v>47</v>
      </c>
      <c r="E630" s="11" t="s">
        <v>48</v>
      </c>
      <c r="F630" s="11" t="s">
        <v>2305</v>
      </c>
      <c r="G630" s="11" t="s">
        <v>2306</v>
      </c>
      <c r="H630" s="11" t="s">
        <v>1996</v>
      </c>
      <c r="I630" s="11" t="s">
        <v>52</v>
      </c>
      <c r="J630" s="11" t="s">
        <v>53</v>
      </c>
      <c r="K630" s="11" t="s">
        <v>162</v>
      </c>
      <c r="L630" s="11" t="s">
        <v>55</v>
      </c>
      <c r="M630" s="11" t="s">
        <v>418</v>
      </c>
      <c r="N630" s="11" t="s">
        <v>57</v>
      </c>
      <c r="O630" s="11" t="s">
        <v>47</v>
      </c>
      <c r="P630" s="11" t="s">
        <v>47</v>
      </c>
      <c r="Q630" s="11" t="s">
        <v>57</v>
      </c>
      <c r="R630" s="11" t="s">
        <v>57</v>
      </c>
      <c r="S630" s="11" t="s">
        <v>48</v>
      </c>
      <c r="T630" s="11" t="s">
        <v>48</v>
      </c>
      <c r="U630" s="11" t="s">
        <v>58</v>
      </c>
      <c r="V630" s="11" t="s">
        <v>48</v>
      </c>
      <c r="W630" s="11" t="s">
        <v>419</v>
      </c>
      <c r="X630" s="11" t="s">
        <v>60</v>
      </c>
      <c r="Y630" s="11">
        <v>348</v>
      </c>
      <c r="Z630" s="11">
        <v>0</v>
      </c>
      <c r="AA630" s="11" t="s"/>
    </row>
    <row r="631" spans="1:27">
      <c r="A631" s="11" t="s">
        <v>2307</v>
      </c>
      <c r="B631" s="11" t="s">
        <v>45</v>
      </c>
      <c r="C631" s="11" t="s">
        <v>46</v>
      </c>
      <c r="D631" s="11" t="s">
        <v>47</v>
      </c>
      <c r="E631" s="11" t="s">
        <v>48</v>
      </c>
      <c r="F631" s="11" t="s">
        <v>2308</v>
      </c>
      <c r="G631" s="11" t="s">
        <v>2309</v>
      </c>
      <c r="H631" s="11" t="s">
        <v>2310</v>
      </c>
      <c r="I631" s="11" t="s">
        <v>52</v>
      </c>
      <c r="J631" s="11" t="s">
        <v>53</v>
      </c>
      <c r="K631" s="11" t="s">
        <v>666</v>
      </c>
      <c r="L631" s="11" t="s">
        <v>55</v>
      </c>
      <c r="M631" s="11" t="s">
        <v>1843</v>
      </c>
      <c r="N631" s="11" t="s">
        <v>57</v>
      </c>
      <c r="O631" s="11" t="s">
        <v>47</v>
      </c>
      <c r="P631" s="11" t="s">
        <v>47</v>
      </c>
      <c r="Q631" s="11" t="s">
        <v>57</v>
      </c>
      <c r="R631" s="11" t="s">
        <v>57</v>
      </c>
      <c r="S631" s="11" t="s">
        <v>48</v>
      </c>
      <c r="T631" s="11" t="s">
        <v>48</v>
      </c>
      <c r="U631" s="11" t="s">
        <v>58</v>
      </c>
      <c r="V631" s="11" t="s">
        <v>48</v>
      </c>
      <c r="W631" s="11" t="s">
        <v>1844</v>
      </c>
      <c r="X631" s="11" t="s">
        <v>60</v>
      </c>
      <c r="Y631" s="11">
        <v>829</v>
      </c>
      <c r="Z631" s="11">
        <v>0</v>
      </c>
      <c r="AA631" s="11" t="s"/>
    </row>
    <row r="632" spans="1:27">
      <c r="A632" s="11" t="s">
        <v>2311</v>
      </c>
      <c r="B632" s="11" t="s">
        <v>45</v>
      </c>
      <c r="C632" s="11" t="s">
        <v>46</v>
      </c>
      <c r="D632" s="11" t="s">
        <v>47</v>
      </c>
      <c r="E632" s="11" t="s">
        <v>48</v>
      </c>
      <c r="F632" s="11" t="s">
        <v>2312</v>
      </c>
      <c r="G632" s="11" t="s">
        <v>2313</v>
      </c>
      <c r="H632" s="11" t="s">
        <v>2310</v>
      </c>
      <c r="I632" s="11" t="s">
        <v>52</v>
      </c>
      <c r="J632" s="11" t="s">
        <v>53</v>
      </c>
      <c r="K632" s="11" t="s">
        <v>666</v>
      </c>
      <c r="L632" s="11" t="s">
        <v>55</v>
      </c>
      <c r="M632" s="11" t="s">
        <v>1843</v>
      </c>
      <c r="N632" s="11" t="s">
        <v>57</v>
      </c>
      <c r="O632" s="11" t="s">
        <v>47</v>
      </c>
      <c r="P632" s="11" t="s">
        <v>47</v>
      </c>
      <c r="Q632" s="11" t="s">
        <v>57</v>
      </c>
      <c r="R632" s="11" t="s">
        <v>57</v>
      </c>
      <c r="S632" s="11" t="s">
        <v>48</v>
      </c>
      <c r="T632" s="11" t="s">
        <v>48</v>
      </c>
      <c r="U632" s="11" t="s">
        <v>58</v>
      </c>
      <c r="V632" s="11" t="s">
        <v>48</v>
      </c>
      <c r="W632" s="11" t="s">
        <v>1844</v>
      </c>
      <c r="X632" s="11" t="s">
        <v>60</v>
      </c>
      <c r="Y632" s="11">
        <v>829</v>
      </c>
      <c r="Z632" s="11">
        <v>0</v>
      </c>
      <c r="AA632" s="11" t="s"/>
    </row>
    <row r="633" spans="1:27">
      <c r="A633" s="11" t="s">
        <v>2314</v>
      </c>
      <c r="B633" s="11" t="s">
        <v>45</v>
      </c>
      <c r="C633" s="11" t="s">
        <v>46</v>
      </c>
      <c r="D633" s="11" t="s">
        <v>47</v>
      </c>
      <c r="E633" s="11" t="s">
        <v>48</v>
      </c>
      <c r="F633" s="11" t="s">
        <v>2315</v>
      </c>
      <c r="G633" s="11" t="s">
        <v>2316</v>
      </c>
      <c r="H633" s="11" t="s">
        <v>2317</v>
      </c>
      <c r="I633" s="11" t="s">
        <v>52</v>
      </c>
      <c r="J633" s="11" t="s">
        <v>53</v>
      </c>
      <c r="K633" s="11" t="s">
        <v>578</v>
      </c>
      <c r="L633" s="11" t="s">
        <v>55</v>
      </c>
      <c r="M633" s="11" t="s">
        <v>1843</v>
      </c>
      <c r="N633" s="11" t="s">
        <v>2318</v>
      </c>
      <c r="O633" s="11" t="s">
        <v>47</v>
      </c>
      <c r="P633" s="11" t="s">
        <v>47</v>
      </c>
      <c r="Q633" s="11" t="s">
        <v>57</v>
      </c>
      <c r="R633" s="11" t="s">
        <v>57</v>
      </c>
      <c r="S633" s="11" t="s">
        <v>48</v>
      </c>
      <c r="T633" s="11" t="s">
        <v>48</v>
      </c>
      <c r="U633" s="11" t="s">
        <v>58</v>
      </c>
      <c r="V633" s="11" t="s">
        <v>48</v>
      </c>
      <c r="W633" s="11" t="s">
        <v>1844</v>
      </c>
      <c r="X633" s="11" t="s">
        <v>60</v>
      </c>
      <c r="Y633" s="11">
        <v>829</v>
      </c>
      <c r="Z633" s="11">
        <v>0</v>
      </c>
      <c r="AA633" s="11" t="s"/>
    </row>
    <row r="634" spans="1:27">
      <c r="A634" s="11" t="s">
        <v>2319</v>
      </c>
      <c r="B634" s="11" t="s">
        <v>45</v>
      </c>
      <c r="C634" s="11" t="s">
        <v>46</v>
      </c>
      <c r="D634" s="11" t="s">
        <v>47</v>
      </c>
      <c r="E634" s="11" t="s">
        <v>48</v>
      </c>
      <c r="F634" s="11" t="s">
        <v>2320</v>
      </c>
      <c r="G634" s="11" t="s">
        <v>2321</v>
      </c>
      <c r="H634" s="11" t="s">
        <v>754</v>
      </c>
      <c r="I634" s="11" t="s">
        <v>52</v>
      </c>
      <c r="J634" s="11" t="s">
        <v>53</v>
      </c>
      <c r="K634" s="11" t="s">
        <v>578</v>
      </c>
      <c r="L634" s="11" t="s">
        <v>55</v>
      </c>
      <c r="M634" s="11" t="s">
        <v>1821</v>
      </c>
      <c r="N634" s="11" t="s">
        <v>57</v>
      </c>
      <c r="O634" s="11" t="s">
        <v>47</v>
      </c>
      <c r="P634" s="11" t="s">
        <v>47</v>
      </c>
      <c r="Q634" s="11" t="s">
        <v>57</v>
      </c>
      <c r="R634" s="11" t="s">
        <v>57</v>
      </c>
      <c r="S634" s="11" t="s">
        <v>48</v>
      </c>
      <c r="T634" s="11" t="s">
        <v>48</v>
      </c>
      <c r="U634" s="11" t="s">
        <v>58</v>
      </c>
      <c r="V634" s="11" t="s">
        <v>48</v>
      </c>
      <c r="W634" s="11" t="s">
        <v>1823</v>
      </c>
      <c r="X634" s="11" t="s">
        <v>60</v>
      </c>
      <c r="Y634" s="11">
        <v>1043</v>
      </c>
      <c r="Z634" s="11">
        <v>0</v>
      </c>
      <c r="AA634" s="11" t="s"/>
    </row>
    <row r="635" spans="1:27">
      <c r="A635" s="11" t="s">
        <v>2322</v>
      </c>
      <c r="B635" s="11" t="s">
        <v>45</v>
      </c>
      <c r="C635" s="11" t="s">
        <v>46</v>
      </c>
      <c r="D635" s="11" t="s">
        <v>47</v>
      </c>
      <c r="E635" s="11" t="s">
        <v>48</v>
      </c>
      <c r="F635" s="11" t="s">
        <v>2323</v>
      </c>
      <c r="G635" s="11" t="s">
        <v>2324</v>
      </c>
      <c r="H635" s="11" t="s">
        <v>2166</v>
      </c>
      <c r="I635" s="11" t="s">
        <v>52</v>
      </c>
      <c r="J635" s="11" t="s">
        <v>53</v>
      </c>
      <c r="K635" s="11" t="s">
        <v>467</v>
      </c>
      <c r="L635" s="11" t="s">
        <v>55</v>
      </c>
      <c r="M635" s="11" t="s">
        <v>1855</v>
      </c>
      <c r="N635" s="11" t="s">
        <v>57</v>
      </c>
      <c r="O635" s="11" t="s">
        <v>47</v>
      </c>
      <c r="P635" s="11" t="s">
        <v>47</v>
      </c>
      <c r="Q635" s="11" t="s">
        <v>57</v>
      </c>
      <c r="R635" s="11" t="s">
        <v>57</v>
      </c>
      <c r="S635" s="11" t="s">
        <v>48</v>
      </c>
      <c r="T635" s="11" t="s">
        <v>48</v>
      </c>
      <c r="U635" s="11" t="s">
        <v>58</v>
      </c>
      <c r="V635" s="11" t="s">
        <v>48</v>
      </c>
      <c r="W635" s="11" t="s">
        <v>1856</v>
      </c>
      <c r="X635" s="11" t="s">
        <v>60</v>
      </c>
      <c r="Y635" s="11">
        <v>490</v>
      </c>
      <c r="Z635" s="11">
        <v>0</v>
      </c>
      <c r="AA635" s="11" t="s"/>
    </row>
    <row r="636" spans="1:27">
      <c r="A636" s="11" t="s">
        <v>2325</v>
      </c>
      <c r="B636" s="11" t="s">
        <v>45</v>
      </c>
      <c r="C636" s="11" t="s">
        <v>46</v>
      </c>
      <c r="D636" s="11" t="s">
        <v>47</v>
      </c>
      <c r="E636" s="11" t="s">
        <v>48</v>
      </c>
      <c r="F636" s="11" t="s">
        <v>2326</v>
      </c>
      <c r="G636" s="11" t="s">
        <v>2327</v>
      </c>
      <c r="H636" s="11" t="s">
        <v>2328</v>
      </c>
      <c r="I636" s="11" t="s">
        <v>52</v>
      </c>
      <c r="J636" s="11" t="s">
        <v>53</v>
      </c>
      <c r="K636" s="11" t="s">
        <v>385</v>
      </c>
      <c r="L636" s="11" t="s">
        <v>55</v>
      </c>
      <c r="M636" s="11" t="s">
        <v>1843</v>
      </c>
      <c r="N636" s="11" t="s">
        <v>57</v>
      </c>
      <c r="O636" s="11" t="s">
        <v>47</v>
      </c>
      <c r="P636" s="11" t="s">
        <v>47</v>
      </c>
      <c r="Q636" s="11" t="s">
        <v>57</v>
      </c>
      <c r="R636" s="11" t="s">
        <v>57</v>
      </c>
      <c r="S636" s="11" t="s">
        <v>48</v>
      </c>
      <c r="T636" s="11" t="s">
        <v>48</v>
      </c>
      <c r="U636" s="11" t="s">
        <v>58</v>
      </c>
      <c r="V636" s="11" t="s">
        <v>48</v>
      </c>
      <c r="W636" s="11" t="s">
        <v>1844</v>
      </c>
      <c r="X636" s="11" t="s">
        <v>60</v>
      </c>
      <c r="Y636" s="11">
        <v>829</v>
      </c>
      <c r="Z636" s="11">
        <v>0</v>
      </c>
      <c r="AA636" s="11" t="s"/>
    </row>
    <row r="637" spans="1:27">
      <c r="A637" s="11" t="s">
        <v>2329</v>
      </c>
      <c r="B637" s="11" t="s">
        <v>45</v>
      </c>
      <c r="C637" s="11" t="s">
        <v>46</v>
      </c>
      <c r="D637" s="11" t="s">
        <v>47</v>
      </c>
      <c r="E637" s="11" t="s">
        <v>48</v>
      </c>
      <c r="F637" s="11" t="s">
        <v>2330</v>
      </c>
      <c r="G637" s="11" t="s">
        <v>2331</v>
      </c>
      <c r="H637" s="11" t="s">
        <v>754</v>
      </c>
      <c r="I637" s="11" t="s">
        <v>52</v>
      </c>
      <c r="J637" s="11" t="s">
        <v>53</v>
      </c>
      <c r="K637" s="11" t="s">
        <v>578</v>
      </c>
      <c r="L637" s="11" t="s">
        <v>55</v>
      </c>
      <c r="M637" s="11" t="s">
        <v>1821</v>
      </c>
      <c r="N637" s="11" t="s">
        <v>57</v>
      </c>
      <c r="O637" s="11" t="s">
        <v>47</v>
      </c>
      <c r="P637" s="11" t="s">
        <v>47</v>
      </c>
      <c r="Q637" s="11" t="s">
        <v>57</v>
      </c>
      <c r="R637" s="11" t="s">
        <v>57</v>
      </c>
      <c r="S637" s="11" t="s">
        <v>48</v>
      </c>
      <c r="T637" s="11" t="s">
        <v>48</v>
      </c>
      <c r="U637" s="11" t="s">
        <v>58</v>
      </c>
      <c r="V637" s="11" t="s">
        <v>48</v>
      </c>
      <c r="W637" s="11" t="s">
        <v>1823</v>
      </c>
      <c r="X637" s="11" t="s">
        <v>60</v>
      </c>
      <c r="Y637" s="11">
        <v>1043</v>
      </c>
      <c r="Z637" s="11">
        <v>0</v>
      </c>
      <c r="AA637" s="11" t="s"/>
    </row>
    <row r="638" spans="1:27">
      <c r="A638" s="11" t="s">
        <v>2332</v>
      </c>
      <c r="B638" s="11" t="s">
        <v>45</v>
      </c>
      <c r="C638" s="11" t="s">
        <v>46</v>
      </c>
      <c r="D638" s="11" t="s">
        <v>47</v>
      </c>
      <c r="E638" s="11" t="s">
        <v>48</v>
      </c>
      <c r="F638" s="11" t="s">
        <v>2333</v>
      </c>
      <c r="G638" s="11" t="s">
        <v>2334</v>
      </c>
      <c r="H638" s="11" t="s">
        <v>2335</v>
      </c>
      <c r="I638" s="11" t="s">
        <v>52</v>
      </c>
      <c r="J638" s="11" t="s">
        <v>53</v>
      </c>
      <c r="K638" s="11" t="s">
        <v>385</v>
      </c>
      <c r="L638" s="11" t="s">
        <v>55</v>
      </c>
      <c r="M638" s="11" t="s">
        <v>1914</v>
      </c>
      <c r="N638" s="11" t="s">
        <v>57</v>
      </c>
      <c r="O638" s="11" t="s">
        <v>47</v>
      </c>
      <c r="P638" s="11" t="s">
        <v>47</v>
      </c>
      <c r="Q638" s="11" t="s">
        <v>57</v>
      </c>
      <c r="R638" s="11" t="s">
        <v>57</v>
      </c>
      <c r="S638" s="11" t="s">
        <v>48</v>
      </c>
      <c r="T638" s="11" t="s">
        <v>48</v>
      </c>
      <c r="U638" s="11" t="s">
        <v>58</v>
      </c>
      <c r="V638" s="11" t="s">
        <v>48</v>
      </c>
      <c r="W638" s="11" t="s">
        <v>1915</v>
      </c>
      <c r="X638" s="11" t="s">
        <v>60</v>
      </c>
      <c r="Y638" s="11">
        <v>396</v>
      </c>
      <c r="Z638" s="11">
        <v>0</v>
      </c>
      <c r="AA638" s="11" t="s"/>
    </row>
    <row r="639" spans="1:27">
      <c r="A639" s="11" t="s">
        <v>2336</v>
      </c>
      <c r="B639" s="11" t="s">
        <v>45</v>
      </c>
      <c r="C639" s="11" t="s">
        <v>46</v>
      </c>
      <c r="D639" s="11" t="s">
        <v>47</v>
      </c>
      <c r="E639" s="11" t="s">
        <v>48</v>
      </c>
      <c r="F639" s="11" t="s">
        <v>2337</v>
      </c>
      <c r="G639" s="11" t="s">
        <v>2338</v>
      </c>
      <c r="H639" s="11" t="s">
        <v>2335</v>
      </c>
      <c r="I639" s="11" t="s">
        <v>52</v>
      </c>
      <c r="J639" s="11" t="s">
        <v>53</v>
      </c>
      <c r="K639" s="11" t="s">
        <v>385</v>
      </c>
      <c r="L639" s="11" t="s">
        <v>55</v>
      </c>
      <c r="M639" s="11" t="s">
        <v>1914</v>
      </c>
      <c r="N639" s="11" t="s">
        <v>57</v>
      </c>
      <c r="O639" s="11" t="s">
        <v>47</v>
      </c>
      <c r="P639" s="11" t="s">
        <v>47</v>
      </c>
      <c r="Q639" s="11" t="s">
        <v>57</v>
      </c>
      <c r="R639" s="11" t="s">
        <v>57</v>
      </c>
      <c r="S639" s="11" t="s">
        <v>48</v>
      </c>
      <c r="T639" s="11" t="s">
        <v>48</v>
      </c>
      <c r="U639" s="11" t="s">
        <v>58</v>
      </c>
      <c r="V639" s="11" t="s">
        <v>48</v>
      </c>
      <c r="W639" s="11" t="s">
        <v>1915</v>
      </c>
      <c r="X639" s="11" t="s">
        <v>60</v>
      </c>
      <c r="Y639" s="11">
        <v>396</v>
      </c>
      <c r="Z639" s="11">
        <v>0</v>
      </c>
      <c r="AA639" s="11" t="s"/>
    </row>
    <row r="640" spans="1:27">
      <c r="A640" s="11" t="s">
        <v>2339</v>
      </c>
      <c r="B640" s="11" t="s">
        <v>45</v>
      </c>
      <c r="C640" s="11" t="s">
        <v>46</v>
      </c>
      <c r="D640" s="11" t="s">
        <v>47</v>
      </c>
      <c r="E640" s="11" t="s">
        <v>48</v>
      </c>
      <c r="F640" s="11" t="s">
        <v>2340</v>
      </c>
      <c r="G640" s="11" t="s">
        <v>2341</v>
      </c>
      <c r="H640" s="11" t="s">
        <v>2342</v>
      </c>
      <c r="I640" s="11" t="s">
        <v>52</v>
      </c>
      <c r="J640" s="11" t="s">
        <v>53</v>
      </c>
      <c r="K640" s="11" t="s">
        <v>824</v>
      </c>
      <c r="L640" s="11" t="s">
        <v>55</v>
      </c>
      <c r="M640" s="11" t="s">
        <v>1914</v>
      </c>
      <c r="N640" s="11" t="s">
        <v>57</v>
      </c>
      <c r="O640" s="11" t="s">
        <v>47</v>
      </c>
      <c r="P640" s="11" t="s">
        <v>47</v>
      </c>
      <c r="Q640" s="11" t="s">
        <v>57</v>
      </c>
      <c r="R640" s="11" t="s">
        <v>57</v>
      </c>
      <c r="S640" s="11" t="s">
        <v>48</v>
      </c>
      <c r="T640" s="11" t="s">
        <v>48</v>
      </c>
      <c r="U640" s="11" t="s">
        <v>58</v>
      </c>
      <c r="V640" s="11" t="s">
        <v>48</v>
      </c>
      <c r="W640" s="11" t="s">
        <v>1915</v>
      </c>
      <c r="X640" s="11" t="s">
        <v>60</v>
      </c>
      <c r="Y640" s="11">
        <v>396</v>
      </c>
      <c r="Z640" s="11">
        <v>0</v>
      </c>
      <c r="AA640" s="11" t="s"/>
    </row>
    <row r="641" spans="1:27">
      <c r="A641" s="11" t="s">
        <v>2343</v>
      </c>
      <c r="B641" s="11" t="s">
        <v>45</v>
      </c>
      <c r="C641" s="11" t="s">
        <v>46</v>
      </c>
      <c r="D641" s="11" t="s">
        <v>47</v>
      </c>
      <c r="E641" s="11" t="s">
        <v>48</v>
      </c>
      <c r="F641" s="11" t="s">
        <v>2344</v>
      </c>
      <c r="G641" s="11" t="s">
        <v>2345</v>
      </c>
      <c r="H641" s="11" t="s">
        <v>1129</v>
      </c>
      <c r="I641" s="11" t="s">
        <v>52</v>
      </c>
      <c r="J641" s="11" t="s">
        <v>53</v>
      </c>
      <c r="K641" s="11" t="s">
        <v>1130</v>
      </c>
      <c r="L641" s="11" t="s">
        <v>55</v>
      </c>
      <c r="M641" s="11" t="s">
        <v>1914</v>
      </c>
      <c r="N641" s="11" t="s">
        <v>57</v>
      </c>
      <c r="O641" s="11" t="s">
        <v>47</v>
      </c>
      <c r="P641" s="11" t="s">
        <v>47</v>
      </c>
      <c r="Q641" s="11" t="s">
        <v>57</v>
      </c>
      <c r="R641" s="11" t="s">
        <v>57</v>
      </c>
      <c r="S641" s="11" t="s">
        <v>48</v>
      </c>
      <c r="T641" s="11" t="s">
        <v>48</v>
      </c>
      <c r="U641" s="11" t="s">
        <v>58</v>
      </c>
      <c r="V641" s="11" t="s">
        <v>48</v>
      </c>
      <c r="W641" s="11" t="s">
        <v>1915</v>
      </c>
      <c r="X641" s="11" t="s">
        <v>60</v>
      </c>
      <c r="Y641" s="11">
        <v>396</v>
      </c>
      <c r="Z641" s="11">
        <v>0</v>
      </c>
      <c r="AA641" s="11" t="s"/>
    </row>
    <row r="642" spans="1:27" s="130">
      <c r="A642" s="13" t="s">
        <v>2346</v>
      </c>
      <c r="B642" s="13" t="s">
        <v>45</v>
      </c>
      <c r="C642" s="13" t="s">
        <v>46</v>
      </c>
      <c r="D642" s="13" t="s">
        <v>47</v>
      </c>
      <c r="E642" s="13" t="s">
        <v>48</v>
      </c>
      <c r="F642" s="13" t="s">
        <v>2347</v>
      </c>
      <c r="G642" s="13" t="s">
        <v>2348</v>
      </c>
      <c r="H642" s="13" t="s">
        <v>629</v>
      </c>
      <c r="I642" s="13" t="s">
        <v>52</v>
      </c>
      <c r="J642" s="13" t="s">
        <v>53</v>
      </c>
      <c r="K642" s="13" t="s">
        <v>385</v>
      </c>
      <c r="L642" s="13" t="s">
        <v>55</v>
      </c>
      <c r="M642" s="13" t="s">
        <v>1972</v>
      </c>
      <c r="N642" s="13" t="s">
        <v>57</v>
      </c>
      <c r="O642" s="13" t="s">
        <v>47</v>
      </c>
      <c r="P642" s="13" t="s">
        <v>47</v>
      </c>
      <c r="Q642" s="13" t="s">
        <v>57</v>
      </c>
      <c r="R642" s="13" t="s">
        <v>57</v>
      </c>
      <c r="S642" s="13" t="s">
        <v>48</v>
      </c>
      <c r="T642" s="13" t="s">
        <v>48</v>
      </c>
      <c r="U642" s="13" t="s">
        <v>58</v>
      </c>
      <c r="V642" s="13" t="s">
        <v>48</v>
      </c>
      <c r="W642" s="13" t="s">
        <v>1973</v>
      </c>
      <c r="X642" s="13" t="s">
        <v>60</v>
      </c>
      <c r="Y642" s="13">
        <v>661</v>
      </c>
      <c r="Z642" s="13">
        <v>0</v>
      </c>
      <c r="AA642" s="13" t="s"/>
    </row>
    <row r="643" spans="1:27">
      <c r="A643" s="11" t="s">
        <v>2349</v>
      </c>
      <c r="B643" s="11" t="s">
        <v>45</v>
      </c>
      <c r="C643" s="11" t="s">
        <v>46</v>
      </c>
      <c r="D643" s="11" t="s">
        <v>47</v>
      </c>
      <c r="E643" s="11" t="s">
        <v>48</v>
      </c>
      <c r="F643" s="11" t="s">
        <v>2350</v>
      </c>
      <c r="G643" s="11" t="s">
        <v>2351</v>
      </c>
      <c r="H643" s="11" t="s">
        <v>2352</v>
      </c>
      <c r="I643" s="11" t="s">
        <v>52</v>
      </c>
      <c r="J643" s="11" t="s">
        <v>53</v>
      </c>
      <c r="K643" s="11" t="s">
        <v>417</v>
      </c>
      <c r="L643" s="11" t="s">
        <v>55</v>
      </c>
      <c r="M643" s="11" t="s">
        <v>1972</v>
      </c>
      <c r="N643" s="11" t="s">
        <v>57</v>
      </c>
      <c r="O643" s="11" t="s">
        <v>47</v>
      </c>
      <c r="P643" s="11" t="s">
        <v>47</v>
      </c>
      <c r="Q643" s="11" t="s">
        <v>57</v>
      </c>
      <c r="R643" s="11" t="s">
        <v>57</v>
      </c>
      <c r="S643" s="11" t="s">
        <v>48</v>
      </c>
      <c r="T643" s="11" t="s">
        <v>48</v>
      </c>
      <c r="U643" s="11" t="s">
        <v>58</v>
      </c>
      <c r="V643" s="11" t="s">
        <v>48</v>
      </c>
      <c r="W643" s="11" t="s">
        <v>1973</v>
      </c>
      <c r="X643" s="11" t="s">
        <v>60</v>
      </c>
      <c r="Y643" s="11">
        <v>661</v>
      </c>
      <c r="Z643" s="11">
        <v>0</v>
      </c>
      <c r="AA643" s="11" t="s"/>
    </row>
    <row r="644" spans="1:27">
      <c r="A644" s="11" t="s">
        <v>2353</v>
      </c>
      <c r="B644" s="11" t="s">
        <v>45</v>
      </c>
      <c r="C644" s="11" t="s">
        <v>46</v>
      </c>
      <c r="D644" s="11" t="s">
        <v>47</v>
      </c>
      <c r="E644" s="11" t="s">
        <v>48</v>
      </c>
      <c r="F644" s="11" t="s">
        <v>2354</v>
      </c>
      <c r="G644" s="11" t="s">
        <v>2355</v>
      </c>
      <c r="H644" s="11" t="s">
        <v>2356</v>
      </c>
      <c r="I644" s="11" t="s">
        <v>52</v>
      </c>
      <c r="J644" s="11" t="s">
        <v>53</v>
      </c>
      <c r="K644" s="11" t="s">
        <v>385</v>
      </c>
      <c r="L644" s="11" t="s">
        <v>55</v>
      </c>
      <c r="M644" s="11" t="s">
        <v>1972</v>
      </c>
      <c r="N644" s="11" t="s">
        <v>57</v>
      </c>
      <c r="O644" s="11" t="s">
        <v>47</v>
      </c>
      <c r="P644" s="11" t="s">
        <v>47</v>
      </c>
      <c r="Q644" s="11" t="s">
        <v>57</v>
      </c>
      <c r="R644" s="11" t="s">
        <v>57</v>
      </c>
      <c r="S644" s="11" t="s">
        <v>48</v>
      </c>
      <c r="T644" s="11" t="s">
        <v>48</v>
      </c>
      <c r="U644" s="11" t="s">
        <v>58</v>
      </c>
      <c r="V644" s="11" t="s">
        <v>48</v>
      </c>
      <c r="W644" s="11" t="s">
        <v>1973</v>
      </c>
      <c r="X644" s="11" t="s">
        <v>60</v>
      </c>
      <c r="Y644" s="11">
        <v>661</v>
      </c>
      <c r="Z644" s="11">
        <v>0</v>
      </c>
      <c r="AA644" s="11" t="s"/>
    </row>
    <row r="645" spans="1:27">
      <c r="A645" s="11" t="s">
        <v>2357</v>
      </c>
      <c r="B645" s="11" t="s">
        <v>45</v>
      </c>
      <c r="C645" s="11" t="s">
        <v>46</v>
      </c>
      <c r="D645" s="11" t="s">
        <v>47</v>
      </c>
      <c r="E645" s="11" t="s">
        <v>48</v>
      </c>
      <c r="F645" s="11" t="s">
        <v>2358</v>
      </c>
      <c r="G645" s="11" t="s">
        <v>2359</v>
      </c>
      <c r="H645" s="11" t="s">
        <v>2360</v>
      </c>
      <c r="I645" s="11" t="s">
        <v>52</v>
      </c>
      <c r="J645" s="11" t="s">
        <v>53</v>
      </c>
      <c r="K645" s="11" t="s">
        <v>54</v>
      </c>
      <c r="L645" s="11" t="s">
        <v>55</v>
      </c>
      <c r="M645" s="11" t="s">
        <v>1843</v>
      </c>
      <c r="N645" s="11" t="s">
        <v>57</v>
      </c>
      <c r="O645" s="11" t="s">
        <v>47</v>
      </c>
      <c r="P645" s="11" t="s">
        <v>47</v>
      </c>
      <c r="Q645" s="11" t="s">
        <v>57</v>
      </c>
      <c r="R645" s="11" t="s">
        <v>57</v>
      </c>
      <c r="S645" s="11" t="s">
        <v>48</v>
      </c>
      <c r="T645" s="11" t="s">
        <v>48</v>
      </c>
      <c r="U645" s="11" t="s">
        <v>58</v>
      </c>
      <c r="V645" s="11" t="s">
        <v>48</v>
      </c>
      <c r="W645" s="11" t="s">
        <v>1844</v>
      </c>
      <c r="X645" s="11" t="s">
        <v>60</v>
      </c>
      <c r="Y645" s="11">
        <v>829</v>
      </c>
      <c r="Z645" s="11">
        <v>0</v>
      </c>
      <c r="AA645" s="11" t="s"/>
    </row>
    <row r="646" spans="1:27">
      <c r="A646" s="11" t="s">
        <v>2361</v>
      </c>
      <c r="B646" s="11" t="s">
        <v>45</v>
      </c>
      <c r="C646" s="11" t="s">
        <v>46</v>
      </c>
      <c r="D646" s="11" t="s">
        <v>47</v>
      </c>
      <c r="E646" s="11" t="s">
        <v>48</v>
      </c>
      <c r="F646" s="11" t="s">
        <v>2362</v>
      </c>
      <c r="G646" s="11" t="s">
        <v>2363</v>
      </c>
      <c r="H646" s="11" t="s">
        <v>2360</v>
      </c>
      <c r="I646" s="11" t="s">
        <v>52</v>
      </c>
      <c r="J646" s="11" t="s">
        <v>53</v>
      </c>
      <c r="K646" s="11" t="s">
        <v>54</v>
      </c>
      <c r="L646" s="11" t="s">
        <v>55</v>
      </c>
      <c r="M646" s="11" t="s">
        <v>1902</v>
      </c>
      <c r="N646" s="11" t="s">
        <v>57</v>
      </c>
      <c r="O646" s="11" t="s">
        <v>47</v>
      </c>
      <c r="P646" s="11" t="s">
        <v>47</v>
      </c>
      <c r="Q646" s="11" t="s">
        <v>57</v>
      </c>
      <c r="R646" s="11" t="s">
        <v>57</v>
      </c>
      <c r="S646" s="11" t="s">
        <v>48</v>
      </c>
      <c r="T646" s="11" t="s">
        <v>48</v>
      </c>
      <c r="U646" s="11" t="s">
        <v>58</v>
      </c>
      <c r="V646" s="11" t="s">
        <v>48</v>
      </c>
      <c r="W646" s="11" t="s">
        <v>1903</v>
      </c>
      <c r="X646" s="11" t="s">
        <v>60</v>
      </c>
      <c r="Y646" s="11">
        <v>559</v>
      </c>
      <c r="Z646" s="11">
        <v>0</v>
      </c>
      <c r="AA646" s="11" t="s"/>
    </row>
    <row r="647" spans="1:27">
      <c r="A647" s="11" t="s">
        <v>2364</v>
      </c>
      <c r="B647" s="11" t="s">
        <v>45</v>
      </c>
      <c r="C647" s="11" t="s">
        <v>46</v>
      </c>
      <c r="D647" s="11" t="s">
        <v>47</v>
      </c>
      <c r="E647" s="11" t="s">
        <v>48</v>
      </c>
      <c r="F647" s="11" t="s">
        <v>2365</v>
      </c>
      <c r="G647" s="11" t="s">
        <v>2366</v>
      </c>
      <c r="H647" s="11" t="s">
        <v>2367</v>
      </c>
      <c r="I647" s="11" t="s">
        <v>52</v>
      </c>
      <c r="J647" s="11" t="s">
        <v>53</v>
      </c>
      <c r="K647" s="11" t="s">
        <v>2368</v>
      </c>
      <c r="L647" s="11" t="s">
        <v>55</v>
      </c>
      <c r="M647" s="11" t="s">
        <v>2015</v>
      </c>
      <c r="N647" s="11" t="s">
        <v>57</v>
      </c>
      <c r="O647" s="11" t="s">
        <v>47</v>
      </c>
      <c r="P647" s="11" t="s">
        <v>47</v>
      </c>
      <c r="Q647" s="11" t="s">
        <v>57</v>
      </c>
      <c r="R647" s="11" t="s">
        <v>57</v>
      </c>
      <c r="S647" s="11" t="s">
        <v>48</v>
      </c>
      <c r="T647" s="11" t="s">
        <v>48</v>
      </c>
      <c r="U647" s="11" t="s">
        <v>58</v>
      </c>
      <c r="V647" s="11" t="s">
        <v>48</v>
      </c>
      <c r="W647" s="11" t="s">
        <v>2016</v>
      </c>
      <c r="X647" s="11" t="s">
        <v>60</v>
      </c>
      <c r="Y647" s="11">
        <v>415</v>
      </c>
      <c r="Z647" s="11">
        <v>0</v>
      </c>
      <c r="AA647" s="11" t="s"/>
    </row>
    <row r="648" spans="1:27">
      <c r="A648" s="11" t="s">
        <v>2369</v>
      </c>
      <c r="B648" s="11" t="s">
        <v>45</v>
      </c>
      <c r="C648" s="11" t="s">
        <v>46</v>
      </c>
      <c r="D648" s="11" t="s">
        <v>47</v>
      </c>
      <c r="E648" s="11" t="s">
        <v>48</v>
      </c>
      <c r="F648" s="11" t="s">
        <v>2370</v>
      </c>
      <c r="G648" s="11" t="s">
        <v>2371</v>
      </c>
      <c r="H648" s="11" t="s">
        <v>2372</v>
      </c>
      <c r="I648" s="11" t="s">
        <v>52</v>
      </c>
      <c r="J648" s="11" t="s">
        <v>53</v>
      </c>
      <c r="K648" s="11" t="s">
        <v>385</v>
      </c>
      <c r="L648" s="11" t="s">
        <v>55</v>
      </c>
      <c r="M648" s="11" t="s">
        <v>1997</v>
      </c>
      <c r="N648" s="11" t="s">
        <v>57</v>
      </c>
      <c r="O648" s="11" t="s">
        <v>47</v>
      </c>
      <c r="P648" s="11" t="s">
        <v>47</v>
      </c>
      <c r="Q648" s="11" t="s">
        <v>57</v>
      </c>
      <c r="R648" s="11" t="s">
        <v>57</v>
      </c>
      <c r="S648" s="11" t="s">
        <v>48</v>
      </c>
      <c r="T648" s="11" t="s">
        <v>48</v>
      </c>
      <c r="U648" s="11" t="s">
        <v>58</v>
      </c>
      <c r="V648" s="11" t="s">
        <v>48</v>
      </c>
      <c r="W648" s="11" t="s">
        <v>1998</v>
      </c>
      <c r="X648" s="11" t="s">
        <v>60</v>
      </c>
      <c r="Y648" s="11">
        <v>838</v>
      </c>
      <c r="Z648" s="11">
        <v>0</v>
      </c>
      <c r="AA648" s="11" t="s"/>
    </row>
    <row r="649" spans="1:27">
      <c r="A649" s="11" t="s">
        <v>2373</v>
      </c>
      <c r="B649" s="11" t="s">
        <v>45</v>
      </c>
      <c r="C649" s="11" t="s">
        <v>46</v>
      </c>
      <c r="D649" s="11" t="s">
        <v>47</v>
      </c>
      <c r="E649" s="11" t="s">
        <v>48</v>
      </c>
      <c r="F649" s="11" t="s">
        <v>2374</v>
      </c>
      <c r="G649" s="11" t="s">
        <v>2375</v>
      </c>
      <c r="H649" s="11" t="s">
        <v>2376</v>
      </c>
      <c r="I649" s="11" t="s">
        <v>52</v>
      </c>
      <c r="J649" s="11" t="s">
        <v>53</v>
      </c>
      <c r="K649" s="11" t="s">
        <v>454</v>
      </c>
      <c r="L649" s="11" t="s">
        <v>55</v>
      </c>
      <c r="M649" s="11" t="s">
        <v>1902</v>
      </c>
      <c r="N649" s="11" t="s">
        <v>57</v>
      </c>
      <c r="O649" s="11" t="s">
        <v>47</v>
      </c>
      <c r="P649" s="11" t="s">
        <v>47</v>
      </c>
      <c r="Q649" s="11" t="s">
        <v>57</v>
      </c>
      <c r="R649" s="11" t="s">
        <v>57</v>
      </c>
      <c r="S649" s="11" t="s">
        <v>48</v>
      </c>
      <c r="T649" s="11" t="s">
        <v>48</v>
      </c>
      <c r="U649" s="11" t="s">
        <v>58</v>
      </c>
      <c r="V649" s="11" t="s">
        <v>48</v>
      </c>
      <c r="W649" s="11" t="s">
        <v>1903</v>
      </c>
      <c r="X649" s="11" t="s">
        <v>60</v>
      </c>
      <c r="Y649" s="11">
        <v>559</v>
      </c>
      <c r="Z649" s="11">
        <v>0</v>
      </c>
      <c r="AA649" s="11" t="s"/>
    </row>
    <row r="650" spans="1:27">
      <c r="A650" s="11" t="s">
        <v>2377</v>
      </c>
      <c r="B650" s="11" t="s">
        <v>45</v>
      </c>
      <c r="C650" s="11" t="s">
        <v>46</v>
      </c>
      <c r="D650" s="11" t="s">
        <v>47</v>
      </c>
      <c r="E650" s="11" t="s">
        <v>48</v>
      </c>
      <c r="F650" s="11" t="s">
        <v>2374</v>
      </c>
      <c r="G650" s="11" t="s">
        <v>2375</v>
      </c>
      <c r="H650" s="11" t="s">
        <v>2376</v>
      </c>
      <c r="I650" s="11" t="s">
        <v>52</v>
      </c>
      <c r="J650" s="11" t="s">
        <v>116</v>
      </c>
      <c r="K650" s="11" t="s">
        <v>454</v>
      </c>
      <c r="L650" s="11" t="s">
        <v>55</v>
      </c>
      <c r="M650" s="11" t="s">
        <v>57</v>
      </c>
      <c r="N650" s="11" t="s">
        <v>57</v>
      </c>
      <c r="O650" s="11" t="s">
        <v>2378</v>
      </c>
      <c r="P650" s="11" t="s">
        <v>2379</v>
      </c>
      <c r="Q650" s="11" t="s">
        <v>1902</v>
      </c>
      <c r="R650" s="11" t="s">
        <v>57</v>
      </c>
      <c r="S650" s="11" t="s">
        <v>119</v>
      </c>
      <c r="T650" s="11" t="s">
        <v>53</v>
      </c>
      <c r="U650" s="11" t="s">
        <v>58</v>
      </c>
      <c r="V650" s="11" t="s">
        <v>48</v>
      </c>
      <c r="W650" s="11" t="s">
        <v>2212</v>
      </c>
      <c r="X650" s="11" t="s">
        <v>60</v>
      </c>
      <c r="Y650" s="11">
        <v>0</v>
      </c>
      <c r="Z650" s="11">
        <v>559</v>
      </c>
      <c r="AA650" s="11" t="s"/>
    </row>
    <row r="651" spans="1:27">
      <c r="A651" s="11" t="s">
        <v>2380</v>
      </c>
      <c r="B651" s="11" t="s">
        <v>45</v>
      </c>
      <c r="C651" s="11" t="s">
        <v>46</v>
      </c>
      <c r="D651" s="11" t="s">
        <v>47</v>
      </c>
      <c r="E651" s="11" t="s">
        <v>48</v>
      </c>
      <c r="F651" s="11" t="s">
        <v>2381</v>
      </c>
      <c r="G651" s="11" t="s">
        <v>2382</v>
      </c>
      <c r="H651" s="11" t="s">
        <v>2383</v>
      </c>
      <c r="I651" s="11" t="s">
        <v>52</v>
      </c>
      <c r="J651" s="11" t="s">
        <v>53</v>
      </c>
      <c r="K651" s="11" t="s">
        <v>824</v>
      </c>
      <c r="L651" s="11" t="s">
        <v>55</v>
      </c>
      <c r="M651" s="11" t="s">
        <v>2124</v>
      </c>
      <c r="N651" s="11" t="s">
        <v>57</v>
      </c>
      <c r="O651" s="11" t="s">
        <v>47</v>
      </c>
      <c r="P651" s="11" t="s">
        <v>47</v>
      </c>
      <c r="Q651" s="11" t="s">
        <v>57</v>
      </c>
      <c r="R651" s="11" t="s">
        <v>57</v>
      </c>
      <c r="S651" s="11" t="s">
        <v>48</v>
      </c>
      <c r="T651" s="11" t="s">
        <v>48</v>
      </c>
      <c r="U651" s="11" t="s">
        <v>58</v>
      </c>
      <c r="V651" s="11" t="s">
        <v>48</v>
      </c>
      <c r="W651" s="11" t="s">
        <v>2125</v>
      </c>
      <c r="X651" s="11" t="s">
        <v>60</v>
      </c>
      <c r="Y651" s="11">
        <v>447</v>
      </c>
      <c r="Z651" s="11">
        <v>0</v>
      </c>
      <c r="AA651" s="11" t="s"/>
    </row>
    <row r="652" spans="1:27">
      <c r="A652" s="11" t="s">
        <v>2384</v>
      </c>
      <c r="B652" s="11" t="s">
        <v>45</v>
      </c>
      <c r="C652" s="11" t="s">
        <v>46</v>
      </c>
      <c r="D652" s="11" t="s">
        <v>47</v>
      </c>
      <c r="E652" s="11" t="s">
        <v>48</v>
      </c>
      <c r="F652" s="11" t="s">
        <v>2385</v>
      </c>
      <c r="G652" s="11" t="s">
        <v>2386</v>
      </c>
      <c r="H652" s="11" t="s">
        <v>704</v>
      </c>
      <c r="I652" s="11" t="s">
        <v>52</v>
      </c>
      <c r="J652" s="11" t="s">
        <v>53</v>
      </c>
      <c r="K652" s="11" t="s">
        <v>417</v>
      </c>
      <c r="L652" s="11" t="s">
        <v>55</v>
      </c>
      <c r="M652" s="11" t="s">
        <v>2255</v>
      </c>
      <c r="N652" s="11" t="s">
        <v>57</v>
      </c>
      <c r="O652" s="11" t="s">
        <v>47</v>
      </c>
      <c r="P652" s="11" t="s">
        <v>47</v>
      </c>
      <c r="Q652" s="11" t="s">
        <v>57</v>
      </c>
      <c r="R652" s="11" t="s">
        <v>57</v>
      </c>
      <c r="S652" s="11" t="s">
        <v>48</v>
      </c>
      <c r="T652" s="11" t="s">
        <v>48</v>
      </c>
      <c r="U652" s="11" t="s">
        <v>58</v>
      </c>
      <c r="V652" s="11" t="s">
        <v>48</v>
      </c>
      <c r="W652" s="11" t="s">
        <v>2256</v>
      </c>
      <c r="X652" s="11" t="s">
        <v>60</v>
      </c>
      <c r="Y652" s="11">
        <v>420</v>
      </c>
      <c r="Z652" s="11">
        <v>0</v>
      </c>
      <c r="AA652" s="11" t="s"/>
    </row>
    <row r="653" spans="1:27">
      <c r="A653" s="11" t="s">
        <v>2387</v>
      </c>
      <c r="B653" s="11" t="s">
        <v>45</v>
      </c>
      <c r="C653" s="11" t="s">
        <v>46</v>
      </c>
      <c r="D653" s="11" t="s">
        <v>47</v>
      </c>
      <c r="E653" s="11" t="s">
        <v>48</v>
      </c>
      <c r="F653" s="11" t="s">
        <v>2385</v>
      </c>
      <c r="G653" s="11" t="s">
        <v>2386</v>
      </c>
      <c r="H653" s="11" t="s">
        <v>704</v>
      </c>
      <c r="I653" s="11" t="s">
        <v>52</v>
      </c>
      <c r="J653" s="11" t="s">
        <v>116</v>
      </c>
      <c r="K653" s="11" t="s">
        <v>417</v>
      </c>
      <c r="L653" s="11" t="s">
        <v>55</v>
      </c>
      <c r="M653" s="11" t="s">
        <v>57</v>
      </c>
      <c r="N653" s="11" t="s">
        <v>57</v>
      </c>
      <c r="O653" s="11" t="s">
        <v>2388</v>
      </c>
      <c r="P653" s="11" t="s">
        <v>2389</v>
      </c>
      <c r="Q653" s="11" t="s">
        <v>2255</v>
      </c>
      <c r="R653" s="11" t="s">
        <v>57</v>
      </c>
      <c r="S653" s="11" t="s">
        <v>119</v>
      </c>
      <c r="T653" s="11" t="s">
        <v>53</v>
      </c>
      <c r="U653" s="11" t="s">
        <v>58</v>
      </c>
      <c r="V653" s="11" t="s">
        <v>48</v>
      </c>
      <c r="W653" s="11" t="s">
        <v>2390</v>
      </c>
      <c r="X653" s="11" t="s">
        <v>60</v>
      </c>
      <c r="Y653" s="11">
        <v>0</v>
      </c>
      <c r="Z653" s="11">
        <v>420</v>
      </c>
      <c r="AA653" s="11" t="s"/>
    </row>
    <row r="654" spans="1:27">
      <c r="A654" s="11" t="s">
        <v>2391</v>
      </c>
      <c r="B654" s="11" t="s">
        <v>45</v>
      </c>
      <c r="C654" s="11" t="s">
        <v>46</v>
      </c>
      <c r="D654" s="11" t="s">
        <v>47</v>
      </c>
      <c r="E654" s="11" t="s">
        <v>48</v>
      </c>
      <c r="F654" s="11" t="s">
        <v>2392</v>
      </c>
      <c r="G654" s="11" t="s">
        <v>2393</v>
      </c>
      <c r="H654" s="11" t="s">
        <v>2394</v>
      </c>
      <c r="I654" s="11" t="s">
        <v>52</v>
      </c>
      <c r="J654" s="11" t="s">
        <v>53</v>
      </c>
      <c r="K654" s="11" t="s">
        <v>162</v>
      </c>
      <c r="L654" s="11" t="s">
        <v>55</v>
      </c>
      <c r="M654" s="11" t="s">
        <v>1902</v>
      </c>
      <c r="N654" s="11" t="s">
        <v>57</v>
      </c>
      <c r="O654" s="11" t="s">
        <v>47</v>
      </c>
      <c r="P654" s="11" t="s">
        <v>47</v>
      </c>
      <c r="Q654" s="11" t="s">
        <v>57</v>
      </c>
      <c r="R654" s="11" t="s">
        <v>57</v>
      </c>
      <c r="S654" s="11" t="s">
        <v>48</v>
      </c>
      <c r="T654" s="11" t="s">
        <v>48</v>
      </c>
      <c r="U654" s="11" t="s">
        <v>58</v>
      </c>
      <c r="V654" s="11" t="s">
        <v>48</v>
      </c>
      <c r="W654" s="11" t="s">
        <v>1903</v>
      </c>
      <c r="X654" s="11" t="s">
        <v>60</v>
      </c>
      <c r="Y654" s="11">
        <v>559</v>
      </c>
      <c r="Z654" s="11">
        <v>0</v>
      </c>
      <c r="AA654" s="11" t="s"/>
    </row>
    <row r="655" spans="1:27">
      <c r="A655" s="11" t="s">
        <v>2395</v>
      </c>
      <c r="B655" s="11" t="s">
        <v>45</v>
      </c>
      <c r="C655" s="11" t="s">
        <v>46</v>
      </c>
      <c r="D655" s="11" t="s">
        <v>47</v>
      </c>
      <c r="E655" s="11" t="s">
        <v>48</v>
      </c>
      <c r="F655" s="11" t="s">
        <v>2392</v>
      </c>
      <c r="G655" s="11" t="s">
        <v>2393</v>
      </c>
      <c r="H655" s="11" t="s">
        <v>2394</v>
      </c>
      <c r="I655" s="11" t="s">
        <v>52</v>
      </c>
      <c r="J655" s="11" t="s">
        <v>116</v>
      </c>
      <c r="K655" s="11" t="s">
        <v>162</v>
      </c>
      <c r="L655" s="11" t="s">
        <v>55</v>
      </c>
      <c r="M655" s="11" t="s">
        <v>57</v>
      </c>
      <c r="N655" s="11" t="s">
        <v>57</v>
      </c>
      <c r="O655" s="11" t="s">
        <v>2396</v>
      </c>
      <c r="P655" s="11" t="s">
        <v>2397</v>
      </c>
      <c r="Q655" s="11" t="s">
        <v>1902</v>
      </c>
      <c r="R655" s="11" t="s">
        <v>57</v>
      </c>
      <c r="S655" s="11" t="s">
        <v>119</v>
      </c>
      <c r="T655" s="11" t="s">
        <v>53</v>
      </c>
      <c r="U655" s="11" t="s">
        <v>58</v>
      </c>
      <c r="V655" s="11" t="s">
        <v>48</v>
      </c>
      <c r="W655" s="11" t="s">
        <v>2212</v>
      </c>
      <c r="X655" s="11" t="s">
        <v>60</v>
      </c>
      <c r="Y655" s="11">
        <v>0</v>
      </c>
      <c r="Z655" s="11">
        <v>559</v>
      </c>
      <c r="AA655" s="11" t="s"/>
    </row>
    <row r="656" spans="1:27">
      <c r="A656" s="11" t="s">
        <v>2398</v>
      </c>
      <c r="B656" s="11" t="s">
        <v>45</v>
      </c>
      <c r="C656" s="11" t="s">
        <v>46</v>
      </c>
      <c r="D656" s="11" t="s">
        <v>47</v>
      </c>
      <c r="E656" s="11" t="s">
        <v>48</v>
      </c>
      <c r="F656" s="11" t="s">
        <v>2399</v>
      </c>
      <c r="G656" s="11" t="s">
        <v>2400</v>
      </c>
      <c r="H656" s="11" t="s">
        <v>2401</v>
      </c>
      <c r="I656" s="11" t="s">
        <v>52</v>
      </c>
      <c r="J656" s="11" t="s">
        <v>53</v>
      </c>
      <c r="K656" s="11" t="s">
        <v>385</v>
      </c>
      <c r="L656" s="11" t="s">
        <v>55</v>
      </c>
      <c r="M656" s="11" t="s">
        <v>418</v>
      </c>
      <c r="N656" s="11" t="s">
        <v>57</v>
      </c>
      <c r="O656" s="11" t="s">
        <v>47</v>
      </c>
      <c r="P656" s="11" t="s">
        <v>47</v>
      </c>
      <c r="Q656" s="11" t="s">
        <v>57</v>
      </c>
      <c r="R656" s="11" t="s">
        <v>57</v>
      </c>
      <c r="S656" s="11" t="s">
        <v>48</v>
      </c>
      <c r="T656" s="11" t="s">
        <v>48</v>
      </c>
      <c r="U656" s="11" t="s">
        <v>58</v>
      </c>
      <c r="V656" s="11" t="s">
        <v>48</v>
      </c>
      <c r="W656" s="11" t="s">
        <v>419</v>
      </c>
      <c r="X656" s="11" t="s">
        <v>60</v>
      </c>
      <c r="Y656" s="11">
        <v>348</v>
      </c>
      <c r="Z656" s="11">
        <v>0</v>
      </c>
      <c r="AA656" s="11" t="s"/>
    </row>
    <row r="657" spans="1:27">
      <c r="A657" s="11" t="s">
        <v>2402</v>
      </c>
      <c r="B657" s="11" t="s">
        <v>45</v>
      </c>
      <c r="C657" s="11" t="s">
        <v>46</v>
      </c>
      <c r="D657" s="11" t="s">
        <v>47</v>
      </c>
      <c r="E657" s="11" t="s">
        <v>48</v>
      </c>
      <c r="F657" s="11" t="s">
        <v>2403</v>
      </c>
      <c r="G657" s="11" t="s">
        <v>2404</v>
      </c>
      <c r="H657" s="11" t="s">
        <v>2401</v>
      </c>
      <c r="I657" s="11" t="s">
        <v>52</v>
      </c>
      <c r="J657" s="11" t="s">
        <v>53</v>
      </c>
      <c r="K657" s="11" t="s">
        <v>666</v>
      </c>
      <c r="L657" s="11" t="s">
        <v>55</v>
      </c>
      <c r="M657" s="11" t="s">
        <v>418</v>
      </c>
      <c r="N657" s="11" t="s">
        <v>57</v>
      </c>
      <c r="O657" s="11" t="s">
        <v>47</v>
      </c>
      <c r="P657" s="11" t="s">
        <v>47</v>
      </c>
      <c r="Q657" s="11" t="s">
        <v>57</v>
      </c>
      <c r="R657" s="11" t="s">
        <v>57</v>
      </c>
      <c r="S657" s="11" t="s">
        <v>48</v>
      </c>
      <c r="T657" s="11" t="s">
        <v>48</v>
      </c>
      <c r="U657" s="11" t="s">
        <v>58</v>
      </c>
      <c r="V657" s="11" t="s">
        <v>48</v>
      </c>
      <c r="W657" s="11" t="s">
        <v>419</v>
      </c>
      <c r="X657" s="11" t="s">
        <v>60</v>
      </c>
      <c r="Y657" s="11">
        <v>348</v>
      </c>
      <c r="Z657" s="11">
        <v>0</v>
      </c>
      <c r="AA657" s="11" t="s"/>
    </row>
    <row r="658" spans="1:27">
      <c r="A658" s="11" t="s">
        <v>2405</v>
      </c>
      <c r="B658" s="11" t="s">
        <v>45</v>
      </c>
      <c r="C658" s="11" t="s">
        <v>46</v>
      </c>
      <c r="D658" s="11" t="s">
        <v>47</v>
      </c>
      <c r="E658" s="11" t="s">
        <v>48</v>
      </c>
      <c r="F658" s="11" t="s">
        <v>2406</v>
      </c>
      <c r="G658" s="11" t="s">
        <v>2407</v>
      </c>
      <c r="H658" s="11" t="s">
        <v>2408</v>
      </c>
      <c r="I658" s="11" t="s">
        <v>52</v>
      </c>
      <c r="J658" s="11" t="s">
        <v>53</v>
      </c>
      <c r="K658" s="11" t="s">
        <v>403</v>
      </c>
      <c r="L658" s="11" t="s">
        <v>55</v>
      </c>
      <c r="M658" s="11" t="s">
        <v>2015</v>
      </c>
      <c r="N658" s="11" t="s">
        <v>57</v>
      </c>
      <c r="O658" s="11" t="s">
        <v>47</v>
      </c>
      <c r="P658" s="11" t="s">
        <v>47</v>
      </c>
      <c r="Q658" s="11" t="s">
        <v>57</v>
      </c>
      <c r="R658" s="11" t="s">
        <v>57</v>
      </c>
      <c r="S658" s="11" t="s">
        <v>48</v>
      </c>
      <c r="T658" s="11" t="s">
        <v>48</v>
      </c>
      <c r="U658" s="11" t="s">
        <v>58</v>
      </c>
      <c r="V658" s="11" t="s">
        <v>48</v>
      </c>
      <c r="W658" s="11" t="s">
        <v>2016</v>
      </c>
      <c r="X658" s="11" t="s">
        <v>60</v>
      </c>
      <c r="Y658" s="11">
        <v>415</v>
      </c>
      <c r="Z658" s="11">
        <v>0</v>
      </c>
      <c r="AA658" s="11" t="s"/>
    </row>
    <row r="659" spans="1:27">
      <c r="A659" s="11" t="s">
        <v>2409</v>
      </c>
      <c r="B659" s="11" t="s">
        <v>45</v>
      </c>
      <c r="C659" s="11" t="s">
        <v>46</v>
      </c>
      <c r="D659" s="11" t="s">
        <v>47</v>
      </c>
      <c r="E659" s="11" t="s">
        <v>48</v>
      </c>
      <c r="F659" s="11" t="s">
        <v>2406</v>
      </c>
      <c r="G659" s="11" t="s">
        <v>2407</v>
      </c>
      <c r="H659" s="11" t="s">
        <v>2408</v>
      </c>
      <c r="I659" s="11" t="s">
        <v>52</v>
      </c>
      <c r="J659" s="11" t="s">
        <v>116</v>
      </c>
      <c r="K659" s="11" t="s">
        <v>403</v>
      </c>
      <c r="L659" s="11" t="s">
        <v>55</v>
      </c>
      <c r="M659" s="11" t="s">
        <v>57</v>
      </c>
      <c r="N659" s="11" t="s">
        <v>57</v>
      </c>
      <c r="O659" s="11" t="s">
        <v>2410</v>
      </c>
      <c r="P659" s="11" t="s">
        <v>2411</v>
      </c>
      <c r="Q659" s="11" t="s">
        <v>2015</v>
      </c>
      <c r="R659" s="11" t="s">
        <v>57</v>
      </c>
      <c r="S659" s="11" t="s">
        <v>119</v>
      </c>
      <c r="T659" s="11" t="s">
        <v>53</v>
      </c>
      <c r="U659" s="11" t="s">
        <v>58</v>
      </c>
      <c r="V659" s="11" t="s">
        <v>48</v>
      </c>
      <c r="W659" s="11" t="s">
        <v>2412</v>
      </c>
      <c r="X659" s="11" t="s">
        <v>60</v>
      </c>
      <c r="Y659" s="11">
        <v>0</v>
      </c>
      <c r="Z659" s="11">
        <v>415</v>
      </c>
      <c r="AA659" s="11" t="s"/>
    </row>
    <row r="660" spans="1:27">
      <c r="A660" s="11" t="s">
        <v>2413</v>
      </c>
      <c r="B660" s="11" t="s">
        <v>45</v>
      </c>
      <c r="C660" s="11" t="s">
        <v>46</v>
      </c>
      <c r="D660" s="11" t="s">
        <v>47</v>
      </c>
      <c r="E660" s="11" t="s">
        <v>48</v>
      </c>
      <c r="F660" s="11" t="s">
        <v>2414</v>
      </c>
      <c r="G660" s="11" t="s">
        <v>2415</v>
      </c>
      <c r="H660" s="11" t="s">
        <v>2372</v>
      </c>
      <c r="I660" s="11" t="s">
        <v>52</v>
      </c>
      <c r="J660" s="11" t="s">
        <v>53</v>
      </c>
      <c r="K660" s="11" t="s">
        <v>385</v>
      </c>
      <c r="L660" s="11" t="s">
        <v>55</v>
      </c>
      <c r="M660" s="11" t="s">
        <v>2124</v>
      </c>
      <c r="N660" s="11" t="s">
        <v>57</v>
      </c>
      <c r="O660" s="11" t="s">
        <v>47</v>
      </c>
      <c r="P660" s="11" t="s">
        <v>47</v>
      </c>
      <c r="Q660" s="11" t="s">
        <v>57</v>
      </c>
      <c r="R660" s="11" t="s">
        <v>57</v>
      </c>
      <c r="S660" s="11" t="s">
        <v>48</v>
      </c>
      <c r="T660" s="11" t="s">
        <v>48</v>
      </c>
      <c r="U660" s="11" t="s">
        <v>58</v>
      </c>
      <c r="V660" s="11" t="s">
        <v>48</v>
      </c>
      <c r="W660" s="11" t="s">
        <v>2125</v>
      </c>
      <c r="X660" s="11" t="s">
        <v>60</v>
      </c>
      <c r="Y660" s="11">
        <v>447</v>
      </c>
      <c r="Z660" s="11">
        <v>0</v>
      </c>
      <c r="AA660" s="11" t="s"/>
    </row>
    <row r="661" spans="1:27">
      <c r="A661" s="11" t="s">
        <v>2416</v>
      </c>
      <c r="B661" s="11" t="s">
        <v>45</v>
      </c>
      <c r="C661" s="11" t="s">
        <v>46</v>
      </c>
      <c r="D661" s="11" t="s">
        <v>47</v>
      </c>
      <c r="E661" s="11" t="s">
        <v>48</v>
      </c>
      <c r="F661" s="11" t="s">
        <v>2417</v>
      </c>
      <c r="G661" s="11" t="s">
        <v>2418</v>
      </c>
      <c r="H661" s="11" t="s">
        <v>2408</v>
      </c>
      <c r="I661" s="11" t="s">
        <v>52</v>
      </c>
      <c r="J661" s="11" t="s">
        <v>53</v>
      </c>
      <c r="K661" s="11" t="s">
        <v>403</v>
      </c>
      <c r="L661" s="11" t="s">
        <v>55</v>
      </c>
      <c r="M661" s="11" t="s">
        <v>1855</v>
      </c>
      <c r="N661" s="11" t="s">
        <v>57</v>
      </c>
      <c r="O661" s="11" t="s">
        <v>47</v>
      </c>
      <c r="P661" s="11" t="s">
        <v>47</v>
      </c>
      <c r="Q661" s="11" t="s">
        <v>57</v>
      </c>
      <c r="R661" s="11" t="s">
        <v>57</v>
      </c>
      <c r="S661" s="11" t="s">
        <v>48</v>
      </c>
      <c r="T661" s="11" t="s">
        <v>48</v>
      </c>
      <c r="U661" s="11" t="s">
        <v>58</v>
      </c>
      <c r="V661" s="11" t="s">
        <v>48</v>
      </c>
      <c r="W661" s="11" t="s">
        <v>1856</v>
      </c>
      <c r="X661" s="11" t="s">
        <v>60</v>
      </c>
      <c r="Y661" s="11">
        <v>490</v>
      </c>
      <c r="Z661" s="11">
        <v>0</v>
      </c>
      <c r="AA661" s="11" t="s"/>
    </row>
    <row r="662" spans="1:27">
      <c r="A662" s="11" t="s">
        <v>2419</v>
      </c>
      <c r="B662" s="11" t="s">
        <v>45</v>
      </c>
      <c r="C662" s="11" t="s">
        <v>46</v>
      </c>
      <c r="D662" s="11" t="s">
        <v>47</v>
      </c>
      <c r="E662" s="11" t="s">
        <v>48</v>
      </c>
      <c r="F662" s="11" t="s">
        <v>2417</v>
      </c>
      <c r="G662" s="11" t="s">
        <v>2418</v>
      </c>
      <c r="H662" s="11" t="s">
        <v>2408</v>
      </c>
      <c r="I662" s="11" t="s">
        <v>52</v>
      </c>
      <c r="J662" s="11" t="s">
        <v>116</v>
      </c>
      <c r="K662" s="11" t="s">
        <v>403</v>
      </c>
      <c r="L662" s="11" t="s">
        <v>55</v>
      </c>
      <c r="M662" s="11" t="s">
        <v>57</v>
      </c>
      <c r="N662" s="11" t="s">
        <v>57</v>
      </c>
      <c r="O662" s="11" t="s">
        <v>2420</v>
      </c>
      <c r="P662" s="11" t="s">
        <v>2421</v>
      </c>
      <c r="Q662" s="11" t="s">
        <v>1855</v>
      </c>
      <c r="R662" s="11" t="s">
        <v>57</v>
      </c>
      <c r="S662" s="11" t="s">
        <v>119</v>
      </c>
      <c r="T662" s="11" t="s">
        <v>53</v>
      </c>
      <c r="U662" s="11" t="s">
        <v>58</v>
      </c>
      <c r="V662" s="11" t="s">
        <v>48</v>
      </c>
      <c r="W662" s="11" t="s">
        <v>2060</v>
      </c>
      <c r="X662" s="11" t="s">
        <v>60</v>
      </c>
      <c r="Y662" s="11">
        <v>0</v>
      </c>
      <c r="Z662" s="11">
        <v>490</v>
      </c>
      <c r="AA662" s="11" t="s"/>
    </row>
    <row r="663" spans="1:27">
      <c r="A663" s="11" t="s">
        <v>2422</v>
      </c>
      <c r="B663" s="11" t="s">
        <v>45</v>
      </c>
      <c r="C663" s="11" t="s">
        <v>46</v>
      </c>
      <c r="D663" s="11" t="s">
        <v>47</v>
      </c>
      <c r="E663" s="11" t="s">
        <v>48</v>
      </c>
      <c r="F663" s="11" t="s">
        <v>2423</v>
      </c>
      <c r="G663" s="11" t="s">
        <v>2424</v>
      </c>
      <c r="H663" s="11" t="s">
        <v>2425</v>
      </c>
      <c r="I663" s="11" t="s">
        <v>52</v>
      </c>
      <c r="J663" s="11" t="s">
        <v>53</v>
      </c>
      <c r="K663" s="11" t="s">
        <v>566</v>
      </c>
      <c r="L663" s="11" t="s">
        <v>55</v>
      </c>
      <c r="M663" s="11" t="s">
        <v>1914</v>
      </c>
      <c r="N663" s="11" t="s">
        <v>2426</v>
      </c>
      <c r="O663" s="11" t="s">
        <v>47</v>
      </c>
      <c r="P663" s="11" t="s">
        <v>47</v>
      </c>
      <c r="Q663" s="11" t="s">
        <v>57</v>
      </c>
      <c r="R663" s="11" t="s">
        <v>57</v>
      </c>
      <c r="S663" s="11" t="s">
        <v>48</v>
      </c>
      <c r="T663" s="11" t="s">
        <v>48</v>
      </c>
      <c r="U663" s="11" t="s">
        <v>58</v>
      </c>
      <c r="V663" s="11" t="s">
        <v>48</v>
      </c>
      <c r="W663" s="11" t="s">
        <v>1915</v>
      </c>
      <c r="X663" s="11" t="s">
        <v>60</v>
      </c>
      <c r="Y663" s="11">
        <v>396</v>
      </c>
      <c r="Z663" s="11">
        <v>0</v>
      </c>
      <c r="AA663" s="11" t="s"/>
    </row>
    <row r="664" spans="1:27">
      <c r="A664" s="11" t="s">
        <v>2427</v>
      </c>
      <c r="B664" s="11" t="s">
        <v>45</v>
      </c>
      <c r="C664" s="11" t="s">
        <v>46</v>
      </c>
      <c r="D664" s="11" t="s">
        <v>47</v>
      </c>
      <c r="E664" s="11" t="s">
        <v>48</v>
      </c>
      <c r="F664" s="11" t="s">
        <v>2423</v>
      </c>
      <c r="G664" s="11" t="s">
        <v>2424</v>
      </c>
      <c r="H664" s="11" t="s">
        <v>2425</v>
      </c>
      <c r="I664" s="11" t="s">
        <v>52</v>
      </c>
      <c r="J664" s="11" t="s">
        <v>116</v>
      </c>
      <c r="K664" s="11" t="s">
        <v>566</v>
      </c>
      <c r="L664" s="11" t="s">
        <v>55</v>
      </c>
      <c r="M664" s="11" t="s">
        <v>57</v>
      </c>
      <c r="N664" s="11" t="s">
        <v>57</v>
      </c>
      <c r="O664" s="11" t="s">
        <v>2428</v>
      </c>
      <c r="P664" s="11" t="s">
        <v>2429</v>
      </c>
      <c r="Q664" s="11" t="s">
        <v>1914</v>
      </c>
      <c r="R664" s="11" t="s">
        <v>2426</v>
      </c>
      <c r="S664" s="11" t="s">
        <v>119</v>
      </c>
      <c r="T664" s="11" t="s">
        <v>53</v>
      </c>
      <c r="U664" s="11" t="s">
        <v>58</v>
      </c>
      <c r="V664" s="11" t="s">
        <v>48</v>
      </c>
      <c r="W664" s="11" t="s">
        <v>2112</v>
      </c>
      <c r="X664" s="11" t="s">
        <v>60</v>
      </c>
      <c r="Y664" s="11">
        <v>0</v>
      </c>
      <c r="Z664" s="11">
        <v>396</v>
      </c>
      <c r="AA664" s="11" t="s"/>
    </row>
    <row r="665" spans="1:27">
      <c r="A665" s="11" t="s">
        <v>2430</v>
      </c>
      <c r="B665" s="11" t="s">
        <v>45</v>
      </c>
      <c r="C665" s="11" t="s">
        <v>46</v>
      </c>
      <c r="D665" s="11" t="s">
        <v>47</v>
      </c>
      <c r="E665" s="11" t="s">
        <v>48</v>
      </c>
      <c r="F665" s="11" t="s">
        <v>2431</v>
      </c>
      <c r="G665" s="11" t="s">
        <v>2432</v>
      </c>
      <c r="H665" s="11" t="s">
        <v>2433</v>
      </c>
      <c r="I665" s="11" t="s">
        <v>52</v>
      </c>
      <c r="J665" s="11" t="s">
        <v>53</v>
      </c>
      <c r="K665" s="11" t="s">
        <v>162</v>
      </c>
      <c r="L665" s="11" t="s">
        <v>55</v>
      </c>
      <c r="M665" s="11" t="s">
        <v>1902</v>
      </c>
      <c r="N665" s="11" t="s">
        <v>57</v>
      </c>
      <c r="O665" s="11" t="s">
        <v>47</v>
      </c>
      <c r="P665" s="11" t="s">
        <v>47</v>
      </c>
      <c r="Q665" s="11" t="s">
        <v>57</v>
      </c>
      <c r="R665" s="11" t="s">
        <v>57</v>
      </c>
      <c r="S665" s="11" t="s">
        <v>48</v>
      </c>
      <c r="T665" s="11" t="s">
        <v>48</v>
      </c>
      <c r="U665" s="11" t="s">
        <v>58</v>
      </c>
      <c r="V665" s="11" t="s">
        <v>48</v>
      </c>
      <c r="W665" s="11" t="s">
        <v>1903</v>
      </c>
      <c r="X665" s="11" t="s">
        <v>60</v>
      </c>
      <c r="Y665" s="11">
        <v>559</v>
      </c>
      <c r="Z665" s="11">
        <v>0</v>
      </c>
      <c r="AA665" s="11" t="s"/>
    </row>
    <row r="666" spans="1:27">
      <c r="A666" s="11" t="s">
        <v>2434</v>
      </c>
      <c r="B666" s="11" t="s">
        <v>45</v>
      </c>
      <c r="C666" s="11" t="s">
        <v>46</v>
      </c>
      <c r="D666" s="11" t="s">
        <v>47</v>
      </c>
      <c r="E666" s="11" t="s">
        <v>48</v>
      </c>
      <c r="F666" s="11" t="s">
        <v>2431</v>
      </c>
      <c r="G666" s="11" t="s">
        <v>2432</v>
      </c>
      <c r="H666" s="11" t="s">
        <v>2433</v>
      </c>
      <c r="I666" s="11" t="s">
        <v>52</v>
      </c>
      <c r="J666" s="11" t="s">
        <v>116</v>
      </c>
      <c r="K666" s="11" t="s">
        <v>162</v>
      </c>
      <c r="L666" s="11" t="s">
        <v>55</v>
      </c>
      <c r="M666" s="11" t="s">
        <v>57</v>
      </c>
      <c r="N666" s="11" t="s">
        <v>57</v>
      </c>
      <c r="O666" s="11" t="s">
        <v>2435</v>
      </c>
      <c r="P666" s="11" t="s">
        <v>2436</v>
      </c>
      <c r="Q666" s="11" t="s">
        <v>1902</v>
      </c>
      <c r="R666" s="11" t="s">
        <v>57</v>
      </c>
      <c r="S666" s="11" t="s">
        <v>119</v>
      </c>
      <c r="T666" s="11" t="s">
        <v>53</v>
      </c>
      <c r="U666" s="11" t="s">
        <v>58</v>
      </c>
      <c r="V666" s="11" t="s">
        <v>48</v>
      </c>
      <c r="W666" s="11" t="s">
        <v>2212</v>
      </c>
      <c r="X666" s="11" t="s">
        <v>60</v>
      </c>
      <c r="Y666" s="11">
        <v>0</v>
      </c>
      <c r="Z666" s="11">
        <v>559</v>
      </c>
      <c r="AA666" s="11" t="s"/>
    </row>
    <row r="667" spans="1:27">
      <c r="A667" s="11" t="s">
        <v>2437</v>
      </c>
      <c r="B667" s="11" t="s">
        <v>45</v>
      </c>
      <c r="C667" s="11" t="s">
        <v>46</v>
      </c>
      <c r="D667" s="11" t="s">
        <v>47</v>
      </c>
      <c r="E667" s="11" t="s">
        <v>48</v>
      </c>
      <c r="F667" s="11" t="s">
        <v>2438</v>
      </c>
      <c r="G667" s="11" t="s">
        <v>2439</v>
      </c>
      <c r="H667" s="11" t="s">
        <v>2440</v>
      </c>
      <c r="I667" s="11" t="s">
        <v>52</v>
      </c>
      <c r="J667" s="11" t="s">
        <v>53</v>
      </c>
      <c r="K667" s="11" t="s">
        <v>385</v>
      </c>
      <c r="L667" s="11" t="s">
        <v>55</v>
      </c>
      <c r="M667" s="11" t="s">
        <v>1821</v>
      </c>
      <c r="N667" s="11" t="s">
        <v>57</v>
      </c>
      <c r="O667" s="11" t="s">
        <v>47</v>
      </c>
      <c r="P667" s="11" t="s">
        <v>47</v>
      </c>
      <c r="Q667" s="11" t="s">
        <v>57</v>
      </c>
      <c r="R667" s="11" t="s">
        <v>57</v>
      </c>
      <c r="S667" s="11" t="s">
        <v>48</v>
      </c>
      <c r="T667" s="11" t="s">
        <v>48</v>
      </c>
      <c r="U667" s="11" t="s">
        <v>58</v>
      </c>
      <c r="V667" s="11" t="s">
        <v>48</v>
      </c>
      <c r="W667" s="11" t="s">
        <v>1823</v>
      </c>
      <c r="X667" s="11" t="s">
        <v>60</v>
      </c>
      <c r="Y667" s="11">
        <v>1043</v>
      </c>
      <c r="Z667" s="11">
        <v>0</v>
      </c>
      <c r="AA667" s="11" t="s"/>
    </row>
    <row r="668" spans="1:27">
      <c r="A668" s="11" t="s">
        <v>2441</v>
      </c>
      <c r="B668" s="11" t="s">
        <v>45</v>
      </c>
      <c r="C668" s="11" t="s">
        <v>46</v>
      </c>
      <c r="D668" s="11" t="s">
        <v>47</v>
      </c>
      <c r="E668" s="11" t="s">
        <v>48</v>
      </c>
      <c r="F668" s="11" t="s">
        <v>2442</v>
      </c>
      <c r="G668" s="11" t="s">
        <v>2443</v>
      </c>
      <c r="H668" s="11" t="s">
        <v>754</v>
      </c>
      <c r="I668" s="11" t="s">
        <v>52</v>
      </c>
      <c r="J668" s="11" t="s">
        <v>53</v>
      </c>
      <c r="K668" s="11" t="s">
        <v>578</v>
      </c>
      <c r="L668" s="11" t="s">
        <v>55</v>
      </c>
      <c r="M668" s="11" t="s">
        <v>1855</v>
      </c>
      <c r="N668" s="11" t="s">
        <v>57</v>
      </c>
      <c r="O668" s="11" t="s">
        <v>47</v>
      </c>
      <c r="P668" s="11" t="s">
        <v>47</v>
      </c>
      <c r="Q668" s="11" t="s">
        <v>57</v>
      </c>
      <c r="R668" s="11" t="s">
        <v>57</v>
      </c>
      <c r="S668" s="11" t="s">
        <v>48</v>
      </c>
      <c r="T668" s="11" t="s">
        <v>48</v>
      </c>
      <c r="U668" s="11" t="s">
        <v>58</v>
      </c>
      <c r="V668" s="11" t="s">
        <v>48</v>
      </c>
      <c r="W668" s="11" t="s">
        <v>1856</v>
      </c>
      <c r="X668" s="11" t="s">
        <v>60</v>
      </c>
      <c r="Y668" s="11">
        <v>490</v>
      </c>
      <c r="Z668" s="11">
        <v>0</v>
      </c>
      <c r="AA668" s="11" t="s"/>
    </row>
    <row r="669" spans="1:27">
      <c r="A669" s="11" t="s">
        <v>2444</v>
      </c>
      <c r="B669" s="11" t="s">
        <v>45</v>
      </c>
      <c r="C669" s="11" t="s">
        <v>46</v>
      </c>
      <c r="D669" s="11" t="s">
        <v>47</v>
      </c>
      <c r="E669" s="11" t="s">
        <v>48</v>
      </c>
      <c r="F669" s="11" t="s">
        <v>2445</v>
      </c>
      <c r="G669" s="11" t="s">
        <v>2446</v>
      </c>
      <c r="H669" s="11" t="s">
        <v>2433</v>
      </c>
      <c r="I669" s="11" t="s">
        <v>52</v>
      </c>
      <c r="J669" s="11" t="s">
        <v>53</v>
      </c>
      <c r="K669" s="11" t="s">
        <v>385</v>
      </c>
      <c r="L669" s="11" t="s">
        <v>55</v>
      </c>
      <c r="M669" s="11" t="s">
        <v>1902</v>
      </c>
      <c r="N669" s="11" t="s">
        <v>57</v>
      </c>
      <c r="O669" s="11" t="s">
        <v>47</v>
      </c>
      <c r="P669" s="11" t="s">
        <v>47</v>
      </c>
      <c r="Q669" s="11" t="s">
        <v>57</v>
      </c>
      <c r="R669" s="11" t="s">
        <v>57</v>
      </c>
      <c r="S669" s="11" t="s">
        <v>48</v>
      </c>
      <c r="T669" s="11" t="s">
        <v>48</v>
      </c>
      <c r="U669" s="11" t="s">
        <v>58</v>
      </c>
      <c r="V669" s="11" t="s">
        <v>48</v>
      </c>
      <c r="W669" s="11" t="s">
        <v>1903</v>
      </c>
      <c r="X669" s="11" t="s">
        <v>60</v>
      </c>
      <c r="Y669" s="11">
        <v>559</v>
      </c>
      <c r="Z669" s="11">
        <v>0</v>
      </c>
      <c r="AA669" s="11" t="s"/>
    </row>
    <row r="670" spans="1:27">
      <c r="A670" s="11" t="s">
        <v>2447</v>
      </c>
      <c r="B670" s="11" t="s">
        <v>45</v>
      </c>
      <c r="C670" s="11" t="s">
        <v>46</v>
      </c>
      <c r="D670" s="11" t="s">
        <v>47</v>
      </c>
      <c r="E670" s="11" t="s">
        <v>48</v>
      </c>
      <c r="F670" s="11" t="s">
        <v>2445</v>
      </c>
      <c r="G670" s="11" t="s">
        <v>2446</v>
      </c>
      <c r="H670" s="11" t="s">
        <v>2433</v>
      </c>
      <c r="I670" s="11" t="s">
        <v>52</v>
      </c>
      <c r="J670" s="11" t="s">
        <v>116</v>
      </c>
      <c r="K670" s="11" t="s">
        <v>385</v>
      </c>
      <c r="L670" s="11" t="s">
        <v>55</v>
      </c>
      <c r="M670" s="11" t="s">
        <v>57</v>
      </c>
      <c r="N670" s="11" t="s">
        <v>57</v>
      </c>
      <c r="O670" s="11" t="s">
        <v>2448</v>
      </c>
      <c r="P670" s="11" t="s">
        <v>2449</v>
      </c>
      <c r="Q670" s="11" t="s">
        <v>1902</v>
      </c>
      <c r="R670" s="11" t="s">
        <v>57</v>
      </c>
      <c r="S670" s="11" t="s">
        <v>119</v>
      </c>
      <c r="T670" s="11" t="s">
        <v>53</v>
      </c>
      <c r="U670" s="11" t="s">
        <v>58</v>
      </c>
      <c r="V670" s="11" t="s">
        <v>48</v>
      </c>
      <c r="W670" s="11" t="s">
        <v>2212</v>
      </c>
      <c r="X670" s="11" t="s">
        <v>60</v>
      </c>
      <c r="Y670" s="11">
        <v>0</v>
      </c>
      <c r="Z670" s="11">
        <v>559</v>
      </c>
      <c r="AA670" s="11" t="s"/>
    </row>
    <row r="671" spans="1:27">
      <c r="A671" s="11" t="s">
        <v>2450</v>
      </c>
      <c r="B671" s="11" t="s">
        <v>45</v>
      </c>
      <c r="C671" s="11" t="s">
        <v>46</v>
      </c>
      <c r="D671" s="11" t="s">
        <v>47</v>
      </c>
      <c r="E671" s="11" t="s">
        <v>48</v>
      </c>
      <c r="F671" s="11" t="s">
        <v>2451</v>
      </c>
      <c r="G671" s="11" t="s">
        <v>2452</v>
      </c>
      <c r="H671" s="11" t="s">
        <v>2453</v>
      </c>
      <c r="I671" s="11" t="s">
        <v>52</v>
      </c>
      <c r="J671" s="11" t="s">
        <v>53</v>
      </c>
      <c r="K671" s="11" t="s">
        <v>666</v>
      </c>
      <c r="L671" s="11" t="s">
        <v>55</v>
      </c>
      <c r="M671" s="11" t="s">
        <v>1902</v>
      </c>
      <c r="N671" s="11" t="s">
        <v>57</v>
      </c>
      <c r="O671" s="11" t="s">
        <v>47</v>
      </c>
      <c r="P671" s="11" t="s">
        <v>47</v>
      </c>
      <c r="Q671" s="11" t="s">
        <v>57</v>
      </c>
      <c r="R671" s="11" t="s">
        <v>57</v>
      </c>
      <c r="S671" s="11" t="s">
        <v>48</v>
      </c>
      <c r="T671" s="11" t="s">
        <v>48</v>
      </c>
      <c r="U671" s="11" t="s">
        <v>58</v>
      </c>
      <c r="V671" s="11" t="s">
        <v>48</v>
      </c>
      <c r="W671" s="11" t="s">
        <v>1903</v>
      </c>
      <c r="X671" s="11" t="s">
        <v>60</v>
      </c>
      <c r="Y671" s="11">
        <v>559</v>
      </c>
      <c r="Z671" s="11">
        <v>0</v>
      </c>
      <c r="AA671" s="11" t="s"/>
    </row>
    <row r="672" spans="1:27">
      <c r="A672" s="11" t="s">
        <v>2454</v>
      </c>
      <c r="B672" s="11" t="s">
        <v>45</v>
      </c>
      <c r="C672" s="11" t="s">
        <v>46</v>
      </c>
      <c r="D672" s="11" t="s">
        <v>47</v>
      </c>
      <c r="E672" s="11" t="s">
        <v>48</v>
      </c>
      <c r="F672" s="11" t="s">
        <v>2451</v>
      </c>
      <c r="G672" s="11" t="s">
        <v>2452</v>
      </c>
      <c r="H672" s="11" t="s">
        <v>2453</v>
      </c>
      <c r="I672" s="11" t="s">
        <v>52</v>
      </c>
      <c r="J672" s="11" t="s">
        <v>116</v>
      </c>
      <c r="K672" s="11" t="s">
        <v>666</v>
      </c>
      <c r="L672" s="11" t="s">
        <v>55</v>
      </c>
      <c r="M672" s="11" t="s">
        <v>57</v>
      </c>
      <c r="N672" s="11" t="s">
        <v>57</v>
      </c>
      <c r="O672" s="11" t="s">
        <v>2455</v>
      </c>
      <c r="P672" s="11" t="s">
        <v>2456</v>
      </c>
      <c r="Q672" s="11" t="s">
        <v>1902</v>
      </c>
      <c r="R672" s="11" t="s">
        <v>57</v>
      </c>
      <c r="S672" s="11" t="s">
        <v>119</v>
      </c>
      <c r="T672" s="11" t="s">
        <v>53</v>
      </c>
      <c r="U672" s="11" t="s">
        <v>58</v>
      </c>
      <c r="V672" s="11" t="s">
        <v>48</v>
      </c>
      <c r="W672" s="11" t="s">
        <v>2212</v>
      </c>
      <c r="X672" s="11" t="s">
        <v>60</v>
      </c>
      <c r="Y672" s="11">
        <v>0</v>
      </c>
      <c r="Z672" s="11">
        <v>559</v>
      </c>
      <c r="AA672" s="11" t="s"/>
    </row>
    <row r="673" spans="1:27">
      <c r="A673" s="11" t="s">
        <v>2457</v>
      </c>
      <c r="B673" s="11" t="s">
        <v>45</v>
      </c>
      <c r="C673" s="11" t="s">
        <v>46</v>
      </c>
      <c r="D673" s="11" t="s">
        <v>47</v>
      </c>
      <c r="E673" s="11" t="s">
        <v>48</v>
      </c>
      <c r="F673" s="11" t="s">
        <v>2458</v>
      </c>
      <c r="G673" s="11" t="s">
        <v>2459</v>
      </c>
      <c r="H673" s="11" t="s">
        <v>2383</v>
      </c>
      <c r="I673" s="11" t="s">
        <v>52</v>
      </c>
      <c r="J673" s="11" t="s">
        <v>53</v>
      </c>
      <c r="K673" s="11" t="s">
        <v>824</v>
      </c>
      <c r="L673" s="11" t="s">
        <v>55</v>
      </c>
      <c r="M673" s="11" t="s">
        <v>1902</v>
      </c>
      <c r="N673" s="11" t="s">
        <v>57</v>
      </c>
      <c r="O673" s="11" t="s">
        <v>47</v>
      </c>
      <c r="P673" s="11" t="s">
        <v>47</v>
      </c>
      <c r="Q673" s="11" t="s">
        <v>57</v>
      </c>
      <c r="R673" s="11" t="s">
        <v>57</v>
      </c>
      <c r="S673" s="11" t="s">
        <v>48</v>
      </c>
      <c r="T673" s="11" t="s">
        <v>48</v>
      </c>
      <c r="U673" s="11" t="s">
        <v>58</v>
      </c>
      <c r="V673" s="11" t="s">
        <v>48</v>
      </c>
      <c r="W673" s="11" t="s">
        <v>1903</v>
      </c>
      <c r="X673" s="11" t="s">
        <v>60</v>
      </c>
      <c r="Y673" s="11">
        <v>559</v>
      </c>
      <c r="Z673" s="11">
        <v>0</v>
      </c>
      <c r="AA673" s="11" t="s"/>
    </row>
    <row r="674" spans="1:27">
      <c r="A674" s="11" t="s">
        <v>2460</v>
      </c>
      <c r="B674" s="11" t="s">
        <v>45</v>
      </c>
      <c r="C674" s="11" t="s">
        <v>46</v>
      </c>
      <c r="D674" s="11" t="s">
        <v>47</v>
      </c>
      <c r="E674" s="11" t="s">
        <v>48</v>
      </c>
      <c r="F674" s="11" t="s">
        <v>2458</v>
      </c>
      <c r="G674" s="11" t="s">
        <v>2459</v>
      </c>
      <c r="H674" s="11" t="s">
        <v>2383</v>
      </c>
      <c r="I674" s="11" t="s">
        <v>52</v>
      </c>
      <c r="J674" s="11" t="s">
        <v>116</v>
      </c>
      <c r="K674" s="11" t="s">
        <v>824</v>
      </c>
      <c r="L674" s="11" t="s">
        <v>55</v>
      </c>
      <c r="M674" s="11" t="s">
        <v>57</v>
      </c>
      <c r="N674" s="11" t="s">
        <v>57</v>
      </c>
      <c r="O674" s="11" t="s">
        <v>2461</v>
      </c>
      <c r="P674" s="11" t="s">
        <v>2462</v>
      </c>
      <c r="Q674" s="11" t="s">
        <v>1902</v>
      </c>
      <c r="R674" s="11" t="s">
        <v>57</v>
      </c>
      <c r="S674" s="11" t="s">
        <v>119</v>
      </c>
      <c r="T674" s="11" t="s">
        <v>53</v>
      </c>
      <c r="U674" s="11" t="s">
        <v>58</v>
      </c>
      <c r="V674" s="11" t="s">
        <v>48</v>
      </c>
      <c r="W674" s="11" t="s">
        <v>2212</v>
      </c>
      <c r="X674" s="11" t="s">
        <v>60</v>
      </c>
      <c r="Y674" s="11">
        <v>0</v>
      </c>
      <c r="Z674" s="11">
        <v>559</v>
      </c>
      <c r="AA674" s="11" t="s"/>
    </row>
    <row r="675" spans="1:27">
      <c r="A675" s="11" t="s">
        <v>2463</v>
      </c>
      <c r="B675" s="11" t="s">
        <v>45</v>
      </c>
      <c r="C675" s="11" t="s">
        <v>46</v>
      </c>
      <c r="D675" s="11" t="s">
        <v>47</v>
      </c>
      <c r="E675" s="11" t="s">
        <v>48</v>
      </c>
      <c r="F675" s="11" t="s">
        <v>2464</v>
      </c>
      <c r="G675" s="11" t="s">
        <v>2465</v>
      </c>
      <c r="H675" s="11" t="s">
        <v>1887</v>
      </c>
      <c r="I675" s="11" t="s">
        <v>52</v>
      </c>
      <c r="J675" s="11" t="s">
        <v>53</v>
      </c>
      <c r="K675" s="11" t="s">
        <v>385</v>
      </c>
      <c r="L675" s="11" t="s">
        <v>55</v>
      </c>
      <c r="M675" s="11" t="s">
        <v>1855</v>
      </c>
      <c r="N675" s="11" t="s">
        <v>57</v>
      </c>
      <c r="O675" s="11" t="s">
        <v>47</v>
      </c>
      <c r="P675" s="11" t="s">
        <v>47</v>
      </c>
      <c r="Q675" s="11" t="s">
        <v>57</v>
      </c>
      <c r="R675" s="11" t="s">
        <v>57</v>
      </c>
      <c r="S675" s="11" t="s">
        <v>48</v>
      </c>
      <c r="T675" s="11" t="s">
        <v>48</v>
      </c>
      <c r="U675" s="11" t="s">
        <v>58</v>
      </c>
      <c r="V675" s="11" t="s">
        <v>48</v>
      </c>
      <c r="W675" s="11" t="s">
        <v>1856</v>
      </c>
      <c r="X675" s="11" t="s">
        <v>60</v>
      </c>
      <c r="Y675" s="11">
        <v>490</v>
      </c>
      <c r="Z675" s="11">
        <v>0</v>
      </c>
      <c r="AA675" s="11" t="s"/>
    </row>
    <row r="676" spans="1:27">
      <c r="A676" s="11" t="s">
        <v>2466</v>
      </c>
      <c r="B676" s="11" t="s">
        <v>45</v>
      </c>
      <c r="C676" s="11" t="s">
        <v>46</v>
      </c>
      <c r="D676" s="11" t="s">
        <v>47</v>
      </c>
      <c r="E676" s="11" t="s">
        <v>48</v>
      </c>
      <c r="F676" s="11" t="s">
        <v>2464</v>
      </c>
      <c r="G676" s="11" t="s">
        <v>2465</v>
      </c>
      <c r="H676" s="11" t="s">
        <v>1887</v>
      </c>
      <c r="I676" s="11" t="s">
        <v>52</v>
      </c>
      <c r="J676" s="11" t="s">
        <v>116</v>
      </c>
      <c r="K676" s="11" t="s">
        <v>385</v>
      </c>
      <c r="L676" s="11" t="s">
        <v>55</v>
      </c>
      <c r="M676" s="11" t="s">
        <v>57</v>
      </c>
      <c r="N676" s="11" t="s">
        <v>57</v>
      </c>
      <c r="O676" s="11" t="s">
        <v>2467</v>
      </c>
      <c r="P676" s="11" t="s">
        <v>2468</v>
      </c>
      <c r="Q676" s="11" t="s">
        <v>1855</v>
      </c>
      <c r="R676" s="11" t="s">
        <v>57</v>
      </c>
      <c r="S676" s="11" t="s">
        <v>119</v>
      </c>
      <c r="T676" s="11" t="s">
        <v>53</v>
      </c>
      <c r="U676" s="11" t="s">
        <v>58</v>
      </c>
      <c r="V676" s="11" t="s">
        <v>48</v>
      </c>
      <c r="W676" s="11" t="s">
        <v>2060</v>
      </c>
      <c r="X676" s="11" t="s">
        <v>60</v>
      </c>
      <c r="Y676" s="11">
        <v>0</v>
      </c>
      <c r="Z676" s="11">
        <v>490</v>
      </c>
      <c r="AA676" s="11" t="s"/>
    </row>
    <row r="677" spans="1:27">
      <c r="A677" s="11" t="s">
        <v>2469</v>
      </c>
      <c r="B677" s="11" t="s">
        <v>45</v>
      </c>
      <c r="C677" s="11" t="s">
        <v>46</v>
      </c>
      <c r="D677" s="11" t="s">
        <v>47</v>
      </c>
      <c r="E677" s="11" t="s">
        <v>48</v>
      </c>
      <c r="F677" s="11" t="s">
        <v>2470</v>
      </c>
      <c r="G677" s="11" t="s">
        <v>2471</v>
      </c>
      <c r="H677" s="11" t="s">
        <v>2372</v>
      </c>
      <c r="I677" s="11" t="s">
        <v>52</v>
      </c>
      <c r="J677" s="11" t="s">
        <v>53</v>
      </c>
      <c r="K677" s="11" t="s">
        <v>385</v>
      </c>
      <c r="L677" s="11" t="s">
        <v>55</v>
      </c>
      <c r="M677" s="11" t="s">
        <v>1902</v>
      </c>
      <c r="N677" s="11" t="s">
        <v>57</v>
      </c>
      <c r="O677" s="11" t="s">
        <v>47</v>
      </c>
      <c r="P677" s="11" t="s">
        <v>47</v>
      </c>
      <c r="Q677" s="11" t="s">
        <v>57</v>
      </c>
      <c r="R677" s="11" t="s">
        <v>57</v>
      </c>
      <c r="S677" s="11" t="s">
        <v>48</v>
      </c>
      <c r="T677" s="11" t="s">
        <v>48</v>
      </c>
      <c r="U677" s="11" t="s">
        <v>58</v>
      </c>
      <c r="V677" s="11" t="s">
        <v>48</v>
      </c>
      <c r="W677" s="11" t="s">
        <v>1903</v>
      </c>
      <c r="X677" s="11" t="s">
        <v>60</v>
      </c>
      <c r="Y677" s="11">
        <v>559</v>
      </c>
      <c r="Z677" s="11">
        <v>0</v>
      </c>
      <c r="AA677" s="11" t="s"/>
    </row>
    <row r="678" spans="1:27">
      <c r="A678" s="11" t="s">
        <v>2472</v>
      </c>
      <c r="B678" s="11" t="s">
        <v>45</v>
      </c>
      <c r="C678" s="11" t="s">
        <v>46</v>
      </c>
      <c r="D678" s="11" t="s">
        <v>47</v>
      </c>
      <c r="E678" s="11" t="s">
        <v>48</v>
      </c>
      <c r="F678" s="11" t="s">
        <v>2470</v>
      </c>
      <c r="G678" s="11" t="s">
        <v>2471</v>
      </c>
      <c r="H678" s="11" t="s">
        <v>2372</v>
      </c>
      <c r="I678" s="11" t="s">
        <v>52</v>
      </c>
      <c r="J678" s="11" t="s">
        <v>116</v>
      </c>
      <c r="K678" s="11" t="s">
        <v>385</v>
      </c>
      <c r="L678" s="11" t="s">
        <v>55</v>
      </c>
      <c r="M678" s="11" t="s">
        <v>57</v>
      </c>
      <c r="N678" s="11" t="s">
        <v>57</v>
      </c>
      <c r="O678" s="11" t="s">
        <v>2473</v>
      </c>
      <c r="P678" s="11" t="s">
        <v>2474</v>
      </c>
      <c r="Q678" s="11" t="s">
        <v>1902</v>
      </c>
      <c r="R678" s="11" t="s">
        <v>57</v>
      </c>
      <c r="S678" s="11" t="s">
        <v>119</v>
      </c>
      <c r="T678" s="11" t="s">
        <v>53</v>
      </c>
      <c r="U678" s="11" t="s">
        <v>58</v>
      </c>
      <c r="V678" s="11" t="s">
        <v>48</v>
      </c>
      <c r="W678" s="11" t="s">
        <v>2212</v>
      </c>
      <c r="X678" s="11" t="s">
        <v>60</v>
      </c>
      <c r="Y678" s="11">
        <v>0</v>
      </c>
      <c r="Z678" s="11">
        <v>559</v>
      </c>
      <c r="AA678" s="11" t="s"/>
    </row>
    <row r="679" spans="1:27">
      <c r="A679" s="11" t="s">
        <v>2475</v>
      </c>
      <c r="B679" s="11" t="s">
        <v>45</v>
      </c>
      <c r="C679" s="11" t="s">
        <v>46</v>
      </c>
      <c r="D679" s="11" t="s">
        <v>47</v>
      </c>
      <c r="E679" s="11" t="s">
        <v>48</v>
      </c>
      <c r="F679" s="11" t="s">
        <v>2476</v>
      </c>
      <c r="G679" s="11" t="s">
        <v>2477</v>
      </c>
      <c r="H679" s="11" t="s">
        <v>2478</v>
      </c>
      <c r="I679" s="11" t="s">
        <v>52</v>
      </c>
      <c r="J679" s="11" t="s">
        <v>53</v>
      </c>
      <c r="K679" s="11" t="s">
        <v>385</v>
      </c>
      <c r="L679" s="11" t="s">
        <v>55</v>
      </c>
      <c r="M679" s="11" t="s">
        <v>1902</v>
      </c>
      <c r="N679" s="11" t="s">
        <v>57</v>
      </c>
      <c r="O679" s="11" t="s">
        <v>47</v>
      </c>
      <c r="P679" s="11" t="s">
        <v>47</v>
      </c>
      <c r="Q679" s="11" t="s">
        <v>57</v>
      </c>
      <c r="R679" s="11" t="s">
        <v>57</v>
      </c>
      <c r="S679" s="11" t="s">
        <v>48</v>
      </c>
      <c r="T679" s="11" t="s">
        <v>48</v>
      </c>
      <c r="U679" s="11" t="s">
        <v>58</v>
      </c>
      <c r="V679" s="11" t="s">
        <v>48</v>
      </c>
      <c r="W679" s="11" t="s">
        <v>1903</v>
      </c>
      <c r="X679" s="11" t="s">
        <v>60</v>
      </c>
      <c r="Y679" s="11">
        <v>559</v>
      </c>
      <c r="Z679" s="11">
        <v>0</v>
      </c>
      <c r="AA679" s="11" t="s"/>
    </row>
    <row r="680" spans="1:27">
      <c r="A680" s="11" t="s">
        <v>2479</v>
      </c>
      <c r="B680" s="11" t="s">
        <v>45</v>
      </c>
      <c r="C680" s="11" t="s">
        <v>46</v>
      </c>
      <c r="D680" s="11" t="s">
        <v>47</v>
      </c>
      <c r="E680" s="11" t="s">
        <v>48</v>
      </c>
      <c r="F680" s="11" t="s">
        <v>2480</v>
      </c>
      <c r="G680" s="11" t="s">
        <v>2481</v>
      </c>
      <c r="H680" s="11" t="s">
        <v>2425</v>
      </c>
      <c r="I680" s="11" t="s">
        <v>52</v>
      </c>
      <c r="J680" s="11" t="s">
        <v>53</v>
      </c>
      <c r="K680" s="11" t="s">
        <v>566</v>
      </c>
      <c r="L680" s="11" t="s">
        <v>55</v>
      </c>
      <c r="M680" s="11" t="s">
        <v>1914</v>
      </c>
      <c r="N680" s="11" t="s">
        <v>2426</v>
      </c>
      <c r="O680" s="11" t="s">
        <v>47</v>
      </c>
      <c r="P680" s="11" t="s">
        <v>47</v>
      </c>
      <c r="Q680" s="11" t="s">
        <v>57</v>
      </c>
      <c r="R680" s="11" t="s">
        <v>57</v>
      </c>
      <c r="S680" s="11" t="s">
        <v>48</v>
      </c>
      <c r="T680" s="11" t="s">
        <v>48</v>
      </c>
      <c r="U680" s="11" t="s">
        <v>58</v>
      </c>
      <c r="V680" s="11" t="s">
        <v>48</v>
      </c>
      <c r="W680" s="11" t="s">
        <v>1915</v>
      </c>
      <c r="X680" s="11" t="s">
        <v>60</v>
      </c>
      <c r="Y680" s="11">
        <v>396</v>
      </c>
      <c r="Z680" s="11">
        <v>0</v>
      </c>
      <c r="AA680" s="11" t="s"/>
    </row>
    <row r="681" spans="1:27">
      <c r="A681" s="11" t="s">
        <v>2482</v>
      </c>
      <c r="B681" s="11" t="s">
        <v>45</v>
      </c>
      <c r="C681" s="11" t="s">
        <v>46</v>
      </c>
      <c r="D681" s="11" t="s">
        <v>47</v>
      </c>
      <c r="E681" s="11" t="s">
        <v>48</v>
      </c>
      <c r="F681" s="11" t="s">
        <v>2480</v>
      </c>
      <c r="G681" s="11" t="s">
        <v>2481</v>
      </c>
      <c r="H681" s="11" t="s">
        <v>2425</v>
      </c>
      <c r="I681" s="11" t="s">
        <v>52</v>
      </c>
      <c r="J681" s="11" t="s">
        <v>116</v>
      </c>
      <c r="K681" s="11" t="s">
        <v>566</v>
      </c>
      <c r="L681" s="11" t="s">
        <v>55</v>
      </c>
      <c r="M681" s="11" t="s">
        <v>57</v>
      </c>
      <c r="N681" s="11" t="s">
        <v>57</v>
      </c>
      <c r="O681" s="11" t="s">
        <v>2483</v>
      </c>
      <c r="P681" s="11" t="s">
        <v>2484</v>
      </c>
      <c r="Q681" s="11" t="s">
        <v>1914</v>
      </c>
      <c r="R681" s="11" t="s">
        <v>2426</v>
      </c>
      <c r="S681" s="11" t="s">
        <v>119</v>
      </c>
      <c r="T681" s="11" t="s">
        <v>53</v>
      </c>
      <c r="U681" s="11" t="s">
        <v>58</v>
      </c>
      <c r="V681" s="11" t="s">
        <v>48</v>
      </c>
      <c r="W681" s="11" t="s">
        <v>2112</v>
      </c>
      <c r="X681" s="11" t="s">
        <v>60</v>
      </c>
      <c r="Y681" s="11">
        <v>0</v>
      </c>
      <c r="Z681" s="11">
        <v>396</v>
      </c>
      <c r="AA681" s="11" t="s"/>
    </row>
    <row r="682" spans="1:27">
      <c r="A682" s="11" t="s">
        <v>2485</v>
      </c>
      <c r="B682" s="11" t="s">
        <v>45</v>
      </c>
      <c r="C682" s="11" t="s">
        <v>46</v>
      </c>
      <c r="D682" s="11" t="s">
        <v>47</v>
      </c>
      <c r="E682" s="11" t="s">
        <v>48</v>
      </c>
      <c r="F682" s="11" t="s">
        <v>2486</v>
      </c>
      <c r="G682" s="11" t="s">
        <v>2487</v>
      </c>
      <c r="H682" s="11" t="s">
        <v>2488</v>
      </c>
      <c r="I682" s="11" t="s">
        <v>52</v>
      </c>
      <c r="J682" s="11" t="s">
        <v>53</v>
      </c>
      <c r="K682" s="11" t="s">
        <v>162</v>
      </c>
      <c r="L682" s="11" t="s">
        <v>55</v>
      </c>
      <c r="M682" s="11" t="s">
        <v>1902</v>
      </c>
      <c r="N682" s="11" t="s">
        <v>57</v>
      </c>
      <c r="O682" s="11" t="s">
        <v>47</v>
      </c>
      <c r="P682" s="11" t="s">
        <v>47</v>
      </c>
      <c r="Q682" s="11" t="s">
        <v>57</v>
      </c>
      <c r="R682" s="11" t="s">
        <v>57</v>
      </c>
      <c r="S682" s="11" t="s">
        <v>48</v>
      </c>
      <c r="T682" s="11" t="s">
        <v>48</v>
      </c>
      <c r="U682" s="11" t="s">
        <v>58</v>
      </c>
      <c r="V682" s="11" t="s">
        <v>48</v>
      </c>
      <c r="W682" s="11" t="s">
        <v>1903</v>
      </c>
      <c r="X682" s="11" t="s">
        <v>60</v>
      </c>
      <c r="Y682" s="11">
        <v>559</v>
      </c>
      <c r="Z682" s="11">
        <v>0</v>
      </c>
      <c r="AA682" s="11" t="s"/>
    </row>
    <row r="683" spans="1:27">
      <c r="A683" s="11" t="s">
        <v>2489</v>
      </c>
      <c r="B683" s="11" t="s">
        <v>45</v>
      </c>
      <c r="C683" s="11" t="s">
        <v>46</v>
      </c>
      <c r="D683" s="11" t="s">
        <v>47</v>
      </c>
      <c r="E683" s="11" t="s">
        <v>48</v>
      </c>
      <c r="F683" s="11" t="s">
        <v>2486</v>
      </c>
      <c r="G683" s="11" t="s">
        <v>2487</v>
      </c>
      <c r="H683" s="11" t="s">
        <v>2488</v>
      </c>
      <c r="I683" s="11" t="s">
        <v>52</v>
      </c>
      <c r="J683" s="11" t="s">
        <v>116</v>
      </c>
      <c r="K683" s="11" t="s">
        <v>162</v>
      </c>
      <c r="L683" s="11" t="s">
        <v>55</v>
      </c>
      <c r="M683" s="11" t="s">
        <v>57</v>
      </c>
      <c r="N683" s="11" t="s">
        <v>57</v>
      </c>
      <c r="O683" s="11" t="s">
        <v>2490</v>
      </c>
      <c r="P683" s="11" t="s">
        <v>2491</v>
      </c>
      <c r="Q683" s="11" t="s">
        <v>1902</v>
      </c>
      <c r="R683" s="11" t="s">
        <v>57</v>
      </c>
      <c r="S683" s="11" t="s">
        <v>119</v>
      </c>
      <c r="T683" s="11" t="s">
        <v>53</v>
      </c>
      <c r="U683" s="11" t="s">
        <v>58</v>
      </c>
      <c r="V683" s="11" t="s">
        <v>48</v>
      </c>
      <c r="W683" s="11" t="s">
        <v>2212</v>
      </c>
      <c r="X683" s="11" t="s">
        <v>60</v>
      </c>
      <c r="Y683" s="11">
        <v>0</v>
      </c>
      <c r="Z683" s="11">
        <v>559</v>
      </c>
      <c r="AA683" s="11" t="s"/>
    </row>
    <row r="684" spans="1:27">
      <c r="A684" s="11" t="s">
        <v>2492</v>
      </c>
      <c r="B684" s="11" t="s">
        <v>45</v>
      </c>
      <c r="C684" s="11" t="s">
        <v>46</v>
      </c>
      <c r="D684" s="11" t="s">
        <v>47</v>
      </c>
      <c r="E684" s="11" t="s">
        <v>48</v>
      </c>
      <c r="F684" s="11" t="s">
        <v>2493</v>
      </c>
      <c r="G684" s="11" t="s">
        <v>2494</v>
      </c>
      <c r="H684" s="11" t="s">
        <v>51</v>
      </c>
      <c r="I684" s="11" t="s">
        <v>52</v>
      </c>
      <c r="J684" s="11" t="s">
        <v>53</v>
      </c>
      <c r="K684" s="11" t="s">
        <v>1617</v>
      </c>
      <c r="L684" s="11" t="s">
        <v>55</v>
      </c>
      <c r="M684" s="11" t="s">
        <v>2495</v>
      </c>
      <c r="N684" s="11" t="s">
        <v>57</v>
      </c>
      <c r="O684" s="11" t="s">
        <v>47</v>
      </c>
      <c r="P684" s="11" t="s">
        <v>47</v>
      </c>
      <c r="Q684" s="11" t="s">
        <v>57</v>
      </c>
      <c r="R684" s="11" t="s">
        <v>57</v>
      </c>
      <c r="S684" s="11" t="s">
        <v>48</v>
      </c>
      <c r="T684" s="11" t="s">
        <v>48</v>
      </c>
      <c r="U684" s="11" t="s">
        <v>58</v>
      </c>
      <c r="V684" s="11" t="s">
        <v>48</v>
      </c>
      <c r="W684" s="11" t="s">
        <v>59</v>
      </c>
      <c r="X684" s="11" t="s">
        <v>60</v>
      </c>
      <c r="Y684" s="11">
        <v>0.01</v>
      </c>
      <c r="Z684" s="11">
        <v>0</v>
      </c>
      <c r="AA684" s="11" t="s"/>
    </row>
    <row r="685" spans="1:27">
      <c r="A685" s="11" t="s">
        <v>2496</v>
      </c>
      <c r="B685" s="11" t="s">
        <v>45</v>
      </c>
      <c r="C685" s="11" t="s">
        <v>46</v>
      </c>
      <c r="D685" s="11" t="s">
        <v>47</v>
      </c>
      <c r="E685" s="11" t="s">
        <v>48</v>
      </c>
      <c r="F685" s="11" t="s">
        <v>2497</v>
      </c>
      <c r="G685" s="11" t="s">
        <v>2498</v>
      </c>
      <c r="H685" s="11" t="s">
        <v>51</v>
      </c>
      <c r="I685" s="11" t="s">
        <v>52</v>
      </c>
      <c r="J685" s="11" t="s">
        <v>53</v>
      </c>
      <c r="K685" s="11" t="s">
        <v>1617</v>
      </c>
      <c r="L685" s="11" t="s">
        <v>55</v>
      </c>
      <c r="M685" s="11" t="s">
        <v>2495</v>
      </c>
      <c r="N685" s="11" t="s">
        <v>57</v>
      </c>
      <c r="O685" s="11" t="s">
        <v>47</v>
      </c>
      <c r="P685" s="11" t="s">
        <v>47</v>
      </c>
      <c r="Q685" s="11" t="s">
        <v>57</v>
      </c>
      <c r="R685" s="11" t="s">
        <v>57</v>
      </c>
      <c r="S685" s="11" t="s">
        <v>48</v>
      </c>
      <c r="T685" s="11" t="s">
        <v>48</v>
      </c>
      <c r="U685" s="11" t="s">
        <v>58</v>
      </c>
      <c r="V685" s="11" t="s">
        <v>48</v>
      </c>
      <c r="W685" s="11" t="s">
        <v>59</v>
      </c>
      <c r="X685" s="11" t="s">
        <v>60</v>
      </c>
      <c r="Y685" s="11">
        <v>0.01</v>
      </c>
      <c r="Z685" s="11">
        <v>0</v>
      </c>
      <c r="AA685" s="11" t="s"/>
    </row>
    <row r="686" spans="1:27">
      <c r="A686" s="11" t="s">
        <v>2499</v>
      </c>
      <c r="B686" s="11" t="s">
        <v>45</v>
      </c>
      <c r="C686" s="11" t="s">
        <v>46</v>
      </c>
      <c r="D686" s="11" t="s">
        <v>47</v>
      </c>
      <c r="E686" s="11" t="s">
        <v>48</v>
      </c>
      <c r="F686" s="11" t="s">
        <v>2500</v>
      </c>
      <c r="G686" s="11" t="s">
        <v>2501</v>
      </c>
      <c r="H686" s="11" t="s">
        <v>2401</v>
      </c>
      <c r="I686" s="11" t="s">
        <v>52</v>
      </c>
      <c r="J686" s="11" t="s">
        <v>53</v>
      </c>
      <c r="K686" s="11" t="s">
        <v>666</v>
      </c>
      <c r="L686" s="11" t="s">
        <v>55</v>
      </c>
      <c r="M686" s="11" t="s">
        <v>1855</v>
      </c>
      <c r="N686" s="11" t="s">
        <v>57</v>
      </c>
      <c r="O686" s="11" t="s">
        <v>47</v>
      </c>
      <c r="P686" s="11" t="s">
        <v>47</v>
      </c>
      <c r="Q686" s="11" t="s">
        <v>57</v>
      </c>
      <c r="R686" s="11" t="s">
        <v>57</v>
      </c>
      <c r="S686" s="11" t="s">
        <v>48</v>
      </c>
      <c r="T686" s="11" t="s">
        <v>48</v>
      </c>
      <c r="U686" s="11" t="s">
        <v>58</v>
      </c>
      <c r="V686" s="11" t="s">
        <v>48</v>
      </c>
      <c r="W686" s="11" t="s">
        <v>1856</v>
      </c>
      <c r="X686" s="11" t="s">
        <v>60</v>
      </c>
      <c r="Y686" s="11">
        <v>490</v>
      </c>
      <c r="Z686" s="11">
        <v>0</v>
      </c>
      <c r="AA686" s="11" t="s"/>
    </row>
    <row r="687" spans="1:27">
      <c r="A687" s="11" t="s">
        <v>2502</v>
      </c>
      <c r="B687" s="11" t="s">
        <v>45</v>
      </c>
      <c r="C687" s="11" t="s">
        <v>46</v>
      </c>
      <c r="D687" s="11" t="s">
        <v>47</v>
      </c>
      <c r="E687" s="11" t="s">
        <v>48</v>
      </c>
      <c r="F687" s="11" t="s">
        <v>2503</v>
      </c>
      <c r="G687" s="11" t="s">
        <v>2504</v>
      </c>
      <c r="H687" s="11" t="s">
        <v>2425</v>
      </c>
      <c r="I687" s="11" t="s">
        <v>52</v>
      </c>
      <c r="J687" s="11" t="s">
        <v>53</v>
      </c>
      <c r="K687" s="11" t="s">
        <v>566</v>
      </c>
      <c r="L687" s="11" t="s">
        <v>55</v>
      </c>
      <c r="M687" s="11" t="s">
        <v>1914</v>
      </c>
      <c r="N687" s="11" t="s">
        <v>2426</v>
      </c>
      <c r="O687" s="11" t="s">
        <v>47</v>
      </c>
      <c r="P687" s="11" t="s">
        <v>47</v>
      </c>
      <c r="Q687" s="11" t="s">
        <v>57</v>
      </c>
      <c r="R687" s="11" t="s">
        <v>57</v>
      </c>
      <c r="S687" s="11" t="s">
        <v>48</v>
      </c>
      <c r="T687" s="11" t="s">
        <v>48</v>
      </c>
      <c r="U687" s="11" t="s">
        <v>58</v>
      </c>
      <c r="V687" s="11" t="s">
        <v>48</v>
      </c>
      <c r="W687" s="11" t="s">
        <v>1915</v>
      </c>
      <c r="X687" s="11" t="s">
        <v>60</v>
      </c>
      <c r="Y687" s="11">
        <v>396</v>
      </c>
      <c r="Z687" s="11">
        <v>0</v>
      </c>
      <c r="AA687" s="11" t="s"/>
    </row>
    <row r="688" spans="1:27">
      <c r="A688" s="11" t="s">
        <v>2505</v>
      </c>
      <c r="B688" s="11" t="s">
        <v>45</v>
      </c>
      <c r="C688" s="11" t="s">
        <v>46</v>
      </c>
      <c r="D688" s="11" t="s">
        <v>47</v>
      </c>
      <c r="E688" s="11" t="s">
        <v>48</v>
      </c>
      <c r="F688" s="11" t="s">
        <v>2503</v>
      </c>
      <c r="G688" s="11" t="s">
        <v>2504</v>
      </c>
      <c r="H688" s="11" t="s">
        <v>2425</v>
      </c>
      <c r="I688" s="11" t="s">
        <v>52</v>
      </c>
      <c r="J688" s="11" t="s">
        <v>116</v>
      </c>
      <c r="K688" s="11" t="s">
        <v>566</v>
      </c>
      <c r="L688" s="11" t="s">
        <v>55</v>
      </c>
      <c r="M688" s="11" t="s">
        <v>57</v>
      </c>
      <c r="N688" s="11" t="s">
        <v>57</v>
      </c>
      <c r="O688" s="11" t="s">
        <v>2506</v>
      </c>
      <c r="P688" s="11" t="s">
        <v>2507</v>
      </c>
      <c r="Q688" s="11" t="s">
        <v>1914</v>
      </c>
      <c r="R688" s="11" t="s">
        <v>2426</v>
      </c>
      <c r="S688" s="11" t="s">
        <v>119</v>
      </c>
      <c r="T688" s="11" t="s">
        <v>53</v>
      </c>
      <c r="U688" s="11" t="s">
        <v>58</v>
      </c>
      <c r="V688" s="11" t="s">
        <v>48</v>
      </c>
      <c r="W688" s="11" t="s">
        <v>2112</v>
      </c>
      <c r="X688" s="11" t="s">
        <v>60</v>
      </c>
      <c r="Y688" s="11">
        <v>0</v>
      </c>
      <c r="Z688" s="11">
        <v>396</v>
      </c>
      <c r="AA688" s="11" t="s"/>
    </row>
    <row r="689" spans="1:27">
      <c r="A689" s="11" t="s">
        <v>2508</v>
      </c>
      <c r="B689" s="11" t="s">
        <v>45</v>
      </c>
      <c r="C689" s="11" t="s">
        <v>46</v>
      </c>
      <c r="D689" s="11" t="s">
        <v>47</v>
      </c>
      <c r="E689" s="11" t="s">
        <v>48</v>
      </c>
      <c r="F689" s="11" t="s">
        <v>2509</v>
      </c>
      <c r="G689" s="11" t="s">
        <v>2510</v>
      </c>
      <c r="H689" s="11" t="s">
        <v>2433</v>
      </c>
      <c r="I689" s="11" t="s">
        <v>52</v>
      </c>
      <c r="J689" s="11" t="s">
        <v>53</v>
      </c>
      <c r="K689" s="11" t="s">
        <v>385</v>
      </c>
      <c r="L689" s="11" t="s">
        <v>55</v>
      </c>
      <c r="M689" s="11" t="s">
        <v>1902</v>
      </c>
      <c r="N689" s="11" t="s">
        <v>57</v>
      </c>
      <c r="O689" s="11" t="s">
        <v>47</v>
      </c>
      <c r="P689" s="11" t="s">
        <v>47</v>
      </c>
      <c r="Q689" s="11" t="s">
        <v>57</v>
      </c>
      <c r="R689" s="11" t="s">
        <v>57</v>
      </c>
      <c r="S689" s="11" t="s">
        <v>48</v>
      </c>
      <c r="T689" s="11" t="s">
        <v>48</v>
      </c>
      <c r="U689" s="11" t="s">
        <v>58</v>
      </c>
      <c r="V689" s="11" t="s">
        <v>48</v>
      </c>
      <c r="W689" s="11" t="s">
        <v>1903</v>
      </c>
      <c r="X689" s="11" t="s">
        <v>60</v>
      </c>
      <c r="Y689" s="11">
        <v>559</v>
      </c>
      <c r="Z689" s="11">
        <v>0</v>
      </c>
      <c r="AA689" s="11" t="s"/>
    </row>
    <row r="690" spans="1:27">
      <c r="A690" s="11" t="s">
        <v>2511</v>
      </c>
      <c r="B690" s="11" t="s">
        <v>45</v>
      </c>
      <c r="C690" s="11" t="s">
        <v>46</v>
      </c>
      <c r="D690" s="11" t="s">
        <v>47</v>
      </c>
      <c r="E690" s="11" t="s">
        <v>48</v>
      </c>
      <c r="F690" s="11" t="s">
        <v>2512</v>
      </c>
      <c r="G690" s="11" t="s">
        <v>2513</v>
      </c>
      <c r="H690" s="11" t="s">
        <v>2401</v>
      </c>
      <c r="I690" s="11" t="s">
        <v>52</v>
      </c>
      <c r="J690" s="11" t="s">
        <v>53</v>
      </c>
      <c r="K690" s="11" t="s">
        <v>666</v>
      </c>
      <c r="L690" s="11" t="s">
        <v>55</v>
      </c>
      <c r="M690" s="11" t="s">
        <v>1855</v>
      </c>
      <c r="N690" s="11" t="s">
        <v>57</v>
      </c>
      <c r="O690" s="11" t="s">
        <v>47</v>
      </c>
      <c r="P690" s="11" t="s">
        <v>47</v>
      </c>
      <c r="Q690" s="11" t="s">
        <v>57</v>
      </c>
      <c r="R690" s="11" t="s">
        <v>57</v>
      </c>
      <c r="S690" s="11" t="s">
        <v>48</v>
      </c>
      <c r="T690" s="11" t="s">
        <v>48</v>
      </c>
      <c r="U690" s="11" t="s">
        <v>58</v>
      </c>
      <c r="V690" s="11" t="s">
        <v>48</v>
      </c>
      <c r="W690" s="11" t="s">
        <v>1856</v>
      </c>
      <c r="X690" s="11" t="s">
        <v>60</v>
      </c>
      <c r="Y690" s="11">
        <v>490</v>
      </c>
      <c r="Z690" s="11">
        <v>0</v>
      </c>
      <c r="AA690" s="11" t="s"/>
    </row>
    <row r="691" spans="1:27">
      <c r="A691" s="11" t="s">
        <v>2514</v>
      </c>
      <c r="B691" s="11" t="s">
        <v>45</v>
      </c>
      <c r="C691" s="11" t="s">
        <v>46</v>
      </c>
      <c r="D691" s="11" t="s">
        <v>47</v>
      </c>
      <c r="E691" s="11" t="s">
        <v>48</v>
      </c>
      <c r="F691" s="11" t="s">
        <v>2515</v>
      </c>
      <c r="G691" s="11" t="s">
        <v>2516</v>
      </c>
      <c r="H691" s="11" t="s">
        <v>2517</v>
      </c>
      <c r="I691" s="11" t="s">
        <v>52</v>
      </c>
      <c r="J691" s="11" t="s">
        <v>53</v>
      </c>
      <c r="K691" s="11" t="s">
        <v>467</v>
      </c>
      <c r="L691" s="11" t="s">
        <v>55</v>
      </c>
      <c r="M691" s="11" t="s">
        <v>1843</v>
      </c>
      <c r="N691" s="11" t="s">
        <v>57</v>
      </c>
      <c r="O691" s="11" t="s">
        <v>47</v>
      </c>
      <c r="P691" s="11" t="s">
        <v>47</v>
      </c>
      <c r="Q691" s="11" t="s">
        <v>57</v>
      </c>
      <c r="R691" s="11" t="s">
        <v>57</v>
      </c>
      <c r="S691" s="11" t="s">
        <v>48</v>
      </c>
      <c r="T691" s="11" t="s">
        <v>48</v>
      </c>
      <c r="U691" s="11" t="s">
        <v>58</v>
      </c>
      <c r="V691" s="11" t="s">
        <v>48</v>
      </c>
      <c r="W691" s="11" t="s">
        <v>1844</v>
      </c>
      <c r="X691" s="11" t="s">
        <v>60</v>
      </c>
      <c r="Y691" s="11">
        <v>829</v>
      </c>
      <c r="Z691" s="11">
        <v>0</v>
      </c>
      <c r="AA691" s="11" t="s"/>
    </row>
    <row r="692" spans="1:27">
      <c r="A692" s="11" t="s">
        <v>2518</v>
      </c>
      <c r="B692" s="11" t="s">
        <v>45</v>
      </c>
      <c r="C692" s="11" t="s">
        <v>46</v>
      </c>
      <c r="D692" s="11" t="s">
        <v>47</v>
      </c>
      <c r="E692" s="11" t="s">
        <v>48</v>
      </c>
      <c r="F692" s="11" t="s">
        <v>2519</v>
      </c>
      <c r="G692" s="11" t="s">
        <v>2520</v>
      </c>
      <c r="H692" s="11" t="s">
        <v>2517</v>
      </c>
      <c r="I692" s="11" t="s">
        <v>52</v>
      </c>
      <c r="J692" s="11" t="s">
        <v>53</v>
      </c>
      <c r="K692" s="11" t="s">
        <v>467</v>
      </c>
      <c r="L692" s="11" t="s">
        <v>55</v>
      </c>
      <c r="M692" s="11" t="s">
        <v>1843</v>
      </c>
      <c r="N692" s="11" t="s">
        <v>57</v>
      </c>
      <c r="O692" s="11" t="s">
        <v>47</v>
      </c>
      <c r="P692" s="11" t="s">
        <v>47</v>
      </c>
      <c r="Q692" s="11" t="s">
        <v>57</v>
      </c>
      <c r="R692" s="11" t="s">
        <v>57</v>
      </c>
      <c r="S692" s="11" t="s">
        <v>48</v>
      </c>
      <c r="T692" s="11" t="s">
        <v>48</v>
      </c>
      <c r="U692" s="11" t="s">
        <v>58</v>
      </c>
      <c r="V692" s="11" t="s">
        <v>48</v>
      </c>
      <c r="W692" s="11" t="s">
        <v>1844</v>
      </c>
      <c r="X692" s="11" t="s">
        <v>60</v>
      </c>
      <c r="Y692" s="11">
        <v>829</v>
      </c>
      <c r="Z692" s="11">
        <v>0</v>
      </c>
      <c r="AA692" s="11" t="s"/>
    </row>
    <row r="693" spans="1:27">
      <c r="A693" s="11" t="s">
        <v>2521</v>
      </c>
      <c r="B693" s="11" t="s">
        <v>45</v>
      </c>
      <c r="C693" s="11" t="s">
        <v>46</v>
      </c>
      <c r="D693" s="11" t="s">
        <v>47</v>
      </c>
      <c r="E693" s="11" t="s">
        <v>48</v>
      </c>
      <c r="F693" s="11" t="s">
        <v>2522</v>
      </c>
      <c r="G693" s="11" t="s">
        <v>2523</v>
      </c>
      <c r="H693" s="11" t="s">
        <v>2394</v>
      </c>
      <c r="I693" s="11" t="s">
        <v>52</v>
      </c>
      <c r="J693" s="11" t="s">
        <v>53</v>
      </c>
      <c r="K693" s="11" t="s">
        <v>162</v>
      </c>
      <c r="L693" s="11" t="s">
        <v>55</v>
      </c>
      <c r="M693" s="11" t="s">
        <v>1902</v>
      </c>
      <c r="N693" s="11" t="s">
        <v>57</v>
      </c>
      <c r="O693" s="11" t="s">
        <v>47</v>
      </c>
      <c r="P693" s="11" t="s">
        <v>47</v>
      </c>
      <c r="Q693" s="11" t="s">
        <v>57</v>
      </c>
      <c r="R693" s="11" t="s">
        <v>57</v>
      </c>
      <c r="S693" s="11" t="s">
        <v>48</v>
      </c>
      <c r="T693" s="11" t="s">
        <v>48</v>
      </c>
      <c r="U693" s="11" t="s">
        <v>58</v>
      </c>
      <c r="V693" s="11" t="s">
        <v>48</v>
      </c>
      <c r="W693" s="11" t="s">
        <v>1903</v>
      </c>
      <c r="X693" s="11" t="s">
        <v>60</v>
      </c>
      <c r="Y693" s="11">
        <v>559</v>
      </c>
      <c r="Z693" s="11">
        <v>0</v>
      </c>
      <c r="AA693" s="11" t="s"/>
    </row>
    <row r="694" spans="1:27">
      <c r="A694" s="11" t="s">
        <v>2524</v>
      </c>
      <c r="B694" s="11" t="s">
        <v>45</v>
      </c>
      <c r="C694" s="11" t="s">
        <v>46</v>
      </c>
      <c r="D694" s="11" t="s">
        <v>47</v>
      </c>
      <c r="E694" s="11" t="s">
        <v>48</v>
      </c>
      <c r="F694" s="11" t="s">
        <v>2522</v>
      </c>
      <c r="G694" s="11" t="s">
        <v>2523</v>
      </c>
      <c r="H694" s="11" t="s">
        <v>2394</v>
      </c>
      <c r="I694" s="11" t="s">
        <v>52</v>
      </c>
      <c r="J694" s="11" t="s">
        <v>116</v>
      </c>
      <c r="K694" s="11" t="s">
        <v>162</v>
      </c>
      <c r="L694" s="11" t="s">
        <v>55</v>
      </c>
      <c r="M694" s="11" t="s">
        <v>57</v>
      </c>
      <c r="N694" s="11" t="s">
        <v>57</v>
      </c>
      <c r="O694" s="11" t="s">
        <v>2525</v>
      </c>
      <c r="P694" s="11" t="s">
        <v>2526</v>
      </c>
      <c r="Q694" s="11" t="s">
        <v>1902</v>
      </c>
      <c r="R694" s="11" t="s">
        <v>57</v>
      </c>
      <c r="S694" s="11" t="s">
        <v>119</v>
      </c>
      <c r="T694" s="11" t="s">
        <v>53</v>
      </c>
      <c r="U694" s="11" t="s">
        <v>58</v>
      </c>
      <c r="V694" s="11" t="s">
        <v>48</v>
      </c>
      <c r="W694" s="11" t="s">
        <v>2212</v>
      </c>
      <c r="X694" s="11" t="s">
        <v>60</v>
      </c>
      <c r="Y694" s="11">
        <v>0</v>
      </c>
      <c r="Z694" s="11">
        <v>559</v>
      </c>
      <c r="AA694" s="11" t="s"/>
    </row>
    <row r="695" spans="1:27">
      <c r="A695" s="11" t="s">
        <v>2527</v>
      </c>
      <c r="B695" s="11" t="s">
        <v>45</v>
      </c>
      <c r="C695" s="11" t="s">
        <v>46</v>
      </c>
      <c r="D695" s="11" t="s">
        <v>47</v>
      </c>
      <c r="E695" s="11" t="s">
        <v>48</v>
      </c>
      <c r="F695" s="11" t="s">
        <v>2528</v>
      </c>
      <c r="G695" s="11" t="s">
        <v>2529</v>
      </c>
      <c r="H695" s="11" t="s">
        <v>2260</v>
      </c>
      <c r="I695" s="11" t="s">
        <v>52</v>
      </c>
      <c r="J695" s="11" t="s">
        <v>53</v>
      </c>
      <c r="K695" s="11" t="s">
        <v>385</v>
      </c>
      <c r="L695" s="11" t="s">
        <v>55</v>
      </c>
      <c r="M695" s="11" t="s">
        <v>1855</v>
      </c>
      <c r="N695" s="11" t="s">
        <v>57</v>
      </c>
      <c r="O695" s="11" t="s">
        <v>47</v>
      </c>
      <c r="P695" s="11" t="s">
        <v>47</v>
      </c>
      <c r="Q695" s="11" t="s">
        <v>57</v>
      </c>
      <c r="R695" s="11" t="s">
        <v>57</v>
      </c>
      <c r="S695" s="11" t="s">
        <v>48</v>
      </c>
      <c r="T695" s="11" t="s">
        <v>48</v>
      </c>
      <c r="U695" s="11" t="s">
        <v>58</v>
      </c>
      <c r="V695" s="11" t="s">
        <v>48</v>
      </c>
      <c r="W695" s="11" t="s">
        <v>1856</v>
      </c>
      <c r="X695" s="11" t="s">
        <v>60</v>
      </c>
      <c r="Y695" s="11">
        <v>490</v>
      </c>
      <c r="Z695" s="11">
        <v>0</v>
      </c>
      <c r="AA695" s="11" t="s"/>
    </row>
    <row r="696" spans="1:27">
      <c r="A696" s="11" t="s">
        <v>2530</v>
      </c>
      <c r="B696" s="11" t="s">
        <v>45</v>
      </c>
      <c r="C696" s="11" t="s">
        <v>46</v>
      </c>
      <c r="D696" s="11" t="s">
        <v>47</v>
      </c>
      <c r="E696" s="11" t="s">
        <v>48</v>
      </c>
      <c r="F696" s="11" t="s">
        <v>2531</v>
      </c>
      <c r="G696" s="11" t="s">
        <v>2532</v>
      </c>
      <c r="H696" s="11" t="s">
        <v>2453</v>
      </c>
      <c r="I696" s="11" t="s">
        <v>52</v>
      </c>
      <c r="J696" s="11" t="s">
        <v>53</v>
      </c>
      <c r="K696" s="11" t="s">
        <v>666</v>
      </c>
      <c r="L696" s="11" t="s">
        <v>55</v>
      </c>
      <c r="M696" s="11" t="s">
        <v>1855</v>
      </c>
      <c r="N696" s="11" t="s">
        <v>57</v>
      </c>
      <c r="O696" s="11" t="s">
        <v>47</v>
      </c>
      <c r="P696" s="11" t="s">
        <v>47</v>
      </c>
      <c r="Q696" s="11" t="s">
        <v>57</v>
      </c>
      <c r="R696" s="11" t="s">
        <v>57</v>
      </c>
      <c r="S696" s="11" t="s">
        <v>48</v>
      </c>
      <c r="T696" s="11" t="s">
        <v>48</v>
      </c>
      <c r="U696" s="11" t="s">
        <v>58</v>
      </c>
      <c r="V696" s="11" t="s">
        <v>48</v>
      </c>
      <c r="W696" s="11" t="s">
        <v>1856</v>
      </c>
      <c r="X696" s="11" t="s">
        <v>60</v>
      </c>
      <c r="Y696" s="11">
        <v>490</v>
      </c>
      <c r="Z696" s="11">
        <v>0</v>
      </c>
      <c r="AA696" s="11" t="s"/>
    </row>
    <row r="697" spans="1:27">
      <c r="A697" s="11" t="s">
        <v>2533</v>
      </c>
      <c r="B697" s="11" t="s">
        <v>45</v>
      </c>
      <c r="C697" s="11" t="s">
        <v>46</v>
      </c>
      <c r="D697" s="11" t="s">
        <v>47</v>
      </c>
      <c r="E697" s="11" t="s">
        <v>48</v>
      </c>
      <c r="F697" s="11" t="s">
        <v>2531</v>
      </c>
      <c r="G697" s="11" t="s">
        <v>2532</v>
      </c>
      <c r="H697" s="11" t="s">
        <v>2453</v>
      </c>
      <c r="I697" s="11" t="s">
        <v>52</v>
      </c>
      <c r="J697" s="11" t="s">
        <v>116</v>
      </c>
      <c r="K697" s="11" t="s">
        <v>666</v>
      </c>
      <c r="L697" s="11" t="s">
        <v>55</v>
      </c>
      <c r="M697" s="11" t="s">
        <v>57</v>
      </c>
      <c r="N697" s="11" t="s">
        <v>57</v>
      </c>
      <c r="O697" s="11" t="s">
        <v>2534</v>
      </c>
      <c r="P697" s="11" t="s">
        <v>2535</v>
      </c>
      <c r="Q697" s="11" t="s">
        <v>1855</v>
      </c>
      <c r="R697" s="11" t="s">
        <v>57</v>
      </c>
      <c r="S697" s="11" t="s">
        <v>119</v>
      </c>
      <c r="T697" s="11" t="s">
        <v>53</v>
      </c>
      <c r="U697" s="11" t="s">
        <v>58</v>
      </c>
      <c r="V697" s="11" t="s">
        <v>48</v>
      </c>
      <c r="W697" s="11" t="s">
        <v>2060</v>
      </c>
      <c r="X697" s="11" t="s">
        <v>60</v>
      </c>
      <c r="Y697" s="11">
        <v>0</v>
      </c>
      <c r="Z697" s="11">
        <v>490</v>
      </c>
      <c r="AA697" s="11" t="s"/>
    </row>
    <row r="698" spans="1:27">
      <c r="A698" s="11" t="s">
        <v>2536</v>
      </c>
      <c r="B698" s="11" t="s">
        <v>45</v>
      </c>
      <c r="C698" s="11" t="s">
        <v>46</v>
      </c>
      <c r="D698" s="11" t="s">
        <v>47</v>
      </c>
      <c r="E698" s="11" t="s">
        <v>48</v>
      </c>
      <c r="F698" s="11" t="s">
        <v>2537</v>
      </c>
      <c r="G698" s="11" t="s">
        <v>2538</v>
      </c>
      <c r="H698" s="11" t="s">
        <v>2425</v>
      </c>
      <c r="I698" s="11" t="s">
        <v>52</v>
      </c>
      <c r="J698" s="11" t="s">
        <v>53</v>
      </c>
      <c r="K698" s="11" t="s">
        <v>566</v>
      </c>
      <c r="L698" s="11" t="s">
        <v>55</v>
      </c>
      <c r="M698" s="11" t="s">
        <v>1914</v>
      </c>
      <c r="N698" s="11" t="s">
        <v>2426</v>
      </c>
      <c r="O698" s="11" t="s">
        <v>47</v>
      </c>
      <c r="P698" s="11" t="s">
        <v>47</v>
      </c>
      <c r="Q698" s="11" t="s">
        <v>57</v>
      </c>
      <c r="R698" s="11" t="s">
        <v>57</v>
      </c>
      <c r="S698" s="11" t="s">
        <v>48</v>
      </c>
      <c r="T698" s="11" t="s">
        <v>48</v>
      </c>
      <c r="U698" s="11" t="s">
        <v>58</v>
      </c>
      <c r="V698" s="11" t="s">
        <v>48</v>
      </c>
      <c r="W698" s="11" t="s">
        <v>1915</v>
      </c>
      <c r="X698" s="11" t="s">
        <v>60</v>
      </c>
      <c r="Y698" s="11">
        <v>396</v>
      </c>
      <c r="Z698" s="11">
        <v>0</v>
      </c>
      <c r="AA698" s="11" t="s"/>
    </row>
    <row r="699" spans="1:27">
      <c r="A699" s="11" t="s">
        <v>2539</v>
      </c>
      <c r="B699" s="11" t="s">
        <v>45</v>
      </c>
      <c r="C699" s="11" t="s">
        <v>46</v>
      </c>
      <c r="D699" s="11" t="s">
        <v>47</v>
      </c>
      <c r="E699" s="11" t="s">
        <v>48</v>
      </c>
      <c r="F699" s="11" t="s">
        <v>2537</v>
      </c>
      <c r="G699" s="11" t="s">
        <v>2538</v>
      </c>
      <c r="H699" s="11" t="s">
        <v>2425</v>
      </c>
      <c r="I699" s="11" t="s">
        <v>52</v>
      </c>
      <c r="J699" s="11" t="s">
        <v>116</v>
      </c>
      <c r="K699" s="11" t="s">
        <v>566</v>
      </c>
      <c r="L699" s="11" t="s">
        <v>55</v>
      </c>
      <c r="M699" s="11" t="s">
        <v>57</v>
      </c>
      <c r="N699" s="11" t="s">
        <v>57</v>
      </c>
      <c r="O699" s="11" t="s">
        <v>2540</v>
      </c>
      <c r="P699" s="11" t="s">
        <v>2541</v>
      </c>
      <c r="Q699" s="11" t="s">
        <v>1914</v>
      </c>
      <c r="R699" s="11" t="s">
        <v>2426</v>
      </c>
      <c r="S699" s="11" t="s">
        <v>119</v>
      </c>
      <c r="T699" s="11" t="s">
        <v>53</v>
      </c>
      <c r="U699" s="11" t="s">
        <v>58</v>
      </c>
      <c r="V699" s="11" t="s">
        <v>48</v>
      </c>
      <c r="W699" s="11" t="s">
        <v>2112</v>
      </c>
      <c r="X699" s="11" t="s">
        <v>60</v>
      </c>
      <c r="Y699" s="11">
        <v>0</v>
      </c>
      <c r="Z699" s="11">
        <v>396</v>
      </c>
      <c r="AA699" s="11" t="s"/>
    </row>
    <row r="700" spans="1:27">
      <c r="A700" s="11" t="s">
        <v>2542</v>
      </c>
      <c r="B700" s="11" t="s">
        <v>45</v>
      </c>
      <c r="C700" s="11" t="s">
        <v>46</v>
      </c>
      <c r="D700" s="11" t="s">
        <v>47</v>
      </c>
      <c r="E700" s="11" t="s">
        <v>48</v>
      </c>
      <c r="F700" s="11" t="s">
        <v>2543</v>
      </c>
      <c r="G700" s="11" t="s">
        <v>2544</v>
      </c>
      <c r="H700" s="11" t="s">
        <v>754</v>
      </c>
      <c r="I700" s="11" t="s">
        <v>52</v>
      </c>
      <c r="J700" s="11" t="s">
        <v>53</v>
      </c>
      <c r="K700" s="11" t="s">
        <v>578</v>
      </c>
      <c r="L700" s="11" t="s">
        <v>55</v>
      </c>
      <c r="M700" s="11" t="s">
        <v>1855</v>
      </c>
      <c r="N700" s="11" t="s">
        <v>57</v>
      </c>
      <c r="O700" s="11" t="s">
        <v>47</v>
      </c>
      <c r="P700" s="11" t="s">
        <v>47</v>
      </c>
      <c r="Q700" s="11" t="s">
        <v>57</v>
      </c>
      <c r="R700" s="11" t="s">
        <v>57</v>
      </c>
      <c r="S700" s="11" t="s">
        <v>48</v>
      </c>
      <c r="T700" s="11" t="s">
        <v>48</v>
      </c>
      <c r="U700" s="11" t="s">
        <v>58</v>
      </c>
      <c r="V700" s="11" t="s">
        <v>48</v>
      </c>
      <c r="W700" s="11" t="s">
        <v>1856</v>
      </c>
      <c r="X700" s="11" t="s">
        <v>60</v>
      </c>
      <c r="Y700" s="11">
        <v>490</v>
      </c>
      <c r="Z700" s="11">
        <v>0</v>
      </c>
      <c r="AA700" s="11" t="s"/>
    </row>
    <row r="701" spans="1:27">
      <c r="A701" s="11" t="s">
        <v>2545</v>
      </c>
      <c r="B701" s="11" t="s">
        <v>45</v>
      </c>
      <c r="C701" s="11" t="s">
        <v>46</v>
      </c>
      <c r="D701" s="11" t="s">
        <v>47</v>
      </c>
      <c r="E701" s="11" t="s">
        <v>48</v>
      </c>
      <c r="F701" s="11" t="s">
        <v>2546</v>
      </c>
      <c r="G701" s="11" t="s">
        <v>2547</v>
      </c>
      <c r="H701" s="11" t="s">
        <v>1887</v>
      </c>
      <c r="I701" s="11" t="s">
        <v>52</v>
      </c>
      <c r="J701" s="11" t="s">
        <v>53</v>
      </c>
      <c r="K701" s="11" t="s">
        <v>385</v>
      </c>
      <c r="L701" s="11" t="s">
        <v>55</v>
      </c>
      <c r="M701" s="11" t="s">
        <v>1902</v>
      </c>
      <c r="N701" s="11" t="s">
        <v>57</v>
      </c>
      <c r="O701" s="11" t="s">
        <v>47</v>
      </c>
      <c r="P701" s="11" t="s">
        <v>47</v>
      </c>
      <c r="Q701" s="11" t="s">
        <v>57</v>
      </c>
      <c r="R701" s="11" t="s">
        <v>57</v>
      </c>
      <c r="S701" s="11" t="s">
        <v>48</v>
      </c>
      <c r="T701" s="11" t="s">
        <v>48</v>
      </c>
      <c r="U701" s="11" t="s">
        <v>58</v>
      </c>
      <c r="V701" s="11" t="s">
        <v>48</v>
      </c>
      <c r="W701" s="11" t="s">
        <v>1903</v>
      </c>
      <c r="X701" s="11" t="s">
        <v>60</v>
      </c>
      <c r="Y701" s="11">
        <v>559</v>
      </c>
      <c r="Z701" s="11">
        <v>0</v>
      </c>
      <c r="AA701" s="11" t="s"/>
    </row>
    <row r="702" spans="1:27">
      <c r="A702" s="11" t="s">
        <v>2548</v>
      </c>
      <c r="B702" s="11" t="s">
        <v>45</v>
      </c>
      <c r="C702" s="11" t="s">
        <v>46</v>
      </c>
      <c r="D702" s="11" t="s">
        <v>47</v>
      </c>
      <c r="E702" s="11" t="s">
        <v>48</v>
      </c>
      <c r="F702" s="11" t="s">
        <v>2546</v>
      </c>
      <c r="G702" s="11" t="s">
        <v>2547</v>
      </c>
      <c r="H702" s="11" t="s">
        <v>1887</v>
      </c>
      <c r="I702" s="11" t="s">
        <v>52</v>
      </c>
      <c r="J702" s="11" t="s">
        <v>116</v>
      </c>
      <c r="K702" s="11" t="s">
        <v>385</v>
      </c>
      <c r="L702" s="11" t="s">
        <v>55</v>
      </c>
      <c r="M702" s="11" t="s">
        <v>57</v>
      </c>
      <c r="N702" s="11" t="s">
        <v>57</v>
      </c>
      <c r="O702" s="11" t="s">
        <v>2549</v>
      </c>
      <c r="P702" s="11" t="s">
        <v>2550</v>
      </c>
      <c r="Q702" s="11" t="s">
        <v>1902</v>
      </c>
      <c r="R702" s="11" t="s">
        <v>57</v>
      </c>
      <c r="S702" s="11" t="s">
        <v>119</v>
      </c>
      <c r="T702" s="11" t="s">
        <v>53</v>
      </c>
      <c r="U702" s="11" t="s">
        <v>58</v>
      </c>
      <c r="V702" s="11" t="s">
        <v>48</v>
      </c>
      <c r="W702" s="11" t="s">
        <v>2212</v>
      </c>
      <c r="X702" s="11" t="s">
        <v>60</v>
      </c>
      <c r="Y702" s="11">
        <v>0</v>
      </c>
      <c r="Z702" s="11">
        <v>559</v>
      </c>
      <c r="AA702" s="11" t="s"/>
    </row>
    <row r="703" spans="1:27">
      <c r="A703" s="11" t="s">
        <v>2551</v>
      </c>
      <c r="B703" s="11" t="s">
        <v>45</v>
      </c>
      <c r="C703" s="11" t="s">
        <v>46</v>
      </c>
      <c r="D703" s="11" t="s">
        <v>47</v>
      </c>
      <c r="E703" s="11" t="s">
        <v>48</v>
      </c>
      <c r="F703" s="11" t="s">
        <v>2552</v>
      </c>
      <c r="G703" s="11" t="s">
        <v>2553</v>
      </c>
      <c r="H703" s="11" t="s">
        <v>2554</v>
      </c>
      <c r="I703" s="11" t="s">
        <v>52</v>
      </c>
      <c r="J703" s="11" t="s">
        <v>53</v>
      </c>
      <c r="K703" s="11" t="s">
        <v>1016</v>
      </c>
      <c r="L703" s="11" t="s">
        <v>55</v>
      </c>
      <c r="M703" s="11" t="s">
        <v>1855</v>
      </c>
      <c r="N703" s="11" t="s">
        <v>57</v>
      </c>
      <c r="O703" s="11" t="s">
        <v>47</v>
      </c>
      <c r="P703" s="11" t="s">
        <v>47</v>
      </c>
      <c r="Q703" s="11" t="s">
        <v>57</v>
      </c>
      <c r="R703" s="11" t="s">
        <v>57</v>
      </c>
      <c r="S703" s="11" t="s">
        <v>48</v>
      </c>
      <c r="T703" s="11" t="s">
        <v>48</v>
      </c>
      <c r="U703" s="11" t="s">
        <v>58</v>
      </c>
      <c r="V703" s="11" t="s">
        <v>48</v>
      </c>
      <c r="W703" s="11" t="s">
        <v>1856</v>
      </c>
      <c r="X703" s="11" t="s">
        <v>60</v>
      </c>
      <c r="Y703" s="11">
        <v>490</v>
      </c>
      <c r="Z703" s="11">
        <v>0</v>
      </c>
      <c r="AA703" s="11" t="s"/>
    </row>
    <row r="704" spans="1:27">
      <c r="A704" s="11" t="s">
        <v>2555</v>
      </c>
      <c r="B704" s="11" t="s">
        <v>45</v>
      </c>
      <c r="C704" s="11" t="s">
        <v>46</v>
      </c>
      <c r="D704" s="11" t="s">
        <v>47</v>
      </c>
      <c r="E704" s="11" t="s">
        <v>48</v>
      </c>
      <c r="F704" s="11" t="s">
        <v>2556</v>
      </c>
      <c r="G704" s="11" t="s">
        <v>2557</v>
      </c>
      <c r="H704" s="11" t="s">
        <v>2558</v>
      </c>
      <c r="I704" s="11" t="s">
        <v>52</v>
      </c>
      <c r="J704" s="11" t="s">
        <v>53</v>
      </c>
      <c r="K704" s="11" t="s">
        <v>162</v>
      </c>
      <c r="L704" s="11" t="s">
        <v>55</v>
      </c>
      <c r="M704" s="11" t="s">
        <v>1902</v>
      </c>
      <c r="N704" s="11" t="s">
        <v>57</v>
      </c>
      <c r="O704" s="11" t="s">
        <v>47</v>
      </c>
      <c r="P704" s="11" t="s">
        <v>47</v>
      </c>
      <c r="Q704" s="11" t="s">
        <v>57</v>
      </c>
      <c r="R704" s="11" t="s">
        <v>57</v>
      </c>
      <c r="S704" s="11" t="s">
        <v>48</v>
      </c>
      <c r="T704" s="11" t="s">
        <v>48</v>
      </c>
      <c r="U704" s="11" t="s">
        <v>58</v>
      </c>
      <c r="V704" s="11" t="s">
        <v>48</v>
      </c>
      <c r="W704" s="11" t="s">
        <v>1903</v>
      </c>
      <c r="X704" s="11" t="s">
        <v>60</v>
      </c>
      <c r="Y704" s="11">
        <v>559</v>
      </c>
      <c r="Z704" s="11">
        <v>0</v>
      </c>
      <c r="AA704" s="11" t="s"/>
    </row>
    <row r="705" spans="1:27">
      <c r="A705" s="11" t="s">
        <v>2559</v>
      </c>
      <c r="B705" s="11" t="s">
        <v>45</v>
      </c>
      <c r="C705" s="11" t="s">
        <v>46</v>
      </c>
      <c r="D705" s="11" t="s">
        <v>47</v>
      </c>
      <c r="E705" s="11" t="s">
        <v>48</v>
      </c>
      <c r="F705" s="11" t="s">
        <v>2556</v>
      </c>
      <c r="G705" s="11" t="s">
        <v>2557</v>
      </c>
      <c r="H705" s="11" t="s">
        <v>2558</v>
      </c>
      <c r="I705" s="11" t="s">
        <v>52</v>
      </c>
      <c r="J705" s="11" t="s">
        <v>116</v>
      </c>
      <c r="K705" s="11" t="s">
        <v>162</v>
      </c>
      <c r="L705" s="11" t="s">
        <v>55</v>
      </c>
      <c r="M705" s="11" t="s">
        <v>57</v>
      </c>
      <c r="N705" s="11" t="s">
        <v>57</v>
      </c>
      <c r="O705" s="11" t="s">
        <v>2560</v>
      </c>
      <c r="P705" s="11" t="s">
        <v>2561</v>
      </c>
      <c r="Q705" s="11" t="s">
        <v>1902</v>
      </c>
      <c r="R705" s="11" t="s">
        <v>57</v>
      </c>
      <c r="S705" s="11" t="s">
        <v>119</v>
      </c>
      <c r="T705" s="11" t="s">
        <v>53</v>
      </c>
      <c r="U705" s="11" t="s">
        <v>58</v>
      </c>
      <c r="V705" s="11" t="s">
        <v>48</v>
      </c>
      <c r="W705" s="11" t="s">
        <v>2212</v>
      </c>
      <c r="X705" s="11" t="s">
        <v>60</v>
      </c>
      <c r="Y705" s="11">
        <v>0</v>
      </c>
      <c r="Z705" s="11">
        <v>559</v>
      </c>
      <c r="AA705" s="11" t="s"/>
    </row>
    <row r="706" spans="1:27">
      <c r="A706" s="11" t="s">
        <v>2562</v>
      </c>
      <c r="B706" s="11" t="s">
        <v>45</v>
      </c>
      <c r="C706" s="11" t="s">
        <v>46</v>
      </c>
      <c r="D706" s="11" t="s">
        <v>47</v>
      </c>
      <c r="E706" s="11" t="s">
        <v>48</v>
      </c>
      <c r="F706" s="11" t="s">
        <v>2563</v>
      </c>
      <c r="G706" s="11" t="s">
        <v>2564</v>
      </c>
      <c r="H706" s="11" t="s">
        <v>2394</v>
      </c>
      <c r="I706" s="11" t="s">
        <v>52</v>
      </c>
      <c r="J706" s="11" t="s">
        <v>53</v>
      </c>
      <c r="K706" s="11" t="s">
        <v>162</v>
      </c>
      <c r="L706" s="11" t="s">
        <v>55</v>
      </c>
      <c r="M706" s="11" t="s">
        <v>1902</v>
      </c>
      <c r="N706" s="11" t="s">
        <v>57</v>
      </c>
      <c r="O706" s="11" t="s">
        <v>47</v>
      </c>
      <c r="P706" s="11" t="s">
        <v>47</v>
      </c>
      <c r="Q706" s="11" t="s">
        <v>57</v>
      </c>
      <c r="R706" s="11" t="s">
        <v>57</v>
      </c>
      <c r="S706" s="11" t="s">
        <v>48</v>
      </c>
      <c r="T706" s="11" t="s">
        <v>48</v>
      </c>
      <c r="U706" s="11" t="s">
        <v>58</v>
      </c>
      <c r="V706" s="11" t="s">
        <v>48</v>
      </c>
      <c r="W706" s="11" t="s">
        <v>1903</v>
      </c>
      <c r="X706" s="11" t="s">
        <v>60</v>
      </c>
      <c r="Y706" s="11">
        <v>559</v>
      </c>
      <c r="Z706" s="11">
        <v>0</v>
      </c>
      <c r="AA706" s="11" t="s"/>
    </row>
    <row r="707" spans="1:27">
      <c r="A707" s="11" t="s">
        <v>2565</v>
      </c>
      <c r="B707" s="11" t="s">
        <v>45</v>
      </c>
      <c r="C707" s="11" t="s">
        <v>46</v>
      </c>
      <c r="D707" s="11" t="s">
        <v>47</v>
      </c>
      <c r="E707" s="11" t="s">
        <v>48</v>
      </c>
      <c r="F707" s="11" t="s">
        <v>2563</v>
      </c>
      <c r="G707" s="11" t="s">
        <v>2564</v>
      </c>
      <c r="H707" s="11" t="s">
        <v>2394</v>
      </c>
      <c r="I707" s="11" t="s">
        <v>52</v>
      </c>
      <c r="J707" s="11" t="s">
        <v>116</v>
      </c>
      <c r="K707" s="11" t="s">
        <v>162</v>
      </c>
      <c r="L707" s="11" t="s">
        <v>55</v>
      </c>
      <c r="M707" s="11" t="s">
        <v>57</v>
      </c>
      <c r="N707" s="11" t="s">
        <v>57</v>
      </c>
      <c r="O707" s="11" t="s">
        <v>2566</v>
      </c>
      <c r="P707" s="11" t="s">
        <v>2567</v>
      </c>
      <c r="Q707" s="11" t="s">
        <v>1902</v>
      </c>
      <c r="R707" s="11" t="s">
        <v>57</v>
      </c>
      <c r="S707" s="11" t="s">
        <v>119</v>
      </c>
      <c r="T707" s="11" t="s">
        <v>53</v>
      </c>
      <c r="U707" s="11" t="s">
        <v>58</v>
      </c>
      <c r="V707" s="11" t="s">
        <v>48</v>
      </c>
      <c r="W707" s="11" t="s">
        <v>2212</v>
      </c>
      <c r="X707" s="11" t="s">
        <v>60</v>
      </c>
      <c r="Y707" s="11">
        <v>0</v>
      </c>
      <c r="Z707" s="11">
        <v>559</v>
      </c>
      <c r="AA707" s="11" t="s"/>
    </row>
    <row r="708" spans="1:27">
      <c r="A708" s="11" t="s">
        <v>2568</v>
      </c>
      <c r="B708" s="11" t="s">
        <v>45</v>
      </c>
      <c r="C708" s="11" t="s">
        <v>46</v>
      </c>
      <c r="D708" s="11" t="s">
        <v>47</v>
      </c>
      <c r="E708" s="11" t="s">
        <v>48</v>
      </c>
      <c r="F708" s="11" t="s">
        <v>2569</v>
      </c>
      <c r="G708" s="11" t="s">
        <v>2570</v>
      </c>
      <c r="H708" s="11" t="s">
        <v>2488</v>
      </c>
      <c r="I708" s="11" t="s">
        <v>52</v>
      </c>
      <c r="J708" s="11" t="s">
        <v>53</v>
      </c>
      <c r="K708" s="11" t="s">
        <v>162</v>
      </c>
      <c r="L708" s="11" t="s">
        <v>55</v>
      </c>
      <c r="M708" s="11" t="s">
        <v>1902</v>
      </c>
      <c r="N708" s="11" t="s">
        <v>57</v>
      </c>
      <c r="O708" s="11" t="s">
        <v>47</v>
      </c>
      <c r="P708" s="11" t="s">
        <v>47</v>
      </c>
      <c r="Q708" s="11" t="s">
        <v>57</v>
      </c>
      <c r="R708" s="11" t="s">
        <v>57</v>
      </c>
      <c r="S708" s="11" t="s">
        <v>48</v>
      </c>
      <c r="T708" s="11" t="s">
        <v>48</v>
      </c>
      <c r="U708" s="11" t="s">
        <v>58</v>
      </c>
      <c r="V708" s="11" t="s">
        <v>48</v>
      </c>
      <c r="W708" s="11" t="s">
        <v>1903</v>
      </c>
      <c r="X708" s="11" t="s">
        <v>60</v>
      </c>
      <c r="Y708" s="11">
        <v>559</v>
      </c>
      <c r="Z708" s="11">
        <v>0</v>
      </c>
      <c r="AA708" s="11" t="s"/>
    </row>
    <row r="709" spans="1:27">
      <c r="A709" s="11" t="s">
        <v>2571</v>
      </c>
      <c r="B709" s="11" t="s">
        <v>45</v>
      </c>
      <c r="C709" s="11" t="s">
        <v>46</v>
      </c>
      <c r="D709" s="11" t="s">
        <v>47</v>
      </c>
      <c r="E709" s="11" t="s">
        <v>48</v>
      </c>
      <c r="F709" s="11" t="s">
        <v>2572</v>
      </c>
      <c r="G709" s="11" t="s">
        <v>2573</v>
      </c>
      <c r="H709" s="11" t="s">
        <v>51</v>
      </c>
      <c r="I709" s="11" t="s">
        <v>52</v>
      </c>
      <c r="J709" s="11" t="s">
        <v>53</v>
      </c>
      <c r="K709" s="11" t="s">
        <v>1617</v>
      </c>
      <c r="L709" s="11" t="s">
        <v>55</v>
      </c>
      <c r="M709" s="11" t="s">
        <v>418</v>
      </c>
      <c r="N709" s="11" t="s">
        <v>57</v>
      </c>
      <c r="O709" s="11" t="s">
        <v>47</v>
      </c>
      <c r="P709" s="11" t="s">
        <v>47</v>
      </c>
      <c r="Q709" s="11" t="s">
        <v>57</v>
      </c>
      <c r="R709" s="11" t="s">
        <v>57</v>
      </c>
      <c r="S709" s="11" t="s">
        <v>48</v>
      </c>
      <c r="T709" s="11" t="s">
        <v>48</v>
      </c>
      <c r="U709" s="11" t="s">
        <v>58</v>
      </c>
      <c r="V709" s="11" t="s">
        <v>48</v>
      </c>
      <c r="W709" s="11" t="s">
        <v>419</v>
      </c>
      <c r="X709" s="11" t="s">
        <v>60</v>
      </c>
      <c r="Y709" s="11">
        <v>348</v>
      </c>
      <c r="Z709" s="11">
        <v>0</v>
      </c>
      <c r="AA709" s="11" t="s"/>
    </row>
    <row r="710" spans="1:27">
      <c r="A710" s="11" t="s">
        <v>2574</v>
      </c>
      <c r="B710" s="11" t="s">
        <v>45</v>
      </c>
      <c r="C710" s="11" t="s">
        <v>46</v>
      </c>
      <c r="D710" s="11" t="s">
        <v>47</v>
      </c>
      <c r="E710" s="11" t="s">
        <v>48</v>
      </c>
      <c r="F710" s="11" t="s">
        <v>2572</v>
      </c>
      <c r="G710" s="11" t="s">
        <v>2573</v>
      </c>
      <c r="H710" s="11" t="s">
        <v>51</v>
      </c>
      <c r="I710" s="11" t="s">
        <v>52</v>
      </c>
      <c r="J710" s="11" t="s">
        <v>116</v>
      </c>
      <c r="K710" s="11" t="s">
        <v>1617</v>
      </c>
      <c r="L710" s="11" t="s">
        <v>55</v>
      </c>
      <c r="M710" s="11" t="s">
        <v>57</v>
      </c>
      <c r="N710" s="11" t="s">
        <v>57</v>
      </c>
      <c r="O710" s="11" t="s">
        <v>2575</v>
      </c>
      <c r="P710" s="11" t="s">
        <v>2576</v>
      </c>
      <c r="Q710" s="11" t="s">
        <v>418</v>
      </c>
      <c r="R710" s="11" t="s">
        <v>57</v>
      </c>
      <c r="S710" s="11" t="s">
        <v>119</v>
      </c>
      <c r="T710" s="11" t="s">
        <v>53</v>
      </c>
      <c r="U710" s="11" t="s">
        <v>58</v>
      </c>
      <c r="V710" s="11" t="s">
        <v>48</v>
      </c>
      <c r="W710" s="11" t="s">
        <v>1179</v>
      </c>
      <c r="X710" s="11" t="s">
        <v>60</v>
      </c>
      <c r="Y710" s="11">
        <v>0</v>
      </c>
      <c r="Z710" s="11">
        <v>348</v>
      </c>
      <c r="AA710" s="11" t="s"/>
    </row>
    <row r="711" spans="1:27">
      <c r="A711" s="11" t="s">
        <v>2577</v>
      </c>
      <c r="B711" s="11" t="s">
        <v>45</v>
      </c>
      <c r="C711" s="11" t="s">
        <v>46</v>
      </c>
      <c r="D711" s="11" t="s">
        <v>47</v>
      </c>
      <c r="E711" s="11" t="s">
        <v>48</v>
      </c>
      <c r="F711" s="11" t="s">
        <v>2578</v>
      </c>
      <c r="G711" s="11" t="s">
        <v>2579</v>
      </c>
      <c r="H711" s="11" t="s">
        <v>2401</v>
      </c>
      <c r="I711" s="11" t="s">
        <v>52</v>
      </c>
      <c r="J711" s="11" t="s">
        <v>53</v>
      </c>
      <c r="K711" s="11" t="s">
        <v>666</v>
      </c>
      <c r="L711" s="11" t="s">
        <v>55</v>
      </c>
      <c r="M711" s="11" t="s">
        <v>1914</v>
      </c>
      <c r="N711" s="11" t="s">
        <v>57</v>
      </c>
      <c r="O711" s="11" t="s">
        <v>47</v>
      </c>
      <c r="P711" s="11" t="s">
        <v>47</v>
      </c>
      <c r="Q711" s="11" t="s">
        <v>57</v>
      </c>
      <c r="R711" s="11" t="s">
        <v>57</v>
      </c>
      <c r="S711" s="11" t="s">
        <v>48</v>
      </c>
      <c r="T711" s="11" t="s">
        <v>48</v>
      </c>
      <c r="U711" s="11" t="s">
        <v>58</v>
      </c>
      <c r="V711" s="11" t="s">
        <v>48</v>
      </c>
      <c r="W711" s="11" t="s">
        <v>1915</v>
      </c>
      <c r="X711" s="11" t="s">
        <v>60</v>
      </c>
      <c r="Y711" s="11">
        <v>396</v>
      </c>
      <c r="Z711" s="11">
        <v>0</v>
      </c>
      <c r="AA711" s="11" t="s"/>
    </row>
    <row r="712" spans="1:27">
      <c r="A712" s="11" t="s">
        <v>2580</v>
      </c>
      <c r="B712" s="11" t="s">
        <v>45</v>
      </c>
      <c r="C712" s="11" t="s">
        <v>46</v>
      </c>
      <c r="D712" s="11" t="s">
        <v>47</v>
      </c>
      <c r="E712" s="11" t="s">
        <v>48</v>
      </c>
      <c r="F712" s="11" t="s">
        <v>2581</v>
      </c>
      <c r="G712" s="11" t="s">
        <v>2582</v>
      </c>
      <c r="H712" s="11" t="s">
        <v>2583</v>
      </c>
      <c r="I712" s="11" t="s">
        <v>52</v>
      </c>
      <c r="J712" s="11" t="s">
        <v>53</v>
      </c>
      <c r="K712" s="11" t="s">
        <v>385</v>
      </c>
      <c r="L712" s="11" t="s">
        <v>55</v>
      </c>
      <c r="M712" s="11" t="s">
        <v>1914</v>
      </c>
      <c r="N712" s="11" t="s">
        <v>57</v>
      </c>
      <c r="O712" s="11" t="s">
        <v>47</v>
      </c>
      <c r="P712" s="11" t="s">
        <v>47</v>
      </c>
      <c r="Q712" s="11" t="s">
        <v>57</v>
      </c>
      <c r="R712" s="11" t="s">
        <v>57</v>
      </c>
      <c r="S712" s="11" t="s">
        <v>48</v>
      </c>
      <c r="T712" s="11" t="s">
        <v>48</v>
      </c>
      <c r="U712" s="11" t="s">
        <v>58</v>
      </c>
      <c r="V712" s="11" t="s">
        <v>48</v>
      </c>
      <c r="W712" s="11" t="s">
        <v>1915</v>
      </c>
      <c r="X712" s="11" t="s">
        <v>60</v>
      </c>
      <c r="Y712" s="11">
        <v>396</v>
      </c>
      <c r="Z712" s="11">
        <v>0</v>
      </c>
      <c r="AA712" s="11" t="s"/>
    </row>
    <row r="713" spans="1:27">
      <c r="A713" s="11" t="s">
        <v>2584</v>
      </c>
      <c r="B713" s="11" t="s">
        <v>45</v>
      </c>
      <c r="C713" s="11" t="s">
        <v>46</v>
      </c>
      <c r="D713" s="11" t="s">
        <v>47</v>
      </c>
      <c r="E713" s="11" t="s">
        <v>48</v>
      </c>
      <c r="F713" s="11" t="s">
        <v>2585</v>
      </c>
      <c r="G713" s="11" t="s">
        <v>2586</v>
      </c>
      <c r="H713" s="11" t="s">
        <v>2587</v>
      </c>
      <c r="I713" s="11" t="s">
        <v>52</v>
      </c>
      <c r="J713" s="11" t="s">
        <v>53</v>
      </c>
      <c r="K713" s="11" t="s">
        <v>385</v>
      </c>
      <c r="L713" s="11" t="s">
        <v>55</v>
      </c>
      <c r="M713" s="11" t="s">
        <v>1914</v>
      </c>
      <c r="N713" s="11" t="s">
        <v>57</v>
      </c>
      <c r="O713" s="11" t="s">
        <v>47</v>
      </c>
      <c r="P713" s="11" t="s">
        <v>47</v>
      </c>
      <c r="Q713" s="11" t="s">
        <v>57</v>
      </c>
      <c r="R713" s="11" t="s">
        <v>57</v>
      </c>
      <c r="S713" s="11" t="s">
        <v>48</v>
      </c>
      <c r="T713" s="11" t="s">
        <v>48</v>
      </c>
      <c r="U713" s="11" t="s">
        <v>58</v>
      </c>
      <c r="V713" s="11" t="s">
        <v>48</v>
      </c>
      <c r="W713" s="11" t="s">
        <v>1915</v>
      </c>
      <c r="X713" s="11" t="s">
        <v>60</v>
      </c>
      <c r="Y713" s="11">
        <v>396</v>
      </c>
      <c r="Z713" s="11">
        <v>0</v>
      </c>
      <c r="AA713" s="11" t="s"/>
    </row>
    <row r="714" spans="1:27">
      <c r="A714" s="11" t="s">
        <v>2588</v>
      </c>
      <c r="B714" s="11" t="s">
        <v>45</v>
      </c>
      <c r="C714" s="11" t="s">
        <v>46</v>
      </c>
      <c r="D714" s="11" t="s">
        <v>47</v>
      </c>
      <c r="E714" s="11" t="s">
        <v>48</v>
      </c>
      <c r="F714" s="11" t="s">
        <v>2589</v>
      </c>
      <c r="G714" s="11" t="s">
        <v>2590</v>
      </c>
      <c r="H714" s="11" t="s">
        <v>2591</v>
      </c>
      <c r="I714" s="11" t="s">
        <v>52</v>
      </c>
      <c r="J714" s="11" t="s">
        <v>53</v>
      </c>
      <c r="K714" s="11" t="s">
        <v>385</v>
      </c>
      <c r="L714" s="11" t="s">
        <v>55</v>
      </c>
      <c r="M714" s="11" t="s">
        <v>1914</v>
      </c>
      <c r="N714" s="11" t="s">
        <v>57</v>
      </c>
      <c r="O714" s="11" t="s">
        <v>47</v>
      </c>
      <c r="P714" s="11" t="s">
        <v>47</v>
      </c>
      <c r="Q714" s="11" t="s">
        <v>57</v>
      </c>
      <c r="R714" s="11" t="s">
        <v>57</v>
      </c>
      <c r="S714" s="11" t="s">
        <v>48</v>
      </c>
      <c r="T714" s="11" t="s">
        <v>48</v>
      </c>
      <c r="U714" s="11" t="s">
        <v>58</v>
      </c>
      <c r="V714" s="11" t="s">
        <v>48</v>
      </c>
      <c r="W714" s="11" t="s">
        <v>1915</v>
      </c>
      <c r="X714" s="11" t="s">
        <v>60</v>
      </c>
      <c r="Y714" s="11">
        <v>396</v>
      </c>
      <c r="Z714" s="11">
        <v>0</v>
      </c>
      <c r="AA714" s="11" t="s"/>
    </row>
    <row r="715" spans="1:27">
      <c r="A715" s="11" t="s">
        <v>2592</v>
      </c>
      <c r="B715" s="11" t="s">
        <v>45</v>
      </c>
      <c r="C715" s="11" t="s">
        <v>46</v>
      </c>
      <c r="D715" s="11" t="s">
        <v>47</v>
      </c>
      <c r="E715" s="11" t="s">
        <v>48</v>
      </c>
      <c r="F715" s="11" t="s">
        <v>2593</v>
      </c>
      <c r="G715" s="11" t="s">
        <v>2594</v>
      </c>
      <c r="H715" s="11" t="s">
        <v>51</v>
      </c>
      <c r="I715" s="11" t="s">
        <v>52</v>
      </c>
      <c r="J715" s="11" t="s">
        <v>53</v>
      </c>
      <c r="K715" s="11" t="s">
        <v>1617</v>
      </c>
      <c r="L715" s="11" t="s">
        <v>55</v>
      </c>
      <c r="M715" s="11" t="s">
        <v>418</v>
      </c>
      <c r="N715" s="11" t="s">
        <v>57</v>
      </c>
      <c r="O715" s="11" t="s">
        <v>47</v>
      </c>
      <c r="P715" s="11" t="s">
        <v>47</v>
      </c>
      <c r="Q715" s="11" t="s">
        <v>57</v>
      </c>
      <c r="R715" s="11" t="s">
        <v>57</v>
      </c>
      <c r="S715" s="11" t="s">
        <v>48</v>
      </c>
      <c r="T715" s="11" t="s">
        <v>48</v>
      </c>
      <c r="U715" s="11" t="s">
        <v>58</v>
      </c>
      <c r="V715" s="11" t="s">
        <v>48</v>
      </c>
      <c r="W715" s="11" t="s">
        <v>419</v>
      </c>
      <c r="X715" s="11" t="s">
        <v>60</v>
      </c>
      <c r="Y715" s="11">
        <v>348</v>
      </c>
      <c r="Z715" s="11">
        <v>0</v>
      </c>
      <c r="AA715" s="11" t="s"/>
    </row>
    <row r="716" spans="1:27">
      <c r="A716" s="11" t="s">
        <v>2595</v>
      </c>
      <c r="B716" s="11" t="s">
        <v>45</v>
      </c>
      <c r="C716" s="11" t="s">
        <v>46</v>
      </c>
      <c r="D716" s="11" t="s">
        <v>47</v>
      </c>
      <c r="E716" s="11" t="s">
        <v>48</v>
      </c>
      <c r="F716" s="11" t="s">
        <v>2593</v>
      </c>
      <c r="G716" s="11" t="s">
        <v>2594</v>
      </c>
      <c r="H716" s="11" t="s">
        <v>51</v>
      </c>
      <c r="I716" s="11" t="s">
        <v>52</v>
      </c>
      <c r="J716" s="11" t="s">
        <v>116</v>
      </c>
      <c r="K716" s="11" t="s">
        <v>1617</v>
      </c>
      <c r="L716" s="11" t="s">
        <v>55</v>
      </c>
      <c r="M716" s="11" t="s">
        <v>57</v>
      </c>
      <c r="N716" s="11" t="s">
        <v>57</v>
      </c>
      <c r="O716" s="11" t="s">
        <v>2596</v>
      </c>
      <c r="P716" s="11" t="s">
        <v>2597</v>
      </c>
      <c r="Q716" s="11" t="s">
        <v>418</v>
      </c>
      <c r="R716" s="11" t="s">
        <v>57</v>
      </c>
      <c r="S716" s="11" t="s">
        <v>119</v>
      </c>
      <c r="T716" s="11" t="s">
        <v>53</v>
      </c>
      <c r="U716" s="11" t="s">
        <v>58</v>
      </c>
      <c r="V716" s="11" t="s">
        <v>48</v>
      </c>
      <c r="W716" s="11" t="s">
        <v>1179</v>
      </c>
      <c r="X716" s="11" t="s">
        <v>60</v>
      </c>
      <c r="Y716" s="11">
        <v>0</v>
      </c>
      <c r="Z716" s="11">
        <v>348</v>
      </c>
      <c r="AA716" s="11" t="s"/>
    </row>
    <row r="717" spans="1:27">
      <c r="A717" s="11" t="s">
        <v>2598</v>
      </c>
      <c r="B717" s="11" t="s">
        <v>45</v>
      </c>
      <c r="C717" s="11" t="s">
        <v>46</v>
      </c>
      <c r="D717" s="11" t="s">
        <v>47</v>
      </c>
      <c r="E717" s="11" t="s">
        <v>48</v>
      </c>
      <c r="F717" s="11" t="s">
        <v>2599</v>
      </c>
      <c r="G717" s="11" t="s">
        <v>2600</v>
      </c>
      <c r="H717" s="11" t="s">
        <v>2601</v>
      </c>
      <c r="I717" s="11" t="s">
        <v>52</v>
      </c>
      <c r="J717" s="11" t="s">
        <v>53</v>
      </c>
      <c r="K717" s="11" t="s">
        <v>385</v>
      </c>
      <c r="L717" s="11" t="s">
        <v>55</v>
      </c>
      <c r="M717" s="11" t="s">
        <v>694</v>
      </c>
      <c r="N717" s="11" t="s">
        <v>57</v>
      </c>
      <c r="O717" s="11" t="s">
        <v>47</v>
      </c>
      <c r="P717" s="11" t="s">
        <v>47</v>
      </c>
      <c r="Q717" s="11" t="s">
        <v>57</v>
      </c>
      <c r="R717" s="11" t="s">
        <v>57</v>
      </c>
      <c r="S717" s="11" t="s">
        <v>48</v>
      </c>
      <c r="T717" s="11" t="s">
        <v>48</v>
      </c>
      <c r="U717" s="11" t="s">
        <v>58</v>
      </c>
      <c r="V717" s="11" t="s">
        <v>48</v>
      </c>
      <c r="W717" s="11" t="s">
        <v>431</v>
      </c>
      <c r="X717" s="11" t="s">
        <v>60</v>
      </c>
      <c r="Y717" s="11">
        <v>480</v>
      </c>
      <c r="Z717" s="11">
        <v>0</v>
      </c>
      <c r="AA717" s="11" t="s"/>
    </row>
    <row r="718" spans="1:27">
      <c r="A718" s="11" t="s">
        <v>2602</v>
      </c>
      <c r="B718" s="11" t="s">
        <v>45</v>
      </c>
      <c r="C718" s="11" t="s">
        <v>46</v>
      </c>
      <c r="D718" s="11" t="s">
        <v>47</v>
      </c>
      <c r="E718" s="11" t="s">
        <v>48</v>
      </c>
      <c r="F718" s="11" t="s">
        <v>2603</v>
      </c>
      <c r="G718" s="11" t="s">
        <v>2604</v>
      </c>
      <c r="H718" s="11" t="s">
        <v>554</v>
      </c>
      <c r="I718" s="11" t="s">
        <v>52</v>
      </c>
      <c r="J718" s="11" t="s">
        <v>53</v>
      </c>
      <c r="K718" s="11" t="s">
        <v>162</v>
      </c>
      <c r="L718" s="11" t="s">
        <v>55</v>
      </c>
      <c r="M718" s="11" t="s">
        <v>1914</v>
      </c>
      <c r="N718" s="11" t="s">
        <v>57</v>
      </c>
      <c r="O718" s="11" t="s">
        <v>47</v>
      </c>
      <c r="P718" s="11" t="s">
        <v>47</v>
      </c>
      <c r="Q718" s="11" t="s">
        <v>57</v>
      </c>
      <c r="R718" s="11" t="s">
        <v>57</v>
      </c>
      <c r="S718" s="11" t="s">
        <v>48</v>
      </c>
      <c r="T718" s="11" t="s">
        <v>48</v>
      </c>
      <c r="U718" s="11" t="s">
        <v>58</v>
      </c>
      <c r="V718" s="11" t="s">
        <v>48</v>
      </c>
      <c r="W718" s="11" t="s">
        <v>1915</v>
      </c>
      <c r="X718" s="11" t="s">
        <v>60</v>
      </c>
      <c r="Y718" s="11">
        <v>396</v>
      </c>
      <c r="Z718" s="11">
        <v>0</v>
      </c>
      <c r="AA718" s="11" t="s"/>
    </row>
    <row r="719" spans="1:27">
      <c r="A719" s="11" t="s">
        <v>2605</v>
      </c>
      <c r="B719" s="11" t="s">
        <v>45</v>
      </c>
      <c r="C719" s="11" t="s">
        <v>46</v>
      </c>
      <c r="D719" s="11" t="s">
        <v>47</v>
      </c>
      <c r="E719" s="11" t="s">
        <v>48</v>
      </c>
      <c r="F719" s="11" t="s">
        <v>2606</v>
      </c>
      <c r="G719" s="11" t="s">
        <v>2607</v>
      </c>
      <c r="H719" s="11" t="s">
        <v>51</v>
      </c>
      <c r="I719" s="11" t="s">
        <v>52</v>
      </c>
      <c r="J719" s="11" t="s">
        <v>53</v>
      </c>
      <c r="K719" s="11" t="s">
        <v>1617</v>
      </c>
      <c r="L719" s="11" t="s">
        <v>55</v>
      </c>
      <c r="M719" s="11" t="s">
        <v>847</v>
      </c>
      <c r="N719" s="11" t="s">
        <v>57</v>
      </c>
      <c r="O719" s="11" t="s">
        <v>47</v>
      </c>
      <c r="P719" s="11" t="s">
        <v>47</v>
      </c>
      <c r="Q719" s="11" t="s">
        <v>57</v>
      </c>
      <c r="R719" s="11" t="s">
        <v>57</v>
      </c>
      <c r="S719" s="11" t="s">
        <v>48</v>
      </c>
      <c r="T719" s="11" t="s">
        <v>48</v>
      </c>
      <c r="U719" s="11" t="s">
        <v>58</v>
      </c>
      <c r="V719" s="11" t="s">
        <v>48</v>
      </c>
      <c r="W719" s="11" t="s">
        <v>848</v>
      </c>
      <c r="X719" s="11" t="s">
        <v>60</v>
      </c>
      <c r="Y719" s="11">
        <v>195</v>
      </c>
      <c r="Z719" s="11">
        <v>0</v>
      </c>
      <c r="AA719" s="11" t="s"/>
    </row>
    <row r="720" spans="1:27">
      <c r="A720" s="11" t="s">
        <v>2608</v>
      </c>
      <c r="B720" s="11" t="s">
        <v>45</v>
      </c>
      <c r="C720" s="11" t="s">
        <v>46</v>
      </c>
      <c r="D720" s="11" t="s">
        <v>47</v>
      </c>
      <c r="E720" s="11" t="s">
        <v>48</v>
      </c>
      <c r="F720" s="11" t="s">
        <v>2606</v>
      </c>
      <c r="G720" s="11" t="s">
        <v>2607</v>
      </c>
      <c r="H720" s="11" t="s">
        <v>51</v>
      </c>
      <c r="I720" s="11" t="s">
        <v>52</v>
      </c>
      <c r="J720" s="11" t="s">
        <v>116</v>
      </c>
      <c r="K720" s="11" t="s">
        <v>1617</v>
      </c>
      <c r="L720" s="11" t="s">
        <v>55</v>
      </c>
      <c r="M720" s="11" t="s">
        <v>57</v>
      </c>
      <c r="N720" s="11" t="s">
        <v>57</v>
      </c>
      <c r="O720" s="11" t="s">
        <v>2609</v>
      </c>
      <c r="P720" s="11" t="s">
        <v>2610</v>
      </c>
      <c r="Q720" s="11" t="s">
        <v>847</v>
      </c>
      <c r="R720" s="11" t="s">
        <v>57</v>
      </c>
      <c r="S720" s="11" t="s">
        <v>119</v>
      </c>
      <c r="T720" s="11" t="s">
        <v>53</v>
      </c>
      <c r="U720" s="11" t="s">
        <v>58</v>
      </c>
      <c r="V720" s="11" t="s">
        <v>48</v>
      </c>
      <c r="W720" s="11" t="s">
        <v>1235</v>
      </c>
      <c r="X720" s="11" t="s">
        <v>60</v>
      </c>
      <c r="Y720" s="11">
        <v>0</v>
      </c>
      <c r="Z720" s="11">
        <v>195</v>
      </c>
      <c r="AA720" s="11" t="s"/>
    </row>
    <row r="721" spans="1:27">
      <c r="A721" s="11" t="s">
        <v>2611</v>
      </c>
      <c r="B721" s="11" t="s">
        <v>45</v>
      </c>
      <c r="C721" s="11" t="s">
        <v>46</v>
      </c>
      <c r="D721" s="11" t="s">
        <v>47</v>
      </c>
      <c r="E721" s="11" t="s">
        <v>48</v>
      </c>
      <c r="F721" s="11" t="s">
        <v>2612</v>
      </c>
      <c r="G721" s="11" t="s">
        <v>2613</v>
      </c>
      <c r="H721" s="11" t="s">
        <v>754</v>
      </c>
      <c r="I721" s="11" t="s">
        <v>52</v>
      </c>
      <c r="J721" s="11" t="s">
        <v>53</v>
      </c>
      <c r="K721" s="11" t="s">
        <v>385</v>
      </c>
      <c r="L721" s="11" t="s">
        <v>55</v>
      </c>
      <c r="M721" s="11" t="s">
        <v>1914</v>
      </c>
      <c r="N721" s="11" t="s">
        <v>57</v>
      </c>
      <c r="O721" s="11" t="s">
        <v>47</v>
      </c>
      <c r="P721" s="11" t="s">
        <v>47</v>
      </c>
      <c r="Q721" s="11" t="s">
        <v>57</v>
      </c>
      <c r="R721" s="11" t="s">
        <v>57</v>
      </c>
      <c r="S721" s="11" t="s">
        <v>48</v>
      </c>
      <c r="T721" s="11" t="s">
        <v>48</v>
      </c>
      <c r="U721" s="11" t="s">
        <v>58</v>
      </c>
      <c r="V721" s="11" t="s">
        <v>48</v>
      </c>
      <c r="W721" s="11" t="s">
        <v>1915</v>
      </c>
      <c r="X721" s="11" t="s">
        <v>60</v>
      </c>
      <c r="Y721" s="11">
        <v>396</v>
      </c>
      <c r="Z721" s="11">
        <v>0</v>
      </c>
      <c r="AA721" s="11" t="s"/>
    </row>
    <row r="722" spans="1:27">
      <c r="A722" s="11" t="s">
        <v>2614</v>
      </c>
      <c r="B722" s="11" t="s">
        <v>45</v>
      </c>
      <c r="C722" s="11" t="s">
        <v>46</v>
      </c>
      <c r="D722" s="11" t="s">
        <v>47</v>
      </c>
      <c r="E722" s="11" t="s">
        <v>48</v>
      </c>
      <c r="F722" s="11" t="s">
        <v>2615</v>
      </c>
      <c r="G722" s="11" t="s">
        <v>2616</v>
      </c>
      <c r="H722" s="11" t="s">
        <v>51</v>
      </c>
      <c r="I722" s="11" t="s">
        <v>52</v>
      </c>
      <c r="J722" s="11" t="s">
        <v>53</v>
      </c>
      <c r="K722" s="11" t="s">
        <v>1617</v>
      </c>
      <c r="L722" s="11" t="s">
        <v>55</v>
      </c>
      <c r="M722" s="11" t="s">
        <v>847</v>
      </c>
      <c r="N722" s="11" t="s">
        <v>57</v>
      </c>
      <c r="O722" s="11" t="s">
        <v>47</v>
      </c>
      <c r="P722" s="11" t="s">
        <v>47</v>
      </c>
      <c r="Q722" s="11" t="s">
        <v>57</v>
      </c>
      <c r="R722" s="11" t="s">
        <v>57</v>
      </c>
      <c r="S722" s="11" t="s">
        <v>48</v>
      </c>
      <c r="T722" s="11" t="s">
        <v>48</v>
      </c>
      <c r="U722" s="11" t="s">
        <v>58</v>
      </c>
      <c r="V722" s="11" t="s">
        <v>48</v>
      </c>
      <c r="W722" s="11" t="s">
        <v>848</v>
      </c>
      <c r="X722" s="11" t="s">
        <v>60</v>
      </c>
      <c r="Y722" s="11">
        <v>195</v>
      </c>
      <c r="Z722" s="11">
        <v>0</v>
      </c>
      <c r="AA722" s="11" t="s"/>
    </row>
    <row r="723" spans="1:27">
      <c r="A723" s="11" t="s">
        <v>2617</v>
      </c>
      <c r="B723" s="11" t="s">
        <v>45</v>
      </c>
      <c r="C723" s="11" t="s">
        <v>46</v>
      </c>
      <c r="D723" s="11" t="s">
        <v>47</v>
      </c>
      <c r="E723" s="11" t="s">
        <v>48</v>
      </c>
      <c r="F723" s="11" t="s">
        <v>2615</v>
      </c>
      <c r="G723" s="11" t="s">
        <v>2616</v>
      </c>
      <c r="H723" s="11" t="s">
        <v>51</v>
      </c>
      <c r="I723" s="11" t="s">
        <v>52</v>
      </c>
      <c r="J723" s="11" t="s">
        <v>116</v>
      </c>
      <c r="K723" s="11" t="s">
        <v>1617</v>
      </c>
      <c r="L723" s="11" t="s">
        <v>55</v>
      </c>
      <c r="M723" s="11" t="s">
        <v>57</v>
      </c>
      <c r="N723" s="11" t="s">
        <v>57</v>
      </c>
      <c r="O723" s="11" t="s">
        <v>2618</v>
      </c>
      <c r="P723" s="11" t="s">
        <v>2619</v>
      </c>
      <c r="Q723" s="11" t="s">
        <v>847</v>
      </c>
      <c r="R723" s="11" t="s">
        <v>57</v>
      </c>
      <c r="S723" s="11" t="s">
        <v>119</v>
      </c>
      <c r="T723" s="11" t="s">
        <v>53</v>
      </c>
      <c r="U723" s="11" t="s">
        <v>58</v>
      </c>
      <c r="V723" s="11" t="s">
        <v>48</v>
      </c>
      <c r="W723" s="11" t="s">
        <v>1235</v>
      </c>
      <c r="X723" s="11" t="s">
        <v>60</v>
      </c>
      <c r="Y723" s="11">
        <v>0</v>
      </c>
      <c r="Z723" s="11">
        <v>195</v>
      </c>
      <c r="AA723" s="11" t="s"/>
    </row>
    <row r="724" spans="1:27">
      <c r="A724" s="11" t="s">
        <v>2620</v>
      </c>
      <c r="B724" s="11" t="s">
        <v>45</v>
      </c>
      <c r="C724" s="11" t="s">
        <v>46</v>
      </c>
      <c r="D724" s="11" t="s">
        <v>47</v>
      </c>
      <c r="E724" s="11" t="s">
        <v>48</v>
      </c>
      <c r="F724" s="11" t="s">
        <v>2621</v>
      </c>
      <c r="G724" s="11" t="s">
        <v>2622</v>
      </c>
      <c r="H724" s="11" t="s">
        <v>2394</v>
      </c>
      <c r="I724" s="11" t="s">
        <v>52</v>
      </c>
      <c r="J724" s="11" t="s">
        <v>53</v>
      </c>
      <c r="K724" s="11" t="s">
        <v>162</v>
      </c>
      <c r="L724" s="11" t="s">
        <v>55</v>
      </c>
      <c r="M724" s="11" t="s">
        <v>1914</v>
      </c>
      <c r="N724" s="11" t="s">
        <v>57</v>
      </c>
      <c r="O724" s="11" t="s">
        <v>47</v>
      </c>
      <c r="P724" s="11" t="s">
        <v>47</v>
      </c>
      <c r="Q724" s="11" t="s">
        <v>57</v>
      </c>
      <c r="R724" s="11" t="s">
        <v>57</v>
      </c>
      <c r="S724" s="11" t="s">
        <v>48</v>
      </c>
      <c r="T724" s="11" t="s">
        <v>48</v>
      </c>
      <c r="U724" s="11" t="s">
        <v>58</v>
      </c>
      <c r="V724" s="11" t="s">
        <v>48</v>
      </c>
      <c r="W724" s="11" t="s">
        <v>1915</v>
      </c>
      <c r="X724" s="11" t="s">
        <v>60</v>
      </c>
      <c r="Y724" s="11">
        <v>396</v>
      </c>
      <c r="Z724" s="11">
        <v>0</v>
      </c>
      <c r="AA724" s="11" t="s"/>
    </row>
    <row r="725" spans="1:27">
      <c r="A725" s="11" t="s">
        <v>2623</v>
      </c>
      <c r="B725" s="11" t="s">
        <v>45</v>
      </c>
      <c r="C725" s="11" t="s">
        <v>46</v>
      </c>
      <c r="D725" s="11" t="s">
        <v>47</v>
      </c>
      <c r="E725" s="11" t="s">
        <v>48</v>
      </c>
      <c r="F725" s="11" t="s">
        <v>2624</v>
      </c>
      <c r="G725" s="11" t="s">
        <v>2625</v>
      </c>
      <c r="H725" s="11" t="s">
        <v>2260</v>
      </c>
      <c r="I725" s="11" t="s">
        <v>52</v>
      </c>
      <c r="J725" s="11" t="s">
        <v>53</v>
      </c>
      <c r="K725" s="11" t="s">
        <v>385</v>
      </c>
      <c r="L725" s="11" t="s">
        <v>55</v>
      </c>
      <c r="M725" s="11" t="s">
        <v>1914</v>
      </c>
      <c r="N725" s="11" t="s">
        <v>57</v>
      </c>
      <c r="O725" s="11" t="s">
        <v>47</v>
      </c>
      <c r="P725" s="11" t="s">
        <v>47</v>
      </c>
      <c r="Q725" s="11" t="s">
        <v>57</v>
      </c>
      <c r="R725" s="11" t="s">
        <v>57</v>
      </c>
      <c r="S725" s="11" t="s">
        <v>48</v>
      </c>
      <c r="T725" s="11" t="s">
        <v>48</v>
      </c>
      <c r="U725" s="11" t="s">
        <v>58</v>
      </c>
      <c r="V725" s="11" t="s">
        <v>48</v>
      </c>
      <c r="W725" s="11" t="s">
        <v>1915</v>
      </c>
      <c r="X725" s="11" t="s">
        <v>60</v>
      </c>
      <c r="Y725" s="11">
        <v>396</v>
      </c>
      <c r="Z725" s="11">
        <v>0</v>
      </c>
      <c r="AA725" s="11" t="s"/>
    </row>
    <row r="726" spans="1:27">
      <c r="A726" s="11" t="s">
        <v>2626</v>
      </c>
      <c r="B726" s="11" t="s">
        <v>45</v>
      </c>
      <c r="C726" s="11" t="s">
        <v>46</v>
      </c>
      <c r="D726" s="11" t="s">
        <v>47</v>
      </c>
      <c r="E726" s="11" t="s">
        <v>48</v>
      </c>
      <c r="F726" s="11" t="s">
        <v>2627</v>
      </c>
      <c r="G726" s="11" t="s">
        <v>2628</v>
      </c>
      <c r="H726" s="11" t="s">
        <v>51</v>
      </c>
      <c r="I726" s="11" t="s">
        <v>52</v>
      </c>
      <c r="J726" s="11" t="s">
        <v>53</v>
      </c>
      <c r="K726" s="11" t="s">
        <v>1617</v>
      </c>
      <c r="L726" s="11" t="s">
        <v>55</v>
      </c>
      <c r="M726" s="11" t="s">
        <v>847</v>
      </c>
      <c r="N726" s="11" t="s">
        <v>57</v>
      </c>
      <c r="O726" s="11" t="s">
        <v>47</v>
      </c>
      <c r="P726" s="11" t="s">
        <v>47</v>
      </c>
      <c r="Q726" s="11" t="s">
        <v>57</v>
      </c>
      <c r="R726" s="11" t="s">
        <v>57</v>
      </c>
      <c r="S726" s="11" t="s">
        <v>48</v>
      </c>
      <c r="T726" s="11" t="s">
        <v>48</v>
      </c>
      <c r="U726" s="11" t="s">
        <v>58</v>
      </c>
      <c r="V726" s="11" t="s">
        <v>48</v>
      </c>
      <c r="W726" s="11" t="s">
        <v>848</v>
      </c>
      <c r="X726" s="11" t="s">
        <v>60</v>
      </c>
      <c r="Y726" s="11">
        <v>195</v>
      </c>
      <c r="Z726" s="11">
        <v>0</v>
      </c>
      <c r="AA726" s="11" t="s"/>
    </row>
    <row r="727" spans="1:27">
      <c r="A727" s="11" t="s">
        <v>2629</v>
      </c>
      <c r="B727" s="11" t="s">
        <v>45</v>
      </c>
      <c r="C727" s="11" t="s">
        <v>46</v>
      </c>
      <c r="D727" s="11" t="s">
        <v>47</v>
      </c>
      <c r="E727" s="11" t="s">
        <v>48</v>
      </c>
      <c r="F727" s="11" t="s">
        <v>2630</v>
      </c>
      <c r="G727" s="11" t="s">
        <v>2631</v>
      </c>
      <c r="H727" s="11" t="s">
        <v>51</v>
      </c>
      <c r="I727" s="11" t="s">
        <v>52</v>
      </c>
      <c r="J727" s="11" t="s">
        <v>53</v>
      </c>
      <c r="K727" s="11" t="s">
        <v>1617</v>
      </c>
      <c r="L727" s="11" t="s">
        <v>55</v>
      </c>
      <c r="M727" s="11" t="s">
        <v>847</v>
      </c>
      <c r="N727" s="11" t="s">
        <v>57</v>
      </c>
      <c r="O727" s="11" t="s">
        <v>47</v>
      </c>
      <c r="P727" s="11" t="s">
        <v>47</v>
      </c>
      <c r="Q727" s="11" t="s">
        <v>57</v>
      </c>
      <c r="R727" s="11" t="s">
        <v>57</v>
      </c>
      <c r="S727" s="11" t="s">
        <v>48</v>
      </c>
      <c r="T727" s="11" t="s">
        <v>48</v>
      </c>
      <c r="U727" s="11" t="s">
        <v>58</v>
      </c>
      <c r="V727" s="11" t="s">
        <v>48</v>
      </c>
      <c r="W727" s="11" t="s">
        <v>848</v>
      </c>
      <c r="X727" s="11" t="s">
        <v>60</v>
      </c>
      <c r="Y727" s="11">
        <v>195</v>
      </c>
      <c r="Z727" s="11">
        <v>0</v>
      </c>
      <c r="AA727" s="11" t="s"/>
    </row>
    <row r="728" spans="1:27">
      <c r="A728" s="11" t="s">
        <v>2632</v>
      </c>
      <c r="B728" s="11" t="s">
        <v>45</v>
      </c>
      <c r="C728" s="11" t="s">
        <v>46</v>
      </c>
      <c r="D728" s="11" t="s">
        <v>47</v>
      </c>
      <c r="E728" s="11" t="s">
        <v>48</v>
      </c>
      <c r="F728" s="11" t="s">
        <v>2630</v>
      </c>
      <c r="G728" s="11" t="s">
        <v>2631</v>
      </c>
      <c r="H728" s="11" t="s">
        <v>51</v>
      </c>
      <c r="I728" s="11" t="s">
        <v>52</v>
      </c>
      <c r="J728" s="11" t="s">
        <v>116</v>
      </c>
      <c r="K728" s="11" t="s">
        <v>1617</v>
      </c>
      <c r="L728" s="11" t="s">
        <v>55</v>
      </c>
      <c r="M728" s="11" t="s">
        <v>57</v>
      </c>
      <c r="N728" s="11" t="s">
        <v>57</v>
      </c>
      <c r="O728" s="11" t="s">
        <v>2633</v>
      </c>
      <c r="P728" s="11" t="s">
        <v>2634</v>
      </c>
      <c r="Q728" s="11" t="s">
        <v>847</v>
      </c>
      <c r="R728" s="11" t="s">
        <v>57</v>
      </c>
      <c r="S728" s="11" t="s">
        <v>119</v>
      </c>
      <c r="T728" s="11" t="s">
        <v>53</v>
      </c>
      <c r="U728" s="11" t="s">
        <v>58</v>
      </c>
      <c r="V728" s="11" t="s">
        <v>48</v>
      </c>
      <c r="W728" s="11" t="s">
        <v>1235</v>
      </c>
      <c r="X728" s="11" t="s">
        <v>60</v>
      </c>
      <c r="Y728" s="11">
        <v>0</v>
      </c>
      <c r="Z728" s="11">
        <v>195</v>
      </c>
      <c r="AA728" s="11" t="s"/>
    </row>
    <row r="729" spans="1:27">
      <c r="A729" s="11" t="s">
        <v>2635</v>
      </c>
      <c r="B729" s="11" t="s">
        <v>45</v>
      </c>
      <c r="C729" s="11" t="s">
        <v>46</v>
      </c>
      <c r="D729" s="11" t="s">
        <v>47</v>
      </c>
      <c r="E729" s="11" t="s">
        <v>48</v>
      </c>
      <c r="F729" s="11" t="s">
        <v>2636</v>
      </c>
      <c r="G729" s="11" t="s">
        <v>2637</v>
      </c>
      <c r="H729" s="11" t="s">
        <v>51</v>
      </c>
      <c r="I729" s="11" t="s">
        <v>52</v>
      </c>
      <c r="J729" s="11" t="s">
        <v>53</v>
      </c>
      <c r="K729" s="11" t="s">
        <v>1617</v>
      </c>
      <c r="L729" s="11" t="s">
        <v>55</v>
      </c>
      <c r="M729" s="11" t="s">
        <v>418</v>
      </c>
      <c r="N729" s="11" t="s">
        <v>57</v>
      </c>
      <c r="O729" s="11" t="s">
        <v>47</v>
      </c>
      <c r="P729" s="11" t="s">
        <v>47</v>
      </c>
      <c r="Q729" s="11" t="s">
        <v>57</v>
      </c>
      <c r="R729" s="11" t="s">
        <v>57</v>
      </c>
      <c r="S729" s="11" t="s">
        <v>48</v>
      </c>
      <c r="T729" s="11" t="s">
        <v>48</v>
      </c>
      <c r="U729" s="11" t="s">
        <v>58</v>
      </c>
      <c r="V729" s="11" t="s">
        <v>48</v>
      </c>
      <c r="W729" s="11" t="s">
        <v>419</v>
      </c>
      <c r="X729" s="11" t="s">
        <v>60</v>
      </c>
      <c r="Y729" s="11">
        <v>348</v>
      </c>
      <c r="Z729" s="11">
        <v>0</v>
      </c>
      <c r="AA729" s="11" t="s"/>
    </row>
    <row r="730" spans="1:27">
      <c r="A730" s="11" t="s">
        <v>2638</v>
      </c>
      <c r="B730" s="11" t="s">
        <v>45</v>
      </c>
      <c r="C730" s="11" t="s">
        <v>46</v>
      </c>
      <c r="D730" s="11" t="s">
        <v>47</v>
      </c>
      <c r="E730" s="11" t="s">
        <v>48</v>
      </c>
      <c r="F730" s="11" t="s">
        <v>2636</v>
      </c>
      <c r="G730" s="11" t="s">
        <v>2637</v>
      </c>
      <c r="H730" s="11" t="s">
        <v>51</v>
      </c>
      <c r="I730" s="11" t="s">
        <v>52</v>
      </c>
      <c r="J730" s="11" t="s">
        <v>116</v>
      </c>
      <c r="K730" s="11" t="s">
        <v>1617</v>
      </c>
      <c r="L730" s="11" t="s">
        <v>55</v>
      </c>
      <c r="M730" s="11" t="s">
        <v>57</v>
      </c>
      <c r="N730" s="11" t="s">
        <v>57</v>
      </c>
      <c r="O730" s="11" t="s">
        <v>2639</v>
      </c>
      <c r="P730" s="11" t="s">
        <v>2640</v>
      </c>
      <c r="Q730" s="11" t="s">
        <v>418</v>
      </c>
      <c r="R730" s="11" t="s">
        <v>57</v>
      </c>
      <c r="S730" s="11" t="s">
        <v>119</v>
      </c>
      <c r="T730" s="11" t="s">
        <v>53</v>
      </c>
      <c r="U730" s="11" t="s">
        <v>58</v>
      </c>
      <c r="V730" s="11" t="s">
        <v>48</v>
      </c>
      <c r="W730" s="11" t="s">
        <v>1179</v>
      </c>
      <c r="X730" s="11" t="s">
        <v>60</v>
      </c>
      <c r="Y730" s="11">
        <v>0</v>
      </c>
      <c r="Z730" s="11">
        <v>348</v>
      </c>
      <c r="AA730" s="11" t="s"/>
    </row>
    <row r="731" spans="1:27">
      <c r="A731" s="11" t="s">
        <v>2641</v>
      </c>
      <c r="B731" s="11" t="s">
        <v>45</v>
      </c>
      <c r="C731" s="11" t="s">
        <v>46</v>
      </c>
      <c r="D731" s="11" t="s">
        <v>47</v>
      </c>
      <c r="E731" s="11" t="s">
        <v>48</v>
      </c>
      <c r="F731" s="11" t="s">
        <v>2642</v>
      </c>
      <c r="G731" s="11" t="s">
        <v>2643</v>
      </c>
      <c r="H731" s="11" t="s">
        <v>2644</v>
      </c>
      <c r="I731" s="11" t="s">
        <v>52</v>
      </c>
      <c r="J731" s="11" t="s">
        <v>53</v>
      </c>
      <c r="K731" s="11" t="s">
        <v>2155</v>
      </c>
      <c r="L731" s="11" t="s">
        <v>55</v>
      </c>
      <c r="M731" s="11" t="s">
        <v>1914</v>
      </c>
      <c r="N731" s="11" t="s">
        <v>57</v>
      </c>
      <c r="O731" s="11" t="s">
        <v>47</v>
      </c>
      <c r="P731" s="11" t="s">
        <v>47</v>
      </c>
      <c r="Q731" s="11" t="s">
        <v>57</v>
      </c>
      <c r="R731" s="11" t="s">
        <v>57</v>
      </c>
      <c r="S731" s="11" t="s">
        <v>48</v>
      </c>
      <c r="T731" s="11" t="s">
        <v>48</v>
      </c>
      <c r="U731" s="11" t="s">
        <v>58</v>
      </c>
      <c r="V731" s="11" t="s">
        <v>48</v>
      </c>
      <c r="W731" s="11" t="s">
        <v>1915</v>
      </c>
      <c r="X731" s="11" t="s">
        <v>60</v>
      </c>
      <c r="Y731" s="11">
        <v>396</v>
      </c>
      <c r="Z731" s="11">
        <v>0</v>
      </c>
      <c r="AA731" s="11" t="s"/>
    </row>
    <row r="732" spans="1:27">
      <c r="A732" s="11" t="s">
        <v>2645</v>
      </c>
      <c r="B732" s="11" t="s">
        <v>45</v>
      </c>
      <c r="C732" s="11" t="s">
        <v>46</v>
      </c>
      <c r="D732" s="11" t="s">
        <v>47</v>
      </c>
      <c r="E732" s="11" t="s">
        <v>48</v>
      </c>
      <c r="F732" s="11" t="s">
        <v>2646</v>
      </c>
      <c r="G732" s="11" t="s">
        <v>2647</v>
      </c>
      <c r="H732" s="11" t="s">
        <v>2644</v>
      </c>
      <c r="I732" s="11" t="s">
        <v>52</v>
      </c>
      <c r="J732" s="11" t="s">
        <v>53</v>
      </c>
      <c r="K732" s="11" t="s">
        <v>2155</v>
      </c>
      <c r="L732" s="11" t="s">
        <v>55</v>
      </c>
      <c r="M732" s="11" t="s">
        <v>1914</v>
      </c>
      <c r="N732" s="11" t="s">
        <v>57</v>
      </c>
      <c r="O732" s="11" t="s">
        <v>47</v>
      </c>
      <c r="P732" s="11" t="s">
        <v>47</v>
      </c>
      <c r="Q732" s="11" t="s">
        <v>57</v>
      </c>
      <c r="R732" s="11" t="s">
        <v>57</v>
      </c>
      <c r="S732" s="11" t="s">
        <v>48</v>
      </c>
      <c r="T732" s="11" t="s">
        <v>48</v>
      </c>
      <c r="U732" s="11" t="s">
        <v>58</v>
      </c>
      <c r="V732" s="11" t="s">
        <v>48</v>
      </c>
      <c r="W732" s="11" t="s">
        <v>1915</v>
      </c>
      <c r="X732" s="11" t="s">
        <v>60</v>
      </c>
      <c r="Y732" s="11">
        <v>396</v>
      </c>
      <c r="Z732" s="11">
        <v>0</v>
      </c>
      <c r="AA732" s="11" t="s"/>
    </row>
    <row r="733" spans="1:27">
      <c r="A733" s="11" t="s">
        <v>2648</v>
      </c>
      <c r="B733" s="11" t="s">
        <v>45</v>
      </c>
      <c r="C733" s="11" t="s">
        <v>46</v>
      </c>
      <c r="D733" s="11" t="s">
        <v>47</v>
      </c>
      <c r="E733" s="11" t="s">
        <v>48</v>
      </c>
      <c r="F733" s="11" t="s">
        <v>2649</v>
      </c>
      <c r="G733" s="11" t="s">
        <v>2650</v>
      </c>
      <c r="H733" s="11" t="s">
        <v>51</v>
      </c>
      <c r="I733" s="11" t="s">
        <v>52</v>
      </c>
      <c r="J733" s="11" t="s">
        <v>53</v>
      </c>
      <c r="K733" s="11" t="s">
        <v>1617</v>
      </c>
      <c r="L733" s="11" t="s">
        <v>55</v>
      </c>
      <c r="M733" s="11" t="s">
        <v>847</v>
      </c>
      <c r="N733" s="11" t="s">
        <v>57</v>
      </c>
      <c r="O733" s="11" t="s">
        <v>47</v>
      </c>
      <c r="P733" s="11" t="s">
        <v>47</v>
      </c>
      <c r="Q733" s="11" t="s">
        <v>57</v>
      </c>
      <c r="R733" s="11" t="s">
        <v>57</v>
      </c>
      <c r="S733" s="11" t="s">
        <v>48</v>
      </c>
      <c r="T733" s="11" t="s">
        <v>48</v>
      </c>
      <c r="U733" s="11" t="s">
        <v>58</v>
      </c>
      <c r="V733" s="11" t="s">
        <v>48</v>
      </c>
      <c r="W733" s="11" t="s">
        <v>848</v>
      </c>
      <c r="X733" s="11" t="s">
        <v>60</v>
      </c>
      <c r="Y733" s="11">
        <v>195</v>
      </c>
      <c r="Z733" s="11">
        <v>0</v>
      </c>
      <c r="AA733" s="11" t="s"/>
    </row>
    <row r="734" spans="1:27">
      <c r="A734" s="11" t="s">
        <v>2651</v>
      </c>
      <c r="B734" s="11" t="s">
        <v>45</v>
      </c>
      <c r="C734" s="11" t="s">
        <v>46</v>
      </c>
      <c r="D734" s="11" t="s">
        <v>47</v>
      </c>
      <c r="E734" s="11" t="s">
        <v>48</v>
      </c>
      <c r="F734" s="11" t="s">
        <v>2652</v>
      </c>
      <c r="G734" s="11" t="s">
        <v>2653</v>
      </c>
      <c r="H734" s="11" t="s">
        <v>51</v>
      </c>
      <c r="I734" s="11" t="s">
        <v>52</v>
      </c>
      <c r="J734" s="11" t="s">
        <v>53</v>
      </c>
      <c r="K734" s="11" t="s">
        <v>1617</v>
      </c>
      <c r="L734" s="11" t="s">
        <v>55</v>
      </c>
      <c r="M734" s="11" t="s">
        <v>418</v>
      </c>
      <c r="N734" s="11" t="s">
        <v>57</v>
      </c>
      <c r="O734" s="11" t="s">
        <v>47</v>
      </c>
      <c r="P734" s="11" t="s">
        <v>47</v>
      </c>
      <c r="Q734" s="11" t="s">
        <v>57</v>
      </c>
      <c r="R734" s="11" t="s">
        <v>57</v>
      </c>
      <c r="S734" s="11" t="s">
        <v>48</v>
      </c>
      <c r="T734" s="11" t="s">
        <v>48</v>
      </c>
      <c r="U734" s="11" t="s">
        <v>58</v>
      </c>
      <c r="V734" s="11" t="s">
        <v>48</v>
      </c>
      <c r="W734" s="11" t="s">
        <v>419</v>
      </c>
      <c r="X734" s="11" t="s">
        <v>60</v>
      </c>
      <c r="Y734" s="11">
        <v>348</v>
      </c>
      <c r="Z734" s="11">
        <v>0</v>
      </c>
      <c r="AA734" s="11" t="s"/>
    </row>
    <row r="735" spans="1:27">
      <c r="A735" s="11" t="s">
        <v>2654</v>
      </c>
      <c r="B735" s="11" t="s">
        <v>45</v>
      </c>
      <c r="C735" s="11" t="s">
        <v>46</v>
      </c>
      <c r="D735" s="11" t="s">
        <v>47</v>
      </c>
      <c r="E735" s="11" t="s">
        <v>48</v>
      </c>
      <c r="F735" s="11" t="s">
        <v>2655</v>
      </c>
      <c r="G735" s="11" t="s">
        <v>2656</v>
      </c>
      <c r="H735" s="11" t="s">
        <v>2587</v>
      </c>
      <c r="I735" s="11" t="s">
        <v>52</v>
      </c>
      <c r="J735" s="11" t="s">
        <v>53</v>
      </c>
      <c r="K735" s="11" t="s">
        <v>385</v>
      </c>
      <c r="L735" s="11" t="s">
        <v>55</v>
      </c>
      <c r="M735" s="11" t="s">
        <v>1914</v>
      </c>
      <c r="N735" s="11" t="s">
        <v>57</v>
      </c>
      <c r="O735" s="11" t="s">
        <v>47</v>
      </c>
      <c r="P735" s="11" t="s">
        <v>47</v>
      </c>
      <c r="Q735" s="11" t="s">
        <v>57</v>
      </c>
      <c r="R735" s="11" t="s">
        <v>57</v>
      </c>
      <c r="S735" s="11" t="s">
        <v>48</v>
      </c>
      <c r="T735" s="11" t="s">
        <v>48</v>
      </c>
      <c r="U735" s="11" t="s">
        <v>58</v>
      </c>
      <c r="V735" s="11" t="s">
        <v>48</v>
      </c>
      <c r="W735" s="11" t="s">
        <v>1915</v>
      </c>
      <c r="X735" s="11" t="s">
        <v>60</v>
      </c>
      <c r="Y735" s="11">
        <v>396</v>
      </c>
      <c r="Z735" s="11">
        <v>0</v>
      </c>
      <c r="AA735" s="11" t="s"/>
    </row>
    <row r="736" spans="1:27">
      <c r="A736" s="11" t="s">
        <v>2657</v>
      </c>
      <c r="B736" s="11" t="s">
        <v>45</v>
      </c>
      <c r="C736" s="11" t="s">
        <v>46</v>
      </c>
      <c r="D736" s="11" t="s">
        <v>47</v>
      </c>
      <c r="E736" s="11" t="s">
        <v>48</v>
      </c>
      <c r="F736" s="11" t="s">
        <v>2658</v>
      </c>
      <c r="G736" s="11" t="s">
        <v>2659</v>
      </c>
      <c r="H736" s="11" t="s">
        <v>2591</v>
      </c>
      <c r="I736" s="11" t="s">
        <v>52</v>
      </c>
      <c r="J736" s="11" t="s">
        <v>53</v>
      </c>
      <c r="K736" s="11" t="s">
        <v>385</v>
      </c>
      <c r="L736" s="11" t="s">
        <v>55</v>
      </c>
      <c r="M736" s="11" t="s">
        <v>1914</v>
      </c>
      <c r="N736" s="11" t="s">
        <v>57</v>
      </c>
      <c r="O736" s="11" t="s">
        <v>47</v>
      </c>
      <c r="P736" s="11" t="s">
        <v>47</v>
      </c>
      <c r="Q736" s="11" t="s">
        <v>57</v>
      </c>
      <c r="R736" s="11" t="s">
        <v>57</v>
      </c>
      <c r="S736" s="11" t="s">
        <v>48</v>
      </c>
      <c r="T736" s="11" t="s">
        <v>48</v>
      </c>
      <c r="U736" s="11" t="s">
        <v>58</v>
      </c>
      <c r="V736" s="11" t="s">
        <v>48</v>
      </c>
      <c r="W736" s="11" t="s">
        <v>1915</v>
      </c>
      <c r="X736" s="11" t="s">
        <v>60</v>
      </c>
      <c r="Y736" s="11">
        <v>396</v>
      </c>
      <c r="Z736" s="11">
        <v>0</v>
      </c>
      <c r="AA736" s="11" t="s"/>
    </row>
    <row r="737" spans="1:27">
      <c r="A737" s="11" t="s">
        <v>2660</v>
      </c>
      <c r="B737" s="11" t="s">
        <v>45</v>
      </c>
      <c r="C737" s="11" t="s">
        <v>46</v>
      </c>
      <c r="D737" s="11" t="s">
        <v>47</v>
      </c>
      <c r="E737" s="11" t="s">
        <v>48</v>
      </c>
      <c r="F737" s="11" t="s">
        <v>2661</v>
      </c>
      <c r="G737" s="11" t="s">
        <v>2662</v>
      </c>
      <c r="H737" s="11" t="s">
        <v>51</v>
      </c>
      <c r="I737" s="11" t="s">
        <v>52</v>
      </c>
      <c r="J737" s="11" t="s">
        <v>53</v>
      </c>
      <c r="K737" s="11" t="s">
        <v>1617</v>
      </c>
      <c r="L737" s="11" t="s">
        <v>55</v>
      </c>
      <c r="M737" s="11" t="s">
        <v>418</v>
      </c>
      <c r="N737" s="11" t="s">
        <v>57</v>
      </c>
      <c r="O737" s="11" t="s">
        <v>47</v>
      </c>
      <c r="P737" s="11" t="s">
        <v>47</v>
      </c>
      <c r="Q737" s="11" t="s">
        <v>57</v>
      </c>
      <c r="R737" s="11" t="s">
        <v>57</v>
      </c>
      <c r="S737" s="11" t="s">
        <v>48</v>
      </c>
      <c r="T737" s="11" t="s">
        <v>48</v>
      </c>
      <c r="U737" s="11" t="s">
        <v>58</v>
      </c>
      <c r="V737" s="11" t="s">
        <v>48</v>
      </c>
      <c r="W737" s="11" t="s">
        <v>419</v>
      </c>
      <c r="X737" s="11" t="s">
        <v>60</v>
      </c>
      <c r="Y737" s="11">
        <v>348</v>
      </c>
      <c r="Z737" s="11">
        <v>0</v>
      </c>
      <c r="AA737" s="11" t="s"/>
    </row>
    <row r="738" spans="1:27">
      <c r="A738" s="11" t="s">
        <v>2663</v>
      </c>
      <c r="B738" s="11" t="s">
        <v>45</v>
      </c>
      <c r="C738" s="11" t="s">
        <v>46</v>
      </c>
      <c r="D738" s="11" t="s">
        <v>47</v>
      </c>
      <c r="E738" s="11" t="s">
        <v>48</v>
      </c>
      <c r="F738" s="11" t="s">
        <v>2664</v>
      </c>
      <c r="G738" s="11" t="s">
        <v>2665</v>
      </c>
      <c r="H738" s="11" t="s">
        <v>2401</v>
      </c>
      <c r="I738" s="11" t="s">
        <v>52</v>
      </c>
      <c r="J738" s="11" t="s">
        <v>53</v>
      </c>
      <c r="K738" s="11" t="s">
        <v>666</v>
      </c>
      <c r="L738" s="11" t="s">
        <v>55</v>
      </c>
      <c r="M738" s="11" t="s">
        <v>1914</v>
      </c>
      <c r="N738" s="11" t="s">
        <v>57</v>
      </c>
      <c r="O738" s="11" t="s">
        <v>47</v>
      </c>
      <c r="P738" s="11" t="s">
        <v>47</v>
      </c>
      <c r="Q738" s="11" t="s">
        <v>57</v>
      </c>
      <c r="R738" s="11" t="s">
        <v>57</v>
      </c>
      <c r="S738" s="11" t="s">
        <v>48</v>
      </c>
      <c r="T738" s="11" t="s">
        <v>48</v>
      </c>
      <c r="U738" s="11" t="s">
        <v>58</v>
      </c>
      <c r="V738" s="11" t="s">
        <v>48</v>
      </c>
      <c r="W738" s="11" t="s">
        <v>1915</v>
      </c>
      <c r="X738" s="11" t="s">
        <v>60</v>
      </c>
      <c r="Y738" s="11">
        <v>396</v>
      </c>
      <c r="Z738" s="11">
        <v>0</v>
      </c>
      <c r="AA738" s="11" t="s"/>
    </row>
    <row r="739" spans="1:27">
      <c r="A739" s="11" t="s">
        <v>2666</v>
      </c>
      <c r="B739" s="11" t="s">
        <v>45</v>
      </c>
      <c r="C739" s="11" t="s">
        <v>46</v>
      </c>
      <c r="D739" s="11" t="s">
        <v>47</v>
      </c>
      <c r="E739" s="11" t="s">
        <v>48</v>
      </c>
      <c r="F739" s="11" t="s">
        <v>2667</v>
      </c>
      <c r="G739" s="11" t="s">
        <v>2668</v>
      </c>
      <c r="H739" s="11" t="s">
        <v>2583</v>
      </c>
      <c r="I739" s="11" t="s">
        <v>52</v>
      </c>
      <c r="J739" s="11" t="s">
        <v>53</v>
      </c>
      <c r="K739" s="11" t="s">
        <v>385</v>
      </c>
      <c r="L739" s="11" t="s">
        <v>55</v>
      </c>
      <c r="M739" s="11" t="s">
        <v>1914</v>
      </c>
      <c r="N739" s="11" t="s">
        <v>57</v>
      </c>
      <c r="O739" s="11" t="s">
        <v>47</v>
      </c>
      <c r="P739" s="11" t="s">
        <v>47</v>
      </c>
      <c r="Q739" s="11" t="s">
        <v>57</v>
      </c>
      <c r="R739" s="11" t="s">
        <v>57</v>
      </c>
      <c r="S739" s="11" t="s">
        <v>48</v>
      </c>
      <c r="T739" s="11" t="s">
        <v>48</v>
      </c>
      <c r="U739" s="11" t="s">
        <v>58</v>
      </c>
      <c r="V739" s="11" t="s">
        <v>48</v>
      </c>
      <c r="W739" s="11" t="s">
        <v>1915</v>
      </c>
      <c r="X739" s="11" t="s">
        <v>60</v>
      </c>
      <c r="Y739" s="11">
        <v>396</v>
      </c>
      <c r="Z739" s="11">
        <v>0</v>
      </c>
      <c r="AA739" s="11" t="s"/>
    </row>
    <row r="740" spans="1:27">
      <c r="A740" s="11" t="s">
        <v>2669</v>
      </c>
      <c r="B740" s="11" t="s">
        <v>45</v>
      </c>
      <c r="C740" s="11" t="s">
        <v>46</v>
      </c>
      <c r="D740" s="11" t="s">
        <v>47</v>
      </c>
      <c r="E740" s="11" t="s">
        <v>48</v>
      </c>
      <c r="F740" s="11" t="s">
        <v>2667</v>
      </c>
      <c r="G740" s="11" t="s">
        <v>2668</v>
      </c>
      <c r="H740" s="11" t="s">
        <v>2583</v>
      </c>
      <c r="I740" s="11" t="s">
        <v>52</v>
      </c>
      <c r="J740" s="11" t="s">
        <v>116</v>
      </c>
      <c r="K740" s="11" t="s">
        <v>385</v>
      </c>
      <c r="L740" s="11" t="s">
        <v>55</v>
      </c>
      <c r="M740" s="11" t="s">
        <v>57</v>
      </c>
      <c r="N740" s="11" t="s">
        <v>57</v>
      </c>
      <c r="O740" s="11" t="s">
        <v>2670</v>
      </c>
      <c r="P740" s="11" t="s">
        <v>2671</v>
      </c>
      <c r="Q740" s="11" t="s">
        <v>1914</v>
      </c>
      <c r="R740" s="11" t="s">
        <v>57</v>
      </c>
      <c r="S740" s="11" t="s">
        <v>119</v>
      </c>
      <c r="T740" s="11" t="s">
        <v>53</v>
      </c>
      <c r="U740" s="11" t="s">
        <v>58</v>
      </c>
      <c r="V740" s="11" t="s">
        <v>48</v>
      </c>
      <c r="W740" s="11" t="s">
        <v>2112</v>
      </c>
      <c r="X740" s="11" t="s">
        <v>60</v>
      </c>
      <c r="Y740" s="11">
        <v>0</v>
      </c>
      <c r="Z740" s="11">
        <v>396</v>
      </c>
      <c r="AA740" s="11" t="s"/>
    </row>
    <row r="741" spans="1:27">
      <c r="A741" s="11" t="s">
        <v>2672</v>
      </c>
      <c r="B741" s="11" t="s">
        <v>45</v>
      </c>
      <c r="C741" s="11" t="s">
        <v>46</v>
      </c>
      <c r="D741" s="11" t="s">
        <v>47</v>
      </c>
      <c r="E741" s="11" t="s">
        <v>48</v>
      </c>
      <c r="F741" s="11" t="s">
        <v>2673</v>
      </c>
      <c r="G741" s="11" t="s">
        <v>2674</v>
      </c>
      <c r="H741" s="11" t="s">
        <v>51</v>
      </c>
      <c r="I741" s="11" t="s">
        <v>52</v>
      </c>
      <c r="J741" s="11" t="s">
        <v>53</v>
      </c>
      <c r="K741" s="11" t="s">
        <v>1617</v>
      </c>
      <c r="L741" s="11" t="s">
        <v>55</v>
      </c>
      <c r="M741" s="11" t="s">
        <v>418</v>
      </c>
      <c r="N741" s="11" t="s">
        <v>57</v>
      </c>
      <c r="O741" s="11" t="s">
        <v>47</v>
      </c>
      <c r="P741" s="11" t="s">
        <v>47</v>
      </c>
      <c r="Q741" s="11" t="s">
        <v>57</v>
      </c>
      <c r="R741" s="11" t="s">
        <v>57</v>
      </c>
      <c r="S741" s="11" t="s">
        <v>48</v>
      </c>
      <c r="T741" s="11" t="s">
        <v>48</v>
      </c>
      <c r="U741" s="11" t="s">
        <v>58</v>
      </c>
      <c r="V741" s="11" t="s">
        <v>48</v>
      </c>
      <c r="W741" s="11" t="s">
        <v>419</v>
      </c>
      <c r="X741" s="11" t="s">
        <v>60</v>
      </c>
      <c r="Y741" s="11">
        <v>348</v>
      </c>
      <c r="Z741" s="11">
        <v>0</v>
      </c>
      <c r="AA741" s="11" t="s"/>
    </row>
    <row r="742" spans="1:27">
      <c r="A742" s="11" t="s">
        <v>2675</v>
      </c>
      <c r="B742" s="11" t="s">
        <v>45</v>
      </c>
      <c r="C742" s="11" t="s">
        <v>46</v>
      </c>
      <c r="D742" s="11" t="s">
        <v>47</v>
      </c>
      <c r="E742" s="11" t="s">
        <v>48</v>
      </c>
      <c r="F742" s="11" t="s">
        <v>2676</v>
      </c>
      <c r="G742" s="11" t="s">
        <v>2677</v>
      </c>
      <c r="H742" s="11" t="s">
        <v>51</v>
      </c>
      <c r="I742" s="11" t="s">
        <v>52</v>
      </c>
      <c r="J742" s="11" t="s">
        <v>53</v>
      </c>
      <c r="K742" s="11" t="s">
        <v>1617</v>
      </c>
      <c r="L742" s="11" t="s">
        <v>55</v>
      </c>
      <c r="M742" s="11" t="s">
        <v>847</v>
      </c>
      <c r="N742" s="11" t="s">
        <v>57</v>
      </c>
      <c r="O742" s="11" t="s">
        <v>47</v>
      </c>
      <c r="P742" s="11" t="s">
        <v>47</v>
      </c>
      <c r="Q742" s="11" t="s">
        <v>57</v>
      </c>
      <c r="R742" s="11" t="s">
        <v>57</v>
      </c>
      <c r="S742" s="11" t="s">
        <v>48</v>
      </c>
      <c r="T742" s="11" t="s">
        <v>48</v>
      </c>
      <c r="U742" s="11" t="s">
        <v>58</v>
      </c>
      <c r="V742" s="11" t="s">
        <v>48</v>
      </c>
      <c r="W742" s="11" t="s">
        <v>848</v>
      </c>
      <c r="X742" s="11" t="s">
        <v>60</v>
      </c>
      <c r="Y742" s="11">
        <v>195</v>
      </c>
      <c r="Z742" s="11">
        <v>0</v>
      </c>
      <c r="AA742" s="11" t="s"/>
    </row>
    <row r="743" spans="1:27">
      <c r="A743" s="11" t="s">
        <v>2678</v>
      </c>
      <c r="B743" s="11" t="s">
        <v>45</v>
      </c>
      <c r="C743" s="11" t="s">
        <v>46</v>
      </c>
      <c r="D743" s="11" t="s">
        <v>47</v>
      </c>
      <c r="E743" s="11" t="s">
        <v>48</v>
      </c>
      <c r="F743" s="11" t="s">
        <v>2676</v>
      </c>
      <c r="G743" s="11" t="s">
        <v>2677</v>
      </c>
      <c r="H743" s="11" t="s">
        <v>51</v>
      </c>
      <c r="I743" s="11" t="s">
        <v>52</v>
      </c>
      <c r="J743" s="11" t="s">
        <v>116</v>
      </c>
      <c r="K743" s="11" t="s">
        <v>1617</v>
      </c>
      <c r="L743" s="11" t="s">
        <v>55</v>
      </c>
      <c r="M743" s="11" t="s">
        <v>57</v>
      </c>
      <c r="N743" s="11" t="s">
        <v>57</v>
      </c>
      <c r="O743" s="11" t="s">
        <v>2679</v>
      </c>
      <c r="P743" s="11" t="s">
        <v>2680</v>
      </c>
      <c r="Q743" s="11" t="s">
        <v>847</v>
      </c>
      <c r="R743" s="11" t="s">
        <v>57</v>
      </c>
      <c r="S743" s="11" t="s">
        <v>119</v>
      </c>
      <c r="T743" s="11" t="s">
        <v>53</v>
      </c>
      <c r="U743" s="11" t="s">
        <v>58</v>
      </c>
      <c r="V743" s="11" t="s">
        <v>48</v>
      </c>
      <c r="W743" s="11" t="s">
        <v>1235</v>
      </c>
      <c r="X743" s="11" t="s">
        <v>60</v>
      </c>
      <c r="Y743" s="11">
        <v>0</v>
      </c>
      <c r="Z743" s="11">
        <v>195</v>
      </c>
      <c r="AA743" s="11" t="s"/>
    </row>
    <row r="744" spans="1:27">
      <c r="A744" s="11" t="s">
        <v>2681</v>
      </c>
      <c r="B744" s="11" t="s">
        <v>45</v>
      </c>
      <c r="C744" s="11" t="s">
        <v>46</v>
      </c>
      <c r="D744" s="11" t="s">
        <v>47</v>
      </c>
      <c r="E744" s="11" t="s">
        <v>48</v>
      </c>
      <c r="F744" s="11" t="s">
        <v>2682</v>
      </c>
      <c r="G744" s="11" t="s">
        <v>2683</v>
      </c>
      <c r="H744" s="11" t="s">
        <v>2408</v>
      </c>
      <c r="I744" s="11" t="s">
        <v>52</v>
      </c>
      <c r="J744" s="11" t="s">
        <v>53</v>
      </c>
      <c r="K744" s="11" t="s">
        <v>385</v>
      </c>
      <c r="L744" s="11" t="s">
        <v>55</v>
      </c>
      <c r="M744" s="11" t="s">
        <v>1914</v>
      </c>
      <c r="N744" s="11" t="s">
        <v>57</v>
      </c>
      <c r="O744" s="11" t="s">
        <v>47</v>
      </c>
      <c r="P744" s="11" t="s">
        <v>47</v>
      </c>
      <c r="Q744" s="11" t="s">
        <v>57</v>
      </c>
      <c r="R744" s="11" t="s">
        <v>57</v>
      </c>
      <c r="S744" s="11" t="s">
        <v>48</v>
      </c>
      <c r="T744" s="11" t="s">
        <v>48</v>
      </c>
      <c r="U744" s="11" t="s">
        <v>58</v>
      </c>
      <c r="V744" s="11" t="s">
        <v>48</v>
      </c>
      <c r="W744" s="11" t="s">
        <v>1915</v>
      </c>
      <c r="X744" s="11" t="s">
        <v>60</v>
      </c>
      <c r="Y744" s="11">
        <v>396</v>
      </c>
      <c r="Z744" s="11">
        <v>0</v>
      </c>
      <c r="AA744" s="11" t="s"/>
    </row>
    <row r="745" spans="1:27">
      <c r="A745" s="11" t="s">
        <v>2684</v>
      </c>
      <c r="B745" s="11" t="s">
        <v>45</v>
      </c>
      <c r="C745" s="11" t="s">
        <v>46</v>
      </c>
      <c r="D745" s="11" t="s">
        <v>47</v>
      </c>
      <c r="E745" s="11" t="s">
        <v>48</v>
      </c>
      <c r="F745" s="11" t="s">
        <v>2685</v>
      </c>
      <c r="G745" s="11" t="s">
        <v>2686</v>
      </c>
      <c r="H745" s="11" t="s">
        <v>754</v>
      </c>
      <c r="I745" s="11" t="s">
        <v>52</v>
      </c>
      <c r="J745" s="11" t="s">
        <v>53</v>
      </c>
      <c r="K745" s="11" t="s">
        <v>578</v>
      </c>
      <c r="L745" s="11" t="s">
        <v>55</v>
      </c>
      <c r="M745" s="11" t="s">
        <v>1914</v>
      </c>
      <c r="N745" s="11" t="s">
        <v>57</v>
      </c>
      <c r="O745" s="11" t="s">
        <v>47</v>
      </c>
      <c r="P745" s="11" t="s">
        <v>47</v>
      </c>
      <c r="Q745" s="11" t="s">
        <v>57</v>
      </c>
      <c r="R745" s="11" t="s">
        <v>57</v>
      </c>
      <c r="S745" s="11" t="s">
        <v>48</v>
      </c>
      <c r="T745" s="11" t="s">
        <v>48</v>
      </c>
      <c r="U745" s="11" t="s">
        <v>58</v>
      </c>
      <c r="V745" s="11" t="s">
        <v>48</v>
      </c>
      <c r="W745" s="11" t="s">
        <v>1915</v>
      </c>
      <c r="X745" s="11" t="s">
        <v>60</v>
      </c>
      <c r="Y745" s="11">
        <v>396</v>
      </c>
      <c r="Z745" s="11">
        <v>0</v>
      </c>
      <c r="AA745" s="11" t="s"/>
    </row>
    <row r="746" spans="1:27">
      <c r="A746" s="11" t="s">
        <v>2687</v>
      </c>
      <c r="B746" s="11" t="s">
        <v>45</v>
      </c>
      <c r="C746" s="11" t="s">
        <v>46</v>
      </c>
      <c r="D746" s="11" t="s">
        <v>47</v>
      </c>
      <c r="E746" s="11" t="s">
        <v>48</v>
      </c>
      <c r="F746" s="11" t="s">
        <v>2688</v>
      </c>
      <c r="G746" s="11" t="s">
        <v>2689</v>
      </c>
      <c r="H746" s="11" t="s">
        <v>51</v>
      </c>
      <c r="I746" s="11" t="s">
        <v>52</v>
      </c>
      <c r="J746" s="11" t="s">
        <v>53</v>
      </c>
      <c r="K746" s="11" t="s">
        <v>1617</v>
      </c>
      <c r="L746" s="11" t="s">
        <v>55</v>
      </c>
      <c r="M746" s="11" t="s">
        <v>847</v>
      </c>
      <c r="N746" s="11" t="s">
        <v>57</v>
      </c>
      <c r="O746" s="11" t="s">
        <v>47</v>
      </c>
      <c r="P746" s="11" t="s">
        <v>47</v>
      </c>
      <c r="Q746" s="11" t="s">
        <v>57</v>
      </c>
      <c r="R746" s="11" t="s">
        <v>57</v>
      </c>
      <c r="S746" s="11" t="s">
        <v>48</v>
      </c>
      <c r="T746" s="11" t="s">
        <v>48</v>
      </c>
      <c r="U746" s="11" t="s">
        <v>58</v>
      </c>
      <c r="V746" s="11" t="s">
        <v>48</v>
      </c>
      <c r="W746" s="11" t="s">
        <v>848</v>
      </c>
      <c r="X746" s="11" t="s">
        <v>60</v>
      </c>
      <c r="Y746" s="11">
        <v>195</v>
      </c>
      <c r="Z746" s="11">
        <v>0</v>
      </c>
      <c r="AA746" s="11" t="s"/>
    </row>
    <row r="747" spans="1:27">
      <c r="A747" s="11" t="s">
        <v>2690</v>
      </c>
      <c r="B747" s="11" t="s">
        <v>45</v>
      </c>
      <c r="C747" s="11" t="s">
        <v>46</v>
      </c>
      <c r="D747" s="11" t="s">
        <v>47</v>
      </c>
      <c r="E747" s="11" t="s">
        <v>48</v>
      </c>
      <c r="F747" s="11" t="s">
        <v>2691</v>
      </c>
      <c r="G747" s="11" t="s">
        <v>2692</v>
      </c>
      <c r="H747" s="11" t="s">
        <v>2693</v>
      </c>
      <c r="I747" s="11" t="s">
        <v>52</v>
      </c>
      <c r="J747" s="11" t="s">
        <v>53</v>
      </c>
      <c r="K747" s="11" t="s">
        <v>162</v>
      </c>
      <c r="L747" s="11" t="s">
        <v>55</v>
      </c>
      <c r="M747" s="11" t="s">
        <v>1902</v>
      </c>
      <c r="N747" s="11" t="s">
        <v>57</v>
      </c>
      <c r="O747" s="11" t="s">
        <v>47</v>
      </c>
      <c r="P747" s="11" t="s">
        <v>47</v>
      </c>
      <c r="Q747" s="11" t="s">
        <v>57</v>
      </c>
      <c r="R747" s="11" t="s">
        <v>57</v>
      </c>
      <c r="S747" s="11" t="s">
        <v>48</v>
      </c>
      <c r="T747" s="11" t="s">
        <v>48</v>
      </c>
      <c r="U747" s="11" t="s">
        <v>58</v>
      </c>
      <c r="V747" s="11" t="s">
        <v>48</v>
      </c>
      <c r="W747" s="11" t="s">
        <v>1903</v>
      </c>
      <c r="X747" s="11" t="s">
        <v>60</v>
      </c>
      <c r="Y747" s="11">
        <v>559</v>
      </c>
      <c r="Z747" s="11">
        <v>0</v>
      </c>
      <c r="AA747" s="11" t="s"/>
    </row>
    <row r="748" spans="1:27">
      <c r="A748" s="11" t="s">
        <v>2694</v>
      </c>
      <c r="B748" s="11" t="s">
        <v>45</v>
      </c>
      <c r="C748" s="11" t="s">
        <v>46</v>
      </c>
      <c r="D748" s="11" t="s">
        <v>47</v>
      </c>
      <c r="E748" s="11" t="s">
        <v>48</v>
      </c>
      <c r="F748" s="11" t="s">
        <v>2695</v>
      </c>
      <c r="G748" s="11" t="s">
        <v>2696</v>
      </c>
      <c r="H748" s="11" t="s">
        <v>51</v>
      </c>
      <c r="I748" s="11" t="s">
        <v>52</v>
      </c>
      <c r="J748" s="11" t="s">
        <v>53</v>
      </c>
      <c r="K748" s="11" t="s">
        <v>1617</v>
      </c>
      <c r="L748" s="11" t="s">
        <v>55</v>
      </c>
      <c r="M748" s="11" t="s">
        <v>418</v>
      </c>
      <c r="N748" s="11" t="s">
        <v>57</v>
      </c>
      <c r="O748" s="11" t="s">
        <v>47</v>
      </c>
      <c r="P748" s="11" t="s">
        <v>47</v>
      </c>
      <c r="Q748" s="11" t="s">
        <v>57</v>
      </c>
      <c r="R748" s="11" t="s">
        <v>57</v>
      </c>
      <c r="S748" s="11" t="s">
        <v>48</v>
      </c>
      <c r="T748" s="11" t="s">
        <v>48</v>
      </c>
      <c r="U748" s="11" t="s">
        <v>58</v>
      </c>
      <c r="V748" s="11" t="s">
        <v>48</v>
      </c>
      <c r="W748" s="11" t="s">
        <v>419</v>
      </c>
      <c r="X748" s="11" t="s">
        <v>60</v>
      </c>
      <c r="Y748" s="11">
        <v>348</v>
      </c>
      <c r="Z748" s="11">
        <v>0</v>
      </c>
      <c r="AA748" s="11" t="s"/>
    </row>
    <row r="749" spans="1:27">
      <c r="A749" s="11" t="s">
        <v>2697</v>
      </c>
      <c r="B749" s="11" t="s">
        <v>45</v>
      </c>
      <c r="C749" s="11" t="s">
        <v>46</v>
      </c>
      <c r="D749" s="11" t="s">
        <v>47</v>
      </c>
      <c r="E749" s="11" t="s">
        <v>48</v>
      </c>
      <c r="F749" s="11" t="s">
        <v>2695</v>
      </c>
      <c r="G749" s="11" t="s">
        <v>2696</v>
      </c>
      <c r="H749" s="11" t="s">
        <v>51</v>
      </c>
      <c r="I749" s="11" t="s">
        <v>52</v>
      </c>
      <c r="J749" s="11" t="s">
        <v>116</v>
      </c>
      <c r="K749" s="11" t="s">
        <v>1617</v>
      </c>
      <c r="L749" s="11" t="s">
        <v>55</v>
      </c>
      <c r="M749" s="11" t="s">
        <v>57</v>
      </c>
      <c r="N749" s="11" t="s">
        <v>57</v>
      </c>
      <c r="O749" s="11" t="s">
        <v>2698</v>
      </c>
      <c r="P749" s="11" t="s">
        <v>2699</v>
      </c>
      <c r="Q749" s="11" t="s">
        <v>418</v>
      </c>
      <c r="R749" s="11" t="s">
        <v>57</v>
      </c>
      <c r="S749" s="11" t="s">
        <v>119</v>
      </c>
      <c r="T749" s="11" t="s">
        <v>53</v>
      </c>
      <c r="U749" s="11" t="s">
        <v>58</v>
      </c>
      <c r="V749" s="11" t="s">
        <v>48</v>
      </c>
      <c r="W749" s="11" t="s">
        <v>1179</v>
      </c>
      <c r="X749" s="11" t="s">
        <v>60</v>
      </c>
      <c r="Y749" s="11">
        <v>0</v>
      </c>
      <c r="Z749" s="11">
        <v>348</v>
      </c>
      <c r="AA749" s="11" t="s"/>
    </row>
    <row r="750" spans="1:27">
      <c r="A750" s="11" t="s">
        <v>2700</v>
      </c>
      <c r="B750" s="11" t="s">
        <v>45</v>
      </c>
      <c r="C750" s="11" t="s">
        <v>46</v>
      </c>
      <c r="D750" s="11" t="s">
        <v>47</v>
      </c>
      <c r="E750" s="11" t="s">
        <v>48</v>
      </c>
      <c r="F750" s="11" t="s">
        <v>2701</v>
      </c>
      <c r="G750" s="11" t="s">
        <v>2702</v>
      </c>
      <c r="H750" s="11" t="s">
        <v>51</v>
      </c>
      <c r="I750" s="11" t="s">
        <v>52</v>
      </c>
      <c r="J750" s="11" t="s">
        <v>53</v>
      </c>
      <c r="K750" s="11" t="s">
        <v>1617</v>
      </c>
      <c r="L750" s="11" t="s">
        <v>55</v>
      </c>
      <c r="M750" s="11" t="s">
        <v>418</v>
      </c>
      <c r="N750" s="11" t="s">
        <v>57</v>
      </c>
      <c r="O750" s="11" t="s">
        <v>47</v>
      </c>
      <c r="P750" s="11" t="s">
        <v>47</v>
      </c>
      <c r="Q750" s="11" t="s">
        <v>57</v>
      </c>
      <c r="R750" s="11" t="s">
        <v>57</v>
      </c>
      <c r="S750" s="11" t="s">
        <v>48</v>
      </c>
      <c r="T750" s="11" t="s">
        <v>48</v>
      </c>
      <c r="U750" s="11" t="s">
        <v>58</v>
      </c>
      <c r="V750" s="11" t="s">
        <v>48</v>
      </c>
      <c r="W750" s="11" t="s">
        <v>419</v>
      </c>
      <c r="X750" s="11" t="s">
        <v>60</v>
      </c>
      <c r="Y750" s="11">
        <v>348</v>
      </c>
      <c r="Z750" s="11">
        <v>0</v>
      </c>
      <c r="AA750" s="11" t="s"/>
    </row>
    <row r="751" spans="1:27">
      <c r="A751" s="11" t="s">
        <v>2703</v>
      </c>
      <c r="B751" s="11" t="s">
        <v>45</v>
      </c>
      <c r="C751" s="11" t="s">
        <v>46</v>
      </c>
      <c r="D751" s="11" t="s">
        <v>47</v>
      </c>
      <c r="E751" s="11" t="s">
        <v>48</v>
      </c>
      <c r="F751" s="11" t="s">
        <v>2704</v>
      </c>
      <c r="G751" s="11" t="s">
        <v>2705</v>
      </c>
      <c r="H751" s="11" t="s">
        <v>2583</v>
      </c>
      <c r="I751" s="11" t="s">
        <v>52</v>
      </c>
      <c r="J751" s="11" t="s">
        <v>53</v>
      </c>
      <c r="K751" s="11" t="s">
        <v>385</v>
      </c>
      <c r="L751" s="11" t="s">
        <v>55</v>
      </c>
      <c r="M751" s="11" t="s">
        <v>1914</v>
      </c>
      <c r="N751" s="11" t="s">
        <v>57</v>
      </c>
      <c r="O751" s="11" t="s">
        <v>47</v>
      </c>
      <c r="P751" s="11" t="s">
        <v>47</v>
      </c>
      <c r="Q751" s="11" t="s">
        <v>57</v>
      </c>
      <c r="R751" s="11" t="s">
        <v>57</v>
      </c>
      <c r="S751" s="11" t="s">
        <v>48</v>
      </c>
      <c r="T751" s="11" t="s">
        <v>48</v>
      </c>
      <c r="U751" s="11" t="s">
        <v>58</v>
      </c>
      <c r="V751" s="11" t="s">
        <v>48</v>
      </c>
      <c r="W751" s="11" t="s">
        <v>1915</v>
      </c>
      <c r="X751" s="11" t="s">
        <v>60</v>
      </c>
      <c r="Y751" s="11">
        <v>396</v>
      </c>
      <c r="Z751" s="11">
        <v>0</v>
      </c>
      <c r="AA751" s="11" t="s"/>
    </row>
    <row r="752" spans="1:27">
      <c r="A752" s="11" t="s">
        <v>2706</v>
      </c>
      <c r="B752" s="11" t="s">
        <v>45</v>
      </c>
      <c r="C752" s="11" t="s">
        <v>46</v>
      </c>
      <c r="D752" s="11" t="s">
        <v>47</v>
      </c>
      <c r="E752" s="11" t="s">
        <v>48</v>
      </c>
      <c r="F752" s="11" t="s">
        <v>2707</v>
      </c>
      <c r="G752" s="11" t="s">
        <v>2708</v>
      </c>
      <c r="H752" s="11" t="s">
        <v>51</v>
      </c>
      <c r="I752" s="11" t="s">
        <v>52</v>
      </c>
      <c r="J752" s="11" t="s">
        <v>53</v>
      </c>
      <c r="K752" s="11" t="s">
        <v>1617</v>
      </c>
      <c r="L752" s="11" t="s">
        <v>55</v>
      </c>
      <c r="M752" s="11" t="s">
        <v>2709</v>
      </c>
      <c r="N752" s="11" t="s">
        <v>57</v>
      </c>
      <c r="O752" s="11" t="s">
        <v>47</v>
      </c>
      <c r="P752" s="11" t="s">
        <v>47</v>
      </c>
      <c r="Q752" s="11" t="s">
        <v>57</v>
      </c>
      <c r="R752" s="11" t="s">
        <v>57</v>
      </c>
      <c r="S752" s="11" t="s">
        <v>48</v>
      </c>
      <c r="T752" s="11" t="s">
        <v>48</v>
      </c>
      <c r="U752" s="11" t="s">
        <v>58</v>
      </c>
      <c r="V752" s="11" t="s">
        <v>48</v>
      </c>
      <c r="W752" s="11" t="s">
        <v>2710</v>
      </c>
      <c r="X752" s="11" t="s">
        <v>60</v>
      </c>
      <c r="Y752" s="11">
        <v>177</v>
      </c>
      <c r="Z752" s="11">
        <v>0</v>
      </c>
      <c r="AA752" s="11" t="s"/>
    </row>
    <row r="753" spans="1:27">
      <c r="A753" s="11" t="s">
        <v>2711</v>
      </c>
      <c r="B753" s="11" t="s">
        <v>45</v>
      </c>
      <c r="C753" s="11" t="s">
        <v>46</v>
      </c>
      <c r="D753" s="11" t="s">
        <v>47</v>
      </c>
      <c r="E753" s="11" t="s">
        <v>48</v>
      </c>
      <c r="F753" s="11" t="s">
        <v>2707</v>
      </c>
      <c r="G753" s="11" t="s">
        <v>2708</v>
      </c>
      <c r="H753" s="11" t="s">
        <v>51</v>
      </c>
      <c r="I753" s="11" t="s">
        <v>52</v>
      </c>
      <c r="J753" s="11" t="s">
        <v>116</v>
      </c>
      <c r="K753" s="11" t="s">
        <v>1617</v>
      </c>
      <c r="L753" s="11" t="s">
        <v>55</v>
      </c>
      <c r="M753" s="11" t="s">
        <v>57</v>
      </c>
      <c r="N753" s="11" t="s">
        <v>57</v>
      </c>
      <c r="O753" s="11" t="s">
        <v>2712</v>
      </c>
      <c r="P753" s="11" t="s">
        <v>2713</v>
      </c>
      <c r="Q753" s="11" t="s">
        <v>2709</v>
      </c>
      <c r="R753" s="11" t="s">
        <v>57</v>
      </c>
      <c r="S753" s="11" t="s">
        <v>119</v>
      </c>
      <c r="T753" s="11" t="s">
        <v>53</v>
      </c>
      <c r="U753" s="11" t="s">
        <v>58</v>
      </c>
      <c r="V753" s="11" t="s">
        <v>48</v>
      </c>
      <c r="W753" s="11" t="s">
        <v>2714</v>
      </c>
      <c r="X753" s="11" t="s">
        <v>60</v>
      </c>
      <c r="Y753" s="11">
        <v>0</v>
      </c>
      <c r="Z753" s="11">
        <v>177</v>
      </c>
      <c r="AA753" s="11" t="s"/>
    </row>
    <row r="754" spans="1:27">
      <c r="A754" s="11" t="s">
        <v>2715</v>
      </c>
      <c r="B754" s="11" t="s">
        <v>45</v>
      </c>
      <c r="C754" s="11" t="s">
        <v>46</v>
      </c>
      <c r="D754" s="11" t="s">
        <v>47</v>
      </c>
      <c r="E754" s="11" t="s">
        <v>48</v>
      </c>
      <c r="F754" s="11" t="s">
        <v>2716</v>
      </c>
      <c r="G754" s="11" t="s">
        <v>2717</v>
      </c>
      <c r="H754" s="11" t="s">
        <v>51</v>
      </c>
      <c r="I754" s="11" t="s">
        <v>52</v>
      </c>
      <c r="J754" s="11" t="s">
        <v>53</v>
      </c>
      <c r="K754" s="11" t="s">
        <v>1617</v>
      </c>
      <c r="L754" s="11" t="s">
        <v>55</v>
      </c>
      <c r="M754" s="11" t="s">
        <v>2718</v>
      </c>
      <c r="N754" s="11" t="s">
        <v>57</v>
      </c>
      <c r="O754" s="11" t="s">
        <v>47</v>
      </c>
      <c r="P754" s="11" t="s">
        <v>47</v>
      </c>
      <c r="Q754" s="11" t="s">
        <v>57</v>
      </c>
      <c r="R754" s="11" t="s">
        <v>57</v>
      </c>
      <c r="S754" s="11" t="s">
        <v>48</v>
      </c>
      <c r="T754" s="11" t="s">
        <v>48</v>
      </c>
      <c r="U754" s="11" t="s">
        <v>58</v>
      </c>
      <c r="V754" s="11" t="s">
        <v>48</v>
      </c>
      <c r="W754" s="11" t="s">
        <v>2719</v>
      </c>
      <c r="X754" s="11" t="s">
        <v>60</v>
      </c>
      <c r="Y754" s="11">
        <v>180</v>
      </c>
      <c r="Z754" s="11">
        <v>0</v>
      </c>
      <c r="AA754" s="11" t="s"/>
    </row>
    <row r="755" spans="1:27">
      <c r="A755" s="11" t="s">
        <v>2720</v>
      </c>
      <c r="B755" s="11" t="s">
        <v>45</v>
      </c>
      <c r="C755" s="11" t="s">
        <v>46</v>
      </c>
      <c r="D755" s="11" t="s">
        <v>47</v>
      </c>
      <c r="E755" s="11" t="s">
        <v>48</v>
      </c>
      <c r="F755" s="11" t="s">
        <v>2716</v>
      </c>
      <c r="G755" s="11" t="s">
        <v>2717</v>
      </c>
      <c r="H755" s="11" t="s">
        <v>51</v>
      </c>
      <c r="I755" s="11" t="s">
        <v>52</v>
      </c>
      <c r="J755" s="11" t="s">
        <v>116</v>
      </c>
      <c r="K755" s="11" t="s">
        <v>1617</v>
      </c>
      <c r="L755" s="11" t="s">
        <v>55</v>
      </c>
      <c r="M755" s="11" t="s">
        <v>57</v>
      </c>
      <c r="N755" s="11" t="s">
        <v>57</v>
      </c>
      <c r="O755" s="11" t="s">
        <v>2721</v>
      </c>
      <c r="P755" s="11" t="s">
        <v>2722</v>
      </c>
      <c r="Q755" s="11" t="s">
        <v>2718</v>
      </c>
      <c r="R755" s="11" t="s">
        <v>57</v>
      </c>
      <c r="S755" s="11" t="s">
        <v>119</v>
      </c>
      <c r="T755" s="11" t="s">
        <v>53</v>
      </c>
      <c r="U755" s="11" t="s">
        <v>58</v>
      </c>
      <c r="V755" s="11" t="s">
        <v>48</v>
      </c>
      <c r="W755" s="11" t="s">
        <v>2723</v>
      </c>
      <c r="X755" s="11" t="s">
        <v>60</v>
      </c>
      <c r="Y755" s="11">
        <v>0</v>
      </c>
      <c r="Z755" s="11">
        <v>180</v>
      </c>
      <c r="AA755" s="11" t="s"/>
    </row>
    <row r="756" spans="1:27">
      <c r="A756" s="11" t="s">
        <v>2724</v>
      </c>
      <c r="B756" s="11" t="s">
        <v>45</v>
      </c>
      <c r="C756" s="11" t="s">
        <v>46</v>
      </c>
      <c r="D756" s="11" t="s">
        <v>47</v>
      </c>
      <c r="E756" s="11" t="s">
        <v>48</v>
      </c>
      <c r="F756" s="11" t="s">
        <v>2627</v>
      </c>
      <c r="G756" s="11" t="s">
        <v>2628</v>
      </c>
      <c r="H756" s="11" t="s">
        <v>51</v>
      </c>
      <c r="I756" s="11" t="s">
        <v>52</v>
      </c>
      <c r="J756" s="11" t="s">
        <v>116</v>
      </c>
      <c r="K756" s="11" t="s">
        <v>1617</v>
      </c>
      <c r="L756" s="11" t="s">
        <v>55</v>
      </c>
      <c r="M756" s="11" t="s">
        <v>57</v>
      </c>
      <c r="N756" s="11" t="s">
        <v>57</v>
      </c>
      <c r="O756" s="11" t="s">
        <v>2725</v>
      </c>
      <c r="P756" s="11" t="s">
        <v>2726</v>
      </c>
      <c r="Q756" s="11" t="s">
        <v>847</v>
      </c>
      <c r="R756" s="11" t="s">
        <v>57</v>
      </c>
      <c r="S756" s="11" t="s">
        <v>119</v>
      </c>
      <c r="T756" s="11" t="s">
        <v>53</v>
      </c>
      <c r="U756" s="11" t="s">
        <v>58</v>
      </c>
      <c r="V756" s="11" t="s">
        <v>48</v>
      </c>
      <c r="W756" s="11" t="s">
        <v>1235</v>
      </c>
      <c r="X756" s="11" t="s">
        <v>60</v>
      </c>
      <c r="Y756" s="11">
        <v>0</v>
      </c>
      <c r="Z756" s="11">
        <v>195</v>
      </c>
      <c r="AA756" s="11" t="s"/>
    </row>
    <row r="757" spans="1:27">
      <c r="A757" s="11" t="s">
        <v>2727</v>
      </c>
      <c r="B757" s="11" t="s">
        <v>45</v>
      </c>
      <c r="C757" s="11" t="s">
        <v>46</v>
      </c>
      <c r="D757" s="11" t="s">
        <v>47</v>
      </c>
      <c r="E757" s="11" t="s">
        <v>48</v>
      </c>
      <c r="F757" s="11" t="s">
        <v>2728</v>
      </c>
      <c r="G757" s="11" t="s">
        <v>2729</v>
      </c>
      <c r="H757" s="11" t="s">
        <v>2260</v>
      </c>
      <c r="I757" s="11" t="s">
        <v>52</v>
      </c>
      <c r="J757" s="11" t="s">
        <v>53</v>
      </c>
      <c r="K757" s="11" t="s">
        <v>403</v>
      </c>
      <c r="L757" s="11" t="s">
        <v>55</v>
      </c>
      <c r="M757" s="11" t="s">
        <v>2730</v>
      </c>
      <c r="N757" s="11" t="s">
        <v>57</v>
      </c>
      <c r="O757" s="11" t="s">
        <v>47</v>
      </c>
      <c r="P757" s="11" t="s">
        <v>47</v>
      </c>
      <c r="Q757" s="11" t="s">
        <v>57</v>
      </c>
      <c r="R757" s="11" t="s">
        <v>57</v>
      </c>
      <c r="S757" s="11" t="s">
        <v>48</v>
      </c>
      <c r="T757" s="11" t="s">
        <v>48</v>
      </c>
      <c r="U757" s="11" t="s">
        <v>58</v>
      </c>
      <c r="V757" s="11" t="s">
        <v>48</v>
      </c>
      <c r="W757" s="11" t="s">
        <v>2731</v>
      </c>
      <c r="X757" s="11" t="s">
        <v>60</v>
      </c>
      <c r="Y757" s="11">
        <v>359</v>
      </c>
      <c r="Z757" s="11">
        <v>0</v>
      </c>
      <c r="AA757" s="11" t="s"/>
    </row>
    <row r="758" spans="1:27">
      <c r="A758" s="11" t="s">
        <v>2732</v>
      </c>
      <c r="B758" s="11" t="s">
        <v>45</v>
      </c>
      <c r="C758" s="11" t="s">
        <v>46</v>
      </c>
      <c r="D758" s="11" t="s">
        <v>47</v>
      </c>
      <c r="E758" s="11" t="s">
        <v>48</v>
      </c>
      <c r="F758" s="11" t="s">
        <v>2649</v>
      </c>
      <c r="G758" s="11" t="s">
        <v>2650</v>
      </c>
      <c r="H758" s="11" t="s">
        <v>51</v>
      </c>
      <c r="I758" s="11" t="s">
        <v>52</v>
      </c>
      <c r="J758" s="11" t="s">
        <v>116</v>
      </c>
      <c r="K758" s="11" t="s">
        <v>1617</v>
      </c>
      <c r="L758" s="11" t="s">
        <v>55</v>
      </c>
      <c r="M758" s="11" t="s">
        <v>57</v>
      </c>
      <c r="N758" s="11" t="s">
        <v>57</v>
      </c>
      <c r="O758" s="11" t="s">
        <v>2733</v>
      </c>
      <c r="P758" s="11" t="s">
        <v>2734</v>
      </c>
      <c r="Q758" s="11" t="s">
        <v>847</v>
      </c>
      <c r="R758" s="11" t="s">
        <v>57</v>
      </c>
      <c r="S758" s="11" t="s">
        <v>119</v>
      </c>
      <c r="T758" s="11" t="s">
        <v>53</v>
      </c>
      <c r="U758" s="11" t="s">
        <v>58</v>
      </c>
      <c r="V758" s="11" t="s">
        <v>48</v>
      </c>
      <c r="W758" s="11" t="s">
        <v>1235</v>
      </c>
      <c r="X758" s="11" t="s">
        <v>60</v>
      </c>
      <c r="Y758" s="11">
        <v>0</v>
      </c>
      <c r="Z758" s="11">
        <v>195</v>
      </c>
      <c r="AA758" s="11" t="s"/>
    </row>
    <row r="759" spans="1:27">
      <c r="A759" s="11" t="s">
        <v>2735</v>
      </c>
      <c r="B759" s="11" t="s">
        <v>45</v>
      </c>
      <c r="C759" s="11" t="s">
        <v>46</v>
      </c>
      <c r="D759" s="11" t="s">
        <v>47</v>
      </c>
      <c r="E759" s="11" t="s">
        <v>48</v>
      </c>
      <c r="F759" s="11" t="s">
        <v>2652</v>
      </c>
      <c r="G759" s="11" t="s">
        <v>2653</v>
      </c>
      <c r="H759" s="11" t="s">
        <v>51</v>
      </c>
      <c r="I759" s="11" t="s">
        <v>52</v>
      </c>
      <c r="J759" s="11" t="s">
        <v>116</v>
      </c>
      <c r="K759" s="11" t="s">
        <v>1617</v>
      </c>
      <c r="L759" s="11" t="s">
        <v>55</v>
      </c>
      <c r="M759" s="11" t="s">
        <v>57</v>
      </c>
      <c r="N759" s="11" t="s">
        <v>57</v>
      </c>
      <c r="O759" s="11" t="s">
        <v>2736</v>
      </c>
      <c r="P759" s="11" t="s">
        <v>2737</v>
      </c>
      <c r="Q759" s="11" t="s">
        <v>418</v>
      </c>
      <c r="R759" s="11" t="s">
        <v>57</v>
      </c>
      <c r="S759" s="11" t="s">
        <v>119</v>
      </c>
      <c r="T759" s="11" t="s">
        <v>53</v>
      </c>
      <c r="U759" s="11" t="s">
        <v>58</v>
      </c>
      <c r="V759" s="11" t="s">
        <v>48</v>
      </c>
      <c r="W759" s="11" t="s">
        <v>1179</v>
      </c>
      <c r="X759" s="11" t="s">
        <v>60</v>
      </c>
      <c r="Y759" s="11">
        <v>0</v>
      </c>
      <c r="Z759" s="11">
        <v>348</v>
      </c>
      <c r="AA759" s="11" t="s"/>
    </row>
    <row r="760" spans="1:27">
      <c r="A760" s="11" t="s">
        <v>2738</v>
      </c>
      <c r="B760" s="11" t="s">
        <v>45</v>
      </c>
      <c r="C760" s="11" t="s">
        <v>46</v>
      </c>
      <c r="D760" s="11" t="s">
        <v>47</v>
      </c>
      <c r="E760" s="11" t="s">
        <v>48</v>
      </c>
      <c r="F760" s="11" t="s">
        <v>2739</v>
      </c>
      <c r="G760" s="11" t="s">
        <v>2740</v>
      </c>
      <c r="H760" s="11" t="s">
        <v>2260</v>
      </c>
      <c r="I760" s="11" t="s">
        <v>52</v>
      </c>
      <c r="J760" s="11" t="s">
        <v>53</v>
      </c>
      <c r="K760" s="11" t="s">
        <v>403</v>
      </c>
      <c r="L760" s="11" t="s">
        <v>55</v>
      </c>
      <c r="M760" s="11" t="s">
        <v>2730</v>
      </c>
      <c r="N760" s="11" t="s">
        <v>57</v>
      </c>
      <c r="O760" s="11" t="s">
        <v>47</v>
      </c>
      <c r="P760" s="11" t="s">
        <v>47</v>
      </c>
      <c r="Q760" s="11" t="s">
        <v>57</v>
      </c>
      <c r="R760" s="11" t="s">
        <v>57</v>
      </c>
      <c r="S760" s="11" t="s">
        <v>48</v>
      </c>
      <c r="T760" s="11" t="s">
        <v>48</v>
      </c>
      <c r="U760" s="11" t="s">
        <v>58</v>
      </c>
      <c r="V760" s="11" t="s">
        <v>48</v>
      </c>
      <c r="W760" s="11" t="s">
        <v>2731</v>
      </c>
      <c r="X760" s="11" t="s">
        <v>60</v>
      </c>
      <c r="Y760" s="11">
        <v>359</v>
      </c>
      <c r="Z760" s="11">
        <v>0</v>
      </c>
      <c r="AA760" s="11" t="s"/>
    </row>
    <row r="761" spans="1:27">
      <c r="A761" s="11" t="s">
        <v>2741</v>
      </c>
      <c r="B761" s="11" t="s">
        <v>45</v>
      </c>
      <c r="C761" s="11" t="s">
        <v>46</v>
      </c>
      <c r="D761" s="11" t="s">
        <v>47</v>
      </c>
      <c r="E761" s="11" t="s">
        <v>48</v>
      </c>
      <c r="F761" s="11" t="s">
        <v>2661</v>
      </c>
      <c r="G761" s="11" t="s">
        <v>2662</v>
      </c>
      <c r="H761" s="11" t="s">
        <v>51</v>
      </c>
      <c r="I761" s="11" t="s">
        <v>52</v>
      </c>
      <c r="J761" s="11" t="s">
        <v>116</v>
      </c>
      <c r="K761" s="11" t="s">
        <v>1617</v>
      </c>
      <c r="L761" s="11" t="s">
        <v>55</v>
      </c>
      <c r="M761" s="11" t="s">
        <v>57</v>
      </c>
      <c r="N761" s="11" t="s">
        <v>57</v>
      </c>
      <c r="O761" s="11" t="s">
        <v>2742</v>
      </c>
      <c r="P761" s="11" t="s">
        <v>2743</v>
      </c>
      <c r="Q761" s="11" t="s">
        <v>418</v>
      </c>
      <c r="R761" s="11" t="s">
        <v>57</v>
      </c>
      <c r="S761" s="11" t="s">
        <v>119</v>
      </c>
      <c r="T761" s="11" t="s">
        <v>53</v>
      </c>
      <c r="U761" s="11" t="s">
        <v>58</v>
      </c>
      <c r="V761" s="11" t="s">
        <v>48</v>
      </c>
      <c r="W761" s="11" t="s">
        <v>1179</v>
      </c>
      <c r="X761" s="11" t="s">
        <v>60</v>
      </c>
      <c r="Y761" s="11">
        <v>0</v>
      </c>
      <c r="Z761" s="11">
        <v>348</v>
      </c>
      <c r="AA761" s="11" t="s"/>
    </row>
    <row r="762" spans="1:27">
      <c r="A762" s="11" t="s">
        <v>2744</v>
      </c>
      <c r="B762" s="11" t="s">
        <v>45</v>
      </c>
      <c r="C762" s="11" t="s">
        <v>46</v>
      </c>
      <c r="D762" s="11" t="s">
        <v>47</v>
      </c>
      <c r="E762" s="11" t="s">
        <v>48</v>
      </c>
      <c r="F762" s="11" t="s">
        <v>2745</v>
      </c>
      <c r="G762" s="11" t="s">
        <v>2746</v>
      </c>
      <c r="H762" s="11" t="s">
        <v>51</v>
      </c>
      <c r="I762" s="11" t="s">
        <v>52</v>
      </c>
      <c r="J762" s="11" t="s">
        <v>53</v>
      </c>
      <c r="K762" s="11" t="s">
        <v>1617</v>
      </c>
      <c r="L762" s="11" t="s">
        <v>55</v>
      </c>
      <c r="M762" s="11" t="s">
        <v>2709</v>
      </c>
      <c r="N762" s="11" t="s">
        <v>57</v>
      </c>
      <c r="O762" s="11" t="s">
        <v>47</v>
      </c>
      <c r="P762" s="11" t="s">
        <v>47</v>
      </c>
      <c r="Q762" s="11" t="s">
        <v>57</v>
      </c>
      <c r="R762" s="11" t="s">
        <v>57</v>
      </c>
      <c r="S762" s="11" t="s">
        <v>48</v>
      </c>
      <c r="T762" s="11" t="s">
        <v>48</v>
      </c>
      <c r="U762" s="11" t="s">
        <v>58</v>
      </c>
      <c r="V762" s="11" t="s">
        <v>48</v>
      </c>
      <c r="W762" s="11" t="s">
        <v>2710</v>
      </c>
      <c r="X762" s="11" t="s">
        <v>60</v>
      </c>
      <c r="Y762" s="11">
        <v>177</v>
      </c>
      <c r="Z762" s="11">
        <v>0</v>
      </c>
      <c r="AA762" s="11" t="s"/>
    </row>
    <row r="763" spans="1:27">
      <c r="A763" s="11" t="s">
        <v>2747</v>
      </c>
      <c r="B763" s="11" t="s">
        <v>45</v>
      </c>
      <c r="C763" s="11" t="s">
        <v>46</v>
      </c>
      <c r="D763" s="11" t="s">
        <v>47</v>
      </c>
      <c r="E763" s="11" t="s">
        <v>48</v>
      </c>
      <c r="F763" s="11" t="s">
        <v>2745</v>
      </c>
      <c r="G763" s="11" t="s">
        <v>2746</v>
      </c>
      <c r="H763" s="11" t="s">
        <v>51</v>
      </c>
      <c r="I763" s="11" t="s">
        <v>52</v>
      </c>
      <c r="J763" s="11" t="s">
        <v>116</v>
      </c>
      <c r="K763" s="11" t="s">
        <v>1617</v>
      </c>
      <c r="L763" s="11" t="s">
        <v>55</v>
      </c>
      <c r="M763" s="11" t="s">
        <v>57</v>
      </c>
      <c r="N763" s="11" t="s">
        <v>57</v>
      </c>
      <c r="O763" s="11" t="s">
        <v>2748</v>
      </c>
      <c r="P763" s="11" t="s">
        <v>2749</v>
      </c>
      <c r="Q763" s="11" t="s">
        <v>2709</v>
      </c>
      <c r="R763" s="11" t="s">
        <v>57</v>
      </c>
      <c r="S763" s="11" t="s">
        <v>119</v>
      </c>
      <c r="T763" s="11" t="s">
        <v>53</v>
      </c>
      <c r="U763" s="11" t="s">
        <v>58</v>
      </c>
      <c r="V763" s="11" t="s">
        <v>48</v>
      </c>
      <c r="W763" s="11" t="s">
        <v>2714</v>
      </c>
      <c r="X763" s="11" t="s">
        <v>60</v>
      </c>
      <c r="Y763" s="11">
        <v>0</v>
      </c>
      <c r="Z763" s="11">
        <v>177</v>
      </c>
      <c r="AA763" s="11" t="s"/>
    </row>
    <row r="764" spans="1:27">
      <c r="A764" s="11" t="s">
        <v>2750</v>
      </c>
      <c r="B764" s="11" t="s">
        <v>45</v>
      </c>
      <c r="C764" s="11" t="s">
        <v>46</v>
      </c>
      <c r="D764" s="11" t="s">
        <v>47</v>
      </c>
      <c r="E764" s="11" t="s">
        <v>48</v>
      </c>
      <c r="F764" s="11" t="s">
        <v>2751</v>
      </c>
      <c r="G764" s="11" t="s">
        <v>2752</v>
      </c>
      <c r="H764" s="11" t="s">
        <v>51</v>
      </c>
      <c r="I764" s="11" t="s">
        <v>52</v>
      </c>
      <c r="J764" s="11" t="s">
        <v>53</v>
      </c>
      <c r="K764" s="11" t="s">
        <v>1617</v>
      </c>
      <c r="L764" s="11" t="s">
        <v>55</v>
      </c>
      <c r="M764" s="11" t="s">
        <v>2709</v>
      </c>
      <c r="N764" s="11" t="s">
        <v>57</v>
      </c>
      <c r="O764" s="11" t="s">
        <v>47</v>
      </c>
      <c r="P764" s="11" t="s">
        <v>47</v>
      </c>
      <c r="Q764" s="11" t="s">
        <v>57</v>
      </c>
      <c r="R764" s="11" t="s">
        <v>57</v>
      </c>
      <c r="S764" s="11" t="s">
        <v>48</v>
      </c>
      <c r="T764" s="11" t="s">
        <v>48</v>
      </c>
      <c r="U764" s="11" t="s">
        <v>58</v>
      </c>
      <c r="V764" s="11" t="s">
        <v>48</v>
      </c>
      <c r="W764" s="11" t="s">
        <v>2710</v>
      </c>
      <c r="X764" s="11" t="s">
        <v>60</v>
      </c>
      <c r="Y764" s="11">
        <v>177</v>
      </c>
      <c r="Z764" s="11">
        <v>0</v>
      </c>
      <c r="AA764" s="11" t="s"/>
    </row>
    <row r="765" spans="1:27">
      <c r="A765" s="11" t="s">
        <v>2753</v>
      </c>
      <c r="B765" s="11" t="s">
        <v>45</v>
      </c>
      <c r="C765" s="11" t="s">
        <v>46</v>
      </c>
      <c r="D765" s="11" t="s">
        <v>47</v>
      </c>
      <c r="E765" s="11" t="s">
        <v>48</v>
      </c>
      <c r="F765" s="11" t="s">
        <v>2751</v>
      </c>
      <c r="G765" s="11" t="s">
        <v>2752</v>
      </c>
      <c r="H765" s="11" t="s">
        <v>51</v>
      </c>
      <c r="I765" s="11" t="s">
        <v>52</v>
      </c>
      <c r="J765" s="11" t="s">
        <v>116</v>
      </c>
      <c r="K765" s="11" t="s">
        <v>1617</v>
      </c>
      <c r="L765" s="11" t="s">
        <v>55</v>
      </c>
      <c r="M765" s="11" t="s">
        <v>57</v>
      </c>
      <c r="N765" s="11" t="s">
        <v>57</v>
      </c>
      <c r="O765" s="11" t="s">
        <v>2754</v>
      </c>
      <c r="P765" s="11" t="s">
        <v>2755</v>
      </c>
      <c r="Q765" s="11" t="s">
        <v>2709</v>
      </c>
      <c r="R765" s="11" t="s">
        <v>57</v>
      </c>
      <c r="S765" s="11" t="s">
        <v>119</v>
      </c>
      <c r="T765" s="11" t="s">
        <v>53</v>
      </c>
      <c r="U765" s="11" t="s">
        <v>58</v>
      </c>
      <c r="V765" s="11" t="s">
        <v>48</v>
      </c>
      <c r="W765" s="11" t="s">
        <v>2714</v>
      </c>
      <c r="X765" s="11" t="s">
        <v>60</v>
      </c>
      <c r="Y765" s="11">
        <v>0</v>
      </c>
      <c r="Z765" s="11">
        <v>177</v>
      </c>
      <c r="AA765" s="11" t="s"/>
    </row>
    <row r="766" spans="1:27">
      <c r="A766" s="11" t="s">
        <v>2756</v>
      </c>
      <c r="B766" s="11" t="s">
        <v>45</v>
      </c>
      <c r="C766" s="11" t="s">
        <v>46</v>
      </c>
      <c r="D766" s="11" t="s">
        <v>47</v>
      </c>
      <c r="E766" s="11" t="s">
        <v>48</v>
      </c>
      <c r="F766" s="11" t="s">
        <v>2673</v>
      </c>
      <c r="G766" s="11" t="s">
        <v>2674</v>
      </c>
      <c r="H766" s="11" t="s">
        <v>51</v>
      </c>
      <c r="I766" s="11" t="s">
        <v>52</v>
      </c>
      <c r="J766" s="11" t="s">
        <v>116</v>
      </c>
      <c r="K766" s="11" t="s">
        <v>1617</v>
      </c>
      <c r="L766" s="11" t="s">
        <v>55</v>
      </c>
      <c r="M766" s="11" t="s">
        <v>57</v>
      </c>
      <c r="N766" s="11" t="s">
        <v>57</v>
      </c>
      <c r="O766" s="11" t="s">
        <v>2757</v>
      </c>
      <c r="P766" s="11" t="s">
        <v>2758</v>
      </c>
      <c r="Q766" s="11" t="s">
        <v>418</v>
      </c>
      <c r="R766" s="11" t="s">
        <v>57</v>
      </c>
      <c r="S766" s="11" t="s">
        <v>119</v>
      </c>
      <c r="T766" s="11" t="s">
        <v>53</v>
      </c>
      <c r="U766" s="11" t="s">
        <v>58</v>
      </c>
      <c r="V766" s="11" t="s">
        <v>48</v>
      </c>
      <c r="W766" s="11" t="s">
        <v>1179</v>
      </c>
      <c r="X766" s="11" t="s">
        <v>60</v>
      </c>
      <c r="Y766" s="11">
        <v>0</v>
      </c>
      <c r="Z766" s="11">
        <v>348</v>
      </c>
      <c r="AA766" s="11" t="s"/>
    </row>
    <row r="767" spans="1:27">
      <c r="A767" s="11" t="s">
        <v>2759</v>
      </c>
      <c r="B767" s="11" t="s">
        <v>45</v>
      </c>
      <c r="C767" s="11" t="s">
        <v>46</v>
      </c>
      <c r="D767" s="11" t="s">
        <v>47</v>
      </c>
      <c r="E767" s="11" t="s">
        <v>48</v>
      </c>
      <c r="F767" s="11" t="s">
        <v>2688</v>
      </c>
      <c r="G767" s="11" t="s">
        <v>2689</v>
      </c>
      <c r="H767" s="11" t="s">
        <v>51</v>
      </c>
      <c r="I767" s="11" t="s">
        <v>52</v>
      </c>
      <c r="J767" s="11" t="s">
        <v>116</v>
      </c>
      <c r="K767" s="11" t="s">
        <v>1617</v>
      </c>
      <c r="L767" s="11" t="s">
        <v>55</v>
      </c>
      <c r="M767" s="11" t="s">
        <v>57</v>
      </c>
      <c r="N767" s="11" t="s">
        <v>57</v>
      </c>
      <c r="O767" s="11" t="s">
        <v>2760</v>
      </c>
      <c r="P767" s="11" t="s">
        <v>2761</v>
      </c>
      <c r="Q767" s="11" t="s">
        <v>847</v>
      </c>
      <c r="R767" s="11" t="s">
        <v>57</v>
      </c>
      <c r="S767" s="11" t="s">
        <v>119</v>
      </c>
      <c r="T767" s="11" t="s">
        <v>53</v>
      </c>
      <c r="U767" s="11" t="s">
        <v>58</v>
      </c>
      <c r="V767" s="11" t="s">
        <v>48</v>
      </c>
      <c r="W767" s="11" t="s">
        <v>1235</v>
      </c>
      <c r="X767" s="11" t="s">
        <v>60</v>
      </c>
      <c r="Y767" s="11">
        <v>0</v>
      </c>
      <c r="Z767" s="11">
        <v>195</v>
      </c>
      <c r="AA767" s="11" t="s"/>
    </row>
    <row r="768" spans="1:27">
      <c r="A768" s="11" t="s">
        <v>2762</v>
      </c>
      <c r="B768" s="11" t="s">
        <v>45</v>
      </c>
      <c r="C768" s="11" t="s">
        <v>46</v>
      </c>
      <c r="D768" s="11" t="s">
        <v>47</v>
      </c>
      <c r="E768" s="11" t="s">
        <v>48</v>
      </c>
      <c r="F768" s="11" t="s">
        <v>2701</v>
      </c>
      <c r="G768" s="11" t="s">
        <v>2702</v>
      </c>
      <c r="H768" s="11" t="s">
        <v>51</v>
      </c>
      <c r="I768" s="11" t="s">
        <v>52</v>
      </c>
      <c r="J768" s="11" t="s">
        <v>116</v>
      </c>
      <c r="K768" s="11" t="s">
        <v>1617</v>
      </c>
      <c r="L768" s="11" t="s">
        <v>55</v>
      </c>
      <c r="M768" s="11" t="s">
        <v>57</v>
      </c>
      <c r="N768" s="11" t="s">
        <v>57</v>
      </c>
      <c r="O768" s="11" t="s">
        <v>2763</v>
      </c>
      <c r="P768" s="11" t="s">
        <v>2764</v>
      </c>
      <c r="Q768" s="11" t="s">
        <v>418</v>
      </c>
      <c r="R768" s="11" t="s">
        <v>57</v>
      </c>
      <c r="S768" s="11" t="s">
        <v>119</v>
      </c>
      <c r="T768" s="11" t="s">
        <v>53</v>
      </c>
      <c r="U768" s="11" t="s">
        <v>58</v>
      </c>
      <c r="V768" s="11" t="s">
        <v>48</v>
      </c>
      <c r="W768" s="11" t="s">
        <v>1179</v>
      </c>
      <c r="X768" s="11" t="s">
        <v>60</v>
      </c>
      <c r="Y768" s="11">
        <v>0</v>
      </c>
      <c r="Z768" s="11">
        <v>348</v>
      </c>
      <c r="AA768" s="11" t="s"/>
    </row>
    <row r="769" spans="1:27">
      <c r="A769" s="11" t="s">
        <v>2765</v>
      </c>
      <c r="B769" s="11" t="s">
        <v>45</v>
      </c>
      <c r="C769" s="11" t="s">
        <v>46</v>
      </c>
      <c r="D769" s="11" t="s">
        <v>47</v>
      </c>
      <c r="E769" s="11" t="s">
        <v>48</v>
      </c>
      <c r="F769" s="11" t="s">
        <v>2766</v>
      </c>
      <c r="G769" s="11" t="s">
        <v>2767</v>
      </c>
      <c r="H769" s="11" t="s">
        <v>51</v>
      </c>
      <c r="I769" s="11" t="s">
        <v>52</v>
      </c>
      <c r="J769" s="11" t="s">
        <v>53</v>
      </c>
      <c r="K769" s="11" t="s">
        <v>1617</v>
      </c>
      <c r="L769" s="11" t="s">
        <v>55</v>
      </c>
      <c r="M769" s="11" t="s">
        <v>2718</v>
      </c>
      <c r="N769" s="11" t="s">
        <v>57</v>
      </c>
      <c r="O769" s="11" t="s">
        <v>47</v>
      </c>
      <c r="P769" s="11" t="s">
        <v>47</v>
      </c>
      <c r="Q769" s="11" t="s">
        <v>57</v>
      </c>
      <c r="R769" s="11" t="s">
        <v>57</v>
      </c>
      <c r="S769" s="11" t="s">
        <v>48</v>
      </c>
      <c r="T769" s="11" t="s">
        <v>48</v>
      </c>
      <c r="U769" s="11" t="s">
        <v>58</v>
      </c>
      <c r="V769" s="11" t="s">
        <v>48</v>
      </c>
      <c r="W769" s="11" t="s">
        <v>2719</v>
      </c>
      <c r="X769" s="11" t="s">
        <v>60</v>
      </c>
      <c r="Y769" s="11">
        <v>180</v>
      </c>
      <c r="Z769" s="11">
        <v>0</v>
      </c>
      <c r="AA769" s="11" t="s"/>
    </row>
    <row r="770" spans="1:27">
      <c r="A770" s="11" t="s">
        <v>2768</v>
      </c>
      <c r="B770" s="11" t="s">
        <v>45</v>
      </c>
      <c r="C770" s="11" t="s">
        <v>46</v>
      </c>
      <c r="D770" s="11" t="s">
        <v>47</v>
      </c>
      <c r="E770" s="11" t="s">
        <v>48</v>
      </c>
      <c r="F770" s="11" t="s">
        <v>2766</v>
      </c>
      <c r="G770" s="11" t="s">
        <v>2767</v>
      </c>
      <c r="H770" s="11" t="s">
        <v>51</v>
      </c>
      <c r="I770" s="11" t="s">
        <v>52</v>
      </c>
      <c r="J770" s="11" t="s">
        <v>116</v>
      </c>
      <c r="K770" s="11" t="s">
        <v>1617</v>
      </c>
      <c r="L770" s="11" t="s">
        <v>55</v>
      </c>
      <c r="M770" s="11" t="s">
        <v>57</v>
      </c>
      <c r="N770" s="11" t="s">
        <v>57</v>
      </c>
      <c r="O770" s="11" t="s">
        <v>2769</v>
      </c>
      <c r="P770" s="11" t="s">
        <v>2770</v>
      </c>
      <c r="Q770" s="11" t="s">
        <v>2718</v>
      </c>
      <c r="R770" s="11" t="s">
        <v>57</v>
      </c>
      <c r="S770" s="11" t="s">
        <v>119</v>
      </c>
      <c r="T770" s="11" t="s">
        <v>53</v>
      </c>
      <c r="U770" s="11" t="s">
        <v>58</v>
      </c>
      <c r="V770" s="11" t="s">
        <v>48</v>
      </c>
      <c r="W770" s="11" t="s">
        <v>2723</v>
      </c>
      <c r="X770" s="11" t="s">
        <v>60</v>
      </c>
      <c r="Y770" s="11">
        <v>0</v>
      </c>
      <c r="Z770" s="11">
        <v>180</v>
      </c>
      <c r="AA770" s="11" t="s"/>
    </row>
    <row r="771" spans="1:27">
      <c r="A771" s="11" t="s">
        <v>2771</v>
      </c>
      <c r="B771" s="11" t="s">
        <v>45</v>
      </c>
      <c r="C771" s="11" t="s">
        <v>46</v>
      </c>
      <c r="D771" s="11" t="s">
        <v>47</v>
      </c>
      <c r="E771" s="11" t="s">
        <v>48</v>
      </c>
      <c r="F771" s="11" t="s">
        <v>2772</v>
      </c>
      <c r="G771" s="11" t="s">
        <v>2773</v>
      </c>
      <c r="H771" s="11" t="s">
        <v>51</v>
      </c>
      <c r="I771" s="11" t="s">
        <v>52</v>
      </c>
      <c r="J771" s="11" t="s">
        <v>53</v>
      </c>
      <c r="K771" s="11" t="s">
        <v>1617</v>
      </c>
      <c r="L771" s="11" t="s">
        <v>55</v>
      </c>
      <c r="M771" s="11" t="s">
        <v>2709</v>
      </c>
      <c r="N771" s="11" t="s">
        <v>57</v>
      </c>
      <c r="O771" s="11" t="s">
        <v>47</v>
      </c>
      <c r="P771" s="11" t="s">
        <v>47</v>
      </c>
      <c r="Q771" s="11" t="s">
        <v>57</v>
      </c>
      <c r="R771" s="11" t="s">
        <v>57</v>
      </c>
      <c r="S771" s="11" t="s">
        <v>48</v>
      </c>
      <c r="T771" s="11" t="s">
        <v>48</v>
      </c>
      <c r="U771" s="11" t="s">
        <v>58</v>
      </c>
      <c r="V771" s="11" t="s">
        <v>48</v>
      </c>
      <c r="W771" s="11" t="s">
        <v>2710</v>
      </c>
      <c r="X771" s="11" t="s">
        <v>60</v>
      </c>
      <c r="Y771" s="11">
        <v>177</v>
      </c>
      <c r="Z771" s="11">
        <v>0</v>
      </c>
      <c r="AA771" s="11" t="s"/>
    </row>
    <row r="772" spans="1:27">
      <c r="A772" s="11" t="s">
        <v>2774</v>
      </c>
      <c r="B772" s="11" t="s">
        <v>45</v>
      </c>
      <c r="C772" s="11" t="s">
        <v>46</v>
      </c>
      <c r="D772" s="11" t="s">
        <v>47</v>
      </c>
      <c r="E772" s="11" t="s">
        <v>48</v>
      </c>
      <c r="F772" s="11" t="s">
        <v>2772</v>
      </c>
      <c r="G772" s="11" t="s">
        <v>2773</v>
      </c>
      <c r="H772" s="11" t="s">
        <v>51</v>
      </c>
      <c r="I772" s="11" t="s">
        <v>52</v>
      </c>
      <c r="J772" s="11" t="s">
        <v>116</v>
      </c>
      <c r="K772" s="11" t="s">
        <v>1617</v>
      </c>
      <c r="L772" s="11" t="s">
        <v>55</v>
      </c>
      <c r="M772" s="11" t="s">
        <v>57</v>
      </c>
      <c r="N772" s="11" t="s">
        <v>57</v>
      </c>
      <c r="O772" s="11" t="s">
        <v>2775</v>
      </c>
      <c r="P772" s="11" t="s">
        <v>2776</v>
      </c>
      <c r="Q772" s="11" t="s">
        <v>2709</v>
      </c>
      <c r="R772" s="11" t="s">
        <v>57</v>
      </c>
      <c r="S772" s="11" t="s">
        <v>119</v>
      </c>
      <c r="T772" s="11" t="s">
        <v>53</v>
      </c>
      <c r="U772" s="11" t="s">
        <v>58</v>
      </c>
      <c r="V772" s="11" t="s">
        <v>48</v>
      </c>
      <c r="W772" s="11" t="s">
        <v>2714</v>
      </c>
      <c r="X772" s="11" t="s">
        <v>60</v>
      </c>
      <c r="Y772" s="11">
        <v>0</v>
      </c>
      <c r="Z772" s="11">
        <v>177</v>
      </c>
      <c r="AA772" s="11" t="s"/>
    </row>
    <row r="773" spans="1:27">
      <c r="A773" s="11" t="s">
        <v>2777</v>
      </c>
      <c r="B773" s="11" t="s">
        <v>45</v>
      </c>
      <c r="C773" s="11" t="s">
        <v>46</v>
      </c>
      <c r="D773" s="11" t="s">
        <v>47</v>
      </c>
      <c r="E773" s="11" t="s">
        <v>48</v>
      </c>
      <c r="F773" s="11" t="s">
        <v>2778</v>
      </c>
      <c r="G773" s="11" t="s">
        <v>2779</v>
      </c>
      <c r="H773" s="11" t="s">
        <v>51</v>
      </c>
      <c r="I773" s="11" t="s">
        <v>52</v>
      </c>
      <c r="J773" s="11" t="s">
        <v>53</v>
      </c>
      <c r="K773" s="11" t="s">
        <v>1617</v>
      </c>
      <c r="L773" s="11" t="s">
        <v>55</v>
      </c>
      <c r="M773" s="11" t="s">
        <v>2709</v>
      </c>
      <c r="N773" s="11" t="s">
        <v>57</v>
      </c>
      <c r="O773" s="11" t="s">
        <v>47</v>
      </c>
      <c r="P773" s="11" t="s">
        <v>47</v>
      </c>
      <c r="Q773" s="11" t="s">
        <v>57</v>
      </c>
      <c r="R773" s="11" t="s">
        <v>57</v>
      </c>
      <c r="S773" s="11" t="s">
        <v>48</v>
      </c>
      <c r="T773" s="11" t="s">
        <v>48</v>
      </c>
      <c r="U773" s="11" t="s">
        <v>58</v>
      </c>
      <c r="V773" s="11" t="s">
        <v>48</v>
      </c>
      <c r="W773" s="11" t="s">
        <v>2710</v>
      </c>
      <c r="X773" s="11" t="s">
        <v>60</v>
      </c>
      <c r="Y773" s="11">
        <v>177</v>
      </c>
      <c r="Z773" s="11">
        <v>0</v>
      </c>
      <c r="AA773" s="11" t="s"/>
    </row>
    <row r="774" spans="1:27">
      <c r="A774" s="11" t="s">
        <v>2780</v>
      </c>
      <c r="B774" s="11" t="s">
        <v>45</v>
      </c>
      <c r="C774" s="11" t="s">
        <v>46</v>
      </c>
      <c r="D774" s="11" t="s">
        <v>47</v>
      </c>
      <c r="E774" s="11" t="s">
        <v>48</v>
      </c>
      <c r="F774" s="11" t="s">
        <v>2778</v>
      </c>
      <c r="G774" s="11" t="s">
        <v>2779</v>
      </c>
      <c r="H774" s="11" t="s">
        <v>51</v>
      </c>
      <c r="I774" s="11" t="s">
        <v>52</v>
      </c>
      <c r="J774" s="11" t="s">
        <v>116</v>
      </c>
      <c r="K774" s="11" t="s">
        <v>1617</v>
      </c>
      <c r="L774" s="11" t="s">
        <v>55</v>
      </c>
      <c r="M774" s="11" t="s">
        <v>57</v>
      </c>
      <c r="N774" s="11" t="s">
        <v>57</v>
      </c>
      <c r="O774" s="11" t="s">
        <v>2781</v>
      </c>
      <c r="P774" s="11" t="s">
        <v>2782</v>
      </c>
      <c r="Q774" s="11" t="s">
        <v>2709</v>
      </c>
      <c r="R774" s="11" t="s">
        <v>57</v>
      </c>
      <c r="S774" s="11" t="s">
        <v>119</v>
      </c>
      <c r="T774" s="11" t="s">
        <v>53</v>
      </c>
      <c r="U774" s="11" t="s">
        <v>58</v>
      </c>
      <c r="V774" s="11" t="s">
        <v>48</v>
      </c>
      <c r="W774" s="11" t="s">
        <v>2714</v>
      </c>
      <c r="X774" s="11" t="s">
        <v>60</v>
      </c>
      <c r="Y774" s="11">
        <v>0</v>
      </c>
      <c r="Z774" s="11">
        <v>177</v>
      </c>
      <c r="AA774" s="11" t="s"/>
    </row>
    <row r="775" spans="1:27">
      <c r="A775" s="11" t="s">
        <v>2783</v>
      </c>
      <c r="B775" s="11" t="s">
        <v>45</v>
      </c>
      <c r="C775" s="11" t="s">
        <v>46</v>
      </c>
      <c r="D775" s="11" t="s">
        <v>47</v>
      </c>
      <c r="E775" s="11" t="s">
        <v>48</v>
      </c>
      <c r="F775" s="11" t="s">
        <v>2784</v>
      </c>
      <c r="G775" s="11" t="s">
        <v>2785</v>
      </c>
      <c r="H775" s="11" t="s">
        <v>449</v>
      </c>
      <c r="I775" s="11" t="s">
        <v>52</v>
      </c>
      <c r="J775" s="11" t="s">
        <v>53</v>
      </c>
      <c r="K775" s="11" t="s">
        <v>385</v>
      </c>
      <c r="L775" s="11" t="s">
        <v>55</v>
      </c>
      <c r="M775" s="11" t="s">
        <v>2786</v>
      </c>
      <c r="N775" s="11" t="s">
        <v>57</v>
      </c>
      <c r="O775" s="11" t="s">
        <v>47</v>
      </c>
      <c r="P775" s="11" t="s">
        <v>47</v>
      </c>
      <c r="Q775" s="11" t="s">
        <v>57</v>
      </c>
      <c r="R775" s="11" t="s">
        <v>57</v>
      </c>
      <c r="S775" s="11" t="s">
        <v>48</v>
      </c>
      <c r="T775" s="11" t="s">
        <v>48</v>
      </c>
      <c r="U775" s="11" t="s">
        <v>58</v>
      </c>
      <c r="V775" s="11" t="s">
        <v>48</v>
      </c>
      <c r="W775" s="11" t="s">
        <v>2787</v>
      </c>
      <c r="X775" s="11" t="s">
        <v>60</v>
      </c>
      <c r="Y775" s="11">
        <v>385</v>
      </c>
      <c r="Z775" s="11">
        <v>0</v>
      </c>
      <c r="AA775" s="11" t="s"/>
    </row>
    <row r="776" spans="1:27">
      <c r="A776" s="11" t="s">
        <v>2788</v>
      </c>
      <c r="B776" s="11" t="s">
        <v>45</v>
      </c>
      <c r="C776" s="11" t="s">
        <v>46</v>
      </c>
      <c r="D776" s="11" t="s">
        <v>47</v>
      </c>
      <c r="E776" s="11" t="s">
        <v>48</v>
      </c>
      <c r="F776" s="11" t="s">
        <v>2784</v>
      </c>
      <c r="G776" s="11" t="s">
        <v>2785</v>
      </c>
      <c r="H776" s="11" t="s">
        <v>449</v>
      </c>
      <c r="I776" s="11" t="s">
        <v>52</v>
      </c>
      <c r="J776" s="11" t="s">
        <v>116</v>
      </c>
      <c r="K776" s="11" t="s">
        <v>385</v>
      </c>
      <c r="L776" s="11" t="s">
        <v>55</v>
      </c>
      <c r="M776" s="11" t="s">
        <v>57</v>
      </c>
      <c r="N776" s="11" t="s">
        <v>57</v>
      </c>
      <c r="O776" s="11" t="s">
        <v>2789</v>
      </c>
      <c r="P776" s="11" t="s">
        <v>2790</v>
      </c>
      <c r="Q776" s="11" t="s">
        <v>2786</v>
      </c>
      <c r="R776" s="11" t="s">
        <v>57</v>
      </c>
      <c r="S776" s="11" t="s">
        <v>119</v>
      </c>
      <c r="T776" s="11" t="s">
        <v>53</v>
      </c>
      <c r="U776" s="11" t="s">
        <v>58</v>
      </c>
      <c r="V776" s="11" t="s">
        <v>48</v>
      </c>
      <c r="W776" s="11" t="s">
        <v>2791</v>
      </c>
      <c r="X776" s="11" t="s">
        <v>60</v>
      </c>
      <c r="Y776" s="11">
        <v>0</v>
      </c>
      <c r="Z776" s="11">
        <v>385</v>
      </c>
      <c r="AA776" s="11" t="s"/>
    </row>
    <row r="777" spans="1:27">
      <c r="A777" s="11" t="s">
        <v>2792</v>
      </c>
      <c r="B777" s="11" t="s">
        <v>45</v>
      </c>
      <c r="C777" s="11" t="s">
        <v>46</v>
      </c>
      <c r="D777" s="11" t="s">
        <v>47</v>
      </c>
      <c r="E777" s="11" t="s">
        <v>48</v>
      </c>
      <c r="F777" s="11" t="s">
        <v>2793</v>
      </c>
      <c r="G777" s="11" t="s">
        <v>2794</v>
      </c>
      <c r="H777" s="11" t="s">
        <v>449</v>
      </c>
      <c r="I777" s="11" t="s">
        <v>52</v>
      </c>
      <c r="J777" s="11" t="s">
        <v>53</v>
      </c>
      <c r="K777" s="11" t="s">
        <v>385</v>
      </c>
      <c r="L777" s="11" t="s">
        <v>55</v>
      </c>
      <c r="M777" s="11" t="s">
        <v>2795</v>
      </c>
      <c r="N777" s="11" t="s">
        <v>57</v>
      </c>
      <c r="O777" s="11" t="s">
        <v>47</v>
      </c>
      <c r="P777" s="11" t="s">
        <v>47</v>
      </c>
      <c r="Q777" s="11" t="s">
        <v>57</v>
      </c>
      <c r="R777" s="11" t="s">
        <v>57</v>
      </c>
      <c r="S777" s="11" t="s">
        <v>48</v>
      </c>
      <c r="T777" s="11" t="s">
        <v>48</v>
      </c>
      <c r="U777" s="11" t="s">
        <v>58</v>
      </c>
      <c r="V777" s="11" t="s">
        <v>48</v>
      </c>
      <c r="W777" s="11" t="s">
        <v>2796</v>
      </c>
      <c r="X777" s="11" t="s">
        <v>60</v>
      </c>
      <c r="Y777" s="11">
        <v>568</v>
      </c>
      <c r="Z777" s="11">
        <v>0</v>
      </c>
      <c r="AA777" s="11" t="s"/>
    </row>
    <row r="778" spans="1:27">
      <c r="A778" s="11" t="s">
        <v>2797</v>
      </c>
      <c r="B778" s="11" t="s">
        <v>45</v>
      </c>
      <c r="C778" s="11" t="s">
        <v>46</v>
      </c>
      <c r="D778" s="11" t="s">
        <v>47</v>
      </c>
      <c r="E778" s="11" t="s">
        <v>48</v>
      </c>
      <c r="F778" s="11" t="s">
        <v>2793</v>
      </c>
      <c r="G778" s="11" t="s">
        <v>2794</v>
      </c>
      <c r="H778" s="11" t="s">
        <v>449</v>
      </c>
      <c r="I778" s="11" t="s">
        <v>52</v>
      </c>
      <c r="J778" s="11" t="s">
        <v>116</v>
      </c>
      <c r="K778" s="11" t="s">
        <v>385</v>
      </c>
      <c r="L778" s="11" t="s">
        <v>55</v>
      </c>
      <c r="M778" s="11" t="s">
        <v>57</v>
      </c>
      <c r="N778" s="11" t="s">
        <v>57</v>
      </c>
      <c r="O778" s="11" t="s">
        <v>2798</v>
      </c>
      <c r="P778" s="11" t="s">
        <v>2799</v>
      </c>
      <c r="Q778" s="11" t="s">
        <v>2795</v>
      </c>
      <c r="R778" s="11" t="s">
        <v>57</v>
      </c>
      <c r="S778" s="11" t="s">
        <v>119</v>
      </c>
      <c r="T778" s="11" t="s">
        <v>53</v>
      </c>
      <c r="U778" s="11" t="s">
        <v>58</v>
      </c>
      <c r="V778" s="11" t="s">
        <v>48</v>
      </c>
      <c r="W778" s="11" t="s">
        <v>2800</v>
      </c>
      <c r="X778" s="11" t="s">
        <v>60</v>
      </c>
      <c r="Y778" s="11">
        <v>0</v>
      </c>
      <c r="Z778" s="11">
        <v>568</v>
      </c>
      <c r="AA778" s="11" t="s"/>
    </row>
    <row r="779" spans="1:27">
      <c r="A779" s="11" t="s">
        <v>2801</v>
      </c>
      <c r="B779" s="11" t="s">
        <v>45</v>
      </c>
      <c r="C779" s="11" t="s">
        <v>46</v>
      </c>
      <c r="D779" s="11" t="s">
        <v>47</v>
      </c>
      <c r="E779" s="11" t="s">
        <v>48</v>
      </c>
      <c r="F779" s="11" t="s">
        <v>2802</v>
      </c>
      <c r="G779" s="11" t="s">
        <v>2803</v>
      </c>
      <c r="H779" s="11" t="s">
        <v>449</v>
      </c>
      <c r="I779" s="11" t="s">
        <v>52</v>
      </c>
      <c r="J779" s="11" t="s">
        <v>53</v>
      </c>
      <c r="K779" s="11" t="s">
        <v>385</v>
      </c>
      <c r="L779" s="11" t="s">
        <v>55</v>
      </c>
      <c r="M779" s="11" t="s">
        <v>2795</v>
      </c>
      <c r="N779" s="11" t="s">
        <v>57</v>
      </c>
      <c r="O779" s="11" t="s">
        <v>47</v>
      </c>
      <c r="P779" s="11" t="s">
        <v>47</v>
      </c>
      <c r="Q779" s="11" t="s">
        <v>57</v>
      </c>
      <c r="R779" s="11" t="s">
        <v>57</v>
      </c>
      <c r="S779" s="11" t="s">
        <v>48</v>
      </c>
      <c r="T779" s="11" t="s">
        <v>48</v>
      </c>
      <c r="U779" s="11" t="s">
        <v>58</v>
      </c>
      <c r="V779" s="11" t="s">
        <v>48</v>
      </c>
      <c r="W779" s="11" t="s">
        <v>2796</v>
      </c>
      <c r="X779" s="11" t="s">
        <v>60</v>
      </c>
      <c r="Y779" s="11">
        <v>568</v>
      </c>
      <c r="Z779" s="11">
        <v>0</v>
      </c>
      <c r="AA779" s="11" t="s"/>
    </row>
    <row r="780" spans="1:27">
      <c r="A780" s="11" t="s">
        <v>2804</v>
      </c>
      <c r="B780" s="11" t="s">
        <v>45</v>
      </c>
      <c r="C780" s="11" t="s">
        <v>46</v>
      </c>
      <c r="D780" s="11" t="s">
        <v>47</v>
      </c>
      <c r="E780" s="11" t="s">
        <v>48</v>
      </c>
      <c r="F780" s="11" t="s">
        <v>2805</v>
      </c>
      <c r="G780" s="11" t="s">
        <v>2806</v>
      </c>
      <c r="H780" s="11" t="s">
        <v>449</v>
      </c>
      <c r="I780" s="11" t="s">
        <v>52</v>
      </c>
      <c r="J780" s="11" t="s">
        <v>53</v>
      </c>
      <c r="K780" s="11" t="s">
        <v>385</v>
      </c>
      <c r="L780" s="11" t="s">
        <v>55</v>
      </c>
      <c r="M780" s="11" t="s">
        <v>2795</v>
      </c>
      <c r="N780" s="11" t="s">
        <v>57</v>
      </c>
      <c r="O780" s="11" t="s">
        <v>47</v>
      </c>
      <c r="P780" s="11" t="s">
        <v>47</v>
      </c>
      <c r="Q780" s="11" t="s">
        <v>57</v>
      </c>
      <c r="R780" s="11" t="s">
        <v>57</v>
      </c>
      <c r="S780" s="11" t="s">
        <v>48</v>
      </c>
      <c r="T780" s="11" t="s">
        <v>48</v>
      </c>
      <c r="U780" s="11" t="s">
        <v>58</v>
      </c>
      <c r="V780" s="11" t="s">
        <v>48</v>
      </c>
      <c r="W780" s="11" t="s">
        <v>2796</v>
      </c>
      <c r="X780" s="11" t="s">
        <v>60</v>
      </c>
      <c r="Y780" s="11">
        <v>568</v>
      </c>
      <c r="Z780" s="11">
        <v>0</v>
      </c>
      <c r="AA780" s="11" t="s"/>
    </row>
    <row r="781" spans="1:27">
      <c r="A781" s="11" t="s">
        <v>2807</v>
      </c>
      <c r="B781" s="11" t="s">
        <v>45</v>
      </c>
      <c r="C781" s="11" t="s">
        <v>46</v>
      </c>
      <c r="D781" s="11" t="s">
        <v>47</v>
      </c>
      <c r="E781" s="11" t="s">
        <v>48</v>
      </c>
      <c r="F781" s="11" t="s">
        <v>2805</v>
      </c>
      <c r="G781" s="11" t="s">
        <v>2806</v>
      </c>
      <c r="H781" s="11" t="s">
        <v>449</v>
      </c>
      <c r="I781" s="11" t="s">
        <v>52</v>
      </c>
      <c r="J781" s="11" t="s">
        <v>116</v>
      </c>
      <c r="K781" s="11" t="s">
        <v>385</v>
      </c>
      <c r="L781" s="11" t="s">
        <v>55</v>
      </c>
      <c r="M781" s="11" t="s">
        <v>57</v>
      </c>
      <c r="N781" s="11" t="s">
        <v>57</v>
      </c>
      <c r="O781" s="11" t="s">
        <v>2808</v>
      </c>
      <c r="P781" s="11" t="s">
        <v>2809</v>
      </c>
      <c r="Q781" s="11" t="s">
        <v>2795</v>
      </c>
      <c r="R781" s="11" t="s">
        <v>57</v>
      </c>
      <c r="S781" s="11" t="s">
        <v>119</v>
      </c>
      <c r="T781" s="11" t="s">
        <v>53</v>
      </c>
      <c r="U781" s="11" t="s">
        <v>58</v>
      </c>
      <c r="V781" s="11" t="s">
        <v>48</v>
      </c>
      <c r="W781" s="11" t="s">
        <v>2800</v>
      </c>
      <c r="X781" s="11" t="s">
        <v>60</v>
      </c>
      <c r="Y781" s="11">
        <v>0</v>
      </c>
      <c r="Z781" s="11">
        <v>568</v>
      </c>
      <c r="AA781" s="11" t="s"/>
    </row>
    <row r="782" spans="1:27">
      <c r="A782" s="11" t="s">
        <v>2810</v>
      </c>
      <c r="B782" s="11" t="s">
        <v>45</v>
      </c>
      <c r="C782" s="11" t="s">
        <v>46</v>
      </c>
      <c r="D782" s="11" t="s">
        <v>47</v>
      </c>
      <c r="E782" s="11" t="s">
        <v>48</v>
      </c>
      <c r="F782" s="11" t="s">
        <v>2811</v>
      </c>
      <c r="G782" s="11" t="s">
        <v>2812</v>
      </c>
      <c r="H782" s="11" t="s">
        <v>2440</v>
      </c>
      <c r="I782" s="11" t="s">
        <v>52</v>
      </c>
      <c r="J782" s="11" t="s">
        <v>53</v>
      </c>
      <c r="K782" s="11" t="s">
        <v>824</v>
      </c>
      <c r="L782" s="11" t="s">
        <v>55</v>
      </c>
      <c r="M782" s="11" t="s">
        <v>2813</v>
      </c>
      <c r="N782" s="11" t="s">
        <v>57</v>
      </c>
      <c r="O782" s="11" t="s">
        <v>47</v>
      </c>
      <c r="P782" s="11" t="s">
        <v>47</v>
      </c>
      <c r="Q782" s="11" t="s">
        <v>57</v>
      </c>
      <c r="R782" s="11" t="s">
        <v>57</v>
      </c>
      <c r="S782" s="11" t="s">
        <v>48</v>
      </c>
      <c r="T782" s="11" t="s">
        <v>48</v>
      </c>
      <c r="U782" s="11" t="s">
        <v>58</v>
      </c>
      <c r="V782" s="11" t="s">
        <v>48</v>
      </c>
      <c r="W782" s="11" t="s">
        <v>645</v>
      </c>
      <c r="X782" s="11" t="s">
        <v>60</v>
      </c>
      <c r="Y782" s="11">
        <v>717</v>
      </c>
      <c r="Z782" s="11">
        <v>0</v>
      </c>
      <c r="AA782" s="11" t="s"/>
    </row>
    <row r="783" spans="1:27">
      <c r="A783" s="11" t="s">
        <v>2814</v>
      </c>
      <c r="B783" s="11" t="s">
        <v>45</v>
      </c>
      <c r="C783" s="11" t="s">
        <v>46</v>
      </c>
      <c r="D783" s="11" t="s">
        <v>47</v>
      </c>
      <c r="E783" s="11" t="s">
        <v>48</v>
      </c>
      <c r="F783" s="11" t="s">
        <v>2815</v>
      </c>
      <c r="G783" s="11" t="s">
        <v>2816</v>
      </c>
      <c r="H783" s="11" t="s">
        <v>2817</v>
      </c>
      <c r="I783" s="11" t="s">
        <v>52</v>
      </c>
      <c r="J783" s="11" t="s">
        <v>53</v>
      </c>
      <c r="K783" s="11" t="s">
        <v>467</v>
      </c>
      <c r="L783" s="11" t="s">
        <v>55</v>
      </c>
      <c r="M783" s="11" t="s">
        <v>2786</v>
      </c>
      <c r="N783" s="11" t="s">
        <v>57</v>
      </c>
      <c r="O783" s="11" t="s">
        <v>47</v>
      </c>
      <c r="P783" s="11" t="s">
        <v>47</v>
      </c>
      <c r="Q783" s="11" t="s">
        <v>57</v>
      </c>
      <c r="R783" s="11" t="s">
        <v>57</v>
      </c>
      <c r="S783" s="11" t="s">
        <v>48</v>
      </c>
      <c r="T783" s="11" t="s">
        <v>48</v>
      </c>
      <c r="U783" s="11" t="s">
        <v>58</v>
      </c>
      <c r="V783" s="11" t="s">
        <v>48</v>
      </c>
      <c r="W783" s="11" t="s">
        <v>2787</v>
      </c>
      <c r="X783" s="11" t="s">
        <v>60</v>
      </c>
      <c r="Y783" s="11">
        <v>385</v>
      </c>
      <c r="Z783" s="11">
        <v>0</v>
      </c>
      <c r="AA783" s="11" t="s"/>
    </row>
    <row r="784" spans="1:27">
      <c r="A784" s="11" t="s">
        <v>2818</v>
      </c>
      <c r="B784" s="11" t="s">
        <v>45</v>
      </c>
      <c r="C784" s="11" t="s">
        <v>46</v>
      </c>
      <c r="D784" s="11" t="s">
        <v>47</v>
      </c>
      <c r="E784" s="11" t="s">
        <v>48</v>
      </c>
      <c r="F784" s="11" t="s">
        <v>2819</v>
      </c>
      <c r="G784" s="11" t="s">
        <v>2820</v>
      </c>
      <c r="H784" s="11" t="s">
        <v>554</v>
      </c>
      <c r="I784" s="11" t="s">
        <v>52</v>
      </c>
      <c r="J784" s="11" t="s">
        <v>53</v>
      </c>
      <c r="K784" s="11" t="s">
        <v>162</v>
      </c>
      <c r="L784" s="11" t="s">
        <v>55</v>
      </c>
      <c r="M784" s="11" t="s">
        <v>2709</v>
      </c>
      <c r="N784" s="11" t="s">
        <v>57</v>
      </c>
      <c r="O784" s="11" t="s">
        <v>47</v>
      </c>
      <c r="P784" s="11" t="s">
        <v>47</v>
      </c>
      <c r="Q784" s="11" t="s">
        <v>57</v>
      </c>
      <c r="R784" s="11" t="s">
        <v>57</v>
      </c>
      <c r="S784" s="11" t="s">
        <v>48</v>
      </c>
      <c r="T784" s="11" t="s">
        <v>48</v>
      </c>
      <c r="U784" s="11" t="s">
        <v>58</v>
      </c>
      <c r="V784" s="11" t="s">
        <v>48</v>
      </c>
      <c r="W784" s="11" t="s">
        <v>2710</v>
      </c>
      <c r="X784" s="11" t="s">
        <v>60</v>
      </c>
      <c r="Y784" s="11">
        <v>177</v>
      </c>
      <c r="Z784" s="11">
        <v>0</v>
      </c>
      <c r="AA784" s="11" t="s"/>
    </row>
    <row r="785" spans="1:27">
      <c r="A785" s="11" t="s">
        <v>2821</v>
      </c>
      <c r="B785" s="11" t="s">
        <v>45</v>
      </c>
      <c r="C785" s="11" t="s">
        <v>46</v>
      </c>
      <c r="D785" s="11" t="s">
        <v>47</v>
      </c>
      <c r="E785" s="11" t="s">
        <v>48</v>
      </c>
      <c r="F785" s="11" t="s">
        <v>2822</v>
      </c>
      <c r="G785" s="11" t="s">
        <v>2823</v>
      </c>
      <c r="H785" s="11" t="s">
        <v>2824</v>
      </c>
      <c r="I785" s="11" t="s">
        <v>52</v>
      </c>
      <c r="J785" s="11" t="s">
        <v>53</v>
      </c>
      <c r="K785" s="11" t="s">
        <v>385</v>
      </c>
      <c r="L785" s="11" t="s">
        <v>55</v>
      </c>
      <c r="M785" s="11" t="s">
        <v>2825</v>
      </c>
      <c r="N785" s="11" t="s">
        <v>57</v>
      </c>
      <c r="O785" s="11" t="s">
        <v>47</v>
      </c>
      <c r="P785" s="11" t="s">
        <v>47</v>
      </c>
      <c r="Q785" s="11" t="s">
        <v>57</v>
      </c>
      <c r="R785" s="11" t="s">
        <v>57</v>
      </c>
      <c r="S785" s="11" t="s">
        <v>48</v>
      </c>
      <c r="T785" s="11" t="s">
        <v>48</v>
      </c>
      <c r="U785" s="11" t="s">
        <v>58</v>
      </c>
      <c r="V785" s="11" t="s">
        <v>48</v>
      </c>
      <c r="W785" s="11" t="s">
        <v>2787</v>
      </c>
      <c r="X785" s="11" t="s">
        <v>60</v>
      </c>
      <c r="Y785" s="11">
        <v>386</v>
      </c>
      <c r="Z785" s="11">
        <v>0</v>
      </c>
      <c r="AA785" s="11" t="s"/>
    </row>
    <row r="786" spans="1:27">
      <c r="A786" s="11" t="s">
        <v>2826</v>
      </c>
      <c r="B786" s="11" t="s">
        <v>45</v>
      </c>
      <c r="C786" s="11" t="s">
        <v>46</v>
      </c>
      <c r="D786" s="11" t="s">
        <v>47</v>
      </c>
      <c r="E786" s="11" t="s">
        <v>48</v>
      </c>
      <c r="F786" s="11" t="s">
        <v>2827</v>
      </c>
      <c r="G786" s="11" t="s">
        <v>2828</v>
      </c>
      <c r="H786" s="11" t="s">
        <v>2829</v>
      </c>
      <c r="I786" s="11" t="s">
        <v>52</v>
      </c>
      <c r="J786" s="11" t="s">
        <v>53</v>
      </c>
      <c r="K786" s="11" t="s">
        <v>417</v>
      </c>
      <c r="L786" s="11" t="s">
        <v>55</v>
      </c>
      <c r="M786" s="11" t="s">
        <v>2830</v>
      </c>
      <c r="N786" s="11" t="s">
        <v>57</v>
      </c>
      <c r="O786" s="11" t="s">
        <v>47</v>
      </c>
      <c r="P786" s="11" t="s">
        <v>47</v>
      </c>
      <c r="Q786" s="11" t="s">
        <v>57</v>
      </c>
      <c r="R786" s="11" t="s">
        <v>57</v>
      </c>
      <c r="S786" s="11" t="s">
        <v>48</v>
      </c>
      <c r="T786" s="11" t="s">
        <v>48</v>
      </c>
      <c r="U786" s="11" t="s">
        <v>58</v>
      </c>
      <c r="V786" s="11" t="s">
        <v>48</v>
      </c>
      <c r="W786" s="11" t="s">
        <v>2831</v>
      </c>
      <c r="X786" s="11" t="s">
        <v>60</v>
      </c>
      <c r="Y786" s="11">
        <v>443</v>
      </c>
      <c r="Z786" s="11">
        <v>0</v>
      </c>
      <c r="AA786" s="11" t="s"/>
    </row>
    <row r="787" spans="1:27">
      <c r="A787" s="11" t="s">
        <v>2832</v>
      </c>
      <c r="B787" s="11" t="s">
        <v>45</v>
      </c>
      <c r="C787" s="11" t="s">
        <v>46</v>
      </c>
      <c r="D787" s="11" t="s">
        <v>47</v>
      </c>
      <c r="E787" s="11" t="s">
        <v>48</v>
      </c>
      <c r="F787" s="11" t="s">
        <v>2833</v>
      </c>
      <c r="G787" s="11" t="s">
        <v>2834</v>
      </c>
      <c r="H787" s="11" t="s">
        <v>2835</v>
      </c>
      <c r="I787" s="11" t="s">
        <v>52</v>
      </c>
      <c r="J787" s="11" t="s">
        <v>53</v>
      </c>
      <c r="K787" s="11" t="s">
        <v>1016</v>
      </c>
      <c r="L787" s="11" t="s">
        <v>55</v>
      </c>
      <c r="M787" s="11" t="s">
        <v>2825</v>
      </c>
      <c r="N787" s="11" t="s">
        <v>57</v>
      </c>
      <c r="O787" s="11" t="s">
        <v>47</v>
      </c>
      <c r="P787" s="11" t="s">
        <v>47</v>
      </c>
      <c r="Q787" s="11" t="s">
        <v>57</v>
      </c>
      <c r="R787" s="11" t="s">
        <v>57</v>
      </c>
      <c r="S787" s="11" t="s">
        <v>48</v>
      </c>
      <c r="T787" s="11" t="s">
        <v>48</v>
      </c>
      <c r="U787" s="11" t="s">
        <v>58</v>
      </c>
      <c r="V787" s="11" t="s">
        <v>48</v>
      </c>
      <c r="W787" s="11" t="s">
        <v>2787</v>
      </c>
      <c r="X787" s="11" t="s">
        <v>60</v>
      </c>
      <c r="Y787" s="11">
        <v>386</v>
      </c>
      <c r="Z787" s="11">
        <v>0</v>
      </c>
      <c r="AA787" s="11" t="s"/>
    </row>
    <row r="788" spans="1:27">
      <c r="A788" s="11" t="s">
        <v>2836</v>
      </c>
      <c r="B788" s="11" t="s">
        <v>45</v>
      </c>
      <c r="C788" s="11" t="s">
        <v>46</v>
      </c>
      <c r="D788" s="11" t="s">
        <v>47</v>
      </c>
      <c r="E788" s="11" t="s">
        <v>48</v>
      </c>
      <c r="F788" s="11" t="s">
        <v>2837</v>
      </c>
      <c r="G788" s="11" t="s">
        <v>2838</v>
      </c>
      <c r="H788" s="11" t="s">
        <v>2835</v>
      </c>
      <c r="I788" s="11" t="s">
        <v>52</v>
      </c>
      <c r="J788" s="11" t="s">
        <v>53</v>
      </c>
      <c r="K788" s="11" t="s">
        <v>1016</v>
      </c>
      <c r="L788" s="11" t="s">
        <v>55</v>
      </c>
      <c r="M788" s="11" t="s">
        <v>2830</v>
      </c>
      <c r="N788" s="11" t="s">
        <v>57</v>
      </c>
      <c r="O788" s="11" t="s">
        <v>47</v>
      </c>
      <c r="P788" s="11" t="s">
        <v>47</v>
      </c>
      <c r="Q788" s="11" t="s">
        <v>57</v>
      </c>
      <c r="R788" s="11" t="s">
        <v>57</v>
      </c>
      <c r="S788" s="11" t="s">
        <v>48</v>
      </c>
      <c r="T788" s="11" t="s">
        <v>48</v>
      </c>
      <c r="U788" s="11" t="s">
        <v>58</v>
      </c>
      <c r="V788" s="11" t="s">
        <v>48</v>
      </c>
      <c r="W788" s="11" t="s">
        <v>2831</v>
      </c>
      <c r="X788" s="11" t="s">
        <v>60</v>
      </c>
      <c r="Y788" s="11">
        <v>443</v>
      </c>
      <c r="Z788" s="11">
        <v>0</v>
      </c>
      <c r="AA788" s="11" t="s"/>
    </row>
    <row r="789" spans="1:27">
      <c r="A789" s="11" t="s">
        <v>2839</v>
      </c>
      <c r="B789" s="11" t="s">
        <v>45</v>
      </c>
      <c r="C789" s="11" t="s">
        <v>46</v>
      </c>
      <c r="D789" s="11" t="s">
        <v>47</v>
      </c>
      <c r="E789" s="11" t="s">
        <v>48</v>
      </c>
      <c r="F789" s="11" t="s">
        <v>2840</v>
      </c>
      <c r="G789" s="11" t="s">
        <v>2841</v>
      </c>
      <c r="H789" s="11" t="s">
        <v>2842</v>
      </c>
      <c r="I789" s="11" t="s">
        <v>52</v>
      </c>
      <c r="J789" s="11" t="s">
        <v>53</v>
      </c>
      <c r="K789" s="11" t="s">
        <v>54</v>
      </c>
      <c r="L789" s="11" t="s">
        <v>55</v>
      </c>
      <c r="M789" s="11" t="s">
        <v>1323</v>
      </c>
      <c r="N789" s="11" t="s">
        <v>57</v>
      </c>
      <c r="O789" s="11" t="s">
        <v>47</v>
      </c>
      <c r="P789" s="11" t="s">
        <v>47</v>
      </c>
      <c r="Q789" s="11" t="s">
        <v>57</v>
      </c>
      <c r="R789" s="11" t="s">
        <v>57</v>
      </c>
      <c r="S789" s="11" t="s">
        <v>48</v>
      </c>
      <c r="T789" s="11" t="s">
        <v>48</v>
      </c>
      <c r="U789" s="11" t="s">
        <v>58</v>
      </c>
      <c r="V789" s="11" t="s">
        <v>48</v>
      </c>
      <c r="W789" s="11" t="s">
        <v>1324</v>
      </c>
      <c r="X789" s="11" t="s">
        <v>60</v>
      </c>
      <c r="Y789" s="11">
        <v>484</v>
      </c>
      <c r="Z789" s="11">
        <v>0</v>
      </c>
      <c r="AA789" s="11" t="s"/>
    </row>
    <row r="790" spans="1:27">
      <c r="A790" s="11" t="s">
        <v>2843</v>
      </c>
      <c r="B790" s="11" t="s">
        <v>45</v>
      </c>
      <c r="C790" s="11" t="s">
        <v>46</v>
      </c>
      <c r="D790" s="11" t="s">
        <v>47</v>
      </c>
      <c r="E790" s="11" t="s">
        <v>48</v>
      </c>
      <c r="F790" s="11" t="s">
        <v>2844</v>
      </c>
      <c r="G790" s="11" t="s">
        <v>2845</v>
      </c>
      <c r="H790" s="11" t="s">
        <v>2846</v>
      </c>
      <c r="I790" s="11" t="s">
        <v>52</v>
      </c>
      <c r="J790" s="11" t="s">
        <v>53</v>
      </c>
      <c r="K790" s="11" t="s">
        <v>403</v>
      </c>
      <c r="L790" s="11" t="s">
        <v>55</v>
      </c>
      <c r="M790" s="11" t="s">
        <v>2825</v>
      </c>
      <c r="N790" s="11" t="s">
        <v>57</v>
      </c>
      <c r="O790" s="11" t="s">
        <v>47</v>
      </c>
      <c r="P790" s="11" t="s">
        <v>47</v>
      </c>
      <c r="Q790" s="11" t="s">
        <v>57</v>
      </c>
      <c r="R790" s="11" t="s">
        <v>57</v>
      </c>
      <c r="S790" s="11" t="s">
        <v>48</v>
      </c>
      <c r="T790" s="11" t="s">
        <v>48</v>
      </c>
      <c r="U790" s="11" t="s">
        <v>58</v>
      </c>
      <c r="V790" s="11" t="s">
        <v>48</v>
      </c>
      <c r="W790" s="11" t="s">
        <v>2787</v>
      </c>
      <c r="X790" s="11" t="s">
        <v>60</v>
      </c>
      <c r="Y790" s="11">
        <v>386</v>
      </c>
      <c r="Z790" s="11">
        <v>0</v>
      </c>
      <c r="AA790" s="11" t="s"/>
    </row>
    <row r="791" spans="1:27">
      <c r="A791" s="11" t="s">
        <v>2847</v>
      </c>
      <c r="B791" s="11" t="s">
        <v>45</v>
      </c>
      <c r="C791" s="11" t="s">
        <v>46</v>
      </c>
      <c r="D791" s="11" t="s">
        <v>47</v>
      </c>
      <c r="E791" s="11" t="s">
        <v>48</v>
      </c>
      <c r="F791" s="11" t="s">
        <v>2848</v>
      </c>
      <c r="G791" s="11" t="s">
        <v>2849</v>
      </c>
      <c r="H791" s="11" t="s">
        <v>2850</v>
      </c>
      <c r="I791" s="11" t="s">
        <v>52</v>
      </c>
      <c r="J791" s="11" t="s">
        <v>53</v>
      </c>
      <c r="K791" s="11" t="s">
        <v>385</v>
      </c>
      <c r="L791" s="11" t="s">
        <v>55</v>
      </c>
      <c r="M791" s="11" t="s">
        <v>2851</v>
      </c>
      <c r="N791" s="11" t="s">
        <v>57</v>
      </c>
      <c r="O791" s="11" t="s">
        <v>47</v>
      </c>
      <c r="P791" s="11" t="s">
        <v>47</v>
      </c>
      <c r="Q791" s="11" t="s">
        <v>57</v>
      </c>
      <c r="R791" s="11" t="s">
        <v>57</v>
      </c>
      <c r="S791" s="11" t="s">
        <v>48</v>
      </c>
      <c r="T791" s="11" t="s">
        <v>48</v>
      </c>
      <c r="U791" s="11" t="s">
        <v>58</v>
      </c>
      <c r="V791" s="11" t="s">
        <v>48</v>
      </c>
      <c r="W791" s="11" t="s">
        <v>2852</v>
      </c>
      <c r="X791" s="11" t="s">
        <v>60</v>
      </c>
      <c r="Y791" s="11">
        <v>292</v>
      </c>
      <c r="Z791" s="11">
        <v>0</v>
      </c>
      <c r="AA791" s="11" t="s"/>
    </row>
    <row r="792" spans="1:27">
      <c r="A792" s="11" t="s">
        <v>2853</v>
      </c>
      <c r="B792" s="11" t="s">
        <v>45</v>
      </c>
      <c r="C792" s="11" t="s">
        <v>46</v>
      </c>
      <c r="D792" s="11" t="s">
        <v>47</v>
      </c>
      <c r="E792" s="11" t="s">
        <v>48</v>
      </c>
      <c r="F792" s="11" t="s">
        <v>2854</v>
      </c>
      <c r="G792" s="11" t="s">
        <v>2855</v>
      </c>
      <c r="H792" s="11" t="s">
        <v>2850</v>
      </c>
      <c r="I792" s="11" t="s">
        <v>52</v>
      </c>
      <c r="J792" s="11" t="s">
        <v>53</v>
      </c>
      <c r="K792" s="11" t="s">
        <v>385</v>
      </c>
      <c r="L792" s="11" t="s">
        <v>55</v>
      </c>
      <c r="M792" s="11" t="s">
        <v>2851</v>
      </c>
      <c r="N792" s="11" t="s">
        <v>57</v>
      </c>
      <c r="O792" s="11" t="s">
        <v>47</v>
      </c>
      <c r="P792" s="11" t="s">
        <v>47</v>
      </c>
      <c r="Q792" s="11" t="s">
        <v>57</v>
      </c>
      <c r="R792" s="11" t="s">
        <v>57</v>
      </c>
      <c r="S792" s="11" t="s">
        <v>48</v>
      </c>
      <c r="T792" s="11" t="s">
        <v>48</v>
      </c>
      <c r="U792" s="11" t="s">
        <v>58</v>
      </c>
      <c r="V792" s="11" t="s">
        <v>48</v>
      </c>
      <c r="W792" s="11" t="s">
        <v>2852</v>
      </c>
      <c r="X792" s="11" t="s">
        <v>60</v>
      </c>
      <c r="Y792" s="11">
        <v>292</v>
      </c>
      <c r="Z792" s="11">
        <v>0</v>
      </c>
      <c r="AA792" s="11" t="s"/>
    </row>
    <row r="793" spans="1:27">
      <c r="A793" s="11" t="s">
        <v>2856</v>
      </c>
      <c r="B793" s="11" t="s">
        <v>45</v>
      </c>
      <c r="C793" s="11" t="s">
        <v>46</v>
      </c>
      <c r="D793" s="11" t="s">
        <v>47</v>
      </c>
      <c r="E793" s="11" t="s">
        <v>48</v>
      </c>
      <c r="F793" s="11" t="s">
        <v>2857</v>
      </c>
      <c r="G793" s="11" t="s">
        <v>2858</v>
      </c>
      <c r="H793" s="11" t="s">
        <v>2850</v>
      </c>
      <c r="I793" s="11" t="s">
        <v>52</v>
      </c>
      <c r="J793" s="11" t="s">
        <v>53</v>
      </c>
      <c r="K793" s="11" t="s">
        <v>385</v>
      </c>
      <c r="L793" s="11" t="s">
        <v>55</v>
      </c>
      <c r="M793" s="11" t="s">
        <v>2851</v>
      </c>
      <c r="N793" s="11" t="s">
        <v>57</v>
      </c>
      <c r="O793" s="11" t="s">
        <v>47</v>
      </c>
      <c r="P793" s="11" t="s">
        <v>47</v>
      </c>
      <c r="Q793" s="11" t="s">
        <v>57</v>
      </c>
      <c r="R793" s="11" t="s">
        <v>57</v>
      </c>
      <c r="S793" s="11" t="s">
        <v>48</v>
      </c>
      <c r="T793" s="11" t="s">
        <v>48</v>
      </c>
      <c r="U793" s="11" t="s">
        <v>58</v>
      </c>
      <c r="V793" s="11" t="s">
        <v>48</v>
      </c>
      <c r="W793" s="11" t="s">
        <v>2852</v>
      </c>
      <c r="X793" s="11" t="s">
        <v>60</v>
      </c>
      <c r="Y793" s="11">
        <v>292</v>
      </c>
      <c r="Z793" s="11">
        <v>0</v>
      </c>
      <c r="AA793" s="11" t="s"/>
    </row>
    <row r="794" spans="1:27">
      <c r="A794" s="11" t="s">
        <v>2859</v>
      </c>
      <c r="B794" s="11" t="s">
        <v>45</v>
      </c>
      <c r="C794" s="11" t="s">
        <v>46</v>
      </c>
      <c r="D794" s="11" t="s">
        <v>47</v>
      </c>
      <c r="E794" s="11" t="s">
        <v>48</v>
      </c>
      <c r="F794" s="11" t="s">
        <v>2860</v>
      </c>
      <c r="G794" s="11" t="s">
        <v>2861</v>
      </c>
      <c r="H794" s="11" t="s">
        <v>2862</v>
      </c>
      <c r="I794" s="11" t="s">
        <v>52</v>
      </c>
      <c r="J794" s="11" t="s">
        <v>53</v>
      </c>
      <c r="K794" s="11" t="s">
        <v>385</v>
      </c>
      <c r="L794" s="11" t="s">
        <v>55</v>
      </c>
      <c r="M794" s="11" t="s">
        <v>2851</v>
      </c>
      <c r="N794" s="11" t="s">
        <v>57</v>
      </c>
      <c r="O794" s="11" t="s">
        <v>47</v>
      </c>
      <c r="P794" s="11" t="s">
        <v>47</v>
      </c>
      <c r="Q794" s="11" t="s">
        <v>57</v>
      </c>
      <c r="R794" s="11" t="s">
        <v>57</v>
      </c>
      <c r="S794" s="11" t="s">
        <v>48</v>
      </c>
      <c r="T794" s="11" t="s">
        <v>48</v>
      </c>
      <c r="U794" s="11" t="s">
        <v>58</v>
      </c>
      <c r="V794" s="11" t="s">
        <v>48</v>
      </c>
      <c r="W794" s="11" t="s">
        <v>2852</v>
      </c>
      <c r="X794" s="11" t="s">
        <v>60</v>
      </c>
      <c r="Y794" s="11">
        <v>292</v>
      </c>
      <c r="Z794" s="11">
        <v>0</v>
      </c>
      <c r="AA794" s="11" t="s"/>
    </row>
    <row r="795" spans="1:27">
      <c r="A795" s="11" t="s">
        <v>2863</v>
      </c>
      <c r="B795" s="11" t="s">
        <v>45</v>
      </c>
      <c r="C795" s="11" t="s">
        <v>46</v>
      </c>
      <c r="D795" s="11" t="s">
        <v>47</v>
      </c>
      <c r="E795" s="11" t="s">
        <v>48</v>
      </c>
      <c r="F795" s="11" t="s">
        <v>2864</v>
      </c>
      <c r="G795" s="11" t="s">
        <v>2865</v>
      </c>
      <c r="H795" s="11" t="s">
        <v>2866</v>
      </c>
      <c r="I795" s="11" t="s">
        <v>52</v>
      </c>
      <c r="J795" s="11" t="s">
        <v>53</v>
      </c>
      <c r="K795" s="11" t="s">
        <v>385</v>
      </c>
      <c r="L795" s="11" t="s">
        <v>55</v>
      </c>
      <c r="M795" s="11" t="s">
        <v>2867</v>
      </c>
      <c r="N795" s="11" t="s">
        <v>57</v>
      </c>
      <c r="O795" s="11" t="s">
        <v>47</v>
      </c>
      <c r="P795" s="11" t="s">
        <v>47</v>
      </c>
      <c r="Q795" s="11" t="s">
        <v>57</v>
      </c>
      <c r="R795" s="11" t="s">
        <v>57</v>
      </c>
      <c r="S795" s="11" t="s">
        <v>48</v>
      </c>
      <c r="T795" s="11" t="s">
        <v>48</v>
      </c>
      <c r="U795" s="11" t="s">
        <v>58</v>
      </c>
      <c r="V795" s="11" t="s">
        <v>48</v>
      </c>
      <c r="W795" s="11" t="s">
        <v>2868</v>
      </c>
      <c r="X795" s="11" t="s">
        <v>60</v>
      </c>
      <c r="Y795" s="11">
        <v>244</v>
      </c>
      <c r="Z795" s="11">
        <v>0</v>
      </c>
      <c r="AA795" s="11" t="s"/>
    </row>
    <row r="796" spans="1:27">
      <c r="A796" s="11" t="s">
        <v>2869</v>
      </c>
      <c r="B796" s="11" t="s">
        <v>45</v>
      </c>
      <c r="C796" s="11" t="s">
        <v>46</v>
      </c>
      <c r="D796" s="11" t="s">
        <v>47</v>
      </c>
      <c r="E796" s="11" t="s">
        <v>48</v>
      </c>
      <c r="F796" s="11" t="s">
        <v>2870</v>
      </c>
      <c r="G796" s="11" t="s">
        <v>2871</v>
      </c>
      <c r="H796" s="11" t="s">
        <v>2872</v>
      </c>
      <c r="I796" s="11" t="s">
        <v>52</v>
      </c>
      <c r="J796" s="11" t="s">
        <v>53</v>
      </c>
      <c r="K796" s="11" t="s">
        <v>162</v>
      </c>
      <c r="L796" s="11" t="s">
        <v>55</v>
      </c>
      <c r="M796" s="11" t="s">
        <v>2851</v>
      </c>
      <c r="N796" s="11" t="s">
        <v>57</v>
      </c>
      <c r="O796" s="11" t="s">
        <v>47</v>
      </c>
      <c r="P796" s="11" t="s">
        <v>47</v>
      </c>
      <c r="Q796" s="11" t="s">
        <v>57</v>
      </c>
      <c r="R796" s="11" t="s">
        <v>57</v>
      </c>
      <c r="S796" s="11" t="s">
        <v>48</v>
      </c>
      <c r="T796" s="11" t="s">
        <v>48</v>
      </c>
      <c r="U796" s="11" t="s">
        <v>58</v>
      </c>
      <c r="V796" s="11" t="s">
        <v>48</v>
      </c>
      <c r="W796" s="11" t="s">
        <v>2852</v>
      </c>
      <c r="X796" s="11" t="s">
        <v>60</v>
      </c>
      <c r="Y796" s="11">
        <v>292</v>
      </c>
      <c r="Z796" s="11">
        <v>0</v>
      </c>
      <c r="AA796" s="11" t="s"/>
    </row>
    <row r="797" spans="1:27">
      <c r="A797" s="11" t="s">
        <v>2873</v>
      </c>
      <c r="B797" s="11" t="s">
        <v>45</v>
      </c>
      <c r="C797" s="11" t="s">
        <v>46</v>
      </c>
      <c r="D797" s="11" t="s">
        <v>47</v>
      </c>
      <c r="E797" s="11" t="s">
        <v>48</v>
      </c>
      <c r="F797" s="11" t="s">
        <v>2874</v>
      </c>
      <c r="G797" s="11" t="s">
        <v>2875</v>
      </c>
      <c r="H797" s="11" t="s">
        <v>2866</v>
      </c>
      <c r="I797" s="11" t="s">
        <v>52</v>
      </c>
      <c r="J797" s="11" t="s">
        <v>53</v>
      </c>
      <c r="K797" s="11" t="s">
        <v>385</v>
      </c>
      <c r="L797" s="11" t="s">
        <v>55</v>
      </c>
      <c r="M797" s="11" t="s">
        <v>2867</v>
      </c>
      <c r="N797" s="11" t="s">
        <v>57</v>
      </c>
      <c r="O797" s="11" t="s">
        <v>47</v>
      </c>
      <c r="P797" s="11" t="s">
        <v>47</v>
      </c>
      <c r="Q797" s="11" t="s">
        <v>57</v>
      </c>
      <c r="R797" s="11" t="s">
        <v>57</v>
      </c>
      <c r="S797" s="11" t="s">
        <v>48</v>
      </c>
      <c r="T797" s="11" t="s">
        <v>48</v>
      </c>
      <c r="U797" s="11" t="s">
        <v>58</v>
      </c>
      <c r="V797" s="11" t="s">
        <v>48</v>
      </c>
      <c r="W797" s="11" t="s">
        <v>2868</v>
      </c>
      <c r="X797" s="11" t="s">
        <v>60</v>
      </c>
      <c r="Y797" s="11">
        <v>244</v>
      </c>
      <c r="Z797" s="11">
        <v>0</v>
      </c>
      <c r="AA797" s="11" t="s"/>
    </row>
    <row r="798" spans="1:27">
      <c r="A798" s="11" t="s">
        <v>2876</v>
      </c>
      <c r="B798" s="11" t="s">
        <v>45</v>
      </c>
      <c r="C798" s="11" t="s">
        <v>46</v>
      </c>
      <c r="D798" s="11" t="s">
        <v>47</v>
      </c>
      <c r="E798" s="11" t="s">
        <v>48</v>
      </c>
      <c r="F798" s="11" t="s">
        <v>2877</v>
      </c>
      <c r="G798" s="11" t="s">
        <v>2878</v>
      </c>
      <c r="H798" s="11" t="s">
        <v>2879</v>
      </c>
      <c r="I798" s="11" t="s">
        <v>52</v>
      </c>
      <c r="J798" s="11" t="s">
        <v>53</v>
      </c>
      <c r="K798" s="11" t="s">
        <v>403</v>
      </c>
      <c r="L798" s="11" t="s">
        <v>55</v>
      </c>
      <c r="M798" s="11" t="s">
        <v>2851</v>
      </c>
      <c r="N798" s="11" t="s">
        <v>57</v>
      </c>
      <c r="O798" s="11" t="s">
        <v>47</v>
      </c>
      <c r="P798" s="11" t="s">
        <v>47</v>
      </c>
      <c r="Q798" s="11" t="s">
        <v>57</v>
      </c>
      <c r="R798" s="11" t="s">
        <v>57</v>
      </c>
      <c r="S798" s="11" t="s">
        <v>48</v>
      </c>
      <c r="T798" s="11" t="s">
        <v>48</v>
      </c>
      <c r="U798" s="11" t="s">
        <v>58</v>
      </c>
      <c r="V798" s="11" t="s">
        <v>48</v>
      </c>
      <c r="W798" s="11" t="s">
        <v>2852</v>
      </c>
      <c r="X798" s="11" t="s">
        <v>60</v>
      </c>
      <c r="Y798" s="11">
        <v>292</v>
      </c>
      <c r="Z798" s="11">
        <v>0</v>
      </c>
      <c r="AA798" s="11" t="s"/>
    </row>
    <row r="799" spans="1:27">
      <c r="A799" s="11" t="s">
        <v>2880</v>
      </c>
      <c r="B799" s="11" t="s">
        <v>45</v>
      </c>
      <c r="C799" s="11" t="s">
        <v>46</v>
      </c>
      <c r="D799" s="11" t="s">
        <v>47</v>
      </c>
      <c r="E799" s="11" t="s">
        <v>48</v>
      </c>
      <c r="F799" s="11" t="s">
        <v>1909</v>
      </c>
      <c r="G799" s="11" t="s">
        <v>1910</v>
      </c>
      <c r="H799" s="11" t="s">
        <v>1894</v>
      </c>
      <c r="I799" s="11" t="s">
        <v>52</v>
      </c>
      <c r="J799" s="11" t="s">
        <v>116</v>
      </c>
      <c r="K799" s="11" t="s">
        <v>162</v>
      </c>
      <c r="L799" s="11" t="s">
        <v>55</v>
      </c>
      <c r="M799" s="11" t="s">
        <v>57</v>
      </c>
      <c r="N799" s="11" t="s">
        <v>57</v>
      </c>
      <c r="O799" s="11" t="s">
        <v>2881</v>
      </c>
      <c r="P799" s="11" t="s">
        <v>2882</v>
      </c>
      <c r="Q799" s="11" t="s">
        <v>1855</v>
      </c>
      <c r="R799" s="11" t="s">
        <v>57</v>
      </c>
      <c r="S799" s="11" t="s">
        <v>119</v>
      </c>
      <c r="T799" s="11" t="s">
        <v>53</v>
      </c>
      <c r="U799" s="11" t="s">
        <v>58</v>
      </c>
      <c r="V799" s="11" t="s">
        <v>48</v>
      </c>
      <c r="W799" s="11" t="s">
        <v>2060</v>
      </c>
      <c r="X799" s="11" t="s">
        <v>60</v>
      </c>
      <c r="Y799" s="11">
        <v>0</v>
      </c>
      <c r="Z799" s="11">
        <v>490</v>
      </c>
      <c r="AA799" s="11" t="s"/>
    </row>
    <row r="800" spans="1:27">
      <c r="A800" s="11" t="s">
        <v>2883</v>
      </c>
      <c r="B800" s="11" t="s">
        <v>45</v>
      </c>
      <c r="C800" s="11" t="s">
        <v>46</v>
      </c>
      <c r="D800" s="11" t="s">
        <v>47</v>
      </c>
      <c r="E800" s="11" t="s">
        <v>48</v>
      </c>
      <c r="F800" s="11" t="s">
        <v>2884</v>
      </c>
      <c r="G800" s="11" t="s">
        <v>2885</v>
      </c>
      <c r="H800" s="11" t="s">
        <v>2886</v>
      </c>
      <c r="I800" s="11" t="s">
        <v>52</v>
      </c>
      <c r="J800" s="11" t="s">
        <v>53</v>
      </c>
      <c r="K800" s="11" t="s">
        <v>666</v>
      </c>
      <c r="L800" s="11" t="s">
        <v>55</v>
      </c>
      <c r="M800" s="11" t="s">
        <v>2887</v>
      </c>
      <c r="N800" s="11" t="s">
        <v>57</v>
      </c>
      <c r="O800" s="11" t="s">
        <v>47</v>
      </c>
      <c r="P800" s="11" t="s">
        <v>47</v>
      </c>
      <c r="Q800" s="11" t="s">
        <v>57</v>
      </c>
      <c r="R800" s="11" t="s">
        <v>57</v>
      </c>
      <c r="S800" s="11" t="s">
        <v>48</v>
      </c>
      <c r="T800" s="11" t="s">
        <v>48</v>
      </c>
      <c r="U800" s="11" t="s">
        <v>58</v>
      </c>
      <c r="V800" s="11" t="s">
        <v>48</v>
      </c>
      <c r="W800" s="11" t="s">
        <v>2888</v>
      </c>
      <c r="X800" s="11" t="s">
        <v>60</v>
      </c>
      <c r="Y800" s="11">
        <v>345</v>
      </c>
      <c r="Z800" s="11">
        <v>0</v>
      </c>
      <c r="AA800" s="11" t="s"/>
    </row>
    <row r="801" spans="1:27">
      <c r="A801" s="11" t="s">
        <v>2889</v>
      </c>
      <c r="B801" s="11" t="s">
        <v>45</v>
      </c>
      <c r="C801" s="11" t="s">
        <v>46</v>
      </c>
      <c r="D801" s="11" t="s">
        <v>47</v>
      </c>
      <c r="E801" s="11" t="s">
        <v>48</v>
      </c>
      <c r="F801" s="11" t="s">
        <v>2890</v>
      </c>
      <c r="G801" s="11" t="s">
        <v>2891</v>
      </c>
      <c r="H801" s="11" t="s">
        <v>2886</v>
      </c>
      <c r="I801" s="11" t="s">
        <v>52</v>
      </c>
      <c r="J801" s="11" t="s">
        <v>53</v>
      </c>
      <c r="K801" s="11" t="s">
        <v>666</v>
      </c>
      <c r="L801" s="11" t="s">
        <v>55</v>
      </c>
      <c r="M801" s="11" t="s">
        <v>2887</v>
      </c>
      <c r="N801" s="11" t="s">
        <v>57</v>
      </c>
      <c r="O801" s="11" t="s">
        <v>47</v>
      </c>
      <c r="P801" s="11" t="s">
        <v>47</v>
      </c>
      <c r="Q801" s="11" t="s">
        <v>57</v>
      </c>
      <c r="R801" s="11" t="s">
        <v>57</v>
      </c>
      <c r="S801" s="11" t="s">
        <v>48</v>
      </c>
      <c r="T801" s="11" t="s">
        <v>48</v>
      </c>
      <c r="U801" s="11" t="s">
        <v>58</v>
      </c>
      <c r="V801" s="11" t="s">
        <v>48</v>
      </c>
      <c r="W801" s="11" t="s">
        <v>2888</v>
      </c>
      <c r="X801" s="11" t="s">
        <v>60</v>
      </c>
      <c r="Y801" s="11">
        <v>345</v>
      </c>
      <c r="Z801" s="11">
        <v>0</v>
      </c>
      <c r="AA801" s="11" t="s"/>
    </row>
    <row r="802" spans="1:27">
      <c r="A802" s="11" t="s">
        <v>2892</v>
      </c>
      <c r="B802" s="11" t="s">
        <v>45</v>
      </c>
      <c r="C802" s="11" t="s">
        <v>46</v>
      </c>
      <c r="D802" s="11" t="s">
        <v>47</v>
      </c>
      <c r="E802" s="11" t="s">
        <v>48</v>
      </c>
      <c r="F802" s="11" t="s">
        <v>2893</v>
      </c>
      <c r="G802" s="11" t="s">
        <v>2894</v>
      </c>
      <c r="H802" s="11" t="s">
        <v>2895</v>
      </c>
      <c r="I802" s="11" t="s">
        <v>52</v>
      </c>
      <c r="J802" s="11" t="s">
        <v>53</v>
      </c>
      <c r="K802" s="11" t="s">
        <v>1016</v>
      </c>
      <c r="L802" s="11" t="s">
        <v>55</v>
      </c>
      <c r="M802" s="11" t="s">
        <v>2813</v>
      </c>
      <c r="N802" s="11" t="s">
        <v>57</v>
      </c>
      <c r="O802" s="11" t="s">
        <v>47</v>
      </c>
      <c r="P802" s="11" t="s">
        <v>47</v>
      </c>
      <c r="Q802" s="11" t="s">
        <v>57</v>
      </c>
      <c r="R802" s="11" t="s">
        <v>57</v>
      </c>
      <c r="S802" s="11" t="s">
        <v>48</v>
      </c>
      <c r="T802" s="11" t="s">
        <v>48</v>
      </c>
      <c r="U802" s="11" t="s">
        <v>58</v>
      </c>
      <c r="V802" s="11" t="s">
        <v>48</v>
      </c>
      <c r="W802" s="11" t="s">
        <v>645</v>
      </c>
      <c r="X802" s="11" t="s">
        <v>60</v>
      </c>
      <c r="Y802" s="11">
        <v>717</v>
      </c>
      <c r="Z802" s="11">
        <v>0</v>
      </c>
      <c r="AA802" s="11" t="s"/>
    </row>
    <row r="803" spans="1:27">
      <c r="A803" s="11" t="s">
        <v>2896</v>
      </c>
      <c r="B803" s="11" t="s">
        <v>45</v>
      </c>
      <c r="C803" s="11" t="s">
        <v>46</v>
      </c>
      <c r="D803" s="11" t="s">
        <v>47</v>
      </c>
      <c r="E803" s="11" t="s">
        <v>48</v>
      </c>
      <c r="F803" s="11" t="s">
        <v>2893</v>
      </c>
      <c r="G803" s="11" t="s">
        <v>2894</v>
      </c>
      <c r="H803" s="11" t="s">
        <v>2895</v>
      </c>
      <c r="I803" s="11" t="s">
        <v>52</v>
      </c>
      <c r="J803" s="11" t="s">
        <v>116</v>
      </c>
      <c r="K803" s="11" t="s">
        <v>1016</v>
      </c>
      <c r="L803" s="11" t="s">
        <v>55</v>
      </c>
      <c r="M803" s="11" t="s">
        <v>57</v>
      </c>
      <c r="N803" s="11" t="s">
        <v>57</v>
      </c>
      <c r="O803" s="11" t="s">
        <v>2897</v>
      </c>
      <c r="P803" s="11" t="s">
        <v>2898</v>
      </c>
      <c r="Q803" s="11" t="s">
        <v>2813</v>
      </c>
      <c r="R803" s="11" t="s">
        <v>57</v>
      </c>
      <c r="S803" s="11" t="s">
        <v>119</v>
      </c>
      <c r="T803" s="11" t="s">
        <v>53</v>
      </c>
      <c r="U803" s="11" t="s">
        <v>58</v>
      </c>
      <c r="V803" s="11" t="s">
        <v>48</v>
      </c>
      <c r="W803" s="11" t="s">
        <v>1203</v>
      </c>
      <c r="X803" s="11" t="s">
        <v>60</v>
      </c>
      <c r="Y803" s="11">
        <v>0</v>
      </c>
      <c r="Z803" s="11">
        <v>717</v>
      </c>
      <c r="AA803" s="11" t="s"/>
    </row>
    <row r="804" spans="1:27">
      <c r="A804" s="11" t="s">
        <v>2899</v>
      </c>
      <c r="B804" s="11" t="s">
        <v>45</v>
      </c>
      <c r="C804" s="11" t="s">
        <v>46</v>
      </c>
      <c r="D804" s="11" t="s">
        <v>47</v>
      </c>
      <c r="E804" s="11" t="s">
        <v>48</v>
      </c>
      <c r="F804" s="11" t="s">
        <v>2900</v>
      </c>
      <c r="G804" s="11" t="s">
        <v>2901</v>
      </c>
      <c r="H804" s="11" t="s">
        <v>2866</v>
      </c>
      <c r="I804" s="11" t="s">
        <v>52</v>
      </c>
      <c r="J804" s="11" t="s">
        <v>53</v>
      </c>
      <c r="K804" s="11" t="s">
        <v>385</v>
      </c>
      <c r="L804" s="11" t="s">
        <v>55</v>
      </c>
      <c r="M804" s="11" t="s">
        <v>2709</v>
      </c>
      <c r="N804" s="11" t="s">
        <v>57</v>
      </c>
      <c r="O804" s="11" t="s">
        <v>47</v>
      </c>
      <c r="P804" s="11" t="s">
        <v>47</v>
      </c>
      <c r="Q804" s="11" t="s">
        <v>57</v>
      </c>
      <c r="R804" s="11" t="s">
        <v>57</v>
      </c>
      <c r="S804" s="11" t="s">
        <v>48</v>
      </c>
      <c r="T804" s="11" t="s">
        <v>48</v>
      </c>
      <c r="U804" s="11" t="s">
        <v>58</v>
      </c>
      <c r="V804" s="11" t="s">
        <v>48</v>
      </c>
      <c r="W804" s="11" t="s">
        <v>2710</v>
      </c>
      <c r="X804" s="11" t="s">
        <v>60</v>
      </c>
      <c r="Y804" s="11">
        <v>177</v>
      </c>
      <c r="Z804" s="11">
        <v>0</v>
      </c>
      <c r="AA804" s="11" t="s"/>
    </row>
    <row r="805" spans="1:27">
      <c r="A805" s="11" t="s">
        <v>2902</v>
      </c>
      <c r="B805" s="11" t="s">
        <v>45</v>
      </c>
      <c r="C805" s="11" t="s">
        <v>46</v>
      </c>
      <c r="D805" s="11" t="s">
        <v>47</v>
      </c>
      <c r="E805" s="11" t="s">
        <v>48</v>
      </c>
      <c r="F805" s="11" t="s">
        <v>2903</v>
      </c>
      <c r="G805" s="11" t="s">
        <v>2904</v>
      </c>
      <c r="H805" s="11" t="s">
        <v>51</v>
      </c>
      <c r="I805" s="11" t="s">
        <v>52</v>
      </c>
      <c r="J805" s="11" t="s">
        <v>53</v>
      </c>
      <c r="K805" s="11" t="s">
        <v>1617</v>
      </c>
      <c r="L805" s="11" t="s">
        <v>55</v>
      </c>
      <c r="M805" s="11" t="s">
        <v>2709</v>
      </c>
      <c r="N805" s="11" t="s">
        <v>57</v>
      </c>
      <c r="O805" s="11" t="s">
        <v>47</v>
      </c>
      <c r="P805" s="11" t="s">
        <v>47</v>
      </c>
      <c r="Q805" s="11" t="s">
        <v>57</v>
      </c>
      <c r="R805" s="11" t="s">
        <v>57</v>
      </c>
      <c r="S805" s="11" t="s">
        <v>48</v>
      </c>
      <c r="T805" s="11" t="s">
        <v>48</v>
      </c>
      <c r="U805" s="11" t="s">
        <v>58</v>
      </c>
      <c r="V805" s="11" t="s">
        <v>48</v>
      </c>
      <c r="W805" s="11" t="s">
        <v>2710</v>
      </c>
      <c r="X805" s="11" t="s">
        <v>60</v>
      </c>
      <c r="Y805" s="11">
        <v>177</v>
      </c>
      <c r="Z805" s="11">
        <v>0</v>
      </c>
      <c r="AA805" s="11" t="s"/>
    </row>
    <row r="806" spans="1:27">
      <c r="A806" s="11" t="s">
        <v>2905</v>
      </c>
      <c r="B806" s="11" t="s">
        <v>45</v>
      </c>
      <c r="C806" s="11" t="s">
        <v>46</v>
      </c>
      <c r="D806" s="11" t="s">
        <v>47</v>
      </c>
      <c r="E806" s="11" t="s">
        <v>48</v>
      </c>
      <c r="F806" s="11" t="s">
        <v>2903</v>
      </c>
      <c r="G806" s="11" t="s">
        <v>2904</v>
      </c>
      <c r="H806" s="11" t="s">
        <v>51</v>
      </c>
      <c r="I806" s="11" t="s">
        <v>52</v>
      </c>
      <c r="J806" s="11" t="s">
        <v>116</v>
      </c>
      <c r="K806" s="11" t="s">
        <v>1617</v>
      </c>
      <c r="L806" s="11" t="s">
        <v>55</v>
      </c>
      <c r="M806" s="11" t="s">
        <v>57</v>
      </c>
      <c r="N806" s="11" t="s">
        <v>57</v>
      </c>
      <c r="O806" s="11" t="s">
        <v>2906</v>
      </c>
      <c r="P806" s="11" t="s">
        <v>2907</v>
      </c>
      <c r="Q806" s="11" t="s">
        <v>2709</v>
      </c>
      <c r="R806" s="11" t="s">
        <v>57</v>
      </c>
      <c r="S806" s="11" t="s">
        <v>119</v>
      </c>
      <c r="T806" s="11" t="s">
        <v>53</v>
      </c>
      <c r="U806" s="11" t="s">
        <v>58</v>
      </c>
      <c r="V806" s="11" t="s">
        <v>48</v>
      </c>
      <c r="W806" s="11" t="s">
        <v>2714</v>
      </c>
      <c r="X806" s="11" t="s">
        <v>60</v>
      </c>
      <c r="Y806" s="11">
        <v>0</v>
      </c>
      <c r="Z806" s="11">
        <v>177</v>
      </c>
      <c r="AA806" s="11" t="s"/>
    </row>
    <row r="807" spans="1:27">
      <c r="A807" s="11" t="s">
        <v>2908</v>
      </c>
      <c r="B807" s="11" t="s">
        <v>45</v>
      </c>
      <c r="C807" s="11" t="s">
        <v>46</v>
      </c>
      <c r="D807" s="11" t="s">
        <v>47</v>
      </c>
      <c r="E807" s="11" t="s">
        <v>48</v>
      </c>
      <c r="F807" s="11" t="s">
        <v>2909</v>
      </c>
      <c r="G807" s="11" t="s">
        <v>2910</v>
      </c>
      <c r="H807" s="11" t="s">
        <v>2911</v>
      </c>
      <c r="I807" s="11" t="s">
        <v>52</v>
      </c>
      <c r="J807" s="11" t="s">
        <v>53</v>
      </c>
      <c r="K807" s="11" t="s">
        <v>162</v>
      </c>
      <c r="L807" s="11" t="s">
        <v>55</v>
      </c>
      <c r="M807" s="11" t="s">
        <v>2813</v>
      </c>
      <c r="N807" s="11" t="s">
        <v>57</v>
      </c>
      <c r="O807" s="11" t="s">
        <v>47</v>
      </c>
      <c r="P807" s="11" t="s">
        <v>47</v>
      </c>
      <c r="Q807" s="11" t="s">
        <v>57</v>
      </c>
      <c r="R807" s="11" t="s">
        <v>57</v>
      </c>
      <c r="S807" s="11" t="s">
        <v>48</v>
      </c>
      <c r="T807" s="11" t="s">
        <v>48</v>
      </c>
      <c r="U807" s="11" t="s">
        <v>58</v>
      </c>
      <c r="V807" s="11" t="s">
        <v>48</v>
      </c>
      <c r="W807" s="11" t="s">
        <v>645</v>
      </c>
      <c r="X807" s="11" t="s">
        <v>60</v>
      </c>
      <c r="Y807" s="11">
        <v>717</v>
      </c>
      <c r="Z807" s="11">
        <v>0</v>
      </c>
      <c r="AA807" s="11" t="s"/>
    </row>
    <row r="808" spans="1:27">
      <c r="A808" s="11" t="s">
        <v>2912</v>
      </c>
      <c r="B808" s="11" t="s">
        <v>45</v>
      </c>
      <c r="C808" s="11" t="s">
        <v>46</v>
      </c>
      <c r="D808" s="11" t="s">
        <v>47</v>
      </c>
      <c r="E808" s="11" t="s">
        <v>48</v>
      </c>
      <c r="F808" s="11" t="s">
        <v>2909</v>
      </c>
      <c r="G808" s="11" t="s">
        <v>2910</v>
      </c>
      <c r="H808" s="11" t="s">
        <v>2911</v>
      </c>
      <c r="I808" s="11" t="s">
        <v>52</v>
      </c>
      <c r="J808" s="11" t="s">
        <v>116</v>
      </c>
      <c r="K808" s="11" t="s">
        <v>162</v>
      </c>
      <c r="L808" s="11" t="s">
        <v>55</v>
      </c>
      <c r="M808" s="11" t="s">
        <v>57</v>
      </c>
      <c r="N808" s="11" t="s">
        <v>57</v>
      </c>
      <c r="O808" s="11" t="s">
        <v>2913</v>
      </c>
      <c r="P808" s="11" t="s">
        <v>2914</v>
      </c>
      <c r="Q808" s="11" t="s">
        <v>2813</v>
      </c>
      <c r="R808" s="11" t="s">
        <v>57</v>
      </c>
      <c r="S808" s="11" t="s">
        <v>119</v>
      </c>
      <c r="T808" s="11" t="s">
        <v>53</v>
      </c>
      <c r="U808" s="11" t="s">
        <v>58</v>
      </c>
      <c r="V808" s="11" t="s">
        <v>48</v>
      </c>
      <c r="W808" s="11" t="s">
        <v>1203</v>
      </c>
      <c r="X808" s="11" t="s">
        <v>60</v>
      </c>
      <c r="Y808" s="11">
        <v>0</v>
      </c>
      <c r="Z808" s="11">
        <v>717</v>
      </c>
      <c r="AA808" s="11" t="s"/>
    </row>
    <row r="809" spans="1:27">
      <c r="A809" s="11" t="s">
        <v>2915</v>
      </c>
      <c r="B809" s="11" t="s">
        <v>45</v>
      </c>
      <c r="C809" s="11" t="s">
        <v>46</v>
      </c>
      <c r="D809" s="11" t="s">
        <v>47</v>
      </c>
      <c r="E809" s="11" t="s">
        <v>48</v>
      </c>
      <c r="F809" s="11" t="s">
        <v>2916</v>
      </c>
      <c r="G809" s="11" t="s">
        <v>2917</v>
      </c>
      <c r="H809" s="11" t="s">
        <v>2866</v>
      </c>
      <c r="I809" s="11" t="s">
        <v>52</v>
      </c>
      <c r="J809" s="11" t="s">
        <v>53</v>
      </c>
      <c r="K809" s="11" t="s">
        <v>385</v>
      </c>
      <c r="L809" s="11" t="s">
        <v>55</v>
      </c>
      <c r="M809" s="11" t="s">
        <v>2709</v>
      </c>
      <c r="N809" s="11" t="s">
        <v>57</v>
      </c>
      <c r="O809" s="11" t="s">
        <v>47</v>
      </c>
      <c r="P809" s="11" t="s">
        <v>47</v>
      </c>
      <c r="Q809" s="11" t="s">
        <v>57</v>
      </c>
      <c r="R809" s="11" t="s">
        <v>57</v>
      </c>
      <c r="S809" s="11" t="s">
        <v>48</v>
      </c>
      <c r="T809" s="11" t="s">
        <v>48</v>
      </c>
      <c r="U809" s="11" t="s">
        <v>58</v>
      </c>
      <c r="V809" s="11" t="s">
        <v>48</v>
      </c>
      <c r="W809" s="11" t="s">
        <v>2710</v>
      </c>
      <c r="X809" s="11" t="s">
        <v>60</v>
      </c>
      <c r="Y809" s="11">
        <v>177</v>
      </c>
      <c r="Z809" s="11">
        <v>0</v>
      </c>
      <c r="AA809" s="11" t="s"/>
    </row>
    <row r="810" spans="1:27">
      <c r="A810" s="11" t="s">
        <v>2918</v>
      </c>
      <c r="B810" s="11" t="s">
        <v>45</v>
      </c>
      <c r="C810" s="11" t="s">
        <v>46</v>
      </c>
      <c r="D810" s="11" t="s">
        <v>47</v>
      </c>
      <c r="E810" s="11" t="s">
        <v>48</v>
      </c>
      <c r="F810" s="11" t="s">
        <v>2919</v>
      </c>
      <c r="G810" s="11" t="s">
        <v>2920</v>
      </c>
      <c r="H810" s="11" t="s">
        <v>2921</v>
      </c>
      <c r="I810" s="11" t="s">
        <v>52</v>
      </c>
      <c r="J810" s="11" t="s">
        <v>53</v>
      </c>
      <c r="K810" s="11" t="s">
        <v>385</v>
      </c>
      <c r="L810" s="11" t="s">
        <v>55</v>
      </c>
      <c r="M810" s="11" t="s">
        <v>2922</v>
      </c>
      <c r="N810" s="11" t="s">
        <v>57</v>
      </c>
      <c r="O810" s="11" t="s">
        <v>47</v>
      </c>
      <c r="P810" s="11" t="s">
        <v>47</v>
      </c>
      <c r="Q810" s="11" t="s">
        <v>57</v>
      </c>
      <c r="R810" s="11" t="s">
        <v>57</v>
      </c>
      <c r="S810" s="11" t="s">
        <v>48</v>
      </c>
      <c r="T810" s="11" t="s">
        <v>48</v>
      </c>
      <c r="U810" s="11" t="s">
        <v>58</v>
      </c>
      <c r="V810" s="11" t="s">
        <v>48</v>
      </c>
      <c r="W810" s="11" t="s">
        <v>2923</v>
      </c>
      <c r="X810" s="11" t="s">
        <v>60</v>
      </c>
      <c r="Y810" s="11">
        <v>275</v>
      </c>
      <c r="Z810" s="11">
        <v>0</v>
      </c>
      <c r="AA810" s="11" t="s"/>
    </row>
    <row r="811" spans="1:27" s="192">
      <c r="A811" s="16" t="s">
        <v>2924</v>
      </c>
      <c r="B811" s="16" t="s">
        <v>45</v>
      </c>
      <c r="C811" s="16" t="s">
        <v>46</v>
      </c>
      <c r="D811" s="16" t="s">
        <v>47</v>
      </c>
      <c r="E811" s="16" t="s">
        <v>48</v>
      </c>
      <c r="F811" s="16" t="s">
        <v>2925</v>
      </c>
      <c r="G811" s="16" t="s">
        <v>2926</v>
      </c>
      <c r="H811" s="16" t="s">
        <v>1887</v>
      </c>
      <c r="I811" s="16" t="s">
        <v>52</v>
      </c>
      <c r="J811" s="16" t="s">
        <v>53</v>
      </c>
      <c r="K811" s="16" t="s">
        <v>666</v>
      </c>
      <c r="L811" s="16" t="s">
        <v>55</v>
      </c>
      <c r="M811" s="16" t="s">
        <v>2927</v>
      </c>
      <c r="N811" s="16" t="s">
        <v>57</v>
      </c>
      <c r="O811" s="16" t="s">
        <v>47</v>
      </c>
      <c r="P811" s="16" t="s">
        <v>47</v>
      </c>
      <c r="Q811" s="16" t="s">
        <v>57</v>
      </c>
      <c r="R811" s="16" t="s">
        <v>57</v>
      </c>
      <c r="S811" s="16" t="s">
        <v>48</v>
      </c>
      <c r="T811" s="16" t="s">
        <v>48</v>
      </c>
      <c r="U811" s="16" t="s">
        <v>58</v>
      </c>
      <c r="V811" s="16" t="s">
        <v>48</v>
      </c>
      <c r="W811" s="16" t="s">
        <v>2928</v>
      </c>
      <c r="X811" s="16" t="s">
        <v>60</v>
      </c>
      <c r="Y811" s="16">
        <v>392</v>
      </c>
      <c r="Z811" s="16">
        <v>0</v>
      </c>
      <c r="AA811" s="16" t="s"/>
    </row>
    <row r="812" spans="1:27">
      <c r="A812" s="11" t="s">
        <v>2929</v>
      </c>
      <c r="B812" s="11" t="s">
        <v>45</v>
      </c>
      <c r="C812" s="11" t="s">
        <v>46</v>
      </c>
      <c r="D812" s="11" t="s">
        <v>47</v>
      </c>
      <c r="E812" s="11" t="s">
        <v>48</v>
      </c>
      <c r="F812" s="11" t="s">
        <v>2930</v>
      </c>
      <c r="G812" s="11" t="s">
        <v>2931</v>
      </c>
      <c r="H812" s="11" t="s">
        <v>2842</v>
      </c>
      <c r="I812" s="11" t="s">
        <v>52</v>
      </c>
      <c r="J812" s="11" t="s">
        <v>53</v>
      </c>
      <c r="K812" s="11" t="s">
        <v>54</v>
      </c>
      <c r="L812" s="11" t="s">
        <v>55</v>
      </c>
      <c r="M812" s="11" t="s">
        <v>2927</v>
      </c>
      <c r="N812" s="11" t="s">
        <v>57</v>
      </c>
      <c r="O812" s="11" t="s">
        <v>47</v>
      </c>
      <c r="P812" s="11" t="s">
        <v>47</v>
      </c>
      <c r="Q812" s="11" t="s">
        <v>57</v>
      </c>
      <c r="R812" s="11" t="s">
        <v>57</v>
      </c>
      <c r="S812" s="11" t="s">
        <v>48</v>
      </c>
      <c r="T812" s="11" t="s">
        <v>48</v>
      </c>
      <c r="U812" s="11" t="s">
        <v>58</v>
      </c>
      <c r="V812" s="11" t="s">
        <v>48</v>
      </c>
      <c r="W812" s="11" t="s">
        <v>2928</v>
      </c>
      <c r="X812" s="11" t="s">
        <v>60</v>
      </c>
      <c r="Y812" s="11">
        <v>392</v>
      </c>
      <c r="Z812" s="11">
        <v>0</v>
      </c>
      <c r="AA812" s="11" t="s"/>
    </row>
    <row r="813" spans="1:27">
      <c r="A813" s="11" t="s">
        <v>2932</v>
      </c>
      <c r="B813" s="11" t="s">
        <v>45</v>
      </c>
      <c r="C813" s="11" t="s">
        <v>46</v>
      </c>
      <c r="D813" s="11" t="s">
        <v>47</v>
      </c>
      <c r="E813" s="11" t="s">
        <v>48</v>
      </c>
      <c r="F813" s="11" t="s">
        <v>2933</v>
      </c>
      <c r="G813" s="11" t="s">
        <v>2934</v>
      </c>
      <c r="H813" s="11" t="s">
        <v>2921</v>
      </c>
      <c r="I813" s="11" t="s">
        <v>52</v>
      </c>
      <c r="J813" s="11" t="s">
        <v>53</v>
      </c>
      <c r="K813" s="11" t="s">
        <v>385</v>
      </c>
      <c r="L813" s="11" t="s">
        <v>55</v>
      </c>
      <c r="M813" s="11" t="s">
        <v>2922</v>
      </c>
      <c r="N813" s="11" t="s">
        <v>57</v>
      </c>
      <c r="O813" s="11" t="s">
        <v>47</v>
      </c>
      <c r="P813" s="11" t="s">
        <v>47</v>
      </c>
      <c r="Q813" s="11" t="s">
        <v>57</v>
      </c>
      <c r="R813" s="11" t="s">
        <v>57</v>
      </c>
      <c r="S813" s="11" t="s">
        <v>48</v>
      </c>
      <c r="T813" s="11" t="s">
        <v>48</v>
      </c>
      <c r="U813" s="11" t="s">
        <v>58</v>
      </c>
      <c r="V813" s="11" t="s">
        <v>48</v>
      </c>
      <c r="W813" s="11" t="s">
        <v>2923</v>
      </c>
      <c r="X813" s="11" t="s">
        <v>60</v>
      </c>
      <c r="Y813" s="11">
        <v>275</v>
      </c>
      <c r="Z813" s="11">
        <v>0</v>
      </c>
      <c r="AA813" s="11" t="s"/>
    </row>
    <row r="814" spans="1:27">
      <c r="A814" s="11" t="s">
        <v>2935</v>
      </c>
      <c r="B814" s="11" t="s">
        <v>45</v>
      </c>
      <c r="C814" s="11" t="s">
        <v>46</v>
      </c>
      <c r="D814" s="11" t="s">
        <v>47</v>
      </c>
      <c r="E814" s="11" t="s">
        <v>48</v>
      </c>
      <c r="F814" s="11" t="s">
        <v>2936</v>
      </c>
      <c r="G814" s="11" t="s">
        <v>2937</v>
      </c>
      <c r="H814" s="11" t="s">
        <v>1887</v>
      </c>
      <c r="I814" s="11" t="s">
        <v>52</v>
      </c>
      <c r="J814" s="11" t="s">
        <v>53</v>
      </c>
      <c r="K814" s="11" t="s">
        <v>666</v>
      </c>
      <c r="L814" s="11" t="s">
        <v>55</v>
      </c>
      <c r="M814" s="11" t="s">
        <v>2927</v>
      </c>
      <c r="N814" s="11" t="s">
        <v>57</v>
      </c>
      <c r="O814" s="11" t="s">
        <v>47</v>
      </c>
      <c r="P814" s="11" t="s">
        <v>47</v>
      </c>
      <c r="Q814" s="11" t="s">
        <v>57</v>
      </c>
      <c r="R814" s="11" t="s">
        <v>57</v>
      </c>
      <c r="S814" s="11" t="s">
        <v>48</v>
      </c>
      <c r="T814" s="11" t="s">
        <v>48</v>
      </c>
      <c r="U814" s="11" t="s">
        <v>58</v>
      </c>
      <c r="V814" s="11" t="s">
        <v>48</v>
      </c>
      <c r="W814" s="11" t="s">
        <v>2928</v>
      </c>
      <c r="X814" s="11" t="s">
        <v>60</v>
      </c>
      <c r="Y814" s="11">
        <v>392</v>
      </c>
      <c r="Z814" s="11">
        <v>0</v>
      </c>
      <c r="AA814" s="11" t="s"/>
    </row>
    <row r="815" spans="1:27">
      <c r="A815" s="11" t="s">
        <v>2938</v>
      </c>
      <c r="B815" s="11" t="s">
        <v>45</v>
      </c>
      <c r="C815" s="11" t="s">
        <v>46</v>
      </c>
      <c r="D815" s="11" t="s">
        <v>47</v>
      </c>
      <c r="E815" s="11" t="s">
        <v>48</v>
      </c>
      <c r="F815" s="11" t="s">
        <v>2936</v>
      </c>
      <c r="G815" s="11" t="s">
        <v>2937</v>
      </c>
      <c r="H815" s="11" t="s">
        <v>1887</v>
      </c>
      <c r="I815" s="11" t="s">
        <v>52</v>
      </c>
      <c r="J815" s="11" t="s">
        <v>116</v>
      </c>
      <c r="K815" s="11" t="s">
        <v>666</v>
      </c>
      <c r="L815" s="11" t="s">
        <v>55</v>
      </c>
      <c r="M815" s="11" t="s">
        <v>57</v>
      </c>
      <c r="N815" s="11" t="s">
        <v>57</v>
      </c>
      <c r="O815" s="11" t="s">
        <v>2939</v>
      </c>
      <c r="P815" s="11" t="s">
        <v>2940</v>
      </c>
      <c r="Q815" s="11" t="s">
        <v>2927</v>
      </c>
      <c r="R815" s="11" t="s">
        <v>57</v>
      </c>
      <c r="S815" s="11" t="s">
        <v>119</v>
      </c>
      <c r="T815" s="11" t="s">
        <v>53</v>
      </c>
      <c r="U815" s="11" t="s">
        <v>58</v>
      </c>
      <c r="V815" s="11" t="s">
        <v>48</v>
      </c>
      <c r="W815" s="11" t="s">
        <v>2941</v>
      </c>
      <c r="X815" s="11" t="s">
        <v>60</v>
      </c>
      <c r="Y815" s="11">
        <v>0</v>
      </c>
      <c r="Z815" s="11">
        <v>392</v>
      </c>
      <c r="AA815" s="11" t="s"/>
    </row>
    <row r="816" spans="1:27">
      <c r="A816" s="11" t="s">
        <v>2942</v>
      </c>
      <c r="B816" s="11" t="s">
        <v>45</v>
      </c>
      <c r="C816" s="11" t="s">
        <v>46</v>
      </c>
      <c r="D816" s="11" t="s">
        <v>47</v>
      </c>
      <c r="E816" s="11" t="s">
        <v>48</v>
      </c>
      <c r="F816" s="11" t="s">
        <v>2943</v>
      </c>
      <c r="G816" s="11" t="s">
        <v>2944</v>
      </c>
      <c r="H816" s="11" t="s">
        <v>1063</v>
      </c>
      <c r="I816" s="11" t="s">
        <v>52</v>
      </c>
      <c r="J816" s="11" t="s">
        <v>53</v>
      </c>
      <c r="K816" s="11" t="s">
        <v>666</v>
      </c>
      <c r="L816" s="11" t="s">
        <v>55</v>
      </c>
      <c r="M816" s="11" t="s">
        <v>2867</v>
      </c>
      <c r="N816" s="11" t="s">
        <v>57</v>
      </c>
      <c r="O816" s="11" t="s">
        <v>47</v>
      </c>
      <c r="P816" s="11" t="s">
        <v>47</v>
      </c>
      <c r="Q816" s="11" t="s">
        <v>57</v>
      </c>
      <c r="R816" s="11" t="s">
        <v>57</v>
      </c>
      <c r="S816" s="11" t="s">
        <v>48</v>
      </c>
      <c r="T816" s="11" t="s">
        <v>48</v>
      </c>
      <c r="U816" s="11" t="s">
        <v>58</v>
      </c>
      <c r="V816" s="11" t="s">
        <v>48</v>
      </c>
      <c r="W816" s="11" t="s">
        <v>2868</v>
      </c>
      <c r="X816" s="11" t="s">
        <v>60</v>
      </c>
      <c r="Y816" s="11">
        <v>244</v>
      </c>
      <c r="Z816" s="11">
        <v>0</v>
      </c>
      <c r="AA816" s="11" t="s"/>
    </row>
    <row r="817" spans="1:27">
      <c r="A817" s="11" t="s">
        <v>2945</v>
      </c>
      <c r="B817" s="11" t="s">
        <v>45</v>
      </c>
      <c r="C817" s="11" t="s">
        <v>46</v>
      </c>
      <c r="D817" s="11" t="s">
        <v>47</v>
      </c>
      <c r="E817" s="11" t="s">
        <v>48</v>
      </c>
      <c r="F817" s="11" t="s">
        <v>2946</v>
      </c>
      <c r="G817" s="11" t="s">
        <v>2947</v>
      </c>
      <c r="H817" s="11" t="s">
        <v>2948</v>
      </c>
      <c r="I817" s="11" t="s">
        <v>52</v>
      </c>
      <c r="J817" s="11" t="s">
        <v>53</v>
      </c>
      <c r="K817" s="11" t="s">
        <v>385</v>
      </c>
      <c r="L817" s="11" t="s">
        <v>55</v>
      </c>
      <c r="M817" s="11" t="s">
        <v>2949</v>
      </c>
      <c r="N817" s="11" t="s">
        <v>57</v>
      </c>
      <c r="O817" s="11" t="s">
        <v>47</v>
      </c>
      <c r="P817" s="11" t="s">
        <v>47</v>
      </c>
      <c r="Q817" s="11" t="s">
        <v>57</v>
      </c>
      <c r="R817" s="11" t="s">
        <v>57</v>
      </c>
      <c r="S817" s="11" t="s">
        <v>48</v>
      </c>
      <c r="T817" s="11" t="s">
        <v>48</v>
      </c>
      <c r="U817" s="11" t="s">
        <v>58</v>
      </c>
      <c r="V817" s="11" t="s">
        <v>48</v>
      </c>
      <c r="W817" s="11" t="s">
        <v>2950</v>
      </c>
      <c r="X817" s="11" t="s">
        <v>60</v>
      </c>
      <c r="Y817" s="11">
        <v>335</v>
      </c>
      <c r="Z817" s="11">
        <v>0</v>
      </c>
      <c r="AA817" s="11" t="s"/>
    </row>
    <row r="818" spans="1:27">
      <c r="A818" s="11" t="s">
        <v>2951</v>
      </c>
      <c r="B818" s="11" t="s">
        <v>45</v>
      </c>
      <c r="C818" s="11" t="s">
        <v>46</v>
      </c>
      <c r="D818" s="11" t="s">
        <v>47</v>
      </c>
      <c r="E818" s="11" t="s">
        <v>48</v>
      </c>
      <c r="F818" s="11" t="s">
        <v>2952</v>
      </c>
      <c r="G818" s="11" t="s">
        <v>2953</v>
      </c>
      <c r="H818" s="11" t="s">
        <v>2954</v>
      </c>
      <c r="I818" s="11" t="s">
        <v>52</v>
      </c>
      <c r="J818" s="11" t="s">
        <v>53</v>
      </c>
      <c r="K818" s="11" t="s">
        <v>666</v>
      </c>
      <c r="L818" s="11" t="s">
        <v>55</v>
      </c>
      <c r="M818" s="11" t="s">
        <v>2922</v>
      </c>
      <c r="N818" s="11" t="s">
        <v>57</v>
      </c>
      <c r="O818" s="11" t="s">
        <v>47</v>
      </c>
      <c r="P818" s="11" t="s">
        <v>47</v>
      </c>
      <c r="Q818" s="11" t="s">
        <v>57</v>
      </c>
      <c r="R818" s="11" t="s">
        <v>57</v>
      </c>
      <c r="S818" s="11" t="s">
        <v>48</v>
      </c>
      <c r="T818" s="11" t="s">
        <v>48</v>
      </c>
      <c r="U818" s="11" t="s">
        <v>58</v>
      </c>
      <c r="V818" s="11" t="s">
        <v>48</v>
      </c>
      <c r="W818" s="11" t="s">
        <v>2923</v>
      </c>
      <c r="X818" s="11" t="s">
        <v>60</v>
      </c>
      <c r="Y818" s="11">
        <v>275</v>
      </c>
      <c r="Z818" s="11">
        <v>0</v>
      </c>
      <c r="AA818" s="11" t="s"/>
    </row>
    <row r="819" spans="1:27">
      <c r="A819" s="11" t="s">
        <v>2955</v>
      </c>
      <c r="B819" s="11" t="s">
        <v>45</v>
      </c>
      <c r="C819" s="11" t="s">
        <v>46</v>
      </c>
      <c r="D819" s="11" t="s">
        <v>47</v>
      </c>
      <c r="E819" s="11" t="s">
        <v>48</v>
      </c>
      <c r="F819" s="11" t="s">
        <v>2956</v>
      </c>
      <c r="G819" s="11" t="s">
        <v>2957</v>
      </c>
      <c r="H819" s="11" t="s">
        <v>2948</v>
      </c>
      <c r="I819" s="11" t="s">
        <v>52</v>
      </c>
      <c r="J819" s="11" t="s">
        <v>53</v>
      </c>
      <c r="K819" s="11" t="s">
        <v>385</v>
      </c>
      <c r="L819" s="11" t="s">
        <v>55</v>
      </c>
      <c r="M819" s="11" t="s">
        <v>2949</v>
      </c>
      <c r="N819" s="11" t="s">
        <v>57</v>
      </c>
      <c r="O819" s="11" t="s">
        <v>47</v>
      </c>
      <c r="P819" s="11" t="s">
        <v>47</v>
      </c>
      <c r="Q819" s="11" t="s">
        <v>57</v>
      </c>
      <c r="R819" s="11" t="s">
        <v>57</v>
      </c>
      <c r="S819" s="11" t="s">
        <v>48</v>
      </c>
      <c r="T819" s="11" t="s">
        <v>48</v>
      </c>
      <c r="U819" s="11" t="s">
        <v>58</v>
      </c>
      <c r="V819" s="11" t="s">
        <v>48</v>
      </c>
      <c r="W819" s="11" t="s">
        <v>2950</v>
      </c>
      <c r="X819" s="11" t="s">
        <v>60</v>
      </c>
      <c r="Y819" s="11">
        <v>335</v>
      </c>
      <c r="Z819" s="11">
        <v>0</v>
      </c>
      <c r="AA819" s="11" t="s"/>
    </row>
    <row r="820" spans="1:27">
      <c r="A820" s="11" t="s"/>
      <c r="B820" s="11" t="s"/>
      <c r="C820" s="11" t="s"/>
      <c r="D820" s="11" t="s"/>
      <c r="E820" s="11" t="s"/>
      <c r="F820" s="11" t="s"/>
      <c r="G820" s="11" t="s"/>
      <c r="H820" s="11" t="s"/>
      <c r="I820" s="11" t="s"/>
      <c r="J820" s="11" t="s"/>
      <c r="K820" s="11" t="s"/>
      <c r="L820" s="11" t="s"/>
      <c r="M820" s="11" t="s"/>
      <c r="N820" s="11" t="s"/>
      <c r="O820" s="11" t="s"/>
      <c r="P820" s="11" t="s"/>
      <c r="Q820" s="11" t="s"/>
      <c r="R820" s="11" t="s"/>
      <c r="S820" s="11" t="s"/>
      <c r="T820" s="11" t="s"/>
      <c r="U820" s="11" t="s"/>
      <c r="V820" s="11" t="s"/>
      <c r="W820" s="11" t="s"/>
      <c r="X820" s="11" t="s"/>
      <c r="Y820" s="11">
        <f>=SUM(Y2:Y819)</f>
        <v>335726.85</v>
      </c>
      <c r="Z820" s="11">
        <f>=SUM(Z2:Z819)</f>
        <v>66414.65</v>
      </c>
      <c r="AA820" s="11">
        <f>=Y820-Z820</f>
        <v>269312.2</v>
      </c>
    </row>
    <row r="821" spans="1:27">
      <c r="A821" s="11" t="s"/>
      <c r="B821" s="11" t="s"/>
      <c r="C821" s="11" t="s"/>
      <c r="D821" s="11" t="s"/>
      <c r="E821" s="11" t="s"/>
      <c r="F821" s="11" t="s"/>
      <c r="G821" s="11" t="s"/>
      <c r="H821" s="11" t="s"/>
      <c r="I821" s="11" t="s"/>
      <c r="J821" s="11" t="s"/>
      <c r="K821" s="11" t="s"/>
      <c r="L821" s="11" t="s"/>
      <c r="M821" s="11" t="s"/>
      <c r="N821" s="11" t="s"/>
      <c r="O821" s="11" t="s"/>
      <c r="P821" s="11" t="s"/>
      <c r="Q821" s="11" t="s"/>
      <c r="R821" s="11" t="s"/>
      <c r="S821" s="11" t="s"/>
      <c r="T821" s="11" t="s"/>
      <c r="U821" s="11" t="s"/>
      <c r="V821" s="11" t="s"/>
      <c r="W821" s="11" t="s"/>
      <c r="X821" s="11" t="s"/>
      <c r="Y821" s="11" t="s"/>
      <c r="Z821" s="11" t="s"/>
      <c r="AA821" s="11" t="s"/>
    </row>
    <row r="822" spans="1:27">
      <c r="A822" s="11" t="s"/>
      <c r="B822" s="11" t="s"/>
      <c r="C822" s="11" t="s"/>
      <c r="D822" s="11" t="s"/>
      <c r="E822" s="11" t="s"/>
      <c r="F822" s="11" t="s"/>
      <c r="G822" s="11" t="s"/>
      <c r="H822" s="11" t="s"/>
      <c r="I822" s="11" t="s"/>
      <c r="J822" s="11" t="s"/>
      <c r="K822" s="11" t="s"/>
      <c r="L822" s="11" t="s"/>
      <c r="M822" s="11" t="s"/>
      <c r="N822" s="11" t="s"/>
      <c r="O822" s="11" t="s"/>
      <c r="P822" s="11" t="s"/>
      <c r="Q822" s="11" t="s"/>
      <c r="R822" s="11" t="s"/>
      <c r="S822" s="11" t="s"/>
      <c r="T822" s="11" t="s"/>
      <c r="U822" s="11" t="s"/>
      <c r="V822" s="11" t="s"/>
      <c r="W822" s="11" t="s"/>
      <c r="X822" s="11" t="s"/>
      <c r="Y822" s="11" t="s"/>
      <c r="Z822" s="11" t="s"/>
      <c r="AA822" s="11" t="s"/>
    </row>
  </sheetData>
</worksheet>
</file>

<file path=xl/worksheets/sheet11.xml><?xml version="1.0" encoding="utf-8"?>
<worksheet xmlns="http://schemas.openxmlformats.org/spreadsheetml/2006/main">
  <sheetPr codeName="微信南山雪票">
    <tabColor rgb="FFFFFFFF"/>
  </sheetPr>
  <dimension ref="AA1090"/>
  <sheetViews>
    <sheetView showGridLines="1" workbookViewId="0"/>
  </sheetViews>
  <cols>
    <col min="1" max="1" width="25.082" style="157" customWidth="1"/>
    <col min="2" max="2" width="24.1406" style="157" customWidth="1"/>
    <col min="3" max="3" width="43.7109" style="157" customWidth="1"/>
    <col min="4" max="4" width="9.71094" style="157" customWidth="1"/>
    <col min="5" max="5" width="36.7109" style="157" customWidth="1"/>
    <col min="6" max="6" width="9.71094" style="157" customWidth="1"/>
    <col min="7" max="24" width="9.71094" style="105" customWidth="1"/>
    <col min="25" max="25" width="13.3516" style="105" customWidth="1"/>
    <col min="26" max="26" width="9.71094" style="105" customWidth="1"/>
    <col min="27" max="27" width="11.4609" style="105" customWidth="1"/>
  </cols>
  <sheetData>
    <row r="1" spans="1:27">
      <c r="A1" s="11" t="s">
        <v>8927</v>
      </c>
      <c r="B1" s="11" t="s">
        <v>8928</v>
      </c>
      <c r="C1" s="11" t="s">
        <v>8929</v>
      </c>
      <c r="D1" s="11" t="s">
        <v>8930</v>
      </c>
      <c r="E1" s="11" t="s">
        <v>8931</v>
      </c>
      <c r="F1" s="11" t="s">
        <v>8932</v>
      </c>
      <c r="G1" s="11" t="s">
        <v>8933</v>
      </c>
      <c r="H1" s="11" t="s">
        <v>8934</v>
      </c>
      <c r="I1" s="11" t="s">
        <v>8935</v>
      </c>
      <c r="J1" s="11" t="s">
        <v>8936</v>
      </c>
      <c r="K1" s="11" t="s">
        <v>8937</v>
      </c>
      <c r="L1" s="11" t="s">
        <v>8938</v>
      </c>
      <c r="M1" s="11" t="s">
        <v>8939</v>
      </c>
      <c r="N1" s="11" t="s">
        <v>8940</v>
      </c>
      <c r="O1" s="11" t="s">
        <v>8941</v>
      </c>
      <c r="P1" s="11" t="s">
        <v>8942</v>
      </c>
      <c r="Q1" s="11" t="s">
        <v>8943</v>
      </c>
      <c r="R1" s="11" t="s">
        <v>8944</v>
      </c>
      <c r="S1" s="11" t="s">
        <v>8945</v>
      </c>
      <c r="T1" s="11" t="s">
        <v>8946</v>
      </c>
      <c r="U1" s="11" t="s">
        <v>8947</v>
      </c>
      <c r="V1" s="11" t="s">
        <v>8948</v>
      </c>
      <c r="W1" s="11" t="s">
        <v>8949</v>
      </c>
      <c r="X1" s="11" t="s">
        <v>8950</v>
      </c>
      <c r="Y1" s="11" t="s"/>
      <c r="Z1" s="11" t="s"/>
      <c r="AA1" s="11" t="s"/>
    </row>
    <row r="2" spans="1:27">
      <c r="A2" s="234" t="s">
        <v>8951</v>
      </c>
      <c r="B2" s="234" t="s">
        <v>45</v>
      </c>
      <c r="C2" s="234" t="s">
        <v>8952</v>
      </c>
      <c r="D2" s="234" t="s">
        <v>47</v>
      </c>
      <c r="E2" s="234" t="s">
        <v>48</v>
      </c>
      <c r="F2" s="234" t="s">
        <v>8953</v>
      </c>
      <c r="G2" s="234" t="s">
        <v>8954</v>
      </c>
      <c r="H2" s="234" t="s">
        <v>51</v>
      </c>
      <c r="I2" s="234" t="s">
        <v>52</v>
      </c>
      <c r="J2" s="234" t="s">
        <v>53</v>
      </c>
      <c r="K2" s="235" t="s">
        <v>403</v>
      </c>
      <c r="L2" s="235" t="s">
        <v>55</v>
      </c>
      <c r="M2" s="235" t="s">
        <v>8955</v>
      </c>
      <c r="N2" s="235" t="s">
        <v>57</v>
      </c>
      <c r="O2" s="235" t="s">
        <v>47</v>
      </c>
      <c r="P2" s="235" t="s">
        <v>47</v>
      </c>
      <c r="Q2" s="235" t="s">
        <v>57</v>
      </c>
      <c r="R2" s="235" t="s">
        <v>57</v>
      </c>
      <c r="S2" s="235" t="s">
        <v>48</v>
      </c>
      <c r="T2" s="235" t="s">
        <v>48</v>
      </c>
      <c r="U2" s="235" t="s">
        <v>58</v>
      </c>
      <c r="V2" s="235" t="s">
        <v>48</v>
      </c>
      <c r="W2" s="235" t="s">
        <v>8956</v>
      </c>
      <c r="X2" s="235" t="s">
        <v>60</v>
      </c>
      <c r="Y2" s="235">
        <v>1.83</v>
      </c>
      <c r="Z2" s="235">
        <v>0</v>
      </c>
      <c r="AA2" s="235" t="s"/>
    </row>
    <row r="3" spans="1:27">
      <c r="A3" s="234" t="s">
        <v>8957</v>
      </c>
      <c r="B3" s="234" t="s">
        <v>45</v>
      </c>
      <c r="C3" s="234" t="s">
        <v>8952</v>
      </c>
      <c r="D3" s="234" t="s">
        <v>47</v>
      </c>
      <c r="E3" s="234" t="s">
        <v>48</v>
      </c>
      <c r="F3" s="234" t="s">
        <v>8958</v>
      </c>
      <c r="G3" s="234" t="s">
        <v>8959</v>
      </c>
      <c r="H3" s="234" t="s">
        <v>51</v>
      </c>
      <c r="I3" s="234" t="s">
        <v>52</v>
      </c>
      <c r="J3" s="234" t="s">
        <v>53</v>
      </c>
      <c r="K3" s="235" t="s">
        <v>403</v>
      </c>
      <c r="L3" s="235" t="s">
        <v>55</v>
      </c>
      <c r="M3" s="235" t="s">
        <v>8960</v>
      </c>
      <c r="N3" s="235" t="s">
        <v>57</v>
      </c>
      <c r="O3" s="235" t="s">
        <v>47</v>
      </c>
      <c r="P3" s="235" t="s">
        <v>47</v>
      </c>
      <c r="Q3" s="235" t="s">
        <v>57</v>
      </c>
      <c r="R3" s="235" t="s">
        <v>57</v>
      </c>
      <c r="S3" s="235" t="s">
        <v>48</v>
      </c>
      <c r="T3" s="235" t="s">
        <v>48</v>
      </c>
      <c r="U3" s="235" t="s">
        <v>58</v>
      </c>
      <c r="V3" s="235" t="s">
        <v>48</v>
      </c>
      <c r="W3" s="235" t="s">
        <v>8956</v>
      </c>
      <c r="X3" s="235" t="s">
        <v>60</v>
      </c>
      <c r="Y3" s="235">
        <v>1.12</v>
      </c>
      <c r="Z3" s="235">
        <v>0</v>
      </c>
      <c r="AA3" s="235" t="s"/>
    </row>
    <row r="4" spans="1:27">
      <c r="A4" s="234" t="s">
        <v>8961</v>
      </c>
      <c r="B4" s="234" t="s">
        <v>45</v>
      </c>
      <c r="C4" s="234" t="s">
        <v>8952</v>
      </c>
      <c r="D4" s="234" t="s">
        <v>47</v>
      </c>
      <c r="E4" s="234" t="s">
        <v>48</v>
      </c>
      <c r="F4" s="234" t="s">
        <v>8962</v>
      </c>
      <c r="G4" s="234" t="s">
        <v>8963</v>
      </c>
      <c r="H4" s="234" t="s">
        <v>377</v>
      </c>
      <c r="I4" s="234" t="s">
        <v>52</v>
      </c>
      <c r="J4" s="234" t="s">
        <v>53</v>
      </c>
      <c r="K4" s="235" t="s">
        <v>162</v>
      </c>
      <c r="L4" s="235" t="s">
        <v>55</v>
      </c>
      <c r="M4" s="235" t="s">
        <v>8964</v>
      </c>
      <c r="N4" s="235" t="s">
        <v>57</v>
      </c>
      <c r="O4" s="235" t="s">
        <v>47</v>
      </c>
      <c r="P4" s="235" t="s">
        <v>47</v>
      </c>
      <c r="Q4" s="235" t="s">
        <v>57</v>
      </c>
      <c r="R4" s="235" t="s">
        <v>57</v>
      </c>
      <c r="S4" s="235" t="s">
        <v>48</v>
      </c>
      <c r="T4" s="235" t="s">
        <v>48</v>
      </c>
      <c r="U4" s="235" t="s">
        <v>58</v>
      </c>
      <c r="V4" s="235" t="s">
        <v>48</v>
      </c>
      <c r="W4" s="235" t="s">
        <v>59</v>
      </c>
      <c r="X4" s="235" t="s">
        <v>60</v>
      </c>
      <c r="Y4" s="235">
        <v>0.56</v>
      </c>
      <c r="Z4" s="235">
        <v>0</v>
      </c>
      <c r="AA4" s="235" t="s"/>
    </row>
    <row r="5" spans="1:27">
      <c r="A5" s="234" t="s">
        <v>8965</v>
      </c>
      <c r="B5" s="234" t="s">
        <v>45</v>
      </c>
      <c r="C5" s="234" t="s">
        <v>8952</v>
      </c>
      <c r="D5" s="234" t="s">
        <v>47</v>
      </c>
      <c r="E5" s="234" t="s">
        <v>48</v>
      </c>
      <c r="F5" s="234" t="s">
        <v>8966</v>
      </c>
      <c r="G5" s="234" t="s">
        <v>8967</v>
      </c>
      <c r="H5" s="234" t="s">
        <v>8968</v>
      </c>
      <c r="I5" s="234" t="s">
        <v>52</v>
      </c>
      <c r="J5" s="234" t="s">
        <v>53</v>
      </c>
      <c r="K5" s="235" t="s">
        <v>385</v>
      </c>
      <c r="L5" s="235" t="s">
        <v>55</v>
      </c>
      <c r="M5" s="235" t="s">
        <v>8969</v>
      </c>
      <c r="N5" s="235" t="s">
        <v>57</v>
      </c>
      <c r="O5" s="235" t="s">
        <v>47</v>
      </c>
      <c r="P5" s="235" t="s">
        <v>47</v>
      </c>
      <c r="Q5" s="235" t="s">
        <v>57</v>
      </c>
      <c r="R5" s="235" t="s">
        <v>57</v>
      </c>
      <c r="S5" s="235" t="s">
        <v>48</v>
      </c>
      <c r="T5" s="235" t="s">
        <v>48</v>
      </c>
      <c r="U5" s="235" t="s">
        <v>58</v>
      </c>
      <c r="V5" s="235" t="s">
        <v>48</v>
      </c>
      <c r="W5" s="235" t="s">
        <v>8970</v>
      </c>
      <c r="X5" s="235" t="s">
        <v>60</v>
      </c>
      <c r="Y5" s="235">
        <v>300</v>
      </c>
      <c r="Z5" s="235">
        <v>0</v>
      </c>
      <c r="AA5" s="235" t="s"/>
    </row>
    <row r="6" spans="1:27">
      <c r="A6" s="234" t="s">
        <v>8971</v>
      </c>
      <c r="B6" s="234" t="s">
        <v>45</v>
      </c>
      <c r="C6" s="234" t="s">
        <v>8952</v>
      </c>
      <c r="D6" s="234" t="s">
        <v>47</v>
      </c>
      <c r="E6" s="234" t="s">
        <v>48</v>
      </c>
      <c r="F6" s="234" t="s">
        <v>8972</v>
      </c>
      <c r="G6" s="234" t="s">
        <v>8973</v>
      </c>
      <c r="H6" s="234" t="s">
        <v>8968</v>
      </c>
      <c r="I6" s="234" t="s">
        <v>52</v>
      </c>
      <c r="J6" s="234" t="s">
        <v>53</v>
      </c>
      <c r="K6" s="235" t="s">
        <v>385</v>
      </c>
      <c r="L6" s="235" t="s">
        <v>55</v>
      </c>
      <c r="M6" s="235" t="s">
        <v>8974</v>
      </c>
      <c r="N6" s="235" t="s">
        <v>57</v>
      </c>
      <c r="O6" s="235" t="s">
        <v>47</v>
      </c>
      <c r="P6" s="235" t="s">
        <v>47</v>
      </c>
      <c r="Q6" s="235" t="s">
        <v>57</v>
      </c>
      <c r="R6" s="235" t="s">
        <v>57</v>
      </c>
      <c r="S6" s="235" t="s">
        <v>48</v>
      </c>
      <c r="T6" s="235" t="s">
        <v>48</v>
      </c>
      <c r="U6" s="235" t="s">
        <v>58</v>
      </c>
      <c r="V6" s="235" t="s">
        <v>48</v>
      </c>
      <c r="W6" s="235" t="s">
        <v>8975</v>
      </c>
      <c r="X6" s="235" t="s">
        <v>60</v>
      </c>
      <c r="Y6" s="235">
        <v>545</v>
      </c>
      <c r="Z6" s="235">
        <v>0</v>
      </c>
      <c r="AA6" s="235" t="s"/>
    </row>
    <row r="7" spans="1:27">
      <c r="A7" s="234" t="s">
        <v>8976</v>
      </c>
      <c r="B7" s="234" t="s">
        <v>45</v>
      </c>
      <c r="C7" s="234" t="s">
        <v>8952</v>
      </c>
      <c r="D7" s="234" t="s">
        <v>47</v>
      </c>
      <c r="E7" s="234" t="s">
        <v>48</v>
      </c>
      <c r="F7" s="234" t="s">
        <v>8977</v>
      </c>
      <c r="G7" s="234" t="s">
        <v>8978</v>
      </c>
      <c r="H7" s="234" t="s">
        <v>2394</v>
      </c>
      <c r="I7" s="234" t="s">
        <v>52</v>
      </c>
      <c r="J7" s="234" t="s">
        <v>53</v>
      </c>
      <c r="K7" s="235" t="s">
        <v>1312</v>
      </c>
      <c r="L7" s="235" t="s">
        <v>55</v>
      </c>
      <c r="M7" s="235" t="s">
        <v>1806</v>
      </c>
      <c r="N7" s="235" t="s">
        <v>57</v>
      </c>
      <c r="O7" s="235" t="s">
        <v>47</v>
      </c>
      <c r="P7" s="235" t="s">
        <v>47</v>
      </c>
      <c r="Q7" s="235" t="s">
        <v>57</v>
      </c>
      <c r="R7" s="235" t="s">
        <v>57</v>
      </c>
      <c r="S7" s="235" t="s">
        <v>48</v>
      </c>
      <c r="T7" s="235" t="s">
        <v>48</v>
      </c>
      <c r="U7" s="235" t="s">
        <v>58</v>
      </c>
      <c r="V7" s="235" t="s">
        <v>48</v>
      </c>
      <c r="W7" s="235" t="s">
        <v>1807</v>
      </c>
      <c r="X7" s="235" t="s">
        <v>60</v>
      </c>
      <c r="Y7" s="235">
        <v>430</v>
      </c>
      <c r="Z7" s="235">
        <v>0</v>
      </c>
      <c r="AA7" s="235" t="s"/>
    </row>
    <row r="8" spans="1:27">
      <c r="A8" s="234" t="s">
        <v>8979</v>
      </c>
      <c r="B8" s="234" t="s">
        <v>45</v>
      </c>
      <c r="C8" s="234" t="s">
        <v>8952</v>
      </c>
      <c r="D8" s="234" t="s">
        <v>47</v>
      </c>
      <c r="E8" s="234" t="s">
        <v>48</v>
      </c>
      <c r="F8" s="234" t="s">
        <v>8980</v>
      </c>
      <c r="G8" s="234" t="s">
        <v>8981</v>
      </c>
      <c r="H8" s="234" t="s">
        <v>8982</v>
      </c>
      <c r="I8" s="234" t="s">
        <v>52</v>
      </c>
      <c r="J8" s="234" t="s">
        <v>53</v>
      </c>
      <c r="K8" s="235" t="s">
        <v>54</v>
      </c>
      <c r="L8" s="235" t="s">
        <v>55</v>
      </c>
      <c r="M8" s="235" t="s">
        <v>1806</v>
      </c>
      <c r="N8" s="235" t="s">
        <v>8983</v>
      </c>
      <c r="O8" s="235" t="s">
        <v>47</v>
      </c>
      <c r="P8" s="235" t="s">
        <v>47</v>
      </c>
      <c r="Q8" s="235" t="s">
        <v>57</v>
      </c>
      <c r="R8" s="235" t="s">
        <v>57</v>
      </c>
      <c r="S8" s="235" t="s">
        <v>48</v>
      </c>
      <c r="T8" s="235" t="s">
        <v>48</v>
      </c>
      <c r="U8" s="235" t="s">
        <v>58</v>
      </c>
      <c r="V8" s="235" t="s">
        <v>48</v>
      </c>
      <c r="W8" s="235" t="s">
        <v>1807</v>
      </c>
      <c r="X8" s="235" t="s">
        <v>60</v>
      </c>
      <c r="Y8" s="235">
        <v>430</v>
      </c>
      <c r="Z8" s="235">
        <v>0</v>
      </c>
      <c r="AA8" s="235" t="s"/>
    </row>
    <row r="9" spans="1:27">
      <c r="A9" s="234" t="s">
        <v>8984</v>
      </c>
      <c r="B9" s="234" t="s">
        <v>45</v>
      </c>
      <c r="C9" s="234" t="s">
        <v>8952</v>
      </c>
      <c r="D9" s="234" t="s">
        <v>47</v>
      </c>
      <c r="E9" s="234" t="s">
        <v>48</v>
      </c>
      <c r="F9" s="234" t="s">
        <v>8966</v>
      </c>
      <c r="G9" s="234" t="s">
        <v>8967</v>
      </c>
      <c r="H9" s="234" t="s">
        <v>8968</v>
      </c>
      <c r="I9" s="234" t="s">
        <v>52</v>
      </c>
      <c r="J9" s="234" t="s">
        <v>116</v>
      </c>
      <c r="K9" s="235" t="s">
        <v>385</v>
      </c>
      <c r="L9" s="235" t="s">
        <v>55</v>
      </c>
      <c r="M9" s="235" t="s">
        <v>57</v>
      </c>
      <c r="N9" s="235" t="s">
        <v>57</v>
      </c>
      <c r="O9" s="235" t="s">
        <v>8985</v>
      </c>
      <c r="P9" s="235" t="s">
        <v>8986</v>
      </c>
      <c r="Q9" s="235" t="s">
        <v>8987</v>
      </c>
      <c r="R9" s="235" t="s">
        <v>57</v>
      </c>
      <c r="S9" s="235" t="s">
        <v>119</v>
      </c>
      <c r="T9" s="235" t="s">
        <v>53</v>
      </c>
      <c r="U9" s="235" t="s">
        <v>58</v>
      </c>
      <c r="V9" s="235" t="s">
        <v>48</v>
      </c>
      <c r="W9" s="235" t="s">
        <v>8988</v>
      </c>
      <c r="X9" s="235" t="s">
        <v>60</v>
      </c>
      <c r="Y9" s="235">
        <v>0</v>
      </c>
      <c r="Z9" s="235">
        <v>100</v>
      </c>
      <c r="AA9" s="235" t="s"/>
    </row>
    <row r="10" spans="1:27">
      <c r="A10" s="234" t="s">
        <v>8989</v>
      </c>
      <c r="B10" s="234" t="s">
        <v>45</v>
      </c>
      <c r="C10" s="234" t="s">
        <v>8952</v>
      </c>
      <c r="D10" s="234" t="s">
        <v>47</v>
      </c>
      <c r="E10" s="234" t="s">
        <v>48</v>
      </c>
      <c r="F10" s="234" t="s">
        <v>8990</v>
      </c>
      <c r="G10" s="234" t="s">
        <v>8991</v>
      </c>
      <c r="H10" s="234" t="s">
        <v>8992</v>
      </c>
      <c r="I10" s="234" t="s">
        <v>52</v>
      </c>
      <c r="J10" s="234" t="s">
        <v>53</v>
      </c>
      <c r="K10" s="235" t="s">
        <v>454</v>
      </c>
      <c r="L10" s="235" t="s">
        <v>55</v>
      </c>
      <c r="M10" s="235" t="s">
        <v>8993</v>
      </c>
      <c r="N10" s="235" t="s">
        <v>57</v>
      </c>
      <c r="O10" s="235" t="s">
        <v>47</v>
      </c>
      <c r="P10" s="235" t="s">
        <v>47</v>
      </c>
      <c r="Q10" s="235" t="s">
        <v>57</v>
      </c>
      <c r="R10" s="235" t="s">
        <v>57</v>
      </c>
      <c r="S10" s="235" t="s">
        <v>48</v>
      </c>
      <c r="T10" s="235" t="s">
        <v>48</v>
      </c>
      <c r="U10" s="235" t="s">
        <v>58</v>
      </c>
      <c r="V10" s="235" t="s">
        <v>48</v>
      </c>
      <c r="W10" s="235" t="s">
        <v>8994</v>
      </c>
      <c r="X10" s="235" t="s">
        <v>60</v>
      </c>
      <c r="Y10" s="235">
        <v>750</v>
      </c>
      <c r="Z10" s="235">
        <v>0</v>
      </c>
      <c r="AA10" s="235" t="s"/>
    </row>
    <row r="11" spans="1:27">
      <c r="A11" s="234" t="s">
        <v>8995</v>
      </c>
      <c r="B11" s="234" t="s">
        <v>45</v>
      </c>
      <c r="C11" s="234" t="s">
        <v>8952</v>
      </c>
      <c r="D11" s="234" t="s">
        <v>47</v>
      </c>
      <c r="E11" s="234" t="s">
        <v>48</v>
      </c>
      <c r="F11" s="234" t="s">
        <v>8972</v>
      </c>
      <c r="G11" s="234" t="s">
        <v>8973</v>
      </c>
      <c r="H11" s="234" t="s">
        <v>8968</v>
      </c>
      <c r="I11" s="234" t="s">
        <v>52</v>
      </c>
      <c r="J11" s="234" t="s">
        <v>116</v>
      </c>
      <c r="K11" s="235" t="s">
        <v>385</v>
      </c>
      <c r="L11" s="235" t="s">
        <v>55</v>
      </c>
      <c r="M11" s="235" t="s">
        <v>57</v>
      </c>
      <c r="N11" s="235" t="s">
        <v>57</v>
      </c>
      <c r="O11" s="235" t="s">
        <v>8996</v>
      </c>
      <c r="P11" s="235" t="s">
        <v>8997</v>
      </c>
      <c r="Q11" s="235" t="s">
        <v>8998</v>
      </c>
      <c r="R11" s="235" t="s">
        <v>57</v>
      </c>
      <c r="S11" s="235" t="s">
        <v>119</v>
      </c>
      <c r="T11" s="235" t="s">
        <v>53</v>
      </c>
      <c r="U11" s="235" t="s">
        <v>58</v>
      </c>
      <c r="V11" s="235" t="s">
        <v>48</v>
      </c>
      <c r="W11" s="235" t="s">
        <v>8999</v>
      </c>
      <c r="X11" s="235" t="s">
        <v>60</v>
      </c>
      <c r="Y11" s="235">
        <v>0</v>
      </c>
      <c r="Z11" s="235">
        <v>400</v>
      </c>
      <c r="AA11" s="235" t="s"/>
    </row>
    <row r="12" spans="1:27">
      <c r="A12" s="234" t="s">
        <v>9000</v>
      </c>
      <c r="B12" s="234" t="s">
        <v>45</v>
      </c>
      <c r="C12" s="234" t="s">
        <v>8952</v>
      </c>
      <c r="D12" s="234" t="s">
        <v>47</v>
      </c>
      <c r="E12" s="234" t="s">
        <v>48</v>
      </c>
      <c r="F12" s="234" t="s">
        <v>9001</v>
      </c>
      <c r="G12" s="234" t="s">
        <v>9002</v>
      </c>
      <c r="H12" s="234" t="s">
        <v>9003</v>
      </c>
      <c r="I12" s="234" t="s">
        <v>52</v>
      </c>
      <c r="J12" s="234" t="s">
        <v>53</v>
      </c>
      <c r="K12" s="235" t="s">
        <v>403</v>
      </c>
      <c r="L12" s="235" t="s">
        <v>55</v>
      </c>
      <c r="M12" s="235" t="s">
        <v>1806</v>
      </c>
      <c r="N12" s="235" t="s">
        <v>57</v>
      </c>
      <c r="O12" s="235" t="s">
        <v>47</v>
      </c>
      <c r="P12" s="235" t="s">
        <v>47</v>
      </c>
      <c r="Q12" s="235" t="s">
        <v>57</v>
      </c>
      <c r="R12" s="235" t="s">
        <v>57</v>
      </c>
      <c r="S12" s="235" t="s">
        <v>48</v>
      </c>
      <c r="T12" s="235" t="s">
        <v>48</v>
      </c>
      <c r="U12" s="235" t="s">
        <v>58</v>
      </c>
      <c r="V12" s="235" t="s">
        <v>48</v>
      </c>
      <c r="W12" s="235" t="s">
        <v>1807</v>
      </c>
      <c r="X12" s="235" t="s">
        <v>60</v>
      </c>
      <c r="Y12" s="235">
        <v>430</v>
      </c>
      <c r="Z12" s="235">
        <v>0</v>
      </c>
      <c r="AA12" s="235" t="s"/>
    </row>
    <row r="13" spans="1:27">
      <c r="A13" s="234" t="s">
        <v>9004</v>
      </c>
      <c r="B13" s="234" t="s">
        <v>45</v>
      </c>
      <c r="C13" s="234" t="s">
        <v>8952</v>
      </c>
      <c r="D13" s="234" t="s">
        <v>47</v>
      </c>
      <c r="E13" s="234" t="s">
        <v>48</v>
      </c>
      <c r="F13" s="234" t="s">
        <v>9005</v>
      </c>
      <c r="G13" s="234" t="s">
        <v>9006</v>
      </c>
      <c r="H13" s="234" t="s">
        <v>604</v>
      </c>
      <c r="I13" s="234" t="s">
        <v>52</v>
      </c>
      <c r="J13" s="234" t="s">
        <v>53</v>
      </c>
      <c r="K13" s="235" t="s">
        <v>467</v>
      </c>
      <c r="L13" s="235" t="s">
        <v>55</v>
      </c>
      <c r="M13" s="235" t="s">
        <v>9007</v>
      </c>
      <c r="N13" s="235" t="s">
        <v>57</v>
      </c>
      <c r="O13" s="235" t="s">
        <v>47</v>
      </c>
      <c r="P13" s="235" t="s">
        <v>47</v>
      </c>
      <c r="Q13" s="235" t="s">
        <v>57</v>
      </c>
      <c r="R13" s="235" t="s">
        <v>57</v>
      </c>
      <c r="S13" s="235" t="s">
        <v>48</v>
      </c>
      <c r="T13" s="235" t="s">
        <v>48</v>
      </c>
      <c r="U13" s="235" t="s">
        <v>58</v>
      </c>
      <c r="V13" s="235" t="s">
        <v>48</v>
      </c>
      <c r="W13" s="235" t="s">
        <v>9008</v>
      </c>
      <c r="X13" s="235" t="s">
        <v>60</v>
      </c>
      <c r="Y13" s="235">
        <v>1695</v>
      </c>
      <c r="Z13" s="235">
        <v>0</v>
      </c>
      <c r="AA13" s="235" t="s"/>
    </row>
    <row r="14" spans="1:27">
      <c r="A14" s="234" t="s">
        <v>9009</v>
      </c>
      <c r="B14" s="234" t="s">
        <v>45</v>
      </c>
      <c r="C14" s="234" t="s">
        <v>8952</v>
      </c>
      <c r="D14" s="234" t="s">
        <v>47</v>
      </c>
      <c r="E14" s="234" t="s">
        <v>48</v>
      </c>
      <c r="F14" s="234" t="s">
        <v>9010</v>
      </c>
      <c r="G14" s="234" t="s">
        <v>9011</v>
      </c>
      <c r="H14" s="234" t="s">
        <v>8982</v>
      </c>
      <c r="I14" s="234" t="s">
        <v>52</v>
      </c>
      <c r="J14" s="234" t="s">
        <v>53</v>
      </c>
      <c r="K14" s="235" t="s">
        <v>467</v>
      </c>
      <c r="L14" s="235" t="s">
        <v>55</v>
      </c>
      <c r="M14" s="235" t="s">
        <v>9012</v>
      </c>
      <c r="N14" s="235" t="s">
        <v>57</v>
      </c>
      <c r="O14" s="235" t="s">
        <v>47</v>
      </c>
      <c r="P14" s="235" t="s">
        <v>47</v>
      </c>
      <c r="Q14" s="235" t="s">
        <v>57</v>
      </c>
      <c r="R14" s="235" t="s">
        <v>57</v>
      </c>
      <c r="S14" s="235" t="s">
        <v>48</v>
      </c>
      <c r="T14" s="235" t="s">
        <v>48</v>
      </c>
      <c r="U14" s="235" t="s">
        <v>58</v>
      </c>
      <c r="V14" s="235" t="s">
        <v>48</v>
      </c>
      <c r="W14" s="235" t="s">
        <v>9013</v>
      </c>
      <c r="X14" s="235" t="s">
        <v>60</v>
      </c>
      <c r="Y14" s="235">
        <v>1500</v>
      </c>
      <c r="Z14" s="235">
        <v>0</v>
      </c>
      <c r="AA14" s="235" t="s"/>
    </row>
    <row r="15" spans="1:27">
      <c r="A15" s="234" t="s">
        <v>9014</v>
      </c>
      <c r="B15" s="234" t="s">
        <v>45</v>
      </c>
      <c r="C15" s="234" t="s">
        <v>8952</v>
      </c>
      <c r="D15" s="234" t="s">
        <v>47</v>
      </c>
      <c r="E15" s="234" t="s">
        <v>48</v>
      </c>
      <c r="F15" s="234" t="s">
        <v>9015</v>
      </c>
      <c r="G15" s="234" t="s">
        <v>9016</v>
      </c>
      <c r="H15" s="234" t="s">
        <v>9017</v>
      </c>
      <c r="I15" s="234" t="s">
        <v>52</v>
      </c>
      <c r="J15" s="234" t="s">
        <v>53</v>
      </c>
      <c r="K15" s="235" t="s">
        <v>417</v>
      </c>
      <c r="L15" s="235" t="s">
        <v>55</v>
      </c>
      <c r="M15" s="235" t="s">
        <v>1806</v>
      </c>
      <c r="N15" s="235" t="s">
        <v>57</v>
      </c>
      <c r="O15" s="235" t="s">
        <v>47</v>
      </c>
      <c r="P15" s="235" t="s">
        <v>47</v>
      </c>
      <c r="Q15" s="235" t="s">
        <v>57</v>
      </c>
      <c r="R15" s="235" t="s">
        <v>57</v>
      </c>
      <c r="S15" s="235" t="s">
        <v>48</v>
      </c>
      <c r="T15" s="235" t="s">
        <v>48</v>
      </c>
      <c r="U15" s="235" t="s">
        <v>58</v>
      </c>
      <c r="V15" s="235" t="s">
        <v>48</v>
      </c>
      <c r="W15" s="235" t="s">
        <v>1807</v>
      </c>
      <c r="X15" s="235" t="s">
        <v>60</v>
      </c>
      <c r="Y15" s="235">
        <v>430</v>
      </c>
      <c r="Z15" s="235">
        <v>0</v>
      </c>
      <c r="AA15" s="235" t="s"/>
    </row>
    <row r="16" spans="1:27">
      <c r="A16" s="234" t="s">
        <v>9018</v>
      </c>
      <c r="B16" s="234" t="s">
        <v>45</v>
      </c>
      <c r="C16" s="234" t="s">
        <v>8952</v>
      </c>
      <c r="D16" s="234" t="s">
        <v>47</v>
      </c>
      <c r="E16" s="234" t="s">
        <v>48</v>
      </c>
      <c r="F16" s="234" t="s">
        <v>9019</v>
      </c>
      <c r="G16" s="234" t="s">
        <v>9020</v>
      </c>
      <c r="H16" s="234" t="s">
        <v>9003</v>
      </c>
      <c r="I16" s="234" t="s">
        <v>52</v>
      </c>
      <c r="J16" s="234" t="s">
        <v>53</v>
      </c>
      <c r="K16" s="235" t="s">
        <v>403</v>
      </c>
      <c r="L16" s="235" t="s">
        <v>55</v>
      </c>
      <c r="M16" s="235" t="s">
        <v>1806</v>
      </c>
      <c r="N16" s="235" t="s">
        <v>57</v>
      </c>
      <c r="O16" s="235" t="s">
        <v>47</v>
      </c>
      <c r="P16" s="235" t="s">
        <v>47</v>
      </c>
      <c r="Q16" s="235" t="s">
        <v>57</v>
      </c>
      <c r="R16" s="235" t="s">
        <v>57</v>
      </c>
      <c r="S16" s="235" t="s">
        <v>48</v>
      </c>
      <c r="T16" s="235" t="s">
        <v>48</v>
      </c>
      <c r="U16" s="235" t="s">
        <v>58</v>
      </c>
      <c r="V16" s="235" t="s">
        <v>48</v>
      </c>
      <c r="W16" s="235" t="s">
        <v>1807</v>
      </c>
      <c r="X16" s="235" t="s">
        <v>60</v>
      </c>
      <c r="Y16" s="235">
        <v>430</v>
      </c>
      <c r="Z16" s="235">
        <v>0</v>
      </c>
      <c r="AA16" s="235" t="s"/>
    </row>
    <row r="17" spans="1:27">
      <c r="A17" s="234" t="s">
        <v>9021</v>
      </c>
      <c r="B17" s="234" t="s">
        <v>45</v>
      </c>
      <c r="C17" s="234" t="s">
        <v>8952</v>
      </c>
      <c r="D17" s="234" t="s">
        <v>47</v>
      </c>
      <c r="E17" s="234" t="s">
        <v>48</v>
      </c>
      <c r="F17" s="234" t="s">
        <v>9022</v>
      </c>
      <c r="G17" s="234" t="s">
        <v>9023</v>
      </c>
      <c r="H17" s="234" t="s">
        <v>9024</v>
      </c>
      <c r="I17" s="234" t="s">
        <v>52</v>
      </c>
      <c r="J17" s="234" t="s">
        <v>53</v>
      </c>
      <c r="K17" s="235" t="s">
        <v>9025</v>
      </c>
      <c r="L17" s="235" t="s">
        <v>55</v>
      </c>
      <c r="M17" s="235" t="s">
        <v>2786</v>
      </c>
      <c r="N17" s="235" t="s">
        <v>57</v>
      </c>
      <c r="O17" s="235" t="s">
        <v>47</v>
      </c>
      <c r="P17" s="235" t="s">
        <v>47</v>
      </c>
      <c r="Q17" s="235" t="s">
        <v>57</v>
      </c>
      <c r="R17" s="235" t="s">
        <v>57</v>
      </c>
      <c r="S17" s="235" t="s">
        <v>48</v>
      </c>
      <c r="T17" s="235" t="s">
        <v>48</v>
      </c>
      <c r="U17" s="235" t="s">
        <v>58</v>
      </c>
      <c r="V17" s="235" t="s">
        <v>48</v>
      </c>
      <c r="W17" s="235" t="s">
        <v>2787</v>
      </c>
      <c r="X17" s="235" t="s">
        <v>60</v>
      </c>
      <c r="Y17" s="235">
        <v>385</v>
      </c>
      <c r="Z17" s="235">
        <v>0</v>
      </c>
      <c r="AA17" s="235" t="s"/>
    </row>
    <row r="18" spans="1:27">
      <c r="A18" s="234" t="s">
        <v>9026</v>
      </c>
      <c r="B18" s="234" t="s">
        <v>45</v>
      </c>
      <c r="C18" s="234" t="s">
        <v>8952</v>
      </c>
      <c r="D18" s="234" t="s">
        <v>47</v>
      </c>
      <c r="E18" s="234" t="s">
        <v>48</v>
      </c>
      <c r="F18" s="234" t="s">
        <v>9027</v>
      </c>
      <c r="G18" s="234" t="s">
        <v>9028</v>
      </c>
      <c r="H18" s="234" t="s">
        <v>9029</v>
      </c>
      <c r="I18" s="234" t="s">
        <v>52</v>
      </c>
      <c r="J18" s="234" t="s">
        <v>53</v>
      </c>
      <c r="K18" s="235" t="s">
        <v>162</v>
      </c>
      <c r="L18" s="235" t="s">
        <v>55</v>
      </c>
      <c r="M18" s="235" t="s">
        <v>9030</v>
      </c>
      <c r="N18" s="235" t="s">
        <v>57</v>
      </c>
      <c r="O18" s="235" t="s">
        <v>47</v>
      </c>
      <c r="P18" s="235" t="s">
        <v>47</v>
      </c>
      <c r="Q18" s="235" t="s">
        <v>57</v>
      </c>
      <c r="R18" s="235" t="s">
        <v>57</v>
      </c>
      <c r="S18" s="235" t="s">
        <v>48</v>
      </c>
      <c r="T18" s="235" t="s">
        <v>48</v>
      </c>
      <c r="U18" s="235" t="s">
        <v>58</v>
      </c>
      <c r="V18" s="235" t="s">
        <v>48</v>
      </c>
      <c r="W18" s="235" t="s">
        <v>9031</v>
      </c>
      <c r="X18" s="235" t="s">
        <v>60</v>
      </c>
      <c r="Y18" s="235">
        <v>1130</v>
      </c>
      <c r="Z18" s="235">
        <v>0</v>
      </c>
      <c r="AA18" s="235" t="s"/>
    </row>
    <row r="19" spans="1:27">
      <c r="A19" s="234" t="s">
        <v>9032</v>
      </c>
      <c r="B19" s="234" t="s">
        <v>45</v>
      </c>
      <c r="C19" s="234" t="s">
        <v>8952</v>
      </c>
      <c r="D19" s="234" t="s">
        <v>47</v>
      </c>
      <c r="E19" s="234" t="s">
        <v>48</v>
      </c>
      <c r="F19" s="234" t="s">
        <v>9027</v>
      </c>
      <c r="G19" s="234" t="s">
        <v>9028</v>
      </c>
      <c r="H19" s="234" t="s">
        <v>9029</v>
      </c>
      <c r="I19" s="234" t="s">
        <v>52</v>
      </c>
      <c r="J19" s="234" t="s">
        <v>116</v>
      </c>
      <c r="K19" s="235" t="s">
        <v>162</v>
      </c>
      <c r="L19" s="235" t="s">
        <v>55</v>
      </c>
      <c r="M19" s="235" t="s">
        <v>57</v>
      </c>
      <c r="N19" s="235" t="s">
        <v>57</v>
      </c>
      <c r="O19" s="235" t="s">
        <v>9033</v>
      </c>
      <c r="P19" s="235" t="s">
        <v>9034</v>
      </c>
      <c r="Q19" s="235" t="s">
        <v>9035</v>
      </c>
      <c r="R19" s="235" t="s">
        <v>57</v>
      </c>
      <c r="S19" s="235" t="s">
        <v>119</v>
      </c>
      <c r="T19" s="235" t="s">
        <v>53</v>
      </c>
      <c r="U19" s="235" t="s">
        <v>58</v>
      </c>
      <c r="V19" s="235" t="s">
        <v>48</v>
      </c>
      <c r="W19" s="235" t="s">
        <v>9036</v>
      </c>
      <c r="X19" s="235" t="s">
        <v>60</v>
      </c>
      <c r="Y19" s="235">
        <v>0</v>
      </c>
      <c r="Z19" s="235">
        <v>380</v>
      </c>
      <c r="AA19" s="235" t="s"/>
    </row>
    <row r="20" spans="1:27">
      <c r="A20" s="234" t="s">
        <v>9037</v>
      </c>
      <c r="B20" s="234" t="s">
        <v>45</v>
      </c>
      <c r="C20" s="234" t="s">
        <v>8952</v>
      </c>
      <c r="D20" s="234" t="s">
        <v>47</v>
      </c>
      <c r="E20" s="234" t="s">
        <v>48</v>
      </c>
      <c r="F20" s="234" t="s">
        <v>9027</v>
      </c>
      <c r="G20" s="234" t="s">
        <v>9028</v>
      </c>
      <c r="H20" s="234" t="s">
        <v>9029</v>
      </c>
      <c r="I20" s="234" t="s">
        <v>52</v>
      </c>
      <c r="J20" s="234" t="s">
        <v>116</v>
      </c>
      <c r="K20" s="235" t="s">
        <v>162</v>
      </c>
      <c r="L20" s="235" t="s">
        <v>55</v>
      </c>
      <c r="M20" s="235" t="s">
        <v>57</v>
      </c>
      <c r="N20" s="235" t="s">
        <v>57</v>
      </c>
      <c r="O20" s="235" t="s">
        <v>9038</v>
      </c>
      <c r="P20" s="235" t="s">
        <v>9039</v>
      </c>
      <c r="Q20" s="235" t="s">
        <v>8998</v>
      </c>
      <c r="R20" s="235" t="s">
        <v>57</v>
      </c>
      <c r="S20" s="235" t="s">
        <v>119</v>
      </c>
      <c r="T20" s="235" t="s">
        <v>53</v>
      </c>
      <c r="U20" s="235" t="s">
        <v>58</v>
      </c>
      <c r="V20" s="235" t="s">
        <v>48</v>
      </c>
      <c r="W20" s="235" t="s">
        <v>8999</v>
      </c>
      <c r="X20" s="235" t="s">
        <v>60</v>
      </c>
      <c r="Y20" s="235">
        <v>0</v>
      </c>
      <c r="Z20" s="235">
        <v>400</v>
      </c>
      <c r="AA20" s="235" t="s"/>
    </row>
    <row r="21" spans="1:27">
      <c r="A21" s="236" t="s">
        <v>9040</v>
      </c>
      <c r="B21" s="236" t="s">
        <v>45</v>
      </c>
      <c r="C21" s="236" t="s">
        <v>8952</v>
      </c>
      <c r="D21" s="236" t="s">
        <v>47</v>
      </c>
      <c r="E21" s="236" t="s">
        <v>48</v>
      </c>
      <c r="F21" s="236" t="s">
        <v>9041</v>
      </c>
      <c r="G21" s="236" t="s">
        <v>9042</v>
      </c>
      <c r="H21" s="236" t="s">
        <v>9043</v>
      </c>
      <c r="I21" s="236" t="s">
        <v>52</v>
      </c>
      <c r="J21" s="236" t="s">
        <v>53</v>
      </c>
      <c r="K21" s="235" t="s">
        <v>162</v>
      </c>
      <c r="L21" s="235" t="s">
        <v>55</v>
      </c>
      <c r="M21" s="235" t="s">
        <v>1806</v>
      </c>
      <c r="N21" s="235" t="s">
        <v>57</v>
      </c>
      <c r="O21" s="235" t="s">
        <v>47</v>
      </c>
      <c r="P21" s="235" t="s">
        <v>47</v>
      </c>
      <c r="Q21" s="235" t="s">
        <v>57</v>
      </c>
      <c r="R21" s="235" t="s">
        <v>57</v>
      </c>
      <c r="S21" s="235" t="s">
        <v>48</v>
      </c>
      <c r="T21" s="235" t="s">
        <v>48</v>
      </c>
      <c r="U21" s="235" t="s">
        <v>58</v>
      </c>
      <c r="V21" s="235" t="s">
        <v>48</v>
      </c>
      <c r="W21" s="235" t="s">
        <v>1807</v>
      </c>
      <c r="X21" s="235" t="s">
        <v>60</v>
      </c>
      <c r="Y21" s="235">
        <v>430</v>
      </c>
      <c r="Z21" s="235">
        <v>0</v>
      </c>
      <c r="AA21" s="235" t="s"/>
    </row>
    <row r="22" spans="1:27">
      <c r="A22" s="234" t="s">
        <v>9044</v>
      </c>
      <c r="B22" s="234" t="s">
        <v>45</v>
      </c>
      <c r="C22" s="234" t="s">
        <v>8952</v>
      </c>
      <c r="D22" s="234" t="s">
        <v>47</v>
      </c>
      <c r="E22" s="234" t="s">
        <v>48</v>
      </c>
      <c r="F22" s="234" t="s">
        <v>9045</v>
      </c>
      <c r="G22" s="234" t="s">
        <v>9046</v>
      </c>
      <c r="H22" s="234" t="s">
        <v>9047</v>
      </c>
      <c r="I22" s="234" t="s">
        <v>52</v>
      </c>
      <c r="J22" s="234" t="s">
        <v>53</v>
      </c>
      <c r="K22" s="235" t="s">
        <v>9025</v>
      </c>
      <c r="L22" s="235" t="s">
        <v>55</v>
      </c>
      <c r="M22" s="235" t="s">
        <v>9048</v>
      </c>
      <c r="N22" s="235" t="s">
        <v>57</v>
      </c>
      <c r="O22" s="235" t="s">
        <v>47</v>
      </c>
      <c r="P22" s="235" t="s">
        <v>47</v>
      </c>
      <c r="Q22" s="235" t="s">
        <v>57</v>
      </c>
      <c r="R22" s="235" t="s">
        <v>57</v>
      </c>
      <c r="S22" s="235" t="s">
        <v>48</v>
      </c>
      <c r="T22" s="235" t="s">
        <v>48</v>
      </c>
      <c r="U22" s="235" t="s">
        <v>58</v>
      </c>
      <c r="V22" s="235" t="s">
        <v>48</v>
      </c>
      <c r="W22" s="235" t="s">
        <v>9049</v>
      </c>
      <c r="X22" s="235" t="s">
        <v>60</v>
      </c>
      <c r="Y22" s="235">
        <v>660</v>
      </c>
      <c r="Z22" s="235">
        <v>0</v>
      </c>
      <c r="AA22" s="235" t="s"/>
    </row>
    <row r="23" spans="1:27">
      <c r="A23" s="234" t="s">
        <v>9050</v>
      </c>
      <c r="B23" s="234" t="s">
        <v>45</v>
      </c>
      <c r="C23" s="234" t="s">
        <v>8952</v>
      </c>
      <c r="D23" s="234" t="s">
        <v>47</v>
      </c>
      <c r="E23" s="234" t="s">
        <v>48</v>
      </c>
      <c r="F23" s="234" t="s">
        <v>9051</v>
      </c>
      <c r="G23" s="234" t="s">
        <v>9052</v>
      </c>
      <c r="H23" s="234" t="s">
        <v>9053</v>
      </c>
      <c r="I23" s="234" t="s">
        <v>52</v>
      </c>
      <c r="J23" s="234" t="s">
        <v>53</v>
      </c>
      <c r="K23" s="235" t="s">
        <v>54</v>
      </c>
      <c r="L23" s="235" t="s">
        <v>55</v>
      </c>
      <c r="M23" s="235" t="s">
        <v>9030</v>
      </c>
      <c r="N23" s="235" t="s">
        <v>57</v>
      </c>
      <c r="O23" s="235" t="s">
        <v>47</v>
      </c>
      <c r="P23" s="235" t="s">
        <v>47</v>
      </c>
      <c r="Q23" s="235" t="s">
        <v>57</v>
      </c>
      <c r="R23" s="235" t="s">
        <v>57</v>
      </c>
      <c r="S23" s="235" t="s">
        <v>48</v>
      </c>
      <c r="T23" s="235" t="s">
        <v>48</v>
      </c>
      <c r="U23" s="235" t="s">
        <v>58</v>
      </c>
      <c r="V23" s="235" t="s">
        <v>48</v>
      </c>
      <c r="W23" s="235" t="s">
        <v>9031</v>
      </c>
      <c r="X23" s="235" t="s">
        <v>60</v>
      </c>
      <c r="Y23" s="235">
        <v>1130</v>
      </c>
      <c r="Z23" s="235">
        <v>0</v>
      </c>
      <c r="AA23" s="235" t="s"/>
    </row>
    <row r="24" spans="1:27">
      <c r="A24" s="234" t="s">
        <v>9054</v>
      </c>
      <c r="B24" s="234" t="s">
        <v>45</v>
      </c>
      <c r="C24" s="234" t="s">
        <v>8952</v>
      </c>
      <c r="D24" s="234" t="s">
        <v>47</v>
      </c>
      <c r="E24" s="234" t="s">
        <v>48</v>
      </c>
      <c r="F24" s="234" t="s">
        <v>9051</v>
      </c>
      <c r="G24" s="234" t="s">
        <v>9052</v>
      </c>
      <c r="H24" s="234" t="s">
        <v>9053</v>
      </c>
      <c r="I24" s="234" t="s">
        <v>52</v>
      </c>
      <c r="J24" s="234" t="s">
        <v>116</v>
      </c>
      <c r="K24" s="235" t="s">
        <v>54</v>
      </c>
      <c r="L24" s="235" t="s">
        <v>55</v>
      </c>
      <c r="M24" s="235" t="s">
        <v>57</v>
      </c>
      <c r="N24" s="235" t="s">
        <v>57</v>
      </c>
      <c r="O24" s="235" t="s">
        <v>9055</v>
      </c>
      <c r="P24" s="235" t="s">
        <v>9056</v>
      </c>
      <c r="Q24" s="235" t="s">
        <v>8998</v>
      </c>
      <c r="R24" s="235" t="s">
        <v>57</v>
      </c>
      <c r="S24" s="235" t="s">
        <v>119</v>
      </c>
      <c r="T24" s="235" t="s">
        <v>53</v>
      </c>
      <c r="U24" s="235" t="s">
        <v>58</v>
      </c>
      <c r="V24" s="235" t="s">
        <v>48</v>
      </c>
      <c r="W24" s="235" t="s">
        <v>8999</v>
      </c>
      <c r="X24" s="235" t="s">
        <v>60</v>
      </c>
      <c r="Y24" s="235">
        <v>0</v>
      </c>
      <c r="Z24" s="235">
        <v>400</v>
      </c>
      <c r="AA24" s="235" t="s"/>
    </row>
    <row r="25" spans="1:27">
      <c r="A25" s="234" t="s">
        <v>9057</v>
      </c>
      <c r="B25" s="234" t="s">
        <v>45</v>
      </c>
      <c r="C25" s="234" t="s">
        <v>8952</v>
      </c>
      <c r="D25" s="234" t="s">
        <v>47</v>
      </c>
      <c r="E25" s="234" t="s">
        <v>48</v>
      </c>
      <c r="F25" s="234" t="s">
        <v>9058</v>
      </c>
      <c r="G25" s="234" t="s">
        <v>9059</v>
      </c>
      <c r="H25" s="234" t="s">
        <v>9047</v>
      </c>
      <c r="I25" s="234" t="s">
        <v>52</v>
      </c>
      <c r="J25" s="234" t="s">
        <v>53</v>
      </c>
      <c r="K25" s="235" t="s">
        <v>9025</v>
      </c>
      <c r="L25" s="235" t="s">
        <v>55</v>
      </c>
      <c r="M25" s="235" t="s">
        <v>9060</v>
      </c>
      <c r="N25" s="235" t="s">
        <v>57</v>
      </c>
      <c r="O25" s="235" t="s">
        <v>47</v>
      </c>
      <c r="P25" s="235" t="s">
        <v>47</v>
      </c>
      <c r="Q25" s="235" t="s">
        <v>57</v>
      </c>
      <c r="R25" s="235" t="s">
        <v>57</v>
      </c>
      <c r="S25" s="235" t="s">
        <v>48</v>
      </c>
      <c r="T25" s="235" t="s">
        <v>48</v>
      </c>
      <c r="U25" s="235" t="s">
        <v>58</v>
      </c>
      <c r="V25" s="235" t="s">
        <v>48</v>
      </c>
      <c r="W25" s="235" t="s">
        <v>9061</v>
      </c>
      <c r="X25" s="235" t="s">
        <v>60</v>
      </c>
      <c r="Y25" s="235">
        <v>735</v>
      </c>
      <c r="Z25" s="235">
        <v>0</v>
      </c>
      <c r="AA25" s="235" t="s"/>
    </row>
    <row r="26" spans="1:27">
      <c r="A26" s="234" t="s">
        <v>9062</v>
      </c>
      <c r="B26" s="234" t="s">
        <v>45</v>
      </c>
      <c r="C26" s="234" t="s">
        <v>8952</v>
      </c>
      <c r="D26" s="234" t="s">
        <v>47</v>
      </c>
      <c r="E26" s="234" t="s">
        <v>48</v>
      </c>
      <c r="F26" s="234" t="s">
        <v>9005</v>
      </c>
      <c r="G26" s="234" t="s">
        <v>9006</v>
      </c>
      <c r="H26" s="234" t="s">
        <v>604</v>
      </c>
      <c r="I26" s="234" t="s">
        <v>52</v>
      </c>
      <c r="J26" s="234" t="s">
        <v>116</v>
      </c>
      <c r="K26" s="235" t="s">
        <v>467</v>
      </c>
      <c r="L26" s="235" t="s">
        <v>55</v>
      </c>
      <c r="M26" s="235" t="s">
        <v>57</v>
      </c>
      <c r="N26" s="235" t="s">
        <v>57</v>
      </c>
      <c r="O26" s="235" t="s">
        <v>9063</v>
      </c>
      <c r="P26" s="235" t="s">
        <v>9064</v>
      </c>
      <c r="Q26" s="235" t="s">
        <v>9007</v>
      </c>
      <c r="R26" s="235" t="s">
        <v>57</v>
      </c>
      <c r="S26" s="235" t="s">
        <v>119</v>
      </c>
      <c r="T26" s="235" t="s">
        <v>53</v>
      </c>
      <c r="U26" s="235" t="s">
        <v>58</v>
      </c>
      <c r="V26" s="235" t="s">
        <v>48</v>
      </c>
      <c r="W26" s="235" t="s">
        <v>9065</v>
      </c>
      <c r="X26" s="235" t="s">
        <v>60</v>
      </c>
      <c r="Y26" s="235">
        <v>0</v>
      </c>
      <c r="Z26" s="235">
        <v>1695</v>
      </c>
      <c r="AA26" s="235" t="s"/>
    </row>
    <row r="27" spans="1:27">
      <c r="A27" s="234" t="s">
        <v>9066</v>
      </c>
      <c r="B27" s="234" t="s">
        <v>45</v>
      </c>
      <c r="C27" s="234" t="s">
        <v>8952</v>
      </c>
      <c r="D27" s="234" t="s">
        <v>47</v>
      </c>
      <c r="E27" s="234" t="s">
        <v>48</v>
      </c>
      <c r="F27" s="234" t="s">
        <v>9067</v>
      </c>
      <c r="G27" s="234" t="s">
        <v>9068</v>
      </c>
      <c r="H27" s="234" t="s">
        <v>9053</v>
      </c>
      <c r="I27" s="234" t="s">
        <v>52</v>
      </c>
      <c r="J27" s="234" t="s">
        <v>53</v>
      </c>
      <c r="K27" s="235" t="s">
        <v>54</v>
      </c>
      <c r="L27" s="235" t="s">
        <v>55</v>
      </c>
      <c r="M27" s="235" t="s">
        <v>9069</v>
      </c>
      <c r="N27" s="235" t="s">
        <v>57</v>
      </c>
      <c r="O27" s="235" t="s">
        <v>47</v>
      </c>
      <c r="P27" s="235" t="s">
        <v>47</v>
      </c>
      <c r="Q27" s="235" t="s">
        <v>57</v>
      </c>
      <c r="R27" s="235" t="s">
        <v>57</v>
      </c>
      <c r="S27" s="235" t="s">
        <v>48</v>
      </c>
      <c r="T27" s="235" t="s">
        <v>48</v>
      </c>
      <c r="U27" s="235" t="s">
        <v>58</v>
      </c>
      <c r="V27" s="235" t="s">
        <v>48</v>
      </c>
      <c r="W27" s="235" t="s">
        <v>9070</v>
      </c>
      <c r="X27" s="235" t="s">
        <v>60</v>
      </c>
      <c r="Y27" s="235">
        <v>255</v>
      </c>
      <c r="Z27" s="235">
        <v>0</v>
      </c>
      <c r="AA27" s="235" t="s"/>
    </row>
    <row r="28" spans="1:27">
      <c r="A28" s="234" t="s">
        <v>9071</v>
      </c>
      <c r="B28" s="234" t="s">
        <v>45</v>
      </c>
      <c r="C28" s="234" t="s">
        <v>8952</v>
      </c>
      <c r="D28" s="234" t="s">
        <v>47</v>
      </c>
      <c r="E28" s="234" t="s">
        <v>48</v>
      </c>
      <c r="F28" s="234" t="s">
        <v>9067</v>
      </c>
      <c r="G28" s="234" t="s">
        <v>9068</v>
      </c>
      <c r="H28" s="234" t="s">
        <v>9053</v>
      </c>
      <c r="I28" s="234" t="s">
        <v>52</v>
      </c>
      <c r="J28" s="234" t="s">
        <v>116</v>
      </c>
      <c r="K28" s="235" t="s">
        <v>54</v>
      </c>
      <c r="L28" s="235" t="s">
        <v>55</v>
      </c>
      <c r="M28" s="235" t="s">
        <v>57</v>
      </c>
      <c r="N28" s="235" t="s">
        <v>57</v>
      </c>
      <c r="O28" s="235" t="s">
        <v>9072</v>
      </c>
      <c r="P28" s="235" t="s">
        <v>9073</v>
      </c>
      <c r="Q28" s="235" t="s">
        <v>8987</v>
      </c>
      <c r="R28" s="235" t="s">
        <v>57</v>
      </c>
      <c r="S28" s="235" t="s">
        <v>119</v>
      </c>
      <c r="T28" s="235" t="s">
        <v>53</v>
      </c>
      <c r="U28" s="235" t="s">
        <v>58</v>
      </c>
      <c r="V28" s="235" t="s">
        <v>48</v>
      </c>
      <c r="W28" s="235" t="s">
        <v>8988</v>
      </c>
      <c r="X28" s="235" t="s">
        <v>60</v>
      </c>
      <c r="Y28" s="235">
        <v>0</v>
      </c>
      <c r="Z28" s="235">
        <v>100</v>
      </c>
      <c r="AA28" s="235" t="s"/>
    </row>
    <row r="29" spans="1:27">
      <c r="A29" s="234" t="s">
        <v>9074</v>
      </c>
      <c r="B29" s="234" t="s">
        <v>45</v>
      </c>
      <c r="C29" s="234" t="s">
        <v>8952</v>
      </c>
      <c r="D29" s="234" t="s">
        <v>47</v>
      </c>
      <c r="E29" s="234" t="s">
        <v>48</v>
      </c>
      <c r="F29" s="234" t="s">
        <v>9075</v>
      </c>
      <c r="G29" s="234" t="s">
        <v>9076</v>
      </c>
      <c r="H29" s="234" t="s">
        <v>9077</v>
      </c>
      <c r="I29" s="234" t="s">
        <v>52</v>
      </c>
      <c r="J29" s="234" t="s">
        <v>53</v>
      </c>
      <c r="K29" s="235" t="s">
        <v>9078</v>
      </c>
      <c r="L29" s="235" t="s">
        <v>55</v>
      </c>
      <c r="M29" s="235" t="s">
        <v>1806</v>
      </c>
      <c r="N29" s="235" t="s">
        <v>57</v>
      </c>
      <c r="O29" s="235" t="s">
        <v>47</v>
      </c>
      <c r="P29" s="235" t="s">
        <v>47</v>
      </c>
      <c r="Q29" s="235" t="s">
        <v>57</v>
      </c>
      <c r="R29" s="235" t="s">
        <v>57</v>
      </c>
      <c r="S29" s="235" t="s">
        <v>48</v>
      </c>
      <c r="T29" s="235" t="s">
        <v>48</v>
      </c>
      <c r="U29" s="235" t="s">
        <v>58</v>
      </c>
      <c r="V29" s="235" t="s">
        <v>48</v>
      </c>
      <c r="W29" s="235" t="s">
        <v>1807</v>
      </c>
      <c r="X29" s="235" t="s">
        <v>60</v>
      </c>
      <c r="Y29" s="235">
        <v>430</v>
      </c>
      <c r="Z29" s="235">
        <v>0</v>
      </c>
      <c r="AA29" s="235" t="s"/>
    </row>
    <row r="30" spans="1:27">
      <c r="A30" s="234" t="s">
        <v>9079</v>
      </c>
      <c r="B30" s="234" t="s">
        <v>45</v>
      </c>
      <c r="C30" s="234" t="s">
        <v>8952</v>
      </c>
      <c r="D30" s="234" t="s">
        <v>47</v>
      </c>
      <c r="E30" s="234" t="s">
        <v>48</v>
      </c>
      <c r="F30" s="234" t="s">
        <v>9075</v>
      </c>
      <c r="G30" s="234" t="s">
        <v>9076</v>
      </c>
      <c r="H30" s="234" t="s">
        <v>9077</v>
      </c>
      <c r="I30" s="234" t="s">
        <v>52</v>
      </c>
      <c r="J30" s="234" t="s">
        <v>116</v>
      </c>
      <c r="K30" s="235" t="s">
        <v>9078</v>
      </c>
      <c r="L30" s="235" t="s">
        <v>55</v>
      </c>
      <c r="M30" s="235" t="s">
        <v>57</v>
      </c>
      <c r="N30" s="235" t="s">
        <v>57</v>
      </c>
      <c r="O30" s="235" t="s">
        <v>9080</v>
      </c>
      <c r="P30" s="235" t="s">
        <v>9081</v>
      </c>
      <c r="Q30" s="235" t="s">
        <v>1806</v>
      </c>
      <c r="R30" s="235" t="s">
        <v>57</v>
      </c>
      <c r="S30" s="235" t="s">
        <v>119</v>
      </c>
      <c r="T30" s="235" t="s">
        <v>53</v>
      </c>
      <c r="U30" s="235" t="s">
        <v>58</v>
      </c>
      <c r="V30" s="235" t="s">
        <v>48</v>
      </c>
      <c r="W30" s="235" t="s">
        <v>9082</v>
      </c>
      <c r="X30" s="235" t="s">
        <v>60</v>
      </c>
      <c r="Y30" s="235">
        <v>0</v>
      </c>
      <c r="Z30" s="235">
        <v>430</v>
      </c>
      <c r="AA30" s="235" t="s"/>
    </row>
    <row r="31" spans="1:27">
      <c r="A31" s="234" t="s">
        <v>9083</v>
      </c>
      <c r="B31" s="234" t="s">
        <v>45</v>
      </c>
      <c r="C31" s="234" t="s">
        <v>8952</v>
      </c>
      <c r="D31" s="234" t="s">
        <v>47</v>
      </c>
      <c r="E31" s="234" t="s">
        <v>48</v>
      </c>
      <c r="F31" s="234" t="s">
        <v>9084</v>
      </c>
      <c r="G31" s="234" t="s">
        <v>9085</v>
      </c>
      <c r="H31" s="234" t="s">
        <v>384</v>
      </c>
      <c r="I31" s="234" t="s">
        <v>52</v>
      </c>
      <c r="J31" s="234" t="s">
        <v>53</v>
      </c>
      <c r="K31" s="235" t="s">
        <v>162</v>
      </c>
      <c r="L31" s="235" t="s">
        <v>55</v>
      </c>
      <c r="M31" s="235" t="s">
        <v>9069</v>
      </c>
      <c r="N31" s="235" t="s">
        <v>57</v>
      </c>
      <c r="O31" s="235" t="s">
        <v>47</v>
      </c>
      <c r="P31" s="235" t="s">
        <v>47</v>
      </c>
      <c r="Q31" s="235" t="s">
        <v>57</v>
      </c>
      <c r="R31" s="235" t="s">
        <v>57</v>
      </c>
      <c r="S31" s="235" t="s">
        <v>48</v>
      </c>
      <c r="T31" s="235" t="s">
        <v>48</v>
      </c>
      <c r="U31" s="235" t="s">
        <v>58</v>
      </c>
      <c r="V31" s="235" t="s">
        <v>48</v>
      </c>
      <c r="W31" s="235" t="s">
        <v>9070</v>
      </c>
      <c r="X31" s="235" t="s">
        <v>60</v>
      </c>
      <c r="Y31" s="235">
        <v>255</v>
      </c>
      <c r="Z31" s="235">
        <v>0</v>
      </c>
      <c r="AA31" s="235" t="s"/>
    </row>
    <row r="32" spans="1:27">
      <c r="A32" s="234" t="s">
        <v>9086</v>
      </c>
      <c r="B32" s="234" t="s">
        <v>45</v>
      </c>
      <c r="C32" s="234" t="s">
        <v>8952</v>
      </c>
      <c r="D32" s="234" t="s">
        <v>47</v>
      </c>
      <c r="E32" s="234" t="s">
        <v>48</v>
      </c>
      <c r="F32" s="234" t="s">
        <v>9087</v>
      </c>
      <c r="G32" s="234" t="s">
        <v>9088</v>
      </c>
      <c r="H32" s="234" t="s">
        <v>9089</v>
      </c>
      <c r="I32" s="234" t="s">
        <v>52</v>
      </c>
      <c r="J32" s="234" t="s">
        <v>53</v>
      </c>
      <c r="K32" s="235" t="s">
        <v>454</v>
      </c>
      <c r="L32" s="235" t="s">
        <v>55</v>
      </c>
      <c r="M32" s="235" t="s">
        <v>9090</v>
      </c>
      <c r="N32" s="235" t="s">
        <v>57</v>
      </c>
      <c r="O32" s="235" t="s">
        <v>47</v>
      </c>
      <c r="P32" s="235" t="s">
        <v>47</v>
      </c>
      <c r="Q32" s="235" t="s">
        <v>57</v>
      </c>
      <c r="R32" s="235" t="s">
        <v>57</v>
      </c>
      <c r="S32" s="235" t="s">
        <v>48</v>
      </c>
      <c r="T32" s="235" t="s">
        <v>48</v>
      </c>
      <c r="U32" s="235" t="s">
        <v>58</v>
      </c>
      <c r="V32" s="235" t="s">
        <v>48</v>
      </c>
      <c r="W32" s="235" t="s">
        <v>9091</v>
      </c>
      <c r="X32" s="235" t="s">
        <v>60</v>
      </c>
      <c r="Y32" s="235">
        <v>1020</v>
      </c>
      <c r="Z32" s="235">
        <v>0</v>
      </c>
      <c r="AA32" s="235" t="s"/>
    </row>
    <row r="33" spans="1:27">
      <c r="A33" s="234" t="s">
        <v>9092</v>
      </c>
      <c r="B33" s="234" t="s">
        <v>45</v>
      </c>
      <c r="C33" s="234" t="s">
        <v>8952</v>
      </c>
      <c r="D33" s="234" t="s">
        <v>47</v>
      </c>
      <c r="E33" s="234" t="s">
        <v>48</v>
      </c>
      <c r="F33" s="234" t="s">
        <v>9087</v>
      </c>
      <c r="G33" s="234" t="s">
        <v>9088</v>
      </c>
      <c r="H33" s="234" t="s">
        <v>9089</v>
      </c>
      <c r="I33" s="234" t="s">
        <v>52</v>
      </c>
      <c r="J33" s="234" t="s">
        <v>116</v>
      </c>
      <c r="K33" s="235" t="s">
        <v>454</v>
      </c>
      <c r="L33" s="235" t="s">
        <v>55</v>
      </c>
      <c r="M33" s="235" t="s">
        <v>57</v>
      </c>
      <c r="N33" s="235" t="s">
        <v>57</v>
      </c>
      <c r="O33" s="235" t="s">
        <v>9093</v>
      </c>
      <c r="P33" s="235" t="s">
        <v>9094</v>
      </c>
      <c r="Q33" s="235" t="s">
        <v>8987</v>
      </c>
      <c r="R33" s="235" t="s">
        <v>57</v>
      </c>
      <c r="S33" s="235" t="s">
        <v>119</v>
      </c>
      <c r="T33" s="235" t="s">
        <v>53</v>
      </c>
      <c r="U33" s="235" t="s">
        <v>58</v>
      </c>
      <c r="V33" s="235" t="s">
        <v>48</v>
      </c>
      <c r="W33" s="235" t="s">
        <v>8988</v>
      </c>
      <c r="X33" s="235" t="s">
        <v>60</v>
      </c>
      <c r="Y33" s="235">
        <v>0</v>
      </c>
      <c r="Z33" s="235">
        <v>100</v>
      </c>
      <c r="AA33" s="235" t="s"/>
    </row>
    <row r="34" spans="1:27">
      <c r="A34" s="234" t="s">
        <v>9095</v>
      </c>
      <c r="B34" s="234" t="s">
        <v>45</v>
      </c>
      <c r="C34" s="234" t="s">
        <v>8952</v>
      </c>
      <c r="D34" s="234" t="s">
        <v>47</v>
      </c>
      <c r="E34" s="234" t="s">
        <v>48</v>
      </c>
      <c r="F34" s="234" t="s">
        <v>8977</v>
      </c>
      <c r="G34" s="234" t="s">
        <v>8978</v>
      </c>
      <c r="H34" s="234" t="s">
        <v>2394</v>
      </c>
      <c r="I34" s="234" t="s">
        <v>52</v>
      </c>
      <c r="J34" s="234" t="s">
        <v>116</v>
      </c>
      <c r="K34" s="235" t="s">
        <v>1312</v>
      </c>
      <c r="L34" s="235" t="s">
        <v>55</v>
      </c>
      <c r="M34" s="235" t="s">
        <v>57</v>
      </c>
      <c r="N34" s="235" t="s">
        <v>57</v>
      </c>
      <c r="O34" s="235" t="s">
        <v>9096</v>
      </c>
      <c r="P34" s="235" t="s">
        <v>9097</v>
      </c>
      <c r="Q34" s="235" t="s">
        <v>8987</v>
      </c>
      <c r="R34" s="235" t="s">
        <v>57</v>
      </c>
      <c r="S34" s="235" t="s">
        <v>119</v>
      </c>
      <c r="T34" s="235" t="s">
        <v>53</v>
      </c>
      <c r="U34" s="235" t="s">
        <v>58</v>
      </c>
      <c r="V34" s="235" t="s">
        <v>48</v>
      </c>
      <c r="W34" s="235" t="s">
        <v>8988</v>
      </c>
      <c r="X34" s="235" t="s">
        <v>60</v>
      </c>
      <c r="Y34" s="235">
        <v>0</v>
      </c>
      <c r="Z34" s="235">
        <v>100</v>
      </c>
      <c r="AA34" s="235" t="s"/>
    </row>
    <row r="35" spans="1:27">
      <c r="A35" s="234" t="s">
        <v>9098</v>
      </c>
      <c r="B35" s="234" t="s">
        <v>45</v>
      </c>
      <c r="C35" s="234" t="s">
        <v>8952</v>
      </c>
      <c r="D35" s="234" t="s">
        <v>47</v>
      </c>
      <c r="E35" s="234" t="s">
        <v>48</v>
      </c>
      <c r="F35" s="234" t="s">
        <v>8980</v>
      </c>
      <c r="G35" s="234" t="s">
        <v>8981</v>
      </c>
      <c r="H35" s="234" t="s">
        <v>8982</v>
      </c>
      <c r="I35" s="234" t="s">
        <v>52</v>
      </c>
      <c r="J35" s="234" t="s">
        <v>116</v>
      </c>
      <c r="K35" s="235" t="s">
        <v>54</v>
      </c>
      <c r="L35" s="235" t="s">
        <v>55</v>
      </c>
      <c r="M35" s="235" t="s">
        <v>57</v>
      </c>
      <c r="N35" s="235" t="s">
        <v>57</v>
      </c>
      <c r="O35" s="235" t="s">
        <v>9099</v>
      </c>
      <c r="P35" s="235" t="s">
        <v>9100</v>
      </c>
      <c r="Q35" s="235" t="s">
        <v>8987</v>
      </c>
      <c r="R35" s="235" t="s">
        <v>9101</v>
      </c>
      <c r="S35" s="235" t="s">
        <v>119</v>
      </c>
      <c r="T35" s="235" t="s">
        <v>53</v>
      </c>
      <c r="U35" s="235" t="s">
        <v>58</v>
      </c>
      <c r="V35" s="235" t="s">
        <v>48</v>
      </c>
      <c r="W35" s="235" t="s">
        <v>8988</v>
      </c>
      <c r="X35" s="235" t="s">
        <v>60</v>
      </c>
      <c r="Y35" s="235">
        <v>0</v>
      </c>
      <c r="Z35" s="235">
        <v>100</v>
      </c>
      <c r="AA35" s="235" t="s"/>
    </row>
    <row r="36" spans="1:27">
      <c r="A36" s="234" t="s">
        <v>9102</v>
      </c>
      <c r="B36" s="234" t="s">
        <v>45</v>
      </c>
      <c r="C36" s="234" t="s">
        <v>8952</v>
      </c>
      <c r="D36" s="234" t="s">
        <v>47</v>
      </c>
      <c r="E36" s="234" t="s">
        <v>48</v>
      </c>
      <c r="F36" s="234" t="s">
        <v>9041</v>
      </c>
      <c r="G36" s="234" t="s">
        <v>9042</v>
      </c>
      <c r="H36" s="234" t="s">
        <v>9043</v>
      </c>
      <c r="I36" s="234" t="s">
        <v>52</v>
      </c>
      <c r="J36" s="234" t="s">
        <v>116</v>
      </c>
      <c r="K36" s="235" t="s">
        <v>162</v>
      </c>
      <c r="L36" s="235" t="s">
        <v>55</v>
      </c>
      <c r="M36" s="235" t="s">
        <v>57</v>
      </c>
      <c r="N36" s="235" t="s">
        <v>57</v>
      </c>
      <c r="O36" s="235" t="s">
        <v>9103</v>
      </c>
      <c r="P36" s="235" t="s">
        <v>9104</v>
      </c>
      <c r="Q36" s="235" t="s">
        <v>8987</v>
      </c>
      <c r="R36" s="235" t="s">
        <v>57</v>
      </c>
      <c r="S36" s="235" t="s">
        <v>119</v>
      </c>
      <c r="T36" s="235" t="s">
        <v>53</v>
      </c>
      <c r="U36" s="235" t="s">
        <v>58</v>
      </c>
      <c r="V36" s="235" t="s">
        <v>48</v>
      </c>
      <c r="W36" s="235" t="s">
        <v>8988</v>
      </c>
      <c r="X36" s="235" t="s">
        <v>60</v>
      </c>
      <c r="Y36" s="235">
        <v>0</v>
      </c>
      <c r="Z36" s="235">
        <v>100</v>
      </c>
      <c r="AA36" s="235" t="s"/>
    </row>
    <row r="37" spans="1:27">
      <c r="A37" s="234" t="s">
        <v>9105</v>
      </c>
      <c r="B37" s="234" t="s">
        <v>45</v>
      </c>
      <c r="C37" s="234" t="s">
        <v>8952</v>
      </c>
      <c r="D37" s="234" t="s">
        <v>47</v>
      </c>
      <c r="E37" s="234" t="s">
        <v>48</v>
      </c>
      <c r="F37" s="234" t="s">
        <v>9045</v>
      </c>
      <c r="G37" s="234" t="s">
        <v>9046</v>
      </c>
      <c r="H37" s="234" t="s">
        <v>9047</v>
      </c>
      <c r="I37" s="234" t="s">
        <v>52</v>
      </c>
      <c r="J37" s="234" t="s">
        <v>116</v>
      </c>
      <c r="K37" s="235" t="s">
        <v>9025</v>
      </c>
      <c r="L37" s="235" t="s">
        <v>55</v>
      </c>
      <c r="M37" s="235" t="s">
        <v>57</v>
      </c>
      <c r="N37" s="235" t="s">
        <v>57</v>
      </c>
      <c r="O37" s="235" t="s">
        <v>9106</v>
      </c>
      <c r="P37" s="235" t="s">
        <v>9107</v>
      </c>
      <c r="Q37" s="235" t="s">
        <v>8998</v>
      </c>
      <c r="R37" s="235" t="s">
        <v>57</v>
      </c>
      <c r="S37" s="235" t="s">
        <v>119</v>
      </c>
      <c r="T37" s="235" t="s">
        <v>53</v>
      </c>
      <c r="U37" s="235" t="s">
        <v>58</v>
      </c>
      <c r="V37" s="235" t="s">
        <v>48</v>
      </c>
      <c r="W37" s="235" t="s">
        <v>8999</v>
      </c>
      <c r="X37" s="235" t="s">
        <v>60</v>
      </c>
      <c r="Y37" s="235">
        <v>0</v>
      </c>
      <c r="Z37" s="235">
        <v>400</v>
      </c>
      <c r="AA37" s="235" t="s"/>
    </row>
    <row r="38" spans="1:27">
      <c r="A38" s="234" t="s">
        <v>9108</v>
      </c>
      <c r="B38" s="234" t="s">
        <v>45</v>
      </c>
      <c r="C38" s="234" t="s">
        <v>8952</v>
      </c>
      <c r="D38" s="234" t="s">
        <v>47</v>
      </c>
      <c r="E38" s="234" t="s">
        <v>48</v>
      </c>
      <c r="F38" s="234" t="s">
        <v>8990</v>
      </c>
      <c r="G38" s="234" t="s">
        <v>8991</v>
      </c>
      <c r="H38" s="234" t="s">
        <v>8992</v>
      </c>
      <c r="I38" s="234" t="s">
        <v>52</v>
      </c>
      <c r="J38" s="234" t="s">
        <v>116</v>
      </c>
      <c r="K38" s="235" t="s">
        <v>454</v>
      </c>
      <c r="L38" s="235" t="s">
        <v>55</v>
      </c>
      <c r="M38" s="235" t="s">
        <v>57</v>
      </c>
      <c r="N38" s="235" t="s">
        <v>57</v>
      </c>
      <c r="O38" s="235" t="s">
        <v>9109</v>
      </c>
      <c r="P38" s="235" t="s">
        <v>9110</v>
      </c>
      <c r="Q38" s="235" t="s">
        <v>8998</v>
      </c>
      <c r="R38" s="235" t="s">
        <v>57</v>
      </c>
      <c r="S38" s="235" t="s">
        <v>119</v>
      </c>
      <c r="T38" s="235" t="s">
        <v>53</v>
      </c>
      <c r="U38" s="235" t="s">
        <v>58</v>
      </c>
      <c r="V38" s="235" t="s">
        <v>48</v>
      </c>
      <c r="W38" s="235" t="s">
        <v>8999</v>
      </c>
      <c r="X38" s="235" t="s">
        <v>60</v>
      </c>
      <c r="Y38" s="235">
        <v>0</v>
      </c>
      <c r="Z38" s="235">
        <v>400</v>
      </c>
      <c r="AA38" s="235" t="s"/>
    </row>
    <row r="39" spans="1:27">
      <c r="A39" s="234" t="s">
        <v>9111</v>
      </c>
      <c r="B39" s="234" t="s">
        <v>45</v>
      </c>
      <c r="C39" s="234" t="s">
        <v>8952</v>
      </c>
      <c r="D39" s="234" t="s">
        <v>47</v>
      </c>
      <c r="E39" s="234" t="s">
        <v>48</v>
      </c>
      <c r="F39" s="234" t="s">
        <v>9001</v>
      </c>
      <c r="G39" s="234" t="s">
        <v>9002</v>
      </c>
      <c r="H39" s="234" t="s">
        <v>9003</v>
      </c>
      <c r="I39" s="234" t="s">
        <v>52</v>
      </c>
      <c r="J39" s="234" t="s">
        <v>116</v>
      </c>
      <c r="K39" s="235" t="s">
        <v>403</v>
      </c>
      <c r="L39" s="235" t="s">
        <v>55</v>
      </c>
      <c r="M39" s="235" t="s">
        <v>57</v>
      </c>
      <c r="N39" s="235" t="s">
        <v>57</v>
      </c>
      <c r="O39" s="235" t="s">
        <v>9112</v>
      </c>
      <c r="P39" s="235" t="s">
        <v>9113</v>
      </c>
      <c r="Q39" s="235" t="s">
        <v>8987</v>
      </c>
      <c r="R39" s="235" t="s">
        <v>57</v>
      </c>
      <c r="S39" s="235" t="s">
        <v>119</v>
      </c>
      <c r="T39" s="235" t="s">
        <v>53</v>
      </c>
      <c r="U39" s="235" t="s">
        <v>58</v>
      </c>
      <c r="V39" s="235" t="s">
        <v>48</v>
      </c>
      <c r="W39" s="235" t="s">
        <v>8988</v>
      </c>
      <c r="X39" s="235" t="s">
        <v>60</v>
      </c>
      <c r="Y39" s="235">
        <v>0</v>
      </c>
      <c r="Z39" s="235">
        <v>100</v>
      </c>
      <c r="AA39" s="235" t="s"/>
    </row>
    <row r="40" spans="1:27">
      <c r="A40" s="234" t="s">
        <v>9114</v>
      </c>
      <c r="B40" s="234" t="s">
        <v>45</v>
      </c>
      <c r="C40" s="234" t="s">
        <v>8952</v>
      </c>
      <c r="D40" s="234" t="s">
        <v>47</v>
      </c>
      <c r="E40" s="234" t="s">
        <v>48</v>
      </c>
      <c r="F40" s="234" t="s">
        <v>9010</v>
      </c>
      <c r="G40" s="234" t="s">
        <v>9011</v>
      </c>
      <c r="H40" s="234" t="s">
        <v>8982</v>
      </c>
      <c r="I40" s="234" t="s">
        <v>52</v>
      </c>
      <c r="J40" s="234" t="s">
        <v>116</v>
      </c>
      <c r="K40" s="235" t="s">
        <v>467</v>
      </c>
      <c r="L40" s="235" t="s">
        <v>55</v>
      </c>
      <c r="M40" s="235" t="s">
        <v>57</v>
      </c>
      <c r="N40" s="235" t="s">
        <v>57</v>
      </c>
      <c r="O40" s="235" t="s">
        <v>9115</v>
      </c>
      <c r="P40" s="235" t="s">
        <v>9116</v>
      </c>
      <c r="Q40" s="235" t="s">
        <v>8998</v>
      </c>
      <c r="R40" s="235" t="s">
        <v>57</v>
      </c>
      <c r="S40" s="235" t="s">
        <v>119</v>
      </c>
      <c r="T40" s="235" t="s">
        <v>53</v>
      </c>
      <c r="U40" s="235" t="s">
        <v>58</v>
      </c>
      <c r="V40" s="235" t="s">
        <v>48</v>
      </c>
      <c r="W40" s="235" t="s">
        <v>8999</v>
      </c>
      <c r="X40" s="235" t="s">
        <v>60</v>
      </c>
      <c r="Y40" s="235">
        <v>0</v>
      </c>
      <c r="Z40" s="235">
        <v>400</v>
      </c>
      <c r="AA40" s="235" t="s"/>
    </row>
    <row r="41" spans="1:27">
      <c r="A41" s="234" t="s">
        <v>9117</v>
      </c>
      <c r="B41" s="234" t="s">
        <v>45</v>
      </c>
      <c r="C41" s="234" t="s">
        <v>8952</v>
      </c>
      <c r="D41" s="234" t="s">
        <v>47</v>
      </c>
      <c r="E41" s="234" t="s">
        <v>48</v>
      </c>
      <c r="F41" s="234" t="s">
        <v>9010</v>
      </c>
      <c r="G41" s="234" t="s">
        <v>9011</v>
      </c>
      <c r="H41" s="234" t="s">
        <v>8982</v>
      </c>
      <c r="I41" s="234" t="s">
        <v>52</v>
      </c>
      <c r="J41" s="234" t="s">
        <v>116</v>
      </c>
      <c r="K41" s="235" t="s">
        <v>467</v>
      </c>
      <c r="L41" s="235" t="s">
        <v>55</v>
      </c>
      <c r="M41" s="235" t="s">
        <v>57</v>
      </c>
      <c r="N41" s="235" t="s">
        <v>57</v>
      </c>
      <c r="O41" s="235" t="s">
        <v>9118</v>
      </c>
      <c r="P41" s="235" t="s">
        <v>9119</v>
      </c>
      <c r="Q41" s="235" t="s">
        <v>8998</v>
      </c>
      <c r="R41" s="235" t="s">
        <v>57</v>
      </c>
      <c r="S41" s="235" t="s">
        <v>119</v>
      </c>
      <c r="T41" s="235" t="s">
        <v>53</v>
      </c>
      <c r="U41" s="235" t="s">
        <v>58</v>
      </c>
      <c r="V41" s="235" t="s">
        <v>48</v>
      </c>
      <c r="W41" s="235" t="s">
        <v>8999</v>
      </c>
      <c r="X41" s="235" t="s">
        <v>60</v>
      </c>
      <c r="Y41" s="235">
        <v>0</v>
      </c>
      <c r="Z41" s="235">
        <v>400</v>
      </c>
      <c r="AA41" s="235" t="s"/>
    </row>
    <row r="42" spans="1:27">
      <c r="A42" s="234" t="s">
        <v>9120</v>
      </c>
      <c r="B42" s="234" t="s">
        <v>45</v>
      </c>
      <c r="C42" s="234" t="s">
        <v>8952</v>
      </c>
      <c r="D42" s="234" t="s">
        <v>47</v>
      </c>
      <c r="E42" s="234" t="s">
        <v>48</v>
      </c>
      <c r="F42" s="234" t="s">
        <v>9015</v>
      </c>
      <c r="G42" s="234" t="s">
        <v>9016</v>
      </c>
      <c r="H42" s="234" t="s">
        <v>9017</v>
      </c>
      <c r="I42" s="234" t="s">
        <v>52</v>
      </c>
      <c r="J42" s="234" t="s">
        <v>116</v>
      </c>
      <c r="K42" s="235" t="s">
        <v>417</v>
      </c>
      <c r="L42" s="235" t="s">
        <v>55</v>
      </c>
      <c r="M42" s="235" t="s">
        <v>57</v>
      </c>
      <c r="N42" s="235" t="s">
        <v>57</v>
      </c>
      <c r="O42" s="235" t="s">
        <v>9121</v>
      </c>
      <c r="P42" s="235" t="s">
        <v>9122</v>
      </c>
      <c r="Q42" s="235" t="s">
        <v>8987</v>
      </c>
      <c r="R42" s="235" t="s">
        <v>57</v>
      </c>
      <c r="S42" s="235" t="s">
        <v>119</v>
      </c>
      <c r="T42" s="235" t="s">
        <v>53</v>
      </c>
      <c r="U42" s="235" t="s">
        <v>58</v>
      </c>
      <c r="V42" s="235" t="s">
        <v>48</v>
      </c>
      <c r="W42" s="235" t="s">
        <v>8988</v>
      </c>
      <c r="X42" s="235" t="s">
        <v>60</v>
      </c>
      <c r="Y42" s="235">
        <v>0</v>
      </c>
      <c r="Z42" s="235">
        <v>100</v>
      </c>
      <c r="AA42" s="235" t="s"/>
    </row>
    <row r="43" spans="1:27">
      <c r="A43" s="234" t="s">
        <v>9123</v>
      </c>
      <c r="B43" s="234" t="s">
        <v>45</v>
      </c>
      <c r="C43" s="234" t="s">
        <v>8952</v>
      </c>
      <c r="D43" s="234" t="s">
        <v>47</v>
      </c>
      <c r="E43" s="234" t="s">
        <v>48</v>
      </c>
      <c r="F43" s="234" t="s">
        <v>9084</v>
      </c>
      <c r="G43" s="234" t="s">
        <v>9085</v>
      </c>
      <c r="H43" s="234" t="s">
        <v>384</v>
      </c>
      <c r="I43" s="234" t="s">
        <v>52</v>
      </c>
      <c r="J43" s="234" t="s">
        <v>116</v>
      </c>
      <c r="K43" s="235" t="s">
        <v>162</v>
      </c>
      <c r="L43" s="235" t="s">
        <v>55</v>
      </c>
      <c r="M43" s="235" t="s">
        <v>57</v>
      </c>
      <c r="N43" s="235" t="s">
        <v>57</v>
      </c>
      <c r="O43" s="235" t="s">
        <v>9124</v>
      </c>
      <c r="P43" s="235" t="s">
        <v>9125</v>
      </c>
      <c r="Q43" s="235" t="s">
        <v>8987</v>
      </c>
      <c r="R43" s="235" t="s">
        <v>57</v>
      </c>
      <c r="S43" s="235" t="s">
        <v>119</v>
      </c>
      <c r="T43" s="235" t="s">
        <v>53</v>
      </c>
      <c r="U43" s="235" t="s">
        <v>58</v>
      </c>
      <c r="V43" s="235" t="s">
        <v>48</v>
      </c>
      <c r="W43" s="235" t="s">
        <v>8988</v>
      </c>
      <c r="X43" s="235" t="s">
        <v>60</v>
      </c>
      <c r="Y43" s="235">
        <v>0</v>
      </c>
      <c r="Z43" s="235">
        <v>100</v>
      </c>
      <c r="AA43" s="235" t="s"/>
    </row>
    <row r="44" spans="1:27">
      <c r="A44" s="234" t="s">
        <v>9126</v>
      </c>
      <c r="B44" s="234" t="s">
        <v>45</v>
      </c>
      <c r="C44" s="234" t="s">
        <v>8952</v>
      </c>
      <c r="D44" s="234" t="s">
        <v>47</v>
      </c>
      <c r="E44" s="234" t="s">
        <v>48</v>
      </c>
      <c r="F44" s="234" t="s">
        <v>9019</v>
      </c>
      <c r="G44" s="234" t="s">
        <v>9020</v>
      </c>
      <c r="H44" s="234" t="s">
        <v>9003</v>
      </c>
      <c r="I44" s="234" t="s">
        <v>52</v>
      </c>
      <c r="J44" s="234" t="s">
        <v>116</v>
      </c>
      <c r="K44" s="235" t="s">
        <v>403</v>
      </c>
      <c r="L44" s="235" t="s">
        <v>55</v>
      </c>
      <c r="M44" s="235" t="s">
        <v>57</v>
      </c>
      <c r="N44" s="235" t="s">
        <v>57</v>
      </c>
      <c r="O44" s="235" t="s">
        <v>9127</v>
      </c>
      <c r="P44" s="235" t="s">
        <v>9128</v>
      </c>
      <c r="Q44" s="235" t="s">
        <v>8987</v>
      </c>
      <c r="R44" s="235" t="s">
        <v>57</v>
      </c>
      <c r="S44" s="235" t="s">
        <v>119</v>
      </c>
      <c r="T44" s="235" t="s">
        <v>53</v>
      </c>
      <c r="U44" s="235" t="s">
        <v>58</v>
      </c>
      <c r="V44" s="235" t="s">
        <v>48</v>
      </c>
      <c r="W44" s="235" t="s">
        <v>8988</v>
      </c>
      <c r="X44" s="235" t="s">
        <v>60</v>
      </c>
      <c r="Y44" s="235">
        <v>0</v>
      </c>
      <c r="Z44" s="235">
        <v>100</v>
      </c>
      <c r="AA44" s="235" t="s"/>
    </row>
    <row r="45" spans="1:27">
      <c r="A45" s="234" t="s">
        <v>9129</v>
      </c>
      <c r="B45" s="234" t="s">
        <v>45</v>
      </c>
      <c r="C45" s="234" t="s">
        <v>8952</v>
      </c>
      <c r="D45" s="234" t="s">
        <v>47</v>
      </c>
      <c r="E45" s="234" t="s">
        <v>48</v>
      </c>
      <c r="F45" s="234" t="s">
        <v>9022</v>
      </c>
      <c r="G45" s="234" t="s">
        <v>9023</v>
      </c>
      <c r="H45" s="234" t="s">
        <v>9024</v>
      </c>
      <c r="I45" s="234" t="s">
        <v>52</v>
      </c>
      <c r="J45" s="234" t="s">
        <v>116</v>
      </c>
      <c r="K45" s="235" t="s">
        <v>9025</v>
      </c>
      <c r="L45" s="235" t="s">
        <v>55</v>
      </c>
      <c r="M45" s="235" t="s">
        <v>57</v>
      </c>
      <c r="N45" s="235" t="s">
        <v>57</v>
      </c>
      <c r="O45" s="235" t="s">
        <v>9130</v>
      </c>
      <c r="P45" s="235" t="s">
        <v>9131</v>
      </c>
      <c r="Q45" s="235" t="s">
        <v>8987</v>
      </c>
      <c r="R45" s="235" t="s">
        <v>57</v>
      </c>
      <c r="S45" s="235" t="s">
        <v>119</v>
      </c>
      <c r="T45" s="235" t="s">
        <v>9132</v>
      </c>
      <c r="U45" s="235" t="s">
        <v>58</v>
      </c>
      <c r="V45" s="235" t="s">
        <v>48</v>
      </c>
      <c r="W45" s="235" t="s">
        <v>8988</v>
      </c>
      <c r="X45" s="235" t="s">
        <v>60</v>
      </c>
      <c r="Y45" s="235">
        <v>0</v>
      </c>
      <c r="Z45" s="235">
        <v>100</v>
      </c>
      <c r="AA45" s="235" t="s"/>
    </row>
    <row r="46" spans="1:27">
      <c r="A46" s="234" t="s">
        <v>9133</v>
      </c>
      <c r="B46" s="234" t="s">
        <v>45</v>
      </c>
      <c r="C46" s="234" t="s">
        <v>8952</v>
      </c>
      <c r="D46" s="234" t="s">
        <v>47</v>
      </c>
      <c r="E46" s="234" t="s">
        <v>48</v>
      </c>
      <c r="F46" s="234" t="s">
        <v>9134</v>
      </c>
      <c r="G46" s="234" t="s">
        <v>9135</v>
      </c>
      <c r="H46" s="234" t="s">
        <v>9136</v>
      </c>
      <c r="I46" s="234" t="s">
        <v>52</v>
      </c>
      <c r="J46" s="234" t="s">
        <v>53</v>
      </c>
      <c r="K46" s="235" t="s">
        <v>385</v>
      </c>
      <c r="L46" s="235" t="s">
        <v>55</v>
      </c>
      <c r="M46" s="235" t="s">
        <v>9137</v>
      </c>
      <c r="N46" s="235" t="s">
        <v>57</v>
      </c>
      <c r="O46" s="235" t="s">
        <v>47</v>
      </c>
      <c r="P46" s="235" t="s">
        <v>47</v>
      </c>
      <c r="Q46" s="235" t="s">
        <v>57</v>
      </c>
      <c r="R46" s="235" t="s">
        <v>57</v>
      </c>
      <c r="S46" s="235" t="s">
        <v>48</v>
      </c>
      <c r="T46" s="235" t="s">
        <v>48</v>
      </c>
      <c r="U46" s="235" t="s">
        <v>58</v>
      </c>
      <c r="V46" s="235" t="s">
        <v>48</v>
      </c>
      <c r="W46" s="235" t="s">
        <v>9138</v>
      </c>
      <c r="X46" s="235" t="s">
        <v>60</v>
      </c>
      <c r="Y46" s="235">
        <v>1200</v>
      </c>
      <c r="Z46" s="235">
        <v>0</v>
      </c>
      <c r="AA46" s="235" t="s"/>
    </row>
    <row r="47" spans="1:27">
      <c r="A47" s="234" t="s">
        <v>9139</v>
      </c>
      <c r="B47" s="234" t="s">
        <v>45</v>
      </c>
      <c r="C47" s="234" t="s">
        <v>8952</v>
      </c>
      <c r="D47" s="234" t="s">
        <v>47</v>
      </c>
      <c r="E47" s="234" t="s">
        <v>48</v>
      </c>
      <c r="F47" s="234" t="s">
        <v>9087</v>
      </c>
      <c r="G47" s="234" t="s">
        <v>9088</v>
      </c>
      <c r="H47" s="234" t="s">
        <v>9089</v>
      </c>
      <c r="I47" s="234" t="s">
        <v>52</v>
      </c>
      <c r="J47" s="234" t="s">
        <v>116</v>
      </c>
      <c r="K47" s="235" t="s">
        <v>454</v>
      </c>
      <c r="L47" s="235" t="s">
        <v>55</v>
      </c>
      <c r="M47" s="235" t="s">
        <v>57</v>
      </c>
      <c r="N47" s="235" t="s">
        <v>57</v>
      </c>
      <c r="O47" s="235" t="s">
        <v>9140</v>
      </c>
      <c r="P47" s="235" t="s">
        <v>9141</v>
      </c>
      <c r="Q47" s="235" t="s">
        <v>8987</v>
      </c>
      <c r="R47" s="235" t="s">
        <v>57</v>
      </c>
      <c r="S47" s="235" t="s">
        <v>119</v>
      </c>
      <c r="T47" s="235" t="s">
        <v>53</v>
      </c>
      <c r="U47" s="235" t="s">
        <v>58</v>
      </c>
      <c r="V47" s="235" t="s">
        <v>48</v>
      </c>
      <c r="W47" s="235" t="s">
        <v>8988</v>
      </c>
      <c r="X47" s="235" t="s">
        <v>60</v>
      </c>
      <c r="Y47" s="235">
        <v>0</v>
      </c>
      <c r="Z47" s="235">
        <v>100</v>
      </c>
      <c r="AA47" s="235" t="s"/>
    </row>
    <row r="48" spans="1:27">
      <c r="A48" s="234" t="s">
        <v>9142</v>
      </c>
      <c r="B48" s="234" t="s">
        <v>45</v>
      </c>
      <c r="C48" s="234" t="s">
        <v>8952</v>
      </c>
      <c r="D48" s="234" t="s">
        <v>47</v>
      </c>
      <c r="E48" s="234" t="s">
        <v>48</v>
      </c>
      <c r="F48" s="234" t="s">
        <v>9087</v>
      </c>
      <c r="G48" s="234" t="s">
        <v>9088</v>
      </c>
      <c r="H48" s="234" t="s">
        <v>9089</v>
      </c>
      <c r="I48" s="234" t="s">
        <v>52</v>
      </c>
      <c r="J48" s="234" t="s">
        <v>116</v>
      </c>
      <c r="K48" s="235" t="s">
        <v>454</v>
      </c>
      <c r="L48" s="235" t="s">
        <v>55</v>
      </c>
      <c r="M48" s="235" t="s">
        <v>57</v>
      </c>
      <c r="N48" s="235" t="s">
        <v>57</v>
      </c>
      <c r="O48" s="235" t="s">
        <v>9143</v>
      </c>
      <c r="P48" s="235" t="s">
        <v>9144</v>
      </c>
      <c r="Q48" s="235" t="s">
        <v>8987</v>
      </c>
      <c r="R48" s="235" t="s">
        <v>57</v>
      </c>
      <c r="S48" s="235" t="s">
        <v>119</v>
      </c>
      <c r="T48" s="235" t="s">
        <v>53</v>
      </c>
      <c r="U48" s="235" t="s">
        <v>58</v>
      </c>
      <c r="V48" s="235" t="s">
        <v>48</v>
      </c>
      <c r="W48" s="235" t="s">
        <v>8988</v>
      </c>
      <c r="X48" s="235" t="s">
        <v>60</v>
      </c>
      <c r="Y48" s="235">
        <v>0</v>
      </c>
      <c r="Z48" s="235">
        <v>100</v>
      </c>
      <c r="AA48" s="235" t="s"/>
    </row>
    <row r="49" spans="1:27">
      <c r="A49" s="234" t="s">
        <v>9145</v>
      </c>
      <c r="B49" s="234" t="s">
        <v>45</v>
      </c>
      <c r="C49" s="234" t="s">
        <v>8952</v>
      </c>
      <c r="D49" s="234" t="s">
        <v>47</v>
      </c>
      <c r="E49" s="234" t="s">
        <v>48</v>
      </c>
      <c r="F49" s="234" t="s">
        <v>9087</v>
      </c>
      <c r="G49" s="234" t="s">
        <v>9088</v>
      </c>
      <c r="H49" s="234" t="s">
        <v>9089</v>
      </c>
      <c r="I49" s="234" t="s">
        <v>52</v>
      </c>
      <c r="J49" s="234" t="s">
        <v>116</v>
      </c>
      <c r="K49" s="235" t="s">
        <v>454</v>
      </c>
      <c r="L49" s="235" t="s">
        <v>55</v>
      </c>
      <c r="M49" s="235" t="s">
        <v>57</v>
      </c>
      <c r="N49" s="235" t="s">
        <v>57</v>
      </c>
      <c r="O49" s="235" t="s">
        <v>9146</v>
      </c>
      <c r="P49" s="235" t="s">
        <v>9147</v>
      </c>
      <c r="Q49" s="235" t="s">
        <v>8987</v>
      </c>
      <c r="R49" s="235" t="s">
        <v>57</v>
      </c>
      <c r="S49" s="235" t="s">
        <v>119</v>
      </c>
      <c r="T49" s="235" t="s">
        <v>53</v>
      </c>
      <c r="U49" s="235" t="s">
        <v>58</v>
      </c>
      <c r="V49" s="235" t="s">
        <v>48</v>
      </c>
      <c r="W49" s="235" t="s">
        <v>8988</v>
      </c>
      <c r="X49" s="235" t="s">
        <v>60</v>
      </c>
      <c r="Y49" s="235">
        <v>0</v>
      </c>
      <c r="Z49" s="235">
        <v>100</v>
      </c>
      <c r="AA49" s="235" t="s"/>
    </row>
    <row r="50" spans="1:27">
      <c r="A50" s="234" t="s">
        <v>9148</v>
      </c>
      <c r="B50" s="234" t="s">
        <v>45</v>
      </c>
      <c r="C50" s="234" t="s">
        <v>8952</v>
      </c>
      <c r="D50" s="234" t="s">
        <v>47</v>
      </c>
      <c r="E50" s="234" t="s">
        <v>48</v>
      </c>
      <c r="F50" s="234" t="s">
        <v>9149</v>
      </c>
      <c r="G50" s="234" t="s">
        <v>9150</v>
      </c>
      <c r="H50" s="234" t="s">
        <v>9151</v>
      </c>
      <c r="I50" s="234" t="s">
        <v>52</v>
      </c>
      <c r="J50" s="234" t="s">
        <v>53</v>
      </c>
      <c r="K50" s="235" t="s">
        <v>162</v>
      </c>
      <c r="L50" s="235" t="s">
        <v>55</v>
      </c>
      <c r="M50" s="235" t="s">
        <v>9152</v>
      </c>
      <c r="N50" s="235" t="s">
        <v>57</v>
      </c>
      <c r="O50" s="235" t="s">
        <v>47</v>
      </c>
      <c r="P50" s="235" t="s">
        <v>47</v>
      </c>
      <c r="Q50" s="235" t="s">
        <v>57</v>
      </c>
      <c r="R50" s="235" t="s">
        <v>57</v>
      </c>
      <c r="S50" s="235" t="s">
        <v>48</v>
      </c>
      <c r="T50" s="235" t="s">
        <v>48</v>
      </c>
      <c r="U50" s="235" t="s">
        <v>58</v>
      </c>
      <c r="V50" s="235" t="s">
        <v>48</v>
      </c>
      <c r="W50" s="235" t="s">
        <v>9153</v>
      </c>
      <c r="X50" s="235" t="s">
        <v>60</v>
      </c>
      <c r="Y50" s="235">
        <v>240</v>
      </c>
      <c r="Z50" s="235">
        <v>0</v>
      </c>
      <c r="AA50" s="235" t="s"/>
    </row>
    <row r="51" spans="1:27">
      <c r="A51" s="234" t="s">
        <v>9154</v>
      </c>
      <c r="B51" s="234" t="s">
        <v>45</v>
      </c>
      <c r="C51" s="234" t="s">
        <v>8952</v>
      </c>
      <c r="D51" s="234" t="s">
        <v>47</v>
      </c>
      <c r="E51" s="234" t="s">
        <v>48</v>
      </c>
      <c r="F51" s="234" t="s">
        <v>9155</v>
      </c>
      <c r="G51" s="234" t="s">
        <v>9156</v>
      </c>
      <c r="H51" s="234" t="s">
        <v>9157</v>
      </c>
      <c r="I51" s="234" t="s">
        <v>52</v>
      </c>
      <c r="J51" s="234" t="s">
        <v>53</v>
      </c>
      <c r="K51" s="235" t="s">
        <v>630</v>
      </c>
      <c r="L51" s="235" t="s">
        <v>55</v>
      </c>
      <c r="M51" s="235" t="s">
        <v>8974</v>
      </c>
      <c r="N51" s="235" t="s">
        <v>57</v>
      </c>
      <c r="O51" s="235" t="s">
        <v>47</v>
      </c>
      <c r="P51" s="235" t="s">
        <v>47</v>
      </c>
      <c r="Q51" s="235" t="s">
        <v>57</v>
      </c>
      <c r="R51" s="235" t="s">
        <v>57</v>
      </c>
      <c r="S51" s="235" t="s">
        <v>48</v>
      </c>
      <c r="T51" s="235" t="s">
        <v>48</v>
      </c>
      <c r="U51" s="235" t="s">
        <v>58</v>
      </c>
      <c r="V51" s="235" t="s">
        <v>48</v>
      </c>
      <c r="W51" s="235" t="s">
        <v>8975</v>
      </c>
      <c r="X51" s="235" t="s">
        <v>60</v>
      </c>
      <c r="Y51" s="235">
        <v>545</v>
      </c>
      <c r="Z51" s="235">
        <v>0</v>
      </c>
      <c r="AA51" s="235" t="s"/>
    </row>
    <row r="52" spans="1:27">
      <c r="A52" s="234" t="s">
        <v>9158</v>
      </c>
      <c r="B52" s="234" t="s">
        <v>45</v>
      </c>
      <c r="C52" s="234" t="s">
        <v>8952</v>
      </c>
      <c r="D52" s="234" t="s">
        <v>47</v>
      </c>
      <c r="E52" s="237" t="s">
        <v>48</v>
      </c>
      <c r="F52" s="234" t="s">
        <v>9155</v>
      </c>
      <c r="G52" s="234" t="s">
        <v>9156</v>
      </c>
      <c r="H52" s="234" t="s">
        <v>9157</v>
      </c>
      <c r="I52" s="234" t="s">
        <v>52</v>
      </c>
      <c r="J52" s="234" t="s">
        <v>116</v>
      </c>
      <c r="K52" s="235" t="s">
        <v>630</v>
      </c>
      <c r="L52" s="235" t="s">
        <v>55</v>
      </c>
      <c r="M52" s="235" t="s">
        <v>57</v>
      </c>
      <c r="N52" s="235" t="s">
        <v>57</v>
      </c>
      <c r="O52" s="235" t="s">
        <v>9159</v>
      </c>
      <c r="P52" s="235" t="s">
        <v>9160</v>
      </c>
      <c r="Q52" s="235" t="s">
        <v>8998</v>
      </c>
      <c r="R52" s="235" t="s">
        <v>57</v>
      </c>
      <c r="S52" s="235" t="s">
        <v>119</v>
      </c>
      <c r="T52" s="235" t="s">
        <v>53</v>
      </c>
      <c r="U52" s="235" t="s">
        <v>58</v>
      </c>
      <c r="V52" s="235" t="s">
        <v>48</v>
      </c>
      <c r="W52" s="235" t="s">
        <v>8999</v>
      </c>
      <c r="X52" s="235" t="s">
        <v>60</v>
      </c>
      <c r="Y52" s="235">
        <v>0</v>
      </c>
      <c r="Z52" s="235">
        <v>400</v>
      </c>
      <c r="AA52" s="235" t="s"/>
    </row>
    <row r="53" spans="1:27">
      <c r="A53" s="237" t="s">
        <v>9161</v>
      </c>
      <c r="B53" s="237" t="s">
        <v>45</v>
      </c>
      <c r="C53" s="237" t="s">
        <v>8952</v>
      </c>
      <c r="D53" s="237" t="s">
        <v>47</v>
      </c>
      <c r="E53" s="237" t="s">
        <v>48</v>
      </c>
      <c r="F53" s="237" t="s">
        <v>9162</v>
      </c>
      <c r="G53" s="234" t="s">
        <v>9163</v>
      </c>
      <c r="H53" s="234" t="s">
        <v>8968</v>
      </c>
      <c r="I53" s="234" t="s">
        <v>52</v>
      </c>
      <c r="J53" s="234" t="s">
        <v>53</v>
      </c>
      <c r="K53" s="235" t="s">
        <v>385</v>
      </c>
      <c r="L53" s="235" t="s">
        <v>55</v>
      </c>
      <c r="M53" s="235" t="s">
        <v>9164</v>
      </c>
      <c r="N53" s="235" t="s">
        <v>57</v>
      </c>
      <c r="O53" s="235" t="s">
        <v>47</v>
      </c>
      <c r="P53" s="235" t="s">
        <v>47</v>
      </c>
      <c r="Q53" s="235" t="s">
        <v>57</v>
      </c>
      <c r="R53" s="235" t="s">
        <v>57</v>
      </c>
      <c r="S53" s="235" t="s">
        <v>48</v>
      </c>
      <c r="T53" s="235" t="s">
        <v>48</v>
      </c>
      <c r="U53" s="235" t="s">
        <v>58</v>
      </c>
      <c r="V53" s="235" t="s">
        <v>48</v>
      </c>
      <c r="W53" s="235" t="s">
        <v>9165</v>
      </c>
      <c r="X53" s="235" t="s">
        <v>60</v>
      </c>
      <c r="Y53" s="235">
        <v>290</v>
      </c>
      <c r="Z53" s="235">
        <v>0</v>
      </c>
      <c r="AA53" s="235" t="s"/>
    </row>
    <row r="54" spans="1:27">
      <c r="A54" s="237" t="s">
        <v>9166</v>
      </c>
      <c r="B54" s="237" t="s">
        <v>45</v>
      </c>
      <c r="C54" s="237" t="s">
        <v>8952</v>
      </c>
      <c r="D54" s="237" t="s">
        <v>47</v>
      </c>
      <c r="E54" s="237" t="s">
        <v>48</v>
      </c>
      <c r="F54" s="237" t="s">
        <v>9167</v>
      </c>
      <c r="G54" s="235" t="s">
        <v>9168</v>
      </c>
      <c r="H54" s="235" t="s">
        <v>9157</v>
      </c>
      <c r="I54" s="235" t="s">
        <v>52</v>
      </c>
      <c r="J54" s="235" t="s">
        <v>53</v>
      </c>
      <c r="K54" s="235" t="s">
        <v>630</v>
      </c>
      <c r="L54" s="235" t="s">
        <v>55</v>
      </c>
      <c r="M54" s="235" t="s">
        <v>9169</v>
      </c>
      <c r="N54" s="235" t="s">
        <v>57</v>
      </c>
      <c r="O54" s="235" t="s">
        <v>47</v>
      </c>
      <c r="P54" s="235" t="s">
        <v>47</v>
      </c>
      <c r="Q54" s="235" t="s">
        <v>57</v>
      </c>
      <c r="R54" s="235" t="s">
        <v>57</v>
      </c>
      <c r="S54" s="235" t="s">
        <v>48</v>
      </c>
      <c r="T54" s="235" t="s">
        <v>48</v>
      </c>
      <c r="U54" s="235" t="s">
        <v>58</v>
      </c>
      <c r="V54" s="235" t="s">
        <v>48</v>
      </c>
      <c r="W54" s="235" t="s">
        <v>9170</v>
      </c>
      <c r="X54" s="235" t="s">
        <v>60</v>
      </c>
      <c r="Y54" s="235">
        <v>235</v>
      </c>
      <c r="Z54" s="235">
        <v>0</v>
      </c>
      <c r="AA54" s="235" t="s"/>
    </row>
    <row r="55" spans="1:27">
      <c r="A55" s="237" t="s">
        <v>9171</v>
      </c>
      <c r="B55" s="237" t="s">
        <v>45</v>
      </c>
      <c r="C55" s="237" t="s">
        <v>8952</v>
      </c>
      <c r="D55" s="237" t="s">
        <v>47</v>
      </c>
      <c r="E55" s="237" t="s">
        <v>48</v>
      </c>
      <c r="F55" s="237" t="s">
        <v>9167</v>
      </c>
      <c r="G55" s="235" t="s">
        <v>9168</v>
      </c>
      <c r="H55" s="235" t="s">
        <v>9157</v>
      </c>
      <c r="I55" s="235" t="s">
        <v>52</v>
      </c>
      <c r="J55" s="235" t="s">
        <v>116</v>
      </c>
      <c r="K55" s="235" t="s">
        <v>630</v>
      </c>
      <c r="L55" s="235" t="s">
        <v>55</v>
      </c>
      <c r="M55" s="235" t="s">
        <v>57</v>
      </c>
      <c r="N55" s="235" t="s">
        <v>57</v>
      </c>
      <c r="O55" s="235" t="s">
        <v>9172</v>
      </c>
      <c r="P55" s="235" t="s">
        <v>9173</v>
      </c>
      <c r="Q55" s="235" t="s">
        <v>8987</v>
      </c>
      <c r="R55" s="235" t="s">
        <v>57</v>
      </c>
      <c r="S55" s="235" t="s">
        <v>119</v>
      </c>
      <c r="T55" s="235" t="s">
        <v>53</v>
      </c>
      <c r="U55" s="235" t="s">
        <v>58</v>
      </c>
      <c r="V55" s="235" t="s">
        <v>48</v>
      </c>
      <c r="W55" s="235" t="s">
        <v>8988</v>
      </c>
      <c r="X55" s="235" t="s">
        <v>60</v>
      </c>
      <c r="Y55" s="235">
        <v>0</v>
      </c>
      <c r="Z55" s="235">
        <v>100</v>
      </c>
      <c r="AA55" s="235" t="s"/>
    </row>
    <row r="56" spans="1:27">
      <c r="A56" s="237" t="s">
        <v>9174</v>
      </c>
      <c r="B56" s="237" t="s">
        <v>45</v>
      </c>
      <c r="C56" s="237" t="s">
        <v>8952</v>
      </c>
      <c r="D56" s="237" t="s">
        <v>47</v>
      </c>
      <c r="E56" s="237" t="s">
        <v>48</v>
      </c>
      <c r="F56" s="237" t="s">
        <v>9175</v>
      </c>
      <c r="G56" s="235" t="s">
        <v>9176</v>
      </c>
      <c r="H56" s="235" t="s">
        <v>9177</v>
      </c>
      <c r="I56" s="235" t="s">
        <v>52</v>
      </c>
      <c r="J56" s="235" t="s">
        <v>53</v>
      </c>
      <c r="K56" s="235" t="s">
        <v>385</v>
      </c>
      <c r="L56" s="235" t="s">
        <v>55</v>
      </c>
      <c r="M56" s="235" t="s">
        <v>9164</v>
      </c>
      <c r="N56" s="235" t="s">
        <v>57</v>
      </c>
      <c r="O56" s="235" t="s">
        <v>47</v>
      </c>
      <c r="P56" s="235" t="s">
        <v>47</v>
      </c>
      <c r="Q56" s="235" t="s">
        <v>57</v>
      </c>
      <c r="R56" s="235" t="s">
        <v>57</v>
      </c>
      <c r="S56" s="235" t="s">
        <v>48</v>
      </c>
      <c r="T56" s="235" t="s">
        <v>48</v>
      </c>
      <c r="U56" s="235" t="s">
        <v>58</v>
      </c>
      <c r="V56" s="235" t="s">
        <v>48</v>
      </c>
      <c r="W56" s="235" t="s">
        <v>9165</v>
      </c>
      <c r="X56" s="235" t="s">
        <v>60</v>
      </c>
      <c r="Y56" s="235">
        <v>290</v>
      </c>
      <c r="Z56" s="235">
        <v>0</v>
      </c>
      <c r="AA56" s="235" t="s"/>
    </row>
    <row r="57" spans="1:27">
      <c r="A57" s="237" t="s">
        <v>9178</v>
      </c>
      <c r="B57" s="237" t="s">
        <v>45</v>
      </c>
      <c r="C57" s="237" t="s">
        <v>8952</v>
      </c>
      <c r="D57" s="237" t="s">
        <v>47</v>
      </c>
      <c r="E57" s="237" t="s">
        <v>48</v>
      </c>
      <c r="F57" s="237" t="s">
        <v>9134</v>
      </c>
      <c r="G57" s="235" t="s">
        <v>9135</v>
      </c>
      <c r="H57" s="235" t="s">
        <v>9136</v>
      </c>
      <c r="I57" s="235" t="s">
        <v>52</v>
      </c>
      <c r="J57" s="235" t="s">
        <v>116</v>
      </c>
      <c r="K57" s="235" t="s">
        <v>385</v>
      </c>
      <c r="L57" s="235" t="s">
        <v>55</v>
      </c>
      <c r="M57" s="235" t="s">
        <v>57</v>
      </c>
      <c r="N57" s="235" t="s">
        <v>57</v>
      </c>
      <c r="O57" s="235" t="s">
        <v>9179</v>
      </c>
      <c r="P57" s="235" t="s">
        <v>9180</v>
      </c>
      <c r="Q57" s="235" t="s">
        <v>8987</v>
      </c>
      <c r="R57" s="235" t="s">
        <v>57</v>
      </c>
      <c r="S57" s="235" t="s">
        <v>119</v>
      </c>
      <c r="T57" s="235" t="s">
        <v>53</v>
      </c>
      <c r="U57" s="235" t="s">
        <v>58</v>
      </c>
      <c r="V57" s="235" t="s">
        <v>48</v>
      </c>
      <c r="W57" s="235" t="s">
        <v>8988</v>
      </c>
      <c r="X57" s="235" t="s">
        <v>60</v>
      </c>
      <c r="Y57" s="235">
        <v>0</v>
      </c>
      <c r="Z57" s="235">
        <v>100</v>
      </c>
      <c r="AA57" s="235" t="s"/>
    </row>
    <row r="58" spans="1:27">
      <c r="A58" s="237" t="s">
        <v>9181</v>
      </c>
      <c r="B58" s="237" t="s">
        <v>45</v>
      </c>
      <c r="C58" s="237" t="s">
        <v>8952</v>
      </c>
      <c r="D58" s="237" t="s">
        <v>47</v>
      </c>
      <c r="E58" s="237" t="s">
        <v>48</v>
      </c>
      <c r="F58" s="237" t="s">
        <v>9134</v>
      </c>
      <c r="G58" s="235" t="s">
        <v>9135</v>
      </c>
      <c r="H58" s="235" t="s">
        <v>9136</v>
      </c>
      <c r="I58" s="235" t="s">
        <v>52</v>
      </c>
      <c r="J58" s="235" t="s">
        <v>116</v>
      </c>
      <c r="K58" s="235" t="s">
        <v>385</v>
      </c>
      <c r="L58" s="235" t="s">
        <v>55</v>
      </c>
      <c r="M58" s="235" t="s">
        <v>57</v>
      </c>
      <c r="N58" s="235" t="s">
        <v>57</v>
      </c>
      <c r="O58" s="235" t="s">
        <v>9182</v>
      </c>
      <c r="P58" s="235" t="s">
        <v>9183</v>
      </c>
      <c r="Q58" s="235" t="s">
        <v>8987</v>
      </c>
      <c r="R58" s="235" t="s">
        <v>57</v>
      </c>
      <c r="S58" s="235" t="s">
        <v>119</v>
      </c>
      <c r="T58" s="235" t="s">
        <v>53</v>
      </c>
      <c r="U58" s="235" t="s">
        <v>58</v>
      </c>
      <c r="V58" s="235" t="s">
        <v>48</v>
      </c>
      <c r="W58" s="235" t="s">
        <v>8988</v>
      </c>
      <c r="X58" s="235" t="s">
        <v>60</v>
      </c>
      <c r="Y58" s="235">
        <v>0</v>
      </c>
      <c r="Z58" s="235">
        <v>100</v>
      </c>
      <c r="AA58" s="235" t="s"/>
    </row>
    <row r="59" spans="1:27">
      <c r="A59" s="237" t="s">
        <v>9184</v>
      </c>
      <c r="B59" s="237" t="s">
        <v>45</v>
      </c>
      <c r="C59" s="237" t="s">
        <v>8952</v>
      </c>
      <c r="D59" s="237" t="s">
        <v>47</v>
      </c>
      <c r="E59" s="237" t="s">
        <v>48</v>
      </c>
      <c r="F59" s="237" t="s">
        <v>9134</v>
      </c>
      <c r="G59" s="235" t="s">
        <v>9135</v>
      </c>
      <c r="H59" s="235" t="s">
        <v>9136</v>
      </c>
      <c r="I59" s="235" t="s">
        <v>52</v>
      </c>
      <c r="J59" s="235" t="s">
        <v>116</v>
      </c>
      <c r="K59" s="235" t="s">
        <v>385</v>
      </c>
      <c r="L59" s="235" t="s">
        <v>55</v>
      </c>
      <c r="M59" s="235" t="s">
        <v>57</v>
      </c>
      <c r="N59" s="235" t="s">
        <v>57</v>
      </c>
      <c r="O59" s="235" t="s">
        <v>9185</v>
      </c>
      <c r="P59" s="235" t="s">
        <v>9186</v>
      </c>
      <c r="Q59" s="235" t="s">
        <v>8987</v>
      </c>
      <c r="R59" s="235" t="s">
        <v>57</v>
      </c>
      <c r="S59" s="235" t="s">
        <v>119</v>
      </c>
      <c r="T59" s="235" t="s">
        <v>53</v>
      </c>
      <c r="U59" s="235" t="s">
        <v>58</v>
      </c>
      <c r="V59" s="235" t="s">
        <v>48</v>
      </c>
      <c r="W59" s="235" t="s">
        <v>8988</v>
      </c>
      <c r="X59" s="235" t="s">
        <v>60</v>
      </c>
      <c r="Y59" s="235">
        <v>0</v>
      </c>
      <c r="Z59" s="235">
        <v>100</v>
      </c>
      <c r="AA59" s="235" t="s"/>
    </row>
    <row r="60" spans="1:27">
      <c r="A60" s="237" t="s">
        <v>9187</v>
      </c>
      <c r="B60" s="237" t="s">
        <v>45</v>
      </c>
      <c r="C60" s="237" t="s">
        <v>8952</v>
      </c>
      <c r="D60" s="237" t="s">
        <v>47</v>
      </c>
      <c r="E60" s="237" t="s">
        <v>48</v>
      </c>
      <c r="F60" s="237" t="s">
        <v>9134</v>
      </c>
      <c r="G60" s="235" t="s">
        <v>9135</v>
      </c>
      <c r="H60" s="235" t="s">
        <v>9136</v>
      </c>
      <c r="I60" s="235" t="s">
        <v>52</v>
      </c>
      <c r="J60" s="235" t="s">
        <v>116</v>
      </c>
      <c r="K60" s="235" t="s">
        <v>385</v>
      </c>
      <c r="L60" s="235" t="s">
        <v>55</v>
      </c>
      <c r="M60" s="235" t="s">
        <v>57</v>
      </c>
      <c r="N60" s="235" t="s">
        <v>57</v>
      </c>
      <c r="O60" s="235" t="s">
        <v>9188</v>
      </c>
      <c r="P60" s="235" t="s">
        <v>9189</v>
      </c>
      <c r="Q60" s="235" t="s">
        <v>8987</v>
      </c>
      <c r="R60" s="235" t="s">
        <v>57</v>
      </c>
      <c r="S60" s="235" t="s">
        <v>119</v>
      </c>
      <c r="T60" s="235" t="s">
        <v>53</v>
      </c>
      <c r="U60" s="235" t="s">
        <v>58</v>
      </c>
      <c r="V60" s="235" t="s">
        <v>48</v>
      </c>
      <c r="W60" s="235" t="s">
        <v>8988</v>
      </c>
      <c r="X60" s="235" t="s">
        <v>60</v>
      </c>
      <c r="Y60" s="235">
        <v>0</v>
      </c>
      <c r="Z60" s="235">
        <v>100</v>
      </c>
      <c r="AA60" s="235" t="s"/>
    </row>
    <row r="61" spans="1:27">
      <c r="A61" s="237" t="s">
        <v>9190</v>
      </c>
      <c r="B61" s="237" t="s">
        <v>45</v>
      </c>
      <c r="C61" s="237" t="s">
        <v>8952</v>
      </c>
      <c r="D61" s="237" t="s">
        <v>47</v>
      </c>
      <c r="E61" s="237" t="s">
        <v>48</v>
      </c>
      <c r="F61" s="237" t="s">
        <v>9149</v>
      </c>
      <c r="G61" s="235" t="s">
        <v>9150</v>
      </c>
      <c r="H61" s="235" t="s">
        <v>9151</v>
      </c>
      <c r="I61" s="235" t="s">
        <v>52</v>
      </c>
      <c r="J61" s="235" t="s">
        <v>116</v>
      </c>
      <c r="K61" s="235" t="s">
        <v>162</v>
      </c>
      <c r="L61" s="235" t="s">
        <v>55</v>
      </c>
      <c r="M61" s="235" t="s">
        <v>57</v>
      </c>
      <c r="N61" s="235" t="s">
        <v>57</v>
      </c>
      <c r="O61" s="235" t="s">
        <v>9191</v>
      </c>
      <c r="P61" s="235" t="s">
        <v>9192</v>
      </c>
      <c r="Q61" s="235" t="s">
        <v>9152</v>
      </c>
      <c r="R61" s="235" t="s">
        <v>57</v>
      </c>
      <c r="S61" s="235" t="s">
        <v>119</v>
      </c>
      <c r="T61" s="235" t="s">
        <v>53</v>
      </c>
      <c r="U61" s="235" t="s">
        <v>58</v>
      </c>
      <c r="V61" s="235" t="s">
        <v>48</v>
      </c>
      <c r="W61" s="235" t="s">
        <v>9193</v>
      </c>
      <c r="X61" s="235" t="s">
        <v>60</v>
      </c>
      <c r="Y61" s="235">
        <v>0</v>
      </c>
      <c r="Z61" s="235">
        <v>240</v>
      </c>
      <c r="AA61" s="235" t="s"/>
    </row>
    <row r="62" spans="1:27">
      <c r="A62" s="238" t="s">
        <v>9194</v>
      </c>
      <c r="B62" s="238" t="s">
        <v>45</v>
      </c>
      <c r="C62" s="238" t="s">
        <v>8952</v>
      </c>
      <c r="D62" s="238" t="s">
        <v>47</v>
      </c>
      <c r="E62" s="238" t="s">
        <v>48</v>
      </c>
      <c r="F62" s="238" t="s">
        <v>9162</v>
      </c>
      <c r="G62" s="235" t="s">
        <v>9163</v>
      </c>
      <c r="H62" s="235" t="s">
        <v>8968</v>
      </c>
      <c r="I62" s="235" t="s">
        <v>52</v>
      </c>
      <c r="J62" s="235" t="s">
        <v>116</v>
      </c>
      <c r="K62" s="235" t="s">
        <v>385</v>
      </c>
      <c r="L62" s="235" t="s">
        <v>55</v>
      </c>
      <c r="M62" s="235" t="s">
        <v>57</v>
      </c>
      <c r="N62" s="235" t="s">
        <v>57</v>
      </c>
      <c r="O62" s="235" t="s">
        <v>9195</v>
      </c>
      <c r="P62" s="235" t="s">
        <v>9196</v>
      </c>
      <c r="Q62" s="235" t="s">
        <v>8987</v>
      </c>
      <c r="R62" s="235" t="s">
        <v>57</v>
      </c>
      <c r="S62" s="235" t="s">
        <v>119</v>
      </c>
      <c r="T62" s="235" t="s">
        <v>53</v>
      </c>
      <c r="U62" s="235" t="s">
        <v>58</v>
      </c>
      <c r="V62" s="235" t="s">
        <v>48</v>
      </c>
      <c r="W62" s="235" t="s">
        <v>8988</v>
      </c>
      <c r="X62" s="235" t="s">
        <v>60</v>
      </c>
      <c r="Y62" s="235">
        <v>0</v>
      </c>
      <c r="Z62" s="235">
        <v>100</v>
      </c>
      <c r="AA62" s="235" t="s"/>
    </row>
    <row r="63" spans="1:27">
      <c r="A63" s="239" t="s">
        <v>9197</v>
      </c>
      <c r="B63" s="239" t="s">
        <v>45</v>
      </c>
      <c r="C63" s="239" t="s">
        <v>8952</v>
      </c>
      <c r="D63" s="239" t="s">
        <v>47</v>
      </c>
      <c r="E63" s="239" t="s">
        <v>48</v>
      </c>
      <c r="F63" s="239" t="s">
        <v>9175</v>
      </c>
      <c r="G63" s="235" t="s">
        <v>9176</v>
      </c>
      <c r="H63" s="235" t="s">
        <v>9177</v>
      </c>
      <c r="I63" s="235" t="s">
        <v>52</v>
      </c>
      <c r="J63" s="235" t="s">
        <v>116</v>
      </c>
      <c r="K63" s="235" t="s">
        <v>385</v>
      </c>
      <c r="L63" s="235" t="s">
        <v>55</v>
      </c>
      <c r="M63" s="235" t="s">
        <v>57</v>
      </c>
      <c r="N63" s="235" t="s">
        <v>57</v>
      </c>
      <c r="O63" s="235" t="s">
        <v>9198</v>
      </c>
      <c r="P63" s="235" t="s">
        <v>9199</v>
      </c>
      <c r="Q63" s="235" t="s">
        <v>8987</v>
      </c>
      <c r="R63" s="235" t="s">
        <v>57</v>
      </c>
      <c r="S63" s="235" t="s">
        <v>119</v>
      </c>
      <c r="T63" s="235" t="s">
        <v>53</v>
      </c>
      <c r="U63" s="235" t="s">
        <v>58</v>
      </c>
      <c r="V63" s="235" t="s">
        <v>48</v>
      </c>
      <c r="W63" s="235" t="s">
        <v>8988</v>
      </c>
      <c r="X63" s="235" t="s">
        <v>60</v>
      </c>
      <c r="Y63" s="235">
        <v>0</v>
      </c>
      <c r="Z63" s="235">
        <v>100</v>
      </c>
      <c r="AA63" s="235" t="s"/>
    </row>
    <row r="64" spans="1:27">
      <c r="A64" s="237" t="s">
        <v>9200</v>
      </c>
      <c r="B64" s="237" t="s">
        <v>45</v>
      </c>
      <c r="C64" s="237" t="s">
        <v>8952</v>
      </c>
      <c r="D64" s="237" t="s">
        <v>47</v>
      </c>
      <c r="E64" s="237" t="s">
        <v>48</v>
      </c>
      <c r="F64" s="237" t="s">
        <v>9201</v>
      </c>
      <c r="G64" s="235" t="s">
        <v>9202</v>
      </c>
      <c r="H64" s="235" t="s">
        <v>9203</v>
      </c>
      <c r="I64" s="235" t="s">
        <v>52</v>
      </c>
      <c r="J64" s="235" t="s">
        <v>53</v>
      </c>
      <c r="K64" s="235" t="s">
        <v>2368</v>
      </c>
      <c r="L64" s="235" t="s">
        <v>55</v>
      </c>
      <c r="M64" s="235" t="s">
        <v>9204</v>
      </c>
      <c r="N64" s="235" t="s">
        <v>57</v>
      </c>
      <c r="O64" s="235" t="s">
        <v>47</v>
      </c>
      <c r="P64" s="235" t="s">
        <v>47</v>
      </c>
      <c r="Q64" s="235" t="s">
        <v>57</v>
      </c>
      <c r="R64" s="235" t="s">
        <v>57</v>
      </c>
      <c r="S64" s="235" t="s">
        <v>48</v>
      </c>
      <c r="T64" s="235" t="s">
        <v>48</v>
      </c>
      <c r="U64" s="235" t="s">
        <v>58</v>
      </c>
      <c r="V64" s="235" t="s">
        <v>48</v>
      </c>
      <c r="W64" s="235" t="s">
        <v>9205</v>
      </c>
      <c r="X64" s="235" t="s">
        <v>60</v>
      </c>
      <c r="Y64" s="235">
        <v>580</v>
      </c>
      <c r="Z64" s="235">
        <v>0</v>
      </c>
      <c r="AA64" s="235" t="s"/>
    </row>
    <row r="65" spans="1:27">
      <c r="A65" s="237" t="s">
        <v>9206</v>
      </c>
      <c r="B65" s="237" t="s">
        <v>45</v>
      </c>
      <c r="C65" s="237" t="s">
        <v>8952</v>
      </c>
      <c r="D65" s="237" t="s">
        <v>47</v>
      </c>
      <c r="E65" s="237" t="s">
        <v>48</v>
      </c>
      <c r="F65" s="237" t="s">
        <v>9207</v>
      </c>
      <c r="G65" s="235" t="s">
        <v>9208</v>
      </c>
      <c r="H65" s="235" t="s">
        <v>51</v>
      </c>
      <c r="I65" s="235" t="s">
        <v>52</v>
      </c>
      <c r="J65" s="235" t="s">
        <v>53</v>
      </c>
      <c r="K65" s="235" t="s">
        <v>54</v>
      </c>
      <c r="L65" s="235" t="s">
        <v>55</v>
      </c>
      <c r="M65" s="235" t="s">
        <v>9209</v>
      </c>
      <c r="N65" s="235" t="s">
        <v>57</v>
      </c>
      <c r="O65" s="235" t="s">
        <v>47</v>
      </c>
      <c r="P65" s="235" t="s">
        <v>47</v>
      </c>
      <c r="Q65" s="235" t="s">
        <v>57</v>
      </c>
      <c r="R65" s="235" t="s">
        <v>57</v>
      </c>
      <c r="S65" s="235" t="s">
        <v>48</v>
      </c>
      <c r="T65" s="235" t="s">
        <v>48</v>
      </c>
      <c r="U65" s="235" t="s">
        <v>58</v>
      </c>
      <c r="V65" s="235" t="s">
        <v>48</v>
      </c>
      <c r="W65" s="235" t="s">
        <v>59</v>
      </c>
      <c r="X65" s="235" t="s">
        <v>60</v>
      </c>
      <c r="Y65" s="235">
        <v>0.59</v>
      </c>
      <c r="Z65" s="235">
        <v>0</v>
      </c>
      <c r="AA65" s="235" t="s"/>
    </row>
    <row r="66" spans="1:27">
      <c r="A66" s="240" t="s">
        <v>9210</v>
      </c>
      <c r="B66" s="240" t="s">
        <v>45</v>
      </c>
      <c r="C66" s="240" t="s">
        <v>8952</v>
      </c>
      <c r="D66" s="240" t="s">
        <v>47</v>
      </c>
      <c r="E66" s="240" t="s">
        <v>48</v>
      </c>
      <c r="F66" s="240" t="s">
        <v>9211</v>
      </c>
      <c r="G66" s="235" t="s">
        <v>9212</v>
      </c>
      <c r="H66" s="235" t="s">
        <v>9089</v>
      </c>
      <c r="I66" s="235" t="s">
        <v>52</v>
      </c>
      <c r="J66" s="235" t="s">
        <v>53</v>
      </c>
      <c r="K66" s="235" t="s">
        <v>454</v>
      </c>
      <c r="L66" s="235" t="s">
        <v>55</v>
      </c>
      <c r="M66" s="235" t="s">
        <v>9213</v>
      </c>
      <c r="N66" s="235" t="s">
        <v>57</v>
      </c>
      <c r="O66" s="235" t="s">
        <v>47</v>
      </c>
      <c r="P66" s="235" t="s">
        <v>47</v>
      </c>
      <c r="Q66" s="235" t="s">
        <v>57</v>
      </c>
      <c r="R66" s="235" t="s">
        <v>57</v>
      </c>
      <c r="S66" s="235" t="s">
        <v>48</v>
      </c>
      <c r="T66" s="235" t="s">
        <v>48</v>
      </c>
      <c r="U66" s="235" t="s">
        <v>58</v>
      </c>
      <c r="V66" s="235" t="s">
        <v>48</v>
      </c>
      <c r="W66" s="235" t="s">
        <v>1844</v>
      </c>
      <c r="X66" s="235" t="s">
        <v>60</v>
      </c>
      <c r="Y66" s="235">
        <v>830</v>
      </c>
      <c r="Z66" s="235">
        <v>0</v>
      </c>
      <c r="AA66" s="235" t="s"/>
    </row>
    <row r="67" spans="1:27">
      <c r="A67" s="237" t="s">
        <v>9214</v>
      </c>
      <c r="B67" s="237" t="s">
        <v>45</v>
      </c>
      <c r="C67" s="237" t="s">
        <v>8952</v>
      </c>
      <c r="D67" s="237" t="s">
        <v>47</v>
      </c>
      <c r="E67" s="234" t="s">
        <v>48</v>
      </c>
      <c r="F67" s="237" t="s">
        <v>9215</v>
      </c>
      <c r="G67" s="235" t="s">
        <v>9216</v>
      </c>
      <c r="H67" s="235" t="s">
        <v>9217</v>
      </c>
      <c r="I67" s="235" t="s">
        <v>52</v>
      </c>
      <c r="J67" s="235" t="s">
        <v>53</v>
      </c>
      <c r="K67" s="235" t="s">
        <v>559</v>
      </c>
      <c r="L67" s="235" t="s">
        <v>55</v>
      </c>
      <c r="M67" s="235" t="s">
        <v>2015</v>
      </c>
      <c r="N67" s="235" t="s">
        <v>57</v>
      </c>
      <c r="O67" s="235" t="s">
        <v>47</v>
      </c>
      <c r="P67" s="235" t="s">
        <v>47</v>
      </c>
      <c r="Q67" s="235" t="s">
        <v>57</v>
      </c>
      <c r="R67" s="235" t="s">
        <v>57</v>
      </c>
      <c r="S67" s="235" t="s">
        <v>48</v>
      </c>
      <c r="T67" s="235" t="s">
        <v>48</v>
      </c>
      <c r="U67" s="235" t="s">
        <v>58</v>
      </c>
      <c r="V67" s="235" t="s">
        <v>48</v>
      </c>
      <c r="W67" s="235" t="s">
        <v>2016</v>
      </c>
      <c r="X67" s="235" t="s">
        <v>60</v>
      </c>
      <c r="Y67" s="235">
        <v>415</v>
      </c>
      <c r="Z67" s="235">
        <v>0</v>
      </c>
      <c r="AA67" s="235" t="s"/>
    </row>
    <row r="68" spans="1:27">
      <c r="A68" s="237" t="s">
        <v>9218</v>
      </c>
      <c r="B68" s="237" t="s">
        <v>45</v>
      </c>
      <c r="C68" s="237" t="s">
        <v>8952</v>
      </c>
      <c r="D68" s="237" t="s">
        <v>47</v>
      </c>
      <c r="E68" s="237" t="s">
        <v>48</v>
      </c>
      <c r="F68" s="237" t="s">
        <v>9219</v>
      </c>
      <c r="G68" s="235" t="s">
        <v>9220</v>
      </c>
      <c r="H68" s="235" t="s">
        <v>9151</v>
      </c>
      <c r="I68" s="235" t="s">
        <v>52</v>
      </c>
      <c r="J68" s="235" t="s">
        <v>53</v>
      </c>
      <c r="K68" s="235" t="s">
        <v>162</v>
      </c>
      <c r="L68" s="235" t="s">
        <v>55</v>
      </c>
      <c r="M68" s="235" t="s">
        <v>9152</v>
      </c>
      <c r="N68" s="235" t="s">
        <v>57</v>
      </c>
      <c r="O68" s="235" t="s">
        <v>47</v>
      </c>
      <c r="P68" s="235" t="s">
        <v>47</v>
      </c>
      <c r="Q68" s="235" t="s">
        <v>57</v>
      </c>
      <c r="R68" s="235" t="s">
        <v>57</v>
      </c>
      <c r="S68" s="235" t="s">
        <v>48</v>
      </c>
      <c r="T68" s="235" t="s">
        <v>48</v>
      </c>
      <c r="U68" s="235" t="s">
        <v>58</v>
      </c>
      <c r="V68" s="235" t="s">
        <v>48</v>
      </c>
      <c r="W68" s="235" t="s">
        <v>9153</v>
      </c>
      <c r="X68" s="235" t="s">
        <v>60</v>
      </c>
      <c r="Y68" s="235">
        <v>240</v>
      </c>
      <c r="Z68" s="235">
        <v>0</v>
      </c>
      <c r="AA68" s="235" t="s"/>
    </row>
    <row r="69" spans="1:27">
      <c r="A69" s="234" t="s">
        <v>9221</v>
      </c>
      <c r="B69" s="234" t="s">
        <v>45</v>
      </c>
      <c r="C69" s="234" t="s">
        <v>8952</v>
      </c>
      <c r="D69" s="234" t="s">
        <v>47</v>
      </c>
      <c r="E69" s="234" t="s">
        <v>48</v>
      </c>
      <c r="F69" s="234" t="s">
        <v>9222</v>
      </c>
      <c r="G69" s="235" t="s">
        <v>9223</v>
      </c>
      <c r="H69" s="235" t="s">
        <v>9224</v>
      </c>
      <c r="I69" s="235" t="s">
        <v>52</v>
      </c>
      <c r="J69" s="235" t="s">
        <v>53</v>
      </c>
      <c r="K69" s="235" t="s">
        <v>2155</v>
      </c>
      <c r="L69" s="235" t="s">
        <v>55</v>
      </c>
      <c r="M69" s="235" t="s">
        <v>9204</v>
      </c>
      <c r="N69" s="235" t="s">
        <v>57</v>
      </c>
      <c r="O69" s="235" t="s">
        <v>47</v>
      </c>
      <c r="P69" s="235" t="s">
        <v>47</v>
      </c>
      <c r="Q69" s="235" t="s">
        <v>57</v>
      </c>
      <c r="R69" s="235" t="s">
        <v>57</v>
      </c>
      <c r="S69" s="235" t="s">
        <v>48</v>
      </c>
      <c r="T69" s="235" t="s">
        <v>48</v>
      </c>
      <c r="U69" s="235" t="s">
        <v>58</v>
      </c>
      <c r="V69" s="235" t="s">
        <v>48</v>
      </c>
      <c r="W69" s="235" t="s">
        <v>9205</v>
      </c>
      <c r="X69" s="235" t="s">
        <v>60</v>
      </c>
      <c r="Y69" s="235">
        <v>580</v>
      </c>
      <c r="Z69" s="235">
        <v>0</v>
      </c>
      <c r="AA69" s="235" t="s"/>
    </row>
    <row r="70" spans="1:27">
      <c r="A70" s="236" t="s">
        <v>9225</v>
      </c>
      <c r="B70" s="236" t="s">
        <v>45</v>
      </c>
      <c r="C70" s="236" t="s">
        <v>8952</v>
      </c>
      <c r="D70" s="236" t="s">
        <v>47</v>
      </c>
      <c r="E70" s="236" t="s">
        <v>48</v>
      </c>
      <c r="F70" s="236" t="s">
        <v>9226</v>
      </c>
      <c r="G70" s="235" t="s">
        <v>9227</v>
      </c>
      <c r="H70" s="235" t="s">
        <v>9228</v>
      </c>
      <c r="I70" s="235" t="s">
        <v>52</v>
      </c>
      <c r="J70" s="235" t="s">
        <v>53</v>
      </c>
      <c r="K70" s="235" t="s">
        <v>162</v>
      </c>
      <c r="L70" s="235" t="s">
        <v>55</v>
      </c>
      <c r="M70" s="235" t="s">
        <v>9164</v>
      </c>
      <c r="N70" s="235" t="s">
        <v>57</v>
      </c>
      <c r="O70" s="235" t="s">
        <v>47</v>
      </c>
      <c r="P70" s="235" t="s">
        <v>47</v>
      </c>
      <c r="Q70" s="235" t="s">
        <v>57</v>
      </c>
      <c r="R70" s="235" t="s">
        <v>57</v>
      </c>
      <c r="S70" s="235" t="s">
        <v>48</v>
      </c>
      <c r="T70" s="235" t="s">
        <v>48</v>
      </c>
      <c r="U70" s="235" t="s">
        <v>58</v>
      </c>
      <c r="V70" s="235" t="s">
        <v>48</v>
      </c>
      <c r="W70" s="235" t="s">
        <v>9165</v>
      </c>
      <c r="X70" s="235" t="s">
        <v>60</v>
      </c>
      <c r="Y70" s="235">
        <v>290</v>
      </c>
      <c r="Z70" s="235">
        <v>0</v>
      </c>
      <c r="AA70" s="235" t="s"/>
    </row>
    <row r="71" spans="1:27">
      <c r="A71" s="234" t="s">
        <v>9229</v>
      </c>
      <c r="B71" s="234" t="s">
        <v>45</v>
      </c>
      <c r="C71" s="234" t="s">
        <v>8952</v>
      </c>
      <c r="D71" s="235" t="s">
        <v>47</v>
      </c>
      <c r="E71" s="234" t="s">
        <v>48</v>
      </c>
      <c r="F71" s="234" t="s">
        <v>9226</v>
      </c>
      <c r="G71" s="235" t="s">
        <v>9227</v>
      </c>
      <c r="H71" s="235" t="s">
        <v>9228</v>
      </c>
      <c r="I71" s="235" t="s">
        <v>52</v>
      </c>
      <c r="J71" s="235" t="s">
        <v>116</v>
      </c>
      <c r="K71" s="235" t="s">
        <v>162</v>
      </c>
      <c r="L71" s="235" t="s">
        <v>55</v>
      </c>
      <c r="M71" s="235" t="s">
        <v>57</v>
      </c>
      <c r="N71" s="235" t="s">
        <v>57</v>
      </c>
      <c r="O71" s="235" t="s">
        <v>9230</v>
      </c>
      <c r="P71" s="235" t="s">
        <v>9231</v>
      </c>
      <c r="Q71" s="235" t="s">
        <v>9164</v>
      </c>
      <c r="R71" s="235" t="s">
        <v>57</v>
      </c>
      <c r="S71" s="235" t="s">
        <v>119</v>
      </c>
      <c r="T71" s="235" t="s">
        <v>53</v>
      </c>
      <c r="U71" s="235" t="s">
        <v>58</v>
      </c>
      <c r="V71" s="235" t="s">
        <v>48</v>
      </c>
      <c r="W71" s="235" t="s">
        <v>9232</v>
      </c>
      <c r="X71" s="235" t="s">
        <v>60</v>
      </c>
      <c r="Y71" s="235">
        <v>0</v>
      </c>
      <c r="Z71" s="235">
        <v>290</v>
      </c>
      <c r="AA71" s="235" t="s"/>
    </row>
    <row r="72" spans="1:27">
      <c r="A72" s="236" t="s">
        <v>9233</v>
      </c>
      <c r="B72" s="236" t="s">
        <v>45</v>
      </c>
      <c r="C72" s="236" t="s">
        <v>8952</v>
      </c>
      <c r="D72" s="236" t="s">
        <v>47</v>
      </c>
      <c r="E72" s="236" t="s">
        <v>48</v>
      </c>
      <c r="F72" s="236" t="s">
        <v>9234</v>
      </c>
      <c r="G72" s="235" t="s">
        <v>9235</v>
      </c>
      <c r="H72" s="235" t="s">
        <v>9236</v>
      </c>
      <c r="I72" s="235" t="s">
        <v>52</v>
      </c>
      <c r="J72" s="235" t="s">
        <v>53</v>
      </c>
      <c r="K72" s="235" t="s">
        <v>578</v>
      </c>
      <c r="L72" s="235" t="s">
        <v>55</v>
      </c>
      <c r="M72" s="235" t="s">
        <v>9213</v>
      </c>
      <c r="N72" s="235" t="s">
        <v>57</v>
      </c>
      <c r="O72" s="235" t="s">
        <v>47</v>
      </c>
      <c r="P72" s="235" t="s">
        <v>47</v>
      </c>
      <c r="Q72" s="235" t="s">
        <v>57</v>
      </c>
      <c r="R72" s="235" t="s">
        <v>57</v>
      </c>
      <c r="S72" s="235" t="s">
        <v>48</v>
      </c>
      <c r="T72" s="235" t="s">
        <v>48</v>
      </c>
      <c r="U72" s="235" t="s">
        <v>58</v>
      </c>
      <c r="V72" s="235" t="s">
        <v>48</v>
      </c>
      <c r="W72" s="235" t="s">
        <v>1844</v>
      </c>
      <c r="X72" s="235" t="s">
        <v>60</v>
      </c>
      <c r="Y72" s="235">
        <v>830</v>
      </c>
      <c r="Z72" s="235">
        <v>0</v>
      </c>
      <c r="AA72" s="235" t="s"/>
    </row>
    <row r="73" spans="1:27">
      <c r="A73" s="234" t="s">
        <v>9237</v>
      </c>
      <c r="B73" s="234" t="s">
        <v>45</v>
      </c>
      <c r="C73" s="234" t="s">
        <v>8952</v>
      </c>
      <c r="D73" s="234" t="s">
        <v>47</v>
      </c>
      <c r="E73" s="234" t="s">
        <v>48</v>
      </c>
      <c r="F73" s="234" t="s">
        <v>9238</v>
      </c>
      <c r="G73" s="235" t="s">
        <v>9239</v>
      </c>
      <c r="H73" s="235" t="s">
        <v>9240</v>
      </c>
      <c r="I73" s="235" t="s">
        <v>52</v>
      </c>
      <c r="J73" s="235" t="s">
        <v>53</v>
      </c>
      <c r="K73" s="235" t="s">
        <v>162</v>
      </c>
      <c r="L73" s="235" t="s">
        <v>55</v>
      </c>
      <c r="M73" s="235" t="s">
        <v>9164</v>
      </c>
      <c r="N73" s="235" t="s">
        <v>57</v>
      </c>
      <c r="O73" s="235" t="s">
        <v>47</v>
      </c>
      <c r="P73" s="235" t="s">
        <v>47</v>
      </c>
      <c r="Q73" s="235" t="s">
        <v>57</v>
      </c>
      <c r="R73" s="235" t="s">
        <v>57</v>
      </c>
      <c r="S73" s="235" t="s">
        <v>48</v>
      </c>
      <c r="T73" s="235" t="s">
        <v>48</v>
      </c>
      <c r="U73" s="235" t="s">
        <v>58</v>
      </c>
      <c r="V73" s="235" t="s">
        <v>48</v>
      </c>
      <c r="W73" s="235" t="s">
        <v>9165</v>
      </c>
      <c r="X73" s="235" t="s">
        <v>60</v>
      </c>
      <c r="Y73" s="235">
        <v>290</v>
      </c>
      <c r="Z73" s="235">
        <v>0</v>
      </c>
      <c r="AA73" s="235" t="s"/>
    </row>
    <row r="74" spans="1:27">
      <c r="A74" s="234" t="s">
        <v>9241</v>
      </c>
      <c r="B74" s="234" t="s">
        <v>45</v>
      </c>
      <c r="C74" s="234" t="s">
        <v>8952</v>
      </c>
      <c r="D74" s="234" t="s">
        <v>47</v>
      </c>
      <c r="E74" s="234" t="s">
        <v>48</v>
      </c>
      <c r="F74" s="234" t="s">
        <v>9242</v>
      </c>
      <c r="G74" s="235" t="s">
        <v>9243</v>
      </c>
      <c r="H74" s="235" t="s">
        <v>9244</v>
      </c>
      <c r="I74" s="235" t="s">
        <v>52</v>
      </c>
      <c r="J74" s="235" t="s">
        <v>53</v>
      </c>
      <c r="K74" s="235" t="s">
        <v>467</v>
      </c>
      <c r="L74" s="235" t="s">
        <v>55</v>
      </c>
      <c r="M74" s="235" t="s">
        <v>2015</v>
      </c>
      <c r="N74" s="235" t="s">
        <v>9245</v>
      </c>
      <c r="O74" s="235" t="s">
        <v>47</v>
      </c>
      <c r="P74" s="235" t="s">
        <v>47</v>
      </c>
      <c r="Q74" s="235" t="s">
        <v>57</v>
      </c>
      <c r="R74" s="235" t="s">
        <v>57</v>
      </c>
      <c r="S74" s="235" t="s">
        <v>48</v>
      </c>
      <c r="T74" s="235" t="s">
        <v>48</v>
      </c>
      <c r="U74" s="235" t="s">
        <v>58</v>
      </c>
      <c r="V74" s="235" t="s">
        <v>48</v>
      </c>
      <c r="W74" s="235" t="s">
        <v>2016</v>
      </c>
      <c r="X74" s="235" t="s">
        <v>60</v>
      </c>
      <c r="Y74" s="235">
        <v>415</v>
      </c>
      <c r="Z74" s="235">
        <v>0</v>
      </c>
      <c r="AA74" s="235" t="s"/>
    </row>
    <row r="75" spans="1:27">
      <c r="A75" s="234" t="s">
        <v>9246</v>
      </c>
      <c r="B75" s="234" t="s">
        <v>45</v>
      </c>
      <c r="C75" s="234" t="s">
        <v>8952</v>
      </c>
      <c r="D75" s="234" t="s">
        <v>47</v>
      </c>
      <c r="E75" s="234" t="s">
        <v>48</v>
      </c>
      <c r="F75" s="234" t="s">
        <v>9201</v>
      </c>
      <c r="G75" s="235" t="s">
        <v>9202</v>
      </c>
      <c r="H75" s="235" t="s">
        <v>9203</v>
      </c>
      <c r="I75" s="235" t="s">
        <v>52</v>
      </c>
      <c r="J75" s="235" t="s">
        <v>116</v>
      </c>
      <c r="K75" s="235" t="s">
        <v>2368</v>
      </c>
      <c r="L75" s="235" t="s">
        <v>55</v>
      </c>
      <c r="M75" s="235" t="s">
        <v>57</v>
      </c>
      <c r="N75" s="235" t="s">
        <v>57</v>
      </c>
      <c r="O75" s="235" t="s">
        <v>9247</v>
      </c>
      <c r="P75" s="235" t="s">
        <v>9248</v>
      </c>
      <c r="Q75" s="235" t="s">
        <v>8987</v>
      </c>
      <c r="R75" s="235" t="s">
        <v>57</v>
      </c>
      <c r="S75" s="235" t="s">
        <v>119</v>
      </c>
      <c r="T75" s="235" t="s">
        <v>53</v>
      </c>
      <c r="U75" s="235" t="s">
        <v>58</v>
      </c>
      <c r="V75" s="235" t="s">
        <v>48</v>
      </c>
      <c r="W75" s="235" t="s">
        <v>8988</v>
      </c>
      <c r="X75" s="235" t="s">
        <v>60</v>
      </c>
      <c r="Y75" s="235">
        <v>0</v>
      </c>
      <c r="Z75" s="235">
        <v>100</v>
      </c>
      <c r="AA75" s="235" t="s"/>
    </row>
    <row r="76" spans="1:27">
      <c r="A76" s="234" t="s">
        <v>9249</v>
      </c>
      <c r="B76" s="234" t="s">
        <v>45</v>
      </c>
      <c r="C76" s="234" t="s">
        <v>8952</v>
      </c>
      <c r="D76" s="234" t="s">
        <v>47</v>
      </c>
      <c r="E76" s="234" t="s">
        <v>48</v>
      </c>
      <c r="F76" s="234" t="s">
        <v>9201</v>
      </c>
      <c r="G76" s="235" t="s">
        <v>9202</v>
      </c>
      <c r="H76" s="235" t="s">
        <v>9203</v>
      </c>
      <c r="I76" s="235" t="s">
        <v>52</v>
      </c>
      <c r="J76" s="235" t="s">
        <v>116</v>
      </c>
      <c r="K76" s="235" t="s">
        <v>2368</v>
      </c>
      <c r="L76" s="235" t="s">
        <v>55</v>
      </c>
      <c r="M76" s="235" t="s">
        <v>57</v>
      </c>
      <c r="N76" s="235" t="s">
        <v>57</v>
      </c>
      <c r="O76" s="235" t="s">
        <v>9250</v>
      </c>
      <c r="P76" s="235" t="s">
        <v>9251</v>
      </c>
      <c r="Q76" s="235" t="s">
        <v>8987</v>
      </c>
      <c r="R76" s="235" t="s">
        <v>57</v>
      </c>
      <c r="S76" s="235" t="s">
        <v>119</v>
      </c>
      <c r="T76" s="235" t="s">
        <v>53</v>
      </c>
      <c r="U76" s="235" t="s">
        <v>58</v>
      </c>
      <c r="V76" s="235" t="s">
        <v>48</v>
      </c>
      <c r="W76" s="235" t="s">
        <v>8988</v>
      </c>
      <c r="X76" s="235" t="s">
        <v>60</v>
      </c>
      <c r="Y76" s="235">
        <v>0</v>
      </c>
      <c r="Z76" s="235">
        <v>100</v>
      </c>
      <c r="AA76" s="235" t="s"/>
    </row>
    <row r="77" spans="1:27">
      <c r="A77" s="234" t="s">
        <v>9252</v>
      </c>
      <c r="B77" s="234" t="s">
        <v>45</v>
      </c>
      <c r="C77" s="234" t="s">
        <v>8952</v>
      </c>
      <c r="D77" s="234" t="s">
        <v>47</v>
      </c>
      <c r="E77" s="234" t="s">
        <v>48</v>
      </c>
      <c r="F77" s="234" t="s">
        <v>9253</v>
      </c>
      <c r="G77" s="235" t="s">
        <v>9254</v>
      </c>
      <c r="H77" s="235" t="s">
        <v>9255</v>
      </c>
      <c r="I77" s="235" t="s">
        <v>52</v>
      </c>
      <c r="J77" s="235" t="s">
        <v>53</v>
      </c>
      <c r="K77" s="235" t="s">
        <v>2368</v>
      </c>
      <c r="L77" s="235" t="s">
        <v>55</v>
      </c>
      <c r="M77" s="235" t="s">
        <v>9169</v>
      </c>
      <c r="N77" s="235" t="s">
        <v>57</v>
      </c>
      <c r="O77" s="235" t="s">
        <v>47</v>
      </c>
      <c r="P77" s="235" t="s">
        <v>47</v>
      </c>
      <c r="Q77" s="235" t="s">
        <v>57</v>
      </c>
      <c r="R77" s="235" t="s">
        <v>57</v>
      </c>
      <c r="S77" s="235" t="s">
        <v>48</v>
      </c>
      <c r="T77" s="235" t="s">
        <v>48</v>
      </c>
      <c r="U77" s="235" t="s">
        <v>58</v>
      </c>
      <c r="V77" s="235" t="s">
        <v>48</v>
      </c>
      <c r="W77" s="235" t="s">
        <v>9170</v>
      </c>
      <c r="X77" s="235" t="s">
        <v>60</v>
      </c>
      <c r="Y77" s="235">
        <v>235</v>
      </c>
      <c r="Z77" s="235">
        <v>0</v>
      </c>
      <c r="AA77" s="235" t="s"/>
    </row>
    <row r="78" spans="1:27">
      <c r="A78" s="241" t="s">
        <v>9256</v>
      </c>
      <c r="B78" s="241" t="s">
        <v>45</v>
      </c>
      <c r="C78" s="241" t="s">
        <v>8952</v>
      </c>
      <c r="D78" s="241" t="s">
        <v>47</v>
      </c>
      <c r="E78" s="241" t="s">
        <v>48</v>
      </c>
      <c r="F78" s="241" t="s">
        <v>9253</v>
      </c>
      <c r="G78" s="235" t="s">
        <v>9254</v>
      </c>
      <c r="H78" s="235" t="s">
        <v>9255</v>
      </c>
      <c r="I78" s="235" t="s">
        <v>52</v>
      </c>
      <c r="J78" s="235" t="s">
        <v>116</v>
      </c>
      <c r="K78" s="235" t="s">
        <v>2368</v>
      </c>
      <c r="L78" s="235" t="s">
        <v>55</v>
      </c>
      <c r="M78" s="235" t="s">
        <v>57</v>
      </c>
      <c r="N78" s="235" t="s">
        <v>57</v>
      </c>
      <c r="O78" s="235" t="s">
        <v>9257</v>
      </c>
      <c r="P78" s="235" t="s">
        <v>9258</v>
      </c>
      <c r="Q78" s="235" t="s">
        <v>8987</v>
      </c>
      <c r="R78" s="235" t="s">
        <v>57</v>
      </c>
      <c r="S78" s="235" t="s">
        <v>119</v>
      </c>
      <c r="T78" s="235" t="s">
        <v>53</v>
      </c>
      <c r="U78" s="235" t="s">
        <v>58</v>
      </c>
      <c r="V78" s="235" t="s">
        <v>48</v>
      </c>
      <c r="W78" s="235" t="s">
        <v>8988</v>
      </c>
      <c r="X78" s="235" t="s">
        <v>60</v>
      </c>
      <c r="Y78" s="235">
        <v>0</v>
      </c>
      <c r="Z78" s="235">
        <v>100</v>
      </c>
      <c r="AA78" s="235" t="s"/>
    </row>
    <row r="79" spans="1:27">
      <c r="A79" s="234" t="s">
        <v>9259</v>
      </c>
      <c r="B79" s="234" t="s">
        <v>45</v>
      </c>
      <c r="C79" s="234" t="s">
        <v>8952</v>
      </c>
      <c r="D79" s="234" t="s">
        <v>47</v>
      </c>
      <c r="E79" s="234" t="s">
        <v>48</v>
      </c>
      <c r="F79" s="234" t="s">
        <v>9260</v>
      </c>
      <c r="G79" s="235" t="s">
        <v>9261</v>
      </c>
      <c r="H79" s="235" t="s">
        <v>9262</v>
      </c>
      <c r="I79" s="235" t="s">
        <v>52</v>
      </c>
      <c r="J79" s="235" t="s">
        <v>53</v>
      </c>
      <c r="K79" s="235" t="s">
        <v>162</v>
      </c>
      <c r="L79" s="235" t="s">
        <v>55</v>
      </c>
      <c r="M79" s="235" t="s">
        <v>9263</v>
      </c>
      <c r="N79" s="235" t="s">
        <v>57</v>
      </c>
      <c r="O79" s="235" t="s">
        <v>47</v>
      </c>
      <c r="P79" s="235" t="s">
        <v>47</v>
      </c>
      <c r="Q79" s="235" t="s">
        <v>57</v>
      </c>
      <c r="R79" s="235" t="s">
        <v>57</v>
      </c>
      <c r="S79" s="235" t="s">
        <v>48</v>
      </c>
      <c r="T79" s="235" t="s">
        <v>48</v>
      </c>
      <c r="U79" s="235" t="s">
        <v>58</v>
      </c>
      <c r="V79" s="235" t="s">
        <v>48</v>
      </c>
      <c r="W79" s="235" t="s">
        <v>9264</v>
      </c>
      <c r="X79" s="235" t="s">
        <v>60</v>
      </c>
      <c r="Y79" s="235">
        <v>1470</v>
      </c>
      <c r="Z79" s="235">
        <v>0</v>
      </c>
      <c r="AA79" s="235" t="s"/>
    </row>
    <row r="80" spans="1:27">
      <c r="A80" s="234" t="s">
        <v>9265</v>
      </c>
      <c r="B80" s="234" t="s">
        <v>45</v>
      </c>
      <c r="C80" s="234" t="s">
        <v>8952</v>
      </c>
      <c r="D80" s="234" t="s">
        <v>47</v>
      </c>
      <c r="E80" s="234" t="s">
        <v>48</v>
      </c>
      <c r="F80" s="234" t="s">
        <v>9219</v>
      </c>
      <c r="G80" s="235" t="s">
        <v>9220</v>
      </c>
      <c r="H80" s="235" t="s">
        <v>9151</v>
      </c>
      <c r="I80" s="235" t="s">
        <v>52</v>
      </c>
      <c r="J80" s="235" t="s">
        <v>116</v>
      </c>
      <c r="K80" s="235" t="s">
        <v>162</v>
      </c>
      <c r="L80" s="235" t="s">
        <v>55</v>
      </c>
      <c r="M80" s="235" t="s">
        <v>57</v>
      </c>
      <c r="N80" s="235" t="s">
        <v>57</v>
      </c>
      <c r="O80" s="235" t="s">
        <v>9266</v>
      </c>
      <c r="P80" s="235" t="s">
        <v>9267</v>
      </c>
      <c r="Q80" s="235" t="s">
        <v>9152</v>
      </c>
      <c r="R80" s="235" t="s">
        <v>57</v>
      </c>
      <c r="S80" s="235" t="s">
        <v>119</v>
      </c>
      <c r="T80" s="235" t="s">
        <v>53</v>
      </c>
      <c r="U80" s="235" t="s">
        <v>58</v>
      </c>
      <c r="V80" s="235" t="s">
        <v>48</v>
      </c>
      <c r="W80" s="235" t="s">
        <v>9193</v>
      </c>
      <c r="X80" s="235" t="s">
        <v>60</v>
      </c>
      <c r="Y80" s="235">
        <v>0</v>
      </c>
      <c r="Z80" s="235">
        <v>240</v>
      </c>
      <c r="AA80" s="235" t="s"/>
    </row>
    <row r="81" spans="1:27">
      <c r="A81" s="234" t="s">
        <v>9268</v>
      </c>
      <c r="B81" s="234" t="s">
        <v>45</v>
      </c>
      <c r="C81" s="234" t="s">
        <v>8952</v>
      </c>
      <c r="D81" s="234" t="s">
        <v>47</v>
      </c>
      <c r="E81" s="234" t="s">
        <v>48</v>
      </c>
      <c r="F81" s="234" t="s">
        <v>9222</v>
      </c>
      <c r="G81" s="235" t="s">
        <v>9223</v>
      </c>
      <c r="H81" s="235" t="s">
        <v>9224</v>
      </c>
      <c r="I81" s="235" t="s">
        <v>52</v>
      </c>
      <c r="J81" s="235" t="s">
        <v>116</v>
      </c>
      <c r="K81" s="235" t="s">
        <v>2155</v>
      </c>
      <c r="L81" s="235" t="s">
        <v>55</v>
      </c>
      <c r="M81" s="235" t="s">
        <v>57</v>
      </c>
      <c r="N81" s="235" t="s">
        <v>57</v>
      </c>
      <c r="O81" s="235" t="s">
        <v>9269</v>
      </c>
      <c r="P81" s="235" t="s">
        <v>9270</v>
      </c>
      <c r="Q81" s="235" t="s">
        <v>8987</v>
      </c>
      <c r="R81" s="235" t="s">
        <v>57</v>
      </c>
      <c r="S81" s="235" t="s">
        <v>119</v>
      </c>
      <c r="T81" s="235" t="s">
        <v>53</v>
      </c>
      <c r="U81" s="235" t="s">
        <v>58</v>
      </c>
      <c r="V81" s="235" t="s">
        <v>48</v>
      </c>
      <c r="W81" s="235" t="s">
        <v>8988</v>
      </c>
      <c r="X81" s="235" t="s">
        <v>60</v>
      </c>
      <c r="Y81" s="235">
        <v>0</v>
      </c>
      <c r="Z81" s="235">
        <v>100</v>
      </c>
      <c r="AA81" s="235" t="s"/>
    </row>
    <row r="82" spans="1:27">
      <c r="A82" s="234" t="s">
        <v>9271</v>
      </c>
      <c r="B82" s="234" t="s">
        <v>45</v>
      </c>
      <c r="C82" s="234" t="s">
        <v>8952</v>
      </c>
      <c r="D82" s="235" t="s">
        <v>47</v>
      </c>
      <c r="E82" s="234" t="s">
        <v>48</v>
      </c>
      <c r="F82" s="234" t="s">
        <v>9222</v>
      </c>
      <c r="G82" s="234" t="s">
        <v>9223</v>
      </c>
      <c r="H82" s="234" t="s">
        <v>9224</v>
      </c>
      <c r="I82" s="234" t="s">
        <v>52</v>
      </c>
      <c r="J82" s="234" t="s">
        <v>116</v>
      </c>
      <c r="K82" s="235" t="s">
        <v>2155</v>
      </c>
      <c r="L82" s="235" t="s">
        <v>55</v>
      </c>
      <c r="M82" s="235" t="s">
        <v>57</v>
      </c>
      <c r="N82" s="235" t="s">
        <v>57</v>
      </c>
      <c r="O82" s="235" t="s">
        <v>9272</v>
      </c>
      <c r="P82" s="235" t="s">
        <v>9273</v>
      </c>
      <c r="Q82" s="235" t="s">
        <v>8987</v>
      </c>
      <c r="R82" s="235" t="s">
        <v>57</v>
      </c>
      <c r="S82" s="235" t="s">
        <v>119</v>
      </c>
      <c r="T82" s="235" t="s">
        <v>53</v>
      </c>
      <c r="U82" s="235" t="s">
        <v>58</v>
      </c>
      <c r="V82" s="235" t="s">
        <v>48</v>
      </c>
      <c r="W82" s="235" t="s">
        <v>8988</v>
      </c>
      <c r="X82" s="235" t="s">
        <v>60</v>
      </c>
      <c r="Y82" s="235">
        <v>0</v>
      </c>
      <c r="Z82" s="235">
        <v>100</v>
      </c>
      <c r="AA82" s="235" t="s"/>
    </row>
    <row r="83" spans="1:27">
      <c r="A83" s="242" t="s">
        <v>9274</v>
      </c>
      <c r="B83" s="242" t="s">
        <v>45</v>
      </c>
      <c r="C83" s="242" t="s">
        <v>8952</v>
      </c>
      <c r="D83" s="242" t="s">
        <v>47</v>
      </c>
      <c r="E83" s="242" t="s">
        <v>48</v>
      </c>
      <c r="F83" s="242" t="s">
        <v>9275</v>
      </c>
      <c r="G83" s="235" t="s">
        <v>9276</v>
      </c>
      <c r="H83" s="235" t="s">
        <v>9277</v>
      </c>
      <c r="I83" s="235" t="s">
        <v>52</v>
      </c>
      <c r="J83" s="235" t="s">
        <v>53</v>
      </c>
      <c r="K83" s="235" t="s">
        <v>385</v>
      </c>
      <c r="L83" s="235" t="s">
        <v>55</v>
      </c>
      <c r="M83" s="235" t="s">
        <v>2015</v>
      </c>
      <c r="N83" s="235" t="s">
        <v>57</v>
      </c>
      <c r="O83" s="235" t="s">
        <v>47</v>
      </c>
      <c r="P83" s="235" t="s">
        <v>47</v>
      </c>
      <c r="Q83" s="235" t="s">
        <v>57</v>
      </c>
      <c r="R83" s="235" t="s">
        <v>57</v>
      </c>
      <c r="S83" s="235" t="s">
        <v>48</v>
      </c>
      <c r="T83" s="235" t="s">
        <v>48</v>
      </c>
      <c r="U83" s="235" t="s">
        <v>58</v>
      </c>
      <c r="V83" s="235" t="s">
        <v>48</v>
      </c>
      <c r="W83" s="235" t="s">
        <v>2016</v>
      </c>
      <c r="X83" s="235" t="s">
        <v>60</v>
      </c>
      <c r="Y83" s="235">
        <v>415</v>
      </c>
      <c r="Z83" s="235">
        <v>0</v>
      </c>
      <c r="AA83" s="235" t="s"/>
    </row>
    <row r="84" spans="1:27">
      <c r="A84" s="234" t="s">
        <v>9278</v>
      </c>
      <c r="B84" s="234" t="s">
        <v>45</v>
      </c>
      <c r="C84" s="234" t="s">
        <v>8952</v>
      </c>
      <c r="D84" s="234" t="s">
        <v>47</v>
      </c>
      <c r="E84" s="234" t="s">
        <v>48</v>
      </c>
      <c r="F84" s="234" t="s">
        <v>9238</v>
      </c>
      <c r="G84" s="235" t="s">
        <v>9239</v>
      </c>
      <c r="H84" s="235" t="s">
        <v>9240</v>
      </c>
      <c r="I84" s="235" t="s">
        <v>52</v>
      </c>
      <c r="J84" s="235" t="s">
        <v>116</v>
      </c>
      <c r="K84" s="235" t="s">
        <v>162</v>
      </c>
      <c r="L84" s="235" t="s">
        <v>55</v>
      </c>
      <c r="M84" s="235" t="s">
        <v>57</v>
      </c>
      <c r="N84" s="235" t="s">
        <v>57</v>
      </c>
      <c r="O84" s="235" t="s">
        <v>9279</v>
      </c>
      <c r="P84" s="235" t="s">
        <v>9280</v>
      </c>
      <c r="Q84" s="235" t="s">
        <v>8987</v>
      </c>
      <c r="R84" s="235" t="s">
        <v>57</v>
      </c>
      <c r="S84" s="235" t="s">
        <v>119</v>
      </c>
      <c r="T84" s="235" t="s">
        <v>53</v>
      </c>
      <c r="U84" s="235" t="s">
        <v>58</v>
      </c>
      <c r="V84" s="235" t="s">
        <v>48</v>
      </c>
      <c r="W84" s="235" t="s">
        <v>8988</v>
      </c>
      <c r="X84" s="235" t="s">
        <v>60</v>
      </c>
      <c r="Y84" s="235">
        <v>0</v>
      </c>
      <c r="Z84" s="235">
        <v>100</v>
      </c>
      <c r="AA84" s="235" t="s"/>
    </row>
    <row r="85" spans="1:27">
      <c r="A85" s="234" t="s">
        <v>9281</v>
      </c>
      <c r="B85" s="234" t="s">
        <v>45</v>
      </c>
      <c r="C85" s="234" t="s">
        <v>8952</v>
      </c>
      <c r="D85" s="234" t="s">
        <v>47</v>
      </c>
      <c r="E85" s="234" t="s">
        <v>48</v>
      </c>
      <c r="F85" s="234" t="s">
        <v>9282</v>
      </c>
      <c r="G85" s="235" t="s">
        <v>9283</v>
      </c>
      <c r="H85" s="235" t="s">
        <v>9284</v>
      </c>
      <c r="I85" s="235" t="s">
        <v>52</v>
      </c>
      <c r="J85" s="235" t="s">
        <v>53</v>
      </c>
      <c r="K85" s="235" t="s">
        <v>54</v>
      </c>
      <c r="L85" s="235" t="s">
        <v>55</v>
      </c>
      <c r="M85" s="235" t="s">
        <v>9285</v>
      </c>
      <c r="N85" s="235" t="s">
        <v>57</v>
      </c>
      <c r="O85" s="235" t="s">
        <v>47</v>
      </c>
      <c r="P85" s="235" t="s">
        <v>47</v>
      </c>
      <c r="Q85" s="235" t="s">
        <v>57</v>
      </c>
      <c r="R85" s="235" t="s">
        <v>57</v>
      </c>
      <c r="S85" s="235" t="s">
        <v>48</v>
      </c>
      <c r="T85" s="235" t="s">
        <v>48</v>
      </c>
      <c r="U85" s="235" t="s">
        <v>58</v>
      </c>
      <c r="V85" s="235" t="s">
        <v>48</v>
      </c>
      <c r="W85" s="235" t="s">
        <v>9286</v>
      </c>
      <c r="X85" s="235" t="s">
        <v>60</v>
      </c>
      <c r="Y85" s="235">
        <v>2240</v>
      </c>
      <c r="Z85" s="235">
        <v>0</v>
      </c>
      <c r="AA85" s="235" t="s"/>
    </row>
    <row r="86" spans="1:27">
      <c r="A86" s="234" t="s">
        <v>9287</v>
      </c>
      <c r="B86" s="234" t="s">
        <v>45</v>
      </c>
      <c r="C86" s="234" t="s">
        <v>8952</v>
      </c>
      <c r="D86" s="234" t="s">
        <v>47</v>
      </c>
      <c r="E86" s="234" t="s">
        <v>48</v>
      </c>
      <c r="F86" s="234" t="s">
        <v>9288</v>
      </c>
      <c r="G86" s="235" t="s">
        <v>9289</v>
      </c>
      <c r="H86" s="235" t="s">
        <v>9224</v>
      </c>
      <c r="I86" s="235" t="s">
        <v>52</v>
      </c>
      <c r="J86" s="235" t="s">
        <v>53</v>
      </c>
      <c r="K86" s="235" t="s">
        <v>2155</v>
      </c>
      <c r="L86" s="235" t="s">
        <v>55</v>
      </c>
      <c r="M86" s="235" t="s">
        <v>2015</v>
      </c>
      <c r="N86" s="235" t="s">
        <v>57</v>
      </c>
      <c r="O86" s="235" t="s">
        <v>47</v>
      </c>
      <c r="P86" s="235" t="s">
        <v>47</v>
      </c>
      <c r="Q86" s="235" t="s">
        <v>57</v>
      </c>
      <c r="R86" s="235" t="s">
        <v>57</v>
      </c>
      <c r="S86" s="235" t="s">
        <v>48</v>
      </c>
      <c r="T86" s="235" t="s">
        <v>48</v>
      </c>
      <c r="U86" s="235" t="s">
        <v>58</v>
      </c>
      <c r="V86" s="235" t="s">
        <v>48</v>
      </c>
      <c r="W86" s="235" t="s">
        <v>2016</v>
      </c>
      <c r="X86" s="235" t="s">
        <v>60</v>
      </c>
      <c r="Y86" s="235">
        <v>415</v>
      </c>
      <c r="Z86" s="235">
        <v>0</v>
      </c>
      <c r="AA86" s="235" t="s"/>
    </row>
    <row r="87" spans="1:27">
      <c r="A87" s="236" t="s">
        <v>9290</v>
      </c>
      <c r="B87" s="236" t="s">
        <v>45</v>
      </c>
      <c r="C87" s="236" t="s">
        <v>8952</v>
      </c>
      <c r="D87" s="236" t="s">
        <v>47</v>
      </c>
      <c r="E87" s="236" t="s">
        <v>48</v>
      </c>
      <c r="F87" s="236" t="s">
        <v>9291</v>
      </c>
      <c r="G87" s="235" t="s">
        <v>9292</v>
      </c>
      <c r="H87" s="235" t="s">
        <v>2394</v>
      </c>
      <c r="I87" s="235" t="s">
        <v>52</v>
      </c>
      <c r="J87" s="235" t="s">
        <v>53</v>
      </c>
      <c r="K87" s="235" t="s">
        <v>1312</v>
      </c>
      <c r="L87" s="235" t="s">
        <v>55</v>
      </c>
      <c r="M87" s="235" t="s">
        <v>1806</v>
      </c>
      <c r="N87" s="235" t="s">
        <v>57</v>
      </c>
      <c r="O87" s="235" t="s">
        <v>47</v>
      </c>
      <c r="P87" s="235" t="s">
        <v>47</v>
      </c>
      <c r="Q87" s="235" t="s">
        <v>57</v>
      </c>
      <c r="R87" s="235" t="s">
        <v>57</v>
      </c>
      <c r="S87" s="235" t="s">
        <v>48</v>
      </c>
      <c r="T87" s="235" t="s">
        <v>48</v>
      </c>
      <c r="U87" s="235" t="s">
        <v>58</v>
      </c>
      <c r="V87" s="235" t="s">
        <v>48</v>
      </c>
      <c r="W87" s="235" t="s">
        <v>1807</v>
      </c>
      <c r="X87" s="235" t="s">
        <v>60</v>
      </c>
      <c r="Y87" s="235">
        <v>430</v>
      </c>
      <c r="Z87" s="235">
        <v>0</v>
      </c>
      <c r="AA87" s="235" t="s"/>
    </row>
    <row r="88" spans="1:27">
      <c r="A88" s="234" t="s">
        <v>9293</v>
      </c>
      <c r="B88" s="234" t="s">
        <v>45</v>
      </c>
      <c r="C88" s="234" t="s">
        <v>8952</v>
      </c>
      <c r="D88" s="234" t="s">
        <v>47</v>
      </c>
      <c r="E88" s="234" t="s">
        <v>48</v>
      </c>
      <c r="F88" s="234" t="s">
        <v>9294</v>
      </c>
      <c r="G88" s="235" t="s">
        <v>9295</v>
      </c>
      <c r="H88" s="235" t="s">
        <v>9296</v>
      </c>
      <c r="I88" s="235" t="s">
        <v>52</v>
      </c>
      <c r="J88" s="235" t="s">
        <v>53</v>
      </c>
      <c r="K88" s="235" t="s">
        <v>454</v>
      </c>
      <c r="L88" s="235" t="s">
        <v>55</v>
      </c>
      <c r="M88" s="235" t="s">
        <v>1806</v>
      </c>
      <c r="N88" s="235" t="s">
        <v>57</v>
      </c>
      <c r="O88" s="235" t="s">
        <v>47</v>
      </c>
      <c r="P88" s="235" t="s">
        <v>47</v>
      </c>
      <c r="Q88" s="235" t="s">
        <v>57</v>
      </c>
      <c r="R88" s="235" t="s">
        <v>57</v>
      </c>
      <c r="S88" s="235" t="s">
        <v>48</v>
      </c>
      <c r="T88" s="235" t="s">
        <v>48</v>
      </c>
      <c r="U88" s="235" t="s">
        <v>58</v>
      </c>
      <c r="V88" s="235" t="s">
        <v>48</v>
      </c>
      <c r="W88" s="235" t="s">
        <v>1807</v>
      </c>
      <c r="X88" s="235" t="s">
        <v>60</v>
      </c>
      <c r="Y88" s="235">
        <v>430</v>
      </c>
      <c r="Z88" s="235">
        <v>0</v>
      </c>
      <c r="AA88" s="235" t="s"/>
    </row>
    <row r="89" spans="1:27">
      <c r="A89" s="234" t="s">
        <v>9297</v>
      </c>
      <c r="B89" s="234" t="s">
        <v>45</v>
      </c>
      <c r="C89" s="234" t="s">
        <v>8952</v>
      </c>
      <c r="D89" s="234" t="s">
        <v>47</v>
      </c>
      <c r="E89" s="234" t="s">
        <v>48</v>
      </c>
      <c r="F89" s="234" t="s">
        <v>9282</v>
      </c>
      <c r="G89" s="235" t="s">
        <v>9283</v>
      </c>
      <c r="H89" s="235" t="s">
        <v>9284</v>
      </c>
      <c r="I89" s="235" t="s">
        <v>52</v>
      </c>
      <c r="J89" s="235" t="s">
        <v>116</v>
      </c>
      <c r="K89" s="235" t="s">
        <v>54</v>
      </c>
      <c r="L89" s="235" t="s">
        <v>55</v>
      </c>
      <c r="M89" s="235" t="s">
        <v>57</v>
      </c>
      <c r="N89" s="235" t="s">
        <v>57</v>
      </c>
      <c r="O89" s="235" t="s">
        <v>9298</v>
      </c>
      <c r="P89" s="235" t="s">
        <v>9299</v>
      </c>
      <c r="Q89" s="235" t="s">
        <v>8998</v>
      </c>
      <c r="R89" s="235" t="s">
        <v>57</v>
      </c>
      <c r="S89" s="235" t="s">
        <v>119</v>
      </c>
      <c r="T89" s="235" t="s">
        <v>53</v>
      </c>
      <c r="U89" s="235" t="s">
        <v>58</v>
      </c>
      <c r="V89" s="235" t="s">
        <v>48</v>
      </c>
      <c r="W89" s="235" t="s">
        <v>8999</v>
      </c>
      <c r="X89" s="235" t="s">
        <v>60</v>
      </c>
      <c r="Y89" s="235">
        <v>0</v>
      </c>
      <c r="Z89" s="235">
        <v>400</v>
      </c>
      <c r="AA89" s="235" t="s"/>
    </row>
    <row r="90" spans="1:27">
      <c r="A90" s="234" t="s">
        <v>9300</v>
      </c>
      <c r="B90" s="234" t="s">
        <v>45</v>
      </c>
      <c r="C90" s="234" t="s">
        <v>8952</v>
      </c>
      <c r="D90" s="234" t="s">
        <v>47</v>
      </c>
      <c r="E90" s="234" t="s">
        <v>48</v>
      </c>
      <c r="F90" s="234" t="s">
        <v>9282</v>
      </c>
      <c r="G90" s="235" t="s">
        <v>9283</v>
      </c>
      <c r="H90" s="235" t="s">
        <v>9284</v>
      </c>
      <c r="I90" s="235" t="s">
        <v>52</v>
      </c>
      <c r="J90" s="235" t="s">
        <v>116</v>
      </c>
      <c r="K90" s="235" t="s">
        <v>54</v>
      </c>
      <c r="L90" s="235" t="s">
        <v>55</v>
      </c>
      <c r="M90" s="235" t="s">
        <v>57</v>
      </c>
      <c r="N90" s="235" t="s">
        <v>57</v>
      </c>
      <c r="O90" s="235" t="s">
        <v>9301</v>
      </c>
      <c r="P90" s="235" t="s">
        <v>9302</v>
      </c>
      <c r="Q90" s="235" t="s">
        <v>8998</v>
      </c>
      <c r="R90" s="235" t="s">
        <v>57</v>
      </c>
      <c r="S90" s="235" t="s">
        <v>119</v>
      </c>
      <c r="T90" s="235" t="s">
        <v>53</v>
      </c>
      <c r="U90" s="235" t="s">
        <v>58</v>
      </c>
      <c r="V90" s="235" t="s">
        <v>48</v>
      </c>
      <c r="W90" s="235" t="s">
        <v>8999</v>
      </c>
      <c r="X90" s="235" t="s">
        <v>60</v>
      </c>
      <c r="Y90" s="235">
        <v>0</v>
      </c>
      <c r="Z90" s="235">
        <v>400</v>
      </c>
      <c r="AA90" s="235" t="s"/>
    </row>
    <row r="91" spans="1:27">
      <c r="A91" s="236" t="s">
        <v>9303</v>
      </c>
      <c r="B91" s="236" t="s">
        <v>45</v>
      </c>
      <c r="C91" s="236" t="s">
        <v>8952</v>
      </c>
      <c r="D91" s="236" t="s">
        <v>47</v>
      </c>
      <c r="E91" s="236" t="s">
        <v>48</v>
      </c>
      <c r="F91" s="236" t="s">
        <v>9282</v>
      </c>
      <c r="G91" s="235" t="s">
        <v>9283</v>
      </c>
      <c r="H91" s="235" t="s">
        <v>9284</v>
      </c>
      <c r="I91" s="235" t="s">
        <v>52</v>
      </c>
      <c r="J91" s="235" t="s">
        <v>116</v>
      </c>
      <c r="K91" s="235" t="s">
        <v>54</v>
      </c>
      <c r="L91" s="235" t="s">
        <v>55</v>
      </c>
      <c r="M91" s="235" t="s">
        <v>57</v>
      </c>
      <c r="N91" s="235" t="s">
        <v>57</v>
      </c>
      <c r="O91" s="235" t="s">
        <v>9304</v>
      </c>
      <c r="P91" s="235" t="s">
        <v>9305</v>
      </c>
      <c r="Q91" s="235" t="s">
        <v>8998</v>
      </c>
      <c r="R91" s="235" t="s">
        <v>57</v>
      </c>
      <c r="S91" s="235" t="s">
        <v>119</v>
      </c>
      <c r="T91" s="235" t="s">
        <v>53</v>
      </c>
      <c r="U91" s="235" t="s">
        <v>58</v>
      </c>
      <c r="V91" s="235" t="s">
        <v>48</v>
      </c>
      <c r="W91" s="235" t="s">
        <v>8999</v>
      </c>
      <c r="X91" s="235" t="s">
        <v>60</v>
      </c>
      <c r="Y91" s="235">
        <v>0</v>
      </c>
      <c r="Z91" s="235">
        <v>400</v>
      </c>
      <c r="AA91" s="235" t="s"/>
    </row>
    <row r="92" spans="1:27">
      <c r="A92" s="234" t="s">
        <v>9306</v>
      </c>
      <c r="B92" s="234" t="s">
        <v>45</v>
      </c>
      <c r="C92" s="234" t="s">
        <v>8952</v>
      </c>
      <c r="D92" s="234" t="s">
        <v>47</v>
      </c>
      <c r="E92" s="234" t="s">
        <v>48</v>
      </c>
      <c r="F92" s="234" t="s">
        <v>9282</v>
      </c>
      <c r="G92" s="235" t="s">
        <v>9283</v>
      </c>
      <c r="H92" s="235" t="s">
        <v>9284</v>
      </c>
      <c r="I92" s="235" t="s">
        <v>52</v>
      </c>
      <c r="J92" s="235" t="s">
        <v>116</v>
      </c>
      <c r="K92" s="235" t="s">
        <v>54</v>
      </c>
      <c r="L92" s="235" t="s">
        <v>55</v>
      </c>
      <c r="M92" s="235" t="s">
        <v>57</v>
      </c>
      <c r="N92" s="235" t="s">
        <v>57</v>
      </c>
      <c r="O92" s="235" t="s">
        <v>9307</v>
      </c>
      <c r="P92" s="235" t="s">
        <v>9308</v>
      </c>
      <c r="Q92" s="235" t="s">
        <v>8998</v>
      </c>
      <c r="R92" s="235" t="s">
        <v>57</v>
      </c>
      <c r="S92" s="235" t="s">
        <v>119</v>
      </c>
      <c r="T92" s="235" t="s">
        <v>53</v>
      </c>
      <c r="U92" s="235" t="s">
        <v>58</v>
      </c>
      <c r="V92" s="235" t="s">
        <v>48</v>
      </c>
      <c r="W92" s="235" t="s">
        <v>8999</v>
      </c>
      <c r="X92" s="235" t="s">
        <v>60</v>
      </c>
      <c r="Y92" s="235">
        <v>0</v>
      </c>
      <c r="Z92" s="235">
        <v>400</v>
      </c>
      <c r="AA92" s="235" t="s"/>
    </row>
    <row r="93" spans="1:27">
      <c r="A93" s="241" t="s">
        <v>9309</v>
      </c>
      <c r="B93" s="241" t="s">
        <v>45</v>
      </c>
      <c r="C93" s="241" t="s">
        <v>8952</v>
      </c>
      <c r="D93" s="241" t="s">
        <v>47</v>
      </c>
      <c r="E93" s="241" t="s">
        <v>48</v>
      </c>
      <c r="F93" s="241" t="s">
        <v>9310</v>
      </c>
      <c r="G93" s="235" t="s">
        <v>9311</v>
      </c>
      <c r="H93" s="235" t="s">
        <v>9043</v>
      </c>
      <c r="I93" s="235" t="s">
        <v>52</v>
      </c>
      <c r="J93" s="235" t="s">
        <v>53</v>
      </c>
      <c r="K93" s="235" t="s">
        <v>162</v>
      </c>
      <c r="L93" s="235" t="s">
        <v>55</v>
      </c>
      <c r="M93" s="235" t="s">
        <v>1806</v>
      </c>
      <c r="N93" s="235" t="s">
        <v>57</v>
      </c>
      <c r="O93" s="235" t="s">
        <v>47</v>
      </c>
      <c r="P93" s="235" t="s">
        <v>47</v>
      </c>
      <c r="Q93" s="235" t="s">
        <v>57</v>
      </c>
      <c r="R93" s="235" t="s">
        <v>57</v>
      </c>
      <c r="S93" s="235" t="s">
        <v>48</v>
      </c>
      <c r="T93" s="235" t="s">
        <v>48</v>
      </c>
      <c r="U93" s="235" t="s">
        <v>58</v>
      </c>
      <c r="V93" s="235" t="s">
        <v>48</v>
      </c>
      <c r="W93" s="235" t="s">
        <v>1807</v>
      </c>
      <c r="X93" s="235" t="s">
        <v>60</v>
      </c>
      <c r="Y93" s="235">
        <v>430</v>
      </c>
      <c r="Z93" s="235">
        <v>0</v>
      </c>
      <c r="AA93" s="235" t="s"/>
    </row>
    <row r="94" spans="1:27">
      <c r="A94" s="234" t="s">
        <v>9312</v>
      </c>
      <c r="B94" s="234" t="s">
        <v>45</v>
      </c>
      <c r="C94" s="234" t="s">
        <v>8952</v>
      </c>
      <c r="D94" s="234" t="s">
        <v>47</v>
      </c>
      <c r="E94" s="234" t="s">
        <v>48</v>
      </c>
      <c r="F94" s="234" t="s">
        <v>9313</v>
      </c>
      <c r="G94" s="235" t="s">
        <v>9314</v>
      </c>
      <c r="H94" s="235" t="s">
        <v>604</v>
      </c>
      <c r="I94" s="235" t="s">
        <v>52</v>
      </c>
      <c r="J94" s="235" t="s">
        <v>53</v>
      </c>
      <c r="K94" s="235" t="s">
        <v>467</v>
      </c>
      <c r="L94" s="235" t="s">
        <v>55</v>
      </c>
      <c r="M94" s="235" t="s">
        <v>9007</v>
      </c>
      <c r="N94" s="235" t="s">
        <v>57</v>
      </c>
      <c r="O94" s="235" t="s">
        <v>47</v>
      </c>
      <c r="P94" s="235" t="s">
        <v>47</v>
      </c>
      <c r="Q94" s="235" t="s">
        <v>57</v>
      </c>
      <c r="R94" s="235" t="s">
        <v>57</v>
      </c>
      <c r="S94" s="235" t="s">
        <v>48</v>
      </c>
      <c r="T94" s="235" t="s">
        <v>48</v>
      </c>
      <c r="U94" s="235" t="s">
        <v>58</v>
      </c>
      <c r="V94" s="235" t="s">
        <v>48</v>
      </c>
      <c r="W94" s="235" t="s">
        <v>9008</v>
      </c>
      <c r="X94" s="235" t="s">
        <v>60</v>
      </c>
      <c r="Y94" s="235">
        <v>1695</v>
      </c>
      <c r="Z94" s="235">
        <v>0</v>
      </c>
      <c r="AA94" s="235" t="s"/>
    </row>
    <row r="95" spans="1:27">
      <c r="A95" s="242" t="s">
        <v>9315</v>
      </c>
      <c r="B95" s="242" t="s">
        <v>45</v>
      </c>
      <c r="C95" s="242" t="s">
        <v>8952</v>
      </c>
      <c r="D95" s="242" t="s">
        <v>47</v>
      </c>
      <c r="E95" s="242" t="s">
        <v>48</v>
      </c>
      <c r="F95" s="242" t="s">
        <v>9313</v>
      </c>
      <c r="G95" s="235" t="s">
        <v>9314</v>
      </c>
      <c r="H95" s="235" t="s">
        <v>604</v>
      </c>
      <c r="I95" s="235" t="s">
        <v>52</v>
      </c>
      <c r="J95" s="235" t="s">
        <v>116</v>
      </c>
      <c r="K95" s="235" t="s">
        <v>467</v>
      </c>
      <c r="L95" s="235" t="s">
        <v>55</v>
      </c>
      <c r="M95" s="235" t="s">
        <v>57</v>
      </c>
      <c r="N95" s="235" t="s">
        <v>57</v>
      </c>
      <c r="O95" s="235" t="s">
        <v>9316</v>
      </c>
      <c r="P95" s="235" t="s">
        <v>9317</v>
      </c>
      <c r="Q95" s="235" t="s">
        <v>8998</v>
      </c>
      <c r="R95" s="235" t="s">
        <v>57</v>
      </c>
      <c r="S95" s="235" t="s">
        <v>119</v>
      </c>
      <c r="T95" s="235" t="s">
        <v>53</v>
      </c>
      <c r="U95" s="235" t="s">
        <v>58</v>
      </c>
      <c r="V95" s="235" t="s">
        <v>48</v>
      </c>
      <c r="W95" s="235" t="s">
        <v>8999</v>
      </c>
      <c r="X95" s="235" t="s">
        <v>60</v>
      </c>
      <c r="Y95" s="235">
        <v>0</v>
      </c>
      <c r="Z95" s="235">
        <v>400</v>
      </c>
      <c r="AA95" s="235" t="s"/>
    </row>
    <row r="96" spans="1:27">
      <c r="A96" s="234" t="s">
        <v>9318</v>
      </c>
      <c r="B96" s="234" t="s">
        <v>45</v>
      </c>
      <c r="C96" s="234" t="s">
        <v>8952</v>
      </c>
      <c r="D96" s="234" t="s">
        <v>47</v>
      </c>
      <c r="E96" s="234" t="s">
        <v>48</v>
      </c>
      <c r="F96" s="234" t="s">
        <v>9313</v>
      </c>
      <c r="G96" s="235" t="s">
        <v>9314</v>
      </c>
      <c r="H96" s="235" t="s">
        <v>604</v>
      </c>
      <c r="I96" s="235" t="s">
        <v>52</v>
      </c>
      <c r="J96" s="235" t="s">
        <v>116</v>
      </c>
      <c r="K96" s="235" t="s">
        <v>467</v>
      </c>
      <c r="L96" s="235" t="s">
        <v>55</v>
      </c>
      <c r="M96" s="235" t="s">
        <v>57</v>
      </c>
      <c r="N96" s="235" t="s">
        <v>57</v>
      </c>
      <c r="O96" s="235" t="s">
        <v>9319</v>
      </c>
      <c r="P96" s="235" t="s">
        <v>9320</v>
      </c>
      <c r="Q96" s="235" t="s">
        <v>8998</v>
      </c>
      <c r="R96" s="235" t="s">
        <v>57</v>
      </c>
      <c r="S96" s="235" t="s">
        <v>119</v>
      </c>
      <c r="T96" s="235" t="s">
        <v>53</v>
      </c>
      <c r="U96" s="235" t="s">
        <v>58</v>
      </c>
      <c r="V96" s="235" t="s">
        <v>48</v>
      </c>
      <c r="W96" s="235" t="s">
        <v>8999</v>
      </c>
      <c r="X96" s="235" t="s">
        <v>60</v>
      </c>
      <c r="Y96" s="235">
        <v>0</v>
      </c>
      <c r="Z96" s="235">
        <v>400</v>
      </c>
      <c r="AA96" s="235" t="s"/>
    </row>
    <row r="97" spans="1:27">
      <c r="A97" s="241" t="s">
        <v>9321</v>
      </c>
      <c r="B97" s="241" t="s">
        <v>45</v>
      </c>
      <c r="C97" s="241" t="s">
        <v>8952</v>
      </c>
      <c r="D97" s="241" t="s">
        <v>47</v>
      </c>
      <c r="E97" s="241" t="s">
        <v>48</v>
      </c>
      <c r="F97" s="241" t="s">
        <v>9313</v>
      </c>
      <c r="G97" s="235" t="s">
        <v>9314</v>
      </c>
      <c r="H97" s="235" t="s">
        <v>604</v>
      </c>
      <c r="I97" s="235" t="s">
        <v>52</v>
      </c>
      <c r="J97" s="235" t="s">
        <v>116</v>
      </c>
      <c r="K97" s="235" t="s">
        <v>467</v>
      </c>
      <c r="L97" s="235" t="s">
        <v>55</v>
      </c>
      <c r="M97" s="235" t="s">
        <v>57</v>
      </c>
      <c r="N97" s="235" t="s">
        <v>57</v>
      </c>
      <c r="O97" s="235" t="s">
        <v>9322</v>
      </c>
      <c r="P97" s="235" t="s">
        <v>9323</v>
      </c>
      <c r="Q97" s="235" t="s">
        <v>8998</v>
      </c>
      <c r="R97" s="235" t="s">
        <v>57</v>
      </c>
      <c r="S97" s="235" t="s">
        <v>119</v>
      </c>
      <c r="T97" s="235" t="s">
        <v>53</v>
      </c>
      <c r="U97" s="235" t="s">
        <v>58</v>
      </c>
      <c r="V97" s="235" t="s">
        <v>48</v>
      </c>
      <c r="W97" s="235" t="s">
        <v>8999</v>
      </c>
      <c r="X97" s="235" t="s">
        <v>60</v>
      </c>
      <c r="Y97" s="235">
        <v>0</v>
      </c>
      <c r="Z97" s="235">
        <v>400</v>
      </c>
      <c r="AA97" s="235" t="s"/>
    </row>
    <row r="98" spans="1:27">
      <c r="A98" s="242" t="s">
        <v>9324</v>
      </c>
      <c r="B98" s="242" t="s">
        <v>45</v>
      </c>
      <c r="C98" s="242" t="s">
        <v>8952</v>
      </c>
      <c r="D98" s="242" t="s">
        <v>47</v>
      </c>
      <c r="E98" s="242" t="s">
        <v>48</v>
      </c>
      <c r="F98" s="242" t="s">
        <v>9325</v>
      </c>
      <c r="G98" s="235" t="s">
        <v>9326</v>
      </c>
      <c r="H98" s="235" t="s">
        <v>9327</v>
      </c>
      <c r="I98" s="235" t="s">
        <v>52</v>
      </c>
      <c r="J98" s="235" t="s">
        <v>53</v>
      </c>
      <c r="K98" s="235" t="s">
        <v>559</v>
      </c>
      <c r="L98" s="235" t="s">
        <v>55</v>
      </c>
      <c r="M98" s="235" t="s">
        <v>9328</v>
      </c>
      <c r="N98" s="235" t="s">
        <v>57</v>
      </c>
      <c r="O98" s="235" t="s">
        <v>47</v>
      </c>
      <c r="P98" s="235" t="s">
        <v>47</v>
      </c>
      <c r="Q98" s="235" t="s">
        <v>57</v>
      </c>
      <c r="R98" s="235" t="s">
        <v>57</v>
      </c>
      <c r="S98" s="235" t="s">
        <v>48</v>
      </c>
      <c r="T98" s="235" t="s">
        <v>48</v>
      </c>
      <c r="U98" s="235" t="s">
        <v>58</v>
      </c>
      <c r="V98" s="235" t="s">
        <v>48</v>
      </c>
      <c r="W98" s="235" t="s">
        <v>9329</v>
      </c>
      <c r="X98" s="235" t="s">
        <v>60</v>
      </c>
      <c r="Y98" s="235">
        <v>860</v>
      </c>
      <c r="Z98" s="235">
        <v>0</v>
      </c>
      <c r="AA98" s="235" t="s"/>
    </row>
    <row r="99" spans="1:27">
      <c r="A99" s="234" t="s">
        <v>9330</v>
      </c>
      <c r="B99" s="234" t="s">
        <v>45</v>
      </c>
      <c r="C99" s="234" t="s">
        <v>8952</v>
      </c>
      <c r="D99" s="234" t="s">
        <v>47</v>
      </c>
      <c r="E99" s="234" t="s">
        <v>48</v>
      </c>
      <c r="F99" s="234" t="s">
        <v>9288</v>
      </c>
      <c r="G99" s="235" t="s">
        <v>9289</v>
      </c>
      <c r="H99" s="235" t="s">
        <v>9224</v>
      </c>
      <c r="I99" s="235" t="s">
        <v>52</v>
      </c>
      <c r="J99" s="235" t="s">
        <v>116</v>
      </c>
      <c r="K99" s="235" t="s">
        <v>2155</v>
      </c>
      <c r="L99" s="235" t="s">
        <v>55</v>
      </c>
      <c r="M99" s="235" t="s">
        <v>57</v>
      </c>
      <c r="N99" s="235" t="s">
        <v>57</v>
      </c>
      <c r="O99" s="235" t="s">
        <v>9331</v>
      </c>
      <c r="P99" s="235" t="s">
        <v>9332</v>
      </c>
      <c r="Q99" s="235" t="s">
        <v>8987</v>
      </c>
      <c r="R99" s="235" t="s">
        <v>57</v>
      </c>
      <c r="S99" s="235" t="s">
        <v>119</v>
      </c>
      <c r="T99" s="235" t="s">
        <v>53</v>
      </c>
      <c r="U99" s="235" t="s">
        <v>58</v>
      </c>
      <c r="V99" s="235" t="s">
        <v>48</v>
      </c>
      <c r="W99" s="235" t="s">
        <v>8988</v>
      </c>
      <c r="X99" s="235" t="s">
        <v>60</v>
      </c>
      <c r="Y99" s="235">
        <v>0</v>
      </c>
      <c r="Z99" s="235">
        <v>100</v>
      </c>
      <c r="AA99" s="235" t="s"/>
    </row>
    <row r="100" spans="1:27">
      <c r="A100" s="234" t="s">
        <v>9333</v>
      </c>
      <c r="B100" s="234" t="s">
        <v>45</v>
      </c>
      <c r="C100" s="234" t="s">
        <v>8952</v>
      </c>
      <c r="D100" s="234" t="s">
        <v>47</v>
      </c>
      <c r="E100" s="234" t="s">
        <v>48</v>
      </c>
      <c r="F100" s="234" t="s">
        <v>9211</v>
      </c>
      <c r="G100" s="235" t="s">
        <v>9212</v>
      </c>
      <c r="H100" s="235" t="s">
        <v>9089</v>
      </c>
      <c r="I100" s="235" t="s">
        <v>52</v>
      </c>
      <c r="J100" s="235" t="s">
        <v>116</v>
      </c>
      <c r="K100" s="235" t="s">
        <v>454</v>
      </c>
      <c r="L100" s="235" t="s">
        <v>55</v>
      </c>
      <c r="M100" s="235" t="s">
        <v>57</v>
      </c>
      <c r="N100" s="235" t="s">
        <v>57</v>
      </c>
      <c r="O100" s="235" t="s">
        <v>9334</v>
      </c>
      <c r="P100" s="235" t="s">
        <v>9335</v>
      </c>
      <c r="Q100" s="235" t="s">
        <v>8987</v>
      </c>
      <c r="R100" s="235" t="s">
        <v>57</v>
      </c>
      <c r="S100" s="235" t="s">
        <v>119</v>
      </c>
      <c r="T100" s="235" t="s">
        <v>53</v>
      </c>
      <c r="U100" s="235" t="s">
        <v>58</v>
      </c>
      <c r="V100" s="235" t="s">
        <v>48</v>
      </c>
      <c r="W100" s="235" t="s">
        <v>8988</v>
      </c>
      <c r="X100" s="235" t="s">
        <v>60</v>
      </c>
      <c r="Y100" s="235">
        <v>0</v>
      </c>
      <c r="Z100" s="235">
        <v>100</v>
      </c>
      <c r="AA100" s="235" t="s"/>
    </row>
    <row r="101" spans="1:27">
      <c r="A101" s="234" t="s">
        <v>9336</v>
      </c>
      <c r="B101" s="234" t="s">
        <v>45</v>
      </c>
      <c r="C101" s="234" t="s">
        <v>8952</v>
      </c>
      <c r="D101" s="234" t="s">
        <v>47</v>
      </c>
      <c r="E101" s="234" t="s">
        <v>48</v>
      </c>
      <c r="F101" s="234" t="s">
        <v>9211</v>
      </c>
      <c r="G101" s="235" t="s">
        <v>9212</v>
      </c>
      <c r="H101" s="235" t="s">
        <v>9089</v>
      </c>
      <c r="I101" s="235" t="s">
        <v>52</v>
      </c>
      <c r="J101" s="235" t="s">
        <v>116</v>
      </c>
      <c r="K101" s="235" t="s">
        <v>454</v>
      </c>
      <c r="L101" s="235" t="s">
        <v>55</v>
      </c>
      <c r="M101" s="235" t="s">
        <v>57</v>
      </c>
      <c r="N101" s="235" t="s">
        <v>57</v>
      </c>
      <c r="O101" s="235" t="s">
        <v>9337</v>
      </c>
      <c r="P101" s="235" t="s">
        <v>9338</v>
      </c>
      <c r="Q101" s="235" t="s">
        <v>8987</v>
      </c>
      <c r="R101" s="235" t="s">
        <v>57</v>
      </c>
      <c r="S101" s="235" t="s">
        <v>119</v>
      </c>
      <c r="T101" s="235" t="s">
        <v>53</v>
      </c>
      <c r="U101" s="235" t="s">
        <v>58</v>
      </c>
      <c r="V101" s="235" t="s">
        <v>48</v>
      </c>
      <c r="W101" s="235" t="s">
        <v>8988</v>
      </c>
      <c r="X101" s="235" t="s">
        <v>60</v>
      </c>
      <c r="Y101" s="235">
        <v>0</v>
      </c>
      <c r="Z101" s="235">
        <v>100</v>
      </c>
      <c r="AA101" s="235" t="s"/>
    </row>
    <row r="102" spans="1:27">
      <c r="A102" s="234" t="s">
        <v>9339</v>
      </c>
      <c r="B102" s="234" t="s">
        <v>45</v>
      </c>
      <c r="C102" s="234" t="s">
        <v>8952</v>
      </c>
      <c r="D102" s="234" t="s">
        <v>47</v>
      </c>
      <c r="E102" s="234" t="s">
        <v>48</v>
      </c>
      <c r="F102" s="234" t="s">
        <v>9260</v>
      </c>
      <c r="G102" s="235" t="s">
        <v>9261</v>
      </c>
      <c r="H102" s="235" t="s">
        <v>9262</v>
      </c>
      <c r="I102" s="235" t="s">
        <v>52</v>
      </c>
      <c r="J102" s="235" t="s">
        <v>116</v>
      </c>
      <c r="K102" s="235" t="s">
        <v>162</v>
      </c>
      <c r="L102" s="235" t="s">
        <v>55</v>
      </c>
      <c r="M102" s="235" t="s">
        <v>57</v>
      </c>
      <c r="N102" s="235" t="s">
        <v>57</v>
      </c>
      <c r="O102" s="235" t="s">
        <v>9340</v>
      </c>
      <c r="P102" s="235" t="s">
        <v>9341</v>
      </c>
      <c r="Q102" s="235" t="s">
        <v>8998</v>
      </c>
      <c r="R102" s="235" t="s">
        <v>57</v>
      </c>
      <c r="S102" s="235" t="s">
        <v>119</v>
      </c>
      <c r="T102" s="235" t="s">
        <v>53</v>
      </c>
      <c r="U102" s="235" t="s">
        <v>58</v>
      </c>
      <c r="V102" s="235" t="s">
        <v>48</v>
      </c>
      <c r="W102" s="235" t="s">
        <v>8999</v>
      </c>
      <c r="X102" s="235" t="s">
        <v>60</v>
      </c>
      <c r="Y102" s="235">
        <v>0</v>
      </c>
      <c r="Z102" s="235">
        <v>400</v>
      </c>
      <c r="AA102" s="235" t="s"/>
    </row>
    <row r="103" spans="1:27">
      <c r="A103" s="234" t="s">
        <v>9342</v>
      </c>
      <c r="B103" s="234" t="s">
        <v>45</v>
      </c>
      <c r="C103" s="234" t="s">
        <v>8952</v>
      </c>
      <c r="D103" s="234" t="s">
        <v>47</v>
      </c>
      <c r="E103" s="234" t="s">
        <v>48</v>
      </c>
      <c r="F103" s="234" t="s">
        <v>9260</v>
      </c>
      <c r="G103" s="235" t="s">
        <v>9261</v>
      </c>
      <c r="H103" s="235" t="s">
        <v>9262</v>
      </c>
      <c r="I103" s="235" t="s">
        <v>52</v>
      </c>
      <c r="J103" s="235" t="s">
        <v>116</v>
      </c>
      <c r="K103" s="235" t="s">
        <v>162</v>
      </c>
      <c r="L103" s="235" t="s">
        <v>55</v>
      </c>
      <c r="M103" s="235" t="s">
        <v>57</v>
      </c>
      <c r="N103" s="235" t="s">
        <v>57</v>
      </c>
      <c r="O103" s="235" t="s">
        <v>9343</v>
      </c>
      <c r="P103" s="235" t="s">
        <v>9344</v>
      </c>
      <c r="Q103" s="235" t="s">
        <v>8998</v>
      </c>
      <c r="R103" s="235" t="s">
        <v>57</v>
      </c>
      <c r="S103" s="235" t="s">
        <v>119</v>
      </c>
      <c r="T103" s="235" t="s">
        <v>53</v>
      </c>
      <c r="U103" s="235" t="s">
        <v>58</v>
      </c>
      <c r="V103" s="235" t="s">
        <v>48</v>
      </c>
      <c r="W103" s="235" t="s">
        <v>8999</v>
      </c>
      <c r="X103" s="235" t="s">
        <v>60</v>
      </c>
      <c r="Y103" s="235">
        <v>0</v>
      </c>
      <c r="Z103" s="235">
        <v>400</v>
      </c>
      <c r="AA103" s="235" t="s"/>
    </row>
    <row r="104" spans="1:27">
      <c r="A104" s="234" t="s">
        <v>9345</v>
      </c>
      <c r="B104" s="234" t="s">
        <v>45</v>
      </c>
      <c r="C104" s="234" t="s">
        <v>8952</v>
      </c>
      <c r="D104" s="234" t="s">
        <v>47</v>
      </c>
      <c r="E104" s="234" t="s">
        <v>48</v>
      </c>
      <c r="F104" s="234" t="s">
        <v>9215</v>
      </c>
      <c r="G104" s="235" t="s">
        <v>9216</v>
      </c>
      <c r="H104" s="235" t="s">
        <v>9217</v>
      </c>
      <c r="I104" s="235" t="s">
        <v>52</v>
      </c>
      <c r="J104" s="235" t="s">
        <v>116</v>
      </c>
      <c r="K104" s="235" t="s">
        <v>559</v>
      </c>
      <c r="L104" s="235" t="s">
        <v>55</v>
      </c>
      <c r="M104" s="235" t="s">
        <v>57</v>
      </c>
      <c r="N104" s="235" t="s">
        <v>57</v>
      </c>
      <c r="O104" s="235" t="s">
        <v>9346</v>
      </c>
      <c r="P104" s="235" t="s">
        <v>9347</v>
      </c>
      <c r="Q104" s="235" t="s">
        <v>8987</v>
      </c>
      <c r="R104" s="235" t="s">
        <v>57</v>
      </c>
      <c r="S104" s="235" t="s">
        <v>119</v>
      </c>
      <c r="T104" s="235" t="s">
        <v>53</v>
      </c>
      <c r="U104" s="235" t="s">
        <v>58</v>
      </c>
      <c r="V104" s="235" t="s">
        <v>48</v>
      </c>
      <c r="W104" s="235" t="s">
        <v>8988</v>
      </c>
      <c r="X104" s="235" t="s">
        <v>60</v>
      </c>
      <c r="Y104" s="235">
        <v>0</v>
      </c>
      <c r="Z104" s="235">
        <v>100</v>
      </c>
      <c r="AA104" s="235" t="s"/>
    </row>
    <row r="105" spans="1:27">
      <c r="A105" s="234" t="s">
        <v>9348</v>
      </c>
      <c r="B105" s="234" t="s">
        <v>45</v>
      </c>
      <c r="C105" s="234" t="s">
        <v>8952</v>
      </c>
      <c r="D105" s="234" t="s">
        <v>47</v>
      </c>
      <c r="E105" s="234" t="s">
        <v>48</v>
      </c>
      <c r="F105" s="234" t="s">
        <v>9291</v>
      </c>
      <c r="G105" s="235" t="s">
        <v>9292</v>
      </c>
      <c r="H105" s="235" t="s">
        <v>2394</v>
      </c>
      <c r="I105" s="235" t="s">
        <v>52</v>
      </c>
      <c r="J105" s="235" t="s">
        <v>116</v>
      </c>
      <c r="K105" s="235" t="s">
        <v>1312</v>
      </c>
      <c r="L105" s="235" t="s">
        <v>55</v>
      </c>
      <c r="M105" s="235" t="s">
        <v>57</v>
      </c>
      <c r="N105" s="235" t="s">
        <v>57</v>
      </c>
      <c r="O105" s="235" t="s">
        <v>9349</v>
      </c>
      <c r="P105" s="235" t="s">
        <v>9350</v>
      </c>
      <c r="Q105" s="235" t="s">
        <v>8987</v>
      </c>
      <c r="R105" s="235" t="s">
        <v>57</v>
      </c>
      <c r="S105" s="235" t="s">
        <v>119</v>
      </c>
      <c r="T105" s="235" t="s">
        <v>53</v>
      </c>
      <c r="U105" s="235" t="s">
        <v>58</v>
      </c>
      <c r="V105" s="235" t="s">
        <v>48</v>
      </c>
      <c r="W105" s="235" t="s">
        <v>8988</v>
      </c>
      <c r="X105" s="235" t="s">
        <v>60</v>
      </c>
      <c r="Y105" s="235">
        <v>0</v>
      </c>
      <c r="Z105" s="235">
        <v>100</v>
      </c>
      <c r="AA105" s="235" t="s"/>
    </row>
    <row r="106" spans="1:27">
      <c r="A106" s="234" t="s">
        <v>9351</v>
      </c>
      <c r="B106" s="234" t="s">
        <v>45</v>
      </c>
      <c r="C106" s="234" t="s">
        <v>8952</v>
      </c>
      <c r="D106" s="234" t="s">
        <v>47</v>
      </c>
      <c r="E106" s="234" t="s">
        <v>48</v>
      </c>
      <c r="F106" s="234" t="s">
        <v>9234</v>
      </c>
      <c r="G106" s="235" t="s">
        <v>9235</v>
      </c>
      <c r="H106" s="235" t="s">
        <v>9236</v>
      </c>
      <c r="I106" s="235" t="s">
        <v>52</v>
      </c>
      <c r="J106" s="235" t="s">
        <v>116</v>
      </c>
      <c r="K106" s="235" t="s">
        <v>578</v>
      </c>
      <c r="L106" s="235" t="s">
        <v>55</v>
      </c>
      <c r="M106" s="235" t="s">
        <v>57</v>
      </c>
      <c r="N106" s="235" t="s">
        <v>57</v>
      </c>
      <c r="O106" s="235" t="s">
        <v>9352</v>
      </c>
      <c r="P106" s="235" t="s">
        <v>9353</v>
      </c>
      <c r="Q106" s="235" t="s">
        <v>8987</v>
      </c>
      <c r="R106" s="235" t="s">
        <v>57</v>
      </c>
      <c r="S106" s="235" t="s">
        <v>119</v>
      </c>
      <c r="T106" s="235" t="s">
        <v>53</v>
      </c>
      <c r="U106" s="235" t="s">
        <v>58</v>
      </c>
      <c r="V106" s="235" t="s">
        <v>48</v>
      </c>
      <c r="W106" s="235" t="s">
        <v>8988</v>
      </c>
      <c r="X106" s="235" t="s">
        <v>60</v>
      </c>
      <c r="Y106" s="235">
        <v>0</v>
      </c>
      <c r="Z106" s="235">
        <v>100</v>
      </c>
      <c r="AA106" s="235" t="s"/>
    </row>
    <row r="107" spans="1:27">
      <c r="A107" s="234" t="s">
        <v>9354</v>
      </c>
      <c r="B107" s="234" t="s">
        <v>45</v>
      </c>
      <c r="C107" s="234" t="s">
        <v>8952</v>
      </c>
      <c r="D107" s="234" t="s">
        <v>47</v>
      </c>
      <c r="E107" s="234" t="s">
        <v>48</v>
      </c>
      <c r="F107" s="234" t="s">
        <v>9234</v>
      </c>
      <c r="G107" s="235" t="s">
        <v>9235</v>
      </c>
      <c r="H107" s="235" t="s">
        <v>9236</v>
      </c>
      <c r="I107" s="235" t="s">
        <v>52</v>
      </c>
      <c r="J107" s="235" t="s">
        <v>116</v>
      </c>
      <c r="K107" s="235" t="s">
        <v>578</v>
      </c>
      <c r="L107" s="235" t="s">
        <v>55</v>
      </c>
      <c r="M107" s="235" t="s">
        <v>57</v>
      </c>
      <c r="N107" s="235" t="s">
        <v>57</v>
      </c>
      <c r="O107" s="235" t="s">
        <v>9355</v>
      </c>
      <c r="P107" s="235" t="s">
        <v>9356</v>
      </c>
      <c r="Q107" s="235" t="s">
        <v>8987</v>
      </c>
      <c r="R107" s="235" t="s">
        <v>57</v>
      </c>
      <c r="S107" s="235" t="s">
        <v>119</v>
      </c>
      <c r="T107" s="235" t="s">
        <v>53</v>
      </c>
      <c r="U107" s="235" t="s">
        <v>58</v>
      </c>
      <c r="V107" s="235" t="s">
        <v>48</v>
      </c>
      <c r="W107" s="235" t="s">
        <v>8988</v>
      </c>
      <c r="X107" s="235" t="s">
        <v>60</v>
      </c>
      <c r="Y107" s="235">
        <v>0</v>
      </c>
      <c r="Z107" s="235">
        <v>100</v>
      </c>
      <c r="AA107" s="235" t="s"/>
    </row>
    <row r="108" spans="1:27">
      <c r="A108" s="234" t="s">
        <v>9357</v>
      </c>
      <c r="B108" s="234" t="s">
        <v>45</v>
      </c>
      <c r="C108" s="234" t="s">
        <v>8952</v>
      </c>
      <c r="D108" s="234" t="s">
        <v>47</v>
      </c>
      <c r="E108" s="234" t="s">
        <v>48</v>
      </c>
      <c r="F108" s="234" t="s">
        <v>9275</v>
      </c>
      <c r="G108" s="235" t="s">
        <v>9276</v>
      </c>
      <c r="H108" s="235" t="s">
        <v>9277</v>
      </c>
      <c r="I108" s="235" t="s">
        <v>52</v>
      </c>
      <c r="J108" s="235" t="s">
        <v>116</v>
      </c>
      <c r="K108" s="235" t="s">
        <v>385</v>
      </c>
      <c r="L108" s="235" t="s">
        <v>55</v>
      </c>
      <c r="M108" s="235" t="s">
        <v>57</v>
      </c>
      <c r="N108" s="235" t="s">
        <v>57</v>
      </c>
      <c r="O108" s="235" t="s">
        <v>9358</v>
      </c>
      <c r="P108" s="235" t="s">
        <v>9359</v>
      </c>
      <c r="Q108" s="235" t="s">
        <v>8987</v>
      </c>
      <c r="R108" s="235" t="s">
        <v>57</v>
      </c>
      <c r="S108" s="235" t="s">
        <v>119</v>
      </c>
      <c r="T108" s="235" t="s">
        <v>53</v>
      </c>
      <c r="U108" s="235" t="s">
        <v>58</v>
      </c>
      <c r="V108" s="235" t="s">
        <v>48</v>
      </c>
      <c r="W108" s="235" t="s">
        <v>8988</v>
      </c>
      <c r="X108" s="235" t="s">
        <v>60</v>
      </c>
      <c r="Y108" s="235">
        <v>0</v>
      </c>
      <c r="Z108" s="235">
        <v>100</v>
      </c>
      <c r="AA108" s="235" t="s"/>
    </row>
    <row r="109" spans="1:27" s="133">
      <c r="A109" s="234" t="s">
        <v>9360</v>
      </c>
      <c r="B109" s="234" t="s">
        <v>45</v>
      </c>
      <c r="C109" s="234" t="s">
        <v>8952</v>
      </c>
      <c r="D109" s="234" t="s">
        <v>47</v>
      </c>
      <c r="E109" s="234" t="s">
        <v>48</v>
      </c>
      <c r="F109" s="234" t="s">
        <v>9294</v>
      </c>
      <c r="G109" s="234" t="s">
        <v>9295</v>
      </c>
      <c r="H109" s="234" t="s">
        <v>9296</v>
      </c>
      <c r="I109" s="234" t="s">
        <v>52</v>
      </c>
      <c r="J109" s="234" t="s">
        <v>116</v>
      </c>
      <c r="K109" s="234" t="s">
        <v>454</v>
      </c>
      <c r="L109" s="234" t="s">
        <v>55</v>
      </c>
      <c r="M109" s="234" t="s">
        <v>57</v>
      </c>
      <c r="N109" s="234" t="s">
        <v>57</v>
      </c>
      <c r="O109" s="234" t="s">
        <v>9361</v>
      </c>
      <c r="P109" s="234" t="s">
        <v>9362</v>
      </c>
      <c r="Q109" s="234" t="s">
        <v>8987</v>
      </c>
      <c r="R109" s="234" t="s">
        <v>57</v>
      </c>
      <c r="S109" s="234" t="s">
        <v>119</v>
      </c>
      <c r="T109" s="234" t="s">
        <v>53</v>
      </c>
      <c r="U109" s="234" t="s">
        <v>58</v>
      </c>
      <c r="V109" s="234" t="s">
        <v>48</v>
      </c>
      <c r="W109" s="234" t="s">
        <v>8988</v>
      </c>
      <c r="X109" s="234" t="s">
        <v>60</v>
      </c>
      <c r="Y109" s="234">
        <v>0</v>
      </c>
      <c r="Z109" s="234">
        <v>100</v>
      </c>
      <c r="AA109" s="234" t="s"/>
    </row>
    <row r="110" spans="1:27">
      <c r="A110" s="234" t="s">
        <v>9363</v>
      </c>
      <c r="B110" s="234" t="s">
        <v>45</v>
      </c>
      <c r="C110" s="234" t="s">
        <v>8952</v>
      </c>
      <c r="D110" s="234" t="s">
        <v>47</v>
      </c>
      <c r="E110" s="234" t="s">
        <v>48</v>
      </c>
      <c r="F110" s="234" t="s">
        <v>9242</v>
      </c>
      <c r="G110" s="235" t="s">
        <v>9243</v>
      </c>
      <c r="H110" s="235" t="s">
        <v>9244</v>
      </c>
      <c r="I110" s="235" t="s">
        <v>52</v>
      </c>
      <c r="J110" s="235" t="s">
        <v>116</v>
      </c>
      <c r="K110" s="235" t="s">
        <v>467</v>
      </c>
      <c r="L110" s="235" t="s">
        <v>55</v>
      </c>
      <c r="M110" s="235" t="s">
        <v>57</v>
      </c>
      <c r="N110" s="235" t="s">
        <v>57</v>
      </c>
      <c r="O110" s="235" t="s">
        <v>9364</v>
      </c>
      <c r="P110" s="235" t="s">
        <v>9365</v>
      </c>
      <c r="Q110" s="235" t="s">
        <v>8987</v>
      </c>
      <c r="R110" s="235" t="s">
        <v>9366</v>
      </c>
      <c r="S110" s="235" t="s">
        <v>119</v>
      </c>
      <c r="T110" s="235" t="s">
        <v>53</v>
      </c>
      <c r="U110" s="235" t="s">
        <v>58</v>
      </c>
      <c r="V110" s="235" t="s">
        <v>48</v>
      </c>
      <c r="W110" s="235" t="s">
        <v>8988</v>
      </c>
      <c r="X110" s="235" t="s">
        <v>60</v>
      </c>
      <c r="Y110" s="235">
        <v>0</v>
      </c>
      <c r="Z110" s="235">
        <v>100</v>
      </c>
      <c r="AA110" s="235" t="s"/>
    </row>
    <row r="111" spans="1:27">
      <c r="A111" s="234" t="s">
        <v>9367</v>
      </c>
      <c r="B111" s="234" t="s">
        <v>45</v>
      </c>
      <c r="C111" s="234" t="s">
        <v>8952</v>
      </c>
      <c r="D111" s="234" t="s">
        <v>47</v>
      </c>
      <c r="E111" s="234" t="s">
        <v>48</v>
      </c>
      <c r="F111" s="234" t="s">
        <v>9310</v>
      </c>
      <c r="G111" s="235" t="s">
        <v>9311</v>
      </c>
      <c r="H111" s="235" t="s">
        <v>9043</v>
      </c>
      <c r="I111" s="235" t="s">
        <v>52</v>
      </c>
      <c r="J111" s="235" t="s">
        <v>116</v>
      </c>
      <c r="K111" s="235" t="s">
        <v>162</v>
      </c>
      <c r="L111" s="235" t="s">
        <v>55</v>
      </c>
      <c r="M111" s="235" t="s">
        <v>57</v>
      </c>
      <c r="N111" s="235" t="s">
        <v>57</v>
      </c>
      <c r="O111" s="235" t="s">
        <v>9368</v>
      </c>
      <c r="P111" s="235" t="s">
        <v>9369</v>
      </c>
      <c r="Q111" s="235" t="s">
        <v>8987</v>
      </c>
      <c r="R111" s="235" t="s">
        <v>57</v>
      </c>
      <c r="S111" s="235" t="s">
        <v>119</v>
      </c>
      <c r="T111" s="235" t="s">
        <v>53</v>
      </c>
      <c r="U111" s="235" t="s">
        <v>58</v>
      </c>
      <c r="V111" s="235" t="s">
        <v>48</v>
      </c>
      <c r="W111" s="235" t="s">
        <v>8988</v>
      </c>
      <c r="X111" s="235" t="s">
        <v>60</v>
      </c>
      <c r="Y111" s="235">
        <v>0</v>
      </c>
      <c r="Z111" s="235">
        <v>100</v>
      </c>
      <c r="AA111" s="235" t="s"/>
    </row>
    <row r="112" spans="1:27">
      <c r="A112" s="236" t="s">
        <v>9370</v>
      </c>
      <c r="B112" s="236" t="s">
        <v>45</v>
      </c>
      <c r="C112" s="236" t="s">
        <v>8952</v>
      </c>
      <c r="D112" s="236" t="s">
        <v>47</v>
      </c>
      <c r="E112" s="236" t="s">
        <v>48</v>
      </c>
      <c r="F112" s="236" t="s">
        <v>9371</v>
      </c>
      <c r="G112" s="235" t="s">
        <v>9372</v>
      </c>
      <c r="H112" s="235" t="s">
        <v>9373</v>
      </c>
      <c r="I112" s="235" t="s">
        <v>52</v>
      </c>
      <c r="J112" s="235" t="s">
        <v>53</v>
      </c>
      <c r="K112" s="235" t="s">
        <v>385</v>
      </c>
      <c r="L112" s="235" t="s">
        <v>55</v>
      </c>
      <c r="M112" s="235" t="s">
        <v>9164</v>
      </c>
      <c r="N112" s="235" t="s">
        <v>57</v>
      </c>
      <c r="O112" s="235" t="s">
        <v>47</v>
      </c>
      <c r="P112" s="235" t="s">
        <v>47</v>
      </c>
      <c r="Q112" s="235" t="s">
        <v>57</v>
      </c>
      <c r="R112" s="235" t="s">
        <v>57</v>
      </c>
      <c r="S112" s="235" t="s">
        <v>48</v>
      </c>
      <c r="T112" s="235" t="s">
        <v>48</v>
      </c>
      <c r="U112" s="235" t="s">
        <v>58</v>
      </c>
      <c r="V112" s="235" t="s">
        <v>48</v>
      </c>
      <c r="W112" s="235" t="s">
        <v>9165</v>
      </c>
      <c r="X112" s="235" t="s">
        <v>60</v>
      </c>
      <c r="Y112" s="235">
        <v>290</v>
      </c>
      <c r="Z112" s="235">
        <v>0</v>
      </c>
      <c r="AA112" s="235" t="s"/>
    </row>
    <row r="113" spans="1:27">
      <c r="A113" s="234" t="s">
        <v>9374</v>
      </c>
      <c r="B113" s="234" t="s">
        <v>45</v>
      </c>
      <c r="C113" s="234" t="s">
        <v>8952</v>
      </c>
      <c r="D113" s="234" t="s">
        <v>47</v>
      </c>
      <c r="E113" s="234" t="s">
        <v>48</v>
      </c>
      <c r="F113" s="234" t="s">
        <v>9325</v>
      </c>
      <c r="G113" s="235" t="s">
        <v>9326</v>
      </c>
      <c r="H113" s="235" t="s">
        <v>9327</v>
      </c>
      <c r="I113" s="235" t="s">
        <v>52</v>
      </c>
      <c r="J113" s="235" t="s">
        <v>116</v>
      </c>
      <c r="K113" s="235" t="s">
        <v>559</v>
      </c>
      <c r="L113" s="235" t="s">
        <v>55</v>
      </c>
      <c r="M113" s="235" t="s">
        <v>57</v>
      </c>
      <c r="N113" s="235" t="s">
        <v>57</v>
      </c>
      <c r="O113" s="235" t="s">
        <v>9375</v>
      </c>
      <c r="P113" s="235" t="s">
        <v>9376</v>
      </c>
      <c r="Q113" s="235" t="s">
        <v>8987</v>
      </c>
      <c r="R113" s="235" t="s">
        <v>57</v>
      </c>
      <c r="S113" s="235" t="s">
        <v>119</v>
      </c>
      <c r="T113" s="235" t="s">
        <v>53</v>
      </c>
      <c r="U113" s="235" t="s">
        <v>58</v>
      </c>
      <c r="V113" s="235" t="s">
        <v>48</v>
      </c>
      <c r="W113" s="235" t="s">
        <v>8988</v>
      </c>
      <c r="X113" s="235" t="s">
        <v>60</v>
      </c>
      <c r="Y113" s="235">
        <v>0</v>
      </c>
      <c r="Z113" s="235">
        <v>100</v>
      </c>
      <c r="AA113" s="235" t="s"/>
    </row>
    <row r="114" spans="1:27">
      <c r="A114" s="234" t="s">
        <v>9377</v>
      </c>
      <c r="B114" s="234" t="s">
        <v>45</v>
      </c>
      <c r="C114" s="234" t="s">
        <v>8952</v>
      </c>
      <c r="D114" s="234" t="s">
        <v>47</v>
      </c>
      <c r="E114" s="234" t="s">
        <v>48</v>
      </c>
      <c r="F114" s="234" t="s">
        <v>9325</v>
      </c>
      <c r="G114" s="235" t="s">
        <v>9326</v>
      </c>
      <c r="H114" s="235" t="s">
        <v>9327</v>
      </c>
      <c r="I114" s="235" t="s">
        <v>52</v>
      </c>
      <c r="J114" s="235" t="s">
        <v>116</v>
      </c>
      <c r="K114" s="235" t="s">
        <v>559</v>
      </c>
      <c r="L114" s="235" t="s">
        <v>55</v>
      </c>
      <c r="M114" s="235" t="s">
        <v>57</v>
      </c>
      <c r="N114" s="235" t="s">
        <v>57</v>
      </c>
      <c r="O114" s="235" t="s">
        <v>9378</v>
      </c>
      <c r="P114" s="235" t="s">
        <v>9379</v>
      </c>
      <c r="Q114" s="235" t="s">
        <v>8987</v>
      </c>
      <c r="R114" s="235" t="s">
        <v>57</v>
      </c>
      <c r="S114" s="235" t="s">
        <v>119</v>
      </c>
      <c r="T114" s="235" t="s">
        <v>53</v>
      </c>
      <c r="U114" s="235" t="s">
        <v>58</v>
      </c>
      <c r="V114" s="235" t="s">
        <v>48</v>
      </c>
      <c r="W114" s="235" t="s">
        <v>8988</v>
      </c>
      <c r="X114" s="235" t="s">
        <v>60</v>
      </c>
      <c r="Y114" s="235">
        <v>0</v>
      </c>
      <c r="Z114" s="235">
        <v>100</v>
      </c>
      <c r="AA114" s="235" t="s"/>
    </row>
    <row r="115" spans="1:27">
      <c r="A115" s="234" t="s">
        <v>9380</v>
      </c>
      <c r="B115" s="234" t="s">
        <v>45</v>
      </c>
      <c r="C115" s="234" t="s">
        <v>8952</v>
      </c>
      <c r="D115" s="234" t="s">
        <v>47</v>
      </c>
      <c r="E115" s="234" t="s">
        <v>48</v>
      </c>
      <c r="F115" s="234" t="s">
        <v>9381</v>
      </c>
      <c r="G115" s="235" t="s">
        <v>9382</v>
      </c>
      <c r="H115" s="235" t="s">
        <v>9383</v>
      </c>
      <c r="I115" s="235" t="s">
        <v>52</v>
      </c>
      <c r="J115" s="235" t="s">
        <v>53</v>
      </c>
      <c r="K115" s="235" t="s">
        <v>666</v>
      </c>
      <c r="L115" s="235" t="s">
        <v>55</v>
      </c>
      <c r="M115" s="235" t="s">
        <v>444</v>
      </c>
      <c r="N115" s="235" t="s">
        <v>57</v>
      </c>
      <c r="O115" s="235" t="s">
        <v>47</v>
      </c>
      <c r="P115" s="235" t="s">
        <v>47</v>
      </c>
      <c r="Q115" s="235" t="s">
        <v>57</v>
      </c>
      <c r="R115" s="235" t="s">
        <v>57</v>
      </c>
      <c r="S115" s="235" t="s">
        <v>48</v>
      </c>
      <c r="T115" s="235" t="s">
        <v>48</v>
      </c>
      <c r="U115" s="235" t="s">
        <v>58</v>
      </c>
      <c r="V115" s="235" t="s">
        <v>48</v>
      </c>
      <c r="W115" s="235" t="s">
        <v>445</v>
      </c>
      <c r="X115" s="235" t="s">
        <v>60</v>
      </c>
      <c r="Y115" s="235">
        <v>800</v>
      </c>
      <c r="Z115" s="235">
        <v>0</v>
      </c>
      <c r="AA115" s="235" t="s"/>
    </row>
    <row r="116" spans="1:27">
      <c r="A116" s="234" t="s">
        <v>9384</v>
      </c>
      <c r="B116" s="234" t="s">
        <v>45</v>
      </c>
      <c r="C116" s="234" t="s">
        <v>8952</v>
      </c>
      <c r="D116" s="234" t="s">
        <v>47</v>
      </c>
      <c r="E116" s="234" t="s">
        <v>48</v>
      </c>
      <c r="F116" s="234" t="s">
        <v>9381</v>
      </c>
      <c r="G116" s="235" t="s">
        <v>9382</v>
      </c>
      <c r="H116" s="235" t="s">
        <v>9383</v>
      </c>
      <c r="I116" s="235" t="s">
        <v>52</v>
      </c>
      <c r="J116" s="235" t="s">
        <v>116</v>
      </c>
      <c r="K116" s="235" t="s">
        <v>666</v>
      </c>
      <c r="L116" s="235" t="s">
        <v>55</v>
      </c>
      <c r="M116" s="235" t="s">
        <v>57</v>
      </c>
      <c r="N116" s="235" t="s">
        <v>57</v>
      </c>
      <c r="O116" s="235" t="s">
        <v>9385</v>
      </c>
      <c r="P116" s="235" t="s">
        <v>9386</v>
      </c>
      <c r="Q116" s="235" t="s">
        <v>8987</v>
      </c>
      <c r="R116" s="235" t="s">
        <v>57</v>
      </c>
      <c r="S116" s="235" t="s">
        <v>119</v>
      </c>
      <c r="T116" s="235" t="s">
        <v>53</v>
      </c>
      <c r="U116" s="235" t="s">
        <v>58</v>
      </c>
      <c r="V116" s="235" t="s">
        <v>48</v>
      </c>
      <c r="W116" s="235" t="s">
        <v>8988</v>
      </c>
      <c r="X116" s="235" t="s">
        <v>60</v>
      </c>
      <c r="Y116" s="235">
        <v>0</v>
      </c>
      <c r="Z116" s="235">
        <v>100</v>
      </c>
      <c r="AA116" s="235" t="s"/>
    </row>
    <row r="117" spans="1:27">
      <c r="A117" s="236" t="s">
        <v>9387</v>
      </c>
      <c r="B117" s="236" t="s">
        <v>45</v>
      </c>
      <c r="C117" s="236" t="s">
        <v>8952</v>
      </c>
      <c r="D117" s="236" t="s">
        <v>47</v>
      </c>
      <c r="E117" s="236" t="s">
        <v>48</v>
      </c>
      <c r="F117" s="236" t="s">
        <v>9381</v>
      </c>
      <c r="G117" s="235" t="s">
        <v>9382</v>
      </c>
      <c r="H117" s="235" t="s">
        <v>9383</v>
      </c>
      <c r="I117" s="235" t="s">
        <v>52</v>
      </c>
      <c r="J117" s="235" t="s">
        <v>116</v>
      </c>
      <c r="K117" s="235" t="s">
        <v>666</v>
      </c>
      <c r="L117" s="235" t="s">
        <v>55</v>
      </c>
      <c r="M117" s="235" t="s">
        <v>57</v>
      </c>
      <c r="N117" s="235" t="s">
        <v>57</v>
      </c>
      <c r="O117" s="235" t="s">
        <v>9388</v>
      </c>
      <c r="P117" s="235" t="s">
        <v>9389</v>
      </c>
      <c r="Q117" s="235" t="s">
        <v>8987</v>
      </c>
      <c r="R117" s="235" t="s">
        <v>57</v>
      </c>
      <c r="S117" s="235" t="s">
        <v>119</v>
      </c>
      <c r="T117" s="235" t="s">
        <v>53</v>
      </c>
      <c r="U117" s="235" t="s">
        <v>58</v>
      </c>
      <c r="V117" s="235" t="s">
        <v>48</v>
      </c>
      <c r="W117" s="235" t="s">
        <v>8988</v>
      </c>
      <c r="X117" s="235" t="s">
        <v>60</v>
      </c>
      <c r="Y117" s="235">
        <v>0</v>
      </c>
      <c r="Z117" s="235">
        <v>100</v>
      </c>
      <c r="AA117" s="235" t="s"/>
    </row>
    <row r="118" spans="1:27">
      <c r="A118" s="234" t="s">
        <v>9390</v>
      </c>
      <c r="B118" s="234" t="s">
        <v>45</v>
      </c>
      <c r="C118" s="234" t="s">
        <v>8952</v>
      </c>
      <c r="D118" s="234" t="s">
        <v>47</v>
      </c>
      <c r="E118" s="234" t="s">
        <v>48</v>
      </c>
      <c r="F118" s="234" t="s">
        <v>9391</v>
      </c>
      <c r="G118" s="235" t="s">
        <v>9392</v>
      </c>
      <c r="H118" s="235" t="s">
        <v>9393</v>
      </c>
      <c r="I118" s="235" t="s">
        <v>52</v>
      </c>
      <c r="J118" s="235" t="s">
        <v>53</v>
      </c>
      <c r="K118" s="235" t="s">
        <v>385</v>
      </c>
      <c r="L118" s="235" t="s">
        <v>55</v>
      </c>
      <c r="M118" s="235" t="s">
        <v>9164</v>
      </c>
      <c r="N118" s="235" t="s">
        <v>57</v>
      </c>
      <c r="O118" s="235" t="s">
        <v>47</v>
      </c>
      <c r="P118" s="235" t="s">
        <v>47</v>
      </c>
      <c r="Q118" s="235" t="s">
        <v>57</v>
      </c>
      <c r="R118" s="235" t="s">
        <v>57</v>
      </c>
      <c r="S118" s="235" t="s">
        <v>48</v>
      </c>
      <c r="T118" s="235" t="s">
        <v>48</v>
      </c>
      <c r="U118" s="235" t="s">
        <v>58</v>
      </c>
      <c r="V118" s="235" t="s">
        <v>48</v>
      </c>
      <c r="W118" s="235" t="s">
        <v>9165</v>
      </c>
      <c r="X118" s="235" t="s">
        <v>60</v>
      </c>
      <c r="Y118" s="235">
        <v>290</v>
      </c>
      <c r="Z118" s="235">
        <v>0</v>
      </c>
      <c r="AA118" s="235" t="s"/>
    </row>
    <row r="119" spans="1:27">
      <c r="A119" s="234" t="s">
        <v>9394</v>
      </c>
      <c r="B119" s="234" t="s">
        <v>45</v>
      </c>
      <c r="C119" s="234" t="s">
        <v>8952</v>
      </c>
      <c r="D119" s="234" t="s">
        <v>47</v>
      </c>
      <c r="E119" s="234" t="s">
        <v>48</v>
      </c>
      <c r="F119" s="234" t="s">
        <v>9371</v>
      </c>
      <c r="G119" s="235" t="s">
        <v>9372</v>
      </c>
      <c r="H119" s="235" t="s">
        <v>9373</v>
      </c>
      <c r="I119" s="235" t="s">
        <v>52</v>
      </c>
      <c r="J119" s="235" t="s">
        <v>116</v>
      </c>
      <c r="K119" s="235" t="s">
        <v>385</v>
      </c>
      <c r="L119" s="235" t="s">
        <v>55</v>
      </c>
      <c r="M119" s="235" t="s">
        <v>57</v>
      </c>
      <c r="N119" s="235" t="s">
        <v>57</v>
      </c>
      <c r="O119" s="235" t="s">
        <v>9395</v>
      </c>
      <c r="P119" s="235" t="s">
        <v>9396</v>
      </c>
      <c r="Q119" s="235" t="s">
        <v>8987</v>
      </c>
      <c r="R119" s="235" t="s">
        <v>57</v>
      </c>
      <c r="S119" s="235" t="s">
        <v>119</v>
      </c>
      <c r="T119" s="235" t="s">
        <v>53</v>
      </c>
      <c r="U119" s="235" t="s">
        <v>58</v>
      </c>
      <c r="V119" s="235" t="s">
        <v>48</v>
      </c>
      <c r="W119" s="235" t="s">
        <v>8988</v>
      </c>
      <c r="X119" s="235" t="s">
        <v>60</v>
      </c>
      <c r="Y119" s="235">
        <v>0</v>
      </c>
      <c r="Z119" s="235">
        <v>100</v>
      </c>
      <c r="AA119" s="235" t="s"/>
    </row>
    <row r="120" spans="1:27">
      <c r="A120" s="234" t="s">
        <v>9397</v>
      </c>
      <c r="B120" s="234" t="s">
        <v>45</v>
      </c>
      <c r="C120" s="234" t="s">
        <v>8952</v>
      </c>
      <c r="D120" s="234" t="s">
        <v>47</v>
      </c>
      <c r="E120" s="234" t="s">
        <v>48</v>
      </c>
      <c r="F120" s="234" t="s">
        <v>9398</v>
      </c>
      <c r="G120" s="235" t="s">
        <v>9399</v>
      </c>
      <c r="H120" s="235" t="s">
        <v>9393</v>
      </c>
      <c r="I120" s="235" t="s">
        <v>52</v>
      </c>
      <c r="J120" s="235" t="s">
        <v>53</v>
      </c>
      <c r="K120" s="235" t="s">
        <v>385</v>
      </c>
      <c r="L120" s="235" t="s">
        <v>55</v>
      </c>
      <c r="M120" s="235" t="s">
        <v>9400</v>
      </c>
      <c r="N120" s="235" t="s">
        <v>57</v>
      </c>
      <c r="O120" s="235" t="s">
        <v>47</v>
      </c>
      <c r="P120" s="235" t="s">
        <v>47</v>
      </c>
      <c r="Q120" s="235" t="s">
        <v>57</v>
      </c>
      <c r="R120" s="235" t="s">
        <v>57</v>
      </c>
      <c r="S120" s="235" t="s">
        <v>48</v>
      </c>
      <c r="T120" s="235" t="s">
        <v>48</v>
      </c>
      <c r="U120" s="235" t="s">
        <v>58</v>
      </c>
      <c r="V120" s="235" t="s">
        <v>48</v>
      </c>
      <c r="W120" s="235" t="s">
        <v>9401</v>
      </c>
      <c r="X120" s="235" t="s">
        <v>60</v>
      </c>
      <c r="Y120" s="235">
        <v>270</v>
      </c>
      <c r="Z120" s="235">
        <v>0</v>
      </c>
      <c r="AA120" s="235" t="s"/>
    </row>
    <row r="121" spans="1:27">
      <c r="A121" s="234" t="s">
        <v>9402</v>
      </c>
      <c r="B121" s="234" t="s">
        <v>45</v>
      </c>
      <c r="C121" s="234" t="s">
        <v>8952</v>
      </c>
      <c r="D121" s="234" t="s">
        <v>47</v>
      </c>
      <c r="E121" s="234" t="s">
        <v>48</v>
      </c>
      <c r="F121" s="234" t="s">
        <v>9398</v>
      </c>
      <c r="G121" s="235" t="s">
        <v>9399</v>
      </c>
      <c r="H121" s="235" t="s">
        <v>9393</v>
      </c>
      <c r="I121" s="235" t="s">
        <v>52</v>
      </c>
      <c r="J121" s="235" t="s">
        <v>116</v>
      </c>
      <c r="K121" s="235" t="s">
        <v>385</v>
      </c>
      <c r="L121" s="235" t="s">
        <v>55</v>
      </c>
      <c r="M121" s="235" t="s">
        <v>57</v>
      </c>
      <c r="N121" s="235" t="s">
        <v>57</v>
      </c>
      <c r="O121" s="235" t="s">
        <v>9403</v>
      </c>
      <c r="P121" s="235" t="s">
        <v>9404</v>
      </c>
      <c r="Q121" s="235" t="s">
        <v>8987</v>
      </c>
      <c r="R121" s="235" t="s">
        <v>57</v>
      </c>
      <c r="S121" s="235" t="s">
        <v>119</v>
      </c>
      <c r="T121" s="235" t="s">
        <v>53</v>
      </c>
      <c r="U121" s="235" t="s">
        <v>58</v>
      </c>
      <c r="V121" s="235" t="s">
        <v>48</v>
      </c>
      <c r="W121" s="235" t="s">
        <v>8988</v>
      </c>
      <c r="X121" s="235" t="s">
        <v>60</v>
      </c>
      <c r="Y121" s="235">
        <v>0</v>
      </c>
      <c r="Z121" s="235">
        <v>100</v>
      </c>
      <c r="AA121" s="235" t="s"/>
    </row>
    <row r="122" spans="1:27">
      <c r="A122" s="234" t="s">
        <v>9405</v>
      </c>
      <c r="B122" s="234" t="s">
        <v>45</v>
      </c>
      <c r="C122" s="234" t="s">
        <v>8952</v>
      </c>
      <c r="D122" s="234" t="s">
        <v>47</v>
      </c>
      <c r="E122" s="234" t="s">
        <v>48</v>
      </c>
      <c r="F122" s="234" t="s">
        <v>9406</v>
      </c>
      <c r="G122" s="235" t="s">
        <v>9407</v>
      </c>
      <c r="H122" s="235" t="s">
        <v>9408</v>
      </c>
      <c r="I122" s="235" t="s">
        <v>52</v>
      </c>
      <c r="J122" s="235" t="s">
        <v>53</v>
      </c>
      <c r="K122" s="235" t="s">
        <v>162</v>
      </c>
      <c r="L122" s="235" t="s">
        <v>55</v>
      </c>
      <c r="M122" s="235" t="s">
        <v>8969</v>
      </c>
      <c r="N122" s="235" t="s">
        <v>57</v>
      </c>
      <c r="O122" s="235" t="s">
        <v>47</v>
      </c>
      <c r="P122" s="235" t="s">
        <v>47</v>
      </c>
      <c r="Q122" s="235" t="s">
        <v>57</v>
      </c>
      <c r="R122" s="235" t="s">
        <v>57</v>
      </c>
      <c r="S122" s="235" t="s">
        <v>48</v>
      </c>
      <c r="T122" s="235" t="s">
        <v>48</v>
      </c>
      <c r="U122" s="235" t="s">
        <v>58</v>
      </c>
      <c r="V122" s="235" t="s">
        <v>48</v>
      </c>
      <c r="W122" s="235" t="s">
        <v>8970</v>
      </c>
      <c r="X122" s="235" t="s">
        <v>60</v>
      </c>
      <c r="Y122" s="235">
        <v>300</v>
      </c>
      <c r="Z122" s="235">
        <v>0</v>
      </c>
      <c r="AA122" s="235" t="s"/>
    </row>
    <row r="123" spans="1:27">
      <c r="A123" s="234" t="s">
        <v>9409</v>
      </c>
      <c r="B123" s="234" t="s">
        <v>45</v>
      </c>
      <c r="C123" s="234" t="s">
        <v>8952</v>
      </c>
      <c r="D123" s="234" t="s">
        <v>47</v>
      </c>
      <c r="E123" s="234" t="s">
        <v>48</v>
      </c>
      <c r="F123" s="234" t="s">
        <v>9406</v>
      </c>
      <c r="G123" s="235" t="s">
        <v>9407</v>
      </c>
      <c r="H123" s="235" t="s">
        <v>9408</v>
      </c>
      <c r="I123" s="235" t="s">
        <v>52</v>
      </c>
      <c r="J123" s="235" t="s">
        <v>116</v>
      </c>
      <c r="K123" s="235" t="s">
        <v>162</v>
      </c>
      <c r="L123" s="235" t="s">
        <v>55</v>
      </c>
      <c r="M123" s="235" t="s">
        <v>57</v>
      </c>
      <c r="N123" s="235" t="s">
        <v>57</v>
      </c>
      <c r="O123" s="235" t="s">
        <v>9410</v>
      </c>
      <c r="P123" s="235" t="s">
        <v>9411</v>
      </c>
      <c r="Q123" s="235" t="s">
        <v>8987</v>
      </c>
      <c r="R123" s="235" t="s">
        <v>57</v>
      </c>
      <c r="S123" s="235" t="s">
        <v>119</v>
      </c>
      <c r="T123" s="235" t="s">
        <v>53</v>
      </c>
      <c r="U123" s="235" t="s">
        <v>58</v>
      </c>
      <c r="V123" s="235" t="s">
        <v>48</v>
      </c>
      <c r="W123" s="235" t="s">
        <v>8988</v>
      </c>
      <c r="X123" s="235" t="s">
        <v>60</v>
      </c>
      <c r="Y123" s="235">
        <v>0</v>
      </c>
      <c r="Z123" s="235">
        <v>100</v>
      </c>
      <c r="AA123" s="235" t="s"/>
    </row>
    <row r="124" spans="1:27">
      <c r="A124" s="234" t="s">
        <v>9412</v>
      </c>
      <c r="B124" s="234" t="s">
        <v>45</v>
      </c>
      <c r="C124" s="234" t="s">
        <v>8952</v>
      </c>
      <c r="D124" s="234" t="s">
        <v>47</v>
      </c>
      <c r="E124" s="234" t="s">
        <v>48</v>
      </c>
      <c r="F124" s="234" t="s">
        <v>9413</v>
      </c>
      <c r="G124" s="235" t="s">
        <v>9414</v>
      </c>
      <c r="H124" s="235" t="s">
        <v>9415</v>
      </c>
      <c r="I124" s="235" t="s">
        <v>52</v>
      </c>
      <c r="J124" s="235" t="s">
        <v>53</v>
      </c>
      <c r="K124" s="235" t="s">
        <v>454</v>
      </c>
      <c r="L124" s="235" t="s">
        <v>55</v>
      </c>
      <c r="M124" s="235" t="s">
        <v>8969</v>
      </c>
      <c r="N124" s="235" t="s">
        <v>57</v>
      </c>
      <c r="O124" s="235" t="s">
        <v>47</v>
      </c>
      <c r="P124" s="235" t="s">
        <v>47</v>
      </c>
      <c r="Q124" s="235" t="s">
        <v>57</v>
      </c>
      <c r="R124" s="235" t="s">
        <v>57</v>
      </c>
      <c r="S124" s="235" t="s">
        <v>48</v>
      </c>
      <c r="T124" s="235" t="s">
        <v>48</v>
      </c>
      <c r="U124" s="235" t="s">
        <v>58</v>
      </c>
      <c r="V124" s="235" t="s">
        <v>48</v>
      </c>
      <c r="W124" s="235" t="s">
        <v>8970</v>
      </c>
      <c r="X124" s="235" t="s">
        <v>60</v>
      </c>
      <c r="Y124" s="235">
        <v>300</v>
      </c>
      <c r="Z124" s="235">
        <v>0</v>
      </c>
      <c r="AA124" s="235" t="s"/>
    </row>
    <row r="125" spans="1:27">
      <c r="A125" s="234" t="s">
        <v>9416</v>
      </c>
      <c r="B125" s="234" t="s">
        <v>45</v>
      </c>
      <c r="C125" s="234" t="s">
        <v>8952</v>
      </c>
      <c r="D125" s="234" t="s">
        <v>47</v>
      </c>
      <c r="E125" s="234" t="s">
        <v>48</v>
      </c>
      <c r="F125" s="234" t="s">
        <v>9413</v>
      </c>
      <c r="G125" s="235" t="s">
        <v>9414</v>
      </c>
      <c r="H125" s="235" t="s">
        <v>9415</v>
      </c>
      <c r="I125" s="235" t="s">
        <v>52</v>
      </c>
      <c r="J125" s="235" t="s">
        <v>116</v>
      </c>
      <c r="K125" s="235" t="s">
        <v>454</v>
      </c>
      <c r="L125" s="235" t="s">
        <v>55</v>
      </c>
      <c r="M125" s="235" t="s">
        <v>57</v>
      </c>
      <c r="N125" s="235" t="s">
        <v>57</v>
      </c>
      <c r="O125" s="235" t="s">
        <v>9417</v>
      </c>
      <c r="P125" s="235" t="s">
        <v>9418</v>
      </c>
      <c r="Q125" s="235" t="s">
        <v>8987</v>
      </c>
      <c r="R125" s="235" t="s">
        <v>57</v>
      </c>
      <c r="S125" s="235" t="s">
        <v>119</v>
      </c>
      <c r="T125" s="235" t="s">
        <v>53</v>
      </c>
      <c r="U125" s="235" t="s">
        <v>58</v>
      </c>
      <c r="V125" s="235" t="s">
        <v>48</v>
      </c>
      <c r="W125" s="235" t="s">
        <v>8988</v>
      </c>
      <c r="X125" s="235" t="s">
        <v>60</v>
      </c>
      <c r="Y125" s="235">
        <v>0</v>
      </c>
      <c r="Z125" s="235">
        <v>100</v>
      </c>
      <c r="AA125" s="235" t="s"/>
    </row>
    <row r="126" spans="1:27">
      <c r="A126" s="234" t="s">
        <v>9419</v>
      </c>
      <c r="B126" s="234" t="s">
        <v>45</v>
      </c>
      <c r="C126" s="234" t="s">
        <v>8952</v>
      </c>
      <c r="D126" s="234" t="s">
        <v>47</v>
      </c>
      <c r="E126" s="234" t="s">
        <v>48</v>
      </c>
      <c r="F126" s="234" t="s">
        <v>9420</v>
      </c>
      <c r="G126" s="235" t="s">
        <v>9421</v>
      </c>
      <c r="H126" s="235" t="s">
        <v>9393</v>
      </c>
      <c r="I126" s="235" t="s">
        <v>52</v>
      </c>
      <c r="J126" s="235" t="s">
        <v>53</v>
      </c>
      <c r="K126" s="235" t="s">
        <v>385</v>
      </c>
      <c r="L126" s="235" t="s">
        <v>55</v>
      </c>
      <c r="M126" s="235" t="s">
        <v>8969</v>
      </c>
      <c r="N126" s="235" t="s">
        <v>57</v>
      </c>
      <c r="O126" s="235" t="s">
        <v>47</v>
      </c>
      <c r="P126" s="235" t="s">
        <v>47</v>
      </c>
      <c r="Q126" s="235" t="s">
        <v>57</v>
      </c>
      <c r="R126" s="235" t="s">
        <v>57</v>
      </c>
      <c r="S126" s="235" t="s">
        <v>48</v>
      </c>
      <c r="T126" s="235" t="s">
        <v>48</v>
      </c>
      <c r="U126" s="235" t="s">
        <v>58</v>
      </c>
      <c r="V126" s="235" t="s">
        <v>48</v>
      </c>
      <c r="W126" s="235" t="s">
        <v>8970</v>
      </c>
      <c r="X126" s="235" t="s">
        <v>60</v>
      </c>
      <c r="Y126" s="235">
        <v>300</v>
      </c>
      <c r="Z126" s="235">
        <v>0</v>
      </c>
      <c r="AA126" s="235" t="s"/>
    </row>
    <row r="127" spans="1:27">
      <c r="A127" s="234" t="s">
        <v>9422</v>
      </c>
      <c r="B127" s="234" t="s">
        <v>45</v>
      </c>
      <c r="C127" s="234" t="s">
        <v>8952</v>
      </c>
      <c r="D127" s="234" t="s">
        <v>47</v>
      </c>
      <c r="E127" s="234" t="s">
        <v>48</v>
      </c>
      <c r="F127" s="234" t="s">
        <v>9420</v>
      </c>
      <c r="G127" s="235" t="s">
        <v>9421</v>
      </c>
      <c r="H127" s="235" t="s">
        <v>9393</v>
      </c>
      <c r="I127" s="235" t="s">
        <v>52</v>
      </c>
      <c r="J127" s="235" t="s">
        <v>116</v>
      </c>
      <c r="K127" s="235" t="s">
        <v>385</v>
      </c>
      <c r="L127" s="235" t="s">
        <v>55</v>
      </c>
      <c r="M127" s="235" t="s">
        <v>57</v>
      </c>
      <c r="N127" s="235" t="s">
        <v>57</v>
      </c>
      <c r="O127" s="235" t="s">
        <v>9423</v>
      </c>
      <c r="P127" s="235" t="s">
        <v>9424</v>
      </c>
      <c r="Q127" s="235" t="s">
        <v>8987</v>
      </c>
      <c r="R127" s="235" t="s">
        <v>57</v>
      </c>
      <c r="S127" s="235" t="s">
        <v>119</v>
      </c>
      <c r="T127" s="235" t="s">
        <v>53</v>
      </c>
      <c r="U127" s="235" t="s">
        <v>58</v>
      </c>
      <c r="V127" s="235" t="s">
        <v>48</v>
      </c>
      <c r="W127" s="235" t="s">
        <v>8988</v>
      </c>
      <c r="X127" s="235" t="s">
        <v>60</v>
      </c>
      <c r="Y127" s="235">
        <v>0</v>
      </c>
      <c r="Z127" s="235">
        <v>100</v>
      </c>
      <c r="AA127" s="235" t="s"/>
    </row>
    <row r="128" spans="1:27">
      <c r="A128" s="234" t="s">
        <v>9425</v>
      </c>
      <c r="B128" s="234" t="s">
        <v>45</v>
      </c>
      <c r="C128" s="234" t="s">
        <v>8952</v>
      </c>
      <c r="D128" s="234" t="s">
        <v>47</v>
      </c>
      <c r="E128" s="234" t="s">
        <v>48</v>
      </c>
      <c r="F128" s="234" t="s">
        <v>9426</v>
      </c>
      <c r="G128" s="235" t="s">
        <v>9427</v>
      </c>
      <c r="H128" s="235" t="s">
        <v>9393</v>
      </c>
      <c r="I128" s="235" t="s">
        <v>52</v>
      </c>
      <c r="J128" s="235" t="s">
        <v>53</v>
      </c>
      <c r="K128" s="235" t="s">
        <v>385</v>
      </c>
      <c r="L128" s="235" t="s">
        <v>55</v>
      </c>
      <c r="M128" s="235" t="s">
        <v>9400</v>
      </c>
      <c r="N128" s="235" t="s">
        <v>57</v>
      </c>
      <c r="O128" s="235" t="s">
        <v>47</v>
      </c>
      <c r="P128" s="235" t="s">
        <v>47</v>
      </c>
      <c r="Q128" s="235" t="s">
        <v>57</v>
      </c>
      <c r="R128" s="235" t="s">
        <v>57</v>
      </c>
      <c r="S128" s="235" t="s">
        <v>48</v>
      </c>
      <c r="T128" s="235" t="s">
        <v>48</v>
      </c>
      <c r="U128" s="235" t="s">
        <v>58</v>
      </c>
      <c r="V128" s="235" t="s">
        <v>48</v>
      </c>
      <c r="W128" s="235" t="s">
        <v>9401</v>
      </c>
      <c r="X128" s="235" t="s">
        <v>60</v>
      </c>
      <c r="Y128" s="235">
        <v>270</v>
      </c>
      <c r="Z128" s="235">
        <v>0</v>
      </c>
      <c r="AA128" s="235" t="s"/>
    </row>
    <row r="129" spans="1:27">
      <c r="A129" s="234" t="s">
        <v>9428</v>
      </c>
      <c r="B129" s="234" t="s">
        <v>45</v>
      </c>
      <c r="C129" s="234" t="s">
        <v>8952</v>
      </c>
      <c r="D129" s="234" t="s">
        <v>47</v>
      </c>
      <c r="E129" s="234" t="s">
        <v>48</v>
      </c>
      <c r="F129" s="234" t="s">
        <v>9426</v>
      </c>
      <c r="G129" s="235" t="s">
        <v>9427</v>
      </c>
      <c r="H129" s="235" t="s">
        <v>9393</v>
      </c>
      <c r="I129" s="235" t="s">
        <v>52</v>
      </c>
      <c r="J129" s="235" t="s">
        <v>116</v>
      </c>
      <c r="K129" s="235" t="s">
        <v>385</v>
      </c>
      <c r="L129" s="235" t="s">
        <v>55</v>
      </c>
      <c r="M129" s="235" t="s">
        <v>57</v>
      </c>
      <c r="N129" s="235" t="s">
        <v>57</v>
      </c>
      <c r="O129" s="235" t="s">
        <v>9429</v>
      </c>
      <c r="P129" s="235" t="s">
        <v>9430</v>
      </c>
      <c r="Q129" s="235" t="s">
        <v>8987</v>
      </c>
      <c r="R129" s="235" t="s">
        <v>57</v>
      </c>
      <c r="S129" s="235" t="s">
        <v>119</v>
      </c>
      <c r="T129" s="235" t="s">
        <v>53</v>
      </c>
      <c r="U129" s="235" t="s">
        <v>58</v>
      </c>
      <c r="V129" s="235" t="s">
        <v>48</v>
      </c>
      <c r="W129" s="235" t="s">
        <v>8988</v>
      </c>
      <c r="X129" s="235" t="s">
        <v>60</v>
      </c>
      <c r="Y129" s="235">
        <v>0</v>
      </c>
      <c r="Z129" s="235">
        <v>100</v>
      </c>
      <c r="AA129" s="235" t="s"/>
    </row>
    <row r="130" spans="1:27">
      <c r="A130" s="234" t="s">
        <v>9431</v>
      </c>
      <c r="B130" s="234" t="s">
        <v>45</v>
      </c>
      <c r="C130" s="234" t="s">
        <v>8952</v>
      </c>
      <c r="D130" s="234" t="s">
        <v>47</v>
      </c>
      <c r="E130" s="234" t="s">
        <v>48</v>
      </c>
      <c r="F130" s="234" t="s">
        <v>9391</v>
      </c>
      <c r="G130" s="235" t="s">
        <v>9392</v>
      </c>
      <c r="H130" s="235" t="s">
        <v>9393</v>
      </c>
      <c r="I130" s="235" t="s">
        <v>52</v>
      </c>
      <c r="J130" s="235" t="s">
        <v>116</v>
      </c>
      <c r="K130" s="235" t="s">
        <v>385</v>
      </c>
      <c r="L130" s="235" t="s">
        <v>55</v>
      </c>
      <c r="M130" s="235" t="s">
        <v>57</v>
      </c>
      <c r="N130" s="235" t="s">
        <v>57</v>
      </c>
      <c r="O130" s="235" t="s">
        <v>9432</v>
      </c>
      <c r="P130" s="235" t="s">
        <v>9433</v>
      </c>
      <c r="Q130" s="235" t="s">
        <v>8987</v>
      </c>
      <c r="R130" s="235" t="s">
        <v>57</v>
      </c>
      <c r="S130" s="235" t="s">
        <v>119</v>
      </c>
      <c r="T130" s="235" t="s">
        <v>53</v>
      </c>
      <c r="U130" s="235" t="s">
        <v>58</v>
      </c>
      <c r="V130" s="235" t="s">
        <v>48</v>
      </c>
      <c r="W130" s="235" t="s">
        <v>8988</v>
      </c>
      <c r="X130" s="235" t="s">
        <v>60</v>
      </c>
      <c r="Y130" s="235">
        <v>0</v>
      </c>
      <c r="Z130" s="235">
        <v>100</v>
      </c>
      <c r="AA130" s="235" t="s"/>
    </row>
    <row r="131" spans="1:27">
      <c r="A131" s="234" t="s">
        <v>9434</v>
      </c>
      <c r="B131" s="234" t="s">
        <v>45</v>
      </c>
      <c r="C131" s="234" t="s">
        <v>8952</v>
      </c>
      <c r="D131" s="234" t="s">
        <v>47</v>
      </c>
      <c r="E131" s="234" t="s">
        <v>48</v>
      </c>
      <c r="F131" s="234" t="s">
        <v>9435</v>
      </c>
      <c r="G131" s="234" t="s">
        <v>9436</v>
      </c>
      <c r="H131" s="234" t="s">
        <v>9393</v>
      </c>
      <c r="I131" s="234" t="s">
        <v>52</v>
      </c>
      <c r="J131" s="234" t="s">
        <v>53</v>
      </c>
      <c r="K131" s="234" t="s">
        <v>385</v>
      </c>
      <c r="L131" s="234" t="s">
        <v>55</v>
      </c>
      <c r="M131" s="235" t="s">
        <v>8969</v>
      </c>
      <c r="N131" s="235" t="s">
        <v>57</v>
      </c>
      <c r="O131" s="235" t="s">
        <v>47</v>
      </c>
      <c r="P131" s="235" t="s">
        <v>47</v>
      </c>
      <c r="Q131" s="235" t="s">
        <v>57</v>
      </c>
      <c r="R131" s="235" t="s">
        <v>57</v>
      </c>
      <c r="S131" s="235" t="s">
        <v>48</v>
      </c>
      <c r="T131" s="235" t="s">
        <v>48</v>
      </c>
      <c r="U131" s="235" t="s">
        <v>58</v>
      </c>
      <c r="V131" s="235" t="s">
        <v>48</v>
      </c>
      <c r="W131" s="235" t="s">
        <v>8970</v>
      </c>
      <c r="X131" s="235" t="s">
        <v>60</v>
      </c>
      <c r="Y131" s="235">
        <v>300</v>
      </c>
      <c r="Z131" s="235">
        <v>0</v>
      </c>
      <c r="AA131" s="235" t="s"/>
    </row>
    <row r="132" spans="1:27">
      <c r="A132" s="234" t="s">
        <v>9437</v>
      </c>
      <c r="B132" s="234" t="s">
        <v>45</v>
      </c>
      <c r="C132" s="234" t="s">
        <v>8952</v>
      </c>
      <c r="D132" s="234" t="s">
        <v>47</v>
      </c>
      <c r="E132" s="234" t="s">
        <v>48</v>
      </c>
      <c r="F132" s="234" t="s">
        <v>9435</v>
      </c>
      <c r="G132" s="234" t="s">
        <v>9436</v>
      </c>
      <c r="H132" s="234" t="s">
        <v>9393</v>
      </c>
      <c r="I132" s="234" t="s">
        <v>52</v>
      </c>
      <c r="J132" s="234" t="s">
        <v>116</v>
      </c>
      <c r="K132" s="234" t="s">
        <v>385</v>
      </c>
      <c r="L132" s="234" t="s">
        <v>55</v>
      </c>
      <c r="M132" s="235" t="s">
        <v>57</v>
      </c>
      <c r="N132" s="235" t="s">
        <v>57</v>
      </c>
      <c r="O132" s="235" t="s">
        <v>9438</v>
      </c>
      <c r="P132" s="235" t="s">
        <v>9439</v>
      </c>
      <c r="Q132" s="235" t="s">
        <v>8987</v>
      </c>
      <c r="R132" s="235" t="s">
        <v>57</v>
      </c>
      <c r="S132" s="235" t="s">
        <v>119</v>
      </c>
      <c r="T132" s="235" t="s">
        <v>53</v>
      </c>
      <c r="U132" s="235" t="s">
        <v>58</v>
      </c>
      <c r="V132" s="235" t="s">
        <v>48</v>
      </c>
      <c r="W132" s="235" t="s">
        <v>8988</v>
      </c>
      <c r="X132" s="235" t="s">
        <v>60</v>
      </c>
      <c r="Y132" s="235">
        <v>0</v>
      </c>
      <c r="Z132" s="235">
        <v>100</v>
      </c>
      <c r="AA132" s="235" t="s"/>
    </row>
    <row r="133" spans="1:27">
      <c r="A133" s="234" t="s">
        <v>9440</v>
      </c>
      <c r="B133" s="234" t="s">
        <v>45</v>
      </c>
      <c r="C133" s="234" t="s">
        <v>8952</v>
      </c>
      <c r="D133" s="234" t="s">
        <v>47</v>
      </c>
      <c r="E133" s="234" t="s">
        <v>48</v>
      </c>
      <c r="F133" s="234" t="s">
        <v>9441</v>
      </c>
      <c r="G133" s="234" t="s">
        <v>9442</v>
      </c>
      <c r="H133" s="234" t="s">
        <v>9443</v>
      </c>
      <c r="I133" s="234" t="s">
        <v>52</v>
      </c>
      <c r="J133" s="234" t="s">
        <v>53</v>
      </c>
      <c r="K133" s="234" t="s">
        <v>1312</v>
      </c>
      <c r="L133" s="234" t="s">
        <v>55</v>
      </c>
      <c r="M133" s="235" t="s">
        <v>9169</v>
      </c>
      <c r="N133" s="235" t="s">
        <v>57</v>
      </c>
      <c r="O133" s="235" t="s">
        <v>47</v>
      </c>
      <c r="P133" s="235" t="s">
        <v>47</v>
      </c>
      <c r="Q133" s="235" t="s">
        <v>57</v>
      </c>
      <c r="R133" s="235" t="s">
        <v>57</v>
      </c>
      <c r="S133" s="235" t="s">
        <v>48</v>
      </c>
      <c r="T133" s="235" t="s">
        <v>48</v>
      </c>
      <c r="U133" s="235" t="s">
        <v>58</v>
      </c>
      <c r="V133" s="235" t="s">
        <v>48</v>
      </c>
      <c r="W133" s="235" t="s">
        <v>9170</v>
      </c>
      <c r="X133" s="235" t="s">
        <v>60</v>
      </c>
      <c r="Y133" s="235">
        <v>235</v>
      </c>
      <c r="Z133" s="235">
        <v>0</v>
      </c>
      <c r="AA133" s="235" t="s"/>
    </row>
    <row r="134" spans="1:27">
      <c r="A134" s="234" t="s">
        <v>9444</v>
      </c>
      <c r="B134" s="234" t="s">
        <v>45</v>
      </c>
      <c r="C134" s="234" t="s">
        <v>8952</v>
      </c>
      <c r="D134" s="234" t="s">
        <v>47</v>
      </c>
      <c r="E134" s="234" t="s">
        <v>48</v>
      </c>
      <c r="F134" s="234" t="s">
        <v>9445</v>
      </c>
      <c r="G134" s="234" t="s">
        <v>9446</v>
      </c>
      <c r="H134" s="234" t="s">
        <v>51</v>
      </c>
      <c r="I134" s="234" t="s">
        <v>52</v>
      </c>
      <c r="J134" s="234" t="s">
        <v>53</v>
      </c>
      <c r="K134" s="234" t="s">
        <v>162</v>
      </c>
      <c r="L134" s="234" t="s">
        <v>55</v>
      </c>
      <c r="M134" s="235" t="s">
        <v>9447</v>
      </c>
      <c r="N134" s="235" t="s">
        <v>57</v>
      </c>
      <c r="O134" s="235" t="s">
        <v>47</v>
      </c>
      <c r="P134" s="235" t="s">
        <v>47</v>
      </c>
      <c r="Q134" s="235" t="s">
        <v>57</v>
      </c>
      <c r="R134" s="235" t="s">
        <v>57</v>
      </c>
      <c r="S134" s="235" t="s">
        <v>48</v>
      </c>
      <c r="T134" s="235" t="s">
        <v>48</v>
      </c>
      <c r="U134" s="235" t="s">
        <v>58</v>
      </c>
      <c r="V134" s="235" t="s">
        <v>48</v>
      </c>
      <c r="W134" s="235" t="s">
        <v>59</v>
      </c>
      <c r="X134" s="235" t="s">
        <v>60</v>
      </c>
      <c r="Y134" s="235">
        <v>0.27</v>
      </c>
      <c r="Z134" s="235">
        <v>0</v>
      </c>
      <c r="AA134" s="235" t="s"/>
    </row>
    <row r="135" spans="1:27" s="695">
      <c r="A135" s="234" t="s">
        <v>9448</v>
      </c>
      <c r="B135" s="234" t="s">
        <v>45</v>
      </c>
      <c r="C135" s="234" t="s">
        <v>8952</v>
      </c>
      <c r="D135" s="234" t="s">
        <v>47</v>
      </c>
      <c r="E135" s="234" t="s">
        <v>48</v>
      </c>
      <c r="F135" s="234" t="s">
        <v>9449</v>
      </c>
      <c r="G135" s="234" t="s">
        <v>9450</v>
      </c>
      <c r="H135" s="234" t="s">
        <v>51</v>
      </c>
      <c r="I135" s="234" t="s">
        <v>52</v>
      </c>
      <c r="J135" s="234" t="s">
        <v>53</v>
      </c>
      <c r="K135" s="234" t="s">
        <v>162</v>
      </c>
      <c r="L135" s="234" t="s">
        <v>55</v>
      </c>
      <c r="M135" s="234" t="s">
        <v>9209</v>
      </c>
      <c r="N135" s="234" t="s">
        <v>57</v>
      </c>
      <c r="O135" s="234" t="s">
        <v>47</v>
      </c>
      <c r="P135" s="234" t="s">
        <v>47</v>
      </c>
      <c r="Q135" s="234" t="s">
        <v>57</v>
      </c>
      <c r="R135" s="234" t="s">
        <v>57</v>
      </c>
      <c r="S135" s="234" t="s">
        <v>48</v>
      </c>
      <c r="T135" s="234" t="s">
        <v>48</v>
      </c>
      <c r="U135" s="234" t="s">
        <v>58</v>
      </c>
      <c r="V135" s="234" t="s">
        <v>48</v>
      </c>
      <c r="W135" s="234" t="s">
        <v>59</v>
      </c>
      <c r="X135" s="234" t="s">
        <v>60</v>
      </c>
      <c r="Y135" s="234">
        <v>0.59</v>
      </c>
      <c r="Z135" s="234">
        <v>0</v>
      </c>
      <c r="AA135" s="234" t="s"/>
    </row>
    <row r="136" spans="1:27" s="695">
      <c r="A136" s="234" t="s">
        <v>9451</v>
      </c>
      <c r="B136" s="234" t="s">
        <v>45</v>
      </c>
      <c r="C136" s="234" t="s">
        <v>8952</v>
      </c>
      <c r="D136" s="234" t="s">
        <v>47</v>
      </c>
      <c r="E136" s="234" t="s">
        <v>48</v>
      </c>
      <c r="F136" s="234" t="s">
        <v>9452</v>
      </c>
      <c r="G136" s="234" t="s">
        <v>9453</v>
      </c>
      <c r="H136" s="234" t="s">
        <v>9454</v>
      </c>
      <c r="I136" s="234" t="s">
        <v>52</v>
      </c>
      <c r="J136" s="234" t="s">
        <v>53</v>
      </c>
      <c r="K136" s="234" t="s">
        <v>162</v>
      </c>
      <c r="L136" s="234" t="s">
        <v>55</v>
      </c>
      <c r="M136" s="234" t="s">
        <v>8969</v>
      </c>
      <c r="N136" s="234" t="s">
        <v>57</v>
      </c>
      <c r="O136" s="234" t="s">
        <v>47</v>
      </c>
      <c r="P136" s="234" t="s">
        <v>47</v>
      </c>
      <c r="Q136" s="234" t="s">
        <v>57</v>
      </c>
      <c r="R136" s="234" t="s">
        <v>57</v>
      </c>
      <c r="S136" s="234" t="s">
        <v>48</v>
      </c>
      <c r="T136" s="234" t="s">
        <v>48</v>
      </c>
      <c r="U136" s="234" t="s">
        <v>58</v>
      </c>
      <c r="V136" s="234" t="s">
        <v>48</v>
      </c>
      <c r="W136" s="234" t="s">
        <v>8970</v>
      </c>
      <c r="X136" s="234" t="s">
        <v>60</v>
      </c>
      <c r="Y136" s="234">
        <v>300</v>
      </c>
      <c r="Z136" s="234">
        <v>0</v>
      </c>
      <c r="AA136" s="234" t="s"/>
    </row>
    <row r="137" spans="1:27">
      <c r="A137" s="234" t="s">
        <v>9455</v>
      </c>
      <c r="B137" s="234" t="s">
        <v>45</v>
      </c>
      <c r="C137" s="234" t="s">
        <v>8952</v>
      </c>
      <c r="D137" s="234" t="s">
        <v>47</v>
      </c>
      <c r="E137" s="234" t="s">
        <v>48</v>
      </c>
      <c r="F137" s="234" t="s">
        <v>9452</v>
      </c>
      <c r="G137" s="234" t="s">
        <v>9453</v>
      </c>
      <c r="H137" s="234" t="s">
        <v>9454</v>
      </c>
      <c r="I137" s="234" t="s">
        <v>52</v>
      </c>
      <c r="J137" s="234" t="s">
        <v>116</v>
      </c>
      <c r="K137" s="234" t="s">
        <v>162</v>
      </c>
      <c r="L137" s="234" t="s">
        <v>55</v>
      </c>
      <c r="M137" s="235" t="s">
        <v>57</v>
      </c>
      <c r="N137" s="235" t="s">
        <v>57</v>
      </c>
      <c r="O137" s="235" t="s">
        <v>9456</v>
      </c>
      <c r="P137" s="235" t="s">
        <v>9457</v>
      </c>
      <c r="Q137" s="235" t="s">
        <v>8987</v>
      </c>
      <c r="R137" s="235" t="s">
        <v>57</v>
      </c>
      <c r="S137" s="235" t="s">
        <v>119</v>
      </c>
      <c r="T137" s="235" t="s">
        <v>53</v>
      </c>
      <c r="U137" s="235" t="s">
        <v>58</v>
      </c>
      <c r="V137" s="235" t="s">
        <v>48</v>
      </c>
      <c r="W137" s="235" t="s">
        <v>8988</v>
      </c>
      <c r="X137" s="235" t="s">
        <v>60</v>
      </c>
      <c r="Y137" s="235">
        <v>0</v>
      </c>
      <c r="Z137" s="235">
        <v>100</v>
      </c>
      <c r="AA137" s="235" t="s"/>
    </row>
    <row r="138" spans="1:27">
      <c r="A138" s="234" t="s">
        <v>9458</v>
      </c>
      <c r="B138" s="234" t="s">
        <v>45</v>
      </c>
      <c r="C138" s="234" t="s">
        <v>8952</v>
      </c>
      <c r="D138" s="234" t="s">
        <v>47</v>
      </c>
      <c r="E138" s="234" t="s">
        <v>48</v>
      </c>
      <c r="F138" s="234" t="s">
        <v>9459</v>
      </c>
      <c r="G138" s="234" t="s">
        <v>9460</v>
      </c>
      <c r="H138" s="234" t="s">
        <v>9393</v>
      </c>
      <c r="I138" s="234" t="s">
        <v>52</v>
      </c>
      <c r="J138" s="234" t="s">
        <v>53</v>
      </c>
      <c r="K138" s="234" t="s">
        <v>385</v>
      </c>
      <c r="L138" s="234" t="s">
        <v>55</v>
      </c>
      <c r="M138" s="235" t="s">
        <v>8969</v>
      </c>
      <c r="N138" s="235" t="s">
        <v>57</v>
      </c>
      <c r="O138" s="235" t="s">
        <v>47</v>
      </c>
      <c r="P138" s="235" t="s">
        <v>47</v>
      </c>
      <c r="Q138" s="235" t="s">
        <v>57</v>
      </c>
      <c r="R138" s="235" t="s">
        <v>57</v>
      </c>
      <c r="S138" s="235" t="s">
        <v>48</v>
      </c>
      <c r="T138" s="235" t="s">
        <v>48</v>
      </c>
      <c r="U138" s="235" t="s">
        <v>58</v>
      </c>
      <c r="V138" s="235" t="s">
        <v>48</v>
      </c>
      <c r="W138" s="235" t="s">
        <v>8970</v>
      </c>
      <c r="X138" s="235" t="s">
        <v>60</v>
      </c>
      <c r="Y138" s="235">
        <v>300</v>
      </c>
      <c r="Z138" s="235">
        <v>0</v>
      </c>
      <c r="AA138" s="235" t="s"/>
    </row>
    <row r="139" spans="1:27">
      <c r="A139" s="234" t="s">
        <v>9461</v>
      </c>
      <c r="B139" s="234" t="s">
        <v>45</v>
      </c>
      <c r="C139" s="234" t="s">
        <v>8952</v>
      </c>
      <c r="D139" s="234" t="s">
        <v>47</v>
      </c>
      <c r="E139" s="234" t="s">
        <v>48</v>
      </c>
      <c r="F139" s="234" t="s">
        <v>9459</v>
      </c>
      <c r="G139" s="234" t="s">
        <v>9460</v>
      </c>
      <c r="H139" s="234" t="s">
        <v>9393</v>
      </c>
      <c r="I139" s="234" t="s">
        <v>52</v>
      </c>
      <c r="J139" s="234" t="s">
        <v>116</v>
      </c>
      <c r="K139" s="234" t="s">
        <v>385</v>
      </c>
      <c r="L139" s="234" t="s">
        <v>55</v>
      </c>
      <c r="M139" s="235" t="s">
        <v>57</v>
      </c>
      <c r="N139" s="235" t="s">
        <v>57</v>
      </c>
      <c r="O139" s="235" t="s">
        <v>9462</v>
      </c>
      <c r="P139" s="235" t="s">
        <v>9463</v>
      </c>
      <c r="Q139" s="235" t="s">
        <v>8987</v>
      </c>
      <c r="R139" s="235" t="s">
        <v>57</v>
      </c>
      <c r="S139" s="235" t="s">
        <v>119</v>
      </c>
      <c r="T139" s="235" t="s">
        <v>53</v>
      </c>
      <c r="U139" s="235" t="s">
        <v>58</v>
      </c>
      <c r="V139" s="235" t="s">
        <v>48</v>
      </c>
      <c r="W139" s="235" t="s">
        <v>8988</v>
      </c>
      <c r="X139" s="235" t="s">
        <v>60</v>
      </c>
      <c r="Y139" s="235">
        <v>0</v>
      </c>
      <c r="Z139" s="235">
        <v>100</v>
      </c>
      <c r="AA139" s="235" t="s"/>
    </row>
    <row r="140" spans="1:27">
      <c r="A140" s="234" t="s">
        <v>9464</v>
      </c>
      <c r="B140" s="234" t="s">
        <v>45</v>
      </c>
      <c r="C140" s="234" t="s">
        <v>8952</v>
      </c>
      <c r="D140" s="234" t="s">
        <v>47</v>
      </c>
      <c r="E140" s="234" t="s">
        <v>48</v>
      </c>
      <c r="F140" s="234" t="s">
        <v>9465</v>
      </c>
      <c r="G140" s="234" t="s">
        <v>9466</v>
      </c>
      <c r="H140" s="234" t="s">
        <v>51</v>
      </c>
      <c r="I140" s="234" t="s">
        <v>52</v>
      </c>
      <c r="J140" s="234" t="s">
        <v>53</v>
      </c>
      <c r="K140" s="234" t="s">
        <v>162</v>
      </c>
      <c r="L140" s="234" t="s">
        <v>55</v>
      </c>
      <c r="M140" s="235" t="s">
        <v>9447</v>
      </c>
      <c r="N140" s="235" t="s">
        <v>57</v>
      </c>
      <c r="O140" s="235" t="s">
        <v>47</v>
      </c>
      <c r="P140" s="235" t="s">
        <v>47</v>
      </c>
      <c r="Q140" s="235" t="s">
        <v>57</v>
      </c>
      <c r="R140" s="235" t="s">
        <v>57</v>
      </c>
      <c r="S140" s="235" t="s">
        <v>48</v>
      </c>
      <c r="T140" s="235" t="s">
        <v>48</v>
      </c>
      <c r="U140" s="235" t="s">
        <v>58</v>
      </c>
      <c r="V140" s="235" t="s">
        <v>48</v>
      </c>
      <c r="W140" s="235" t="s">
        <v>59</v>
      </c>
      <c r="X140" s="235" t="s">
        <v>60</v>
      </c>
      <c r="Y140" s="235">
        <v>0.27</v>
      </c>
      <c r="Z140" s="235">
        <v>0</v>
      </c>
      <c r="AA140" s="235" t="s"/>
    </row>
    <row r="141" spans="1:27">
      <c r="A141" s="234" t="s">
        <v>9467</v>
      </c>
      <c r="B141" s="234" t="s">
        <v>45</v>
      </c>
      <c r="C141" s="234" t="s">
        <v>8952</v>
      </c>
      <c r="D141" s="234" t="s">
        <v>47</v>
      </c>
      <c r="E141" s="234" t="s">
        <v>48</v>
      </c>
      <c r="F141" s="234" t="s">
        <v>9441</v>
      </c>
      <c r="G141" s="234" t="s">
        <v>9442</v>
      </c>
      <c r="H141" s="234" t="s">
        <v>9443</v>
      </c>
      <c r="I141" s="234" t="s">
        <v>52</v>
      </c>
      <c r="J141" s="234" t="s">
        <v>116</v>
      </c>
      <c r="K141" s="234" t="s">
        <v>1312</v>
      </c>
      <c r="L141" s="234" t="s">
        <v>55</v>
      </c>
      <c r="M141" s="235" t="s">
        <v>57</v>
      </c>
      <c r="N141" s="235" t="s">
        <v>57</v>
      </c>
      <c r="O141" s="235" t="s">
        <v>9468</v>
      </c>
      <c r="P141" s="235" t="s">
        <v>9469</v>
      </c>
      <c r="Q141" s="235" t="s">
        <v>8987</v>
      </c>
      <c r="R141" s="235" t="s">
        <v>57</v>
      </c>
      <c r="S141" s="235" t="s">
        <v>119</v>
      </c>
      <c r="T141" s="235" t="s">
        <v>53</v>
      </c>
      <c r="U141" s="235" t="s">
        <v>58</v>
      </c>
      <c r="V141" s="235" t="s">
        <v>48</v>
      </c>
      <c r="W141" s="235" t="s">
        <v>8988</v>
      </c>
      <c r="X141" s="235" t="s">
        <v>60</v>
      </c>
      <c r="Y141" s="235">
        <v>0</v>
      </c>
      <c r="Z141" s="235">
        <v>100</v>
      </c>
      <c r="AA141" s="235" t="s"/>
    </row>
    <row r="142" spans="1:27">
      <c r="A142" s="234" t="s">
        <v>9470</v>
      </c>
      <c r="B142" s="234" t="s">
        <v>45</v>
      </c>
      <c r="C142" s="234" t="s">
        <v>8952</v>
      </c>
      <c r="D142" s="234" t="s">
        <v>47</v>
      </c>
      <c r="E142" s="234" t="s">
        <v>48</v>
      </c>
      <c r="F142" s="234" t="s">
        <v>9471</v>
      </c>
      <c r="G142" s="234" t="s">
        <v>9472</v>
      </c>
      <c r="H142" s="234" t="s">
        <v>8968</v>
      </c>
      <c r="I142" s="234" t="s">
        <v>52</v>
      </c>
      <c r="J142" s="234" t="s">
        <v>53</v>
      </c>
      <c r="K142" s="234" t="s">
        <v>385</v>
      </c>
      <c r="L142" s="234" t="s">
        <v>55</v>
      </c>
      <c r="M142" s="235" t="s">
        <v>8969</v>
      </c>
      <c r="N142" s="235" t="s">
        <v>57</v>
      </c>
      <c r="O142" s="235" t="s">
        <v>47</v>
      </c>
      <c r="P142" s="235" t="s">
        <v>47</v>
      </c>
      <c r="Q142" s="235" t="s">
        <v>57</v>
      </c>
      <c r="R142" s="235" t="s">
        <v>57</v>
      </c>
      <c r="S142" s="235" t="s">
        <v>48</v>
      </c>
      <c r="T142" s="235" t="s">
        <v>48</v>
      </c>
      <c r="U142" s="235" t="s">
        <v>58</v>
      </c>
      <c r="V142" s="235" t="s">
        <v>48</v>
      </c>
      <c r="W142" s="235" t="s">
        <v>8970</v>
      </c>
      <c r="X142" s="235" t="s">
        <v>60</v>
      </c>
      <c r="Y142" s="235">
        <v>300</v>
      </c>
      <c r="Z142" s="235">
        <v>0</v>
      </c>
      <c r="AA142" s="235" t="s"/>
    </row>
    <row r="143" spans="1:27">
      <c r="A143" s="234" t="s">
        <v>9473</v>
      </c>
      <c r="B143" s="234" t="s">
        <v>45</v>
      </c>
      <c r="C143" s="234" t="s">
        <v>8952</v>
      </c>
      <c r="D143" s="234" t="s">
        <v>47</v>
      </c>
      <c r="E143" s="234" t="s">
        <v>48</v>
      </c>
      <c r="F143" s="234" t="s">
        <v>9474</v>
      </c>
      <c r="G143" s="234" t="s">
        <v>9475</v>
      </c>
      <c r="H143" s="234" t="s">
        <v>9476</v>
      </c>
      <c r="I143" s="234" t="s">
        <v>52</v>
      </c>
      <c r="J143" s="234" t="s">
        <v>53</v>
      </c>
      <c r="K143" s="234" t="s">
        <v>454</v>
      </c>
      <c r="L143" s="234" t="s">
        <v>55</v>
      </c>
      <c r="M143" s="235" t="s">
        <v>9169</v>
      </c>
      <c r="N143" s="235" t="s">
        <v>57</v>
      </c>
      <c r="O143" s="235" t="s">
        <v>47</v>
      </c>
      <c r="P143" s="235" t="s">
        <v>47</v>
      </c>
      <c r="Q143" s="235" t="s">
        <v>57</v>
      </c>
      <c r="R143" s="235" t="s">
        <v>57</v>
      </c>
      <c r="S143" s="235" t="s">
        <v>48</v>
      </c>
      <c r="T143" s="235" t="s">
        <v>48</v>
      </c>
      <c r="U143" s="235" t="s">
        <v>58</v>
      </c>
      <c r="V143" s="235" t="s">
        <v>48</v>
      </c>
      <c r="W143" s="235" t="s">
        <v>9170</v>
      </c>
      <c r="X143" s="235" t="s">
        <v>60</v>
      </c>
      <c r="Y143" s="235">
        <v>235</v>
      </c>
      <c r="Z143" s="235">
        <v>0</v>
      </c>
      <c r="AA143" s="235" t="s"/>
    </row>
    <row r="144" spans="1:27">
      <c r="A144" s="234" t="s">
        <v>9477</v>
      </c>
      <c r="B144" s="234" t="s">
        <v>45</v>
      </c>
      <c r="C144" s="234" t="s">
        <v>8952</v>
      </c>
      <c r="D144" s="234" t="s">
        <v>47</v>
      </c>
      <c r="E144" s="234" t="s">
        <v>48</v>
      </c>
      <c r="F144" s="234" t="s">
        <v>9474</v>
      </c>
      <c r="G144" s="235" t="s">
        <v>9475</v>
      </c>
      <c r="H144" s="235" t="s">
        <v>9476</v>
      </c>
      <c r="I144" s="235" t="s">
        <v>52</v>
      </c>
      <c r="J144" s="235" t="s">
        <v>116</v>
      </c>
      <c r="K144" s="235" t="s">
        <v>454</v>
      </c>
      <c r="L144" s="235" t="s">
        <v>55</v>
      </c>
      <c r="M144" s="235" t="s">
        <v>57</v>
      </c>
      <c r="N144" s="235" t="s">
        <v>57</v>
      </c>
      <c r="O144" s="235" t="s">
        <v>9478</v>
      </c>
      <c r="P144" s="235" t="s">
        <v>9479</v>
      </c>
      <c r="Q144" s="235" t="s">
        <v>8987</v>
      </c>
      <c r="R144" s="235" t="s">
        <v>57</v>
      </c>
      <c r="S144" s="235" t="s">
        <v>119</v>
      </c>
      <c r="T144" s="235" t="s">
        <v>53</v>
      </c>
      <c r="U144" s="235" t="s">
        <v>58</v>
      </c>
      <c r="V144" s="235" t="s">
        <v>48</v>
      </c>
      <c r="W144" s="235" t="s">
        <v>8988</v>
      </c>
      <c r="X144" s="235" t="s">
        <v>60</v>
      </c>
      <c r="Y144" s="235">
        <v>0</v>
      </c>
      <c r="Z144" s="235">
        <v>100</v>
      </c>
      <c r="AA144" s="235" t="s"/>
    </row>
    <row r="145" spans="1:27">
      <c r="A145" s="234" t="s">
        <v>9480</v>
      </c>
      <c r="B145" s="234" t="s">
        <v>45</v>
      </c>
      <c r="C145" s="234" t="s">
        <v>8952</v>
      </c>
      <c r="D145" s="234" t="s">
        <v>47</v>
      </c>
      <c r="E145" s="234" t="s">
        <v>48</v>
      </c>
      <c r="F145" s="234" t="s">
        <v>9481</v>
      </c>
      <c r="G145" s="235" t="s">
        <v>9482</v>
      </c>
      <c r="H145" s="235" t="s">
        <v>9443</v>
      </c>
      <c r="I145" s="235" t="s">
        <v>52</v>
      </c>
      <c r="J145" s="235" t="s">
        <v>53</v>
      </c>
      <c r="K145" s="235" t="s">
        <v>1312</v>
      </c>
      <c r="L145" s="235" t="s">
        <v>55</v>
      </c>
      <c r="M145" s="235" t="s">
        <v>9169</v>
      </c>
      <c r="N145" s="235" t="s">
        <v>57</v>
      </c>
      <c r="O145" s="235" t="s">
        <v>47</v>
      </c>
      <c r="P145" s="235" t="s">
        <v>47</v>
      </c>
      <c r="Q145" s="235" t="s">
        <v>57</v>
      </c>
      <c r="R145" s="235" t="s">
        <v>57</v>
      </c>
      <c r="S145" s="235" t="s">
        <v>48</v>
      </c>
      <c r="T145" s="235" t="s">
        <v>48</v>
      </c>
      <c r="U145" s="235" t="s">
        <v>58</v>
      </c>
      <c r="V145" s="235" t="s">
        <v>48</v>
      </c>
      <c r="W145" s="235" t="s">
        <v>9170</v>
      </c>
      <c r="X145" s="235" t="s">
        <v>60</v>
      </c>
      <c r="Y145" s="235">
        <v>235</v>
      </c>
      <c r="Z145" s="235">
        <v>0</v>
      </c>
      <c r="AA145" s="235" t="s"/>
    </row>
    <row r="146" spans="1:27">
      <c r="A146" s="234" t="s">
        <v>9483</v>
      </c>
      <c r="B146" s="234" t="s">
        <v>45</v>
      </c>
      <c r="C146" s="234" t="s">
        <v>8952</v>
      </c>
      <c r="D146" s="234" t="s">
        <v>47</v>
      </c>
      <c r="E146" s="234" t="s">
        <v>48</v>
      </c>
      <c r="F146" s="234" t="s">
        <v>9481</v>
      </c>
      <c r="G146" s="235" t="s">
        <v>9482</v>
      </c>
      <c r="H146" s="235" t="s">
        <v>9443</v>
      </c>
      <c r="I146" s="235" t="s">
        <v>52</v>
      </c>
      <c r="J146" s="235" t="s">
        <v>116</v>
      </c>
      <c r="K146" s="235" t="s">
        <v>1312</v>
      </c>
      <c r="L146" s="235" t="s">
        <v>55</v>
      </c>
      <c r="M146" s="235" t="s">
        <v>57</v>
      </c>
      <c r="N146" s="235" t="s">
        <v>57</v>
      </c>
      <c r="O146" s="235" t="s">
        <v>9484</v>
      </c>
      <c r="P146" s="235" t="s">
        <v>9485</v>
      </c>
      <c r="Q146" s="235" t="s">
        <v>8987</v>
      </c>
      <c r="R146" s="235" t="s">
        <v>57</v>
      </c>
      <c r="S146" s="235" t="s">
        <v>119</v>
      </c>
      <c r="T146" s="235" t="s">
        <v>53</v>
      </c>
      <c r="U146" s="235" t="s">
        <v>58</v>
      </c>
      <c r="V146" s="235" t="s">
        <v>48</v>
      </c>
      <c r="W146" s="235" t="s">
        <v>8988</v>
      </c>
      <c r="X146" s="235" t="s">
        <v>60</v>
      </c>
      <c r="Y146" s="235">
        <v>0</v>
      </c>
      <c r="Z146" s="235">
        <v>100</v>
      </c>
      <c r="AA146" s="235" t="s"/>
    </row>
    <row r="147" spans="1:27">
      <c r="A147" s="234" t="s">
        <v>9486</v>
      </c>
      <c r="B147" s="234" t="s">
        <v>45</v>
      </c>
      <c r="C147" s="234" t="s">
        <v>8952</v>
      </c>
      <c r="D147" s="234" t="s">
        <v>47</v>
      </c>
      <c r="E147" s="234" t="s">
        <v>48</v>
      </c>
      <c r="F147" s="234" t="s">
        <v>9487</v>
      </c>
      <c r="G147" s="235" t="s">
        <v>9488</v>
      </c>
      <c r="H147" s="235" t="s">
        <v>9476</v>
      </c>
      <c r="I147" s="235" t="s">
        <v>52</v>
      </c>
      <c r="J147" s="235" t="s">
        <v>53</v>
      </c>
      <c r="K147" s="235" t="s">
        <v>454</v>
      </c>
      <c r="L147" s="235" t="s">
        <v>55</v>
      </c>
      <c r="M147" s="235" t="s">
        <v>9169</v>
      </c>
      <c r="N147" s="235" t="s">
        <v>57</v>
      </c>
      <c r="O147" s="235" t="s">
        <v>47</v>
      </c>
      <c r="P147" s="235" t="s">
        <v>47</v>
      </c>
      <c r="Q147" s="235" t="s">
        <v>57</v>
      </c>
      <c r="R147" s="235" t="s">
        <v>57</v>
      </c>
      <c r="S147" s="235" t="s">
        <v>48</v>
      </c>
      <c r="T147" s="235" t="s">
        <v>48</v>
      </c>
      <c r="U147" s="235" t="s">
        <v>58</v>
      </c>
      <c r="V147" s="235" t="s">
        <v>48</v>
      </c>
      <c r="W147" s="235" t="s">
        <v>9170</v>
      </c>
      <c r="X147" s="235" t="s">
        <v>60</v>
      </c>
      <c r="Y147" s="235">
        <v>235</v>
      </c>
      <c r="Z147" s="235">
        <v>0</v>
      </c>
      <c r="AA147" s="235" t="s"/>
    </row>
    <row r="148" spans="1:27">
      <c r="A148" s="234" t="s">
        <v>9489</v>
      </c>
      <c r="B148" s="234" t="s">
        <v>45</v>
      </c>
      <c r="C148" s="234" t="s">
        <v>8952</v>
      </c>
      <c r="D148" s="234" t="s">
        <v>47</v>
      </c>
      <c r="E148" s="234" t="s">
        <v>48</v>
      </c>
      <c r="F148" s="234" t="s">
        <v>9490</v>
      </c>
      <c r="G148" s="235" t="s">
        <v>9491</v>
      </c>
      <c r="H148" s="235" t="s">
        <v>9492</v>
      </c>
      <c r="I148" s="235" t="s">
        <v>52</v>
      </c>
      <c r="J148" s="235" t="s">
        <v>53</v>
      </c>
      <c r="K148" s="235" t="s">
        <v>9493</v>
      </c>
      <c r="L148" s="235" t="s">
        <v>55</v>
      </c>
      <c r="M148" s="235" t="s">
        <v>9494</v>
      </c>
      <c r="N148" s="235" t="s">
        <v>1347</v>
      </c>
      <c r="O148" s="235" t="s">
        <v>47</v>
      </c>
      <c r="P148" s="235" t="s">
        <v>47</v>
      </c>
      <c r="Q148" s="235" t="s">
        <v>57</v>
      </c>
      <c r="R148" s="235" t="s">
        <v>57</v>
      </c>
      <c r="S148" s="235" t="s">
        <v>48</v>
      </c>
      <c r="T148" s="235" t="s">
        <v>48</v>
      </c>
      <c r="U148" s="235" t="s">
        <v>58</v>
      </c>
      <c r="V148" s="235" t="s">
        <v>48</v>
      </c>
      <c r="W148" s="235" t="s">
        <v>9495</v>
      </c>
      <c r="X148" s="235" t="s">
        <v>60</v>
      </c>
      <c r="Y148" s="235">
        <v>1220</v>
      </c>
      <c r="Z148" s="235">
        <v>0</v>
      </c>
      <c r="AA148" s="235" t="s"/>
    </row>
    <row r="149" spans="1:27">
      <c r="A149" s="234" t="s">
        <v>9496</v>
      </c>
      <c r="B149" s="234" t="s">
        <v>45</v>
      </c>
      <c r="C149" s="234" t="s">
        <v>8952</v>
      </c>
      <c r="D149" s="234" t="s">
        <v>47</v>
      </c>
      <c r="E149" s="234" t="s">
        <v>48</v>
      </c>
      <c r="F149" s="234" t="s">
        <v>9497</v>
      </c>
      <c r="G149" s="235" t="s">
        <v>9498</v>
      </c>
      <c r="H149" s="235" t="s">
        <v>377</v>
      </c>
      <c r="I149" s="235" t="s">
        <v>52</v>
      </c>
      <c r="J149" s="235" t="s">
        <v>53</v>
      </c>
      <c r="K149" s="235" t="s">
        <v>162</v>
      </c>
      <c r="L149" s="235" t="s">
        <v>55</v>
      </c>
      <c r="M149" s="235" t="s">
        <v>9447</v>
      </c>
      <c r="N149" s="235" t="s">
        <v>57</v>
      </c>
      <c r="O149" s="235" t="s">
        <v>47</v>
      </c>
      <c r="P149" s="235" t="s">
        <v>47</v>
      </c>
      <c r="Q149" s="235" t="s">
        <v>57</v>
      </c>
      <c r="R149" s="235" t="s">
        <v>57</v>
      </c>
      <c r="S149" s="235" t="s">
        <v>48</v>
      </c>
      <c r="T149" s="235" t="s">
        <v>48</v>
      </c>
      <c r="U149" s="235" t="s">
        <v>58</v>
      </c>
      <c r="V149" s="235" t="s">
        <v>48</v>
      </c>
      <c r="W149" s="235" t="s">
        <v>59</v>
      </c>
      <c r="X149" s="235" t="s">
        <v>60</v>
      </c>
      <c r="Y149" s="235">
        <v>0.27</v>
      </c>
      <c r="Z149" s="235">
        <v>0</v>
      </c>
      <c r="AA149" s="235" t="s"/>
    </row>
    <row r="150" spans="1:27">
      <c r="A150" s="234" t="s">
        <v>9499</v>
      </c>
      <c r="B150" s="234" t="s">
        <v>45</v>
      </c>
      <c r="C150" s="234" t="s">
        <v>8952</v>
      </c>
      <c r="D150" s="234" t="s">
        <v>47</v>
      </c>
      <c r="E150" s="234" t="s">
        <v>48</v>
      </c>
      <c r="F150" s="234" t="s">
        <v>9500</v>
      </c>
      <c r="G150" s="235" t="s">
        <v>9501</v>
      </c>
      <c r="H150" s="235" t="s">
        <v>8968</v>
      </c>
      <c r="I150" s="235" t="s">
        <v>52</v>
      </c>
      <c r="J150" s="235" t="s">
        <v>53</v>
      </c>
      <c r="K150" s="235" t="s">
        <v>385</v>
      </c>
      <c r="L150" s="235" t="s">
        <v>55</v>
      </c>
      <c r="M150" s="235" t="s">
        <v>8974</v>
      </c>
      <c r="N150" s="235" t="s">
        <v>57</v>
      </c>
      <c r="O150" s="235" t="s">
        <v>47</v>
      </c>
      <c r="P150" s="235" t="s">
        <v>47</v>
      </c>
      <c r="Q150" s="235" t="s">
        <v>57</v>
      </c>
      <c r="R150" s="235" t="s">
        <v>57</v>
      </c>
      <c r="S150" s="235" t="s">
        <v>48</v>
      </c>
      <c r="T150" s="235" t="s">
        <v>48</v>
      </c>
      <c r="U150" s="235" t="s">
        <v>58</v>
      </c>
      <c r="V150" s="235" t="s">
        <v>48</v>
      </c>
      <c r="W150" s="235" t="s">
        <v>8975</v>
      </c>
      <c r="X150" s="235" t="s">
        <v>60</v>
      </c>
      <c r="Y150" s="235">
        <v>545</v>
      </c>
      <c r="Z150" s="235">
        <v>0</v>
      </c>
      <c r="AA150" s="235" t="s"/>
    </row>
    <row r="151" spans="1:27">
      <c r="A151" s="234" t="s">
        <v>9502</v>
      </c>
      <c r="B151" s="234" t="s">
        <v>45</v>
      </c>
      <c r="C151" s="234" t="s">
        <v>8952</v>
      </c>
      <c r="D151" s="234" t="s">
        <v>47</v>
      </c>
      <c r="E151" s="234" t="s">
        <v>48</v>
      </c>
      <c r="F151" s="234" t="s">
        <v>9503</v>
      </c>
      <c r="G151" s="235" t="s">
        <v>9504</v>
      </c>
      <c r="H151" s="235" t="s">
        <v>9505</v>
      </c>
      <c r="I151" s="235" t="s">
        <v>52</v>
      </c>
      <c r="J151" s="235" t="s">
        <v>53</v>
      </c>
      <c r="K151" s="235" t="s">
        <v>385</v>
      </c>
      <c r="L151" s="235" t="s">
        <v>55</v>
      </c>
      <c r="M151" s="235" t="s">
        <v>9506</v>
      </c>
      <c r="N151" s="235" t="s">
        <v>57</v>
      </c>
      <c r="O151" s="235" t="s">
        <v>47</v>
      </c>
      <c r="P151" s="235" t="s">
        <v>47</v>
      </c>
      <c r="Q151" s="235" t="s">
        <v>57</v>
      </c>
      <c r="R151" s="235" t="s">
        <v>57</v>
      </c>
      <c r="S151" s="235" t="s">
        <v>48</v>
      </c>
      <c r="T151" s="235" t="s">
        <v>48</v>
      </c>
      <c r="U151" s="235" t="s">
        <v>58</v>
      </c>
      <c r="V151" s="235" t="s">
        <v>48</v>
      </c>
      <c r="W151" s="235" t="s">
        <v>9507</v>
      </c>
      <c r="X151" s="235" t="s">
        <v>60</v>
      </c>
      <c r="Y151" s="235">
        <v>1860</v>
      </c>
      <c r="Z151" s="235">
        <v>0</v>
      </c>
      <c r="AA151" s="235" t="s"/>
    </row>
    <row r="152" spans="1:27">
      <c r="A152" s="234" t="s">
        <v>9508</v>
      </c>
      <c r="B152" s="234" t="s">
        <v>45</v>
      </c>
      <c r="C152" s="234" t="s">
        <v>8952</v>
      </c>
      <c r="D152" s="234" t="s">
        <v>47</v>
      </c>
      <c r="E152" s="234" t="s">
        <v>48</v>
      </c>
      <c r="F152" s="234" t="s">
        <v>9503</v>
      </c>
      <c r="G152" s="235" t="s">
        <v>9504</v>
      </c>
      <c r="H152" s="235" t="s">
        <v>9505</v>
      </c>
      <c r="I152" s="235" t="s">
        <v>52</v>
      </c>
      <c r="J152" s="235" t="s">
        <v>116</v>
      </c>
      <c r="K152" s="235" t="s">
        <v>385</v>
      </c>
      <c r="L152" s="235" t="s">
        <v>55</v>
      </c>
      <c r="M152" s="235" t="s">
        <v>57</v>
      </c>
      <c r="N152" s="235" t="s">
        <v>57</v>
      </c>
      <c r="O152" s="235" t="s">
        <v>9509</v>
      </c>
      <c r="P152" s="235" t="s">
        <v>9510</v>
      </c>
      <c r="Q152" s="235" t="s">
        <v>8998</v>
      </c>
      <c r="R152" s="235" t="s">
        <v>57</v>
      </c>
      <c r="S152" s="235" t="s">
        <v>119</v>
      </c>
      <c r="T152" s="235" t="s">
        <v>53</v>
      </c>
      <c r="U152" s="235" t="s">
        <v>58</v>
      </c>
      <c r="V152" s="235" t="s">
        <v>48</v>
      </c>
      <c r="W152" s="235" t="s">
        <v>8999</v>
      </c>
      <c r="X152" s="235" t="s">
        <v>60</v>
      </c>
      <c r="Y152" s="235">
        <v>0</v>
      </c>
      <c r="Z152" s="235">
        <v>400</v>
      </c>
      <c r="AA152" s="235" t="s"/>
    </row>
    <row r="153" spans="1:27">
      <c r="A153" s="234" t="s">
        <v>9511</v>
      </c>
      <c r="B153" s="234" t="s">
        <v>45</v>
      </c>
      <c r="C153" s="234" t="s">
        <v>8952</v>
      </c>
      <c r="D153" s="234" t="s">
        <v>47</v>
      </c>
      <c r="E153" s="234" t="s">
        <v>48</v>
      </c>
      <c r="F153" s="234" t="s">
        <v>9503</v>
      </c>
      <c r="G153" s="235" t="s">
        <v>9504</v>
      </c>
      <c r="H153" s="235" t="s">
        <v>9505</v>
      </c>
      <c r="I153" s="235" t="s">
        <v>52</v>
      </c>
      <c r="J153" s="235" t="s">
        <v>116</v>
      </c>
      <c r="K153" s="235" t="s">
        <v>385</v>
      </c>
      <c r="L153" s="235" t="s">
        <v>55</v>
      </c>
      <c r="M153" s="235" t="s">
        <v>57</v>
      </c>
      <c r="N153" s="235" t="s">
        <v>57</v>
      </c>
      <c r="O153" s="235" t="s">
        <v>9512</v>
      </c>
      <c r="P153" s="235" t="s">
        <v>9513</v>
      </c>
      <c r="Q153" s="235" t="s">
        <v>8998</v>
      </c>
      <c r="R153" s="235" t="s">
        <v>57</v>
      </c>
      <c r="S153" s="235" t="s">
        <v>119</v>
      </c>
      <c r="T153" s="235" t="s">
        <v>53</v>
      </c>
      <c r="U153" s="235" t="s">
        <v>58</v>
      </c>
      <c r="V153" s="235" t="s">
        <v>48</v>
      </c>
      <c r="W153" s="235" t="s">
        <v>8999</v>
      </c>
      <c r="X153" s="235" t="s">
        <v>60</v>
      </c>
      <c r="Y153" s="235">
        <v>0</v>
      </c>
      <c r="Z153" s="235">
        <v>400</v>
      </c>
      <c r="AA153" s="235" t="s"/>
    </row>
    <row r="154" spans="1:27">
      <c r="A154" s="234" t="s">
        <v>9514</v>
      </c>
      <c r="B154" s="234" t="s">
        <v>45</v>
      </c>
      <c r="C154" s="234" t="s">
        <v>8952</v>
      </c>
      <c r="D154" s="234" t="s">
        <v>47</v>
      </c>
      <c r="E154" s="234" t="s">
        <v>48</v>
      </c>
      <c r="F154" s="234" t="s">
        <v>9503</v>
      </c>
      <c r="G154" s="235" t="s">
        <v>9504</v>
      </c>
      <c r="H154" s="235" t="s">
        <v>9505</v>
      </c>
      <c r="I154" s="235" t="s">
        <v>52</v>
      </c>
      <c r="J154" s="235" t="s">
        <v>116</v>
      </c>
      <c r="K154" s="235" t="s">
        <v>385</v>
      </c>
      <c r="L154" s="235" t="s">
        <v>55</v>
      </c>
      <c r="M154" s="235" t="s">
        <v>57</v>
      </c>
      <c r="N154" s="235" t="s">
        <v>57</v>
      </c>
      <c r="O154" s="235" t="s">
        <v>9515</v>
      </c>
      <c r="P154" s="235" t="s">
        <v>9516</v>
      </c>
      <c r="Q154" s="235" t="s">
        <v>8998</v>
      </c>
      <c r="R154" s="235" t="s">
        <v>57</v>
      </c>
      <c r="S154" s="235" t="s">
        <v>119</v>
      </c>
      <c r="T154" s="235" t="s">
        <v>53</v>
      </c>
      <c r="U154" s="235" t="s">
        <v>58</v>
      </c>
      <c r="V154" s="235" t="s">
        <v>48</v>
      </c>
      <c r="W154" s="235" t="s">
        <v>8999</v>
      </c>
      <c r="X154" s="235" t="s">
        <v>60</v>
      </c>
      <c r="Y154" s="235">
        <v>0</v>
      </c>
      <c r="Z154" s="235">
        <v>400</v>
      </c>
      <c r="AA154" s="235" t="s"/>
    </row>
    <row r="155" spans="1:27">
      <c r="A155" s="234" t="s">
        <v>9517</v>
      </c>
      <c r="B155" s="234" t="s">
        <v>45</v>
      </c>
      <c r="C155" s="234" t="s">
        <v>8952</v>
      </c>
      <c r="D155" s="234" t="s">
        <v>47</v>
      </c>
      <c r="E155" s="234" t="s">
        <v>48</v>
      </c>
      <c r="F155" s="234" t="s">
        <v>9518</v>
      </c>
      <c r="G155" s="234" t="s">
        <v>9519</v>
      </c>
      <c r="H155" s="234" t="s">
        <v>9003</v>
      </c>
      <c r="I155" s="235" t="s">
        <v>52</v>
      </c>
      <c r="J155" s="235" t="s">
        <v>53</v>
      </c>
      <c r="K155" s="235" t="s">
        <v>403</v>
      </c>
      <c r="L155" s="235" t="s">
        <v>55</v>
      </c>
      <c r="M155" s="235" t="s">
        <v>9169</v>
      </c>
      <c r="N155" s="235" t="s">
        <v>57</v>
      </c>
      <c r="O155" s="235" t="s">
        <v>47</v>
      </c>
      <c r="P155" s="235" t="s">
        <v>47</v>
      </c>
      <c r="Q155" s="235" t="s">
        <v>57</v>
      </c>
      <c r="R155" s="235" t="s">
        <v>57</v>
      </c>
      <c r="S155" s="235" t="s">
        <v>48</v>
      </c>
      <c r="T155" s="235" t="s">
        <v>48</v>
      </c>
      <c r="U155" s="235" t="s">
        <v>58</v>
      </c>
      <c r="V155" s="235" t="s">
        <v>48</v>
      </c>
      <c r="W155" s="235" t="s">
        <v>9170</v>
      </c>
      <c r="X155" s="235" t="s">
        <v>60</v>
      </c>
      <c r="Y155" s="235">
        <v>235</v>
      </c>
      <c r="Z155" s="235">
        <v>0</v>
      </c>
      <c r="AA155" s="235" t="s"/>
    </row>
    <row r="156" spans="1:27">
      <c r="A156" s="234" t="s">
        <v>9520</v>
      </c>
      <c r="B156" s="234" t="s">
        <v>45</v>
      </c>
      <c r="C156" s="234" t="s">
        <v>8952</v>
      </c>
      <c r="D156" s="234" t="s">
        <v>47</v>
      </c>
      <c r="E156" s="234" t="s">
        <v>48</v>
      </c>
      <c r="F156" s="234" t="s">
        <v>9518</v>
      </c>
      <c r="G156" s="235" t="s">
        <v>9519</v>
      </c>
      <c r="H156" s="235" t="s">
        <v>9003</v>
      </c>
      <c r="I156" s="235" t="s">
        <v>52</v>
      </c>
      <c r="J156" s="235" t="s">
        <v>116</v>
      </c>
      <c r="K156" s="235" t="s">
        <v>403</v>
      </c>
      <c r="L156" s="235" t="s">
        <v>55</v>
      </c>
      <c r="M156" s="235" t="s">
        <v>57</v>
      </c>
      <c r="N156" s="235" t="s">
        <v>57</v>
      </c>
      <c r="O156" s="235" t="s">
        <v>9521</v>
      </c>
      <c r="P156" s="235" t="s">
        <v>9522</v>
      </c>
      <c r="Q156" s="235" t="s">
        <v>8987</v>
      </c>
      <c r="R156" s="235" t="s">
        <v>57</v>
      </c>
      <c r="S156" s="235" t="s">
        <v>119</v>
      </c>
      <c r="T156" s="235" t="s">
        <v>53</v>
      </c>
      <c r="U156" s="235" t="s">
        <v>58</v>
      </c>
      <c r="V156" s="235" t="s">
        <v>48</v>
      </c>
      <c r="W156" s="235" t="s">
        <v>8988</v>
      </c>
      <c r="X156" s="235" t="s">
        <v>60</v>
      </c>
      <c r="Y156" s="235">
        <v>0</v>
      </c>
      <c r="Z156" s="235">
        <v>100</v>
      </c>
      <c r="AA156" s="235" t="s"/>
    </row>
    <row r="157" spans="1:27" s="130">
      <c r="A157" s="234" t="s">
        <v>9523</v>
      </c>
      <c r="B157" s="234" t="s">
        <v>45</v>
      </c>
      <c r="C157" s="234" t="s">
        <v>8952</v>
      </c>
      <c r="D157" s="234" t="s">
        <v>47</v>
      </c>
      <c r="E157" s="234" t="s">
        <v>48</v>
      </c>
      <c r="F157" s="234" t="s">
        <v>9524</v>
      </c>
      <c r="G157" s="234" t="s">
        <v>9525</v>
      </c>
      <c r="H157" s="234" t="s">
        <v>9526</v>
      </c>
      <c r="I157" s="234" t="s">
        <v>52</v>
      </c>
      <c r="J157" s="234" t="s">
        <v>53</v>
      </c>
      <c r="K157" s="234" t="s">
        <v>385</v>
      </c>
      <c r="L157" s="234" t="s">
        <v>55</v>
      </c>
      <c r="M157" s="234" t="s">
        <v>9152</v>
      </c>
      <c r="N157" s="234" t="s">
        <v>57</v>
      </c>
      <c r="O157" s="234" t="s">
        <v>47</v>
      </c>
      <c r="P157" s="234" t="s">
        <v>47</v>
      </c>
      <c r="Q157" s="234" t="s">
        <v>57</v>
      </c>
      <c r="R157" s="234" t="s">
        <v>57</v>
      </c>
      <c r="S157" s="234" t="s">
        <v>48</v>
      </c>
      <c r="T157" s="234" t="s">
        <v>48</v>
      </c>
      <c r="U157" s="234" t="s">
        <v>58</v>
      </c>
      <c r="V157" s="234" t="s">
        <v>48</v>
      </c>
      <c r="W157" s="234" t="s">
        <v>9153</v>
      </c>
      <c r="X157" s="234" t="s">
        <v>60</v>
      </c>
      <c r="Y157" s="234">
        <v>240</v>
      </c>
      <c r="Z157" s="234">
        <v>0</v>
      </c>
      <c r="AA157" s="234" t="s"/>
    </row>
    <row r="158" spans="1:27" s="130">
      <c r="A158" s="234" t="s">
        <v>9527</v>
      </c>
      <c r="B158" s="234" t="s">
        <v>45</v>
      </c>
      <c r="C158" s="234" t="s">
        <v>8952</v>
      </c>
      <c r="D158" s="234" t="s">
        <v>47</v>
      </c>
      <c r="E158" s="234" t="s">
        <v>48</v>
      </c>
      <c r="F158" s="234" t="s">
        <v>9528</v>
      </c>
      <c r="G158" s="234" t="s">
        <v>9529</v>
      </c>
      <c r="H158" s="234" t="s">
        <v>9530</v>
      </c>
      <c r="I158" s="234" t="s">
        <v>52</v>
      </c>
      <c r="J158" s="234" t="s">
        <v>53</v>
      </c>
      <c r="K158" s="234" t="s">
        <v>454</v>
      </c>
      <c r="L158" s="234" t="s">
        <v>55</v>
      </c>
      <c r="M158" s="234" t="s">
        <v>9531</v>
      </c>
      <c r="N158" s="234" t="s">
        <v>57</v>
      </c>
      <c r="O158" s="234" t="s">
        <v>47</v>
      </c>
      <c r="P158" s="234" t="s">
        <v>47</v>
      </c>
      <c r="Q158" s="234" t="s">
        <v>57</v>
      </c>
      <c r="R158" s="234" t="s">
        <v>57</v>
      </c>
      <c r="S158" s="234" t="s">
        <v>48</v>
      </c>
      <c r="T158" s="234" t="s">
        <v>48</v>
      </c>
      <c r="U158" s="234" t="s">
        <v>58</v>
      </c>
      <c r="V158" s="234" t="s">
        <v>48</v>
      </c>
      <c r="W158" s="234" t="s">
        <v>9532</v>
      </c>
      <c r="X158" s="234" t="s">
        <v>60</v>
      </c>
      <c r="Y158" s="234">
        <v>600</v>
      </c>
      <c r="Z158" s="234">
        <v>0</v>
      </c>
      <c r="AA158" s="234" t="s"/>
    </row>
    <row r="159" spans="1:27">
      <c r="A159" s="234" t="s">
        <v>9533</v>
      </c>
      <c r="B159" s="234" t="s">
        <v>45</v>
      </c>
      <c r="C159" s="234" t="s">
        <v>8952</v>
      </c>
      <c r="D159" s="234" t="s">
        <v>47</v>
      </c>
      <c r="E159" s="234" t="s">
        <v>48</v>
      </c>
      <c r="F159" s="234" t="s">
        <v>9471</v>
      </c>
      <c r="G159" s="234" t="s">
        <v>9472</v>
      </c>
      <c r="H159" s="234" t="s">
        <v>8968</v>
      </c>
      <c r="I159" s="234" t="s">
        <v>52</v>
      </c>
      <c r="J159" s="234" t="s">
        <v>116</v>
      </c>
      <c r="K159" s="234" t="s">
        <v>385</v>
      </c>
      <c r="L159" s="234" t="s">
        <v>55</v>
      </c>
      <c r="M159" s="234" t="s">
        <v>57</v>
      </c>
      <c r="N159" s="234" t="s">
        <v>57</v>
      </c>
      <c r="O159" s="234" t="s">
        <v>9534</v>
      </c>
      <c r="P159" s="234" t="s">
        <v>9535</v>
      </c>
      <c r="Q159" s="234" t="s">
        <v>8987</v>
      </c>
      <c r="R159" s="234" t="s">
        <v>57</v>
      </c>
      <c r="S159" s="234" t="s">
        <v>119</v>
      </c>
      <c r="T159" s="234" t="s">
        <v>53</v>
      </c>
      <c r="U159" s="234" t="s">
        <v>58</v>
      </c>
      <c r="V159" s="234" t="s">
        <v>48</v>
      </c>
      <c r="W159" s="234" t="s">
        <v>8988</v>
      </c>
      <c r="X159" s="234" t="s">
        <v>60</v>
      </c>
      <c r="Y159" s="235">
        <v>0</v>
      </c>
      <c r="Z159" s="235">
        <v>100</v>
      </c>
      <c r="AA159" s="235" t="s"/>
    </row>
    <row r="160" spans="1:27">
      <c r="A160" s="234" t="s">
        <v>9536</v>
      </c>
      <c r="B160" s="234" t="s">
        <v>45</v>
      </c>
      <c r="C160" s="234" t="s">
        <v>8952</v>
      </c>
      <c r="D160" s="234" t="s">
        <v>47</v>
      </c>
      <c r="E160" s="234" t="s">
        <v>48</v>
      </c>
      <c r="F160" s="234" t="s">
        <v>9537</v>
      </c>
      <c r="G160" s="234" t="s">
        <v>9538</v>
      </c>
      <c r="H160" s="234" t="s">
        <v>9539</v>
      </c>
      <c r="I160" s="234" t="s">
        <v>52</v>
      </c>
      <c r="J160" s="234" t="s">
        <v>53</v>
      </c>
      <c r="K160" s="234" t="s">
        <v>385</v>
      </c>
      <c r="L160" s="234" t="s">
        <v>55</v>
      </c>
      <c r="M160" s="234" t="s">
        <v>8993</v>
      </c>
      <c r="N160" s="234" t="s">
        <v>57</v>
      </c>
      <c r="O160" s="234" t="s">
        <v>47</v>
      </c>
      <c r="P160" s="234" t="s">
        <v>47</v>
      </c>
      <c r="Q160" s="234" t="s">
        <v>57</v>
      </c>
      <c r="R160" s="234" t="s">
        <v>57</v>
      </c>
      <c r="S160" s="234" t="s">
        <v>48</v>
      </c>
      <c r="T160" s="234" t="s">
        <v>48</v>
      </c>
      <c r="U160" s="234" t="s">
        <v>58</v>
      </c>
      <c r="V160" s="234" t="s">
        <v>48</v>
      </c>
      <c r="W160" s="234" t="s">
        <v>8994</v>
      </c>
      <c r="X160" s="234" t="s">
        <v>60</v>
      </c>
      <c r="Y160" s="235">
        <v>750</v>
      </c>
      <c r="Z160" s="235">
        <v>0</v>
      </c>
      <c r="AA160" s="235" t="s"/>
    </row>
    <row r="161" spans="1:27">
      <c r="A161" s="234" t="s">
        <v>9540</v>
      </c>
      <c r="B161" s="234" t="s">
        <v>45</v>
      </c>
      <c r="C161" s="234" t="s">
        <v>8952</v>
      </c>
      <c r="D161" s="234" t="s">
        <v>47</v>
      </c>
      <c r="E161" s="234" t="s">
        <v>48</v>
      </c>
      <c r="F161" s="234" t="s">
        <v>9541</v>
      </c>
      <c r="G161" s="234" t="s">
        <v>9542</v>
      </c>
      <c r="H161" s="234" t="s">
        <v>377</v>
      </c>
      <c r="I161" s="234" t="s">
        <v>52</v>
      </c>
      <c r="J161" s="234" t="s">
        <v>53</v>
      </c>
      <c r="K161" s="234" t="s">
        <v>162</v>
      </c>
      <c r="L161" s="234" t="s">
        <v>55</v>
      </c>
      <c r="M161" s="234" t="s">
        <v>9543</v>
      </c>
      <c r="N161" s="234" t="s">
        <v>57</v>
      </c>
      <c r="O161" s="234" t="s">
        <v>47</v>
      </c>
      <c r="P161" s="234" t="s">
        <v>47</v>
      </c>
      <c r="Q161" s="234" t="s">
        <v>57</v>
      </c>
      <c r="R161" s="234" t="s">
        <v>57</v>
      </c>
      <c r="S161" s="234" t="s">
        <v>48</v>
      </c>
      <c r="T161" s="234" t="s">
        <v>48</v>
      </c>
      <c r="U161" s="234" t="s">
        <v>58</v>
      </c>
      <c r="V161" s="234" t="s">
        <v>48</v>
      </c>
      <c r="W161" s="234" t="s">
        <v>59</v>
      </c>
      <c r="X161" s="234" t="s">
        <v>60</v>
      </c>
      <c r="Y161" s="235">
        <v>0.77</v>
      </c>
      <c r="Z161" s="235">
        <v>0</v>
      </c>
      <c r="AA161" s="235" t="s"/>
    </row>
    <row r="162" spans="1:27">
      <c r="A162" s="234" t="s">
        <v>9544</v>
      </c>
      <c r="B162" s="234" t="s">
        <v>45</v>
      </c>
      <c r="C162" s="234" t="s">
        <v>8952</v>
      </c>
      <c r="D162" s="234" t="s">
        <v>47</v>
      </c>
      <c r="E162" s="234" t="s">
        <v>48</v>
      </c>
      <c r="F162" s="234" t="s">
        <v>9490</v>
      </c>
      <c r="G162" s="234" t="s">
        <v>9491</v>
      </c>
      <c r="H162" s="234" t="s">
        <v>9492</v>
      </c>
      <c r="I162" s="234" t="s">
        <v>52</v>
      </c>
      <c r="J162" s="234" t="s">
        <v>116</v>
      </c>
      <c r="K162" s="234" t="s">
        <v>9493</v>
      </c>
      <c r="L162" s="234" t="s">
        <v>55</v>
      </c>
      <c r="M162" s="234" t="s">
        <v>57</v>
      </c>
      <c r="N162" s="234" t="s">
        <v>57</v>
      </c>
      <c r="O162" s="234" t="s">
        <v>9545</v>
      </c>
      <c r="P162" s="234" t="s">
        <v>9546</v>
      </c>
      <c r="Q162" s="234" t="s">
        <v>8998</v>
      </c>
      <c r="R162" s="234" t="s">
        <v>9547</v>
      </c>
      <c r="S162" s="234" t="s">
        <v>119</v>
      </c>
      <c r="T162" s="234" t="s">
        <v>53</v>
      </c>
      <c r="U162" s="234" t="s">
        <v>58</v>
      </c>
      <c r="V162" s="234" t="s">
        <v>48</v>
      </c>
      <c r="W162" s="234" t="s">
        <v>8999</v>
      </c>
      <c r="X162" s="234" t="s">
        <v>60</v>
      </c>
      <c r="Y162" s="235">
        <v>0</v>
      </c>
      <c r="Z162" s="235">
        <v>400</v>
      </c>
      <c r="AA162" s="235" t="s"/>
    </row>
    <row r="163" spans="1:27">
      <c r="A163" s="234" t="s">
        <v>9548</v>
      </c>
      <c r="B163" s="234" t="s">
        <v>45</v>
      </c>
      <c r="C163" s="234" t="s">
        <v>8952</v>
      </c>
      <c r="D163" s="234" t="s">
        <v>47</v>
      </c>
      <c r="E163" s="234" t="s">
        <v>48</v>
      </c>
      <c r="F163" s="234" t="s">
        <v>9500</v>
      </c>
      <c r="G163" s="234" t="s">
        <v>9501</v>
      </c>
      <c r="H163" s="234" t="s">
        <v>8968</v>
      </c>
      <c r="I163" s="234" t="s">
        <v>52</v>
      </c>
      <c r="J163" s="234" t="s">
        <v>116</v>
      </c>
      <c r="K163" s="234" t="s">
        <v>385</v>
      </c>
      <c r="L163" s="234" t="s">
        <v>55</v>
      </c>
      <c r="M163" s="234" t="s">
        <v>57</v>
      </c>
      <c r="N163" s="234" t="s">
        <v>57</v>
      </c>
      <c r="O163" s="234" t="s">
        <v>9549</v>
      </c>
      <c r="P163" s="234" t="s">
        <v>9550</v>
      </c>
      <c r="Q163" s="234" t="s">
        <v>8998</v>
      </c>
      <c r="R163" s="234" t="s">
        <v>57</v>
      </c>
      <c r="S163" s="234" t="s">
        <v>119</v>
      </c>
      <c r="T163" s="234" t="s">
        <v>53</v>
      </c>
      <c r="U163" s="234" t="s">
        <v>58</v>
      </c>
      <c r="V163" s="234" t="s">
        <v>48</v>
      </c>
      <c r="W163" s="234" t="s">
        <v>8999</v>
      </c>
      <c r="X163" s="234" t="s">
        <v>60</v>
      </c>
      <c r="Y163" s="235">
        <v>0</v>
      </c>
      <c r="Z163" s="235">
        <v>400</v>
      </c>
      <c r="AA163" s="235" t="s"/>
    </row>
    <row r="164" spans="1:27">
      <c r="A164" s="234" t="s">
        <v>9551</v>
      </c>
      <c r="B164" s="234" t="s">
        <v>45</v>
      </c>
      <c r="C164" s="234" t="s">
        <v>8952</v>
      </c>
      <c r="D164" s="234" t="s">
        <v>47</v>
      </c>
      <c r="E164" s="234" t="s">
        <v>48</v>
      </c>
      <c r="F164" s="234" t="s">
        <v>9552</v>
      </c>
      <c r="G164" s="234" t="s">
        <v>9553</v>
      </c>
      <c r="H164" s="234" t="s">
        <v>377</v>
      </c>
      <c r="I164" s="234" t="s">
        <v>52</v>
      </c>
      <c r="J164" s="234" t="s">
        <v>53</v>
      </c>
      <c r="K164" s="234" t="s">
        <v>162</v>
      </c>
      <c r="L164" s="234" t="s">
        <v>55</v>
      </c>
      <c r="M164" s="234" t="s">
        <v>9554</v>
      </c>
      <c r="N164" s="234" t="s">
        <v>57</v>
      </c>
      <c r="O164" s="234" t="s">
        <v>47</v>
      </c>
      <c r="P164" s="234" t="s">
        <v>47</v>
      </c>
      <c r="Q164" s="234" t="s">
        <v>57</v>
      </c>
      <c r="R164" s="234" t="s">
        <v>57</v>
      </c>
      <c r="S164" s="234" t="s">
        <v>48</v>
      </c>
      <c r="T164" s="234" t="s">
        <v>48</v>
      </c>
      <c r="U164" s="234" t="s">
        <v>58</v>
      </c>
      <c r="V164" s="234" t="s">
        <v>48</v>
      </c>
      <c r="W164" s="234" t="s">
        <v>59</v>
      </c>
      <c r="X164" s="234" t="s">
        <v>60</v>
      </c>
      <c r="Y164" s="235">
        <v>0.24</v>
      </c>
      <c r="Z164" s="235">
        <v>0</v>
      </c>
      <c r="AA164" s="235" t="s"/>
    </row>
    <row r="165" spans="1:27">
      <c r="A165" s="234" t="s">
        <v>9555</v>
      </c>
      <c r="B165" s="234" t="s">
        <v>45</v>
      </c>
      <c r="C165" s="234" t="s">
        <v>8952</v>
      </c>
      <c r="D165" s="234" t="s">
        <v>47</v>
      </c>
      <c r="E165" s="234" t="s">
        <v>48</v>
      </c>
      <c r="F165" s="234" t="s">
        <v>9556</v>
      </c>
      <c r="G165" s="234" t="s">
        <v>9557</v>
      </c>
      <c r="H165" s="234" t="s">
        <v>377</v>
      </c>
      <c r="I165" s="234" t="s">
        <v>52</v>
      </c>
      <c r="J165" s="234" t="s">
        <v>53</v>
      </c>
      <c r="K165" s="234" t="s">
        <v>162</v>
      </c>
      <c r="L165" s="234" t="s">
        <v>55</v>
      </c>
      <c r="M165" s="234" t="s">
        <v>9554</v>
      </c>
      <c r="N165" s="234" t="s">
        <v>57</v>
      </c>
      <c r="O165" s="234" t="s">
        <v>47</v>
      </c>
      <c r="P165" s="234" t="s">
        <v>47</v>
      </c>
      <c r="Q165" s="234" t="s">
        <v>57</v>
      </c>
      <c r="R165" s="234" t="s">
        <v>57</v>
      </c>
      <c r="S165" s="234" t="s">
        <v>48</v>
      </c>
      <c r="T165" s="234" t="s">
        <v>48</v>
      </c>
      <c r="U165" s="234" t="s">
        <v>58</v>
      </c>
      <c r="V165" s="234" t="s">
        <v>48</v>
      </c>
      <c r="W165" s="234" t="s">
        <v>59</v>
      </c>
      <c r="X165" s="234" t="s">
        <v>60</v>
      </c>
      <c r="Y165" s="235">
        <v>0.24</v>
      </c>
      <c r="Z165" s="235">
        <v>0</v>
      </c>
      <c r="AA165" s="235" t="s"/>
    </row>
    <row r="166" spans="1:27">
      <c r="A166" s="234" t="s">
        <v>9558</v>
      </c>
      <c r="B166" s="234" t="s">
        <v>45</v>
      </c>
      <c r="C166" s="234" t="s">
        <v>8952</v>
      </c>
      <c r="D166" s="234" t="s">
        <v>47</v>
      </c>
      <c r="E166" s="234" t="s">
        <v>48</v>
      </c>
      <c r="F166" s="234" t="s">
        <v>9524</v>
      </c>
      <c r="G166" s="234" t="s">
        <v>9525</v>
      </c>
      <c r="H166" s="234" t="s">
        <v>9526</v>
      </c>
      <c r="I166" s="234" t="s">
        <v>52</v>
      </c>
      <c r="J166" s="234" t="s">
        <v>116</v>
      </c>
      <c r="K166" s="234" t="s">
        <v>385</v>
      </c>
      <c r="L166" s="234" t="s">
        <v>55</v>
      </c>
      <c r="M166" s="234" t="s">
        <v>57</v>
      </c>
      <c r="N166" s="234" t="s">
        <v>57</v>
      </c>
      <c r="O166" s="234" t="s">
        <v>9559</v>
      </c>
      <c r="P166" s="234" t="s">
        <v>9560</v>
      </c>
      <c r="Q166" s="234" t="s">
        <v>8987</v>
      </c>
      <c r="R166" s="234" t="s">
        <v>57</v>
      </c>
      <c r="S166" s="234" t="s">
        <v>119</v>
      </c>
      <c r="T166" s="234" t="s">
        <v>53</v>
      </c>
      <c r="U166" s="234" t="s">
        <v>58</v>
      </c>
      <c r="V166" s="234" t="s">
        <v>48</v>
      </c>
      <c r="W166" s="234" t="s">
        <v>8988</v>
      </c>
      <c r="X166" s="234" t="s">
        <v>60</v>
      </c>
      <c r="Y166" s="235">
        <v>0</v>
      </c>
      <c r="Z166" s="235">
        <v>100</v>
      </c>
      <c r="AA166" s="235" t="s"/>
    </row>
    <row r="167" spans="1:27">
      <c r="A167" s="234" t="s">
        <v>9561</v>
      </c>
      <c r="B167" s="234" t="s">
        <v>45</v>
      </c>
      <c r="C167" s="234" t="s">
        <v>8952</v>
      </c>
      <c r="D167" s="234" t="s">
        <v>47</v>
      </c>
      <c r="E167" s="234" t="s">
        <v>48</v>
      </c>
      <c r="F167" s="234" t="s">
        <v>9562</v>
      </c>
      <c r="G167" s="234" t="s">
        <v>9563</v>
      </c>
      <c r="H167" s="234" t="s">
        <v>8968</v>
      </c>
      <c r="I167" s="234" t="s">
        <v>52</v>
      </c>
      <c r="J167" s="234" t="s">
        <v>53</v>
      </c>
      <c r="K167" s="234" t="s">
        <v>385</v>
      </c>
      <c r="L167" s="234" t="s">
        <v>55</v>
      </c>
      <c r="M167" s="234" t="s">
        <v>1806</v>
      </c>
      <c r="N167" s="234" t="s">
        <v>57</v>
      </c>
      <c r="O167" s="234" t="s">
        <v>47</v>
      </c>
      <c r="P167" s="234" t="s">
        <v>47</v>
      </c>
      <c r="Q167" s="234" t="s">
        <v>57</v>
      </c>
      <c r="R167" s="234" t="s">
        <v>57</v>
      </c>
      <c r="S167" s="234" t="s">
        <v>48</v>
      </c>
      <c r="T167" s="234" t="s">
        <v>48</v>
      </c>
      <c r="U167" s="234" t="s">
        <v>58</v>
      </c>
      <c r="V167" s="234" t="s">
        <v>48</v>
      </c>
      <c r="W167" s="234" t="s">
        <v>1807</v>
      </c>
      <c r="X167" s="234" t="s">
        <v>60</v>
      </c>
      <c r="Y167" s="235">
        <v>430</v>
      </c>
      <c r="Z167" s="235">
        <v>0</v>
      </c>
      <c r="AA167" s="235" t="s"/>
    </row>
    <row r="168" spans="1:27">
      <c r="A168" s="234" t="s">
        <v>9564</v>
      </c>
      <c r="B168" s="234" t="s">
        <v>45</v>
      </c>
      <c r="C168" s="234" t="s">
        <v>8952</v>
      </c>
      <c r="D168" s="234" t="s">
        <v>47</v>
      </c>
      <c r="E168" s="234" t="s">
        <v>48</v>
      </c>
      <c r="F168" s="234" t="s">
        <v>9565</v>
      </c>
      <c r="G168" s="234" t="s">
        <v>9566</v>
      </c>
      <c r="H168" s="234" t="s">
        <v>377</v>
      </c>
      <c r="I168" s="234" t="s">
        <v>52</v>
      </c>
      <c r="J168" s="234" t="s">
        <v>53</v>
      </c>
      <c r="K168" s="234" t="s">
        <v>162</v>
      </c>
      <c r="L168" s="234" t="s">
        <v>55</v>
      </c>
      <c r="M168" s="234" t="s">
        <v>9554</v>
      </c>
      <c r="N168" s="234" t="s">
        <v>57</v>
      </c>
      <c r="O168" s="234" t="s">
        <v>47</v>
      </c>
      <c r="P168" s="234" t="s">
        <v>47</v>
      </c>
      <c r="Q168" s="234" t="s">
        <v>57</v>
      </c>
      <c r="R168" s="234" t="s">
        <v>57</v>
      </c>
      <c r="S168" s="234" t="s">
        <v>48</v>
      </c>
      <c r="T168" s="234" t="s">
        <v>48</v>
      </c>
      <c r="U168" s="234" t="s">
        <v>58</v>
      </c>
      <c r="V168" s="234" t="s">
        <v>48</v>
      </c>
      <c r="W168" s="234" t="s">
        <v>59</v>
      </c>
      <c r="X168" s="234" t="s">
        <v>60</v>
      </c>
      <c r="Y168" s="235">
        <v>0.24</v>
      </c>
      <c r="Z168" s="235">
        <v>0</v>
      </c>
      <c r="AA168" s="235" t="s"/>
    </row>
    <row r="169" spans="1:27">
      <c r="A169" s="234" t="s">
        <v>9567</v>
      </c>
      <c r="B169" s="234" t="s">
        <v>45</v>
      </c>
      <c r="C169" s="234" t="s">
        <v>8952</v>
      </c>
      <c r="D169" s="234" t="s">
        <v>47</v>
      </c>
      <c r="E169" s="234" t="s">
        <v>48</v>
      </c>
      <c r="F169" s="234" t="s">
        <v>9528</v>
      </c>
      <c r="G169" s="234" t="s">
        <v>9529</v>
      </c>
      <c r="H169" s="234" t="s">
        <v>9530</v>
      </c>
      <c r="I169" s="234" t="s">
        <v>52</v>
      </c>
      <c r="J169" s="234" t="s">
        <v>116</v>
      </c>
      <c r="K169" s="234" t="s">
        <v>454</v>
      </c>
      <c r="L169" s="234" t="s">
        <v>55</v>
      </c>
      <c r="M169" s="234" t="s">
        <v>57</v>
      </c>
      <c r="N169" s="234" t="s">
        <v>57</v>
      </c>
      <c r="O169" s="234" t="s">
        <v>9568</v>
      </c>
      <c r="P169" s="234" t="s">
        <v>9569</v>
      </c>
      <c r="Q169" s="234" t="s">
        <v>8987</v>
      </c>
      <c r="R169" s="234" t="s">
        <v>57</v>
      </c>
      <c r="S169" s="234" t="s">
        <v>119</v>
      </c>
      <c r="T169" s="234" t="s">
        <v>53</v>
      </c>
      <c r="U169" s="234" t="s">
        <v>58</v>
      </c>
      <c r="V169" s="234" t="s">
        <v>48</v>
      </c>
      <c r="W169" s="234" t="s">
        <v>8988</v>
      </c>
      <c r="X169" s="234" t="s">
        <v>60</v>
      </c>
      <c r="Y169" s="235">
        <v>0</v>
      </c>
      <c r="Z169" s="235">
        <v>100</v>
      </c>
      <c r="AA169" s="235" t="s"/>
    </row>
    <row r="170" spans="1:27">
      <c r="A170" s="234" t="s">
        <v>9570</v>
      </c>
      <c r="B170" s="234" t="s">
        <v>45</v>
      </c>
      <c r="C170" s="234" t="s">
        <v>8952</v>
      </c>
      <c r="D170" s="234" t="s">
        <v>47</v>
      </c>
      <c r="E170" s="234" t="s">
        <v>48</v>
      </c>
      <c r="F170" s="234" t="s">
        <v>9528</v>
      </c>
      <c r="G170" s="234" t="s">
        <v>9529</v>
      </c>
      <c r="H170" s="234" t="s">
        <v>9530</v>
      </c>
      <c r="I170" s="234" t="s">
        <v>52</v>
      </c>
      <c r="J170" s="234" t="s">
        <v>116</v>
      </c>
      <c r="K170" s="234" t="s">
        <v>454</v>
      </c>
      <c r="L170" s="234" t="s">
        <v>55</v>
      </c>
      <c r="M170" s="234" t="s">
        <v>57</v>
      </c>
      <c r="N170" s="234" t="s">
        <v>57</v>
      </c>
      <c r="O170" s="234" t="s">
        <v>9571</v>
      </c>
      <c r="P170" s="234" t="s">
        <v>9572</v>
      </c>
      <c r="Q170" s="234" t="s">
        <v>8987</v>
      </c>
      <c r="R170" s="234" t="s">
        <v>57</v>
      </c>
      <c r="S170" s="234" t="s">
        <v>119</v>
      </c>
      <c r="T170" s="234" t="s">
        <v>53</v>
      </c>
      <c r="U170" s="234" t="s">
        <v>58</v>
      </c>
      <c r="V170" s="234" t="s">
        <v>48</v>
      </c>
      <c r="W170" s="234" t="s">
        <v>8988</v>
      </c>
      <c r="X170" s="234" t="s">
        <v>60</v>
      </c>
      <c r="Y170" s="235">
        <v>0</v>
      </c>
      <c r="Z170" s="235">
        <v>100</v>
      </c>
      <c r="AA170" s="235" t="s"/>
    </row>
    <row r="171" spans="1:27">
      <c r="A171" s="234" t="s">
        <v>9573</v>
      </c>
      <c r="B171" s="234" t="s">
        <v>45</v>
      </c>
      <c r="C171" s="234" t="s">
        <v>8952</v>
      </c>
      <c r="D171" s="234" t="s">
        <v>47</v>
      </c>
      <c r="E171" s="234" t="s">
        <v>48</v>
      </c>
      <c r="F171" s="234" t="s">
        <v>9574</v>
      </c>
      <c r="G171" s="234" t="s">
        <v>9575</v>
      </c>
      <c r="H171" s="234" t="s">
        <v>377</v>
      </c>
      <c r="I171" s="234" t="s">
        <v>52</v>
      </c>
      <c r="J171" s="234" t="s">
        <v>53</v>
      </c>
      <c r="K171" s="234" t="s">
        <v>162</v>
      </c>
      <c r="L171" s="234" t="s">
        <v>55</v>
      </c>
      <c r="M171" s="234" t="s">
        <v>9576</v>
      </c>
      <c r="N171" s="234" t="s">
        <v>57</v>
      </c>
      <c r="O171" s="234" t="s">
        <v>47</v>
      </c>
      <c r="P171" s="234" t="s">
        <v>47</v>
      </c>
      <c r="Q171" s="234" t="s">
        <v>57</v>
      </c>
      <c r="R171" s="234" t="s">
        <v>57</v>
      </c>
      <c r="S171" s="234" t="s">
        <v>48</v>
      </c>
      <c r="T171" s="234" t="s">
        <v>48</v>
      </c>
      <c r="U171" s="234" t="s">
        <v>58</v>
      </c>
      <c r="V171" s="234" t="s">
        <v>48</v>
      </c>
      <c r="W171" s="234" t="s">
        <v>59</v>
      </c>
      <c r="X171" s="234" t="s">
        <v>60</v>
      </c>
      <c r="Y171" s="235">
        <v>0.26</v>
      </c>
      <c r="Z171" s="235">
        <v>0</v>
      </c>
      <c r="AA171" s="235" t="s"/>
    </row>
    <row r="172" spans="1:27">
      <c r="A172" s="234" t="s">
        <v>9577</v>
      </c>
      <c r="B172" s="234" t="s">
        <v>45</v>
      </c>
      <c r="C172" s="234" t="s">
        <v>8952</v>
      </c>
      <c r="D172" s="234" t="s">
        <v>47</v>
      </c>
      <c r="E172" s="234" t="s">
        <v>48</v>
      </c>
      <c r="F172" s="234" t="s">
        <v>9578</v>
      </c>
      <c r="G172" s="234" t="s">
        <v>9579</v>
      </c>
      <c r="H172" s="234" t="s">
        <v>9580</v>
      </c>
      <c r="I172" s="234" t="s">
        <v>52</v>
      </c>
      <c r="J172" s="234" t="s">
        <v>53</v>
      </c>
      <c r="K172" s="234" t="s">
        <v>385</v>
      </c>
      <c r="L172" s="234" t="s">
        <v>55</v>
      </c>
      <c r="M172" s="234" t="s">
        <v>2015</v>
      </c>
      <c r="N172" s="234" t="s">
        <v>57</v>
      </c>
      <c r="O172" s="234" t="s">
        <v>47</v>
      </c>
      <c r="P172" s="234" t="s">
        <v>47</v>
      </c>
      <c r="Q172" s="234" t="s">
        <v>57</v>
      </c>
      <c r="R172" s="234" t="s">
        <v>57</v>
      </c>
      <c r="S172" s="234" t="s">
        <v>48</v>
      </c>
      <c r="T172" s="234" t="s">
        <v>48</v>
      </c>
      <c r="U172" s="234" t="s">
        <v>58</v>
      </c>
      <c r="V172" s="234" t="s">
        <v>48</v>
      </c>
      <c r="W172" s="234" t="s">
        <v>2016</v>
      </c>
      <c r="X172" s="234" t="s">
        <v>60</v>
      </c>
      <c r="Y172" s="235">
        <v>415</v>
      </c>
      <c r="Z172" s="235">
        <v>0</v>
      </c>
      <c r="AA172" s="235" t="s"/>
    </row>
    <row r="173" spans="1:27">
      <c r="A173" s="234" t="s">
        <v>9581</v>
      </c>
      <c r="B173" s="234" t="s">
        <v>45</v>
      </c>
      <c r="C173" s="234" t="s">
        <v>8952</v>
      </c>
      <c r="D173" s="234" t="s">
        <v>47</v>
      </c>
      <c r="E173" s="234" t="s">
        <v>48</v>
      </c>
      <c r="F173" s="234" t="s">
        <v>9578</v>
      </c>
      <c r="G173" s="234" t="s">
        <v>9579</v>
      </c>
      <c r="H173" s="234" t="s">
        <v>9580</v>
      </c>
      <c r="I173" s="234" t="s">
        <v>52</v>
      </c>
      <c r="J173" s="234" t="s">
        <v>116</v>
      </c>
      <c r="K173" s="234" t="s">
        <v>385</v>
      </c>
      <c r="L173" s="234" t="s">
        <v>55</v>
      </c>
      <c r="M173" s="234" t="s">
        <v>57</v>
      </c>
      <c r="N173" s="234" t="s">
        <v>57</v>
      </c>
      <c r="O173" s="234" t="s">
        <v>9582</v>
      </c>
      <c r="P173" s="234" t="s">
        <v>9583</v>
      </c>
      <c r="Q173" s="234" t="s">
        <v>8987</v>
      </c>
      <c r="R173" s="234" t="s">
        <v>57</v>
      </c>
      <c r="S173" s="234" t="s">
        <v>119</v>
      </c>
      <c r="T173" s="234" t="s">
        <v>53</v>
      </c>
      <c r="U173" s="234" t="s">
        <v>58</v>
      </c>
      <c r="V173" s="234" t="s">
        <v>48</v>
      </c>
      <c r="W173" s="234" t="s">
        <v>8988</v>
      </c>
      <c r="X173" s="234" t="s">
        <v>60</v>
      </c>
      <c r="Y173" s="235">
        <v>0</v>
      </c>
      <c r="Z173" s="235">
        <v>100</v>
      </c>
      <c r="AA173" s="235" t="s"/>
    </row>
    <row r="174" spans="1:27">
      <c r="A174" s="234" t="s">
        <v>9584</v>
      </c>
      <c r="B174" s="234" t="s">
        <v>45</v>
      </c>
      <c r="C174" s="234" t="s">
        <v>8952</v>
      </c>
      <c r="D174" s="234" t="s">
        <v>47</v>
      </c>
      <c r="E174" s="234" t="s">
        <v>48</v>
      </c>
      <c r="F174" s="234" t="s">
        <v>9585</v>
      </c>
      <c r="G174" s="234" t="s">
        <v>9586</v>
      </c>
      <c r="H174" s="234" t="s">
        <v>9505</v>
      </c>
      <c r="I174" s="234" t="s">
        <v>52</v>
      </c>
      <c r="J174" s="234" t="s">
        <v>53</v>
      </c>
      <c r="K174" s="234" t="s">
        <v>385</v>
      </c>
      <c r="L174" s="234" t="s">
        <v>55</v>
      </c>
      <c r="M174" s="234" t="s">
        <v>9587</v>
      </c>
      <c r="N174" s="234" t="s">
        <v>57</v>
      </c>
      <c r="O174" s="234" t="s">
        <v>47</v>
      </c>
      <c r="P174" s="234" t="s">
        <v>47</v>
      </c>
      <c r="Q174" s="234" t="s">
        <v>57</v>
      </c>
      <c r="R174" s="234" t="s">
        <v>57</v>
      </c>
      <c r="S174" s="234" t="s">
        <v>48</v>
      </c>
      <c r="T174" s="234" t="s">
        <v>48</v>
      </c>
      <c r="U174" s="234" t="s">
        <v>58</v>
      </c>
      <c r="V174" s="234" t="s">
        <v>48</v>
      </c>
      <c r="W174" s="234" t="s">
        <v>9588</v>
      </c>
      <c r="X174" s="234" t="s">
        <v>60</v>
      </c>
      <c r="Y174" s="235">
        <v>705</v>
      </c>
      <c r="Z174" s="235">
        <v>0</v>
      </c>
      <c r="AA174" s="235" t="s"/>
    </row>
    <row r="175" spans="1:27">
      <c r="A175" s="234" t="s">
        <v>9589</v>
      </c>
      <c r="B175" s="234" t="s">
        <v>45</v>
      </c>
      <c r="C175" s="234" t="s">
        <v>8952</v>
      </c>
      <c r="D175" s="234" t="s">
        <v>47</v>
      </c>
      <c r="E175" s="234" t="s">
        <v>48</v>
      </c>
      <c r="F175" s="234" t="s">
        <v>9585</v>
      </c>
      <c r="G175" s="234" t="s">
        <v>9586</v>
      </c>
      <c r="H175" s="234" t="s">
        <v>9505</v>
      </c>
      <c r="I175" s="234" t="s">
        <v>52</v>
      </c>
      <c r="J175" s="234" t="s">
        <v>116</v>
      </c>
      <c r="K175" s="234" t="s">
        <v>385</v>
      </c>
      <c r="L175" s="234" t="s">
        <v>55</v>
      </c>
      <c r="M175" s="234" t="s">
        <v>57</v>
      </c>
      <c r="N175" s="234" t="s">
        <v>57</v>
      </c>
      <c r="O175" s="234" t="s">
        <v>9590</v>
      </c>
      <c r="P175" s="234" t="s">
        <v>9591</v>
      </c>
      <c r="Q175" s="234" t="s">
        <v>8998</v>
      </c>
      <c r="R175" s="234" t="s">
        <v>57</v>
      </c>
      <c r="S175" s="234" t="s">
        <v>119</v>
      </c>
      <c r="T175" s="234" t="s">
        <v>53</v>
      </c>
      <c r="U175" s="234" t="s">
        <v>58</v>
      </c>
      <c r="V175" s="234" t="s">
        <v>48</v>
      </c>
      <c r="W175" s="234" t="s">
        <v>8999</v>
      </c>
      <c r="X175" s="234" t="s">
        <v>60</v>
      </c>
      <c r="Y175" s="235">
        <v>0</v>
      </c>
      <c r="Z175" s="235">
        <v>400</v>
      </c>
      <c r="AA175" s="235" t="s"/>
    </row>
    <row r="176" spans="1:27">
      <c r="A176" s="234" t="s">
        <v>9592</v>
      </c>
      <c r="B176" s="234" t="s">
        <v>45</v>
      </c>
      <c r="C176" s="234" t="s">
        <v>8952</v>
      </c>
      <c r="D176" s="234" t="s">
        <v>47</v>
      </c>
      <c r="E176" s="234" t="s">
        <v>48</v>
      </c>
      <c r="F176" s="234" t="s">
        <v>9593</v>
      </c>
      <c r="G176" s="234" t="s">
        <v>9594</v>
      </c>
      <c r="H176" s="234" t="s">
        <v>51</v>
      </c>
      <c r="I176" s="234" t="s">
        <v>52</v>
      </c>
      <c r="J176" s="234" t="s">
        <v>53</v>
      </c>
      <c r="K176" s="234" t="s">
        <v>54</v>
      </c>
      <c r="L176" s="234" t="s">
        <v>55</v>
      </c>
      <c r="M176" s="234" t="s">
        <v>9595</v>
      </c>
      <c r="N176" s="234" t="s">
        <v>57</v>
      </c>
      <c r="O176" s="234" t="s">
        <v>47</v>
      </c>
      <c r="P176" s="234" t="s">
        <v>47</v>
      </c>
      <c r="Q176" s="234" t="s">
        <v>57</v>
      </c>
      <c r="R176" s="234" t="s">
        <v>57</v>
      </c>
      <c r="S176" s="234" t="s">
        <v>48</v>
      </c>
      <c r="T176" s="234" t="s">
        <v>48</v>
      </c>
      <c r="U176" s="234" t="s">
        <v>58</v>
      </c>
      <c r="V176" s="234" t="s">
        <v>48</v>
      </c>
      <c r="W176" s="234" t="s">
        <v>59</v>
      </c>
      <c r="X176" s="234" t="s">
        <v>60</v>
      </c>
      <c r="Y176" s="235">
        <v>0.51</v>
      </c>
      <c r="Z176" s="235">
        <v>0</v>
      </c>
      <c r="AA176" s="235" t="s"/>
    </row>
    <row r="177" spans="1:27">
      <c r="A177" s="234" t="s">
        <v>9596</v>
      </c>
      <c r="B177" s="234" t="s">
        <v>45</v>
      </c>
      <c r="C177" s="234" t="s">
        <v>8952</v>
      </c>
      <c r="D177" s="234" t="s">
        <v>47</v>
      </c>
      <c r="E177" s="234" t="s">
        <v>48</v>
      </c>
      <c r="F177" s="234" t="s">
        <v>9597</v>
      </c>
      <c r="G177" s="234" t="s">
        <v>9598</v>
      </c>
      <c r="H177" s="234" t="s">
        <v>9505</v>
      </c>
      <c r="I177" s="234" t="s">
        <v>52</v>
      </c>
      <c r="J177" s="234" t="s">
        <v>53</v>
      </c>
      <c r="K177" s="234" t="s">
        <v>385</v>
      </c>
      <c r="L177" s="234" t="s">
        <v>55</v>
      </c>
      <c r="M177" s="234" t="s">
        <v>9587</v>
      </c>
      <c r="N177" s="234" t="s">
        <v>57</v>
      </c>
      <c r="O177" s="234" t="s">
        <v>47</v>
      </c>
      <c r="P177" s="234" t="s">
        <v>47</v>
      </c>
      <c r="Q177" s="234" t="s">
        <v>57</v>
      </c>
      <c r="R177" s="234" t="s">
        <v>57</v>
      </c>
      <c r="S177" s="234" t="s">
        <v>48</v>
      </c>
      <c r="T177" s="234" t="s">
        <v>48</v>
      </c>
      <c r="U177" s="234" t="s">
        <v>58</v>
      </c>
      <c r="V177" s="234" t="s">
        <v>48</v>
      </c>
      <c r="W177" s="234" t="s">
        <v>9588</v>
      </c>
      <c r="X177" s="234" t="s">
        <v>60</v>
      </c>
      <c r="Y177" s="235">
        <v>705</v>
      </c>
      <c r="Z177" s="235">
        <v>0</v>
      </c>
      <c r="AA177" s="235" t="s"/>
    </row>
    <row r="178" spans="1:27">
      <c r="A178" s="234" t="s">
        <v>9599</v>
      </c>
      <c r="B178" s="234" t="s">
        <v>45</v>
      </c>
      <c r="C178" s="234" t="s">
        <v>8952</v>
      </c>
      <c r="D178" s="234" t="s">
        <v>47</v>
      </c>
      <c r="E178" s="234" t="s">
        <v>48</v>
      </c>
      <c r="F178" s="234" t="s">
        <v>9597</v>
      </c>
      <c r="G178" s="234" t="s">
        <v>9598</v>
      </c>
      <c r="H178" s="234" t="s">
        <v>9505</v>
      </c>
      <c r="I178" s="234" t="s">
        <v>52</v>
      </c>
      <c r="J178" s="234" t="s">
        <v>116</v>
      </c>
      <c r="K178" s="234" t="s">
        <v>385</v>
      </c>
      <c r="L178" s="234" t="s">
        <v>55</v>
      </c>
      <c r="M178" s="234" t="s">
        <v>57</v>
      </c>
      <c r="N178" s="234" t="s">
        <v>57</v>
      </c>
      <c r="O178" s="234" t="s">
        <v>9600</v>
      </c>
      <c r="P178" s="234" t="s">
        <v>9601</v>
      </c>
      <c r="Q178" s="234" t="s">
        <v>8998</v>
      </c>
      <c r="R178" s="234" t="s">
        <v>57</v>
      </c>
      <c r="S178" s="234" t="s">
        <v>119</v>
      </c>
      <c r="T178" s="234" t="s">
        <v>53</v>
      </c>
      <c r="U178" s="234" t="s">
        <v>58</v>
      </c>
      <c r="V178" s="234" t="s">
        <v>48</v>
      </c>
      <c r="W178" s="234" t="s">
        <v>8999</v>
      </c>
      <c r="X178" s="234" t="s">
        <v>60</v>
      </c>
      <c r="Y178" s="235">
        <v>0</v>
      </c>
      <c r="Z178" s="235">
        <v>400</v>
      </c>
      <c r="AA178" s="235" t="s"/>
    </row>
    <row r="179" spans="1:27">
      <c r="A179" s="234" t="s">
        <v>9602</v>
      </c>
      <c r="B179" s="234" t="s">
        <v>45</v>
      </c>
      <c r="C179" s="234" t="s">
        <v>8952</v>
      </c>
      <c r="D179" s="234" t="s">
        <v>47</v>
      </c>
      <c r="E179" s="234" t="s">
        <v>48</v>
      </c>
      <c r="F179" s="234" t="s">
        <v>9603</v>
      </c>
      <c r="G179" s="234" t="s">
        <v>9604</v>
      </c>
      <c r="H179" s="234" t="s">
        <v>9605</v>
      </c>
      <c r="I179" s="234" t="s">
        <v>52</v>
      </c>
      <c r="J179" s="234" t="s">
        <v>53</v>
      </c>
      <c r="K179" s="234" t="s">
        <v>162</v>
      </c>
      <c r="L179" s="234" t="s">
        <v>55</v>
      </c>
      <c r="M179" s="234" t="s">
        <v>9048</v>
      </c>
      <c r="N179" s="234" t="s">
        <v>57</v>
      </c>
      <c r="O179" s="234" t="s">
        <v>47</v>
      </c>
      <c r="P179" s="234" t="s">
        <v>47</v>
      </c>
      <c r="Q179" s="234" t="s">
        <v>57</v>
      </c>
      <c r="R179" s="234" t="s">
        <v>57</v>
      </c>
      <c r="S179" s="234" t="s">
        <v>48</v>
      </c>
      <c r="T179" s="234" t="s">
        <v>48</v>
      </c>
      <c r="U179" s="234" t="s">
        <v>58</v>
      </c>
      <c r="V179" s="234" t="s">
        <v>48</v>
      </c>
      <c r="W179" s="234" t="s">
        <v>9049</v>
      </c>
      <c r="X179" s="234" t="s">
        <v>60</v>
      </c>
      <c r="Y179" s="235">
        <v>660</v>
      </c>
      <c r="Z179" s="235">
        <v>0</v>
      </c>
      <c r="AA179" s="235" t="s"/>
    </row>
    <row r="180" spans="1:27">
      <c r="A180" s="234" t="s">
        <v>9606</v>
      </c>
      <c r="B180" s="234" t="s">
        <v>45</v>
      </c>
      <c r="C180" s="234" t="s">
        <v>8952</v>
      </c>
      <c r="D180" s="234" t="s">
        <v>47</v>
      </c>
      <c r="E180" s="234" t="s">
        <v>48</v>
      </c>
      <c r="F180" s="234" t="s">
        <v>9490</v>
      </c>
      <c r="G180" s="234" t="s">
        <v>9491</v>
      </c>
      <c r="H180" s="234" t="s">
        <v>9492</v>
      </c>
      <c r="I180" s="234" t="s">
        <v>52</v>
      </c>
      <c r="J180" s="234" t="s">
        <v>116</v>
      </c>
      <c r="K180" s="234" t="s">
        <v>9493</v>
      </c>
      <c r="L180" s="234" t="s">
        <v>55</v>
      </c>
      <c r="M180" s="234" t="s">
        <v>57</v>
      </c>
      <c r="N180" s="234" t="s">
        <v>57</v>
      </c>
      <c r="O180" s="234" t="s">
        <v>9607</v>
      </c>
      <c r="P180" s="234" t="s">
        <v>9608</v>
      </c>
      <c r="Q180" s="234" t="s">
        <v>8998</v>
      </c>
      <c r="R180" s="234" t="s">
        <v>9547</v>
      </c>
      <c r="S180" s="234" t="s">
        <v>119</v>
      </c>
      <c r="T180" s="234" t="s">
        <v>53</v>
      </c>
      <c r="U180" s="234" t="s">
        <v>58</v>
      </c>
      <c r="V180" s="234" t="s">
        <v>48</v>
      </c>
      <c r="W180" s="234" t="s">
        <v>8999</v>
      </c>
      <c r="X180" s="234" t="s">
        <v>60</v>
      </c>
      <c r="Y180" s="235">
        <v>0</v>
      </c>
      <c r="Z180" s="235">
        <v>400</v>
      </c>
      <c r="AA180" s="235" t="s"/>
    </row>
    <row r="181" spans="1:27">
      <c r="A181" s="234" t="s">
        <v>9609</v>
      </c>
      <c r="B181" s="234" t="s">
        <v>45</v>
      </c>
      <c r="C181" s="234" t="s">
        <v>8952</v>
      </c>
      <c r="D181" s="234" t="s">
        <v>47</v>
      </c>
      <c r="E181" s="234" t="s">
        <v>48</v>
      </c>
      <c r="F181" s="234" t="s">
        <v>9610</v>
      </c>
      <c r="G181" s="234" t="s">
        <v>9611</v>
      </c>
      <c r="H181" s="234" t="s">
        <v>51</v>
      </c>
      <c r="I181" s="234" t="s">
        <v>52</v>
      </c>
      <c r="J181" s="234" t="s">
        <v>53</v>
      </c>
      <c r="K181" s="234" t="s">
        <v>54</v>
      </c>
      <c r="L181" s="234" t="s">
        <v>55</v>
      </c>
      <c r="M181" s="234" t="s">
        <v>9595</v>
      </c>
      <c r="N181" s="234" t="s">
        <v>57</v>
      </c>
      <c r="O181" s="234" t="s">
        <v>47</v>
      </c>
      <c r="P181" s="234" t="s">
        <v>47</v>
      </c>
      <c r="Q181" s="234" t="s">
        <v>57</v>
      </c>
      <c r="R181" s="234" t="s">
        <v>57</v>
      </c>
      <c r="S181" s="234" t="s">
        <v>48</v>
      </c>
      <c r="T181" s="234" t="s">
        <v>48</v>
      </c>
      <c r="U181" s="234" t="s">
        <v>58</v>
      </c>
      <c r="V181" s="234" t="s">
        <v>48</v>
      </c>
      <c r="W181" s="234" t="s">
        <v>59</v>
      </c>
      <c r="X181" s="234" t="s">
        <v>60</v>
      </c>
      <c r="Y181" s="235">
        <v>0.51</v>
      </c>
      <c r="Z181" s="235">
        <v>0</v>
      </c>
      <c r="AA181" s="235" t="s"/>
    </row>
    <row r="182" spans="1:27">
      <c r="A182" s="234" t="s">
        <v>9612</v>
      </c>
      <c r="B182" s="234" t="s">
        <v>45</v>
      </c>
      <c r="C182" s="234" t="s">
        <v>8952</v>
      </c>
      <c r="D182" s="234" t="s">
        <v>47</v>
      </c>
      <c r="E182" s="234" t="s">
        <v>48</v>
      </c>
      <c r="F182" s="234" t="s">
        <v>9562</v>
      </c>
      <c r="G182" s="234" t="s">
        <v>9563</v>
      </c>
      <c r="H182" s="234" t="s">
        <v>8968</v>
      </c>
      <c r="I182" s="234" t="s">
        <v>52</v>
      </c>
      <c r="J182" s="234" t="s">
        <v>116</v>
      </c>
      <c r="K182" s="234" t="s">
        <v>385</v>
      </c>
      <c r="L182" s="234" t="s">
        <v>55</v>
      </c>
      <c r="M182" s="234" t="s">
        <v>57</v>
      </c>
      <c r="N182" s="234" t="s">
        <v>57</v>
      </c>
      <c r="O182" s="234" t="s">
        <v>9613</v>
      </c>
      <c r="P182" s="234" t="s">
        <v>9614</v>
      </c>
      <c r="Q182" s="234" t="s">
        <v>8987</v>
      </c>
      <c r="R182" s="234" t="s">
        <v>57</v>
      </c>
      <c r="S182" s="234" t="s">
        <v>119</v>
      </c>
      <c r="T182" s="234" t="s">
        <v>53</v>
      </c>
      <c r="U182" s="234" t="s">
        <v>58</v>
      </c>
      <c r="V182" s="234" t="s">
        <v>48</v>
      </c>
      <c r="W182" s="234" t="s">
        <v>8988</v>
      </c>
      <c r="X182" s="234" t="s">
        <v>60</v>
      </c>
      <c r="Y182" s="235">
        <v>0</v>
      </c>
      <c r="Z182" s="235">
        <v>100</v>
      </c>
      <c r="AA182" s="235" t="s"/>
    </row>
    <row r="183" spans="1:27">
      <c r="A183" s="234" t="s">
        <v>9615</v>
      </c>
      <c r="B183" s="234" t="s">
        <v>45</v>
      </c>
      <c r="C183" s="234" t="s">
        <v>8952</v>
      </c>
      <c r="D183" s="234" t="s">
        <v>47</v>
      </c>
      <c r="E183" s="234" t="s">
        <v>48</v>
      </c>
      <c r="F183" s="234" t="s">
        <v>9616</v>
      </c>
      <c r="G183" s="234" t="s">
        <v>9617</v>
      </c>
      <c r="H183" s="234" t="s">
        <v>51</v>
      </c>
      <c r="I183" s="234" t="s">
        <v>52</v>
      </c>
      <c r="J183" s="234" t="s">
        <v>53</v>
      </c>
      <c r="K183" s="234" t="s">
        <v>54</v>
      </c>
      <c r="L183" s="234" t="s">
        <v>55</v>
      </c>
      <c r="M183" s="234" t="s">
        <v>9595</v>
      </c>
      <c r="N183" s="234" t="s">
        <v>57</v>
      </c>
      <c r="O183" s="234" t="s">
        <v>47</v>
      </c>
      <c r="P183" s="234" t="s">
        <v>47</v>
      </c>
      <c r="Q183" s="234" t="s">
        <v>57</v>
      </c>
      <c r="R183" s="234" t="s">
        <v>57</v>
      </c>
      <c r="S183" s="234" t="s">
        <v>48</v>
      </c>
      <c r="T183" s="234" t="s">
        <v>48</v>
      </c>
      <c r="U183" s="234" t="s">
        <v>58</v>
      </c>
      <c r="V183" s="234" t="s">
        <v>48</v>
      </c>
      <c r="W183" s="234" t="s">
        <v>59</v>
      </c>
      <c r="X183" s="234" t="s">
        <v>60</v>
      </c>
      <c r="Y183" s="235">
        <v>0.51</v>
      </c>
      <c r="Z183" s="235">
        <v>0</v>
      </c>
      <c r="AA183" s="235" t="s"/>
    </row>
    <row r="184" spans="1:27">
      <c r="A184" s="234" t="s">
        <v>9618</v>
      </c>
      <c r="B184" s="234" t="s">
        <v>45</v>
      </c>
      <c r="C184" s="234" t="s">
        <v>8952</v>
      </c>
      <c r="D184" s="234" t="s">
        <v>47</v>
      </c>
      <c r="E184" s="234" t="s">
        <v>48</v>
      </c>
      <c r="F184" s="234" t="s">
        <v>9619</v>
      </c>
      <c r="G184" s="234" t="s">
        <v>9620</v>
      </c>
      <c r="H184" s="234" t="s">
        <v>51</v>
      </c>
      <c r="I184" s="234" t="s">
        <v>52</v>
      </c>
      <c r="J184" s="234" t="s">
        <v>53</v>
      </c>
      <c r="K184" s="234" t="s">
        <v>54</v>
      </c>
      <c r="L184" s="234" t="s">
        <v>55</v>
      </c>
      <c r="M184" s="234" t="s">
        <v>9595</v>
      </c>
      <c r="N184" s="234" t="s">
        <v>57</v>
      </c>
      <c r="O184" s="234" t="s">
        <v>47</v>
      </c>
      <c r="P184" s="234" t="s">
        <v>47</v>
      </c>
      <c r="Q184" s="234" t="s">
        <v>57</v>
      </c>
      <c r="R184" s="234" t="s">
        <v>57</v>
      </c>
      <c r="S184" s="234" t="s">
        <v>48</v>
      </c>
      <c r="T184" s="234" t="s">
        <v>48</v>
      </c>
      <c r="U184" s="234" t="s">
        <v>58</v>
      </c>
      <c r="V184" s="234" t="s">
        <v>48</v>
      </c>
      <c r="W184" s="234" t="s">
        <v>59</v>
      </c>
      <c r="X184" s="234" t="s">
        <v>60</v>
      </c>
      <c r="Y184" s="235">
        <v>0.51</v>
      </c>
      <c r="Z184" s="235">
        <v>0</v>
      </c>
      <c r="AA184" s="235" t="s"/>
    </row>
    <row r="185" spans="1:27">
      <c r="A185" s="234" t="s">
        <v>9621</v>
      </c>
      <c r="B185" s="234" t="s">
        <v>45</v>
      </c>
      <c r="C185" s="234" t="s">
        <v>8952</v>
      </c>
      <c r="D185" s="234" t="s">
        <v>47</v>
      </c>
      <c r="E185" s="234" t="s">
        <v>48</v>
      </c>
      <c r="F185" s="234" t="s">
        <v>9622</v>
      </c>
      <c r="G185" s="234" t="s">
        <v>9623</v>
      </c>
      <c r="H185" s="234" t="s">
        <v>51</v>
      </c>
      <c r="I185" s="234" t="s">
        <v>52</v>
      </c>
      <c r="J185" s="234" t="s">
        <v>53</v>
      </c>
      <c r="K185" s="234" t="s">
        <v>54</v>
      </c>
      <c r="L185" s="234" t="s">
        <v>55</v>
      </c>
      <c r="M185" s="234" t="s">
        <v>9595</v>
      </c>
      <c r="N185" s="234" t="s">
        <v>57</v>
      </c>
      <c r="O185" s="234" t="s">
        <v>47</v>
      </c>
      <c r="P185" s="234" t="s">
        <v>47</v>
      </c>
      <c r="Q185" s="234" t="s">
        <v>57</v>
      </c>
      <c r="R185" s="234" t="s">
        <v>57</v>
      </c>
      <c r="S185" s="234" t="s">
        <v>48</v>
      </c>
      <c r="T185" s="234" t="s">
        <v>48</v>
      </c>
      <c r="U185" s="234" t="s">
        <v>58</v>
      </c>
      <c r="V185" s="234" t="s">
        <v>48</v>
      </c>
      <c r="W185" s="234" t="s">
        <v>59</v>
      </c>
      <c r="X185" s="234" t="s">
        <v>60</v>
      </c>
      <c r="Y185" s="235">
        <v>0.51</v>
      </c>
      <c r="Z185" s="235">
        <v>0</v>
      </c>
      <c r="AA185" s="235" t="s"/>
    </row>
    <row r="186" spans="1:27">
      <c r="A186" s="234" t="s">
        <v>9624</v>
      </c>
      <c r="B186" s="234" t="s">
        <v>45</v>
      </c>
      <c r="C186" s="234" t="s">
        <v>8952</v>
      </c>
      <c r="D186" s="234" t="s">
        <v>47</v>
      </c>
      <c r="E186" s="234" t="s">
        <v>48</v>
      </c>
      <c r="F186" s="234" t="s">
        <v>9625</v>
      </c>
      <c r="G186" s="234" t="s">
        <v>9626</v>
      </c>
      <c r="H186" s="234" t="s">
        <v>9627</v>
      </c>
      <c r="I186" s="234" t="s">
        <v>52</v>
      </c>
      <c r="J186" s="234" t="s">
        <v>53</v>
      </c>
      <c r="K186" s="234" t="s">
        <v>467</v>
      </c>
      <c r="L186" s="234" t="s">
        <v>55</v>
      </c>
      <c r="M186" s="234" t="s">
        <v>9213</v>
      </c>
      <c r="N186" s="234" t="s">
        <v>57</v>
      </c>
      <c r="O186" s="234" t="s">
        <v>47</v>
      </c>
      <c r="P186" s="234" t="s">
        <v>47</v>
      </c>
      <c r="Q186" s="234" t="s">
        <v>57</v>
      </c>
      <c r="R186" s="234" t="s">
        <v>57</v>
      </c>
      <c r="S186" s="234" t="s">
        <v>48</v>
      </c>
      <c r="T186" s="234" t="s">
        <v>48</v>
      </c>
      <c r="U186" s="234" t="s">
        <v>58</v>
      </c>
      <c r="V186" s="234" t="s">
        <v>48</v>
      </c>
      <c r="W186" s="234" t="s">
        <v>1844</v>
      </c>
      <c r="X186" s="234" t="s">
        <v>60</v>
      </c>
      <c r="Y186" s="235">
        <v>830</v>
      </c>
      <c r="Z186" s="235">
        <v>0</v>
      </c>
      <c r="AA186" s="235" t="s"/>
    </row>
    <row r="187" spans="1:27">
      <c r="A187" s="234" t="s">
        <v>9628</v>
      </c>
      <c r="B187" s="234" t="s">
        <v>45</v>
      </c>
      <c r="C187" s="234" t="s">
        <v>8952</v>
      </c>
      <c r="D187" s="234" t="s">
        <v>47</v>
      </c>
      <c r="E187" s="234" t="s">
        <v>48</v>
      </c>
      <c r="F187" s="234" t="s">
        <v>9625</v>
      </c>
      <c r="G187" s="234" t="s">
        <v>9626</v>
      </c>
      <c r="H187" s="234" t="s">
        <v>9627</v>
      </c>
      <c r="I187" s="234" t="s">
        <v>52</v>
      </c>
      <c r="J187" s="234" t="s">
        <v>116</v>
      </c>
      <c r="K187" s="234" t="s">
        <v>467</v>
      </c>
      <c r="L187" s="234" t="s">
        <v>55</v>
      </c>
      <c r="M187" s="234" t="s">
        <v>57</v>
      </c>
      <c r="N187" s="234" t="s">
        <v>57</v>
      </c>
      <c r="O187" s="234" t="s">
        <v>9629</v>
      </c>
      <c r="P187" s="234" t="s">
        <v>9630</v>
      </c>
      <c r="Q187" s="234" t="s">
        <v>8987</v>
      </c>
      <c r="R187" s="234" t="s">
        <v>57</v>
      </c>
      <c r="S187" s="234" t="s">
        <v>119</v>
      </c>
      <c r="T187" s="234" t="s">
        <v>53</v>
      </c>
      <c r="U187" s="234" t="s">
        <v>58</v>
      </c>
      <c r="V187" s="234" t="s">
        <v>48</v>
      </c>
      <c r="W187" s="234" t="s">
        <v>8988</v>
      </c>
      <c r="X187" s="234" t="s">
        <v>60</v>
      </c>
      <c r="Y187" s="235">
        <v>0</v>
      </c>
      <c r="Z187" s="235">
        <v>100</v>
      </c>
      <c r="AA187" s="235" t="s"/>
    </row>
    <row r="188" spans="1:27">
      <c r="A188" s="234" t="s">
        <v>9631</v>
      </c>
      <c r="B188" s="234" t="s">
        <v>45</v>
      </c>
      <c r="C188" s="234" t="s">
        <v>8952</v>
      </c>
      <c r="D188" s="234" t="s">
        <v>47</v>
      </c>
      <c r="E188" s="234" t="s">
        <v>48</v>
      </c>
      <c r="F188" s="234" t="s">
        <v>9625</v>
      </c>
      <c r="G188" s="234" t="s">
        <v>9626</v>
      </c>
      <c r="H188" s="234" t="s">
        <v>9627</v>
      </c>
      <c r="I188" s="234" t="s">
        <v>52</v>
      </c>
      <c r="J188" s="234" t="s">
        <v>116</v>
      </c>
      <c r="K188" s="234" t="s">
        <v>467</v>
      </c>
      <c r="L188" s="234" t="s">
        <v>55</v>
      </c>
      <c r="M188" s="234" t="s">
        <v>57</v>
      </c>
      <c r="N188" s="234" t="s">
        <v>57</v>
      </c>
      <c r="O188" s="234" t="s">
        <v>9632</v>
      </c>
      <c r="P188" s="234" t="s">
        <v>9633</v>
      </c>
      <c r="Q188" s="234" t="s">
        <v>8987</v>
      </c>
      <c r="R188" s="234" t="s">
        <v>57</v>
      </c>
      <c r="S188" s="234" t="s">
        <v>119</v>
      </c>
      <c r="T188" s="234" t="s">
        <v>53</v>
      </c>
      <c r="U188" s="234" t="s">
        <v>58</v>
      </c>
      <c r="V188" s="234" t="s">
        <v>48</v>
      </c>
      <c r="W188" s="234" t="s">
        <v>8988</v>
      </c>
      <c r="X188" s="234" t="s">
        <v>60</v>
      </c>
      <c r="Y188" s="235">
        <v>0</v>
      </c>
      <c r="Z188" s="235">
        <v>100</v>
      </c>
      <c r="AA188" s="235" t="s"/>
    </row>
    <row r="189" spans="1:27">
      <c r="A189" s="234" t="s">
        <v>9634</v>
      </c>
      <c r="B189" s="234" t="s">
        <v>45</v>
      </c>
      <c r="C189" s="234" t="s">
        <v>8952</v>
      </c>
      <c r="D189" s="234" t="s">
        <v>47</v>
      </c>
      <c r="E189" s="234" t="s">
        <v>48</v>
      </c>
      <c r="F189" s="234" t="s">
        <v>9635</v>
      </c>
      <c r="G189" s="234" t="s">
        <v>9636</v>
      </c>
      <c r="H189" s="234" t="s">
        <v>377</v>
      </c>
      <c r="I189" s="234" t="s">
        <v>52</v>
      </c>
      <c r="J189" s="234" t="s">
        <v>53</v>
      </c>
      <c r="K189" s="234" t="s">
        <v>162</v>
      </c>
      <c r="L189" s="234" t="s">
        <v>55</v>
      </c>
      <c r="M189" s="234" t="s">
        <v>9595</v>
      </c>
      <c r="N189" s="234" t="s">
        <v>57</v>
      </c>
      <c r="O189" s="234" t="s">
        <v>47</v>
      </c>
      <c r="P189" s="234" t="s">
        <v>47</v>
      </c>
      <c r="Q189" s="234" t="s">
        <v>57</v>
      </c>
      <c r="R189" s="234" t="s">
        <v>57</v>
      </c>
      <c r="S189" s="234" t="s">
        <v>48</v>
      </c>
      <c r="T189" s="234" t="s">
        <v>48</v>
      </c>
      <c r="U189" s="234" t="s">
        <v>58</v>
      </c>
      <c r="V189" s="234" t="s">
        <v>48</v>
      </c>
      <c r="W189" s="234" t="s">
        <v>59</v>
      </c>
      <c r="X189" s="234" t="s">
        <v>60</v>
      </c>
      <c r="Y189" s="235">
        <v>0.51</v>
      </c>
      <c r="Z189" s="235">
        <v>0</v>
      </c>
      <c r="AA189" s="235" t="s"/>
    </row>
    <row r="190" spans="1:27">
      <c r="A190" s="234" t="s">
        <v>9637</v>
      </c>
      <c r="B190" s="234" t="s">
        <v>45</v>
      </c>
      <c r="C190" s="234" t="s">
        <v>8952</v>
      </c>
      <c r="D190" s="234" t="s">
        <v>47</v>
      </c>
      <c r="E190" s="234" t="s">
        <v>48</v>
      </c>
      <c r="F190" s="234" t="s">
        <v>9638</v>
      </c>
      <c r="G190" s="234" t="s">
        <v>9639</v>
      </c>
      <c r="H190" s="234" t="s">
        <v>51</v>
      </c>
      <c r="I190" s="234" t="s">
        <v>52</v>
      </c>
      <c r="J190" s="234" t="s">
        <v>53</v>
      </c>
      <c r="K190" s="234" t="s">
        <v>54</v>
      </c>
      <c r="L190" s="234" t="s">
        <v>55</v>
      </c>
      <c r="M190" s="234" t="s">
        <v>9595</v>
      </c>
      <c r="N190" s="234" t="s">
        <v>57</v>
      </c>
      <c r="O190" s="234" t="s">
        <v>47</v>
      </c>
      <c r="P190" s="234" t="s">
        <v>47</v>
      </c>
      <c r="Q190" s="234" t="s">
        <v>57</v>
      </c>
      <c r="R190" s="234" t="s">
        <v>57</v>
      </c>
      <c r="S190" s="234" t="s">
        <v>48</v>
      </c>
      <c r="T190" s="234" t="s">
        <v>48</v>
      </c>
      <c r="U190" s="234" t="s">
        <v>58</v>
      </c>
      <c r="V190" s="234" t="s">
        <v>48</v>
      </c>
      <c r="W190" s="234" t="s">
        <v>59</v>
      </c>
      <c r="X190" s="234" t="s">
        <v>60</v>
      </c>
      <c r="Y190" s="235">
        <v>0.51</v>
      </c>
      <c r="Z190" s="235">
        <v>0</v>
      </c>
      <c r="AA190" s="235" t="s"/>
    </row>
    <row r="191" spans="1:27">
      <c r="A191" s="234" t="s">
        <v>9640</v>
      </c>
      <c r="B191" s="234" t="s">
        <v>45</v>
      </c>
      <c r="C191" s="234" t="s">
        <v>8952</v>
      </c>
      <c r="D191" s="234" t="s">
        <v>47</v>
      </c>
      <c r="E191" s="234" t="s">
        <v>48</v>
      </c>
      <c r="F191" s="234" t="s">
        <v>9603</v>
      </c>
      <c r="G191" s="234" t="s">
        <v>9604</v>
      </c>
      <c r="H191" s="234" t="s">
        <v>9605</v>
      </c>
      <c r="I191" s="234" t="s">
        <v>52</v>
      </c>
      <c r="J191" s="234" t="s">
        <v>116</v>
      </c>
      <c r="K191" s="234" t="s">
        <v>162</v>
      </c>
      <c r="L191" s="234" t="s">
        <v>55</v>
      </c>
      <c r="M191" s="234" t="s">
        <v>57</v>
      </c>
      <c r="N191" s="234" t="s">
        <v>57</v>
      </c>
      <c r="O191" s="234" t="s">
        <v>9641</v>
      </c>
      <c r="P191" s="234" t="s">
        <v>9642</v>
      </c>
      <c r="Q191" s="234" t="s">
        <v>8998</v>
      </c>
      <c r="R191" s="234" t="s">
        <v>57</v>
      </c>
      <c r="S191" s="234" t="s">
        <v>119</v>
      </c>
      <c r="T191" s="234" t="s">
        <v>53</v>
      </c>
      <c r="U191" s="234" t="s">
        <v>58</v>
      </c>
      <c r="V191" s="234" t="s">
        <v>48</v>
      </c>
      <c r="W191" s="234" t="s">
        <v>8999</v>
      </c>
      <c r="X191" s="234" t="s">
        <v>60</v>
      </c>
      <c r="Y191" s="235">
        <v>0</v>
      </c>
      <c r="Z191" s="235">
        <v>400</v>
      </c>
      <c r="AA191" s="235" t="s"/>
    </row>
    <row r="192" spans="1:27">
      <c r="A192" s="234" t="s">
        <v>9643</v>
      </c>
      <c r="B192" s="234" t="s">
        <v>45</v>
      </c>
      <c r="C192" s="234" t="s">
        <v>8952</v>
      </c>
      <c r="D192" s="234" t="s">
        <v>47</v>
      </c>
      <c r="E192" s="234" t="s">
        <v>48</v>
      </c>
      <c r="F192" s="234" t="s">
        <v>9644</v>
      </c>
      <c r="G192" s="234" t="s">
        <v>9645</v>
      </c>
      <c r="H192" s="234" t="s">
        <v>9646</v>
      </c>
      <c r="I192" s="234" t="s">
        <v>52</v>
      </c>
      <c r="J192" s="234" t="s">
        <v>53</v>
      </c>
      <c r="K192" s="234" t="s">
        <v>666</v>
      </c>
      <c r="L192" s="234" t="s">
        <v>55</v>
      </c>
      <c r="M192" s="234" t="s">
        <v>9204</v>
      </c>
      <c r="N192" s="234" t="s">
        <v>57</v>
      </c>
      <c r="O192" s="234" t="s">
        <v>47</v>
      </c>
      <c r="P192" s="234" t="s">
        <v>47</v>
      </c>
      <c r="Q192" s="234" t="s">
        <v>57</v>
      </c>
      <c r="R192" s="234" t="s">
        <v>57</v>
      </c>
      <c r="S192" s="234" t="s">
        <v>48</v>
      </c>
      <c r="T192" s="234" t="s">
        <v>48</v>
      </c>
      <c r="U192" s="234" t="s">
        <v>58</v>
      </c>
      <c r="V192" s="234" t="s">
        <v>48</v>
      </c>
      <c r="W192" s="234" t="s">
        <v>9205</v>
      </c>
      <c r="X192" s="234" t="s">
        <v>60</v>
      </c>
      <c r="Y192" s="235">
        <v>580</v>
      </c>
      <c r="Z192" s="235">
        <v>0</v>
      </c>
      <c r="AA192" s="235" t="s"/>
    </row>
    <row r="193" spans="1:27">
      <c r="A193" s="234" t="s">
        <v>9647</v>
      </c>
      <c r="B193" s="234" t="s">
        <v>45</v>
      </c>
      <c r="C193" s="234" t="s">
        <v>8952</v>
      </c>
      <c r="D193" s="234" t="s">
        <v>47</v>
      </c>
      <c r="E193" s="234" t="s">
        <v>48</v>
      </c>
      <c r="F193" s="234" t="s">
        <v>9648</v>
      </c>
      <c r="G193" s="234" t="s">
        <v>9649</v>
      </c>
      <c r="H193" s="234" t="s">
        <v>9650</v>
      </c>
      <c r="I193" s="234" t="s">
        <v>52</v>
      </c>
      <c r="J193" s="234" t="s">
        <v>53</v>
      </c>
      <c r="K193" s="234" t="s">
        <v>9651</v>
      </c>
      <c r="L193" s="234" t="s">
        <v>55</v>
      </c>
      <c r="M193" s="234" t="s">
        <v>9652</v>
      </c>
      <c r="N193" s="234" t="s">
        <v>57</v>
      </c>
      <c r="O193" s="234" t="s">
        <v>47</v>
      </c>
      <c r="P193" s="234" t="s">
        <v>47</v>
      </c>
      <c r="Q193" s="234" t="s">
        <v>57</v>
      </c>
      <c r="R193" s="234" t="s">
        <v>57</v>
      </c>
      <c r="S193" s="234" t="s">
        <v>48</v>
      </c>
      <c r="T193" s="234" t="s">
        <v>48</v>
      </c>
      <c r="U193" s="234" t="s">
        <v>58</v>
      </c>
      <c r="V193" s="234" t="s">
        <v>48</v>
      </c>
      <c r="W193" s="234" t="s">
        <v>469</v>
      </c>
      <c r="X193" s="234" t="s">
        <v>60</v>
      </c>
      <c r="Y193" s="235">
        <v>470</v>
      </c>
      <c r="Z193" s="235">
        <v>0</v>
      </c>
      <c r="AA193" s="235" t="s"/>
    </row>
    <row r="194" spans="1:27">
      <c r="A194" s="234" t="s">
        <v>9653</v>
      </c>
      <c r="B194" s="234" t="s">
        <v>45</v>
      </c>
      <c r="C194" s="234" t="s">
        <v>8952</v>
      </c>
      <c r="D194" s="234" t="s">
        <v>47</v>
      </c>
      <c r="E194" s="234" t="s">
        <v>48</v>
      </c>
      <c r="F194" s="234" t="s">
        <v>9648</v>
      </c>
      <c r="G194" s="234" t="s">
        <v>9649</v>
      </c>
      <c r="H194" s="234" t="s">
        <v>9650</v>
      </c>
      <c r="I194" s="234" t="s">
        <v>52</v>
      </c>
      <c r="J194" s="234" t="s">
        <v>116</v>
      </c>
      <c r="K194" s="234" t="s">
        <v>9651</v>
      </c>
      <c r="L194" s="234" t="s">
        <v>55</v>
      </c>
      <c r="M194" s="234" t="s">
        <v>57</v>
      </c>
      <c r="N194" s="234" t="s">
        <v>57</v>
      </c>
      <c r="O194" s="234" t="s">
        <v>9654</v>
      </c>
      <c r="P194" s="234" t="s">
        <v>9655</v>
      </c>
      <c r="Q194" s="234" t="s">
        <v>9652</v>
      </c>
      <c r="R194" s="234" t="s">
        <v>57</v>
      </c>
      <c r="S194" s="234" t="s">
        <v>119</v>
      </c>
      <c r="T194" s="234" t="s">
        <v>53</v>
      </c>
      <c r="U194" s="234" t="s">
        <v>58</v>
      </c>
      <c r="V194" s="234" t="s">
        <v>48</v>
      </c>
      <c r="W194" s="234" t="s">
        <v>9656</v>
      </c>
      <c r="X194" s="234" t="s">
        <v>60</v>
      </c>
      <c r="Y194" s="235">
        <v>0</v>
      </c>
      <c r="Z194" s="235">
        <v>470</v>
      </c>
      <c r="AA194" s="235" t="s"/>
    </row>
    <row r="195" spans="1:27">
      <c r="A195" s="234" t="s">
        <v>9657</v>
      </c>
      <c r="B195" s="234" t="s">
        <v>45</v>
      </c>
      <c r="C195" s="234" t="s">
        <v>8952</v>
      </c>
      <c r="D195" s="234" t="s">
        <v>47</v>
      </c>
      <c r="E195" s="234" t="s">
        <v>48</v>
      </c>
      <c r="F195" s="234" t="s">
        <v>9658</v>
      </c>
      <c r="G195" s="234" t="s">
        <v>9659</v>
      </c>
      <c r="H195" s="234" t="s">
        <v>9660</v>
      </c>
      <c r="I195" s="234" t="s">
        <v>52</v>
      </c>
      <c r="J195" s="234" t="s">
        <v>53</v>
      </c>
      <c r="K195" s="234" t="s">
        <v>385</v>
      </c>
      <c r="L195" s="234" t="s">
        <v>55</v>
      </c>
      <c r="M195" s="234" t="s">
        <v>8974</v>
      </c>
      <c r="N195" s="234" t="s">
        <v>57</v>
      </c>
      <c r="O195" s="234" t="s">
        <v>47</v>
      </c>
      <c r="P195" s="234" t="s">
        <v>47</v>
      </c>
      <c r="Q195" s="234" t="s">
        <v>57</v>
      </c>
      <c r="R195" s="234" t="s">
        <v>57</v>
      </c>
      <c r="S195" s="234" t="s">
        <v>48</v>
      </c>
      <c r="T195" s="234" t="s">
        <v>48</v>
      </c>
      <c r="U195" s="234" t="s">
        <v>58</v>
      </c>
      <c r="V195" s="234" t="s">
        <v>48</v>
      </c>
      <c r="W195" s="234" t="s">
        <v>8975</v>
      </c>
      <c r="X195" s="234" t="s">
        <v>60</v>
      </c>
      <c r="Y195" s="235">
        <v>545</v>
      </c>
      <c r="Z195" s="235">
        <v>0</v>
      </c>
      <c r="AA195" s="235" t="s"/>
    </row>
    <row r="196" spans="1:27">
      <c r="A196" s="234" t="s">
        <v>9661</v>
      </c>
      <c r="B196" s="234" t="s">
        <v>45</v>
      </c>
      <c r="C196" s="234" t="s">
        <v>8952</v>
      </c>
      <c r="D196" s="234" t="s">
        <v>47</v>
      </c>
      <c r="E196" s="234" t="s">
        <v>48</v>
      </c>
      <c r="F196" s="234" t="s">
        <v>9658</v>
      </c>
      <c r="G196" s="234" t="s">
        <v>9659</v>
      </c>
      <c r="H196" s="234" t="s">
        <v>9660</v>
      </c>
      <c r="I196" s="234" t="s">
        <v>52</v>
      </c>
      <c r="J196" s="234" t="s">
        <v>116</v>
      </c>
      <c r="K196" s="234" t="s">
        <v>385</v>
      </c>
      <c r="L196" s="234" t="s">
        <v>55</v>
      </c>
      <c r="M196" s="234" t="s">
        <v>57</v>
      </c>
      <c r="N196" s="234" t="s">
        <v>57</v>
      </c>
      <c r="O196" s="234" t="s">
        <v>9662</v>
      </c>
      <c r="P196" s="234" t="s">
        <v>9663</v>
      </c>
      <c r="Q196" s="234" t="s">
        <v>8998</v>
      </c>
      <c r="R196" s="234" t="s">
        <v>57</v>
      </c>
      <c r="S196" s="234" t="s">
        <v>119</v>
      </c>
      <c r="T196" s="234" t="s">
        <v>53</v>
      </c>
      <c r="U196" s="234" t="s">
        <v>58</v>
      </c>
      <c r="V196" s="234" t="s">
        <v>48</v>
      </c>
      <c r="W196" s="234" t="s">
        <v>8999</v>
      </c>
      <c r="X196" s="234" t="s">
        <v>60</v>
      </c>
      <c r="Y196" s="235">
        <v>0</v>
      </c>
      <c r="Z196" s="235">
        <v>400</v>
      </c>
      <c r="AA196" s="235" t="s"/>
    </row>
    <row r="197" spans="1:27">
      <c r="A197" s="234" t="s">
        <v>9664</v>
      </c>
      <c r="B197" s="234" t="s">
        <v>45</v>
      </c>
      <c r="C197" s="234" t="s">
        <v>8952</v>
      </c>
      <c r="D197" s="234" t="s">
        <v>47</v>
      </c>
      <c r="E197" s="234" t="s">
        <v>48</v>
      </c>
      <c r="F197" s="234" t="s">
        <v>9665</v>
      </c>
      <c r="G197" s="234" t="s">
        <v>9666</v>
      </c>
      <c r="H197" s="234" t="s">
        <v>9667</v>
      </c>
      <c r="I197" s="234" t="s">
        <v>52</v>
      </c>
      <c r="J197" s="234" t="s">
        <v>53</v>
      </c>
      <c r="K197" s="234" t="s">
        <v>385</v>
      </c>
      <c r="L197" s="234" t="s">
        <v>55</v>
      </c>
      <c r="M197" s="234" t="s">
        <v>8974</v>
      </c>
      <c r="N197" s="234" t="s">
        <v>57</v>
      </c>
      <c r="O197" s="234" t="s">
        <v>47</v>
      </c>
      <c r="P197" s="234" t="s">
        <v>47</v>
      </c>
      <c r="Q197" s="234" t="s">
        <v>57</v>
      </c>
      <c r="R197" s="234" t="s">
        <v>57</v>
      </c>
      <c r="S197" s="234" t="s">
        <v>48</v>
      </c>
      <c r="T197" s="234" t="s">
        <v>48</v>
      </c>
      <c r="U197" s="234" t="s">
        <v>58</v>
      </c>
      <c r="V197" s="234" t="s">
        <v>48</v>
      </c>
      <c r="W197" s="234" t="s">
        <v>8975</v>
      </c>
      <c r="X197" s="234" t="s">
        <v>60</v>
      </c>
      <c r="Y197" s="235">
        <v>545</v>
      </c>
      <c r="Z197" s="235">
        <v>0</v>
      </c>
      <c r="AA197" s="235" t="s"/>
    </row>
    <row r="198" spans="1:27">
      <c r="A198" s="234" t="s">
        <v>9668</v>
      </c>
      <c r="B198" s="234" t="s">
        <v>45</v>
      </c>
      <c r="C198" s="234" t="s">
        <v>8952</v>
      </c>
      <c r="D198" s="234" t="s">
        <v>47</v>
      </c>
      <c r="E198" s="234" t="s">
        <v>48</v>
      </c>
      <c r="F198" s="234" t="s">
        <v>9665</v>
      </c>
      <c r="G198" s="234" t="s">
        <v>9666</v>
      </c>
      <c r="H198" s="234" t="s">
        <v>9667</v>
      </c>
      <c r="I198" s="234" t="s">
        <v>52</v>
      </c>
      <c r="J198" s="234" t="s">
        <v>116</v>
      </c>
      <c r="K198" s="234" t="s">
        <v>385</v>
      </c>
      <c r="L198" s="234" t="s">
        <v>55</v>
      </c>
      <c r="M198" s="234" t="s">
        <v>57</v>
      </c>
      <c r="N198" s="234" t="s">
        <v>57</v>
      </c>
      <c r="O198" s="234" t="s">
        <v>9669</v>
      </c>
      <c r="P198" s="234" t="s">
        <v>9670</v>
      </c>
      <c r="Q198" s="234" t="s">
        <v>8998</v>
      </c>
      <c r="R198" s="234" t="s">
        <v>57</v>
      </c>
      <c r="S198" s="234" t="s">
        <v>119</v>
      </c>
      <c r="T198" s="234" t="s">
        <v>53</v>
      </c>
      <c r="U198" s="234" t="s">
        <v>58</v>
      </c>
      <c r="V198" s="234" t="s">
        <v>48</v>
      </c>
      <c r="W198" s="234" t="s">
        <v>8999</v>
      </c>
      <c r="X198" s="234" t="s">
        <v>60</v>
      </c>
      <c r="Y198" s="235">
        <v>0</v>
      </c>
      <c r="Z198" s="235">
        <v>400</v>
      </c>
      <c r="AA198" s="235" t="s"/>
    </row>
    <row r="199" spans="1:27">
      <c r="A199" s="234" t="s">
        <v>9671</v>
      </c>
      <c r="B199" s="234" t="s">
        <v>45</v>
      </c>
      <c r="C199" s="234" t="s">
        <v>8952</v>
      </c>
      <c r="D199" s="234" t="s">
        <v>47</v>
      </c>
      <c r="E199" s="234" t="s">
        <v>48</v>
      </c>
      <c r="F199" s="234" t="s">
        <v>9672</v>
      </c>
      <c r="G199" s="234" t="s">
        <v>9673</v>
      </c>
      <c r="H199" s="234" t="s">
        <v>9383</v>
      </c>
      <c r="I199" s="234" t="s">
        <v>52</v>
      </c>
      <c r="J199" s="234" t="s">
        <v>53</v>
      </c>
      <c r="K199" s="234" t="s">
        <v>385</v>
      </c>
      <c r="L199" s="234" t="s">
        <v>55</v>
      </c>
      <c r="M199" s="234" t="s">
        <v>9652</v>
      </c>
      <c r="N199" s="234" t="s">
        <v>57</v>
      </c>
      <c r="O199" s="234" t="s">
        <v>47</v>
      </c>
      <c r="P199" s="234" t="s">
        <v>47</v>
      </c>
      <c r="Q199" s="234" t="s">
        <v>57</v>
      </c>
      <c r="R199" s="234" t="s">
        <v>57</v>
      </c>
      <c r="S199" s="234" t="s">
        <v>48</v>
      </c>
      <c r="T199" s="234" t="s">
        <v>48</v>
      </c>
      <c r="U199" s="234" t="s">
        <v>58</v>
      </c>
      <c r="V199" s="234" t="s">
        <v>48</v>
      </c>
      <c r="W199" s="234" t="s">
        <v>469</v>
      </c>
      <c r="X199" s="234" t="s">
        <v>60</v>
      </c>
      <c r="Y199" s="235">
        <v>470</v>
      </c>
      <c r="Z199" s="235">
        <v>0</v>
      </c>
      <c r="AA199" s="235" t="s"/>
    </row>
    <row r="200" spans="1:27">
      <c r="A200" s="234" t="s">
        <v>9674</v>
      </c>
      <c r="B200" s="234" t="s">
        <v>45</v>
      </c>
      <c r="C200" s="234" t="s">
        <v>8952</v>
      </c>
      <c r="D200" s="234" t="s">
        <v>47</v>
      </c>
      <c r="E200" s="234" t="s">
        <v>48</v>
      </c>
      <c r="F200" s="234" t="s">
        <v>9672</v>
      </c>
      <c r="G200" s="234" t="s">
        <v>9673</v>
      </c>
      <c r="H200" s="234" t="s">
        <v>9383</v>
      </c>
      <c r="I200" s="234" t="s">
        <v>52</v>
      </c>
      <c r="J200" s="234" t="s">
        <v>116</v>
      </c>
      <c r="K200" s="234" t="s">
        <v>385</v>
      </c>
      <c r="L200" s="234" t="s">
        <v>55</v>
      </c>
      <c r="M200" s="234" t="s">
        <v>57</v>
      </c>
      <c r="N200" s="234" t="s">
        <v>57</v>
      </c>
      <c r="O200" s="234" t="s">
        <v>9675</v>
      </c>
      <c r="P200" s="234" t="s">
        <v>9676</v>
      </c>
      <c r="Q200" s="234" t="s">
        <v>8987</v>
      </c>
      <c r="R200" s="234" t="s">
        <v>57</v>
      </c>
      <c r="S200" s="234" t="s">
        <v>119</v>
      </c>
      <c r="T200" s="234" t="s">
        <v>53</v>
      </c>
      <c r="U200" s="234" t="s">
        <v>58</v>
      </c>
      <c r="V200" s="234" t="s">
        <v>48</v>
      </c>
      <c r="W200" s="234" t="s">
        <v>8988</v>
      </c>
      <c r="X200" s="234" t="s">
        <v>60</v>
      </c>
      <c r="Y200" s="235">
        <v>0</v>
      </c>
      <c r="Z200" s="235">
        <v>100</v>
      </c>
      <c r="AA200" s="235" t="s"/>
    </row>
    <row r="201" spans="1:27">
      <c r="A201" s="234" t="s">
        <v>9677</v>
      </c>
      <c r="B201" s="234" t="s">
        <v>45</v>
      </c>
      <c r="C201" s="234" t="s">
        <v>8952</v>
      </c>
      <c r="D201" s="234" t="s">
        <v>47</v>
      </c>
      <c r="E201" s="234" t="s">
        <v>48</v>
      </c>
      <c r="F201" s="234" t="s">
        <v>9672</v>
      </c>
      <c r="G201" s="234" t="s">
        <v>9673</v>
      </c>
      <c r="H201" s="234" t="s">
        <v>9383</v>
      </c>
      <c r="I201" s="234" t="s">
        <v>52</v>
      </c>
      <c r="J201" s="234" t="s">
        <v>116</v>
      </c>
      <c r="K201" s="234" t="s">
        <v>385</v>
      </c>
      <c r="L201" s="234" t="s">
        <v>55</v>
      </c>
      <c r="M201" s="234" t="s">
        <v>57</v>
      </c>
      <c r="N201" s="234" t="s">
        <v>57</v>
      </c>
      <c r="O201" s="234" t="s">
        <v>9678</v>
      </c>
      <c r="P201" s="234" t="s">
        <v>9679</v>
      </c>
      <c r="Q201" s="234" t="s">
        <v>8987</v>
      </c>
      <c r="R201" s="234" t="s">
        <v>57</v>
      </c>
      <c r="S201" s="234" t="s">
        <v>119</v>
      </c>
      <c r="T201" s="234" t="s">
        <v>53</v>
      </c>
      <c r="U201" s="234" t="s">
        <v>58</v>
      </c>
      <c r="V201" s="234" t="s">
        <v>48</v>
      </c>
      <c r="W201" s="234" t="s">
        <v>8988</v>
      </c>
      <c r="X201" s="234" t="s">
        <v>60</v>
      </c>
      <c r="Y201" s="235">
        <v>0</v>
      </c>
      <c r="Z201" s="235">
        <v>100</v>
      </c>
      <c r="AA201" s="235" t="s"/>
    </row>
    <row r="202" spans="1:27">
      <c r="A202" s="234" t="s">
        <v>9680</v>
      </c>
      <c r="B202" s="234" t="s">
        <v>45</v>
      </c>
      <c r="C202" s="234" t="s">
        <v>8952</v>
      </c>
      <c r="D202" s="234" t="s">
        <v>47</v>
      </c>
      <c r="E202" s="234" t="s">
        <v>48</v>
      </c>
      <c r="F202" s="234" t="s">
        <v>9681</v>
      </c>
      <c r="G202" s="234" t="s">
        <v>9682</v>
      </c>
      <c r="H202" s="234" t="s">
        <v>9683</v>
      </c>
      <c r="I202" s="234" t="s">
        <v>52</v>
      </c>
      <c r="J202" s="234" t="s">
        <v>53</v>
      </c>
      <c r="K202" s="234" t="s">
        <v>666</v>
      </c>
      <c r="L202" s="234" t="s">
        <v>55</v>
      </c>
      <c r="M202" s="234" t="s">
        <v>8969</v>
      </c>
      <c r="N202" s="234" t="s">
        <v>57</v>
      </c>
      <c r="O202" s="234" t="s">
        <v>47</v>
      </c>
      <c r="P202" s="234" t="s">
        <v>47</v>
      </c>
      <c r="Q202" s="234" t="s">
        <v>57</v>
      </c>
      <c r="R202" s="234" t="s">
        <v>57</v>
      </c>
      <c r="S202" s="234" t="s">
        <v>48</v>
      </c>
      <c r="T202" s="234" t="s">
        <v>48</v>
      </c>
      <c r="U202" s="234" t="s">
        <v>58</v>
      </c>
      <c r="V202" s="234" t="s">
        <v>48</v>
      </c>
      <c r="W202" s="234" t="s">
        <v>8970</v>
      </c>
      <c r="X202" s="234" t="s">
        <v>60</v>
      </c>
      <c r="Y202" s="235">
        <v>300</v>
      </c>
      <c r="Z202" s="235">
        <v>0</v>
      </c>
      <c r="AA202" s="235" t="s"/>
    </row>
    <row r="203" spans="1:27">
      <c r="A203" s="234" t="s">
        <v>9684</v>
      </c>
      <c r="B203" s="234" t="s">
        <v>45</v>
      </c>
      <c r="C203" s="234" t="s">
        <v>8952</v>
      </c>
      <c r="D203" s="234" t="s">
        <v>47</v>
      </c>
      <c r="E203" s="234" t="s">
        <v>48</v>
      </c>
      <c r="F203" s="234" t="s">
        <v>9681</v>
      </c>
      <c r="G203" s="234" t="s">
        <v>9682</v>
      </c>
      <c r="H203" s="234" t="s">
        <v>9683</v>
      </c>
      <c r="I203" s="234" t="s">
        <v>52</v>
      </c>
      <c r="J203" s="234" t="s">
        <v>116</v>
      </c>
      <c r="K203" s="234" t="s">
        <v>666</v>
      </c>
      <c r="L203" s="234" t="s">
        <v>55</v>
      </c>
      <c r="M203" s="234" t="s">
        <v>57</v>
      </c>
      <c r="N203" s="234" t="s">
        <v>57</v>
      </c>
      <c r="O203" s="234" t="s">
        <v>9685</v>
      </c>
      <c r="P203" s="234" t="s">
        <v>9686</v>
      </c>
      <c r="Q203" s="234" t="s">
        <v>8987</v>
      </c>
      <c r="R203" s="234" t="s">
        <v>57</v>
      </c>
      <c r="S203" s="234" t="s">
        <v>119</v>
      </c>
      <c r="T203" s="234" t="s">
        <v>53</v>
      </c>
      <c r="U203" s="234" t="s">
        <v>58</v>
      </c>
      <c r="V203" s="234" t="s">
        <v>48</v>
      </c>
      <c r="W203" s="234" t="s">
        <v>8988</v>
      </c>
      <c r="X203" s="234" t="s">
        <v>60</v>
      </c>
      <c r="Y203" s="235">
        <v>0</v>
      </c>
      <c r="Z203" s="235">
        <v>100</v>
      </c>
      <c r="AA203" s="235" t="s"/>
    </row>
    <row r="204" spans="1:27">
      <c r="A204" s="234" t="s">
        <v>9687</v>
      </c>
      <c r="B204" s="234" t="s">
        <v>45</v>
      </c>
      <c r="C204" s="234" t="s">
        <v>8952</v>
      </c>
      <c r="D204" s="234" t="s">
        <v>47</v>
      </c>
      <c r="E204" s="234" t="s">
        <v>48</v>
      </c>
      <c r="F204" s="234" t="s">
        <v>9688</v>
      </c>
      <c r="G204" s="234" t="s">
        <v>9689</v>
      </c>
      <c r="H204" s="234" t="s">
        <v>9690</v>
      </c>
      <c r="I204" s="234" t="s">
        <v>52</v>
      </c>
      <c r="J204" s="234" t="s">
        <v>53</v>
      </c>
      <c r="K204" s="234" t="s">
        <v>454</v>
      </c>
      <c r="L204" s="234" t="s">
        <v>55</v>
      </c>
      <c r="M204" s="234" t="s">
        <v>9169</v>
      </c>
      <c r="N204" s="234" t="s">
        <v>57</v>
      </c>
      <c r="O204" s="234" t="s">
        <v>47</v>
      </c>
      <c r="P204" s="234" t="s">
        <v>47</v>
      </c>
      <c r="Q204" s="234" t="s">
        <v>57</v>
      </c>
      <c r="R204" s="234" t="s">
        <v>57</v>
      </c>
      <c r="S204" s="234" t="s">
        <v>48</v>
      </c>
      <c r="T204" s="234" t="s">
        <v>48</v>
      </c>
      <c r="U204" s="234" t="s">
        <v>58</v>
      </c>
      <c r="V204" s="234" t="s">
        <v>48</v>
      </c>
      <c r="W204" s="234" t="s">
        <v>9170</v>
      </c>
      <c r="X204" s="234" t="s">
        <v>60</v>
      </c>
      <c r="Y204" s="235">
        <v>235</v>
      </c>
      <c r="Z204" s="235">
        <v>0</v>
      </c>
      <c r="AA204" s="235" t="s"/>
    </row>
    <row r="205" spans="1:27">
      <c r="A205" s="234" t="s">
        <v>9691</v>
      </c>
      <c r="B205" s="234" t="s">
        <v>45</v>
      </c>
      <c r="C205" s="234" t="s">
        <v>8952</v>
      </c>
      <c r="D205" s="234" t="s">
        <v>47</v>
      </c>
      <c r="E205" s="234" t="s">
        <v>48</v>
      </c>
      <c r="F205" s="234" t="s">
        <v>9688</v>
      </c>
      <c r="G205" s="234" t="s">
        <v>9689</v>
      </c>
      <c r="H205" s="234" t="s">
        <v>9690</v>
      </c>
      <c r="I205" s="234" t="s">
        <v>52</v>
      </c>
      <c r="J205" s="234" t="s">
        <v>116</v>
      </c>
      <c r="K205" s="234" t="s">
        <v>454</v>
      </c>
      <c r="L205" s="234" t="s">
        <v>55</v>
      </c>
      <c r="M205" s="234" t="s">
        <v>57</v>
      </c>
      <c r="N205" s="234" t="s">
        <v>57</v>
      </c>
      <c r="O205" s="234" t="s">
        <v>9692</v>
      </c>
      <c r="P205" s="234" t="s">
        <v>9693</v>
      </c>
      <c r="Q205" s="234" t="s">
        <v>8987</v>
      </c>
      <c r="R205" s="234" t="s">
        <v>57</v>
      </c>
      <c r="S205" s="234" t="s">
        <v>119</v>
      </c>
      <c r="T205" s="234" t="s">
        <v>53</v>
      </c>
      <c r="U205" s="234" t="s">
        <v>58</v>
      </c>
      <c r="V205" s="234" t="s">
        <v>48</v>
      </c>
      <c r="W205" s="234" t="s">
        <v>8988</v>
      </c>
      <c r="X205" s="234" t="s">
        <v>60</v>
      </c>
      <c r="Y205" s="235">
        <v>0</v>
      </c>
      <c r="Z205" s="235">
        <v>100</v>
      </c>
      <c r="AA205" s="235" t="s"/>
    </row>
    <row r="206" spans="1:27">
      <c r="A206" s="234" t="s">
        <v>9694</v>
      </c>
      <c r="B206" s="234" t="s">
        <v>45</v>
      </c>
      <c r="C206" s="234" t="s">
        <v>8952</v>
      </c>
      <c r="D206" s="234" t="s">
        <v>47</v>
      </c>
      <c r="E206" s="234" t="s">
        <v>48</v>
      </c>
      <c r="F206" s="234" t="s">
        <v>9695</v>
      </c>
      <c r="G206" s="234" t="s">
        <v>9696</v>
      </c>
      <c r="H206" s="234" t="s">
        <v>9697</v>
      </c>
      <c r="I206" s="234" t="s">
        <v>52</v>
      </c>
      <c r="J206" s="234" t="s">
        <v>53</v>
      </c>
      <c r="K206" s="234" t="s">
        <v>385</v>
      </c>
      <c r="L206" s="234" t="s">
        <v>55</v>
      </c>
      <c r="M206" s="234" t="s">
        <v>8974</v>
      </c>
      <c r="N206" s="234" t="s">
        <v>57</v>
      </c>
      <c r="O206" s="234" t="s">
        <v>47</v>
      </c>
      <c r="P206" s="234" t="s">
        <v>47</v>
      </c>
      <c r="Q206" s="234" t="s">
        <v>57</v>
      </c>
      <c r="R206" s="234" t="s">
        <v>57</v>
      </c>
      <c r="S206" s="234" t="s">
        <v>48</v>
      </c>
      <c r="T206" s="234" t="s">
        <v>48</v>
      </c>
      <c r="U206" s="234" t="s">
        <v>58</v>
      </c>
      <c r="V206" s="234" t="s">
        <v>48</v>
      </c>
      <c r="W206" s="234" t="s">
        <v>8975</v>
      </c>
      <c r="X206" s="234" t="s">
        <v>60</v>
      </c>
      <c r="Y206" s="235">
        <v>545</v>
      </c>
      <c r="Z206" s="235">
        <v>0</v>
      </c>
      <c r="AA206" s="235" t="s"/>
    </row>
    <row r="207" spans="1:27">
      <c r="A207" s="234" t="s">
        <v>9698</v>
      </c>
      <c r="B207" s="234" t="s">
        <v>45</v>
      </c>
      <c r="C207" s="234" t="s">
        <v>8952</v>
      </c>
      <c r="D207" s="234" t="s">
        <v>47</v>
      </c>
      <c r="E207" s="234" t="s">
        <v>48</v>
      </c>
      <c r="F207" s="234" t="s">
        <v>9695</v>
      </c>
      <c r="G207" s="234" t="s">
        <v>9696</v>
      </c>
      <c r="H207" s="234" t="s">
        <v>9697</v>
      </c>
      <c r="I207" s="234" t="s">
        <v>52</v>
      </c>
      <c r="J207" s="234" t="s">
        <v>116</v>
      </c>
      <c r="K207" s="234" t="s">
        <v>385</v>
      </c>
      <c r="L207" s="234" t="s">
        <v>55</v>
      </c>
      <c r="M207" s="234" t="s">
        <v>57</v>
      </c>
      <c r="N207" s="234" t="s">
        <v>57</v>
      </c>
      <c r="O207" s="234" t="s">
        <v>9699</v>
      </c>
      <c r="P207" s="234" t="s">
        <v>9700</v>
      </c>
      <c r="Q207" s="234" t="s">
        <v>8998</v>
      </c>
      <c r="R207" s="234" t="s">
        <v>57</v>
      </c>
      <c r="S207" s="234" t="s">
        <v>119</v>
      </c>
      <c r="T207" s="234" t="s">
        <v>53</v>
      </c>
      <c r="U207" s="234" t="s">
        <v>58</v>
      </c>
      <c r="V207" s="234" t="s">
        <v>48</v>
      </c>
      <c r="W207" s="234" t="s">
        <v>8999</v>
      </c>
      <c r="X207" s="234" t="s">
        <v>60</v>
      </c>
      <c r="Y207" s="235">
        <v>0</v>
      </c>
      <c r="Z207" s="235">
        <v>400</v>
      </c>
      <c r="AA207" s="235" t="s"/>
    </row>
    <row r="208" spans="1:27">
      <c r="A208" s="236" t="s">
        <v>9701</v>
      </c>
      <c r="B208" s="236" t="s">
        <v>45</v>
      </c>
      <c r="C208" s="236" t="s">
        <v>8952</v>
      </c>
      <c r="D208" s="236" t="s">
        <v>47</v>
      </c>
      <c r="E208" s="236" t="s">
        <v>48</v>
      </c>
      <c r="F208" s="236" t="s">
        <v>9702</v>
      </c>
      <c r="G208" s="236" t="s">
        <v>9703</v>
      </c>
      <c r="H208" s="236" t="s">
        <v>9704</v>
      </c>
      <c r="I208" s="236" t="s">
        <v>52</v>
      </c>
      <c r="J208" s="236" t="s">
        <v>53</v>
      </c>
      <c r="K208" s="236" t="s">
        <v>1228</v>
      </c>
      <c r="L208" s="236" t="s">
        <v>55</v>
      </c>
      <c r="M208" s="236" t="s">
        <v>9705</v>
      </c>
      <c r="N208" s="236" t="s">
        <v>57</v>
      </c>
      <c r="O208" s="236" t="s">
        <v>47</v>
      </c>
      <c r="P208" s="236" t="s">
        <v>47</v>
      </c>
      <c r="Q208" s="236" t="s">
        <v>57</v>
      </c>
      <c r="R208" s="236" t="s">
        <v>57</v>
      </c>
      <c r="S208" s="236" t="s">
        <v>48</v>
      </c>
      <c r="T208" s="236" t="s">
        <v>48</v>
      </c>
      <c r="U208" s="236" t="s">
        <v>58</v>
      </c>
      <c r="V208" s="236" t="s">
        <v>48</v>
      </c>
      <c r="W208" s="236" t="s">
        <v>9706</v>
      </c>
      <c r="X208" s="236" t="s">
        <v>60</v>
      </c>
      <c r="Y208" s="235">
        <v>1090</v>
      </c>
      <c r="Z208" s="235">
        <v>0</v>
      </c>
      <c r="AA208" s="235" t="s"/>
    </row>
    <row r="209" spans="1:27">
      <c r="A209" s="234" t="s">
        <v>9707</v>
      </c>
      <c r="B209" s="234" t="s">
        <v>45</v>
      </c>
      <c r="C209" s="234" t="s">
        <v>8952</v>
      </c>
      <c r="D209" s="234" t="s">
        <v>47</v>
      </c>
      <c r="E209" s="234" t="s">
        <v>48</v>
      </c>
      <c r="F209" s="234" t="s">
        <v>9702</v>
      </c>
      <c r="G209" s="234" t="s">
        <v>9703</v>
      </c>
      <c r="H209" s="234" t="s">
        <v>9704</v>
      </c>
      <c r="I209" s="234" t="s">
        <v>52</v>
      </c>
      <c r="J209" s="234" t="s">
        <v>116</v>
      </c>
      <c r="K209" s="234" t="s">
        <v>1228</v>
      </c>
      <c r="L209" s="234" t="s">
        <v>55</v>
      </c>
      <c r="M209" s="234" t="s">
        <v>57</v>
      </c>
      <c r="N209" s="234" t="s">
        <v>57</v>
      </c>
      <c r="O209" s="234" t="s">
        <v>9708</v>
      </c>
      <c r="P209" s="234" t="s">
        <v>9709</v>
      </c>
      <c r="Q209" s="234" t="s">
        <v>8998</v>
      </c>
      <c r="R209" s="234" t="s">
        <v>57</v>
      </c>
      <c r="S209" s="234" t="s">
        <v>119</v>
      </c>
      <c r="T209" s="234" t="s">
        <v>53</v>
      </c>
      <c r="U209" s="234" t="s">
        <v>58</v>
      </c>
      <c r="V209" s="234" t="s">
        <v>48</v>
      </c>
      <c r="W209" s="234" t="s">
        <v>8999</v>
      </c>
      <c r="X209" s="234" t="s">
        <v>60</v>
      </c>
      <c r="Y209" s="235">
        <v>0</v>
      </c>
      <c r="Z209" s="235">
        <v>400</v>
      </c>
      <c r="AA209" s="235" t="s"/>
    </row>
    <row r="210" spans="1:27">
      <c r="A210" s="234" t="s">
        <v>9710</v>
      </c>
      <c r="B210" s="234" t="s">
        <v>45</v>
      </c>
      <c r="C210" s="234" t="s">
        <v>8952</v>
      </c>
      <c r="D210" s="234" t="s">
        <v>47</v>
      </c>
      <c r="E210" s="234" t="s">
        <v>48</v>
      </c>
      <c r="F210" s="234" t="s">
        <v>9702</v>
      </c>
      <c r="G210" s="234" t="s">
        <v>9703</v>
      </c>
      <c r="H210" s="234" t="s">
        <v>9704</v>
      </c>
      <c r="I210" s="234" t="s">
        <v>52</v>
      </c>
      <c r="J210" s="234" t="s">
        <v>116</v>
      </c>
      <c r="K210" s="234" t="s">
        <v>1228</v>
      </c>
      <c r="L210" s="234" t="s">
        <v>55</v>
      </c>
      <c r="M210" s="234" t="s">
        <v>57</v>
      </c>
      <c r="N210" s="234" t="s">
        <v>57</v>
      </c>
      <c r="O210" s="234" t="s">
        <v>9711</v>
      </c>
      <c r="P210" s="234" t="s">
        <v>9712</v>
      </c>
      <c r="Q210" s="234" t="s">
        <v>8998</v>
      </c>
      <c r="R210" s="234" t="s">
        <v>57</v>
      </c>
      <c r="S210" s="234" t="s">
        <v>119</v>
      </c>
      <c r="T210" s="234" t="s">
        <v>53</v>
      </c>
      <c r="U210" s="234" t="s">
        <v>58</v>
      </c>
      <c r="V210" s="234" t="s">
        <v>48</v>
      </c>
      <c r="W210" s="234" t="s">
        <v>8999</v>
      </c>
      <c r="X210" s="234" t="s">
        <v>60</v>
      </c>
      <c r="Y210" s="235">
        <v>0</v>
      </c>
      <c r="Z210" s="235">
        <v>400</v>
      </c>
      <c r="AA210" s="235" t="s"/>
    </row>
    <row r="211" spans="1:27">
      <c r="A211" s="234" t="s">
        <v>9713</v>
      </c>
      <c r="B211" s="234" t="s">
        <v>45</v>
      </c>
      <c r="C211" s="234" t="s">
        <v>8952</v>
      </c>
      <c r="D211" s="234" t="s">
        <v>47</v>
      </c>
      <c r="E211" s="234" t="s">
        <v>48</v>
      </c>
      <c r="F211" s="234" t="s">
        <v>9714</v>
      </c>
      <c r="G211" s="234" t="s">
        <v>9715</v>
      </c>
      <c r="H211" s="234" t="s">
        <v>9716</v>
      </c>
      <c r="I211" s="234" t="s">
        <v>52</v>
      </c>
      <c r="J211" s="234" t="s">
        <v>53</v>
      </c>
      <c r="K211" s="234" t="s">
        <v>385</v>
      </c>
      <c r="L211" s="234" t="s">
        <v>55</v>
      </c>
      <c r="M211" s="234" t="s">
        <v>8969</v>
      </c>
      <c r="N211" s="234" t="s">
        <v>57</v>
      </c>
      <c r="O211" s="234" t="s">
        <v>47</v>
      </c>
      <c r="P211" s="234" t="s">
        <v>47</v>
      </c>
      <c r="Q211" s="234" t="s">
        <v>57</v>
      </c>
      <c r="R211" s="234" t="s">
        <v>57</v>
      </c>
      <c r="S211" s="234" t="s">
        <v>48</v>
      </c>
      <c r="T211" s="234" t="s">
        <v>48</v>
      </c>
      <c r="U211" s="234" t="s">
        <v>58</v>
      </c>
      <c r="V211" s="234" t="s">
        <v>48</v>
      </c>
      <c r="W211" s="234" t="s">
        <v>8970</v>
      </c>
      <c r="X211" s="234" t="s">
        <v>60</v>
      </c>
      <c r="Y211" s="235">
        <v>300</v>
      </c>
      <c r="Z211" s="235">
        <v>0</v>
      </c>
      <c r="AA211" s="235" t="s"/>
    </row>
    <row r="212" spans="1:27">
      <c r="A212" s="236" t="s">
        <v>9717</v>
      </c>
      <c r="B212" s="236" t="s">
        <v>45</v>
      </c>
      <c r="C212" s="236" t="s">
        <v>8952</v>
      </c>
      <c r="D212" s="236" t="s">
        <v>47</v>
      </c>
      <c r="E212" s="236" t="s">
        <v>48</v>
      </c>
      <c r="F212" s="236" t="s">
        <v>9714</v>
      </c>
      <c r="G212" s="236" t="s">
        <v>9715</v>
      </c>
      <c r="H212" s="236" t="s">
        <v>9716</v>
      </c>
      <c r="I212" s="236" t="s">
        <v>52</v>
      </c>
      <c r="J212" s="236" t="s">
        <v>116</v>
      </c>
      <c r="K212" s="236" t="s">
        <v>385</v>
      </c>
      <c r="L212" s="236" t="s">
        <v>55</v>
      </c>
      <c r="M212" s="236" t="s">
        <v>57</v>
      </c>
      <c r="N212" s="236" t="s">
        <v>57</v>
      </c>
      <c r="O212" s="236" t="s">
        <v>9718</v>
      </c>
      <c r="P212" s="236" t="s">
        <v>9719</v>
      </c>
      <c r="Q212" s="236" t="s">
        <v>8987</v>
      </c>
      <c r="R212" s="236" t="s">
        <v>57</v>
      </c>
      <c r="S212" s="236" t="s">
        <v>119</v>
      </c>
      <c r="T212" s="236" t="s">
        <v>53</v>
      </c>
      <c r="U212" s="236" t="s">
        <v>58</v>
      </c>
      <c r="V212" s="236" t="s">
        <v>48</v>
      </c>
      <c r="W212" s="236" t="s">
        <v>8988</v>
      </c>
      <c r="X212" s="236" t="s">
        <v>60</v>
      </c>
      <c r="Y212" s="235">
        <v>0</v>
      </c>
      <c r="Z212" s="235">
        <v>100</v>
      </c>
      <c r="AA212" s="235" t="s"/>
    </row>
    <row r="213" spans="1:27">
      <c r="A213" s="234" t="s">
        <v>9720</v>
      </c>
      <c r="B213" s="234" t="s">
        <v>45</v>
      </c>
      <c r="C213" s="234" t="s">
        <v>8952</v>
      </c>
      <c r="D213" s="234" t="s">
        <v>47</v>
      </c>
      <c r="E213" s="234" t="s">
        <v>48</v>
      </c>
      <c r="F213" s="234" t="s">
        <v>9721</v>
      </c>
      <c r="G213" s="234" t="s">
        <v>9722</v>
      </c>
      <c r="H213" s="234" t="s">
        <v>9393</v>
      </c>
      <c r="I213" s="234" t="s">
        <v>52</v>
      </c>
      <c r="J213" s="234" t="s">
        <v>53</v>
      </c>
      <c r="K213" s="234" t="s">
        <v>385</v>
      </c>
      <c r="L213" s="234" t="s">
        <v>55</v>
      </c>
      <c r="M213" s="234" t="s">
        <v>9164</v>
      </c>
      <c r="N213" s="234" t="s">
        <v>57</v>
      </c>
      <c r="O213" s="234" t="s">
        <v>47</v>
      </c>
      <c r="P213" s="234" t="s">
        <v>47</v>
      </c>
      <c r="Q213" s="234" t="s">
        <v>57</v>
      </c>
      <c r="R213" s="234" t="s">
        <v>57</v>
      </c>
      <c r="S213" s="234" t="s">
        <v>48</v>
      </c>
      <c r="T213" s="234" t="s">
        <v>48</v>
      </c>
      <c r="U213" s="234" t="s">
        <v>58</v>
      </c>
      <c r="V213" s="234" t="s">
        <v>48</v>
      </c>
      <c r="W213" s="234" t="s">
        <v>9165</v>
      </c>
      <c r="X213" s="234" t="s">
        <v>60</v>
      </c>
      <c r="Y213" s="235">
        <v>290</v>
      </c>
      <c r="Z213" s="235">
        <v>0</v>
      </c>
      <c r="AA213" s="235" t="s"/>
    </row>
    <row r="214" spans="1:27">
      <c r="A214" s="234" t="s">
        <v>9723</v>
      </c>
      <c r="B214" s="234" t="s">
        <v>45</v>
      </c>
      <c r="C214" s="234" t="s">
        <v>8952</v>
      </c>
      <c r="D214" s="234" t="s">
        <v>47</v>
      </c>
      <c r="E214" s="234" t="s">
        <v>48</v>
      </c>
      <c r="F214" s="234" t="s">
        <v>9724</v>
      </c>
      <c r="G214" s="234" t="s">
        <v>9725</v>
      </c>
      <c r="H214" s="234" t="s">
        <v>9726</v>
      </c>
      <c r="I214" s="234" t="s">
        <v>52</v>
      </c>
      <c r="J214" s="234" t="s">
        <v>53</v>
      </c>
      <c r="K214" s="234" t="s">
        <v>1016</v>
      </c>
      <c r="L214" s="234" t="s">
        <v>55</v>
      </c>
      <c r="M214" s="234" t="s">
        <v>9531</v>
      </c>
      <c r="N214" s="234" t="s">
        <v>57</v>
      </c>
      <c r="O214" s="234" t="s">
        <v>47</v>
      </c>
      <c r="P214" s="234" t="s">
        <v>47</v>
      </c>
      <c r="Q214" s="234" t="s">
        <v>57</v>
      </c>
      <c r="R214" s="234" t="s">
        <v>57</v>
      </c>
      <c r="S214" s="234" t="s">
        <v>48</v>
      </c>
      <c r="T214" s="234" t="s">
        <v>48</v>
      </c>
      <c r="U214" s="234" t="s">
        <v>58</v>
      </c>
      <c r="V214" s="234" t="s">
        <v>48</v>
      </c>
      <c r="W214" s="234" t="s">
        <v>9532</v>
      </c>
      <c r="X214" s="234" t="s">
        <v>60</v>
      </c>
      <c r="Y214" s="235">
        <v>600</v>
      </c>
      <c r="Z214" s="235">
        <v>0</v>
      </c>
      <c r="AA214" s="235" t="s"/>
    </row>
    <row r="215" spans="1:27">
      <c r="A215" s="234" t="s">
        <v>9727</v>
      </c>
      <c r="B215" s="234" t="s">
        <v>45</v>
      </c>
      <c r="C215" s="234" t="s">
        <v>8952</v>
      </c>
      <c r="D215" s="234" t="s">
        <v>47</v>
      </c>
      <c r="E215" s="234" t="s">
        <v>48</v>
      </c>
      <c r="F215" s="234" t="s">
        <v>9724</v>
      </c>
      <c r="G215" s="234" t="s">
        <v>9725</v>
      </c>
      <c r="H215" s="234" t="s">
        <v>9726</v>
      </c>
      <c r="I215" s="234" t="s">
        <v>52</v>
      </c>
      <c r="J215" s="234" t="s">
        <v>116</v>
      </c>
      <c r="K215" s="234" t="s">
        <v>1016</v>
      </c>
      <c r="L215" s="234" t="s">
        <v>55</v>
      </c>
      <c r="M215" s="234" t="s">
        <v>57</v>
      </c>
      <c r="N215" s="234" t="s">
        <v>57</v>
      </c>
      <c r="O215" s="234" t="s">
        <v>9728</v>
      </c>
      <c r="P215" s="234" t="s">
        <v>9729</v>
      </c>
      <c r="Q215" s="234" t="s">
        <v>8987</v>
      </c>
      <c r="R215" s="234" t="s">
        <v>57</v>
      </c>
      <c r="S215" s="234" t="s">
        <v>119</v>
      </c>
      <c r="T215" s="234" t="s">
        <v>53</v>
      </c>
      <c r="U215" s="234" t="s">
        <v>58</v>
      </c>
      <c r="V215" s="234" t="s">
        <v>48</v>
      </c>
      <c r="W215" s="234" t="s">
        <v>8988</v>
      </c>
      <c r="X215" s="234" t="s">
        <v>60</v>
      </c>
      <c r="Y215" s="235">
        <v>0</v>
      </c>
      <c r="Z215" s="235">
        <v>100</v>
      </c>
      <c r="AA215" s="235" t="s"/>
    </row>
    <row r="216" spans="1:27">
      <c r="A216" s="234" t="s">
        <v>9730</v>
      </c>
      <c r="B216" s="234" t="s">
        <v>45</v>
      </c>
      <c r="C216" s="234" t="s">
        <v>8952</v>
      </c>
      <c r="D216" s="234" t="s">
        <v>47</v>
      </c>
      <c r="E216" s="234" t="s">
        <v>48</v>
      </c>
      <c r="F216" s="234" t="s">
        <v>9724</v>
      </c>
      <c r="G216" s="234" t="s">
        <v>9725</v>
      </c>
      <c r="H216" s="234" t="s">
        <v>9726</v>
      </c>
      <c r="I216" s="234" t="s">
        <v>52</v>
      </c>
      <c r="J216" s="234" t="s">
        <v>116</v>
      </c>
      <c r="K216" s="234" t="s">
        <v>1016</v>
      </c>
      <c r="L216" s="234" t="s">
        <v>55</v>
      </c>
      <c r="M216" s="234" t="s">
        <v>57</v>
      </c>
      <c r="N216" s="234" t="s">
        <v>57</v>
      </c>
      <c r="O216" s="234" t="s">
        <v>9731</v>
      </c>
      <c r="P216" s="234" t="s">
        <v>9732</v>
      </c>
      <c r="Q216" s="234" t="s">
        <v>8987</v>
      </c>
      <c r="R216" s="234" t="s">
        <v>57</v>
      </c>
      <c r="S216" s="234" t="s">
        <v>119</v>
      </c>
      <c r="T216" s="234" t="s">
        <v>53</v>
      </c>
      <c r="U216" s="234" t="s">
        <v>58</v>
      </c>
      <c r="V216" s="234" t="s">
        <v>48</v>
      </c>
      <c r="W216" s="234" t="s">
        <v>8988</v>
      </c>
      <c r="X216" s="234" t="s">
        <v>60</v>
      </c>
      <c r="Y216" s="235">
        <v>0</v>
      </c>
      <c r="Z216" s="235">
        <v>100</v>
      </c>
      <c r="AA216" s="235" t="s"/>
    </row>
    <row r="217" spans="1:27">
      <c r="A217" s="234" t="s">
        <v>9733</v>
      </c>
      <c r="B217" s="234" t="s">
        <v>45</v>
      </c>
      <c r="C217" s="234" t="s">
        <v>8952</v>
      </c>
      <c r="D217" s="234" t="s">
        <v>47</v>
      </c>
      <c r="E217" s="234" t="s">
        <v>48</v>
      </c>
      <c r="F217" s="234" t="s">
        <v>9734</v>
      </c>
      <c r="G217" s="234" t="s">
        <v>9735</v>
      </c>
      <c r="H217" s="234" t="s">
        <v>9393</v>
      </c>
      <c r="I217" s="234" t="s">
        <v>52</v>
      </c>
      <c r="J217" s="234" t="s">
        <v>53</v>
      </c>
      <c r="K217" s="234" t="s">
        <v>385</v>
      </c>
      <c r="L217" s="234" t="s">
        <v>55</v>
      </c>
      <c r="M217" s="234" t="s">
        <v>9169</v>
      </c>
      <c r="N217" s="234" t="s">
        <v>57</v>
      </c>
      <c r="O217" s="234" t="s">
        <v>47</v>
      </c>
      <c r="P217" s="234" t="s">
        <v>47</v>
      </c>
      <c r="Q217" s="234" t="s">
        <v>57</v>
      </c>
      <c r="R217" s="234" t="s">
        <v>57</v>
      </c>
      <c r="S217" s="234" t="s">
        <v>48</v>
      </c>
      <c r="T217" s="234" t="s">
        <v>48</v>
      </c>
      <c r="U217" s="234" t="s">
        <v>58</v>
      </c>
      <c r="V217" s="234" t="s">
        <v>48</v>
      </c>
      <c r="W217" s="234" t="s">
        <v>9170</v>
      </c>
      <c r="X217" s="234" t="s">
        <v>60</v>
      </c>
      <c r="Y217" s="235">
        <v>235</v>
      </c>
      <c r="Z217" s="235">
        <v>0</v>
      </c>
      <c r="AA217" s="235" t="s"/>
    </row>
    <row r="218" spans="1:27">
      <c r="A218" s="234" t="s">
        <v>9736</v>
      </c>
      <c r="B218" s="234" t="s">
        <v>45</v>
      </c>
      <c r="C218" s="234" t="s">
        <v>8952</v>
      </c>
      <c r="D218" s="234" t="s">
        <v>47</v>
      </c>
      <c r="E218" s="234" t="s">
        <v>48</v>
      </c>
      <c r="F218" s="234" t="s">
        <v>9734</v>
      </c>
      <c r="G218" s="234" t="s">
        <v>9735</v>
      </c>
      <c r="H218" s="234" t="s">
        <v>9393</v>
      </c>
      <c r="I218" s="234" t="s">
        <v>52</v>
      </c>
      <c r="J218" s="234" t="s">
        <v>116</v>
      </c>
      <c r="K218" s="234" t="s">
        <v>385</v>
      </c>
      <c r="L218" s="234" t="s">
        <v>55</v>
      </c>
      <c r="M218" s="234" t="s">
        <v>57</v>
      </c>
      <c r="N218" s="234" t="s">
        <v>57</v>
      </c>
      <c r="O218" s="234" t="s">
        <v>9737</v>
      </c>
      <c r="P218" s="234" t="s">
        <v>9738</v>
      </c>
      <c r="Q218" s="234" t="s">
        <v>8987</v>
      </c>
      <c r="R218" s="234" t="s">
        <v>57</v>
      </c>
      <c r="S218" s="234" t="s">
        <v>119</v>
      </c>
      <c r="T218" s="234" t="s">
        <v>53</v>
      </c>
      <c r="U218" s="234" t="s">
        <v>58</v>
      </c>
      <c r="V218" s="234" t="s">
        <v>48</v>
      </c>
      <c r="W218" s="234" t="s">
        <v>8988</v>
      </c>
      <c r="X218" s="234" t="s">
        <v>60</v>
      </c>
      <c r="Y218" s="235">
        <v>0</v>
      </c>
      <c r="Z218" s="235">
        <v>100</v>
      </c>
      <c r="AA218" s="235" t="s"/>
    </row>
    <row r="219" spans="1:27">
      <c r="A219" s="234" t="s">
        <v>9739</v>
      </c>
      <c r="B219" s="234" t="s">
        <v>45</v>
      </c>
      <c r="C219" s="234" t="s">
        <v>8952</v>
      </c>
      <c r="D219" s="234" t="s">
        <v>47</v>
      </c>
      <c r="E219" s="234" t="s">
        <v>48</v>
      </c>
      <c r="F219" s="234" t="s">
        <v>9644</v>
      </c>
      <c r="G219" s="234" t="s">
        <v>9645</v>
      </c>
      <c r="H219" s="234" t="s">
        <v>9646</v>
      </c>
      <c r="I219" s="234" t="s">
        <v>52</v>
      </c>
      <c r="J219" s="234" t="s">
        <v>116</v>
      </c>
      <c r="K219" s="234" t="s">
        <v>666</v>
      </c>
      <c r="L219" s="234" t="s">
        <v>55</v>
      </c>
      <c r="M219" s="234" t="s">
        <v>57</v>
      </c>
      <c r="N219" s="234" t="s">
        <v>57</v>
      </c>
      <c r="O219" s="234" t="s">
        <v>9740</v>
      </c>
      <c r="P219" s="234" t="s">
        <v>9741</v>
      </c>
      <c r="Q219" s="234" t="s">
        <v>8987</v>
      </c>
      <c r="R219" s="234" t="s">
        <v>57</v>
      </c>
      <c r="S219" s="234" t="s">
        <v>119</v>
      </c>
      <c r="T219" s="234" t="s">
        <v>53</v>
      </c>
      <c r="U219" s="234" t="s">
        <v>58</v>
      </c>
      <c r="V219" s="234" t="s">
        <v>48</v>
      </c>
      <c r="W219" s="234" t="s">
        <v>8988</v>
      </c>
      <c r="X219" s="234" t="s">
        <v>60</v>
      </c>
      <c r="Y219" s="235">
        <v>0</v>
      </c>
      <c r="Z219" s="235">
        <v>100</v>
      </c>
      <c r="AA219" s="235" t="s"/>
    </row>
    <row r="220" spans="1:27">
      <c r="A220" s="234" t="s">
        <v>9742</v>
      </c>
      <c r="B220" s="234" t="s">
        <v>45</v>
      </c>
      <c r="C220" s="234" t="s">
        <v>8952</v>
      </c>
      <c r="D220" s="234" t="s">
        <v>47</v>
      </c>
      <c r="E220" s="234" t="s">
        <v>48</v>
      </c>
      <c r="F220" s="234" t="s">
        <v>9644</v>
      </c>
      <c r="G220" s="234" t="s">
        <v>9645</v>
      </c>
      <c r="H220" s="234" t="s">
        <v>9646</v>
      </c>
      <c r="I220" s="234" t="s">
        <v>52</v>
      </c>
      <c r="J220" s="234" t="s">
        <v>116</v>
      </c>
      <c r="K220" s="234" t="s">
        <v>666</v>
      </c>
      <c r="L220" s="234" t="s">
        <v>55</v>
      </c>
      <c r="M220" s="234" t="s">
        <v>57</v>
      </c>
      <c r="N220" s="234" t="s">
        <v>57</v>
      </c>
      <c r="O220" s="234" t="s">
        <v>9743</v>
      </c>
      <c r="P220" s="234" t="s">
        <v>9744</v>
      </c>
      <c r="Q220" s="234" t="s">
        <v>8987</v>
      </c>
      <c r="R220" s="234" t="s">
        <v>57</v>
      </c>
      <c r="S220" s="234" t="s">
        <v>119</v>
      </c>
      <c r="T220" s="234" t="s">
        <v>53</v>
      </c>
      <c r="U220" s="234" t="s">
        <v>58</v>
      </c>
      <c r="V220" s="234" t="s">
        <v>48</v>
      </c>
      <c r="W220" s="234" t="s">
        <v>8988</v>
      </c>
      <c r="X220" s="234" t="s">
        <v>60</v>
      </c>
      <c r="Y220" s="235">
        <v>0</v>
      </c>
      <c r="Z220" s="235">
        <v>100</v>
      </c>
      <c r="AA220" s="235" t="s"/>
    </row>
    <row r="221" spans="1:27">
      <c r="A221" s="234" t="s">
        <v>9745</v>
      </c>
      <c r="B221" s="234" t="s">
        <v>45</v>
      </c>
      <c r="C221" s="234" t="s">
        <v>8952</v>
      </c>
      <c r="D221" s="234" t="s">
        <v>47</v>
      </c>
      <c r="E221" s="234" t="s">
        <v>48</v>
      </c>
      <c r="F221" s="234" t="s">
        <v>9746</v>
      </c>
      <c r="G221" s="235" t="s">
        <v>9747</v>
      </c>
      <c r="H221" s="235" t="s">
        <v>9748</v>
      </c>
      <c r="I221" s="235" t="s">
        <v>52</v>
      </c>
      <c r="J221" s="235" t="s">
        <v>53</v>
      </c>
      <c r="K221" s="235" t="s">
        <v>162</v>
      </c>
      <c r="L221" s="235" t="s">
        <v>55</v>
      </c>
      <c r="M221" s="235" t="s">
        <v>9749</v>
      </c>
      <c r="N221" s="235" t="s">
        <v>57</v>
      </c>
      <c r="O221" s="235" t="s">
        <v>47</v>
      </c>
      <c r="P221" s="235" t="s">
        <v>47</v>
      </c>
      <c r="Q221" s="235" t="s">
        <v>57</v>
      </c>
      <c r="R221" s="235" t="s">
        <v>57</v>
      </c>
      <c r="S221" s="235" t="s">
        <v>48</v>
      </c>
      <c r="T221" s="235" t="s">
        <v>48</v>
      </c>
      <c r="U221" s="235" t="s">
        <v>58</v>
      </c>
      <c r="V221" s="235" t="s">
        <v>48</v>
      </c>
      <c r="W221" s="235" t="s">
        <v>9750</v>
      </c>
      <c r="X221" s="235" t="s">
        <v>60</v>
      </c>
      <c r="Y221" s="235">
        <v>460</v>
      </c>
      <c r="Z221" s="235">
        <v>0</v>
      </c>
      <c r="AA221" s="235" t="s"/>
    </row>
    <row r="222" spans="1:27">
      <c r="A222" s="234" t="s">
        <v>9751</v>
      </c>
      <c r="B222" s="234" t="s">
        <v>45</v>
      </c>
      <c r="C222" s="234" t="s">
        <v>8952</v>
      </c>
      <c r="D222" s="234" t="s">
        <v>47</v>
      </c>
      <c r="E222" s="234" t="s">
        <v>48</v>
      </c>
      <c r="F222" s="234" t="s">
        <v>9752</v>
      </c>
      <c r="G222" s="235" t="s">
        <v>9753</v>
      </c>
      <c r="H222" s="235" t="s">
        <v>9393</v>
      </c>
      <c r="I222" s="235" t="s">
        <v>52</v>
      </c>
      <c r="J222" s="235" t="s">
        <v>53</v>
      </c>
      <c r="K222" s="235" t="s">
        <v>385</v>
      </c>
      <c r="L222" s="235" t="s">
        <v>55</v>
      </c>
      <c r="M222" s="235" t="s">
        <v>9169</v>
      </c>
      <c r="N222" s="235" t="s">
        <v>57</v>
      </c>
      <c r="O222" s="235" t="s">
        <v>47</v>
      </c>
      <c r="P222" s="235" t="s">
        <v>47</v>
      </c>
      <c r="Q222" s="235" t="s">
        <v>57</v>
      </c>
      <c r="R222" s="235" t="s">
        <v>57</v>
      </c>
      <c r="S222" s="235" t="s">
        <v>48</v>
      </c>
      <c r="T222" s="235" t="s">
        <v>48</v>
      </c>
      <c r="U222" s="235" t="s">
        <v>58</v>
      </c>
      <c r="V222" s="235" t="s">
        <v>48</v>
      </c>
      <c r="W222" s="235" t="s">
        <v>9170</v>
      </c>
      <c r="X222" s="235" t="s">
        <v>60</v>
      </c>
      <c r="Y222" s="235">
        <v>235</v>
      </c>
      <c r="Z222" s="235">
        <v>0</v>
      </c>
      <c r="AA222" s="235" t="s"/>
    </row>
    <row r="223" spans="1:27">
      <c r="A223" s="234" t="s">
        <v>9754</v>
      </c>
      <c r="B223" s="234" t="s">
        <v>45</v>
      </c>
      <c r="C223" s="234" t="s">
        <v>8952</v>
      </c>
      <c r="D223" s="234" t="s">
        <v>47</v>
      </c>
      <c r="E223" s="234" t="s">
        <v>48</v>
      </c>
      <c r="F223" s="234" t="s">
        <v>9755</v>
      </c>
      <c r="G223" s="235" t="s">
        <v>9756</v>
      </c>
      <c r="H223" s="235" t="s">
        <v>9393</v>
      </c>
      <c r="I223" s="235" t="s">
        <v>52</v>
      </c>
      <c r="J223" s="235" t="s">
        <v>53</v>
      </c>
      <c r="K223" s="235" t="s">
        <v>385</v>
      </c>
      <c r="L223" s="235" t="s">
        <v>55</v>
      </c>
      <c r="M223" s="235" t="s">
        <v>9400</v>
      </c>
      <c r="N223" s="235" t="s">
        <v>57</v>
      </c>
      <c r="O223" s="235" t="s">
        <v>47</v>
      </c>
      <c r="P223" s="235" t="s">
        <v>47</v>
      </c>
      <c r="Q223" s="235" t="s">
        <v>57</v>
      </c>
      <c r="R223" s="235" t="s">
        <v>57</v>
      </c>
      <c r="S223" s="235" t="s">
        <v>48</v>
      </c>
      <c r="T223" s="235" t="s">
        <v>48</v>
      </c>
      <c r="U223" s="235" t="s">
        <v>58</v>
      </c>
      <c r="V223" s="235" t="s">
        <v>48</v>
      </c>
      <c r="W223" s="235" t="s">
        <v>9401</v>
      </c>
      <c r="X223" s="235" t="s">
        <v>60</v>
      </c>
      <c r="Y223" s="235">
        <v>270</v>
      </c>
      <c r="Z223" s="235">
        <v>0</v>
      </c>
      <c r="AA223" s="235" t="s"/>
    </row>
    <row r="224" spans="1:27">
      <c r="A224" s="234" t="s">
        <v>9757</v>
      </c>
      <c r="B224" s="234" t="s">
        <v>45</v>
      </c>
      <c r="C224" s="234" t="s">
        <v>8952</v>
      </c>
      <c r="D224" s="234" t="s">
        <v>47</v>
      </c>
      <c r="E224" s="234" t="s">
        <v>48</v>
      </c>
      <c r="F224" s="234" t="s">
        <v>9755</v>
      </c>
      <c r="G224" s="235" t="s">
        <v>9756</v>
      </c>
      <c r="H224" s="235" t="s">
        <v>9393</v>
      </c>
      <c r="I224" s="235" t="s">
        <v>52</v>
      </c>
      <c r="J224" s="235" t="s">
        <v>116</v>
      </c>
      <c r="K224" s="235" t="s">
        <v>385</v>
      </c>
      <c r="L224" s="235" t="s">
        <v>55</v>
      </c>
      <c r="M224" s="235" t="s">
        <v>57</v>
      </c>
      <c r="N224" s="235" t="s">
        <v>57</v>
      </c>
      <c r="O224" s="235" t="s">
        <v>9758</v>
      </c>
      <c r="P224" s="235" t="s">
        <v>9759</v>
      </c>
      <c r="Q224" s="235" t="s">
        <v>8987</v>
      </c>
      <c r="R224" s="235" t="s">
        <v>57</v>
      </c>
      <c r="S224" s="235" t="s">
        <v>119</v>
      </c>
      <c r="T224" s="235" t="s">
        <v>53</v>
      </c>
      <c r="U224" s="235" t="s">
        <v>58</v>
      </c>
      <c r="V224" s="235" t="s">
        <v>48</v>
      </c>
      <c r="W224" s="235" t="s">
        <v>8988</v>
      </c>
      <c r="X224" s="235" t="s">
        <v>60</v>
      </c>
      <c r="Y224" s="235">
        <v>0</v>
      </c>
      <c r="Z224" s="235">
        <v>100</v>
      </c>
      <c r="AA224" s="235" t="s"/>
    </row>
    <row r="225" spans="1:27">
      <c r="A225" s="234" t="s">
        <v>9760</v>
      </c>
      <c r="B225" s="234" t="s">
        <v>45</v>
      </c>
      <c r="C225" s="234" t="s">
        <v>8952</v>
      </c>
      <c r="D225" s="234" t="s">
        <v>47</v>
      </c>
      <c r="E225" s="234" t="s">
        <v>48</v>
      </c>
      <c r="F225" s="234" t="s">
        <v>9761</v>
      </c>
      <c r="G225" s="235" t="s">
        <v>9762</v>
      </c>
      <c r="H225" s="235" t="s">
        <v>9393</v>
      </c>
      <c r="I225" s="235" t="s">
        <v>52</v>
      </c>
      <c r="J225" s="235" t="s">
        <v>53</v>
      </c>
      <c r="K225" s="235" t="s">
        <v>385</v>
      </c>
      <c r="L225" s="235" t="s">
        <v>55</v>
      </c>
      <c r="M225" s="235" t="s">
        <v>9169</v>
      </c>
      <c r="N225" s="235" t="s">
        <v>57</v>
      </c>
      <c r="O225" s="235" t="s">
        <v>47</v>
      </c>
      <c r="P225" s="235" t="s">
        <v>47</v>
      </c>
      <c r="Q225" s="235" t="s">
        <v>57</v>
      </c>
      <c r="R225" s="235" t="s">
        <v>57</v>
      </c>
      <c r="S225" s="235" t="s">
        <v>48</v>
      </c>
      <c r="T225" s="235" t="s">
        <v>48</v>
      </c>
      <c r="U225" s="235" t="s">
        <v>58</v>
      </c>
      <c r="V225" s="235" t="s">
        <v>48</v>
      </c>
      <c r="W225" s="235" t="s">
        <v>9170</v>
      </c>
      <c r="X225" s="235" t="s">
        <v>60</v>
      </c>
      <c r="Y225" s="235">
        <v>235</v>
      </c>
      <c r="Z225" s="235">
        <v>0</v>
      </c>
      <c r="AA225" s="235" t="s"/>
    </row>
    <row r="226" spans="1:27">
      <c r="A226" s="234" t="s">
        <v>9763</v>
      </c>
      <c r="B226" s="234" t="s">
        <v>45</v>
      </c>
      <c r="C226" s="234" t="s">
        <v>8952</v>
      </c>
      <c r="D226" s="234" t="s">
        <v>47</v>
      </c>
      <c r="E226" s="234" t="s">
        <v>48</v>
      </c>
      <c r="F226" s="234" t="s">
        <v>9764</v>
      </c>
      <c r="G226" s="235" t="s">
        <v>9765</v>
      </c>
      <c r="H226" s="235" t="s">
        <v>9766</v>
      </c>
      <c r="I226" s="235" t="s">
        <v>52</v>
      </c>
      <c r="J226" s="235" t="s">
        <v>53</v>
      </c>
      <c r="K226" s="235" t="s">
        <v>162</v>
      </c>
      <c r="L226" s="235" t="s">
        <v>55</v>
      </c>
      <c r="M226" s="235" t="s">
        <v>9767</v>
      </c>
      <c r="N226" s="235" t="s">
        <v>57</v>
      </c>
      <c r="O226" s="235" t="s">
        <v>47</v>
      </c>
      <c r="P226" s="235" t="s">
        <v>47</v>
      </c>
      <c r="Q226" s="235" t="s">
        <v>57</v>
      </c>
      <c r="R226" s="235" t="s">
        <v>57</v>
      </c>
      <c r="S226" s="235" t="s">
        <v>48</v>
      </c>
      <c r="T226" s="235" t="s">
        <v>48</v>
      </c>
      <c r="U226" s="235" t="s">
        <v>58</v>
      </c>
      <c r="V226" s="235" t="s">
        <v>48</v>
      </c>
      <c r="W226" s="235" t="s">
        <v>9768</v>
      </c>
      <c r="X226" s="235" t="s">
        <v>60</v>
      </c>
      <c r="Y226" s="235">
        <v>410</v>
      </c>
      <c r="Z226" s="235">
        <v>0</v>
      </c>
      <c r="AA226" s="235" t="s"/>
    </row>
    <row r="227" spans="1:27">
      <c r="A227" s="234" t="s">
        <v>9769</v>
      </c>
      <c r="B227" s="234" t="s">
        <v>45</v>
      </c>
      <c r="C227" s="234" t="s">
        <v>8952</v>
      </c>
      <c r="D227" s="234" t="s">
        <v>47</v>
      </c>
      <c r="E227" s="234" t="s">
        <v>48</v>
      </c>
      <c r="F227" s="234" t="s">
        <v>9770</v>
      </c>
      <c r="G227" s="235" t="s">
        <v>9771</v>
      </c>
      <c r="H227" s="235" t="s">
        <v>9772</v>
      </c>
      <c r="I227" s="235" t="s">
        <v>52</v>
      </c>
      <c r="J227" s="235" t="s">
        <v>53</v>
      </c>
      <c r="K227" s="235" t="s">
        <v>385</v>
      </c>
      <c r="L227" s="235" t="s">
        <v>55</v>
      </c>
      <c r="M227" s="235" t="s">
        <v>9576</v>
      </c>
      <c r="N227" s="235" t="s">
        <v>57</v>
      </c>
      <c r="O227" s="235" t="s">
        <v>47</v>
      </c>
      <c r="P227" s="235" t="s">
        <v>47</v>
      </c>
      <c r="Q227" s="235" t="s">
        <v>57</v>
      </c>
      <c r="R227" s="235" t="s">
        <v>57</v>
      </c>
      <c r="S227" s="235" t="s">
        <v>48</v>
      </c>
      <c r="T227" s="235" t="s">
        <v>48</v>
      </c>
      <c r="U227" s="235" t="s">
        <v>58</v>
      </c>
      <c r="V227" s="235" t="s">
        <v>48</v>
      </c>
      <c r="W227" s="235" t="s">
        <v>59</v>
      </c>
      <c r="X227" s="235" t="s">
        <v>60</v>
      </c>
      <c r="Y227" s="235">
        <v>0.26</v>
      </c>
      <c r="Z227" s="235">
        <v>0</v>
      </c>
      <c r="AA227" s="235" t="s"/>
    </row>
    <row r="228" spans="1:27">
      <c r="A228" s="234" t="s">
        <v>9773</v>
      </c>
      <c r="B228" s="234" t="s">
        <v>45</v>
      </c>
      <c r="C228" s="234" t="s">
        <v>8952</v>
      </c>
      <c r="D228" s="234" t="s">
        <v>47</v>
      </c>
      <c r="E228" s="234" t="s">
        <v>48</v>
      </c>
      <c r="F228" s="234" t="s">
        <v>9770</v>
      </c>
      <c r="G228" s="235" t="s">
        <v>9771</v>
      </c>
      <c r="H228" s="235" t="s">
        <v>9772</v>
      </c>
      <c r="I228" s="235" t="s">
        <v>52</v>
      </c>
      <c r="J228" s="235" t="s">
        <v>116</v>
      </c>
      <c r="K228" s="235" t="s">
        <v>385</v>
      </c>
      <c r="L228" s="235" t="s">
        <v>55</v>
      </c>
      <c r="M228" s="235" t="s">
        <v>57</v>
      </c>
      <c r="N228" s="235" t="s">
        <v>57</v>
      </c>
      <c r="O228" s="235" t="s">
        <v>9774</v>
      </c>
      <c r="P228" s="235" t="s">
        <v>9775</v>
      </c>
      <c r="Q228" s="235" t="s">
        <v>9776</v>
      </c>
      <c r="R228" s="235" t="s">
        <v>57</v>
      </c>
      <c r="S228" s="235" t="s">
        <v>119</v>
      </c>
      <c r="T228" s="235" t="s">
        <v>53</v>
      </c>
      <c r="U228" s="235" t="s">
        <v>58</v>
      </c>
      <c r="V228" s="235" t="s">
        <v>48</v>
      </c>
      <c r="W228" s="235" t="s">
        <v>59</v>
      </c>
      <c r="X228" s="235" t="s">
        <v>60</v>
      </c>
      <c r="Y228" s="235">
        <v>0</v>
      </c>
      <c r="Z228" s="235">
        <v>0.25</v>
      </c>
      <c r="AA228" s="235" t="s"/>
    </row>
    <row r="229" spans="1:27">
      <c r="A229" s="234" t="s">
        <v>9777</v>
      </c>
      <c r="B229" s="234" t="s">
        <v>45</v>
      </c>
      <c r="C229" s="234" t="s">
        <v>8952</v>
      </c>
      <c r="D229" s="234" t="s">
        <v>47</v>
      </c>
      <c r="E229" s="234" t="s">
        <v>48</v>
      </c>
      <c r="F229" s="234" t="s">
        <v>9721</v>
      </c>
      <c r="G229" s="235" t="s">
        <v>9722</v>
      </c>
      <c r="H229" s="235" t="s">
        <v>9393</v>
      </c>
      <c r="I229" s="235" t="s">
        <v>52</v>
      </c>
      <c r="J229" s="235" t="s">
        <v>116</v>
      </c>
      <c r="K229" s="235" t="s">
        <v>385</v>
      </c>
      <c r="L229" s="235" t="s">
        <v>55</v>
      </c>
      <c r="M229" s="235" t="s">
        <v>57</v>
      </c>
      <c r="N229" s="235" t="s">
        <v>57</v>
      </c>
      <c r="O229" s="235" t="s">
        <v>9778</v>
      </c>
      <c r="P229" s="235" t="s">
        <v>9779</v>
      </c>
      <c r="Q229" s="235" t="s">
        <v>8987</v>
      </c>
      <c r="R229" s="235" t="s">
        <v>57</v>
      </c>
      <c r="S229" s="235" t="s">
        <v>119</v>
      </c>
      <c r="T229" s="235" t="s">
        <v>53</v>
      </c>
      <c r="U229" s="235" t="s">
        <v>58</v>
      </c>
      <c r="V229" s="235" t="s">
        <v>48</v>
      </c>
      <c r="W229" s="235" t="s">
        <v>8988</v>
      </c>
      <c r="X229" s="235" t="s">
        <v>60</v>
      </c>
      <c r="Y229" s="235">
        <v>0</v>
      </c>
      <c r="Z229" s="235">
        <v>100</v>
      </c>
      <c r="AA229" s="235" t="s"/>
    </row>
    <row r="230" spans="1:27">
      <c r="A230" s="234" t="s">
        <v>9780</v>
      </c>
      <c r="B230" s="234" t="s">
        <v>45</v>
      </c>
      <c r="C230" s="234" t="s">
        <v>8952</v>
      </c>
      <c r="D230" s="234" t="s">
        <v>47</v>
      </c>
      <c r="E230" s="234" t="s">
        <v>48</v>
      </c>
      <c r="F230" s="234" t="s">
        <v>9781</v>
      </c>
      <c r="G230" s="235" t="s">
        <v>9782</v>
      </c>
      <c r="H230" s="235" t="s">
        <v>9393</v>
      </c>
      <c r="I230" s="235" t="s">
        <v>52</v>
      </c>
      <c r="J230" s="235" t="s">
        <v>53</v>
      </c>
      <c r="K230" s="235" t="s">
        <v>385</v>
      </c>
      <c r="L230" s="235" t="s">
        <v>55</v>
      </c>
      <c r="M230" s="235" t="s">
        <v>9767</v>
      </c>
      <c r="N230" s="235" t="s">
        <v>57</v>
      </c>
      <c r="O230" s="235" t="s">
        <v>47</v>
      </c>
      <c r="P230" s="235" t="s">
        <v>47</v>
      </c>
      <c r="Q230" s="235" t="s">
        <v>57</v>
      </c>
      <c r="R230" s="235" t="s">
        <v>57</v>
      </c>
      <c r="S230" s="235" t="s">
        <v>48</v>
      </c>
      <c r="T230" s="235" t="s">
        <v>48</v>
      </c>
      <c r="U230" s="235" t="s">
        <v>58</v>
      </c>
      <c r="V230" s="235" t="s">
        <v>48</v>
      </c>
      <c r="W230" s="235" t="s">
        <v>9768</v>
      </c>
      <c r="X230" s="235" t="s">
        <v>60</v>
      </c>
      <c r="Y230" s="235">
        <v>410</v>
      </c>
      <c r="Z230" s="235">
        <v>0</v>
      </c>
      <c r="AA230" s="235" t="s"/>
    </row>
    <row r="231" spans="1:27">
      <c r="A231" s="234" t="s">
        <v>9783</v>
      </c>
      <c r="B231" s="234" t="s">
        <v>45</v>
      </c>
      <c r="C231" s="234" t="s">
        <v>8952</v>
      </c>
      <c r="D231" s="234" t="s">
        <v>47</v>
      </c>
      <c r="E231" s="234" t="s">
        <v>48</v>
      </c>
      <c r="F231" s="234" t="s">
        <v>9784</v>
      </c>
      <c r="G231" s="235" t="s">
        <v>9785</v>
      </c>
      <c r="H231" s="11" t="s">
        <v>9786</v>
      </c>
      <c r="I231" s="235" t="s">
        <v>52</v>
      </c>
      <c r="J231" s="235" t="s">
        <v>53</v>
      </c>
      <c r="K231" s="235" t="s">
        <v>385</v>
      </c>
      <c r="L231" s="235" t="s">
        <v>55</v>
      </c>
      <c r="M231" s="235" t="s">
        <v>9787</v>
      </c>
      <c r="N231" s="235" t="s">
        <v>57</v>
      </c>
      <c r="O231" s="235" t="s">
        <v>47</v>
      </c>
      <c r="P231" s="235" t="s">
        <v>47</v>
      </c>
      <c r="Q231" s="235" t="s">
        <v>57</v>
      </c>
      <c r="R231" s="235" t="s">
        <v>57</v>
      </c>
      <c r="S231" s="235" t="s">
        <v>48</v>
      </c>
      <c r="T231" s="235" t="s">
        <v>48</v>
      </c>
      <c r="U231" s="235" t="s">
        <v>58</v>
      </c>
      <c r="V231" s="235" t="s">
        <v>48</v>
      </c>
      <c r="W231" s="235" t="s">
        <v>9788</v>
      </c>
      <c r="X231" s="235" t="s">
        <v>60</v>
      </c>
      <c r="Y231" s="235">
        <v>610</v>
      </c>
      <c r="Z231" s="235">
        <v>0</v>
      </c>
      <c r="AA231" s="235" t="s"/>
    </row>
    <row r="232" spans="1:27">
      <c r="A232" s="243" t="s">
        <v>9789</v>
      </c>
      <c r="B232" s="243" t="s">
        <v>45</v>
      </c>
      <c r="C232" s="243" t="s">
        <v>8952</v>
      </c>
      <c r="D232" s="243" t="s">
        <v>47</v>
      </c>
      <c r="E232" s="243" t="s">
        <v>48</v>
      </c>
      <c r="F232" s="243" t="s">
        <v>9764</v>
      </c>
      <c r="G232" s="244" t="s">
        <v>9765</v>
      </c>
      <c r="H232" s="244" t="s">
        <v>9766</v>
      </c>
      <c r="I232" s="244" t="s">
        <v>52</v>
      </c>
      <c r="J232" s="244" t="s">
        <v>116</v>
      </c>
      <c r="K232" s="244" t="s">
        <v>162</v>
      </c>
      <c r="L232" s="244" t="s">
        <v>55</v>
      </c>
      <c r="M232" s="244" t="s">
        <v>57</v>
      </c>
      <c r="N232" s="244" t="s">
        <v>57</v>
      </c>
      <c r="O232" s="244" t="s">
        <v>9790</v>
      </c>
      <c r="P232" s="244" t="s">
        <v>9791</v>
      </c>
      <c r="Q232" s="244" t="s">
        <v>8987</v>
      </c>
      <c r="R232" s="244" t="s">
        <v>57</v>
      </c>
      <c r="S232" s="244" t="s">
        <v>119</v>
      </c>
      <c r="T232" s="244" t="s">
        <v>53</v>
      </c>
      <c r="U232" s="244" t="s">
        <v>58</v>
      </c>
      <c r="V232" s="244" t="s">
        <v>48</v>
      </c>
      <c r="W232" s="244" t="s">
        <v>8988</v>
      </c>
      <c r="X232" s="244" t="s">
        <v>60</v>
      </c>
      <c r="Y232" s="244">
        <v>0</v>
      </c>
      <c r="Z232" s="244">
        <v>100</v>
      </c>
      <c r="AA232" s="244" t="s"/>
    </row>
    <row r="233" spans="1:27" s="133">
      <c r="A233" s="234" t="s">
        <v>9792</v>
      </c>
      <c r="B233" s="234" t="s">
        <v>45</v>
      </c>
      <c r="C233" s="234" t="s">
        <v>8952</v>
      </c>
      <c r="D233" s="234" t="s">
        <v>47</v>
      </c>
      <c r="E233" s="234" t="s">
        <v>48</v>
      </c>
      <c r="F233" s="234" t="s">
        <v>9793</v>
      </c>
      <c r="G233" s="234" t="s">
        <v>9794</v>
      </c>
      <c r="H233" s="234" t="s">
        <v>2394</v>
      </c>
      <c r="I233" s="234" t="s">
        <v>52</v>
      </c>
      <c r="J233" s="234" t="s">
        <v>53</v>
      </c>
      <c r="K233" s="234" t="s">
        <v>162</v>
      </c>
      <c r="L233" s="234" t="s">
        <v>55</v>
      </c>
      <c r="M233" s="234" t="s">
        <v>9749</v>
      </c>
      <c r="N233" s="234" t="s">
        <v>57</v>
      </c>
      <c r="O233" s="234" t="s">
        <v>47</v>
      </c>
      <c r="P233" s="234" t="s">
        <v>47</v>
      </c>
      <c r="Q233" s="234" t="s">
        <v>57</v>
      </c>
      <c r="R233" s="234" t="s">
        <v>57</v>
      </c>
      <c r="S233" s="234" t="s">
        <v>48</v>
      </c>
      <c r="T233" s="234" t="s">
        <v>48</v>
      </c>
      <c r="U233" s="234" t="s">
        <v>58</v>
      </c>
      <c r="V233" s="234" t="s">
        <v>48</v>
      </c>
      <c r="W233" s="234" t="s">
        <v>9750</v>
      </c>
      <c r="X233" s="234" t="s">
        <v>60</v>
      </c>
      <c r="Y233" s="234">
        <v>460</v>
      </c>
      <c r="Z233" s="234">
        <v>0</v>
      </c>
      <c r="AA233" s="234" t="s"/>
    </row>
    <row r="234" spans="1:27" s="133">
      <c r="A234" s="234" t="s">
        <v>9795</v>
      </c>
      <c r="B234" s="234" t="s">
        <v>45</v>
      </c>
      <c r="C234" s="234" t="s">
        <v>8952</v>
      </c>
      <c r="D234" s="234" t="s">
        <v>47</v>
      </c>
      <c r="E234" s="234" t="s">
        <v>48</v>
      </c>
      <c r="F234" s="234" t="s">
        <v>9793</v>
      </c>
      <c r="G234" s="234" t="s">
        <v>9794</v>
      </c>
      <c r="H234" s="234" t="s">
        <v>2394</v>
      </c>
      <c r="I234" s="234" t="s">
        <v>52</v>
      </c>
      <c r="J234" s="234" t="s">
        <v>116</v>
      </c>
      <c r="K234" s="234" t="s">
        <v>162</v>
      </c>
      <c r="L234" s="234" t="s">
        <v>55</v>
      </c>
      <c r="M234" s="234" t="s">
        <v>57</v>
      </c>
      <c r="N234" s="234" t="s">
        <v>57</v>
      </c>
      <c r="O234" s="234" t="s">
        <v>9796</v>
      </c>
      <c r="P234" s="234" t="s">
        <v>9797</v>
      </c>
      <c r="Q234" s="234" t="s">
        <v>8987</v>
      </c>
      <c r="R234" s="234" t="s">
        <v>57</v>
      </c>
      <c r="S234" s="234" t="s">
        <v>119</v>
      </c>
      <c r="T234" s="234" t="s">
        <v>53</v>
      </c>
      <c r="U234" s="234" t="s">
        <v>58</v>
      </c>
      <c r="V234" s="234" t="s">
        <v>48</v>
      </c>
      <c r="W234" s="234" t="s">
        <v>8988</v>
      </c>
      <c r="X234" s="234" t="s">
        <v>60</v>
      </c>
      <c r="Y234" s="234">
        <v>0</v>
      </c>
      <c r="Z234" s="234">
        <v>100</v>
      </c>
      <c r="AA234" s="234" t="s"/>
    </row>
    <row r="235" spans="1:27">
      <c r="A235" s="234" t="s">
        <v>9798</v>
      </c>
      <c r="B235" s="234" t="s">
        <v>45</v>
      </c>
      <c r="C235" s="234" t="s">
        <v>8952</v>
      </c>
      <c r="D235" s="234" t="s">
        <v>47</v>
      </c>
      <c r="E235" s="234" t="s">
        <v>48</v>
      </c>
      <c r="F235" s="234" t="s">
        <v>9781</v>
      </c>
      <c r="G235" s="235" t="s">
        <v>9782</v>
      </c>
      <c r="H235" s="235" t="s">
        <v>9393</v>
      </c>
      <c r="I235" s="235" t="s">
        <v>52</v>
      </c>
      <c r="J235" s="235" t="s">
        <v>116</v>
      </c>
      <c r="K235" s="235" t="s">
        <v>385</v>
      </c>
      <c r="L235" s="235" t="s">
        <v>55</v>
      </c>
      <c r="M235" s="235" t="s">
        <v>57</v>
      </c>
      <c r="N235" s="235" t="s">
        <v>57</v>
      </c>
      <c r="O235" s="235" t="s">
        <v>9799</v>
      </c>
      <c r="P235" s="235" t="s">
        <v>9800</v>
      </c>
      <c r="Q235" s="235" t="s">
        <v>8987</v>
      </c>
      <c r="R235" s="235" t="s">
        <v>57</v>
      </c>
      <c r="S235" s="235" t="s">
        <v>119</v>
      </c>
      <c r="T235" s="235" t="s">
        <v>53</v>
      </c>
      <c r="U235" s="235" t="s">
        <v>58</v>
      </c>
      <c r="V235" s="235" t="s">
        <v>48</v>
      </c>
      <c r="W235" s="235" t="s">
        <v>8988</v>
      </c>
      <c r="X235" s="235" t="s">
        <v>60</v>
      </c>
      <c r="Y235" s="235">
        <v>0</v>
      </c>
      <c r="Z235" s="235">
        <v>100</v>
      </c>
      <c r="AA235" s="235" t="s"/>
    </row>
    <row r="236" spans="1:27">
      <c r="A236" s="234" t="s">
        <v>9801</v>
      </c>
      <c r="B236" s="234" t="s">
        <v>45</v>
      </c>
      <c r="C236" s="234" t="s">
        <v>8952</v>
      </c>
      <c r="D236" s="234" t="s">
        <v>47</v>
      </c>
      <c r="E236" s="234" t="s">
        <v>48</v>
      </c>
      <c r="F236" s="234" t="s">
        <v>9802</v>
      </c>
      <c r="G236" s="235" t="s">
        <v>9803</v>
      </c>
      <c r="H236" s="235" t="s">
        <v>9804</v>
      </c>
      <c r="I236" s="235" t="s">
        <v>52</v>
      </c>
      <c r="J236" s="235" t="s">
        <v>53</v>
      </c>
      <c r="K236" s="235" t="s">
        <v>521</v>
      </c>
      <c r="L236" s="235" t="s">
        <v>55</v>
      </c>
      <c r="M236" s="235" t="s">
        <v>8974</v>
      </c>
      <c r="N236" s="235" t="s">
        <v>57</v>
      </c>
      <c r="O236" s="235" t="s">
        <v>47</v>
      </c>
      <c r="P236" s="235" t="s">
        <v>47</v>
      </c>
      <c r="Q236" s="235" t="s">
        <v>57</v>
      </c>
      <c r="R236" s="235" t="s">
        <v>57</v>
      </c>
      <c r="S236" s="235" t="s">
        <v>48</v>
      </c>
      <c r="T236" s="235" t="s">
        <v>48</v>
      </c>
      <c r="U236" s="235" t="s">
        <v>58</v>
      </c>
      <c r="V236" s="235" t="s">
        <v>48</v>
      </c>
      <c r="W236" s="235" t="s">
        <v>8975</v>
      </c>
      <c r="X236" s="235" t="s">
        <v>60</v>
      </c>
      <c r="Y236" s="235">
        <v>545</v>
      </c>
      <c r="Z236" s="235">
        <v>0</v>
      </c>
      <c r="AA236" s="235" t="s"/>
    </row>
    <row r="237" spans="1:27">
      <c r="A237" s="234" t="s">
        <v>9805</v>
      </c>
      <c r="B237" s="234" t="s">
        <v>45</v>
      </c>
      <c r="C237" s="234" t="s">
        <v>8952</v>
      </c>
      <c r="D237" s="234" t="s">
        <v>47</v>
      </c>
      <c r="E237" s="234" t="s">
        <v>48</v>
      </c>
      <c r="F237" s="234" t="s">
        <v>9806</v>
      </c>
      <c r="G237" s="235" t="s">
        <v>9807</v>
      </c>
      <c r="H237" s="235" t="s">
        <v>9808</v>
      </c>
      <c r="I237" s="235" t="s">
        <v>52</v>
      </c>
      <c r="J237" s="235" t="s">
        <v>53</v>
      </c>
      <c r="K237" s="235" t="s">
        <v>162</v>
      </c>
      <c r="L237" s="235" t="s">
        <v>55</v>
      </c>
      <c r="M237" s="235" t="s">
        <v>8969</v>
      </c>
      <c r="N237" s="235" t="s">
        <v>57</v>
      </c>
      <c r="O237" s="235" t="s">
        <v>47</v>
      </c>
      <c r="P237" s="235" t="s">
        <v>47</v>
      </c>
      <c r="Q237" s="235" t="s">
        <v>57</v>
      </c>
      <c r="R237" s="235" t="s">
        <v>57</v>
      </c>
      <c r="S237" s="235" t="s">
        <v>48</v>
      </c>
      <c r="T237" s="235" t="s">
        <v>48</v>
      </c>
      <c r="U237" s="235" t="s">
        <v>58</v>
      </c>
      <c r="V237" s="235" t="s">
        <v>48</v>
      </c>
      <c r="W237" s="235" t="s">
        <v>8970</v>
      </c>
      <c r="X237" s="235" t="s">
        <v>60</v>
      </c>
      <c r="Y237" s="235">
        <v>300</v>
      </c>
      <c r="Z237" s="235">
        <v>0</v>
      </c>
      <c r="AA237" s="235" t="s"/>
    </row>
    <row r="238" spans="1:27">
      <c r="A238" s="234" t="s">
        <v>9809</v>
      </c>
      <c r="B238" s="234" t="s">
        <v>45</v>
      </c>
      <c r="C238" s="234" t="s">
        <v>8952</v>
      </c>
      <c r="D238" s="234" t="s">
        <v>47</v>
      </c>
      <c r="E238" s="234" t="s">
        <v>48</v>
      </c>
      <c r="F238" s="234" t="s">
        <v>9810</v>
      </c>
      <c r="G238" s="235" t="s">
        <v>9811</v>
      </c>
      <c r="H238" s="235" t="s">
        <v>9393</v>
      </c>
      <c r="I238" s="235" t="s">
        <v>52</v>
      </c>
      <c r="J238" s="235" t="s">
        <v>53</v>
      </c>
      <c r="K238" s="235" t="s">
        <v>385</v>
      </c>
      <c r="L238" s="235" t="s">
        <v>55</v>
      </c>
      <c r="M238" s="235" t="s">
        <v>9164</v>
      </c>
      <c r="N238" s="235" t="s">
        <v>57</v>
      </c>
      <c r="O238" s="235" t="s">
        <v>47</v>
      </c>
      <c r="P238" s="235" t="s">
        <v>47</v>
      </c>
      <c r="Q238" s="235" t="s">
        <v>57</v>
      </c>
      <c r="R238" s="235" t="s">
        <v>57</v>
      </c>
      <c r="S238" s="235" t="s">
        <v>48</v>
      </c>
      <c r="T238" s="235" t="s">
        <v>48</v>
      </c>
      <c r="U238" s="235" t="s">
        <v>58</v>
      </c>
      <c r="V238" s="235" t="s">
        <v>48</v>
      </c>
      <c r="W238" s="235" t="s">
        <v>9165</v>
      </c>
      <c r="X238" s="235" t="s">
        <v>60</v>
      </c>
      <c r="Y238" s="235">
        <v>290</v>
      </c>
      <c r="Z238" s="235">
        <v>0</v>
      </c>
      <c r="AA238" s="235" t="s"/>
    </row>
    <row r="239" spans="1:27">
      <c r="A239" s="234" t="s">
        <v>9812</v>
      </c>
      <c r="B239" s="234" t="s">
        <v>45</v>
      </c>
      <c r="C239" s="234" t="s">
        <v>8952</v>
      </c>
      <c r="D239" s="234" t="s">
        <v>47</v>
      </c>
      <c r="E239" s="234" t="s">
        <v>48</v>
      </c>
      <c r="F239" s="234" t="s">
        <v>9813</v>
      </c>
      <c r="G239" s="235" t="s">
        <v>9814</v>
      </c>
      <c r="H239" s="235" t="s">
        <v>9393</v>
      </c>
      <c r="I239" s="235" t="s">
        <v>52</v>
      </c>
      <c r="J239" s="235" t="s">
        <v>53</v>
      </c>
      <c r="K239" s="235" t="s">
        <v>385</v>
      </c>
      <c r="L239" s="235" t="s">
        <v>55</v>
      </c>
      <c r="M239" s="235" t="s">
        <v>9152</v>
      </c>
      <c r="N239" s="235" t="s">
        <v>57</v>
      </c>
      <c r="O239" s="235" t="s">
        <v>47</v>
      </c>
      <c r="P239" s="235" t="s">
        <v>47</v>
      </c>
      <c r="Q239" s="235" t="s">
        <v>57</v>
      </c>
      <c r="R239" s="235" t="s">
        <v>57</v>
      </c>
      <c r="S239" s="235" t="s">
        <v>48</v>
      </c>
      <c r="T239" s="235" t="s">
        <v>48</v>
      </c>
      <c r="U239" s="235" t="s">
        <v>58</v>
      </c>
      <c r="V239" s="235" t="s">
        <v>48</v>
      </c>
      <c r="W239" s="235" t="s">
        <v>9153</v>
      </c>
      <c r="X239" s="235" t="s">
        <v>60</v>
      </c>
      <c r="Y239" s="235">
        <v>240</v>
      </c>
      <c r="Z239" s="235">
        <v>0</v>
      </c>
      <c r="AA239" s="235" t="s"/>
    </row>
    <row r="240" spans="1:27" s="133">
      <c r="A240" s="234" t="s">
        <v>9815</v>
      </c>
      <c r="B240" s="234" t="s">
        <v>45</v>
      </c>
      <c r="C240" s="234" t="s">
        <v>8952</v>
      </c>
      <c r="D240" s="234" t="s">
        <v>47</v>
      </c>
      <c r="E240" s="234" t="s">
        <v>48</v>
      </c>
      <c r="F240" s="234" t="s">
        <v>9816</v>
      </c>
      <c r="G240" s="234" t="s">
        <v>9817</v>
      </c>
      <c r="H240" s="234" t="s">
        <v>9818</v>
      </c>
      <c r="I240" s="234" t="s">
        <v>52</v>
      </c>
      <c r="J240" s="234" t="s">
        <v>53</v>
      </c>
      <c r="K240" s="234" t="s">
        <v>385</v>
      </c>
      <c r="L240" s="234" t="s">
        <v>55</v>
      </c>
      <c r="M240" s="234" t="s">
        <v>8969</v>
      </c>
      <c r="N240" s="234" t="s">
        <v>57</v>
      </c>
      <c r="O240" s="234" t="s">
        <v>47</v>
      </c>
      <c r="P240" s="234" t="s">
        <v>47</v>
      </c>
      <c r="Q240" s="234" t="s">
        <v>57</v>
      </c>
      <c r="R240" s="234" t="s">
        <v>57</v>
      </c>
      <c r="S240" s="234" t="s">
        <v>48</v>
      </c>
      <c r="T240" s="234" t="s">
        <v>48</v>
      </c>
      <c r="U240" s="234" t="s">
        <v>58</v>
      </c>
      <c r="V240" s="234" t="s">
        <v>48</v>
      </c>
      <c r="W240" s="234" t="s">
        <v>8970</v>
      </c>
      <c r="X240" s="234" t="s">
        <v>60</v>
      </c>
      <c r="Y240" s="234">
        <v>300</v>
      </c>
      <c r="Z240" s="234">
        <v>0</v>
      </c>
      <c r="AA240" s="234" t="s"/>
    </row>
    <row r="241" spans="1:27">
      <c r="A241" s="234" t="s">
        <v>9819</v>
      </c>
      <c r="B241" s="234" t="s">
        <v>45</v>
      </c>
      <c r="C241" s="234" t="s">
        <v>8952</v>
      </c>
      <c r="D241" s="234" t="s">
        <v>47</v>
      </c>
      <c r="E241" s="234" t="s">
        <v>48</v>
      </c>
      <c r="F241" s="234" t="s">
        <v>9820</v>
      </c>
      <c r="G241" s="235" t="s">
        <v>9821</v>
      </c>
      <c r="H241" s="235" t="s">
        <v>9822</v>
      </c>
      <c r="I241" s="235" t="s">
        <v>52</v>
      </c>
      <c r="J241" s="235" t="s">
        <v>53</v>
      </c>
      <c r="K241" s="235" t="s">
        <v>521</v>
      </c>
      <c r="L241" s="235" t="s">
        <v>55</v>
      </c>
      <c r="M241" s="235" t="s">
        <v>9169</v>
      </c>
      <c r="N241" s="235" t="s">
        <v>57</v>
      </c>
      <c r="O241" s="235" t="s">
        <v>47</v>
      </c>
      <c r="P241" s="235" t="s">
        <v>47</v>
      </c>
      <c r="Q241" s="235" t="s">
        <v>57</v>
      </c>
      <c r="R241" s="235" t="s">
        <v>57</v>
      </c>
      <c r="S241" s="235" t="s">
        <v>48</v>
      </c>
      <c r="T241" s="235" t="s">
        <v>48</v>
      </c>
      <c r="U241" s="235" t="s">
        <v>58</v>
      </c>
      <c r="V241" s="235" t="s">
        <v>48</v>
      </c>
      <c r="W241" s="235" t="s">
        <v>9170</v>
      </c>
      <c r="X241" s="235" t="s">
        <v>60</v>
      </c>
      <c r="Y241" s="235">
        <v>235</v>
      </c>
      <c r="Z241" s="235">
        <v>0</v>
      </c>
      <c r="AA241" s="235" t="s"/>
    </row>
    <row r="242" spans="1:27">
      <c r="A242" s="234" t="s">
        <v>9823</v>
      </c>
      <c r="B242" s="234" t="s">
        <v>45</v>
      </c>
      <c r="C242" s="234" t="s">
        <v>8952</v>
      </c>
      <c r="D242" s="234" t="s">
        <v>47</v>
      </c>
      <c r="E242" s="234" t="s">
        <v>48</v>
      </c>
      <c r="F242" s="234" t="s">
        <v>9784</v>
      </c>
      <c r="G242" s="235" t="s">
        <v>9785</v>
      </c>
      <c r="H242" s="235" t="s">
        <v>9786</v>
      </c>
      <c r="I242" s="235" t="s">
        <v>52</v>
      </c>
      <c r="J242" s="235" t="s">
        <v>116</v>
      </c>
      <c r="K242" s="235" t="s">
        <v>385</v>
      </c>
      <c r="L242" s="235" t="s">
        <v>55</v>
      </c>
      <c r="M242" s="235" t="s">
        <v>57</v>
      </c>
      <c r="N242" s="235" t="s">
        <v>57</v>
      </c>
      <c r="O242" s="235" t="s">
        <v>9824</v>
      </c>
      <c r="P242" s="235" t="s">
        <v>9825</v>
      </c>
      <c r="Q242" s="235" t="s">
        <v>8998</v>
      </c>
      <c r="R242" s="235" t="s">
        <v>57</v>
      </c>
      <c r="S242" s="235" t="s">
        <v>119</v>
      </c>
      <c r="T242" s="235" t="s">
        <v>53</v>
      </c>
      <c r="U242" s="235" t="s">
        <v>58</v>
      </c>
      <c r="V242" s="235" t="s">
        <v>48</v>
      </c>
      <c r="W242" s="235" t="s">
        <v>8999</v>
      </c>
      <c r="X242" s="235" t="s">
        <v>60</v>
      </c>
      <c r="Y242" s="235">
        <v>0</v>
      </c>
      <c r="Z242" s="235">
        <v>400</v>
      </c>
      <c r="AA242" s="235" t="s"/>
    </row>
    <row r="243" spans="1:27" s="133">
      <c r="A243" s="234" t="s">
        <v>9826</v>
      </c>
      <c r="B243" s="234" t="s">
        <v>45</v>
      </c>
      <c r="C243" s="234" t="s">
        <v>8952</v>
      </c>
      <c r="D243" s="234" t="s">
        <v>47</v>
      </c>
      <c r="E243" s="234" t="s">
        <v>48</v>
      </c>
      <c r="F243" s="234" t="s">
        <v>9752</v>
      </c>
      <c r="G243" s="234" t="s">
        <v>9753</v>
      </c>
      <c r="H243" s="234" t="s">
        <v>9393</v>
      </c>
      <c r="I243" s="234" t="s">
        <v>52</v>
      </c>
      <c r="J243" s="234" t="s">
        <v>116</v>
      </c>
      <c r="K243" s="234" t="s">
        <v>385</v>
      </c>
      <c r="L243" s="234" t="s">
        <v>55</v>
      </c>
      <c r="M243" s="234" t="s">
        <v>57</v>
      </c>
      <c r="N243" s="234" t="s">
        <v>57</v>
      </c>
      <c r="O243" s="234" t="s">
        <v>9827</v>
      </c>
      <c r="P243" s="234" t="s">
        <v>9828</v>
      </c>
      <c r="Q243" s="234" t="s">
        <v>8987</v>
      </c>
      <c r="R243" s="234" t="s">
        <v>57</v>
      </c>
      <c r="S243" s="234" t="s">
        <v>119</v>
      </c>
      <c r="T243" s="234" t="s">
        <v>53</v>
      </c>
      <c r="U243" s="234" t="s">
        <v>58</v>
      </c>
      <c r="V243" s="234" t="s">
        <v>48</v>
      </c>
      <c r="W243" s="234" t="s">
        <v>8988</v>
      </c>
      <c r="X243" s="234" t="s">
        <v>60</v>
      </c>
      <c r="Y243" s="234">
        <v>0</v>
      </c>
      <c r="Z243" s="234">
        <v>100</v>
      </c>
      <c r="AA243" s="234" t="s"/>
    </row>
    <row r="244" spans="1:27">
      <c r="A244" s="234" t="s">
        <v>9829</v>
      </c>
      <c r="B244" s="234" t="s">
        <v>45</v>
      </c>
      <c r="C244" s="234" t="s">
        <v>8952</v>
      </c>
      <c r="D244" s="234" t="s">
        <v>47</v>
      </c>
      <c r="E244" s="234" t="s">
        <v>48</v>
      </c>
      <c r="F244" s="234" t="s">
        <v>9830</v>
      </c>
      <c r="G244" s="235" t="s">
        <v>9831</v>
      </c>
      <c r="H244" s="235" t="s">
        <v>9832</v>
      </c>
      <c r="I244" s="235" t="s">
        <v>52</v>
      </c>
      <c r="J244" s="235" t="s">
        <v>53</v>
      </c>
      <c r="K244" s="235" t="s">
        <v>385</v>
      </c>
      <c r="L244" s="235" t="s">
        <v>55</v>
      </c>
      <c r="M244" s="235" t="s">
        <v>9012</v>
      </c>
      <c r="N244" s="235" t="s">
        <v>57</v>
      </c>
      <c r="O244" s="235" t="s">
        <v>47</v>
      </c>
      <c r="P244" s="235" t="s">
        <v>47</v>
      </c>
      <c r="Q244" s="235" t="s">
        <v>57</v>
      </c>
      <c r="R244" s="235" t="s">
        <v>57</v>
      </c>
      <c r="S244" s="235" t="s">
        <v>48</v>
      </c>
      <c r="T244" s="235" t="s">
        <v>48</v>
      </c>
      <c r="U244" s="235" t="s">
        <v>58</v>
      </c>
      <c r="V244" s="235" t="s">
        <v>48</v>
      </c>
      <c r="W244" s="235" t="s">
        <v>9013</v>
      </c>
      <c r="X244" s="235" t="s">
        <v>60</v>
      </c>
      <c r="Y244" s="235">
        <v>1500</v>
      </c>
      <c r="Z244" s="235">
        <v>0</v>
      </c>
      <c r="AA244" s="235" t="s"/>
    </row>
    <row r="245" spans="1:27">
      <c r="A245" s="234" t="s">
        <v>9833</v>
      </c>
      <c r="B245" s="234" t="s">
        <v>45</v>
      </c>
      <c r="C245" s="234" t="s">
        <v>8952</v>
      </c>
      <c r="D245" s="234" t="s">
        <v>47</v>
      </c>
      <c r="E245" s="234" t="s">
        <v>48</v>
      </c>
      <c r="F245" s="234" t="s">
        <v>9834</v>
      </c>
      <c r="G245" s="235" t="s">
        <v>9835</v>
      </c>
      <c r="H245" s="235" t="s">
        <v>9236</v>
      </c>
      <c r="I245" s="235" t="s">
        <v>52</v>
      </c>
      <c r="J245" s="235" t="s">
        <v>53</v>
      </c>
      <c r="K245" s="235" t="s">
        <v>578</v>
      </c>
      <c r="L245" s="235" t="s">
        <v>55</v>
      </c>
      <c r="M245" s="235" t="s">
        <v>9836</v>
      </c>
      <c r="N245" s="235" t="s">
        <v>57</v>
      </c>
      <c r="O245" s="235" t="s">
        <v>47</v>
      </c>
      <c r="P245" s="235" t="s">
        <v>47</v>
      </c>
      <c r="Q245" s="235" t="s">
        <v>57</v>
      </c>
      <c r="R245" s="235" t="s">
        <v>57</v>
      </c>
      <c r="S245" s="235" t="s">
        <v>48</v>
      </c>
      <c r="T245" s="235" t="s">
        <v>48</v>
      </c>
      <c r="U245" s="235" t="s">
        <v>58</v>
      </c>
      <c r="V245" s="235" t="s">
        <v>48</v>
      </c>
      <c r="W245" s="235" t="s">
        <v>9837</v>
      </c>
      <c r="X245" s="235" t="s">
        <v>60</v>
      </c>
      <c r="Y245" s="235">
        <v>765</v>
      </c>
      <c r="Z245" s="235">
        <v>0</v>
      </c>
      <c r="AA245" s="235" t="s"/>
    </row>
    <row r="246" spans="1:27" s="133">
      <c r="A246" s="234" t="s">
        <v>9838</v>
      </c>
      <c r="B246" s="234" t="s">
        <v>45</v>
      </c>
      <c r="C246" s="234" t="s">
        <v>8952</v>
      </c>
      <c r="D246" s="234" t="s">
        <v>47</v>
      </c>
      <c r="E246" s="234" t="s">
        <v>48</v>
      </c>
      <c r="F246" s="234" t="s">
        <v>9802</v>
      </c>
      <c r="G246" s="234" t="s">
        <v>9803</v>
      </c>
      <c r="H246" s="234" t="s">
        <v>9804</v>
      </c>
      <c r="I246" s="234" t="s">
        <v>52</v>
      </c>
      <c r="J246" s="234" t="s">
        <v>116</v>
      </c>
      <c r="K246" s="234" t="s">
        <v>521</v>
      </c>
      <c r="L246" s="234" t="s">
        <v>55</v>
      </c>
      <c r="M246" s="234" t="s">
        <v>57</v>
      </c>
      <c r="N246" s="234" t="s">
        <v>57</v>
      </c>
      <c r="O246" s="234" t="s">
        <v>9839</v>
      </c>
      <c r="P246" s="234" t="s">
        <v>9840</v>
      </c>
      <c r="Q246" s="234" t="s">
        <v>8998</v>
      </c>
      <c r="R246" s="234" t="s">
        <v>57</v>
      </c>
      <c r="S246" s="234" t="s">
        <v>119</v>
      </c>
      <c r="T246" s="234" t="s">
        <v>53</v>
      </c>
      <c r="U246" s="234" t="s">
        <v>58</v>
      </c>
      <c r="V246" s="234" t="s">
        <v>48</v>
      </c>
      <c r="W246" s="234" t="s">
        <v>8999</v>
      </c>
      <c r="X246" s="234" t="s">
        <v>60</v>
      </c>
      <c r="Y246" s="234">
        <v>0</v>
      </c>
      <c r="Z246" s="234">
        <v>400</v>
      </c>
      <c r="AA246" s="234" t="s"/>
    </row>
    <row r="247" spans="1:27" s="133">
      <c r="A247" s="234" t="s">
        <v>9841</v>
      </c>
      <c r="B247" s="234" t="s">
        <v>45</v>
      </c>
      <c r="C247" s="234" t="s">
        <v>8952</v>
      </c>
      <c r="D247" s="234" t="s">
        <v>47</v>
      </c>
      <c r="E247" s="234" t="s">
        <v>48</v>
      </c>
      <c r="F247" s="234" t="s">
        <v>9806</v>
      </c>
      <c r="G247" s="234" t="s">
        <v>9807</v>
      </c>
      <c r="H247" s="234" t="s">
        <v>9808</v>
      </c>
      <c r="I247" s="234" t="s">
        <v>52</v>
      </c>
      <c r="J247" s="234" t="s">
        <v>116</v>
      </c>
      <c r="K247" s="234" t="s">
        <v>162</v>
      </c>
      <c r="L247" s="234" t="s">
        <v>55</v>
      </c>
      <c r="M247" s="234" t="s">
        <v>57</v>
      </c>
      <c r="N247" s="234" t="s">
        <v>57</v>
      </c>
      <c r="O247" s="234" t="s">
        <v>9842</v>
      </c>
      <c r="P247" s="234" t="s">
        <v>9843</v>
      </c>
      <c r="Q247" s="234" t="s">
        <v>8987</v>
      </c>
      <c r="R247" s="234" t="s">
        <v>57</v>
      </c>
      <c r="S247" s="234" t="s">
        <v>119</v>
      </c>
      <c r="T247" s="234" t="s">
        <v>53</v>
      </c>
      <c r="U247" s="234" t="s">
        <v>58</v>
      </c>
      <c r="V247" s="234" t="s">
        <v>48</v>
      </c>
      <c r="W247" s="234" t="s">
        <v>8988</v>
      </c>
      <c r="X247" s="234" t="s">
        <v>60</v>
      </c>
      <c r="Y247" s="234">
        <v>0</v>
      </c>
      <c r="Z247" s="234">
        <v>100</v>
      </c>
      <c r="AA247" s="234" t="s"/>
    </row>
    <row r="248" spans="1:27" s="133">
      <c r="A248" s="234" t="s">
        <v>9844</v>
      </c>
      <c r="B248" s="234" t="s">
        <v>45</v>
      </c>
      <c r="C248" s="234" t="s">
        <v>8952</v>
      </c>
      <c r="D248" s="234" t="s">
        <v>47</v>
      </c>
      <c r="E248" s="234" t="s">
        <v>48</v>
      </c>
      <c r="F248" s="234" t="s">
        <v>9761</v>
      </c>
      <c r="G248" s="234" t="s">
        <v>9762</v>
      </c>
      <c r="H248" s="234" t="s">
        <v>9393</v>
      </c>
      <c r="I248" s="234" t="s">
        <v>52</v>
      </c>
      <c r="J248" s="234" t="s">
        <v>116</v>
      </c>
      <c r="K248" s="234" t="s">
        <v>385</v>
      </c>
      <c r="L248" s="234" t="s">
        <v>55</v>
      </c>
      <c r="M248" s="234" t="s">
        <v>57</v>
      </c>
      <c r="N248" s="234" t="s">
        <v>57</v>
      </c>
      <c r="O248" s="234" t="s">
        <v>9845</v>
      </c>
      <c r="P248" s="234" t="s">
        <v>9846</v>
      </c>
      <c r="Q248" s="234" t="s">
        <v>8987</v>
      </c>
      <c r="R248" s="234" t="s">
        <v>57</v>
      </c>
      <c r="S248" s="234" t="s">
        <v>119</v>
      </c>
      <c r="T248" s="234" t="s">
        <v>53</v>
      </c>
      <c r="U248" s="234" t="s">
        <v>58</v>
      </c>
      <c r="V248" s="234" t="s">
        <v>48</v>
      </c>
      <c r="W248" s="234" t="s">
        <v>8988</v>
      </c>
      <c r="X248" s="234" t="s">
        <v>60</v>
      </c>
      <c r="Y248" s="234">
        <v>0</v>
      </c>
      <c r="Z248" s="234">
        <v>100</v>
      </c>
      <c r="AA248" s="234" t="s"/>
    </row>
    <row r="249" spans="1:27">
      <c r="A249" s="234" t="s">
        <v>9847</v>
      </c>
      <c r="B249" s="234" t="s">
        <v>45</v>
      </c>
      <c r="C249" s="234" t="s">
        <v>8952</v>
      </c>
      <c r="D249" s="234" t="s">
        <v>47</v>
      </c>
      <c r="E249" s="234" t="s">
        <v>48</v>
      </c>
      <c r="F249" s="234" t="s">
        <v>9848</v>
      </c>
      <c r="G249" s="235" t="s">
        <v>9849</v>
      </c>
      <c r="H249" s="235" t="s">
        <v>9393</v>
      </c>
      <c r="I249" s="235" t="s">
        <v>52</v>
      </c>
      <c r="J249" s="235" t="s">
        <v>53</v>
      </c>
      <c r="K249" s="235" t="s">
        <v>385</v>
      </c>
      <c r="L249" s="235" t="s">
        <v>55</v>
      </c>
      <c r="M249" s="235" t="s">
        <v>9169</v>
      </c>
      <c r="N249" s="235" t="s">
        <v>57</v>
      </c>
      <c r="O249" s="235" t="s">
        <v>47</v>
      </c>
      <c r="P249" s="235" t="s">
        <v>47</v>
      </c>
      <c r="Q249" s="235" t="s">
        <v>57</v>
      </c>
      <c r="R249" s="235" t="s">
        <v>57</v>
      </c>
      <c r="S249" s="235" t="s">
        <v>48</v>
      </c>
      <c r="T249" s="235" t="s">
        <v>48</v>
      </c>
      <c r="U249" s="235" t="s">
        <v>58</v>
      </c>
      <c r="V249" s="235" t="s">
        <v>48</v>
      </c>
      <c r="W249" s="235" t="s">
        <v>9170</v>
      </c>
      <c r="X249" s="235" t="s">
        <v>60</v>
      </c>
      <c r="Y249" s="235">
        <v>235</v>
      </c>
      <c r="Z249" s="235">
        <v>0</v>
      </c>
      <c r="AA249" s="235" t="s"/>
    </row>
    <row r="250" spans="1:27">
      <c r="A250" s="234" t="s">
        <v>9850</v>
      </c>
      <c r="B250" s="234" t="s">
        <v>45</v>
      </c>
      <c r="C250" s="234" t="s">
        <v>8952</v>
      </c>
      <c r="D250" s="234" t="s">
        <v>47</v>
      </c>
      <c r="E250" s="234" t="s">
        <v>48</v>
      </c>
      <c r="F250" s="234" t="s">
        <v>9848</v>
      </c>
      <c r="G250" s="235" t="s">
        <v>9849</v>
      </c>
      <c r="H250" s="235" t="s">
        <v>9393</v>
      </c>
      <c r="I250" s="235" t="s">
        <v>52</v>
      </c>
      <c r="J250" s="235" t="s">
        <v>116</v>
      </c>
      <c r="K250" s="235" t="s">
        <v>385</v>
      </c>
      <c r="L250" s="235" t="s">
        <v>55</v>
      </c>
      <c r="M250" s="235" t="s">
        <v>57</v>
      </c>
      <c r="N250" s="235" t="s">
        <v>57</v>
      </c>
      <c r="O250" s="235" t="s">
        <v>9851</v>
      </c>
      <c r="P250" s="235" t="s">
        <v>9852</v>
      </c>
      <c r="Q250" s="235" t="s">
        <v>8987</v>
      </c>
      <c r="R250" s="235" t="s">
        <v>57</v>
      </c>
      <c r="S250" s="235" t="s">
        <v>119</v>
      </c>
      <c r="T250" s="235" t="s">
        <v>53</v>
      </c>
      <c r="U250" s="235" t="s">
        <v>58</v>
      </c>
      <c r="V250" s="235" t="s">
        <v>48</v>
      </c>
      <c r="W250" s="235" t="s">
        <v>8988</v>
      </c>
      <c r="X250" s="235" t="s">
        <v>60</v>
      </c>
      <c r="Y250" s="235">
        <v>0</v>
      </c>
      <c r="Z250" s="235">
        <v>100</v>
      </c>
      <c r="AA250" s="235" t="s"/>
    </row>
    <row r="251" spans="1:27" s="133">
      <c r="A251" s="234" t="s">
        <v>9853</v>
      </c>
      <c r="B251" s="234" t="s">
        <v>45</v>
      </c>
      <c r="C251" s="234" t="s">
        <v>8952</v>
      </c>
      <c r="D251" s="234" t="s">
        <v>47</v>
      </c>
      <c r="E251" s="234" t="s">
        <v>48</v>
      </c>
      <c r="F251" s="234" t="s">
        <v>9854</v>
      </c>
      <c r="G251" s="234" t="s">
        <v>9855</v>
      </c>
      <c r="H251" s="234" t="s">
        <v>9808</v>
      </c>
      <c r="I251" s="234" t="s">
        <v>52</v>
      </c>
      <c r="J251" s="234" t="s">
        <v>53</v>
      </c>
      <c r="K251" s="234" t="s">
        <v>162</v>
      </c>
      <c r="L251" s="234" t="s">
        <v>55</v>
      </c>
      <c r="M251" s="234" t="s">
        <v>9856</v>
      </c>
      <c r="N251" s="234" t="s">
        <v>57</v>
      </c>
      <c r="O251" s="234" t="s">
        <v>47</v>
      </c>
      <c r="P251" s="234" t="s">
        <v>47</v>
      </c>
      <c r="Q251" s="234" t="s">
        <v>57</v>
      </c>
      <c r="R251" s="234" t="s">
        <v>57</v>
      </c>
      <c r="S251" s="234" t="s">
        <v>48</v>
      </c>
      <c r="T251" s="234" t="s">
        <v>48</v>
      </c>
      <c r="U251" s="234" t="s">
        <v>58</v>
      </c>
      <c r="V251" s="234" t="s">
        <v>48</v>
      </c>
      <c r="W251" s="234" t="s">
        <v>9857</v>
      </c>
      <c r="X251" s="234" t="s">
        <v>60</v>
      </c>
      <c r="Y251" s="234">
        <v>340</v>
      </c>
      <c r="Z251" s="234">
        <v>0</v>
      </c>
      <c r="AA251" s="234" t="s"/>
    </row>
    <row r="252" spans="1:27">
      <c r="A252" s="234" t="s">
        <v>9858</v>
      </c>
      <c r="B252" s="234" t="s">
        <v>45</v>
      </c>
      <c r="C252" s="234" t="s">
        <v>8952</v>
      </c>
      <c r="D252" s="234" t="s">
        <v>47</v>
      </c>
      <c r="E252" s="234" t="s">
        <v>48</v>
      </c>
      <c r="F252" s="234" t="s">
        <v>9859</v>
      </c>
      <c r="G252" s="235" t="s">
        <v>9860</v>
      </c>
      <c r="H252" s="235" t="s">
        <v>9822</v>
      </c>
      <c r="I252" s="235" t="s">
        <v>52</v>
      </c>
      <c r="J252" s="235" t="s">
        <v>53</v>
      </c>
      <c r="K252" s="235" t="s">
        <v>521</v>
      </c>
      <c r="L252" s="235" t="s">
        <v>55</v>
      </c>
      <c r="M252" s="235" t="s">
        <v>9856</v>
      </c>
      <c r="N252" s="235" t="s">
        <v>57</v>
      </c>
      <c r="O252" s="235" t="s">
        <v>47</v>
      </c>
      <c r="P252" s="235" t="s">
        <v>47</v>
      </c>
      <c r="Q252" s="235" t="s">
        <v>57</v>
      </c>
      <c r="R252" s="235" t="s">
        <v>57</v>
      </c>
      <c r="S252" s="235" t="s">
        <v>48</v>
      </c>
      <c r="T252" s="235" t="s">
        <v>48</v>
      </c>
      <c r="U252" s="235" t="s">
        <v>58</v>
      </c>
      <c r="V252" s="235" t="s">
        <v>48</v>
      </c>
      <c r="W252" s="235" t="s">
        <v>9857</v>
      </c>
      <c r="X252" s="235" t="s">
        <v>60</v>
      </c>
      <c r="Y252" s="235">
        <v>340</v>
      </c>
      <c r="Z252" s="235">
        <v>0</v>
      </c>
      <c r="AA252" s="235" t="s"/>
    </row>
    <row r="253" spans="1:27">
      <c r="A253" s="234" t="s">
        <v>9861</v>
      </c>
      <c r="B253" s="234" t="s">
        <v>45</v>
      </c>
      <c r="C253" s="234" t="s">
        <v>8952</v>
      </c>
      <c r="D253" s="234" t="s">
        <v>47</v>
      </c>
      <c r="E253" s="234" t="s">
        <v>48</v>
      </c>
      <c r="F253" s="234" t="s">
        <v>9810</v>
      </c>
      <c r="G253" s="235" t="s">
        <v>9811</v>
      </c>
      <c r="H253" s="235" t="s">
        <v>9393</v>
      </c>
      <c r="I253" s="235" t="s">
        <v>52</v>
      </c>
      <c r="J253" s="235" t="s">
        <v>116</v>
      </c>
      <c r="K253" s="235" t="s">
        <v>385</v>
      </c>
      <c r="L253" s="235" t="s">
        <v>55</v>
      </c>
      <c r="M253" s="235" t="s">
        <v>57</v>
      </c>
      <c r="N253" s="235" t="s">
        <v>57</v>
      </c>
      <c r="O253" s="235" t="s">
        <v>9862</v>
      </c>
      <c r="P253" s="235" t="s">
        <v>9863</v>
      </c>
      <c r="Q253" s="235" t="s">
        <v>8987</v>
      </c>
      <c r="R253" s="235" t="s">
        <v>57</v>
      </c>
      <c r="S253" s="235" t="s">
        <v>119</v>
      </c>
      <c r="T253" s="235" t="s">
        <v>53</v>
      </c>
      <c r="U253" s="235" t="s">
        <v>58</v>
      </c>
      <c r="V253" s="235" t="s">
        <v>48</v>
      </c>
      <c r="W253" s="235" t="s">
        <v>8988</v>
      </c>
      <c r="X253" s="235" t="s">
        <v>60</v>
      </c>
      <c r="Y253" s="235">
        <v>0</v>
      </c>
      <c r="Z253" s="235">
        <v>100</v>
      </c>
      <c r="AA253" s="235" t="s"/>
    </row>
    <row r="254" spans="1:27">
      <c r="A254" s="234" t="s">
        <v>9864</v>
      </c>
      <c r="B254" s="234" t="s">
        <v>45</v>
      </c>
      <c r="C254" s="234" t="s">
        <v>8952</v>
      </c>
      <c r="D254" s="234" t="s">
        <v>47</v>
      </c>
      <c r="E254" s="234" t="s">
        <v>48</v>
      </c>
      <c r="F254" s="234" t="s">
        <v>9865</v>
      </c>
      <c r="G254" s="235" t="s">
        <v>9866</v>
      </c>
      <c r="H254" s="235" t="s">
        <v>9867</v>
      </c>
      <c r="I254" s="235" t="s">
        <v>52</v>
      </c>
      <c r="J254" s="235" t="s">
        <v>53</v>
      </c>
      <c r="K254" s="235" t="s">
        <v>162</v>
      </c>
      <c r="L254" s="235" t="s">
        <v>55</v>
      </c>
      <c r="M254" s="235" t="s">
        <v>8993</v>
      </c>
      <c r="N254" s="235" t="s">
        <v>57</v>
      </c>
      <c r="O254" s="235" t="s">
        <v>47</v>
      </c>
      <c r="P254" s="235" t="s">
        <v>47</v>
      </c>
      <c r="Q254" s="235" t="s">
        <v>57</v>
      </c>
      <c r="R254" s="235" t="s">
        <v>57</v>
      </c>
      <c r="S254" s="235" t="s">
        <v>48</v>
      </c>
      <c r="T254" s="235" t="s">
        <v>48</v>
      </c>
      <c r="U254" s="235" t="s">
        <v>58</v>
      </c>
      <c r="V254" s="235" t="s">
        <v>48</v>
      </c>
      <c r="W254" s="235" t="s">
        <v>8994</v>
      </c>
      <c r="X254" s="235" t="s">
        <v>60</v>
      </c>
      <c r="Y254" s="235">
        <v>750</v>
      </c>
      <c r="Z254" s="235">
        <v>0</v>
      </c>
      <c r="AA254" s="235" t="s"/>
    </row>
    <row r="255" spans="1:27">
      <c r="A255" s="236" t="s">
        <v>9868</v>
      </c>
      <c r="B255" s="236" t="s">
        <v>45</v>
      </c>
      <c r="C255" s="236" t="s">
        <v>8952</v>
      </c>
      <c r="D255" s="236" t="s">
        <v>47</v>
      </c>
      <c r="E255" s="236" t="s">
        <v>48</v>
      </c>
      <c r="F255" s="236" t="s">
        <v>9813</v>
      </c>
      <c r="G255" s="235" t="s">
        <v>9814</v>
      </c>
      <c r="H255" s="235" t="s">
        <v>9393</v>
      </c>
      <c r="I255" s="235" t="s">
        <v>52</v>
      </c>
      <c r="J255" s="235" t="s">
        <v>116</v>
      </c>
      <c r="K255" s="235" t="s">
        <v>385</v>
      </c>
      <c r="L255" s="235" t="s">
        <v>55</v>
      </c>
      <c r="M255" s="235" t="s">
        <v>57</v>
      </c>
      <c r="N255" s="235" t="s">
        <v>57</v>
      </c>
      <c r="O255" s="235" t="s">
        <v>9869</v>
      </c>
      <c r="P255" s="235" t="s">
        <v>9870</v>
      </c>
      <c r="Q255" s="235" t="s">
        <v>8987</v>
      </c>
      <c r="R255" s="235" t="s">
        <v>57</v>
      </c>
      <c r="S255" s="235" t="s">
        <v>119</v>
      </c>
      <c r="T255" s="235" t="s">
        <v>53</v>
      </c>
      <c r="U255" s="235" t="s">
        <v>58</v>
      </c>
      <c r="V255" s="235" t="s">
        <v>48</v>
      </c>
      <c r="W255" s="235" t="s">
        <v>8988</v>
      </c>
      <c r="X255" s="235" t="s">
        <v>60</v>
      </c>
      <c r="Y255" s="235">
        <v>0</v>
      </c>
      <c r="Z255" s="235">
        <v>100</v>
      </c>
      <c r="AA255" s="235" t="s"/>
    </row>
    <row r="256" spans="1:27" s="133">
      <c r="A256" s="234" t="s">
        <v>9871</v>
      </c>
      <c r="B256" s="234" t="s">
        <v>45</v>
      </c>
      <c r="C256" s="234" t="s">
        <v>8952</v>
      </c>
      <c r="D256" s="234" t="s">
        <v>47</v>
      </c>
      <c r="E256" s="234" t="s">
        <v>48</v>
      </c>
      <c r="F256" s="234" t="s">
        <v>9872</v>
      </c>
      <c r="G256" s="234" t="s">
        <v>9873</v>
      </c>
      <c r="H256" s="234" t="s">
        <v>9393</v>
      </c>
      <c r="I256" s="234" t="s">
        <v>52</v>
      </c>
      <c r="J256" s="234" t="s">
        <v>53</v>
      </c>
      <c r="K256" s="234" t="s">
        <v>385</v>
      </c>
      <c r="L256" s="234" t="s">
        <v>55</v>
      </c>
      <c r="M256" s="234" t="s">
        <v>9787</v>
      </c>
      <c r="N256" s="234" t="s">
        <v>57</v>
      </c>
      <c r="O256" s="234" t="s">
        <v>47</v>
      </c>
      <c r="P256" s="234" t="s">
        <v>47</v>
      </c>
      <c r="Q256" s="234" t="s">
        <v>57</v>
      </c>
      <c r="R256" s="234" t="s">
        <v>57</v>
      </c>
      <c r="S256" s="234" t="s">
        <v>48</v>
      </c>
      <c r="T256" s="234" t="s">
        <v>48</v>
      </c>
      <c r="U256" s="234" t="s">
        <v>58</v>
      </c>
      <c r="V256" s="234" t="s">
        <v>48</v>
      </c>
      <c r="W256" s="234" t="s">
        <v>9788</v>
      </c>
      <c r="X256" s="234" t="s">
        <v>60</v>
      </c>
      <c r="Y256" s="234">
        <v>610</v>
      </c>
      <c r="Z256" s="234">
        <v>0</v>
      </c>
      <c r="AA256" s="234" t="s"/>
    </row>
    <row r="257" spans="1:27">
      <c r="A257" s="234" t="s">
        <v>9874</v>
      </c>
      <c r="B257" s="234" t="s">
        <v>45</v>
      </c>
      <c r="C257" s="234" t="s">
        <v>8952</v>
      </c>
      <c r="D257" s="234" t="s">
        <v>47</v>
      </c>
      <c r="E257" s="234" t="s">
        <v>48</v>
      </c>
      <c r="F257" s="234" t="s">
        <v>9872</v>
      </c>
      <c r="G257" s="235" t="s">
        <v>9873</v>
      </c>
      <c r="H257" s="235" t="s">
        <v>9393</v>
      </c>
      <c r="I257" s="235" t="s">
        <v>52</v>
      </c>
      <c r="J257" s="235" t="s">
        <v>116</v>
      </c>
      <c r="K257" s="235" t="s">
        <v>385</v>
      </c>
      <c r="L257" s="235" t="s">
        <v>55</v>
      </c>
      <c r="M257" s="235" t="s">
        <v>57</v>
      </c>
      <c r="N257" s="235" t="s">
        <v>57</v>
      </c>
      <c r="O257" s="235" t="s">
        <v>9875</v>
      </c>
      <c r="P257" s="235" t="s">
        <v>9876</v>
      </c>
      <c r="Q257" s="235" t="s">
        <v>8998</v>
      </c>
      <c r="R257" s="235" t="s">
        <v>57</v>
      </c>
      <c r="S257" s="235" t="s">
        <v>119</v>
      </c>
      <c r="T257" s="235" t="s">
        <v>53</v>
      </c>
      <c r="U257" s="235" t="s">
        <v>58</v>
      </c>
      <c r="V257" s="235" t="s">
        <v>48</v>
      </c>
      <c r="W257" s="235" t="s">
        <v>8999</v>
      </c>
      <c r="X257" s="235" t="s">
        <v>60</v>
      </c>
      <c r="Y257" s="235">
        <v>0</v>
      </c>
      <c r="Z257" s="235">
        <v>400</v>
      </c>
      <c r="AA257" s="235" t="s"/>
    </row>
    <row r="258" spans="1:27">
      <c r="A258" s="234" t="s">
        <v>9877</v>
      </c>
      <c r="B258" s="234" t="s">
        <v>45</v>
      </c>
      <c r="C258" s="234" t="s">
        <v>8952</v>
      </c>
      <c r="D258" s="234" t="s">
        <v>47</v>
      </c>
      <c r="E258" s="234" t="s">
        <v>48</v>
      </c>
      <c r="F258" s="234" t="s">
        <v>9878</v>
      </c>
      <c r="G258" s="235" t="s">
        <v>9879</v>
      </c>
      <c r="H258" s="235" t="s">
        <v>9393</v>
      </c>
      <c r="I258" s="235" t="s">
        <v>52</v>
      </c>
      <c r="J258" s="235" t="s">
        <v>53</v>
      </c>
      <c r="K258" s="235" t="s">
        <v>385</v>
      </c>
      <c r="L258" s="235" t="s">
        <v>55</v>
      </c>
      <c r="M258" s="235" t="s">
        <v>9164</v>
      </c>
      <c r="N258" s="235" t="s">
        <v>57</v>
      </c>
      <c r="O258" s="235" t="s">
        <v>47</v>
      </c>
      <c r="P258" s="235" t="s">
        <v>47</v>
      </c>
      <c r="Q258" s="235" t="s">
        <v>57</v>
      </c>
      <c r="R258" s="235" t="s">
        <v>57</v>
      </c>
      <c r="S258" s="235" t="s">
        <v>48</v>
      </c>
      <c r="T258" s="235" t="s">
        <v>48</v>
      </c>
      <c r="U258" s="235" t="s">
        <v>58</v>
      </c>
      <c r="V258" s="235" t="s">
        <v>48</v>
      </c>
      <c r="W258" s="235" t="s">
        <v>9165</v>
      </c>
      <c r="X258" s="235" t="s">
        <v>60</v>
      </c>
      <c r="Y258" s="235">
        <v>290</v>
      </c>
      <c r="Z258" s="235">
        <v>0</v>
      </c>
      <c r="AA258" s="235" t="s"/>
    </row>
    <row r="259" spans="1:27">
      <c r="A259" s="234" t="s">
        <v>9880</v>
      </c>
      <c r="B259" s="234" t="s">
        <v>45</v>
      </c>
      <c r="C259" s="234" t="s">
        <v>8952</v>
      </c>
      <c r="D259" s="234" t="s">
        <v>47</v>
      </c>
      <c r="E259" s="234" t="s">
        <v>48</v>
      </c>
      <c r="F259" s="234" t="s">
        <v>9878</v>
      </c>
      <c r="G259" s="235" t="s">
        <v>9879</v>
      </c>
      <c r="H259" s="235" t="s">
        <v>9393</v>
      </c>
      <c r="I259" s="235" t="s">
        <v>52</v>
      </c>
      <c r="J259" s="235" t="s">
        <v>116</v>
      </c>
      <c r="K259" s="235" t="s">
        <v>385</v>
      </c>
      <c r="L259" s="235" t="s">
        <v>55</v>
      </c>
      <c r="M259" s="235" t="s">
        <v>57</v>
      </c>
      <c r="N259" s="235" t="s">
        <v>57</v>
      </c>
      <c r="O259" s="235" t="s">
        <v>9881</v>
      </c>
      <c r="P259" s="235" t="s">
        <v>9882</v>
      </c>
      <c r="Q259" s="235" t="s">
        <v>8987</v>
      </c>
      <c r="R259" s="235" t="s">
        <v>57</v>
      </c>
      <c r="S259" s="235" t="s">
        <v>119</v>
      </c>
      <c r="T259" s="235" t="s">
        <v>53</v>
      </c>
      <c r="U259" s="235" t="s">
        <v>58</v>
      </c>
      <c r="V259" s="235" t="s">
        <v>48</v>
      </c>
      <c r="W259" s="235" t="s">
        <v>8988</v>
      </c>
      <c r="X259" s="235" t="s">
        <v>60</v>
      </c>
      <c r="Y259" s="235">
        <v>0</v>
      </c>
      <c r="Z259" s="235">
        <v>100</v>
      </c>
      <c r="AA259" s="235" t="s"/>
    </row>
    <row r="260" spans="1:27" s="133">
      <c r="A260" s="234" t="s">
        <v>9883</v>
      </c>
      <c r="B260" s="234" t="s">
        <v>45</v>
      </c>
      <c r="C260" s="234" t="s">
        <v>8952</v>
      </c>
      <c r="D260" s="234" t="s">
        <v>47</v>
      </c>
      <c r="E260" s="234" t="s">
        <v>48</v>
      </c>
      <c r="F260" s="234" t="s">
        <v>9816</v>
      </c>
      <c r="G260" s="234" t="s">
        <v>9817</v>
      </c>
      <c r="H260" s="234" t="s">
        <v>9818</v>
      </c>
      <c r="I260" s="234" t="s">
        <v>52</v>
      </c>
      <c r="J260" s="234" t="s">
        <v>116</v>
      </c>
      <c r="K260" s="234" t="s">
        <v>385</v>
      </c>
      <c r="L260" s="234" t="s">
        <v>55</v>
      </c>
      <c r="M260" s="234" t="s">
        <v>57</v>
      </c>
      <c r="N260" s="234" t="s">
        <v>57</v>
      </c>
      <c r="O260" s="234" t="s">
        <v>9884</v>
      </c>
      <c r="P260" s="234" t="s">
        <v>9885</v>
      </c>
      <c r="Q260" s="234" t="s">
        <v>8987</v>
      </c>
      <c r="R260" s="234" t="s">
        <v>57</v>
      </c>
      <c r="S260" s="234" t="s">
        <v>119</v>
      </c>
      <c r="T260" s="234" t="s">
        <v>53</v>
      </c>
      <c r="U260" s="234" t="s">
        <v>58</v>
      </c>
      <c r="V260" s="234" t="s">
        <v>48</v>
      </c>
      <c r="W260" s="234" t="s">
        <v>8988</v>
      </c>
      <c r="X260" s="234" t="s">
        <v>60</v>
      </c>
      <c r="Y260" s="234">
        <v>0</v>
      </c>
      <c r="Z260" s="234">
        <v>100</v>
      </c>
      <c r="AA260" s="234" t="s"/>
    </row>
    <row r="261" spans="1:27">
      <c r="A261" s="234" t="s">
        <v>9886</v>
      </c>
      <c r="B261" s="234" t="s">
        <v>45</v>
      </c>
      <c r="C261" s="234" t="s">
        <v>8952</v>
      </c>
      <c r="D261" s="234" t="s">
        <v>47</v>
      </c>
      <c r="E261" s="234" t="s">
        <v>48</v>
      </c>
      <c r="F261" s="234" t="s">
        <v>9820</v>
      </c>
      <c r="G261" s="235" t="s">
        <v>9821</v>
      </c>
      <c r="H261" s="235" t="s">
        <v>9822</v>
      </c>
      <c r="I261" s="235" t="s">
        <v>52</v>
      </c>
      <c r="J261" s="235" t="s">
        <v>116</v>
      </c>
      <c r="K261" s="235" t="s">
        <v>521</v>
      </c>
      <c r="L261" s="235" t="s">
        <v>55</v>
      </c>
      <c r="M261" s="235" t="s">
        <v>57</v>
      </c>
      <c r="N261" s="235" t="s">
        <v>57</v>
      </c>
      <c r="O261" s="235" t="s">
        <v>9887</v>
      </c>
      <c r="P261" s="235" t="s">
        <v>9888</v>
      </c>
      <c r="Q261" s="235" t="s">
        <v>8987</v>
      </c>
      <c r="R261" s="235" t="s">
        <v>57</v>
      </c>
      <c r="S261" s="235" t="s">
        <v>119</v>
      </c>
      <c r="T261" s="235" t="s">
        <v>53</v>
      </c>
      <c r="U261" s="235" t="s">
        <v>58</v>
      </c>
      <c r="V261" s="235" t="s">
        <v>48</v>
      </c>
      <c r="W261" s="235" t="s">
        <v>8988</v>
      </c>
      <c r="X261" s="235" t="s">
        <v>60</v>
      </c>
      <c r="Y261" s="235">
        <v>0</v>
      </c>
      <c r="Z261" s="235">
        <v>100</v>
      </c>
      <c r="AA261" s="235" t="s"/>
    </row>
    <row r="262" spans="1:27" s="133">
      <c r="A262" s="234" t="s">
        <v>9889</v>
      </c>
      <c r="B262" s="234" t="s">
        <v>45</v>
      </c>
      <c r="C262" s="234" t="s">
        <v>8952</v>
      </c>
      <c r="D262" s="234" t="s">
        <v>47</v>
      </c>
      <c r="E262" s="234" t="s">
        <v>48</v>
      </c>
      <c r="F262" s="234" t="s">
        <v>9890</v>
      </c>
      <c r="G262" s="234" t="s">
        <v>9891</v>
      </c>
      <c r="H262" s="234" t="s">
        <v>9832</v>
      </c>
      <c r="I262" s="234" t="s">
        <v>52</v>
      </c>
      <c r="J262" s="234" t="s">
        <v>53</v>
      </c>
      <c r="K262" s="234" t="s">
        <v>385</v>
      </c>
      <c r="L262" s="234" t="s">
        <v>55</v>
      </c>
      <c r="M262" s="234" t="s">
        <v>1806</v>
      </c>
      <c r="N262" s="234" t="s">
        <v>57</v>
      </c>
      <c r="O262" s="234" t="s">
        <v>47</v>
      </c>
      <c r="P262" s="234" t="s">
        <v>47</v>
      </c>
      <c r="Q262" s="234" t="s">
        <v>57</v>
      </c>
      <c r="R262" s="234" t="s">
        <v>57</v>
      </c>
      <c r="S262" s="234" t="s">
        <v>48</v>
      </c>
      <c r="T262" s="234" t="s">
        <v>48</v>
      </c>
      <c r="U262" s="234" t="s">
        <v>58</v>
      </c>
      <c r="V262" s="234" t="s">
        <v>48</v>
      </c>
      <c r="W262" s="234" t="s">
        <v>1807</v>
      </c>
      <c r="X262" s="234" t="s">
        <v>60</v>
      </c>
      <c r="Y262" s="234">
        <v>430</v>
      </c>
      <c r="Z262" s="234">
        <v>0</v>
      </c>
      <c r="AA262" s="234" t="s"/>
    </row>
    <row r="263" spans="1:27" s="133">
      <c r="A263" s="234" t="s">
        <v>9892</v>
      </c>
      <c r="B263" s="234" t="s">
        <v>45</v>
      </c>
      <c r="C263" s="234" t="s">
        <v>8952</v>
      </c>
      <c r="D263" s="234" t="s">
        <v>47</v>
      </c>
      <c r="E263" s="234" t="s">
        <v>48</v>
      </c>
      <c r="F263" s="234" t="s">
        <v>9893</v>
      </c>
      <c r="G263" s="234" t="s">
        <v>9894</v>
      </c>
      <c r="H263" s="234" t="s">
        <v>9867</v>
      </c>
      <c r="I263" s="234" t="s">
        <v>52</v>
      </c>
      <c r="J263" s="234" t="s">
        <v>53</v>
      </c>
      <c r="K263" s="234" t="s">
        <v>162</v>
      </c>
      <c r="L263" s="234" t="s">
        <v>55</v>
      </c>
      <c r="M263" s="234" t="s">
        <v>1806</v>
      </c>
      <c r="N263" s="234" t="s">
        <v>57</v>
      </c>
      <c r="O263" s="234" t="s">
        <v>47</v>
      </c>
      <c r="P263" s="234" t="s">
        <v>47</v>
      </c>
      <c r="Q263" s="234" t="s">
        <v>57</v>
      </c>
      <c r="R263" s="234" t="s">
        <v>57</v>
      </c>
      <c r="S263" s="234" t="s">
        <v>48</v>
      </c>
      <c r="T263" s="234" t="s">
        <v>48</v>
      </c>
      <c r="U263" s="234" t="s">
        <v>58</v>
      </c>
      <c r="V263" s="234" t="s">
        <v>48</v>
      </c>
      <c r="W263" s="234" t="s">
        <v>1807</v>
      </c>
      <c r="X263" s="234" t="s">
        <v>60</v>
      </c>
      <c r="Y263" s="234">
        <v>430</v>
      </c>
      <c r="Z263" s="234">
        <v>0</v>
      </c>
      <c r="AA263" s="234" t="s"/>
    </row>
    <row r="264" spans="1:27" s="133">
      <c r="A264" s="234" t="s">
        <v>9895</v>
      </c>
      <c r="B264" s="234" t="s">
        <v>45</v>
      </c>
      <c r="C264" s="234" t="s">
        <v>8952</v>
      </c>
      <c r="D264" s="234" t="s">
        <v>47</v>
      </c>
      <c r="E264" s="234" t="s">
        <v>48</v>
      </c>
      <c r="F264" s="234" t="s">
        <v>9830</v>
      </c>
      <c r="G264" s="234" t="s">
        <v>9831</v>
      </c>
      <c r="H264" s="234" t="s">
        <v>9832</v>
      </c>
      <c r="I264" s="234" t="s">
        <v>52</v>
      </c>
      <c r="J264" s="234" t="s">
        <v>116</v>
      </c>
      <c r="K264" s="234" t="s">
        <v>385</v>
      </c>
      <c r="L264" s="234" t="s">
        <v>55</v>
      </c>
      <c r="M264" s="234" t="s">
        <v>57</v>
      </c>
      <c r="N264" s="234" t="s">
        <v>57</v>
      </c>
      <c r="O264" s="234" t="s">
        <v>9896</v>
      </c>
      <c r="P264" s="234" t="s">
        <v>9897</v>
      </c>
      <c r="Q264" s="234" t="s">
        <v>8998</v>
      </c>
      <c r="R264" s="234" t="s">
        <v>57</v>
      </c>
      <c r="S264" s="234" t="s">
        <v>119</v>
      </c>
      <c r="T264" s="234" t="s">
        <v>53</v>
      </c>
      <c r="U264" s="234" t="s">
        <v>58</v>
      </c>
      <c r="V264" s="234" t="s">
        <v>48</v>
      </c>
      <c r="W264" s="234" t="s">
        <v>8999</v>
      </c>
      <c r="X264" s="234" t="s">
        <v>60</v>
      </c>
      <c r="Y264" s="234">
        <v>0</v>
      </c>
      <c r="Z264" s="234">
        <v>400</v>
      </c>
      <c r="AA264" s="234" t="s"/>
    </row>
    <row r="265" spans="1:27" s="133">
      <c r="A265" s="234" t="s">
        <v>9898</v>
      </c>
      <c r="B265" s="234" t="s">
        <v>45</v>
      </c>
      <c r="C265" s="234" t="s">
        <v>8952</v>
      </c>
      <c r="D265" s="234" t="s">
        <v>47</v>
      </c>
      <c r="E265" s="234" t="s">
        <v>48</v>
      </c>
      <c r="F265" s="234" t="s">
        <v>9830</v>
      </c>
      <c r="G265" s="234" t="s">
        <v>9831</v>
      </c>
      <c r="H265" s="234" t="s">
        <v>9832</v>
      </c>
      <c r="I265" s="234" t="s">
        <v>52</v>
      </c>
      <c r="J265" s="234" t="s">
        <v>116</v>
      </c>
      <c r="K265" s="234" t="s">
        <v>385</v>
      </c>
      <c r="L265" s="234" t="s">
        <v>55</v>
      </c>
      <c r="M265" s="234" t="s">
        <v>57</v>
      </c>
      <c r="N265" s="234" t="s">
        <v>57</v>
      </c>
      <c r="O265" s="234" t="s">
        <v>9899</v>
      </c>
      <c r="P265" s="234" t="s">
        <v>9900</v>
      </c>
      <c r="Q265" s="234" t="s">
        <v>9901</v>
      </c>
      <c r="R265" s="234" t="s">
        <v>57</v>
      </c>
      <c r="S265" s="234" t="s">
        <v>119</v>
      </c>
      <c r="T265" s="234" t="s">
        <v>53</v>
      </c>
      <c r="U265" s="234" t="s">
        <v>58</v>
      </c>
      <c r="V265" s="234" t="s">
        <v>48</v>
      </c>
      <c r="W265" s="234" t="s">
        <v>9902</v>
      </c>
      <c r="X265" s="234" t="s">
        <v>60</v>
      </c>
      <c r="Y265" s="234">
        <v>0</v>
      </c>
      <c r="Z265" s="234">
        <v>355</v>
      </c>
      <c r="AA265" s="234" t="s"/>
    </row>
    <row r="266" spans="1:27" s="133">
      <c r="A266" s="234" t="s">
        <v>9903</v>
      </c>
      <c r="B266" s="234" t="s">
        <v>45</v>
      </c>
      <c r="C266" s="234" t="s">
        <v>8952</v>
      </c>
      <c r="D266" s="234" t="s">
        <v>47</v>
      </c>
      <c r="E266" s="234" t="s">
        <v>48</v>
      </c>
      <c r="F266" s="234" t="s">
        <v>9904</v>
      </c>
      <c r="G266" s="234" t="s">
        <v>9905</v>
      </c>
      <c r="H266" s="234" t="s">
        <v>9373</v>
      </c>
      <c r="I266" s="234" t="s">
        <v>52</v>
      </c>
      <c r="J266" s="234" t="s">
        <v>53</v>
      </c>
      <c r="K266" s="234" t="s">
        <v>385</v>
      </c>
      <c r="L266" s="234" t="s">
        <v>55</v>
      </c>
      <c r="M266" s="234" t="s">
        <v>2786</v>
      </c>
      <c r="N266" s="234" t="s">
        <v>57</v>
      </c>
      <c r="O266" s="234" t="s">
        <v>47</v>
      </c>
      <c r="P266" s="234" t="s">
        <v>47</v>
      </c>
      <c r="Q266" s="234" t="s">
        <v>57</v>
      </c>
      <c r="R266" s="234" t="s">
        <v>57</v>
      </c>
      <c r="S266" s="234" t="s">
        <v>48</v>
      </c>
      <c r="T266" s="234" t="s">
        <v>48</v>
      </c>
      <c r="U266" s="234" t="s">
        <v>58</v>
      </c>
      <c r="V266" s="234" t="s">
        <v>48</v>
      </c>
      <c r="W266" s="234" t="s">
        <v>2787</v>
      </c>
      <c r="X266" s="234" t="s">
        <v>60</v>
      </c>
      <c r="Y266" s="234">
        <v>385</v>
      </c>
      <c r="Z266" s="234">
        <v>0</v>
      </c>
      <c r="AA266" s="234" t="s"/>
    </row>
    <row r="267" spans="1:27">
      <c r="A267" s="234" t="s">
        <v>9906</v>
      </c>
      <c r="B267" s="234" t="s">
        <v>45</v>
      </c>
      <c r="C267" s="234" t="s">
        <v>8952</v>
      </c>
      <c r="D267" s="234" t="s">
        <v>47</v>
      </c>
      <c r="E267" s="234" t="s">
        <v>48</v>
      </c>
      <c r="F267" s="234" t="s">
        <v>9904</v>
      </c>
      <c r="G267" s="235" t="s">
        <v>9905</v>
      </c>
      <c r="H267" s="235" t="s">
        <v>9373</v>
      </c>
      <c r="I267" s="235" t="s">
        <v>52</v>
      </c>
      <c r="J267" s="235" t="s">
        <v>116</v>
      </c>
      <c r="K267" s="235" t="s">
        <v>385</v>
      </c>
      <c r="L267" s="235" t="s">
        <v>55</v>
      </c>
      <c r="M267" s="235" t="s">
        <v>57</v>
      </c>
      <c r="N267" s="235" t="s">
        <v>57</v>
      </c>
      <c r="O267" s="235" t="s">
        <v>9907</v>
      </c>
      <c r="P267" s="235" t="s">
        <v>9908</v>
      </c>
      <c r="Q267" s="235" t="s">
        <v>8987</v>
      </c>
      <c r="R267" s="235" t="s">
        <v>57</v>
      </c>
      <c r="S267" s="235" t="s">
        <v>119</v>
      </c>
      <c r="T267" s="235" t="s">
        <v>53</v>
      </c>
      <c r="U267" s="235" t="s">
        <v>58</v>
      </c>
      <c r="V267" s="235" t="s">
        <v>48</v>
      </c>
      <c r="W267" s="235" t="s">
        <v>8988</v>
      </c>
      <c r="X267" s="235" t="s">
        <v>60</v>
      </c>
      <c r="Y267" s="235">
        <v>0</v>
      </c>
      <c r="Z267" s="235">
        <v>100</v>
      </c>
      <c r="AA267" s="235" t="s"/>
    </row>
    <row r="268" spans="1:27" s="133">
      <c r="A268" s="234" t="s">
        <v>9909</v>
      </c>
      <c r="B268" s="234" t="s">
        <v>45</v>
      </c>
      <c r="C268" s="234" t="s">
        <v>8952</v>
      </c>
      <c r="D268" s="234" t="s">
        <v>47</v>
      </c>
      <c r="E268" s="234" t="s">
        <v>48</v>
      </c>
      <c r="F268" s="234" t="s">
        <v>9834</v>
      </c>
      <c r="G268" s="234" t="s">
        <v>9835</v>
      </c>
      <c r="H268" s="234" t="s">
        <v>9236</v>
      </c>
      <c r="I268" s="234" t="s">
        <v>52</v>
      </c>
      <c r="J268" s="234" t="s">
        <v>116</v>
      </c>
      <c r="K268" s="234" t="s">
        <v>578</v>
      </c>
      <c r="L268" s="234" t="s">
        <v>55</v>
      </c>
      <c r="M268" s="234" t="s">
        <v>57</v>
      </c>
      <c r="N268" s="234" t="s">
        <v>57</v>
      </c>
      <c r="O268" s="234" t="s">
        <v>9910</v>
      </c>
      <c r="P268" s="234" t="s">
        <v>9911</v>
      </c>
      <c r="Q268" s="234" t="s">
        <v>8987</v>
      </c>
      <c r="R268" s="234" t="s">
        <v>57</v>
      </c>
      <c r="S268" s="234" t="s">
        <v>119</v>
      </c>
      <c r="T268" s="234" t="s">
        <v>53</v>
      </c>
      <c r="U268" s="234" t="s">
        <v>58</v>
      </c>
      <c r="V268" s="234" t="s">
        <v>48</v>
      </c>
      <c r="W268" s="234" t="s">
        <v>8988</v>
      </c>
      <c r="X268" s="234" t="s">
        <v>60</v>
      </c>
      <c r="Y268" s="234">
        <v>0</v>
      </c>
      <c r="Z268" s="234">
        <v>100</v>
      </c>
      <c r="AA268" s="234" t="s"/>
    </row>
    <row r="269" spans="1:27">
      <c r="A269" s="234" t="s">
        <v>9912</v>
      </c>
      <c r="B269" s="234" t="s">
        <v>45</v>
      </c>
      <c r="C269" s="234" t="s">
        <v>8952</v>
      </c>
      <c r="D269" s="234" t="s">
        <v>47</v>
      </c>
      <c r="E269" s="234" t="s">
        <v>48</v>
      </c>
      <c r="F269" s="234" t="s">
        <v>9834</v>
      </c>
      <c r="G269" s="235" t="s">
        <v>9835</v>
      </c>
      <c r="H269" s="235" t="s">
        <v>9236</v>
      </c>
      <c r="I269" s="235" t="s">
        <v>52</v>
      </c>
      <c r="J269" s="235" t="s">
        <v>116</v>
      </c>
      <c r="K269" s="235" t="s">
        <v>578</v>
      </c>
      <c r="L269" s="235" t="s">
        <v>55</v>
      </c>
      <c r="M269" s="235" t="s">
        <v>57</v>
      </c>
      <c r="N269" s="235" t="s">
        <v>57</v>
      </c>
      <c r="O269" s="235" t="s">
        <v>9913</v>
      </c>
      <c r="P269" s="235" t="s">
        <v>9914</v>
      </c>
      <c r="Q269" s="235" t="s">
        <v>8987</v>
      </c>
      <c r="R269" s="235" t="s">
        <v>57</v>
      </c>
      <c r="S269" s="235" t="s">
        <v>119</v>
      </c>
      <c r="T269" s="235" t="s">
        <v>53</v>
      </c>
      <c r="U269" s="235" t="s">
        <v>58</v>
      </c>
      <c r="V269" s="235" t="s">
        <v>48</v>
      </c>
      <c r="W269" s="235" t="s">
        <v>8988</v>
      </c>
      <c r="X269" s="235" t="s">
        <v>60</v>
      </c>
      <c r="Y269" s="235">
        <v>0</v>
      </c>
      <c r="Z269" s="235">
        <v>100</v>
      </c>
      <c r="AA269" s="235" t="s"/>
    </row>
    <row r="270" spans="1:27">
      <c r="A270" s="234" t="s">
        <v>9915</v>
      </c>
      <c r="B270" s="234" t="s">
        <v>45</v>
      </c>
      <c r="C270" s="234" t="s">
        <v>8952</v>
      </c>
      <c r="D270" s="234" t="s">
        <v>47</v>
      </c>
      <c r="E270" s="234" t="s">
        <v>48</v>
      </c>
      <c r="F270" s="234" t="s">
        <v>9834</v>
      </c>
      <c r="G270" s="235" t="s">
        <v>9835</v>
      </c>
      <c r="H270" s="235" t="s">
        <v>9236</v>
      </c>
      <c r="I270" s="235" t="s">
        <v>52</v>
      </c>
      <c r="J270" s="235" t="s">
        <v>116</v>
      </c>
      <c r="K270" s="235" t="s">
        <v>578</v>
      </c>
      <c r="L270" s="235" t="s">
        <v>55</v>
      </c>
      <c r="M270" s="235" t="s">
        <v>57</v>
      </c>
      <c r="N270" s="235" t="s">
        <v>57</v>
      </c>
      <c r="O270" s="235" t="s">
        <v>9916</v>
      </c>
      <c r="P270" s="235" t="s">
        <v>9917</v>
      </c>
      <c r="Q270" s="235" t="s">
        <v>8987</v>
      </c>
      <c r="R270" s="235" t="s">
        <v>57</v>
      </c>
      <c r="S270" s="235" t="s">
        <v>119</v>
      </c>
      <c r="T270" s="235" t="s">
        <v>53</v>
      </c>
      <c r="U270" s="235" t="s">
        <v>58</v>
      </c>
      <c r="V270" s="235" t="s">
        <v>48</v>
      </c>
      <c r="W270" s="235" t="s">
        <v>8988</v>
      </c>
      <c r="X270" s="235" t="s">
        <v>60</v>
      </c>
      <c r="Y270" s="235">
        <v>0</v>
      </c>
      <c r="Z270" s="235">
        <v>100</v>
      </c>
      <c r="AA270" s="235" t="s"/>
    </row>
    <row r="271" spans="1:27">
      <c r="A271" s="234" t="s">
        <v>9918</v>
      </c>
      <c r="B271" s="234" t="s">
        <v>45</v>
      </c>
      <c r="C271" s="234" t="s">
        <v>8952</v>
      </c>
      <c r="D271" s="234" t="s">
        <v>47</v>
      </c>
      <c r="E271" s="234" t="s">
        <v>48</v>
      </c>
      <c r="F271" s="234" t="s">
        <v>9854</v>
      </c>
      <c r="G271" s="235" t="s">
        <v>9855</v>
      </c>
      <c r="H271" s="235" t="s">
        <v>9808</v>
      </c>
      <c r="I271" s="235" t="s">
        <v>52</v>
      </c>
      <c r="J271" s="235" t="s">
        <v>116</v>
      </c>
      <c r="K271" s="235" t="s">
        <v>162</v>
      </c>
      <c r="L271" s="235" t="s">
        <v>55</v>
      </c>
      <c r="M271" s="235" t="s">
        <v>57</v>
      </c>
      <c r="N271" s="235" t="s">
        <v>57</v>
      </c>
      <c r="O271" s="235" t="s">
        <v>9919</v>
      </c>
      <c r="P271" s="235" t="s">
        <v>9920</v>
      </c>
      <c r="Q271" s="235" t="s">
        <v>8987</v>
      </c>
      <c r="R271" s="235" t="s">
        <v>57</v>
      </c>
      <c r="S271" s="235" t="s">
        <v>119</v>
      </c>
      <c r="T271" s="235" t="s">
        <v>53</v>
      </c>
      <c r="U271" s="235" t="s">
        <v>58</v>
      </c>
      <c r="V271" s="235" t="s">
        <v>48</v>
      </c>
      <c r="W271" s="235" t="s">
        <v>8988</v>
      </c>
      <c r="X271" s="235" t="s">
        <v>60</v>
      </c>
      <c r="Y271" s="235">
        <v>0</v>
      </c>
      <c r="Z271" s="235">
        <v>100</v>
      </c>
      <c r="AA271" s="235" t="s"/>
    </row>
    <row r="272" spans="1:27">
      <c r="A272" s="234" t="s">
        <v>9921</v>
      </c>
      <c r="B272" s="234" t="s">
        <v>45</v>
      </c>
      <c r="C272" s="234" t="s">
        <v>8952</v>
      </c>
      <c r="D272" s="234" t="s">
        <v>47</v>
      </c>
      <c r="E272" s="234" t="s">
        <v>48</v>
      </c>
      <c r="F272" s="234" t="s">
        <v>9859</v>
      </c>
      <c r="G272" s="235" t="s">
        <v>9860</v>
      </c>
      <c r="H272" s="235" t="s">
        <v>9822</v>
      </c>
      <c r="I272" s="235" t="s">
        <v>52</v>
      </c>
      <c r="J272" s="235" t="s">
        <v>116</v>
      </c>
      <c r="K272" s="235" t="s">
        <v>521</v>
      </c>
      <c r="L272" s="235" t="s">
        <v>55</v>
      </c>
      <c r="M272" s="235" t="s">
        <v>57</v>
      </c>
      <c r="N272" s="235" t="s">
        <v>57</v>
      </c>
      <c r="O272" s="235" t="s">
        <v>9922</v>
      </c>
      <c r="P272" s="235" t="s">
        <v>9923</v>
      </c>
      <c r="Q272" s="235" t="s">
        <v>8987</v>
      </c>
      <c r="R272" s="235" t="s">
        <v>57</v>
      </c>
      <c r="S272" s="235" t="s">
        <v>119</v>
      </c>
      <c r="T272" s="235" t="s">
        <v>53</v>
      </c>
      <c r="U272" s="235" t="s">
        <v>58</v>
      </c>
      <c r="V272" s="235" t="s">
        <v>48</v>
      </c>
      <c r="W272" s="235" t="s">
        <v>8988</v>
      </c>
      <c r="X272" s="235" t="s">
        <v>60</v>
      </c>
      <c r="Y272" s="235">
        <v>0</v>
      </c>
      <c r="Z272" s="235">
        <v>100</v>
      </c>
      <c r="AA272" s="235" t="s"/>
    </row>
    <row r="273" spans="1:27">
      <c r="A273" s="236" t="s">
        <v>9924</v>
      </c>
      <c r="B273" s="236" t="s">
        <v>45</v>
      </c>
      <c r="C273" s="236" t="s">
        <v>8952</v>
      </c>
      <c r="D273" s="236" t="s">
        <v>47</v>
      </c>
      <c r="E273" s="236" t="s">
        <v>48</v>
      </c>
      <c r="F273" s="236" t="s">
        <v>9865</v>
      </c>
      <c r="G273" s="235" t="s">
        <v>9866</v>
      </c>
      <c r="H273" s="235" t="s">
        <v>9867</v>
      </c>
      <c r="I273" s="235" t="s">
        <v>52</v>
      </c>
      <c r="J273" s="235" t="s">
        <v>116</v>
      </c>
      <c r="K273" s="235" t="s">
        <v>162</v>
      </c>
      <c r="L273" s="235" t="s">
        <v>55</v>
      </c>
      <c r="M273" s="235" t="s">
        <v>57</v>
      </c>
      <c r="N273" s="235" t="s">
        <v>57</v>
      </c>
      <c r="O273" s="235" t="s">
        <v>9925</v>
      </c>
      <c r="P273" s="235" t="s">
        <v>9926</v>
      </c>
      <c r="Q273" s="235" t="s">
        <v>8998</v>
      </c>
      <c r="R273" s="235" t="s">
        <v>57</v>
      </c>
      <c r="S273" s="235" t="s">
        <v>119</v>
      </c>
      <c r="T273" s="235" t="s">
        <v>53</v>
      </c>
      <c r="U273" s="235" t="s">
        <v>58</v>
      </c>
      <c r="V273" s="235" t="s">
        <v>48</v>
      </c>
      <c r="W273" s="235" t="s">
        <v>8999</v>
      </c>
      <c r="X273" s="235" t="s">
        <v>60</v>
      </c>
      <c r="Y273" s="235">
        <v>0</v>
      </c>
      <c r="Z273" s="235">
        <v>400</v>
      </c>
      <c r="AA273" s="235" t="s"/>
    </row>
    <row r="274" spans="1:27">
      <c r="A274" s="234" t="s">
        <v>9927</v>
      </c>
      <c r="B274" s="234" t="s">
        <v>45</v>
      </c>
      <c r="C274" s="234" t="s">
        <v>8952</v>
      </c>
      <c r="D274" s="234" t="s">
        <v>47</v>
      </c>
      <c r="E274" s="234" t="s">
        <v>48</v>
      </c>
      <c r="F274" s="234" t="s">
        <v>9928</v>
      </c>
      <c r="G274" s="235" t="s">
        <v>9929</v>
      </c>
      <c r="H274" s="235" t="s">
        <v>9373</v>
      </c>
      <c r="I274" s="235" t="s">
        <v>52</v>
      </c>
      <c r="J274" s="235" t="s">
        <v>53</v>
      </c>
      <c r="K274" s="235" t="s">
        <v>385</v>
      </c>
      <c r="L274" s="235" t="s">
        <v>55</v>
      </c>
      <c r="M274" s="235" t="s">
        <v>2786</v>
      </c>
      <c r="N274" s="235" t="s">
        <v>57</v>
      </c>
      <c r="O274" s="235" t="s">
        <v>47</v>
      </c>
      <c r="P274" s="235" t="s">
        <v>47</v>
      </c>
      <c r="Q274" s="235" t="s">
        <v>57</v>
      </c>
      <c r="R274" s="235" t="s">
        <v>57</v>
      </c>
      <c r="S274" s="235" t="s">
        <v>48</v>
      </c>
      <c r="T274" s="235" t="s">
        <v>48</v>
      </c>
      <c r="U274" s="235" t="s">
        <v>58</v>
      </c>
      <c r="V274" s="235" t="s">
        <v>48</v>
      </c>
      <c r="W274" s="235" t="s">
        <v>2787</v>
      </c>
      <c r="X274" s="235" t="s">
        <v>60</v>
      </c>
      <c r="Y274" s="235">
        <v>385</v>
      </c>
      <c r="Z274" s="235">
        <v>0</v>
      </c>
      <c r="AA274" s="235" t="s"/>
    </row>
    <row r="275" spans="1:27">
      <c r="A275" s="236" t="s">
        <v>9930</v>
      </c>
      <c r="B275" s="236" t="s">
        <v>45</v>
      </c>
      <c r="C275" s="236" t="s">
        <v>8952</v>
      </c>
      <c r="D275" s="236" t="s">
        <v>47</v>
      </c>
      <c r="E275" s="236" t="s">
        <v>48</v>
      </c>
      <c r="F275" s="236" t="s">
        <v>9928</v>
      </c>
      <c r="G275" s="235" t="s">
        <v>9929</v>
      </c>
      <c r="H275" s="235" t="s">
        <v>9373</v>
      </c>
      <c r="I275" s="235" t="s">
        <v>52</v>
      </c>
      <c r="J275" s="235" t="s">
        <v>116</v>
      </c>
      <c r="K275" s="235" t="s">
        <v>385</v>
      </c>
      <c r="L275" s="235" t="s">
        <v>55</v>
      </c>
      <c r="M275" s="235" t="s">
        <v>57</v>
      </c>
      <c r="N275" s="235" t="s">
        <v>57</v>
      </c>
      <c r="O275" s="235" t="s">
        <v>9931</v>
      </c>
      <c r="P275" s="235" t="s">
        <v>9932</v>
      </c>
      <c r="Q275" s="235" t="s">
        <v>8987</v>
      </c>
      <c r="R275" s="235" t="s">
        <v>57</v>
      </c>
      <c r="S275" s="235" t="s">
        <v>119</v>
      </c>
      <c r="T275" s="235" t="s">
        <v>53</v>
      </c>
      <c r="U275" s="235" t="s">
        <v>58</v>
      </c>
      <c r="V275" s="235" t="s">
        <v>48</v>
      </c>
      <c r="W275" s="235" t="s">
        <v>8988</v>
      </c>
      <c r="X275" s="235" t="s">
        <v>60</v>
      </c>
      <c r="Y275" s="235">
        <v>0</v>
      </c>
      <c r="Z275" s="235">
        <v>100</v>
      </c>
      <c r="AA275" s="235" t="s"/>
    </row>
    <row r="276" spans="1:27">
      <c r="A276" s="234" t="s">
        <v>9933</v>
      </c>
      <c r="B276" s="234" t="s">
        <v>45</v>
      </c>
      <c r="C276" s="234" t="s">
        <v>8952</v>
      </c>
      <c r="D276" s="234" t="s">
        <v>47</v>
      </c>
      <c r="E276" s="234" t="s">
        <v>48</v>
      </c>
      <c r="F276" s="234" t="s">
        <v>9934</v>
      </c>
      <c r="G276" s="235" t="s">
        <v>9935</v>
      </c>
      <c r="H276" s="235" t="s">
        <v>9804</v>
      </c>
      <c r="I276" s="235" t="s">
        <v>52</v>
      </c>
      <c r="J276" s="235" t="s">
        <v>53</v>
      </c>
      <c r="K276" s="235" t="s">
        <v>521</v>
      </c>
      <c r="L276" s="235" t="s">
        <v>55</v>
      </c>
      <c r="M276" s="235" t="s">
        <v>9048</v>
      </c>
      <c r="N276" s="235" t="s">
        <v>57</v>
      </c>
      <c r="O276" s="235" t="s">
        <v>47</v>
      </c>
      <c r="P276" s="235" t="s">
        <v>47</v>
      </c>
      <c r="Q276" s="235" t="s">
        <v>57</v>
      </c>
      <c r="R276" s="235" t="s">
        <v>57</v>
      </c>
      <c r="S276" s="235" t="s">
        <v>48</v>
      </c>
      <c r="T276" s="235" t="s">
        <v>48</v>
      </c>
      <c r="U276" s="235" t="s">
        <v>58</v>
      </c>
      <c r="V276" s="235" t="s">
        <v>48</v>
      </c>
      <c r="W276" s="235" t="s">
        <v>9049</v>
      </c>
      <c r="X276" s="235" t="s">
        <v>60</v>
      </c>
      <c r="Y276" s="235">
        <v>660</v>
      </c>
      <c r="Z276" s="235">
        <v>0</v>
      </c>
      <c r="AA276" s="235" t="s"/>
    </row>
    <row r="277" spans="1:27">
      <c r="A277" s="234" t="s">
        <v>9936</v>
      </c>
      <c r="B277" s="234" t="s">
        <v>45</v>
      </c>
      <c r="C277" s="234" t="s">
        <v>8952</v>
      </c>
      <c r="D277" s="234" t="s">
        <v>47</v>
      </c>
      <c r="E277" s="234" t="s">
        <v>48</v>
      </c>
      <c r="F277" s="234" t="s">
        <v>9934</v>
      </c>
      <c r="G277" s="235" t="s">
        <v>9935</v>
      </c>
      <c r="H277" s="235" t="s">
        <v>9804</v>
      </c>
      <c r="I277" s="235" t="s">
        <v>52</v>
      </c>
      <c r="J277" s="235" t="s">
        <v>116</v>
      </c>
      <c r="K277" s="235" t="s">
        <v>521</v>
      </c>
      <c r="L277" s="235" t="s">
        <v>55</v>
      </c>
      <c r="M277" s="235" t="s">
        <v>57</v>
      </c>
      <c r="N277" s="235" t="s">
        <v>57</v>
      </c>
      <c r="O277" s="235" t="s">
        <v>9937</v>
      </c>
      <c r="P277" s="235" t="s">
        <v>9938</v>
      </c>
      <c r="Q277" s="235" t="s">
        <v>8998</v>
      </c>
      <c r="R277" s="235" t="s">
        <v>57</v>
      </c>
      <c r="S277" s="235" t="s">
        <v>119</v>
      </c>
      <c r="T277" s="235" t="s">
        <v>53</v>
      </c>
      <c r="U277" s="235" t="s">
        <v>58</v>
      </c>
      <c r="V277" s="235" t="s">
        <v>48</v>
      </c>
      <c r="W277" s="235" t="s">
        <v>8999</v>
      </c>
      <c r="X277" s="235" t="s">
        <v>60</v>
      </c>
      <c r="Y277" s="235">
        <v>0</v>
      </c>
      <c r="Z277" s="235">
        <v>400</v>
      </c>
      <c r="AA277" s="235" t="s"/>
    </row>
    <row r="278" spans="1:27">
      <c r="A278" s="234" t="s">
        <v>9939</v>
      </c>
      <c r="B278" s="234" t="s">
        <v>45</v>
      </c>
      <c r="C278" s="234" t="s">
        <v>8952</v>
      </c>
      <c r="D278" s="234" t="s">
        <v>47</v>
      </c>
      <c r="E278" s="234" t="s">
        <v>48</v>
      </c>
      <c r="F278" s="234" t="s">
        <v>9890</v>
      </c>
      <c r="G278" s="234" t="s">
        <v>9891</v>
      </c>
      <c r="H278" s="234" t="s">
        <v>9832</v>
      </c>
      <c r="I278" s="235" t="s">
        <v>52</v>
      </c>
      <c r="J278" s="235" t="s">
        <v>116</v>
      </c>
      <c r="K278" s="235" t="s">
        <v>385</v>
      </c>
      <c r="L278" s="235" t="s">
        <v>55</v>
      </c>
      <c r="M278" s="235" t="s">
        <v>57</v>
      </c>
      <c r="N278" s="235" t="s">
        <v>57</v>
      </c>
      <c r="O278" s="235" t="s">
        <v>9940</v>
      </c>
      <c r="P278" s="235" t="s">
        <v>9941</v>
      </c>
      <c r="Q278" s="235" t="s">
        <v>8987</v>
      </c>
      <c r="R278" s="235" t="s">
        <v>57</v>
      </c>
      <c r="S278" s="235" t="s">
        <v>119</v>
      </c>
      <c r="T278" s="235" t="s">
        <v>53</v>
      </c>
      <c r="U278" s="235" t="s">
        <v>58</v>
      </c>
      <c r="V278" s="235" t="s">
        <v>48</v>
      </c>
      <c r="W278" s="235" t="s">
        <v>8988</v>
      </c>
      <c r="X278" s="235" t="s">
        <v>60</v>
      </c>
      <c r="Y278" s="235">
        <v>0</v>
      </c>
      <c r="Z278" s="235">
        <v>100</v>
      </c>
      <c r="AA278" s="235" t="s"/>
    </row>
    <row r="279" spans="1:27">
      <c r="A279" s="234" t="s">
        <v>9942</v>
      </c>
      <c r="B279" s="234" t="s">
        <v>45</v>
      </c>
      <c r="C279" s="234" t="s">
        <v>8952</v>
      </c>
      <c r="D279" s="234" t="s">
        <v>47</v>
      </c>
      <c r="E279" s="234" t="s">
        <v>48</v>
      </c>
      <c r="F279" s="234" t="s">
        <v>9893</v>
      </c>
      <c r="G279" s="235" t="s">
        <v>9894</v>
      </c>
      <c r="H279" s="235" t="s">
        <v>9867</v>
      </c>
      <c r="I279" s="235" t="s">
        <v>52</v>
      </c>
      <c r="J279" s="235" t="s">
        <v>116</v>
      </c>
      <c r="K279" s="235" t="s">
        <v>162</v>
      </c>
      <c r="L279" s="235" t="s">
        <v>55</v>
      </c>
      <c r="M279" s="235" t="s">
        <v>57</v>
      </c>
      <c r="N279" s="235" t="s">
        <v>57</v>
      </c>
      <c r="O279" s="235" t="s">
        <v>9943</v>
      </c>
      <c r="P279" s="235" t="s">
        <v>9944</v>
      </c>
      <c r="Q279" s="235" t="s">
        <v>8987</v>
      </c>
      <c r="R279" s="235" t="s">
        <v>57</v>
      </c>
      <c r="S279" s="235" t="s">
        <v>119</v>
      </c>
      <c r="T279" s="235" t="s">
        <v>53</v>
      </c>
      <c r="U279" s="235" t="s">
        <v>58</v>
      </c>
      <c r="V279" s="235" t="s">
        <v>48</v>
      </c>
      <c r="W279" s="235" t="s">
        <v>8988</v>
      </c>
      <c r="X279" s="235" t="s">
        <v>60</v>
      </c>
      <c r="Y279" s="235">
        <v>0</v>
      </c>
      <c r="Z279" s="235">
        <v>100</v>
      </c>
      <c r="AA279" s="235" t="s"/>
    </row>
    <row r="280" spans="1:27">
      <c r="A280" s="234" t="s">
        <v>9945</v>
      </c>
      <c r="B280" s="234" t="s">
        <v>45</v>
      </c>
      <c r="C280" s="234" t="s">
        <v>8952</v>
      </c>
      <c r="D280" s="234" t="s">
        <v>47</v>
      </c>
      <c r="E280" s="234" t="s">
        <v>48</v>
      </c>
      <c r="F280" s="234" t="s">
        <v>9946</v>
      </c>
      <c r="G280" s="235" t="s">
        <v>9947</v>
      </c>
      <c r="H280" s="235" t="s">
        <v>9948</v>
      </c>
      <c r="I280" s="235" t="s">
        <v>52</v>
      </c>
      <c r="J280" s="235" t="s">
        <v>53</v>
      </c>
      <c r="K280" s="235" t="s">
        <v>559</v>
      </c>
      <c r="L280" s="235" t="s">
        <v>55</v>
      </c>
      <c r="M280" s="235" t="s">
        <v>9169</v>
      </c>
      <c r="N280" s="235" t="s">
        <v>57</v>
      </c>
      <c r="O280" s="235" t="s">
        <v>47</v>
      </c>
      <c r="P280" s="235" t="s">
        <v>47</v>
      </c>
      <c r="Q280" s="235" t="s">
        <v>57</v>
      </c>
      <c r="R280" s="235" t="s">
        <v>57</v>
      </c>
      <c r="S280" s="235" t="s">
        <v>48</v>
      </c>
      <c r="T280" s="235" t="s">
        <v>48</v>
      </c>
      <c r="U280" s="235" t="s">
        <v>58</v>
      </c>
      <c r="V280" s="235" t="s">
        <v>48</v>
      </c>
      <c r="W280" s="235" t="s">
        <v>9170</v>
      </c>
      <c r="X280" s="235" t="s">
        <v>60</v>
      </c>
      <c r="Y280" s="235">
        <v>235</v>
      </c>
      <c r="Z280" s="235">
        <v>0</v>
      </c>
      <c r="AA280" s="235" t="s"/>
    </row>
    <row r="281" spans="1:27">
      <c r="A281" s="234" t="s">
        <v>9949</v>
      </c>
      <c r="B281" s="234" t="s">
        <v>45</v>
      </c>
      <c r="C281" s="234" t="s">
        <v>8952</v>
      </c>
      <c r="D281" s="234" t="s">
        <v>47</v>
      </c>
      <c r="E281" s="234" t="s">
        <v>48</v>
      </c>
      <c r="F281" s="234" t="s">
        <v>9946</v>
      </c>
      <c r="G281" s="235" t="s">
        <v>9947</v>
      </c>
      <c r="H281" s="235" t="s">
        <v>9948</v>
      </c>
      <c r="I281" s="235" t="s">
        <v>52</v>
      </c>
      <c r="J281" s="235" t="s">
        <v>116</v>
      </c>
      <c r="K281" s="235" t="s">
        <v>559</v>
      </c>
      <c r="L281" s="235" t="s">
        <v>55</v>
      </c>
      <c r="M281" s="235" t="s">
        <v>57</v>
      </c>
      <c r="N281" s="235" t="s">
        <v>57</v>
      </c>
      <c r="O281" s="235" t="s">
        <v>9950</v>
      </c>
      <c r="P281" s="235" t="s">
        <v>9951</v>
      </c>
      <c r="Q281" s="235" t="s">
        <v>8987</v>
      </c>
      <c r="R281" s="235" t="s">
        <v>57</v>
      </c>
      <c r="S281" s="235" t="s">
        <v>119</v>
      </c>
      <c r="T281" s="235" t="s">
        <v>53</v>
      </c>
      <c r="U281" s="235" t="s">
        <v>58</v>
      </c>
      <c r="V281" s="235" t="s">
        <v>48</v>
      </c>
      <c r="W281" s="235" t="s">
        <v>8988</v>
      </c>
      <c r="X281" s="235" t="s">
        <v>60</v>
      </c>
      <c r="Y281" s="235">
        <v>0</v>
      </c>
      <c r="Z281" s="235">
        <v>100</v>
      </c>
      <c r="AA281" s="235" t="s"/>
    </row>
    <row r="282" spans="1:27">
      <c r="A282" s="234" t="s">
        <v>9952</v>
      </c>
      <c r="B282" s="234" t="s">
        <v>45</v>
      </c>
      <c r="C282" s="234" t="s">
        <v>8952</v>
      </c>
      <c r="D282" s="234" t="s">
        <v>47</v>
      </c>
      <c r="E282" s="234" t="s">
        <v>48</v>
      </c>
      <c r="F282" s="234" t="s">
        <v>9953</v>
      </c>
      <c r="G282" s="235" t="s">
        <v>9954</v>
      </c>
      <c r="H282" s="235" t="s">
        <v>9955</v>
      </c>
      <c r="I282" s="235" t="s">
        <v>52</v>
      </c>
      <c r="J282" s="235" t="s">
        <v>53</v>
      </c>
      <c r="K282" s="235" t="s">
        <v>578</v>
      </c>
      <c r="L282" s="235" t="s">
        <v>55</v>
      </c>
      <c r="M282" s="235" t="s">
        <v>9956</v>
      </c>
      <c r="N282" s="235" t="s">
        <v>57</v>
      </c>
      <c r="O282" s="235" t="s">
        <v>47</v>
      </c>
      <c r="P282" s="235" t="s">
        <v>47</v>
      </c>
      <c r="Q282" s="235" t="s">
        <v>57</v>
      </c>
      <c r="R282" s="235" t="s">
        <v>57</v>
      </c>
      <c r="S282" s="235" t="s">
        <v>48</v>
      </c>
      <c r="T282" s="235" t="s">
        <v>48</v>
      </c>
      <c r="U282" s="235" t="s">
        <v>58</v>
      </c>
      <c r="V282" s="235" t="s">
        <v>48</v>
      </c>
      <c r="W282" s="235" t="s">
        <v>9957</v>
      </c>
      <c r="X282" s="235" t="s">
        <v>60</v>
      </c>
      <c r="Y282" s="235">
        <v>1180</v>
      </c>
      <c r="Z282" s="235">
        <v>0</v>
      </c>
      <c r="AA282" s="235" t="s"/>
    </row>
    <row r="283" spans="1:27">
      <c r="A283" s="234" t="s">
        <v>9958</v>
      </c>
      <c r="B283" s="234" t="s">
        <v>45</v>
      </c>
      <c r="C283" s="234" t="s">
        <v>8952</v>
      </c>
      <c r="D283" s="234" t="s">
        <v>47</v>
      </c>
      <c r="E283" s="234" t="s">
        <v>48</v>
      </c>
      <c r="F283" s="234" t="s">
        <v>9959</v>
      </c>
      <c r="G283" s="235" t="s">
        <v>9960</v>
      </c>
      <c r="H283" s="235" t="s">
        <v>9961</v>
      </c>
      <c r="I283" s="235" t="s">
        <v>52</v>
      </c>
      <c r="J283" s="235" t="s">
        <v>53</v>
      </c>
      <c r="K283" s="235" t="s">
        <v>403</v>
      </c>
      <c r="L283" s="235" t="s">
        <v>55</v>
      </c>
      <c r="M283" s="235" t="s">
        <v>8974</v>
      </c>
      <c r="N283" s="235" t="s">
        <v>57</v>
      </c>
      <c r="O283" s="235" t="s">
        <v>47</v>
      </c>
      <c r="P283" s="235" t="s">
        <v>47</v>
      </c>
      <c r="Q283" s="235" t="s">
        <v>57</v>
      </c>
      <c r="R283" s="235" t="s">
        <v>57</v>
      </c>
      <c r="S283" s="235" t="s">
        <v>48</v>
      </c>
      <c r="T283" s="235" t="s">
        <v>48</v>
      </c>
      <c r="U283" s="235" t="s">
        <v>58</v>
      </c>
      <c r="V283" s="235" t="s">
        <v>48</v>
      </c>
      <c r="W283" s="235" t="s">
        <v>8975</v>
      </c>
      <c r="X283" s="235" t="s">
        <v>60</v>
      </c>
      <c r="Y283" s="235">
        <v>545</v>
      </c>
      <c r="Z283" s="235">
        <v>0</v>
      </c>
      <c r="AA283" s="235" t="s"/>
    </row>
    <row r="284" spans="1:27">
      <c r="A284" s="234" t="s">
        <v>9962</v>
      </c>
      <c r="B284" s="234" t="s">
        <v>45</v>
      </c>
      <c r="C284" s="234" t="s">
        <v>8952</v>
      </c>
      <c r="D284" s="234" t="s">
        <v>47</v>
      </c>
      <c r="E284" s="234" t="s">
        <v>48</v>
      </c>
      <c r="F284" s="234" t="s">
        <v>9959</v>
      </c>
      <c r="G284" s="235" t="s">
        <v>9960</v>
      </c>
      <c r="H284" s="235" t="s">
        <v>9961</v>
      </c>
      <c r="I284" s="235" t="s">
        <v>52</v>
      </c>
      <c r="J284" s="235" t="s">
        <v>116</v>
      </c>
      <c r="K284" s="235" t="s">
        <v>403</v>
      </c>
      <c r="L284" s="235" t="s">
        <v>55</v>
      </c>
      <c r="M284" s="235" t="s">
        <v>57</v>
      </c>
      <c r="N284" s="235" t="s">
        <v>57</v>
      </c>
      <c r="O284" s="235" t="s">
        <v>9963</v>
      </c>
      <c r="P284" s="235" t="s">
        <v>9964</v>
      </c>
      <c r="Q284" s="235" t="s">
        <v>9965</v>
      </c>
      <c r="R284" s="235" t="s">
        <v>57</v>
      </c>
      <c r="S284" s="235" t="s">
        <v>119</v>
      </c>
      <c r="T284" s="235" t="s">
        <v>53</v>
      </c>
      <c r="U284" s="235" t="s">
        <v>58</v>
      </c>
      <c r="V284" s="235" t="s">
        <v>48</v>
      </c>
      <c r="W284" s="235" t="s">
        <v>9966</v>
      </c>
      <c r="X284" s="235" t="s">
        <v>60</v>
      </c>
      <c r="Y284" s="235">
        <v>0</v>
      </c>
      <c r="Z284" s="235">
        <v>315</v>
      </c>
      <c r="AA284" s="235" t="s"/>
    </row>
    <row r="285" spans="1:27">
      <c r="A285" s="234" t="s">
        <v>9967</v>
      </c>
      <c r="B285" s="234" t="s">
        <v>45</v>
      </c>
      <c r="C285" s="234" t="s">
        <v>8952</v>
      </c>
      <c r="D285" s="234" t="s">
        <v>47</v>
      </c>
      <c r="E285" s="234" t="s">
        <v>48</v>
      </c>
      <c r="F285" s="234" t="s">
        <v>9968</v>
      </c>
      <c r="G285" s="235" t="s">
        <v>9969</v>
      </c>
      <c r="H285" s="235" t="s">
        <v>9961</v>
      </c>
      <c r="I285" s="235" t="s">
        <v>52</v>
      </c>
      <c r="J285" s="235" t="s">
        <v>53</v>
      </c>
      <c r="K285" s="235" t="s">
        <v>403</v>
      </c>
      <c r="L285" s="235" t="s">
        <v>55</v>
      </c>
      <c r="M285" s="235" t="s">
        <v>8974</v>
      </c>
      <c r="N285" s="235" t="s">
        <v>57</v>
      </c>
      <c r="O285" s="235" t="s">
        <v>47</v>
      </c>
      <c r="P285" s="235" t="s">
        <v>47</v>
      </c>
      <c r="Q285" s="235" t="s">
        <v>57</v>
      </c>
      <c r="R285" s="235" t="s">
        <v>57</v>
      </c>
      <c r="S285" s="235" t="s">
        <v>48</v>
      </c>
      <c r="T285" s="235" t="s">
        <v>48</v>
      </c>
      <c r="U285" s="235" t="s">
        <v>58</v>
      </c>
      <c r="V285" s="235" t="s">
        <v>48</v>
      </c>
      <c r="W285" s="235" t="s">
        <v>8975</v>
      </c>
      <c r="X285" s="235" t="s">
        <v>60</v>
      </c>
      <c r="Y285" s="235">
        <v>545</v>
      </c>
      <c r="Z285" s="235">
        <v>0</v>
      </c>
      <c r="AA285" s="235" t="s"/>
    </row>
    <row r="286" spans="1:27">
      <c r="A286" s="234" t="s">
        <v>9970</v>
      </c>
      <c r="B286" s="234" t="s">
        <v>45</v>
      </c>
      <c r="C286" s="234" t="s">
        <v>8952</v>
      </c>
      <c r="D286" s="234" t="s">
        <v>47</v>
      </c>
      <c r="E286" s="234" t="s">
        <v>48</v>
      </c>
      <c r="F286" s="234" t="s">
        <v>9968</v>
      </c>
      <c r="G286" s="235" t="s">
        <v>9969</v>
      </c>
      <c r="H286" s="235" t="s">
        <v>9961</v>
      </c>
      <c r="I286" s="235" t="s">
        <v>52</v>
      </c>
      <c r="J286" s="235" t="s">
        <v>116</v>
      </c>
      <c r="K286" s="235" t="s">
        <v>403</v>
      </c>
      <c r="L286" s="235" t="s">
        <v>55</v>
      </c>
      <c r="M286" s="235" t="s">
        <v>57</v>
      </c>
      <c r="N286" s="235" t="s">
        <v>57</v>
      </c>
      <c r="O286" s="235" t="s">
        <v>9971</v>
      </c>
      <c r="P286" s="235" t="s">
        <v>9972</v>
      </c>
      <c r="Q286" s="235" t="s">
        <v>9965</v>
      </c>
      <c r="R286" s="235" t="s">
        <v>57</v>
      </c>
      <c r="S286" s="235" t="s">
        <v>119</v>
      </c>
      <c r="T286" s="235" t="s">
        <v>53</v>
      </c>
      <c r="U286" s="235" t="s">
        <v>58</v>
      </c>
      <c r="V286" s="235" t="s">
        <v>48</v>
      </c>
      <c r="W286" s="235" t="s">
        <v>9966</v>
      </c>
      <c r="X286" s="235" t="s">
        <v>60</v>
      </c>
      <c r="Y286" s="235">
        <v>0</v>
      </c>
      <c r="Z286" s="235">
        <v>315</v>
      </c>
      <c r="AA286" s="235" t="s"/>
    </row>
    <row r="287" spans="1:27">
      <c r="A287" s="234" t="s">
        <v>9973</v>
      </c>
      <c r="B287" s="234" t="s">
        <v>45</v>
      </c>
      <c r="C287" s="234" t="s">
        <v>8952</v>
      </c>
      <c r="D287" s="234" t="s">
        <v>47</v>
      </c>
      <c r="E287" s="234" t="s">
        <v>48</v>
      </c>
      <c r="F287" s="234" t="s">
        <v>9974</v>
      </c>
      <c r="G287" s="235" t="s">
        <v>9975</v>
      </c>
      <c r="H287" s="235" t="s">
        <v>9373</v>
      </c>
      <c r="I287" s="235" t="s">
        <v>52</v>
      </c>
      <c r="J287" s="235" t="s">
        <v>53</v>
      </c>
      <c r="K287" s="235" t="s">
        <v>385</v>
      </c>
      <c r="L287" s="235" t="s">
        <v>55</v>
      </c>
      <c r="M287" s="235" t="s">
        <v>9169</v>
      </c>
      <c r="N287" s="235" t="s">
        <v>57</v>
      </c>
      <c r="O287" s="235" t="s">
        <v>47</v>
      </c>
      <c r="P287" s="235" t="s">
        <v>47</v>
      </c>
      <c r="Q287" s="235" t="s">
        <v>57</v>
      </c>
      <c r="R287" s="235" t="s">
        <v>57</v>
      </c>
      <c r="S287" s="235" t="s">
        <v>48</v>
      </c>
      <c r="T287" s="235" t="s">
        <v>48</v>
      </c>
      <c r="U287" s="235" t="s">
        <v>58</v>
      </c>
      <c r="V287" s="235" t="s">
        <v>48</v>
      </c>
      <c r="W287" s="235" t="s">
        <v>9170</v>
      </c>
      <c r="X287" s="235" t="s">
        <v>60</v>
      </c>
      <c r="Y287" s="235">
        <v>235</v>
      </c>
      <c r="Z287" s="235">
        <v>0</v>
      </c>
      <c r="AA287" s="235" t="s"/>
    </row>
    <row r="288" spans="1:27">
      <c r="A288" s="234" t="s">
        <v>9976</v>
      </c>
      <c r="B288" s="234" t="s">
        <v>45</v>
      </c>
      <c r="C288" s="234" t="s">
        <v>8952</v>
      </c>
      <c r="D288" s="234" t="s">
        <v>47</v>
      </c>
      <c r="E288" s="234" t="s">
        <v>48</v>
      </c>
      <c r="F288" s="234" t="s">
        <v>9974</v>
      </c>
      <c r="G288" s="235" t="s">
        <v>9975</v>
      </c>
      <c r="H288" s="235" t="s">
        <v>9373</v>
      </c>
      <c r="I288" s="235" t="s">
        <v>52</v>
      </c>
      <c r="J288" s="235" t="s">
        <v>116</v>
      </c>
      <c r="K288" s="235" t="s">
        <v>385</v>
      </c>
      <c r="L288" s="235" t="s">
        <v>55</v>
      </c>
      <c r="M288" s="235" t="s">
        <v>57</v>
      </c>
      <c r="N288" s="235" t="s">
        <v>57</v>
      </c>
      <c r="O288" s="235" t="s">
        <v>9977</v>
      </c>
      <c r="P288" s="235" t="s">
        <v>9978</v>
      </c>
      <c r="Q288" s="235" t="s">
        <v>8987</v>
      </c>
      <c r="R288" s="235" t="s">
        <v>57</v>
      </c>
      <c r="S288" s="235" t="s">
        <v>119</v>
      </c>
      <c r="T288" s="235" t="s">
        <v>53</v>
      </c>
      <c r="U288" s="235" t="s">
        <v>58</v>
      </c>
      <c r="V288" s="235" t="s">
        <v>48</v>
      </c>
      <c r="W288" s="235" t="s">
        <v>8988</v>
      </c>
      <c r="X288" s="235" t="s">
        <v>60</v>
      </c>
      <c r="Y288" s="235">
        <v>0</v>
      </c>
      <c r="Z288" s="235">
        <v>100</v>
      </c>
      <c r="AA288" s="235" t="s"/>
    </row>
    <row r="289" spans="1:27">
      <c r="A289" s="234" t="s">
        <v>9979</v>
      </c>
      <c r="B289" s="234" t="s">
        <v>45</v>
      </c>
      <c r="C289" s="234" t="s">
        <v>8952</v>
      </c>
      <c r="D289" s="234" t="s">
        <v>47</v>
      </c>
      <c r="E289" s="234" t="s">
        <v>48</v>
      </c>
      <c r="F289" s="234" t="s">
        <v>9980</v>
      </c>
      <c r="G289" s="235" t="s">
        <v>9981</v>
      </c>
      <c r="H289" s="235" t="s">
        <v>9982</v>
      </c>
      <c r="I289" s="235" t="s">
        <v>52</v>
      </c>
      <c r="J289" s="235" t="s">
        <v>53</v>
      </c>
      <c r="K289" s="235" t="s">
        <v>454</v>
      </c>
      <c r="L289" s="235" t="s">
        <v>55</v>
      </c>
      <c r="M289" s="235" t="s">
        <v>2786</v>
      </c>
      <c r="N289" s="235" t="s">
        <v>57</v>
      </c>
      <c r="O289" s="235" t="s">
        <v>47</v>
      </c>
      <c r="P289" s="235" t="s">
        <v>47</v>
      </c>
      <c r="Q289" s="235" t="s">
        <v>57</v>
      </c>
      <c r="R289" s="235" t="s">
        <v>57</v>
      </c>
      <c r="S289" s="235" t="s">
        <v>48</v>
      </c>
      <c r="T289" s="235" t="s">
        <v>48</v>
      </c>
      <c r="U289" s="235" t="s">
        <v>58</v>
      </c>
      <c r="V289" s="235" t="s">
        <v>48</v>
      </c>
      <c r="W289" s="235" t="s">
        <v>2787</v>
      </c>
      <c r="X289" s="235" t="s">
        <v>60</v>
      </c>
      <c r="Y289" s="235">
        <v>385</v>
      </c>
      <c r="Z289" s="235">
        <v>0</v>
      </c>
      <c r="AA289" s="235" t="s"/>
    </row>
    <row r="290" spans="1:27">
      <c r="A290" s="234" t="s">
        <v>9983</v>
      </c>
      <c r="B290" s="234" t="s">
        <v>45</v>
      </c>
      <c r="C290" s="234" t="s">
        <v>8952</v>
      </c>
      <c r="D290" s="234" t="s">
        <v>47</v>
      </c>
      <c r="E290" s="234" t="s">
        <v>48</v>
      </c>
      <c r="F290" s="234" t="s">
        <v>9980</v>
      </c>
      <c r="G290" s="235" t="s">
        <v>9981</v>
      </c>
      <c r="H290" s="235" t="s">
        <v>9982</v>
      </c>
      <c r="I290" s="235" t="s">
        <v>52</v>
      </c>
      <c r="J290" s="235" t="s">
        <v>116</v>
      </c>
      <c r="K290" s="235" t="s">
        <v>454</v>
      </c>
      <c r="L290" s="235" t="s">
        <v>55</v>
      </c>
      <c r="M290" s="235" t="s">
        <v>57</v>
      </c>
      <c r="N290" s="235" t="s">
        <v>57</v>
      </c>
      <c r="O290" s="235" t="s">
        <v>9984</v>
      </c>
      <c r="P290" s="235" t="s">
        <v>9985</v>
      </c>
      <c r="Q290" s="235" t="s">
        <v>8987</v>
      </c>
      <c r="R290" s="235" t="s">
        <v>57</v>
      </c>
      <c r="S290" s="235" t="s">
        <v>119</v>
      </c>
      <c r="T290" s="235" t="s">
        <v>53</v>
      </c>
      <c r="U290" s="235" t="s">
        <v>58</v>
      </c>
      <c r="V290" s="235" t="s">
        <v>48</v>
      </c>
      <c r="W290" s="235" t="s">
        <v>8988</v>
      </c>
      <c r="X290" s="235" t="s">
        <v>60</v>
      </c>
      <c r="Y290" s="235">
        <v>0</v>
      </c>
      <c r="Z290" s="235">
        <v>100</v>
      </c>
      <c r="AA290" s="235" t="s"/>
    </row>
    <row r="291" spans="1:27">
      <c r="A291" s="234" t="s">
        <v>9986</v>
      </c>
      <c r="B291" s="234" t="s">
        <v>45</v>
      </c>
      <c r="C291" s="234" t="s">
        <v>8952</v>
      </c>
      <c r="D291" s="234" t="s">
        <v>47</v>
      </c>
      <c r="E291" s="234" t="s">
        <v>48</v>
      </c>
      <c r="F291" s="234" t="s">
        <v>9987</v>
      </c>
      <c r="G291" s="235" t="s">
        <v>9988</v>
      </c>
      <c r="H291" s="235" t="s">
        <v>9989</v>
      </c>
      <c r="I291" s="235" t="s">
        <v>52</v>
      </c>
      <c r="J291" s="235" t="s">
        <v>53</v>
      </c>
      <c r="K291" s="235" t="s">
        <v>385</v>
      </c>
      <c r="L291" s="235" t="s">
        <v>55</v>
      </c>
      <c r="M291" s="235" t="s">
        <v>9164</v>
      </c>
      <c r="N291" s="235" t="s">
        <v>57</v>
      </c>
      <c r="O291" s="235" t="s">
        <v>47</v>
      </c>
      <c r="P291" s="235" t="s">
        <v>47</v>
      </c>
      <c r="Q291" s="235" t="s">
        <v>57</v>
      </c>
      <c r="R291" s="235" t="s">
        <v>57</v>
      </c>
      <c r="S291" s="235" t="s">
        <v>48</v>
      </c>
      <c r="T291" s="235" t="s">
        <v>48</v>
      </c>
      <c r="U291" s="235" t="s">
        <v>58</v>
      </c>
      <c r="V291" s="235" t="s">
        <v>48</v>
      </c>
      <c r="W291" s="235" t="s">
        <v>9165</v>
      </c>
      <c r="X291" s="235" t="s">
        <v>60</v>
      </c>
      <c r="Y291" s="235">
        <v>290</v>
      </c>
      <c r="Z291" s="235">
        <v>0</v>
      </c>
      <c r="AA291" s="235" t="s"/>
    </row>
    <row r="292" spans="1:27">
      <c r="A292" s="234" t="s">
        <v>9990</v>
      </c>
      <c r="B292" s="234" t="s">
        <v>45</v>
      </c>
      <c r="C292" s="234" t="s">
        <v>8952</v>
      </c>
      <c r="D292" s="234" t="s">
        <v>47</v>
      </c>
      <c r="E292" s="234" t="s">
        <v>48</v>
      </c>
      <c r="F292" s="234" t="s">
        <v>9953</v>
      </c>
      <c r="G292" s="235" t="s">
        <v>9954</v>
      </c>
      <c r="H292" s="235" t="s">
        <v>9955</v>
      </c>
      <c r="I292" s="235" t="s">
        <v>52</v>
      </c>
      <c r="J292" s="235" t="s">
        <v>116</v>
      </c>
      <c r="K292" s="235" t="s">
        <v>578</v>
      </c>
      <c r="L292" s="235" t="s">
        <v>55</v>
      </c>
      <c r="M292" s="235" t="s">
        <v>57</v>
      </c>
      <c r="N292" s="235" t="s">
        <v>57</v>
      </c>
      <c r="O292" s="235" t="s">
        <v>9991</v>
      </c>
      <c r="P292" s="235" t="s">
        <v>9992</v>
      </c>
      <c r="Q292" s="235" t="s">
        <v>8998</v>
      </c>
      <c r="R292" s="235" t="s">
        <v>57</v>
      </c>
      <c r="S292" s="235" t="s">
        <v>119</v>
      </c>
      <c r="T292" s="235" t="s">
        <v>53</v>
      </c>
      <c r="U292" s="235" t="s">
        <v>58</v>
      </c>
      <c r="V292" s="235" t="s">
        <v>48</v>
      </c>
      <c r="W292" s="235" t="s">
        <v>8999</v>
      </c>
      <c r="X292" s="235" t="s">
        <v>60</v>
      </c>
      <c r="Y292" s="235">
        <v>0</v>
      </c>
      <c r="Z292" s="235">
        <v>400</v>
      </c>
      <c r="AA292" s="235" t="s"/>
    </row>
    <row r="293" spans="1:27">
      <c r="A293" s="234" t="s">
        <v>9993</v>
      </c>
      <c r="B293" s="234" t="s">
        <v>45</v>
      </c>
      <c r="C293" s="234" t="s">
        <v>8952</v>
      </c>
      <c r="D293" s="234" t="s">
        <v>47</v>
      </c>
      <c r="E293" s="234" t="s">
        <v>48</v>
      </c>
      <c r="F293" s="234" t="s">
        <v>9953</v>
      </c>
      <c r="G293" s="235" t="s">
        <v>9954</v>
      </c>
      <c r="H293" s="235" t="s">
        <v>9955</v>
      </c>
      <c r="I293" s="235" t="s">
        <v>52</v>
      </c>
      <c r="J293" s="235" t="s">
        <v>116</v>
      </c>
      <c r="K293" s="235" t="s">
        <v>578</v>
      </c>
      <c r="L293" s="235" t="s">
        <v>55</v>
      </c>
      <c r="M293" s="235" t="s">
        <v>57</v>
      </c>
      <c r="N293" s="235" t="s">
        <v>57</v>
      </c>
      <c r="O293" s="235" t="s">
        <v>9994</v>
      </c>
      <c r="P293" s="235" t="s">
        <v>9995</v>
      </c>
      <c r="Q293" s="235" t="s">
        <v>8998</v>
      </c>
      <c r="R293" s="235" t="s">
        <v>57</v>
      </c>
      <c r="S293" s="235" t="s">
        <v>119</v>
      </c>
      <c r="T293" s="235" t="s">
        <v>53</v>
      </c>
      <c r="U293" s="235" t="s">
        <v>58</v>
      </c>
      <c r="V293" s="235" t="s">
        <v>48</v>
      </c>
      <c r="W293" s="235" t="s">
        <v>8999</v>
      </c>
      <c r="X293" s="235" t="s">
        <v>60</v>
      </c>
      <c r="Y293" s="235">
        <v>0</v>
      </c>
      <c r="Z293" s="235">
        <v>400</v>
      </c>
      <c r="AA293" s="235" t="s"/>
    </row>
    <row r="294" spans="1:27">
      <c r="A294" s="234" t="s">
        <v>9996</v>
      </c>
      <c r="B294" s="234" t="s">
        <v>45</v>
      </c>
      <c r="C294" s="234" t="s">
        <v>8952</v>
      </c>
      <c r="D294" s="234" t="s">
        <v>47</v>
      </c>
      <c r="E294" s="234" t="s">
        <v>48</v>
      </c>
      <c r="F294" s="234" t="s">
        <v>9997</v>
      </c>
      <c r="G294" s="235" t="s">
        <v>9998</v>
      </c>
      <c r="H294" s="235" t="s">
        <v>9393</v>
      </c>
      <c r="I294" s="235" t="s">
        <v>52</v>
      </c>
      <c r="J294" s="235" t="s">
        <v>53</v>
      </c>
      <c r="K294" s="235" t="s">
        <v>385</v>
      </c>
      <c r="L294" s="235" t="s">
        <v>55</v>
      </c>
      <c r="M294" s="235" t="s">
        <v>9400</v>
      </c>
      <c r="N294" s="235" t="s">
        <v>57</v>
      </c>
      <c r="O294" s="235" t="s">
        <v>47</v>
      </c>
      <c r="P294" s="235" t="s">
        <v>47</v>
      </c>
      <c r="Q294" s="235" t="s">
        <v>57</v>
      </c>
      <c r="R294" s="235" t="s">
        <v>57</v>
      </c>
      <c r="S294" s="235" t="s">
        <v>48</v>
      </c>
      <c r="T294" s="235" t="s">
        <v>48</v>
      </c>
      <c r="U294" s="235" t="s">
        <v>58</v>
      </c>
      <c r="V294" s="235" t="s">
        <v>48</v>
      </c>
      <c r="W294" s="235" t="s">
        <v>9401</v>
      </c>
      <c r="X294" s="235" t="s">
        <v>60</v>
      </c>
      <c r="Y294" s="235">
        <v>270</v>
      </c>
      <c r="Z294" s="235">
        <v>0</v>
      </c>
      <c r="AA294" s="235" t="s"/>
    </row>
    <row r="295" spans="1:27">
      <c r="A295" s="234" t="s">
        <v>9999</v>
      </c>
      <c r="B295" s="234" t="s">
        <v>45</v>
      </c>
      <c r="C295" s="234" t="s">
        <v>8952</v>
      </c>
      <c r="D295" s="234" t="s">
        <v>47</v>
      </c>
      <c r="E295" s="234" t="s">
        <v>48</v>
      </c>
      <c r="F295" s="234" t="s">
        <v>9997</v>
      </c>
      <c r="G295" s="235" t="s">
        <v>9998</v>
      </c>
      <c r="H295" s="235" t="s">
        <v>9393</v>
      </c>
      <c r="I295" s="235" t="s">
        <v>52</v>
      </c>
      <c r="J295" s="235" t="s">
        <v>116</v>
      </c>
      <c r="K295" s="235" t="s">
        <v>385</v>
      </c>
      <c r="L295" s="235" t="s">
        <v>55</v>
      </c>
      <c r="M295" s="235" t="s">
        <v>57</v>
      </c>
      <c r="N295" s="235" t="s">
        <v>57</v>
      </c>
      <c r="O295" s="235" t="s">
        <v>10000</v>
      </c>
      <c r="P295" s="235" t="s">
        <v>10001</v>
      </c>
      <c r="Q295" s="235" t="s">
        <v>8987</v>
      </c>
      <c r="R295" s="235" t="s">
        <v>57</v>
      </c>
      <c r="S295" s="235" t="s">
        <v>119</v>
      </c>
      <c r="T295" s="235" t="s">
        <v>53</v>
      </c>
      <c r="U295" s="235" t="s">
        <v>58</v>
      </c>
      <c r="V295" s="235" t="s">
        <v>48</v>
      </c>
      <c r="W295" s="235" t="s">
        <v>8988</v>
      </c>
      <c r="X295" s="235" t="s">
        <v>60</v>
      </c>
      <c r="Y295" s="235">
        <v>0</v>
      </c>
      <c r="Z295" s="235">
        <v>100</v>
      </c>
      <c r="AA295" s="235" t="s"/>
    </row>
    <row r="296" spans="1:27">
      <c r="A296" s="234" t="s">
        <v>10002</v>
      </c>
      <c r="B296" s="234" t="s">
        <v>45</v>
      </c>
      <c r="C296" s="234" t="s">
        <v>8952</v>
      </c>
      <c r="D296" s="234" t="s">
        <v>47</v>
      </c>
      <c r="E296" s="234" t="s">
        <v>48</v>
      </c>
      <c r="F296" s="234" t="s">
        <v>10003</v>
      </c>
      <c r="G296" s="235" t="s">
        <v>10004</v>
      </c>
      <c r="H296" s="235" t="s">
        <v>10005</v>
      </c>
      <c r="I296" s="235" t="s">
        <v>52</v>
      </c>
      <c r="J296" s="235" t="s">
        <v>53</v>
      </c>
      <c r="K296" s="235" t="s">
        <v>54</v>
      </c>
      <c r="L296" s="235" t="s">
        <v>55</v>
      </c>
      <c r="M296" s="235" t="s">
        <v>8969</v>
      </c>
      <c r="N296" s="235" t="s">
        <v>57</v>
      </c>
      <c r="O296" s="235" t="s">
        <v>47</v>
      </c>
      <c r="P296" s="235" t="s">
        <v>47</v>
      </c>
      <c r="Q296" s="235" t="s">
        <v>57</v>
      </c>
      <c r="R296" s="235" t="s">
        <v>57</v>
      </c>
      <c r="S296" s="235" t="s">
        <v>48</v>
      </c>
      <c r="T296" s="235" t="s">
        <v>48</v>
      </c>
      <c r="U296" s="235" t="s">
        <v>58</v>
      </c>
      <c r="V296" s="235" t="s">
        <v>48</v>
      </c>
      <c r="W296" s="235" t="s">
        <v>8970</v>
      </c>
      <c r="X296" s="235" t="s">
        <v>60</v>
      </c>
      <c r="Y296" s="235">
        <v>300</v>
      </c>
      <c r="Z296" s="235">
        <v>0</v>
      </c>
      <c r="AA296" s="235" t="s"/>
    </row>
    <row r="297" spans="1:27">
      <c r="A297" s="234" t="s">
        <v>10006</v>
      </c>
      <c r="B297" s="234" t="s">
        <v>45</v>
      </c>
      <c r="C297" s="234" t="s">
        <v>8952</v>
      </c>
      <c r="D297" s="234" t="s">
        <v>47</v>
      </c>
      <c r="E297" s="234" t="s">
        <v>48</v>
      </c>
      <c r="F297" s="234" t="s">
        <v>10003</v>
      </c>
      <c r="G297" s="235" t="s">
        <v>10004</v>
      </c>
      <c r="H297" s="235" t="s">
        <v>10005</v>
      </c>
      <c r="I297" s="235" t="s">
        <v>52</v>
      </c>
      <c r="J297" s="235" t="s">
        <v>116</v>
      </c>
      <c r="K297" s="235" t="s">
        <v>54</v>
      </c>
      <c r="L297" s="235" t="s">
        <v>55</v>
      </c>
      <c r="M297" s="235" t="s">
        <v>57</v>
      </c>
      <c r="N297" s="235" t="s">
        <v>57</v>
      </c>
      <c r="O297" s="235" t="s">
        <v>10007</v>
      </c>
      <c r="P297" s="235" t="s">
        <v>10008</v>
      </c>
      <c r="Q297" s="235" t="s">
        <v>8987</v>
      </c>
      <c r="R297" s="235" t="s">
        <v>57</v>
      </c>
      <c r="S297" s="235" t="s">
        <v>119</v>
      </c>
      <c r="T297" s="235" t="s">
        <v>53</v>
      </c>
      <c r="U297" s="235" t="s">
        <v>58</v>
      </c>
      <c r="V297" s="235" t="s">
        <v>48</v>
      </c>
      <c r="W297" s="235" t="s">
        <v>8988</v>
      </c>
      <c r="X297" s="235" t="s">
        <v>60</v>
      </c>
      <c r="Y297" s="235">
        <v>0</v>
      </c>
      <c r="Z297" s="235">
        <v>100</v>
      </c>
      <c r="AA297" s="235" t="s"/>
    </row>
    <row r="298" spans="1:27">
      <c r="A298" s="234" t="s">
        <v>10009</v>
      </c>
      <c r="B298" s="234" t="s">
        <v>45</v>
      </c>
      <c r="C298" s="234" t="s">
        <v>8952</v>
      </c>
      <c r="D298" s="234" t="s">
        <v>47</v>
      </c>
      <c r="E298" s="234" t="s">
        <v>48</v>
      </c>
      <c r="F298" s="234" t="s">
        <v>10010</v>
      </c>
      <c r="G298" s="235" t="s">
        <v>10011</v>
      </c>
      <c r="H298" s="235" t="s">
        <v>10012</v>
      </c>
      <c r="I298" s="235" t="s">
        <v>52</v>
      </c>
      <c r="J298" s="235" t="s">
        <v>53</v>
      </c>
      <c r="K298" s="235" t="s">
        <v>385</v>
      </c>
      <c r="L298" s="235" t="s">
        <v>55</v>
      </c>
      <c r="M298" s="235" t="s">
        <v>9169</v>
      </c>
      <c r="N298" s="235" t="s">
        <v>57</v>
      </c>
      <c r="O298" s="235" t="s">
        <v>47</v>
      </c>
      <c r="P298" s="235" t="s">
        <v>47</v>
      </c>
      <c r="Q298" s="235" t="s">
        <v>57</v>
      </c>
      <c r="R298" s="235" t="s">
        <v>57</v>
      </c>
      <c r="S298" s="235" t="s">
        <v>48</v>
      </c>
      <c r="T298" s="235" t="s">
        <v>48</v>
      </c>
      <c r="U298" s="235" t="s">
        <v>58</v>
      </c>
      <c r="V298" s="235" t="s">
        <v>48</v>
      </c>
      <c r="W298" s="235" t="s">
        <v>9170</v>
      </c>
      <c r="X298" s="235" t="s">
        <v>60</v>
      </c>
      <c r="Y298" s="235">
        <v>235</v>
      </c>
      <c r="Z298" s="235">
        <v>0</v>
      </c>
      <c r="AA298" s="235" t="s"/>
    </row>
    <row r="299" spans="1:27">
      <c r="A299" s="234" t="s">
        <v>10013</v>
      </c>
      <c r="B299" s="234" t="s">
        <v>45</v>
      </c>
      <c r="C299" s="234" t="s">
        <v>8952</v>
      </c>
      <c r="D299" s="234" t="s">
        <v>47</v>
      </c>
      <c r="E299" s="234" t="s">
        <v>48</v>
      </c>
      <c r="F299" s="234" t="s">
        <v>10010</v>
      </c>
      <c r="G299" s="235" t="s">
        <v>10011</v>
      </c>
      <c r="H299" s="235" t="s">
        <v>10012</v>
      </c>
      <c r="I299" s="235" t="s">
        <v>52</v>
      </c>
      <c r="J299" s="235" t="s">
        <v>116</v>
      </c>
      <c r="K299" s="235" t="s">
        <v>385</v>
      </c>
      <c r="L299" s="235" t="s">
        <v>55</v>
      </c>
      <c r="M299" s="235" t="s">
        <v>57</v>
      </c>
      <c r="N299" s="235" t="s">
        <v>57</v>
      </c>
      <c r="O299" s="235" t="s">
        <v>10014</v>
      </c>
      <c r="P299" s="235" t="s">
        <v>10015</v>
      </c>
      <c r="Q299" s="235" t="s">
        <v>8987</v>
      </c>
      <c r="R299" s="235" t="s">
        <v>57</v>
      </c>
      <c r="S299" s="235" t="s">
        <v>119</v>
      </c>
      <c r="T299" s="235" t="s">
        <v>53</v>
      </c>
      <c r="U299" s="235" t="s">
        <v>58</v>
      </c>
      <c r="V299" s="235" t="s">
        <v>48</v>
      </c>
      <c r="W299" s="235" t="s">
        <v>8988</v>
      </c>
      <c r="X299" s="235" t="s">
        <v>60</v>
      </c>
      <c r="Y299" s="235">
        <v>0</v>
      </c>
      <c r="Z299" s="235">
        <v>100</v>
      </c>
      <c r="AA299" s="235" t="s"/>
    </row>
    <row r="300" spans="1:27">
      <c r="A300" s="234" t="s">
        <v>10016</v>
      </c>
      <c r="B300" s="234" t="s">
        <v>45</v>
      </c>
      <c r="C300" s="234" t="s">
        <v>8952</v>
      </c>
      <c r="D300" s="234" t="s">
        <v>47</v>
      </c>
      <c r="E300" s="234" t="s">
        <v>48</v>
      </c>
      <c r="F300" s="234" t="s">
        <v>10017</v>
      </c>
      <c r="G300" s="235" t="s">
        <v>10018</v>
      </c>
      <c r="H300" s="235" t="s">
        <v>10019</v>
      </c>
      <c r="I300" s="235" t="s">
        <v>52</v>
      </c>
      <c r="J300" s="235" t="s">
        <v>53</v>
      </c>
      <c r="K300" s="235" t="s">
        <v>385</v>
      </c>
      <c r="L300" s="235" t="s">
        <v>55</v>
      </c>
      <c r="M300" s="235" t="s">
        <v>9164</v>
      </c>
      <c r="N300" s="235" t="s">
        <v>57</v>
      </c>
      <c r="O300" s="235" t="s">
        <v>47</v>
      </c>
      <c r="P300" s="235" t="s">
        <v>47</v>
      </c>
      <c r="Q300" s="235" t="s">
        <v>57</v>
      </c>
      <c r="R300" s="235" t="s">
        <v>57</v>
      </c>
      <c r="S300" s="235" t="s">
        <v>48</v>
      </c>
      <c r="T300" s="235" t="s">
        <v>48</v>
      </c>
      <c r="U300" s="235" t="s">
        <v>58</v>
      </c>
      <c r="V300" s="235" t="s">
        <v>48</v>
      </c>
      <c r="W300" s="235" t="s">
        <v>9165</v>
      </c>
      <c r="X300" s="235" t="s">
        <v>60</v>
      </c>
      <c r="Y300" s="235">
        <v>290</v>
      </c>
      <c r="Z300" s="235">
        <v>0</v>
      </c>
      <c r="AA300" s="235" t="s"/>
    </row>
    <row r="301" spans="1:27">
      <c r="A301" s="234" t="s">
        <v>10020</v>
      </c>
      <c r="B301" s="234" t="s">
        <v>45</v>
      </c>
      <c r="C301" s="234" t="s">
        <v>8952</v>
      </c>
      <c r="D301" s="234" t="s">
        <v>47</v>
      </c>
      <c r="E301" s="234" t="s">
        <v>48</v>
      </c>
      <c r="F301" s="234" t="s">
        <v>9987</v>
      </c>
      <c r="G301" s="235" t="s">
        <v>9988</v>
      </c>
      <c r="H301" s="235" t="s">
        <v>9989</v>
      </c>
      <c r="I301" s="235" t="s">
        <v>52</v>
      </c>
      <c r="J301" s="235" t="s">
        <v>116</v>
      </c>
      <c r="K301" s="235" t="s">
        <v>385</v>
      </c>
      <c r="L301" s="235" t="s">
        <v>55</v>
      </c>
      <c r="M301" s="235" t="s">
        <v>57</v>
      </c>
      <c r="N301" s="235" t="s">
        <v>57</v>
      </c>
      <c r="O301" s="235" t="s">
        <v>10021</v>
      </c>
      <c r="P301" s="235" t="s">
        <v>10022</v>
      </c>
      <c r="Q301" s="235" t="s">
        <v>8987</v>
      </c>
      <c r="R301" s="235" t="s">
        <v>57</v>
      </c>
      <c r="S301" s="235" t="s">
        <v>119</v>
      </c>
      <c r="T301" s="235" t="s">
        <v>53</v>
      </c>
      <c r="U301" s="235" t="s">
        <v>58</v>
      </c>
      <c r="V301" s="235" t="s">
        <v>48</v>
      </c>
      <c r="W301" s="235" t="s">
        <v>8988</v>
      </c>
      <c r="X301" s="235" t="s">
        <v>60</v>
      </c>
      <c r="Y301" s="235">
        <v>0</v>
      </c>
      <c r="Z301" s="235">
        <v>100</v>
      </c>
      <c r="AA301" s="235" t="s"/>
    </row>
    <row r="302" spans="1:27">
      <c r="A302" s="234" t="s">
        <v>10023</v>
      </c>
      <c r="B302" s="234" t="s">
        <v>45</v>
      </c>
      <c r="C302" s="234" t="s">
        <v>8952</v>
      </c>
      <c r="D302" s="234" t="s">
        <v>47</v>
      </c>
      <c r="E302" s="234" t="s">
        <v>48</v>
      </c>
      <c r="F302" s="234" t="s">
        <v>10024</v>
      </c>
      <c r="G302" s="235" t="s">
        <v>10025</v>
      </c>
      <c r="H302" s="235" t="s">
        <v>9726</v>
      </c>
      <c r="I302" s="235" t="s">
        <v>52</v>
      </c>
      <c r="J302" s="235" t="s">
        <v>53</v>
      </c>
      <c r="K302" s="235" t="s">
        <v>1016</v>
      </c>
      <c r="L302" s="235" t="s">
        <v>55</v>
      </c>
      <c r="M302" s="235" t="s">
        <v>8969</v>
      </c>
      <c r="N302" s="235" t="s">
        <v>57</v>
      </c>
      <c r="O302" s="235" t="s">
        <v>47</v>
      </c>
      <c r="P302" s="235" t="s">
        <v>47</v>
      </c>
      <c r="Q302" s="235" t="s">
        <v>57</v>
      </c>
      <c r="R302" s="235" t="s">
        <v>57</v>
      </c>
      <c r="S302" s="235" t="s">
        <v>48</v>
      </c>
      <c r="T302" s="235" t="s">
        <v>48</v>
      </c>
      <c r="U302" s="235" t="s">
        <v>58</v>
      </c>
      <c r="V302" s="235" t="s">
        <v>48</v>
      </c>
      <c r="W302" s="235" t="s">
        <v>8970</v>
      </c>
      <c r="X302" s="235" t="s">
        <v>60</v>
      </c>
      <c r="Y302" s="235">
        <v>300</v>
      </c>
      <c r="Z302" s="235">
        <v>0</v>
      </c>
      <c r="AA302" s="235" t="s"/>
    </row>
    <row r="303" spans="1:27">
      <c r="A303" s="234" t="s">
        <v>10026</v>
      </c>
      <c r="B303" s="234" t="s">
        <v>45</v>
      </c>
      <c r="C303" s="234" t="s">
        <v>8952</v>
      </c>
      <c r="D303" s="234" t="s">
        <v>47</v>
      </c>
      <c r="E303" s="234" t="s">
        <v>48</v>
      </c>
      <c r="F303" s="234" t="s">
        <v>10024</v>
      </c>
      <c r="G303" s="235" t="s">
        <v>10025</v>
      </c>
      <c r="H303" s="235" t="s">
        <v>9726</v>
      </c>
      <c r="I303" s="235" t="s">
        <v>52</v>
      </c>
      <c r="J303" s="235" t="s">
        <v>116</v>
      </c>
      <c r="K303" s="235" t="s">
        <v>1016</v>
      </c>
      <c r="L303" s="235" t="s">
        <v>55</v>
      </c>
      <c r="M303" s="235" t="s">
        <v>57</v>
      </c>
      <c r="N303" s="235" t="s">
        <v>57</v>
      </c>
      <c r="O303" s="235" t="s">
        <v>10027</v>
      </c>
      <c r="P303" s="235" t="s">
        <v>10028</v>
      </c>
      <c r="Q303" s="235" t="s">
        <v>8987</v>
      </c>
      <c r="R303" s="235" t="s">
        <v>57</v>
      </c>
      <c r="S303" s="235" t="s">
        <v>119</v>
      </c>
      <c r="T303" s="235" t="s">
        <v>53</v>
      </c>
      <c r="U303" s="235" t="s">
        <v>58</v>
      </c>
      <c r="V303" s="235" t="s">
        <v>48</v>
      </c>
      <c r="W303" s="235" t="s">
        <v>8988</v>
      </c>
      <c r="X303" s="235" t="s">
        <v>60</v>
      </c>
      <c r="Y303" s="235">
        <v>0</v>
      </c>
      <c r="Z303" s="235">
        <v>100</v>
      </c>
      <c r="AA303" s="235" t="s"/>
    </row>
    <row r="304" spans="1:27">
      <c r="A304" s="234" t="s">
        <v>10029</v>
      </c>
      <c r="B304" s="234" t="s">
        <v>45</v>
      </c>
      <c r="C304" s="234" t="s">
        <v>8952</v>
      </c>
      <c r="D304" s="234" t="s">
        <v>47</v>
      </c>
      <c r="E304" s="234" t="s">
        <v>48</v>
      </c>
      <c r="F304" s="234" t="s">
        <v>10030</v>
      </c>
      <c r="G304" s="235" t="s">
        <v>10031</v>
      </c>
      <c r="H304" s="235" t="s">
        <v>10032</v>
      </c>
      <c r="I304" s="235" t="s">
        <v>52</v>
      </c>
      <c r="J304" s="235" t="s">
        <v>53</v>
      </c>
      <c r="K304" s="235" t="s">
        <v>162</v>
      </c>
      <c r="L304" s="235" t="s">
        <v>55</v>
      </c>
      <c r="M304" s="235" t="s">
        <v>9164</v>
      </c>
      <c r="N304" s="235" t="s">
        <v>57</v>
      </c>
      <c r="O304" s="235" t="s">
        <v>47</v>
      </c>
      <c r="P304" s="235" t="s">
        <v>47</v>
      </c>
      <c r="Q304" s="235" t="s">
        <v>57</v>
      </c>
      <c r="R304" s="235" t="s">
        <v>57</v>
      </c>
      <c r="S304" s="235" t="s">
        <v>48</v>
      </c>
      <c r="T304" s="235" t="s">
        <v>48</v>
      </c>
      <c r="U304" s="235" t="s">
        <v>58</v>
      </c>
      <c r="V304" s="235" t="s">
        <v>48</v>
      </c>
      <c r="W304" s="235" t="s">
        <v>9165</v>
      </c>
      <c r="X304" s="235" t="s">
        <v>60</v>
      </c>
      <c r="Y304" s="235">
        <v>290</v>
      </c>
      <c r="Z304" s="235">
        <v>0</v>
      </c>
      <c r="AA304" s="235" t="s"/>
    </row>
    <row r="305" spans="1:27">
      <c r="A305" s="234" t="s">
        <v>10033</v>
      </c>
      <c r="B305" s="234" t="s">
        <v>45</v>
      </c>
      <c r="C305" s="234" t="s">
        <v>8952</v>
      </c>
      <c r="D305" s="234" t="s">
        <v>47</v>
      </c>
      <c r="E305" s="234" t="s">
        <v>48</v>
      </c>
      <c r="F305" s="234" t="s">
        <v>10034</v>
      </c>
      <c r="G305" s="235" t="s">
        <v>10035</v>
      </c>
      <c r="H305" s="235" t="s">
        <v>10036</v>
      </c>
      <c r="I305" s="235" t="s">
        <v>52</v>
      </c>
      <c r="J305" s="235" t="s">
        <v>53</v>
      </c>
      <c r="K305" s="235" t="s">
        <v>162</v>
      </c>
      <c r="L305" s="235" t="s">
        <v>55</v>
      </c>
      <c r="M305" s="235" t="s">
        <v>9652</v>
      </c>
      <c r="N305" s="235" t="s">
        <v>57</v>
      </c>
      <c r="O305" s="235" t="s">
        <v>47</v>
      </c>
      <c r="P305" s="235" t="s">
        <v>47</v>
      </c>
      <c r="Q305" s="235" t="s">
        <v>57</v>
      </c>
      <c r="R305" s="235" t="s">
        <v>57</v>
      </c>
      <c r="S305" s="235" t="s">
        <v>48</v>
      </c>
      <c r="T305" s="235" t="s">
        <v>48</v>
      </c>
      <c r="U305" s="235" t="s">
        <v>58</v>
      </c>
      <c r="V305" s="235" t="s">
        <v>48</v>
      </c>
      <c r="W305" s="235" t="s">
        <v>469</v>
      </c>
      <c r="X305" s="235" t="s">
        <v>60</v>
      </c>
      <c r="Y305" s="235">
        <v>470</v>
      </c>
      <c r="Z305" s="235">
        <v>0</v>
      </c>
      <c r="AA305" s="235" t="s"/>
    </row>
    <row r="306" spans="1:27">
      <c r="A306" s="234" t="s">
        <v>10037</v>
      </c>
      <c r="B306" s="234" t="s">
        <v>45</v>
      </c>
      <c r="C306" s="234" t="s">
        <v>8952</v>
      </c>
      <c r="D306" s="234" t="s">
        <v>47</v>
      </c>
      <c r="E306" s="234" t="s">
        <v>48</v>
      </c>
      <c r="F306" s="234" t="s">
        <v>10034</v>
      </c>
      <c r="G306" s="235" t="s">
        <v>10035</v>
      </c>
      <c r="H306" s="235" t="s">
        <v>10036</v>
      </c>
      <c r="I306" s="235" t="s">
        <v>52</v>
      </c>
      <c r="J306" s="235" t="s">
        <v>116</v>
      </c>
      <c r="K306" s="235" t="s">
        <v>162</v>
      </c>
      <c r="L306" s="235" t="s">
        <v>55</v>
      </c>
      <c r="M306" s="235" t="s">
        <v>57</v>
      </c>
      <c r="N306" s="235" t="s">
        <v>57</v>
      </c>
      <c r="O306" s="235" t="s">
        <v>10038</v>
      </c>
      <c r="P306" s="235" t="s">
        <v>10039</v>
      </c>
      <c r="Q306" s="235" t="s">
        <v>8987</v>
      </c>
      <c r="R306" s="235" t="s">
        <v>57</v>
      </c>
      <c r="S306" s="235" t="s">
        <v>119</v>
      </c>
      <c r="T306" s="235" t="s">
        <v>53</v>
      </c>
      <c r="U306" s="235" t="s">
        <v>58</v>
      </c>
      <c r="V306" s="235" t="s">
        <v>48</v>
      </c>
      <c r="W306" s="235" t="s">
        <v>8988</v>
      </c>
      <c r="X306" s="235" t="s">
        <v>60</v>
      </c>
      <c r="Y306" s="235">
        <v>0</v>
      </c>
      <c r="Z306" s="235">
        <v>100</v>
      </c>
      <c r="AA306" s="235" t="s"/>
    </row>
    <row r="307" spans="1:27">
      <c r="A307" s="234" t="s">
        <v>10040</v>
      </c>
      <c r="B307" s="234" t="s">
        <v>45</v>
      </c>
      <c r="C307" s="234" t="s">
        <v>8952</v>
      </c>
      <c r="D307" s="234" t="s">
        <v>47</v>
      </c>
      <c r="E307" s="234" t="s">
        <v>48</v>
      </c>
      <c r="F307" s="234" t="s">
        <v>10034</v>
      </c>
      <c r="G307" s="235" t="s">
        <v>10035</v>
      </c>
      <c r="H307" s="235" t="s">
        <v>10036</v>
      </c>
      <c r="I307" s="235" t="s">
        <v>52</v>
      </c>
      <c r="J307" s="235" t="s">
        <v>116</v>
      </c>
      <c r="K307" s="235" t="s">
        <v>162</v>
      </c>
      <c r="L307" s="235" t="s">
        <v>55</v>
      </c>
      <c r="M307" s="235" t="s">
        <v>57</v>
      </c>
      <c r="N307" s="235" t="s">
        <v>57</v>
      </c>
      <c r="O307" s="235" t="s">
        <v>10041</v>
      </c>
      <c r="P307" s="235" t="s">
        <v>10042</v>
      </c>
      <c r="Q307" s="235" t="s">
        <v>8987</v>
      </c>
      <c r="R307" s="235" t="s">
        <v>57</v>
      </c>
      <c r="S307" s="235" t="s">
        <v>119</v>
      </c>
      <c r="T307" s="235" t="s">
        <v>53</v>
      </c>
      <c r="U307" s="235" t="s">
        <v>58</v>
      </c>
      <c r="V307" s="235" t="s">
        <v>48</v>
      </c>
      <c r="W307" s="235" t="s">
        <v>8988</v>
      </c>
      <c r="X307" s="235" t="s">
        <v>60</v>
      </c>
      <c r="Y307" s="235">
        <v>0</v>
      </c>
      <c r="Z307" s="235">
        <v>100</v>
      </c>
      <c r="AA307" s="235" t="s"/>
    </row>
    <row r="308" spans="1:27">
      <c r="A308" s="234" t="s">
        <v>10043</v>
      </c>
      <c r="B308" s="234" t="s">
        <v>45</v>
      </c>
      <c r="C308" s="234" t="s">
        <v>8952</v>
      </c>
      <c r="D308" s="234" t="s">
        <v>47</v>
      </c>
      <c r="E308" s="234" t="s">
        <v>48</v>
      </c>
      <c r="F308" s="234" t="s">
        <v>10044</v>
      </c>
      <c r="G308" s="235" t="s">
        <v>10045</v>
      </c>
      <c r="H308" s="235" t="s">
        <v>9393</v>
      </c>
      <c r="I308" s="235" t="s">
        <v>52</v>
      </c>
      <c r="J308" s="235" t="s">
        <v>53</v>
      </c>
      <c r="K308" s="235" t="s">
        <v>385</v>
      </c>
      <c r="L308" s="235" t="s">
        <v>55</v>
      </c>
      <c r="M308" s="235" t="s">
        <v>9169</v>
      </c>
      <c r="N308" s="235" t="s">
        <v>57</v>
      </c>
      <c r="O308" s="235" t="s">
        <v>47</v>
      </c>
      <c r="P308" s="235" t="s">
        <v>47</v>
      </c>
      <c r="Q308" s="235" t="s">
        <v>57</v>
      </c>
      <c r="R308" s="235" t="s">
        <v>57</v>
      </c>
      <c r="S308" s="235" t="s">
        <v>48</v>
      </c>
      <c r="T308" s="235" t="s">
        <v>48</v>
      </c>
      <c r="U308" s="235" t="s">
        <v>58</v>
      </c>
      <c r="V308" s="235" t="s">
        <v>48</v>
      </c>
      <c r="W308" s="235" t="s">
        <v>9170</v>
      </c>
      <c r="X308" s="235" t="s">
        <v>60</v>
      </c>
      <c r="Y308" s="235">
        <v>235</v>
      </c>
      <c r="Z308" s="235">
        <v>0</v>
      </c>
      <c r="AA308" s="235" t="s"/>
    </row>
    <row r="309" spans="1:27">
      <c r="A309" s="234" t="s">
        <v>10046</v>
      </c>
      <c r="B309" s="234" t="s">
        <v>45</v>
      </c>
      <c r="C309" s="234" t="s">
        <v>8952</v>
      </c>
      <c r="D309" s="234" t="s">
        <v>47</v>
      </c>
      <c r="E309" s="234" t="s">
        <v>48</v>
      </c>
      <c r="F309" s="234" t="s">
        <v>10044</v>
      </c>
      <c r="G309" s="235" t="s">
        <v>10045</v>
      </c>
      <c r="H309" s="235" t="s">
        <v>9393</v>
      </c>
      <c r="I309" s="235" t="s">
        <v>52</v>
      </c>
      <c r="J309" s="235" t="s">
        <v>116</v>
      </c>
      <c r="K309" s="235" t="s">
        <v>385</v>
      </c>
      <c r="L309" s="235" t="s">
        <v>55</v>
      </c>
      <c r="M309" s="235" t="s">
        <v>57</v>
      </c>
      <c r="N309" s="235" t="s">
        <v>57</v>
      </c>
      <c r="O309" s="235" t="s">
        <v>10047</v>
      </c>
      <c r="P309" s="235" t="s">
        <v>10048</v>
      </c>
      <c r="Q309" s="235" t="s">
        <v>8987</v>
      </c>
      <c r="R309" s="235" t="s">
        <v>57</v>
      </c>
      <c r="S309" s="235" t="s">
        <v>119</v>
      </c>
      <c r="T309" s="235" t="s">
        <v>53</v>
      </c>
      <c r="U309" s="235" t="s">
        <v>58</v>
      </c>
      <c r="V309" s="235" t="s">
        <v>48</v>
      </c>
      <c r="W309" s="235" t="s">
        <v>8988</v>
      </c>
      <c r="X309" s="235" t="s">
        <v>60</v>
      </c>
      <c r="Y309" s="235">
        <v>0</v>
      </c>
      <c r="Z309" s="235">
        <v>100</v>
      </c>
      <c r="AA309" s="235" t="s"/>
    </row>
    <row r="310" spans="1:27">
      <c r="A310" s="234" t="s">
        <v>10049</v>
      </c>
      <c r="B310" s="234" t="s">
        <v>45</v>
      </c>
      <c r="C310" s="234" t="s">
        <v>8952</v>
      </c>
      <c r="D310" s="234" t="s">
        <v>47</v>
      </c>
      <c r="E310" s="234" t="s">
        <v>48</v>
      </c>
      <c r="F310" s="234" t="s">
        <v>10050</v>
      </c>
      <c r="G310" s="235" t="s">
        <v>10051</v>
      </c>
      <c r="H310" s="235" t="s">
        <v>10036</v>
      </c>
      <c r="I310" s="235" t="s">
        <v>52</v>
      </c>
      <c r="J310" s="235" t="s">
        <v>53</v>
      </c>
      <c r="K310" s="235" t="s">
        <v>162</v>
      </c>
      <c r="L310" s="235" t="s">
        <v>55</v>
      </c>
      <c r="M310" s="235" t="s">
        <v>8974</v>
      </c>
      <c r="N310" s="235" t="s">
        <v>57</v>
      </c>
      <c r="O310" s="235" t="s">
        <v>47</v>
      </c>
      <c r="P310" s="235" t="s">
        <v>47</v>
      </c>
      <c r="Q310" s="235" t="s">
        <v>57</v>
      </c>
      <c r="R310" s="235" t="s">
        <v>57</v>
      </c>
      <c r="S310" s="235" t="s">
        <v>48</v>
      </c>
      <c r="T310" s="235" t="s">
        <v>48</v>
      </c>
      <c r="U310" s="235" t="s">
        <v>58</v>
      </c>
      <c r="V310" s="235" t="s">
        <v>48</v>
      </c>
      <c r="W310" s="235" t="s">
        <v>8975</v>
      </c>
      <c r="X310" s="235" t="s">
        <v>60</v>
      </c>
      <c r="Y310" s="235">
        <v>545</v>
      </c>
      <c r="Z310" s="235">
        <v>0</v>
      </c>
      <c r="AA310" s="235" t="s"/>
    </row>
    <row r="311" spans="1:27">
      <c r="A311" s="234" t="s">
        <v>10052</v>
      </c>
      <c r="B311" s="234" t="s">
        <v>45</v>
      </c>
      <c r="C311" s="234" t="s">
        <v>8952</v>
      </c>
      <c r="D311" s="234" t="s">
        <v>47</v>
      </c>
      <c r="E311" s="234" t="s">
        <v>48</v>
      </c>
      <c r="F311" s="234" t="s">
        <v>10050</v>
      </c>
      <c r="G311" s="235" t="s">
        <v>10051</v>
      </c>
      <c r="H311" s="235" t="s">
        <v>10036</v>
      </c>
      <c r="I311" s="235" t="s">
        <v>52</v>
      </c>
      <c r="J311" s="235" t="s">
        <v>116</v>
      </c>
      <c r="K311" s="235" t="s">
        <v>162</v>
      </c>
      <c r="L311" s="235" t="s">
        <v>55</v>
      </c>
      <c r="M311" s="235" t="s">
        <v>57</v>
      </c>
      <c r="N311" s="235" t="s">
        <v>57</v>
      </c>
      <c r="O311" s="235" t="s">
        <v>10053</v>
      </c>
      <c r="P311" s="235" t="s">
        <v>10054</v>
      </c>
      <c r="Q311" s="235" t="s">
        <v>10055</v>
      </c>
      <c r="R311" s="235" t="s">
        <v>57</v>
      </c>
      <c r="S311" s="235" t="s">
        <v>119</v>
      </c>
      <c r="T311" s="235" t="s">
        <v>53</v>
      </c>
      <c r="U311" s="235" t="s">
        <v>58</v>
      </c>
      <c r="V311" s="235" t="s">
        <v>48</v>
      </c>
      <c r="W311" s="235" t="s">
        <v>10056</v>
      </c>
      <c r="X311" s="235" t="s">
        <v>60</v>
      </c>
      <c r="Y311" s="235">
        <v>0</v>
      </c>
      <c r="Z311" s="235">
        <v>320</v>
      </c>
      <c r="AA311" s="235" t="s"/>
    </row>
    <row r="312" spans="1:27">
      <c r="A312" s="234" t="s">
        <v>10057</v>
      </c>
      <c r="B312" s="234" t="s">
        <v>45</v>
      </c>
      <c r="C312" s="234" t="s">
        <v>8952</v>
      </c>
      <c r="D312" s="234" t="s">
        <v>47</v>
      </c>
      <c r="E312" s="234" t="s">
        <v>48</v>
      </c>
      <c r="F312" s="234" t="s">
        <v>10058</v>
      </c>
      <c r="G312" s="235" t="s">
        <v>10059</v>
      </c>
      <c r="H312" s="235" t="s">
        <v>10060</v>
      </c>
      <c r="I312" s="235" t="s">
        <v>52</v>
      </c>
      <c r="J312" s="235" t="s">
        <v>53</v>
      </c>
      <c r="K312" s="235" t="s">
        <v>385</v>
      </c>
      <c r="L312" s="235" t="s">
        <v>55</v>
      </c>
      <c r="M312" s="235" t="s">
        <v>9531</v>
      </c>
      <c r="N312" s="235" t="s">
        <v>57</v>
      </c>
      <c r="O312" s="235" t="s">
        <v>47</v>
      </c>
      <c r="P312" s="235" t="s">
        <v>47</v>
      </c>
      <c r="Q312" s="235" t="s">
        <v>57</v>
      </c>
      <c r="R312" s="235" t="s">
        <v>57</v>
      </c>
      <c r="S312" s="235" t="s">
        <v>48</v>
      </c>
      <c r="T312" s="235" t="s">
        <v>48</v>
      </c>
      <c r="U312" s="235" t="s">
        <v>58</v>
      </c>
      <c r="V312" s="235" t="s">
        <v>48</v>
      </c>
      <c r="W312" s="235" t="s">
        <v>9532</v>
      </c>
      <c r="X312" s="235" t="s">
        <v>60</v>
      </c>
      <c r="Y312" s="235">
        <v>600</v>
      </c>
      <c r="Z312" s="235">
        <v>0</v>
      </c>
      <c r="AA312" s="235" t="s"/>
    </row>
    <row r="313" spans="1:27">
      <c r="A313" s="234" t="s">
        <v>10061</v>
      </c>
      <c r="B313" s="234" t="s">
        <v>45</v>
      </c>
      <c r="C313" s="234" t="s">
        <v>8952</v>
      </c>
      <c r="D313" s="234" t="s">
        <v>47</v>
      </c>
      <c r="E313" s="234" t="s">
        <v>48</v>
      </c>
      <c r="F313" s="234" t="s">
        <v>10062</v>
      </c>
      <c r="G313" s="235" t="s">
        <v>10063</v>
      </c>
      <c r="H313" s="235" t="s">
        <v>10060</v>
      </c>
      <c r="I313" s="235" t="s">
        <v>52</v>
      </c>
      <c r="J313" s="235" t="s">
        <v>53</v>
      </c>
      <c r="K313" s="235" t="s">
        <v>385</v>
      </c>
      <c r="L313" s="235" t="s">
        <v>55</v>
      </c>
      <c r="M313" s="235" t="s">
        <v>10064</v>
      </c>
      <c r="N313" s="235" t="s">
        <v>57</v>
      </c>
      <c r="O313" s="235" t="s">
        <v>47</v>
      </c>
      <c r="P313" s="235" t="s">
        <v>47</v>
      </c>
      <c r="Q313" s="235" t="s">
        <v>57</v>
      </c>
      <c r="R313" s="235" t="s">
        <v>57</v>
      </c>
      <c r="S313" s="235" t="s">
        <v>48</v>
      </c>
      <c r="T313" s="235" t="s">
        <v>48</v>
      </c>
      <c r="U313" s="235" t="s">
        <v>58</v>
      </c>
      <c r="V313" s="235" t="s">
        <v>48</v>
      </c>
      <c r="W313" s="235" t="s">
        <v>10065</v>
      </c>
      <c r="X313" s="235" t="s">
        <v>60</v>
      </c>
      <c r="Y313" s="235">
        <v>620</v>
      </c>
      <c r="Z313" s="235">
        <v>0</v>
      </c>
      <c r="AA313" s="235" t="s"/>
    </row>
    <row r="314" spans="1:27">
      <c r="A314" s="234" t="s">
        <v>10066</v>
      </c>
      <c r="B314" s="234" t="s">
        <v>45</v>
      </c>
      <c r="C314" s="234" t="s">
        <v>8952</v>
      </c>
      <c r="D314" s="234" t="s">
        <v>47</v>
      </c>
      <c r="E314" s="234" t="s">
        <v>48</v>
      </c>
      <c r="F314" s="234" t="s">
        <v>10030</v>
      </c>
      <c r="G314" s="235" t="s">
        <v>10031</v>
      </c>
      <c r="H314" s="235" t="s">
        <v>10032</v>
      </c>
      <c r="I314" s="235" t="s">
        <v>52</v>
      </c>
      <c r="J314" s="235" t="s">
        <v>116</v>
      </c>
      <c r="K314" s="235" t="s">
        <v>162</v>
      </c>
      <c r="L314" s="235" t="s">
        <v>55</v>
      </c>
      <c r="M314" s="235" t="s">
        <v>57</v>
      </c>
      <c r="N314" s="235" t="s">
        <v>57</v>
      </c>
      <c r="O314" s="235" t="s">
        <v>10067</v>
      </c>
      <c r="P314" s="235" t="s">
        <v>10068</v>
      </c>
      <c r="Q314" s="235" t="s">
        <v>8987</v>
      </c>
      <c r="R314" s="235" t="s">
        <v>57</v>
      </c>
      <c r="S314" s="235" t="s">
        <v>119</v>
      </c>
      <c r="T314" s="235" t="s">
        <v>53</v>
      </c>
      <c r="U314" s="235" t="s">
        <v>58</v>
      </c>
      <c r="V314" s="235" t="s">
        <v>48</v>
      </c>
      <c r="W314" s="235" t="s">
        <v>8988</v>
      </c>
      <c r="X314" s="235" t="s">
        <v>60</v>
      </c>
      <c r="Y314" s="235">
        <v>0</v>
      </c>
      <c r="Z314" s="235">
        <v>100</v>
      </c>
      <c r="AA314" s="235" t="s"/>
    </row>
    <row r="315" spans="1:27">
      <c r="A315" s="234" t="s">
        <v>10069</v>
      </c>
      <c r="B315" s="234" t="s">
        <v>45</v>
      </c>
      <c r="C315" s="234" t="s">
        <v>8952</v>
      </c>
      <c r="D315" s="234" t="s">
        <v>47</v>
      </c>
      <c r="E315" s="234" t="s">
        <v>48</v>
      </c>
      <c r="F315" s="234" t="s">
        <v>10017</v>
      </c>
      <c r="G315" s="235" t="s">
        <v>10018</v>
      </c>
      <c r="H315" s="235" t="s">
        <v>10019</v>
      </c>
      <c r="I315" s="235" t="s">
        <v>52</v>
      </c>
      <c r="J315" s="235" t="s">
        <v>116</v>
      </c>
      <c r="K315" s="235" t="s">
        <v>385</v>
      </c>
      <c r="L315" s="235" t="s">
        <v>55</v>
      </c>
      <c r="M315" s="235" t="s">
        <v>57</v>
      </c>
      <c r="N315" s="235" t="s">
        <v>57</v>
      </c>
      <c r="O315" s="235" t="s">
        <v>10070</v>
      </c>
      <c r="P315" s="235" t="s">
        <v>10071</v>
      </c>
      <c r="Q315" s="235" t="s">
        <v>9164</v>
      </c>
      <c r="R315" s="235" t="s">
        <v>57</v>
      </c>
      <c r="S315" s="235" t="s">
        <v>119</v>
      </c>
      <c r="T315" s="235" t="s">
        <v>53</v>
      </c>
      <c r="U315" s="235" t="s">
        <v>58</v>
      </c>
      <c r="V315" s="235" t="s">
        <v>48</v>
      </c>
      <c r="W315" s="235" t="s">
        <v>9232</v>
      </c>
      <c r="X315" s="235" t="s">
        <v>60</v>
      </c>
      <c r="Y315" s="235">
        <v>0</v>
      </c>
      <c r="Z315" s="235">
        <v>290</v>
      </c>
      <c r="AA315" s="235" t="s"/>
    </row>
    <row r="316" spans="1:27">
      <c r="A316" s="234" t="s">
        <v>10072</v>
      </c>
      <c r="B316" s="234" t="s">
        <v>45</v>
      </c>
      <c r="C316" s="234" t="s">
        <v>8952</v>
      </c>
      <c r="D316" s="234" t="s">
        <v>47</v>
      </c>
      <c r="E316" s="234" t="s">
        <v>48</v>
      </c>
      <c r="F316" s="234" t="s">
        <v>10073</v>
      </c>
      <c r="G316" s="235" t="s">
        <v>10074</v>
      </c>
      <c r="H316" s="235" t="s">
        <v>9393</v>
      </c>
      <c r="I316" s="235" t="s">
        <v>52</v>
      </c>
      <c r="J316" s="235" t="s">
        <v>53</v>
      </c>
      <c r="K316" s="235" t="s">
        <v>385</v>
      </c>
      <c r="L316" s="235" t="s">
        <v>55</v>
      </c>
      <c r="M316" s="235" t="s">
        <v>9400</v>
      </c>
      <c r="N316" s="235" t="s">
        <v>57</v>
      </c>
      <c r="O316" s="235" t="s">
        <v>47</v>
      </c>
      <c r="P316" s="235" t="s">
        <v>47</v>
      </c>
      <c r="Q316" s="235" t="s">
        <v>57</v>
      </c>
      <c r="R316" s="235" t="s">
        <v>57</v>
      </c>
      <c r="S316" s="235" t="s">
        <v>48</v>
      </c>
      <c r="T316" s="235" t="s">
        <v>48</v>
      </c>
      <c r="U316" s="235" t="s">
        <v>58</v>
      </c>
      <c r="V316" s="235" t="s">
        <v>48</v>
      </c>
      <c r="W316" s="235" t="s">
        <v>9401</v>
      </c>
      <c r="X316" s="235" t="s">
        <v>60</v>
      </c>
      <c r="Y316" s="235">
        <v>270</v>
      </c>
      <c r="Z316" s="235">
        <v>0</v>
      </c>
      <c r="AA316" s="235" t="s"/>
    </row>
    <row r="317" spans="1:27">
      <c r="A317" s="234" t="s">
        <v>10075</v>
      </c>
      <c r="B317" s="234" t="s">
        <v>45</v>
      </c>
      <c r="C317" s="234" t="s">
        <v>8952</v>
      </c>
      <c r="D317" s="234" t="s">
        <v>47</v>
      </c>
      <c r="E317" s="234" t="s">
        <v>48</v>
      </c>
      <c r="F317" s="234" t="s">
        <v>10073</v>
      </c>
      <c r="G317" s="235" t="s">
        <v>10074</v>
      </c>
      <c r="H317" s="235" t="s">
        <v>9393</v>
      </c>
      <c r="I317" s="235" t="s">
        <v>52</v>
      </c>
      <c r="J317" s="235" t="s">
        <v>116</v>
      </c>
      <c r="K317" s="235" t="s">
        <v>385</v>
      </c>
      <c r="L317" s="235" t="s">
        <v>55</v>
      </c>
      <c r="M317" s="235" t="s">
        <v>57</v>
      </c>
      <c r="N317" s="235" t="s">
        <v>57</v>
      </c>
      <c r="O317" s="235" t="s">
        <v>10076</v>
      </c>
      <c r="P317" s="235" t="s">
        <v>10077</v>
      </c>
      <c r="Q317" s="235" t="s">
        <v>8987</v>
      </c>
      <c r="R317" s="235" t="s">
        <v>57</v>
      </c>
      <c r="S317" s="235" t="s">
        <v>119</v>
      </c>
      <c r="T317" s="235" t="s">
        <v>53</v>
      </c>
      <c r="U317" s="235" t="s">
        <v>58</v>
      </c>
      <c r="V317" s="235" t="s">
        <v>48</v>
      </c>
      <c r="W317" s="235" t="s">
        <v>8988</v>
      </c>
      <c r="X317" s="235" t="s">
        <v>60</v>
      </c>
      <c r="Y317" s="235">
        <v>0</v>
      </c>
      <c r="Z317" s="235">
        <v>100</v>
      </c>
      <c r="AA317" s="235" t="s"/>
    </row>
    <row r="318" spans="1:27">
      <c r="A318" s="234" t="s">
        <v>10078</v>
      </c>
      <c r="B318" s="234" t="s">
        <v>45</v>
      </c>
      <c r="C318" s="234" t="s">
        <v>8952</v>
      </c>
      <c r="D318" s="234" t="s">
        <v>47</v>
      </c>
      <c r="E318" s="234" t="s">
        <v>48</v>
      </c>
      <c r="F318" s="234" t="s">
        <v>10079</v>
      </c>
      <c r="G318" s="235" t="s">
        <v>10080</v>
      </c>
      <c r="H318" s="235" t="s">
        <v>9393</v>
      </c>
      <c r="I318" s="235" t="s">
        <v>52</v>
      </c>
      <c r="J318" s="235" t="s">
        <v>53</v>
      </c>
      <c r="K318" s="235" t="s">
        <v>385</v>
      </c>
      <c r="L318" s="235" t="s">
        <v>55</v>
      </c>
      <c r="M318" s="235" t="s">
        <v>9587</v>
      </c>
      <c r="N318" s="235" t="s">
        <v>57</v>
      </c>
      <c r="O318" s="235" t="s">
        <v>47</v>
      </c>
      <c r="P318" s="235" t="s">
        <v>47</v>
      </c>
      <c r="Q318" s="235" t="s">
        <v>57</v>
      </c>
      <c r="R318" s="235" t="s">
        <v>57</v>
      </c>
      <c r="S318" s="235" t="s">
        <v>48</v>
      </c>
      <c r="T318" s="235" t="s">
        <v>48</v>
      </c>
      <c r="U318" s="235" t="s">
        <v>58</v>
      </c>
      <c r="V318" s="235" t="s">
        <v>48</v>
      </c>
      <c r="W318" s="235" t="s">
        <v>9588</v>
      </c>
      <c r="X318" s="235" t="s">
        <v>60</v>
      </c>
      <c r="Y318" s="235">
        <v>705</v>
      </c>
      <c r="Z318" s="235">
        <v>0</v>
      </c>
      <c r="AA318" s="235" t="s"/>
    </row>
    <row r="319" spans="1:27">
      <c r="A319" s="234" t="s">
        <v>10081</v>
      </c>
      <c r="B319" s="234" t="s">
        <v>45</v>
      </c>
      <c r="C319" s="234" t="s">
        <v>8952</v>
      </c>
      <c r="D319" s="234" t="s">
        <v>47</v>
      </c>
      <c r="E319" s="234" t="s">
        <v>48</v>
      </c>
      <c r="F319" s="234" t="s">
        <v>10079</v>
      </c>
      <c r="G319" s="235" t="s">
        <v>10080</v>
      </c>
      <c r="H319" s="235" t="s">
        <v>9393</v>
      </c>
      <c r="I319" s="235" t="s">
        <v>52</v>
      </c>
      <c r="J319" s="235" t="s">
        <v>116</v>
      </c>
      <c r="K319" s="235" t="s">
        <v>385</v>
      </c>
      <c r="L319" s="235" t="s">
        <v>55</v>
      </c>
      <c r="M319" s="235" t="s">
        <v>57</v>
      </c>
      <c r="N319" s="235" t="s">
        <v>57</v>
      </c>
      <c r="O319" s="235" t="s">
        <v>10082</v>
      </c>
      <c r="P319" s="235" t="s">
        <v>10083</v>
      </c>
      <c r="Q319" s="235" t="s">
        <v>8987</v>
      </c>
      <c r="R319" s="235" t="s">
        <v>57</v>
      </c>
      <c r="S319" s="235" t="s">
        <v>119</v>
      </c>
      <c r="T319" s="235" t="s">
        <v>53</v>
      </c>
      <c r="U319" s="235" t="s">
        <v>58</v>
      </c>
      <c r="V319" s="235" t="s">
        <v>48</v>
      </c>
      <c r="W319" s="235" t="s">
        <v>8988</v>
      </c>
      <c r="X319" s="235" t="s">
        <v>60</v>
      </c>
      <c r="Y319" s="235">
        <v>0</v>
      </c>
      <c r="Z319" s="235">
        <v>100</v>
      </c>
      <c r="AA319" s="235" t="s"/>
    </row>
    <row r="320" spans="1:27">
      <c r="A320" s="234" t="s">
        <v>10084</v>
      </c>
      <c r="B320" s="234" t="s">
        <v>45</v>
      </c>
      <c r="C320" s="234" t="s">
        <v>8952</v>
      </c>
      <c r="D320" s="234" t="s">
        <v>47</v>
      </c>
      <c r="E320" s="234" t="s">
        <v>48</v>
      </c>
      <c r="F320" s="234" t="s">
        <v>10079</v>
      </c>
      <c r="G320" s="235" t="s">
        <v>10080</v>
      </c>
      <c r="H320" s="235" t="s">
        <v>9393</v>
      </c>
      <c r="I320" s="235" t="s">
        <v>52</v>
      </c>
      <c r="J320" s="235" t="s">
        <v>116</v>
      </c>
      <c r="K320" s="235" t="s">
        <v>385</v>
      </c>
      <c r="L320" s="235" t="s">
        <v>55</v>
      </c>
      <c r="M320" s="235" t="s">
        <v>57</v>
      </c>
      <c r="N320" s="235" t="s">
        <v>57</v>
      </c>
      <c r="O320" s="235" t="s">
        <v>10085</v>
      </c>
      <c r="P320" s="235" t="s">
        <v>10086</v>
      </c>
      <c r="Q320" s="235" t="s">
        <v>8987</v>
      </c>
      <c r="R320" s="235" t="s">
        <v>57</v>
      </c>
      <c r="S320" s="235" t="s">
        <v>119</v>
      </c>
      <c r="T320" s="235" t="s">
        <v>53</v>
      </c>
      <c r="U320" s="235" t="s">
        <v>58</v>
      </c>
      <c r="V320" s="235" t="s">
        <v>48</v>
      </c>
      <c r="W320" s="235" t="s">
        <v>8988</v>
      </c>
      <c r="X320" s="235" t="s">
        <v>60</v>
      </c>
      <c r="Y320" s="235">
        <v>0</v>
      </c>
      <c r="Z320" s="235">
        <v>100</v>
      </c>
      <c r="AA320" s="235" t="s"/>
    </row>
    <row r="321" spans="1:27">
      <c r="A321" s="234" t="s">
        <v>10087</v>
      </c>
      <c r="B321" s="234" t="s">
        <v>45</v>
      </c>
      <c r="C321" s="234" t="s">
        <v>8952</v>
      </c>
      <c r="D321" s="234" t="s">
        <v>47</v>
      </c>
      <c r="E321" s="234" t="s">
        <v>48</v>
      </c>
      <c r="F321" s="234" t="s">
        <v>10079</v>
      </c>
      <c r="G321" s="235" t="s">
        <v>10080</v>
      </c>
      <c r="H321" s="235" t="s">
        <v>9393</v>
      </c>
      <c r="I321" s="235" t="s">
        <v>52</v>
      </c>
      <c r="J321" s="235" t="s">
        <v>116</v>
      </c>
      <c r="K321" s="235" t="s">
        <v>385</v>
      </c>
      <c r="L321" s="235" t="s">
        <v>55</v>
      </c>
      <c r="M321" s="235" t="s">
        <v>57</v>
      </c>
      <c r="N321" s="235" t="s">
        <v>57</v>
      </c>
      <c r="O321" s="235" t="s">
        <v>10088</v>
      </c>
      <c r="P321" s="235" t="s">
        <v>10089</v>
      </c>
      <c r="Q321" s="235" t="s">
        <v>8987</v>
      </c>
      <c r="R321" s="235" t="s">
        <v>57</v>
      </c>
      <c r="S321" s="235" t="s">
        <v>119</v>
      </c>
      <c r="T321" s="235" t="s">
        <v>53</v>
      </c>
      <c r="U321" s="235" t="s">
        <v>58</v>
      </c>
      <c r="V321" s="235" t="s">
        <v>48</v>
      </c>
      <c r="W321" s="235" t="s">
        <v>8988</v>
      </c>
      <c r="X321" s="235" t="s">
        <v>60</v>
      </c>
      <c r="Y321" s="235">
        <v>0</v>
      </c>
      <c r="Z321" s="235">
        <v>100</v>
      </c>
      <c r="AA321" s="235" t="s"/>
    </row>
    <row r="322" spans="1:27">
      <c r="A322" s="234" t="s">
        <v>10090</v>
      </c>
      <c r="B322" s="234" t="s">
        <v>45</v>
      </c>
      <c r="C322" s="234" t="s">
        <v>8952</v>
      </c>
      <c r="D322" s="234" t="s">
        <v>47</v>
      </c>
      <c r="E322" s="234" t="s">
        <v>48</v>
      </c>
      <c r="F322" s="234" t="s">
        <v>10091</v>
      </c>
      <c r="G322" s="235" t="s">
        <v>10092</v>
      </c>
      <c r="H322" s="235" t="s">
        <v>10093</v>
      </c>
      <c r="I322" s="235" t="s">
        <v>52</v>
      </c>
      <c r="J322" s="235" t="s">
        <v>53</v>
      </c>
      <c r="K322" s="235" t="s">
        <v>559</v>
      </c>
      <c r="L322" s="235" t="s">
        <v>55</v>
      </c>
      <c r="M322" s="235" t="s">
        <v>10094</v>
      </c>
      <c r="N322" s="235" t="s">
        <v>57</v>
      </c>
      <c r="O322" s="235" t="s">
        <v>47</v>
      </c>
      <c r="P322" s="235" t="s">
        <v>47</v>
      </c>
      <c r="Q322" s="235" t="s">
        <v>57</v>
      </c>
      <c r="R322" s="235" t="s">
        <v>57</v>
      </c>
      <c r="S322" s="235" t="s">
        <v>48</v>
      </c>
      <c r="T322" s="235" t="s">
        <v>48</v>
      </c>
      <c r="U322" s="235" t="s">
        <v>58</v>
      </c>
      <c r="V322" s="235" t="s">
        <v>48</v>
      </c>
      <c r="W322" s="235" t="s">
        <v>10095</v>
      </c>
      <c r="X322" s="235" t="s">
        <v>60</v>
      </c>
      <c r="Y322" s="235">
        <v>870</v>
      </c>
      <c r="Z322" s="235">
        <v>0</v>
      </c>
      <c r="AA322" s="235" t="s"/>
    </row>
    <row r="323" spans="1:27">
      <c r="A323" s="234" t="s">
        <v>10096</v>
      </c>
      <c r="B323" s="234" t="s">
        <v>45</v>
      </c>
      <c r="C323" s="234" t="s">
        <v>8952</v>
      </c>
      <c r="D323" s="234" t="s">
        <v>47</v>
      </c>
      <c r="E323" s="234" t="s">
        <v>48</v>
      </c>
      <c r="F323" s="234" t="s">
        <v>10097</v>
      </c>
      <c r="G323" s="235" t="s">
        <v>10098</v>
      </c>
      <c r="H323" s="235" t="s">
        <v>9217</v>
      </c>
      <c r="I323" s="235" t="s">
        <v>52</v>
      </c>
      <c r="J323" s="235" t="s">
        <v>53</v>
      </c>
      <c r="K323" s="235" t="s">
        <v>1312</v>
      </c>
      <c r="L323" s="235" t="s">
        <v>55</v>
      </c>
      <c r="M323" s="235" t="s">
        <v>2015</v>
      </c>
      <c r="N323" s="235" t="s">
        <v>57</v>
      </c>
      <c r="O323" s="235" t="s">
        <v>47</v>
      </c>
      <c r="P323" s="235" t="s">
        <v>47</v>
      </c>
      <c r="Q323" s="235" t="s">
        <v>57</v>
      </c>
      <c r="R323" s="235" t="s">
        <v>57</v>
      </c>
      <c r="S323" s="235" t="s">
        <v>48</v>
      </c>
      <c r="T323" s="235" t="s">
        <v>48</v>
      </c>
      <c r="U323" s="235" t="s">
        <v>58</v>
      </c>
      <c r="V323" s="235" t="s">
        <v>48</v>
      </c>
      <c r="W323" s="235" t="s">
        <v>2016</v>
      </c>
      <c r="X323" s="235" t="s">
        <v>60</v>
      </c>
      <c r="Y323" s="235">
        <v>415</v>
      </c>
      <c r="Z323" s="235">
        <v>0</v>
      </c>
      <c r="AA323" s="235" t="s"/>
    </row>
    <row r="324" spans="1:27">
      <c r="A324" s="234" t="s">
        <v>10099</v>
      </c>
      <c r="B324" s="234" t="s">
        <v>45</v>
      </c>
      <c r="C324" s="234" t="s">
        <v>8952</v>
      </c>
      <c r="D324" s="234" t="s">
        <v>47</v>
      </c>
      <c r="E324" s="234" t="s">
        <v>48</v>
      </c>
      <c r="F324" s="234" t="s">
        <v>10100</v>
      </c>
      <c r="G324" s="235" t="s">
        <v>10101</v>
      </c>
      <c r="H324" s="235" t="s">
        <v>10102</v>
      </c>
      <c r="I324" s="235" t="s">
        <v>52</v>
      </c>
      <c r="J324" s="235" t="s">
        <v>53</v>
      </c>
      <c r="K324" s="235" t="s">
        <v>385</v>
      </c>
      <c r="L324" s="235" t="s">
        <v>55</v>
      </c>
      <c r="M324" s="235" t="s">
        <v>8969</v>
      </c>
      <c r="N324" s="235" t="s">
        <v>57</v>
      </c>
      <c r="O324" s="235" t="s">
        <v>47</v>
      </c>
      <c r="P324" s="235" t="s">
        <v>47</v>
      </c>
      <c r="Q324" s="235" t="s">
        <v>57</v>
      </c>
      <c r="R324" s="235" t="s">
        <v>57</v>
      </c>
      <c r="S324" s="235" t="s">
        <v>48</v>
      </c>
      <c r="T324" s="235" t="s">
        <v>48</v>
      </c>
      <c r="U324" s="235" t="s">
        <v>58</v>
      </c>
      <c r="V324" s="235" t="s">
        <v>48</v>
      </c>
      <c r="W324" s="235" t="s">
        <v>8970</v>
      </c>
      <c r="X324" s="235" t="s">
        <v>60</v>
      </c>
      <c r="Y324" s="235">
        <v>300</v>
      </c>
      <c r="Z324" s="235">
        <v>0</v>
      </c>
      <c r="AA324" s="235" t="s"/>
    </row>
    <row r="325" spans="1:27">
      <c r="A325" s="234" t="s">
        <v>10103</v>
      </c>
      <c r="B325" s="234" t="s">
        <v>45</v>
      </c>
      <c r="C325" s="234" t="s">
        <v>8952</v>
      </c>
      <c r="D325" s="234" t="s">
        <v>47</v>
      </c>
      <c r="E325" s="234" t="s">
        <v>48</v>
      </c>
      <c r="F325" s="234" t="s">
        <v>10100</v>
      </c>
      <c r="G325" s="235" t="s">
        <v>10101</v>
      </c>
      <c r="H325" s="235" t="s">
        <v>10102</v>
      </c>
      <c r="I325" s="235" t="s">
        <v>52</v>
      </c>
      <c r="J325" s="235" t="s">
        <v>116</v>
      </c>
      <c r="K325" s="235" t="s">
        <v>385</v>
      </c>
      <c r="L325" s="235" t="s">
        <v>55</v>
      </c>
      <c r="M325" s="235" t="s">
        <v>57</v>
      </c>
      <c r="N325" s="235" t="s">
        <v>57</v>
      </c>
      <c r="O325" s="235" t="s">
        <v>10104</v>
      </c>
      <c r="P325" s="235" t="s">
        <v>10105</v>
      </c>
      <c r="Q325" s="235" t="s">
        <v>8987</v>
      </c>
      <c r="R325" s="235" t="s">
        <v>57</v>
      </c>
      <c r="S325" s="235" t="s">
        <v>119</v>
      </c>
      <c r="T325" s="235" t="s">
        <v>53</v>
      </c>
      <c r="U325" s="235" t="s">
        <v>58</v>
      </c>
      <c r="V325" s="235" t="s">
        <v>48</v>
      </c>
      <c r="W325" s="235" t="s">
        <v>8988</v>
      </c>
      <c r="X325" s="235" t="s">
        <v>60</v>
      </c>
      <c r="Y325" s="235">
        <v>0</v>
      </c>
      <c r="Z325" s="235">
        <v>100</v>
      </c>
      <c r="AA325" s="235" t="s"/>
    </row>
    <row r="326" spans="1:27">
      <c r="A326" s="234" t="s">
        <v>10106</v>
      </c>
      <c r="B326" s="234" t="s">
        <v>45</v>
      </c>
      <c r="C326" s="234" t="s">
        <v>8952</v>
      </c>
      <c r="D326" s="234" t="s">
        <v>47</v>
      </c>
      <c r="E326" s="234" t="s">
        <v>48</v>
      </c>
      <c r="F326" s="234" t="s">
        <v>10107</v>
      </c>
      <c r="G326" s="235" t="s">
        <v>10108</v>
      </c>
      <c r="H326" s="235" t="s">
        <v>10109</v>
      </c>
      <c r="I326" s="235" t="s">
        <v>52</v>
      </c>
      <c r="J326" s="235" t="s">
        <v>53</v>
      </c>
      <c r="K326" s="235" t="s">
        <v>385</v>
      </c>
      <c r="L326" s="235" t="s">
        <v>55</v>
      </c>
      <c r="M326" s="235" t="s">
        <v>8969</v>
      </c>
      <c r="N326" s="235" t="s">
        <v>57</v>
      </c>
      <c r="O326" s="235" t="s">
        <v>47</v>
      </c>
      <c r="P326" s="235" t="s">
        <v>47</v>
      </c>
      <c r="Q326" s="235" t="s">
        <v>57</v>
      </c>
      <c r="R326" s="235" t="s">
        <v>57</v>
      </c>
      <c r="S326" s="235" t="s">
        <v>48</v>
      </c>
      <c r="T326" s="235" t="s">
        <v>48</v>
      </c>
      <c r="U326" s="235" t="s">
        <v>58</v>
      </c>
      <c r="V326" s="235" t="s">
        <v>48</v>
      </c>
      <c r="W326" s="235" t="s">
        <v>8970</v>
      </c>
      <c r="X326" s="235" t="s">
        <v>60</v>
      </c>
      <c r="Y326" s="235">
        <v>300</v>
      </c>
      <c r="Z326" s="235">
        <v>0</v>
      </c>
      <c r="AA326" s="235" t="s"/>
    </row>
    <row r="327" spans="1:27">
      <c r="A327" s="234" t="s">
        <v>10110</v>
      </c>
      <c r="B327" s="234" t="s">
        <v>45</v>
      </c>
      <c r="C327" s="234" t="s">
        <v>8952</v>
      </c>
      <c r="D327" s="234" t="s">
        <v>47</v>
      </c>
      <c r="E327" s="234" t="s">
        <v>48</v>
      </c>
      <c r="F327" s="234" t="s">
        <v>10107</v>
      </c>
      <c r="G327" s="235" t="s">
        <v>10108</v>
      </c>
      <c r="H327" s="235" t="s">
        <v>10109</v>
      </c>
      <c r="I327" s="235" t="s">
        <v>52</v>
      </c>
      <c r="J327" s="235" t="s">
        <v>116</v>
      </c>
      <c r="K327" s="235" t="s">
        <v>385</v>
      </c>
      <c r="L327" s="235" t="s">
        <v>55</v>
      </c>
      <c r="M327" s="235" t="s">
        <v>57</v>
      </c>
      <c r="N327" s="235" t="s">
        <v>57</v>
      </c>
      <c r="O327" s="235" t="s">
        <v>10111</v>
      </c>
      <c r="P327" s="235" t="s">
        <v>10112</v>
      </c>
      <c r="Q327" s="235" t="s">
        <v>8987</v>
      </c>
      <c r="R327" s="235" t="s">
        <v>57</v>
      </c>
      <c r="S327" s="235" t="s">
        <v>119</v>
      </c>
      <c r="T327" s="235" t="s">
        <v>53</v>
      </c>
      <c r="U327" s="235" t="s">
        <v>58</v>
      </c>
      <c r="V327" s="235" t="s">
        <v>48</v>
      </c>
      <c r="W327" s="235" t="s">
        <v>8988</v>
      </c>
      <c r="X327" s="235" t="s">
        <v>60</v>
      </c>
      <c r="Y327" s="235">
        <v>0</v>
      </c>
      <c r="Z327" s="235">
        <v>100</v>
      </c>
      <c r="AA327" s="235" t="s"/>
    </row>
    <row r="328" spans="1:27">
      <c r="A328" s="234" t="s">
        <v>10113</v>
      </c>
      <c r="B328" s="234" t="s">
        <v>45</v>
      </c>
      <c r="C328" s="234" t="s">
        <v>8952</v>
      </c>
      <c r="D328" s="234" t="s">
        <v>47</v>
      </c>
      <c r="E328" s="234" t="s">
        <v>48</v>
      </c>
      <c r="F328" s="234" t="s">
        <v>10114</v>
      </c>
      <c r="G328" s="235" t="s">
        <v>10115</v>
      </c>
      <c r="H328" s="235" t="s">
        <v>10116</v>
      </c>
      <c r="I328" s="235" t="s">
        <v>52</v>
      </c>
      <c r="J328" s="235" t="s">
        <v>53</v>
      </c>
      <c r="K328" s="235" t="s">
        <v>1228</v>
      </c>
      <c r="L328" s="235" t="s">
        <v>55</v>
      </c>
      <c r="M328" s="235" t="s">
        <v>1806</v>
      </c>
      <c r="N328" s="235" t="s">
        <v>57</v>
      </c>
      <c r="O328" s="235" t="s">
        <v>47</v>
      </c>
      <c r="P328" s="235" t="s">
        <v>47</v>
      </c>
      <c r="Q328" s="235" t="s">
        <v>57</v>
      </c>
      <c r="R328" s="235" t="s">
        <v>57</v>
      </c>
      <c r="S328" s="235" t="s">
        <v>48</v>
      </c>
      <c r="T328" s="235" t="s">
        <v>48</v>
      </c>
      <c r="U328" s="235" t="s">
        <v>58</v>
      </c>
      <c r="V328" s="235" t="s">
        <v>48</v>
      </c>
      <c r="W328" s="235" t="s">
        <v>1807</v>
      </c>
      <c r="X328" s="235" t="s">
        <v>60</v>
      </c>
      <c r="Y328" s="235">
        <v>430</v>
      </c>
      <c r="Z328" s="235">
        <v>0</v>
      </c>
      <c r="AA328" s="235" t="s"/>
    </row>
    <row r="329" spans="1:27">
      <c r="A329" s="234" t="s">
        <v>10117</v>
      </c>
      <c r="B329" s="234" t="s">
        <v>45</v>
      </c>
      <c r="C329" s="234" t="s">
        <v>8952</v>
      </c>
      <c r="D329" s="234" t="s">
        <v>47</v>
      </c>
      <c r="E329" s="234" t="s">
        <v>48</v>
      </c>
      <c r="F329" s="234" t="s">
        <v>10118</v>
      </c>
      <c r="G329" s="235" t="s">
        <v>10119</v>
      </c>
      <c r="H329" s="235" t="s">
        <v>10120</v>
      </c>
      <c r="I329" s="235" t="s">
        <v>52</v>
      </c>
      <c r="J329" s="235" t="s">
        <v>53</v>
      </c>
      <c r="K329" s="235" t="s">
        <v>521</v>
      </c>
      <c r="L329" s="235" t="s">
        <v>55</v>
      </c>
      <c r="M329" s="235" t="s">
        <v>2015</v>
      </c>
      <c r="N329" s="235" t="s">
        <v>57</v>
      </c>
      <c r="O329" s="235" t="s">
        <v>47</v>
      </c>
      <c r="P329" s="235" t="s">
        <v>47</v>
      </c>
      <c r="Q329" s="235" t="s">
        <v>57</v>
      </c>
      <c r="R329" s="235" t="s">
        <v>57</v>
      </c>
      <c r="S329" s="235" t="s">
        <v>48</v>
      </c>
      <c r="T329" s="235" t="s">
        <v>48</v>
      </c>
      <c r="U329" s="235" t="s">
        <v>58</v>
      </c>
      <c r="V329" s="235" t="s">
        <v>48</v>
      </c>
      <c r="W329" s="235" t="s">
        <v>2016</v>
      </c>
      <c r="X329" s="235" t="s">
        <v>60</v>
      </c>
      <c r="Y329" s="235">
        <v>415</v>
      </c>
      <c r="Z329" s="235">
        <v>0</v>
      </c>
      <c r="AA329" s="235" t="s"/>
    </row>
    <row r="330" spans="1:27">
      <c r="A330" s="234" t="s">
        <v>10121</v>
      </c>
      <c r="B330" s="234" t="s">
        <v>45</v>
      </c>
      <c r="C330" s="234" t="s">
        <v>8952</v>
      </c>
      <c r="D330" s="234" t="s">
        <v>47</v>
      </c>
      <c r="E330" s="234" t="s">
        <v>48</v>
      </c>
      <c r="F330" s="234" t="s">
        <v>10058</v>
      </c>
      <c r="G330" s="235" t="s">
        <v>10059</v>
      </c>
      <c r="H330" s="235" t="s">
        <v>10060</v>
      </c>
      <c r="I330" s="235" t="s">
        <v>52</v>
      </c>
      <c r="J330" s="235" t="s">
        <v>116</v>
      </c>
      <c r="K330" s="235" t="s">
        <v>385</v>
      </c>
      <c r="L330" s="235" t="s">
        <v>55</v>
      </c>
      <c r="M330" s="235" t="s">
        <v>57</v>
      </c>
      <c r="N330" s="235" t="s">
        <v>57</v>
      </c>
      <c r="O330" s="235" t="s">
        <v>10122</v>
      </c>
      <c r="P330" s="235" t="s">
        <v>10123</v>
      </c>
      <c r="Q330" s="235" t="s">
        <v>8987</v>
      </c>
      <c r="R330" s="235" t="s">
        <v>57</v>
      </c>
      <c r="S330" s="235" t="s">
        <v>119</v>
      </c>
      <c r="T330" s="235" t="s">
        <v>53</v>
      </c>
      <c r="U330" s="235" t="s">
        <v>58</v>
      </c>
      <c r="V330" s="235" t="s">
        <v>48</v>
      </c>
      <c r="W330" s="235" t="s">
        <v>8988</v>
      </c>
      <c r="X330" s="235" t="s">
        <v>60</v>
      </c>
      <c r="Y330" s="235">
        <v>0</v>
      </c>
      <c r="Z330" s="235">
        <v>100</v>
      </c>
      <c r="AA330" s="235" t="s"/>
    </row>
    <row r="331" spans="1:27">
      <c r="A331" s="234" t="s">
        <v>10124</v>
      </c>
      <c r="B331" s="234" t="s">
        <v>45</v>
      </c>
      <c r="C331" s="234" t="s">
        <v>8952</v>
      </c>
      <c r="D331" s="234" t="s">
        <v>47</v>
      </c>
      <c r="E331" s="234" t="s">
        <v>48</v>
      </c>
      <c r="F331" s="234" t="s">
        <v>10058</v>
      </c>
      <c r="G331" s="235" t="s">
        <v>10059</v>
      </c>
      <c r="H331" s="235" t="s">
        <v>10060</v>
      </c>
      <c r="I331" s="235" t="s">
        <v>52</v>
      </c>
      <c r="J331" s="235" t="s">
        <v>116</v>
      </c>
      <c r="K331" s="235" t="s">
        <v>385</v>
      </c>
      <c r="L331" s="235" t="s">
        <v>55</v>
      </c>
      <c r="M331" s="235" t="s">
        <v>57</v>
      </c>
      <c r="N331" s="235" t="s">
        <v>57</v>
      </c>
      <c r="O331" s="235" t="s">
        <v>10125</v>
      </c>
      <c r="P331" s="235" t="s">
        <v>10126</v>
      </c>
      <c r="Q331" s="235" t="s">
        <v>10127</v>
      </c>
      <c r="R331" s="235" t="s">
        <v>57</v>
      </c>
      <c r="S331" s="235" t="s">
        <v>119</v>
      </c>
      <c r="T331" s="235" t="s">
        <v>53</v>
      </c>
      <c r="U331" s="235" t="s">
        <v>58</v>
      </c>
      <c r="V331" s="235" t="s">
        <v>48</v>
      </c>
      <c r="W331" s="235" t="s">
        <v>10128</v>
      </c>
      <c r="X331" s="235" t="s">
        <v>60</v>
      </c>
      <c r="Y331" s="235">
        <v>0</v>
      </c>
      <c r="Z331" s="235">
        <v>80</v>
      </c>
      <c r="AA331" s="235" t="s"/>
    </row>
    <row r="332" spans="1:27">
      <c r="A332" s="234" t="s">
        <v>10129</v>
      </c>
      <c r="B332" s="234" t="s">
        <v>45</v>
      </c>
      <c r="C332" s="234" t="s">
        <v>8952</v>
      </c>
      <c r="D332" s="234" t="s">
        <v>47</v>
      </c>
      <c r="E332" s="234" t="s">
        <v>48</v>
      </c>
      <c r="F332" s="234" t="s">
        <v>10062</v>
      </c>
      <c r="G332" s="235" t="s">
        <v>10063</v>
      </c>
      <c r="H332" s="235" t="s">
        <v>10060</v>
      </c>
      <c r="I332" s="235" t="s">
        <v>52</v>
      </c>
      <c r="J332" s="235" t="s">
        <v>116</v>
      </c>
      <c r="K332" s="235" t="s">
        <v>385</v>
      </c>
      <c r="L332" s="235" t="s">
        <v>55</v>
      </c>
      <c r="M332" s="235" t="s">
        <v>57</v>
      </c>
      <c r="N332" s="235" t="s">
        <v>57</v>
      </c>
      <c r="O332" s="235" t="s">
        <v>10130</v>
      </c>
      <c r="P332" s="235" t="s">
        <v>10131</v>
      </c>
      <c r="Q332" s="235" t="s">
        <v>10132</v>
      </c>
      <c r="R332" s="235" t="s">
        <v>57</v>
      </c>
      <c r="S332" s="235" t="s">
        <v>119</v>
      </c>
      <c r="T332" s="235" t="s">
        <v>53</v>
      </c>
      <c r="U332" s="235" t="s">
        <v>58</v>
      </c>
      <c r="V332" s="235" t="s">
        <v>48</v>
      </c>
      <c r="W332" s="235" t="s">
        <v>10133</v>
      </c>
      <c r="X332" s="235" t="s">
        <v>60</v>
      </c>
      <c r="Y332" s="235">
        <v>0</v>
      </c>
      <c r="Z332" s="235">
        <v>360</v>
      </c>
      <c r="AA332" s="235" t="s"/>
    </row>
    <row r="333" spans="1:27">
      <c r="A333" s="234" t="s">
        <v>10134</v>
      </c>
      <c r="B333" s="234" t="s">
        <v>45</v>
      </c>
      <c r="C333" s="234" t="s">
        <v>8952</v>
      </c>
      <c r="D333" s="234" t="s">
        <v>47</v>
      </c>
      <c r="E333" s="234" t="s">
        <v>48</v>
      </c>
      <c r="F333" s="234" t="s">
        <v>10135</v>
      </c>
      <c r="G333" s="235" t="s">
        <v>10136</v>
      </c>
      <c r="H333" s="235" t="s">
        <v>9818</v>
      </c>
      <c r="I333" s="235" t="s">
        <v>52</v>
      </c>
      <c r="J333" s="235" t="s">
        <v>53</v>
      </c>
      <c r="K333" s="235" t="s">
        <v>385</v>
      </c>
      <c r="L333" s="235" t="s">
        <v>55</v>
      </c>
      <c r="M333" s="235" t="s">
        <v>8969</v>
      </c>
      <c r="N333" s="235" t="s">
        <v>57</v>
      </c>
      <c r="O333" s="235" t="s">
        <v>47</v>
      </c>
      <c r="P333" s="235" t="s">
        <v>47</v>
      </c>
      <c r="Q333" s="235" t="s">
        <v>57</v>
      </c>
      <c r="R333" s="235" t="s">
        <v>57</v>
      </c>
      <c r="S333" s="235" t="s">
        <v>48</v>
      </c>
      <c r="T333" s="235" t="s">
        <v>48</v>
      </c>
      <c r="U333" s="235" t="s">
        <v>58</v>
      </c>
      <c r="V333" s="235" t="s">
        <v>48</v>
      </c>
      <c r="W333" s="235" t="s">
        <v>8970</v>
      </c>
      <c r="X333" s="235" t="s">
        <v>60</v>
      </c>
      <c r="Y333" s="235">
        <v>300</v>
      </c>
      <c r="Z333" s="235">
        <v>0</v>
      </c>
      <c r="AA333" s="235" t="s"/>
    </row>
    <row r="334" spans="1:27">
      <c r="A334" s="234" t="s">
        <v>10137</v>
      </c>
      <c r="B334" s="234" t="s">
        <v>45</v>
      </c>
      <c r="C334" s="234" t="s">
        <v>8952</v>
      </c>
      <c r="D334" s="234" t="s">
        <v>47</v>
      </c>
      <c r="E334" s="234" t="s">
        <v>48</v>
      </c>
      <c r="F334" s="234" t="s">
        <v>10135</v>
      </c>
      <c r="G334" s="235" t="s">
        <v>10136</v>
      </c>
      <c r="H334" s="235" t="s">
        <v>9818</v>
      </c>
      <c r="I334" s="235" t="s">
        <v>52</v>
      </c>
      <c r="J334" s="235" t="s">
        <v>116</v>
      </c>
      <c r="K334" s="235" t="s">
        <v>385</v>
      </c>
      <c r="L334" s="235" t="s">
        <v>55</v>
      </c>
      <c r="M334" s="235" t="s">
        <v>57</v>
      </c>
      <c r="N334" s="235" t="s">
        <v>57</v>
      </c>
      <c r="O334" s="235" t="s">
        <v>10138</v>
      </c>
      <c r="P334" s="235" t="s">
        <v>10139</v>
      </c>
      <c r="Q334" s="235" t="s">
        <v>8987</v>
      </c>
      <c r="R334" s="235" t="s">
        <v>57</v>
      </c>
      <c r="S334" s="235" t="s">
        <v>119</v>
      </c>
      <c r="T334" s="235" t="s">
        <v>53</v>
      </c>
      <c r="U334" s="235" t="s">
        <v>58</v>
      </c>
      <c r="V334" s="235" t="s">
        <v>48</v>
      </c>
      <c r="W334" s="235" t="s">
        <v>8988</v>
      </c>
      <c r="X334" s="235" t="s">
        <v>60</v>
      </c>
      <c r="Y334" s="235">
        <v>0</v>
      </c>
      <c r="Z334" s="235">
        <v>100</v>
      </c>
      <c r="AA334" s="235" t="s"/>
    </row>
    <row r="335" spans="1:27">
      <c r="A335" s="234" t="s">
        <v>10140</v>
      </c>
      <c r="B335" s="234" t="s">
        <v>45</v>
      </c>
      <c r="C335" s="234" t="s">
        <v>8952</v>
      </c>
      <c r="D335" s="234" t="s">
        <v>47</v>
      </c>
      <c r="E335" s="234" t="s">
        <v>48</v>
      </c>
      <c r="F335" s="234" t="s">
        <v>10141</v>
      </c>
      <c r="G335" s="235" t="s">
        <v>10142</v>
      </c>
      <c r="H335" s="235" t="s">
        <v>10093</v>
      </c>
      <c r="I335" s="235" t="s">
        <v>52</v>
      </c>
      <c r="J335" s="235" t="s">
        <v>53</v>
      </c>
      <c r="K335" s="235" t="s">
        <v>559</v>
      </c>
      <c r="L335" s="235" t="s">
        <v>55</v>
      </c>
      <c r="M335" s="235" t="s">
        <v>10143</v>
      </c>
      <c r="N335" s="235" t="s">
        <v>57</v>
      </c>
      <c r="O335" s="235" t="s">
        <v>47</v>
      </c>
      <c r="P335" s="235" t="s">
        <v>47</v>
      </c>
      <c r="Q335" s="235" t="s">
        <v>57</v>
      </c>
      <c r="R335" s="235" t="s">
        <v>57</v>
      </c>
      <c r="S335" s="235" t="s">
        <v>48</v>
      </c>
      <c r="T335" s="235" t="s">
        <v>48</v>
      </c>
      <c r="U335" s="235" t="s">
        <v>58</v>
      </c>
      <c r="V335" s="235" t="s">
        <v>48</v>
      </c>
      <c r="W335" s="235" t="s">
        <v>10144</v>
      </c>
      <c r="X335" s="235" t="s">
        <v>60</v>
      </c>
      <c r="Y335" s="235">
        <v>1290</v>
      </c>
      <c r="Z335" s="235">
        <v>0</v>
      </c>
      <c r="AA335" s="235" t="s"/>
    </row>
    <row r="336" spans="1:27">
      <c r="A336" s="234" t="s">
        <v>10145</v>
      </c>
      <c r="B336" s="234" t="s">
        <v>45</v>
      </c>
      <c r="C336" s="234" t="s">
        <v>8952</v>
      </c>
      <c r="D336" s="234" t="s">
        <v>47</v>
      </c>
      <c r="E336" s="234" t="s">
        <v>48</v>
      </c>
      <c r="F336" s="234" t="s">
        <v>10146</v>
      </c>
      <c r="G336" s="235" t="s">
        <v>10147</v>
      </c>
      <c r="H336" s="235" t="s">
        <v>9393</v>
      </c>
      <c r="I336" s="235" t="s">
        <v>52</v>
      </c>
      <c r="J336" s="235" t="s">
        <v>53</v>
      </c>
      <c r="K336" s="235" t="s">
        <v>385</v>
      </c>
      <c r="L336" s="235" t="s">
        <v>55</v>
      </c>
      <c r="M336" s="235" t="s">
        <v>10064</v>
      </c>
      <c r="N336" s="235" t="s">
        <v>57</v>
      </c>
      <c r="O336" s="235" t="s">
        <v>47</v>
      </c>
      <c r="P336" s="235" t="s">
        <v>47</v>
      </c>
      <c r="Q336" s="235" t="s">
        <v>57</v>
      </c>
      <c r="R336" s="235" t="s">
        <v>57</v>
      </c>
      <c r="S336" s="235" t="s">
        <v>48</v>
      </c>
      <c r="T336" s="235" t="s">
        <v>48</v>
      </c>
      <c r="U336" s="235" t="s">
        <v>58</v>
      </c>
      <c r="V336" s="235" t="s">
        <v>48</v>
      </c>
      <c r="W336" s="235" t="s">
        <v>10065</v>
      </c>
      <c r="X336" s="235" t="s">
        <v>60</v>
      </c>
      <c r="Y336" s="235">
        <v>620</v>
      </c>
      <c r="Z336" s="235">
        <v>0</v>
      </c>
      <c r="AA336" s="235" t="s"/>
    </row>
    <row r="337" spans="1:27">
      <c r="A337" s="234" t="s">
        <v>10148</v>
      </c>
      <c r="B337" s="234" t="s">
        <v>45</v>
      </c>
      <c r="C337" s="234" t="s">
        <v>8952</v>
      </c>
      <c r="D337" s="234" t="s">
        <v>47</v>
      </c>
      <c r="E337" s="234" t="s">
        <v>48</v>
      </c>
      <c r="F337" s="234" t="s">
        <v>10146</v>
      </c>
      <c r="G337" s="235" t="s">
        <v>10147</v>
      </c>
      <c r="H337" s="235" t="s">
        <v>9393</v>
      </c>
      <c r="I337" s="235" t="s">
        <v>52</v>
      </c>
      <c r="J337" s="235" t="s">
        <v>116</v>
      </c>
      <c r="K337" s="235" t="s">
        <v>385</v>
      </c>
      <c r="L337" s="235" t="s">
        <v>55</v>
      </c>
      <c r="M337" s="235" t="s">
        <v>57</v>
      </c>
      <c r="N337" s="235" t="s">
        <v>57</v>
      </c>
      <c r="O337" s="235" t="s">
        <v>10149</v>
      </c>
      <c r="P337" s="235" t="s">
        <v>10150</v>
      </c>
      <c r="Q337" s="235" t="s">
        <v>8998</v>
      </c>
      <c r="R337" s="235" t="s">
        <v>57</v>
      </c>
      <c r="S337" s="235" t="s">
        <v>119</v>
      </c>
      <c r="T337" s="235" t="s">
        <v>53</v>
      </c>
      <c r="U337" s="235" t="s">
        <v>58</v>
      </c>
      <c r="V337" s="235" t="s">
        <v>48</v>
      </c>
      <c r="W337" s="235" t="s">
        <v>8999</v>
      </c>
      <c r="X337" s="235" t="s">
        <v>60</v>
      </c>
      <c r="Y337" s="235">
        <v>0</v>
      </c>
      <c r="Z337" s="235">
        <v>400</v>
      </c>
      <c r="AA337" s="235" t="s"/>
    </row>
    <row r="338" spans="1:27">
      <c r="A338" s="234" t="s">
        <v>10151</v>
      </c>
      <c r="B338" s="234" t="s">
        <v>45</v>
      </c>
      <c r="C338" s="234" t="s">
        <v>8952</v>
      </c>
      <c r="D338" s="234" t="s">
        <v>47</v>
      </c>
      <c r="E338" s="234" t="s">
        <v>48</v>
      </c>
      <c r="F338" s="234" t="s">
        <v>10091</v>
      </c>
      <c r="G338" s="235" t="s">
        <v>10092</v>
      </c>
      <c r="H338" s="235" t="s">
        <v>10093</v>
      </c>
      <c r="I338" s="235" t="s">
        <v>52</v>
      </c>
      <c r="J338" s="235" t="s">
        <v>116</v>
      </c>
      <c r="K338" s="235" t="s">
        <v>559</v>
      </c>
      <c r="L338" s="235" t="s">
        <v>55</v>
      </c>
      <c r="M338" s="235" t="s">
        <v>57</v>
      </c>
      <c r="N338" s="235" t="s">
        <v>57</v>
      </c>
      <c r="O338" s="235" t="s">
        <v>10152</v>
      </c>
      <c r="P338" s="235" t="s">
        <v>10153</v>
      </c>
      <c r="Q338" s="235" t="s">
        <v>8987</v>
      </c>
      <c r="R338" s="235" t="s">
        <v>57</v>
      </c>
      <c r="S338" s="235" t="s">
        <v>119</v>
      </c>
      <c r="T338" s="235" t="s">
        <v>53</v>
      </c>
      <c r="U338" s="235" t="s">
        <v>58</v>
      </c>
      <c r="V338" s="235" t="s">
        <v>48</v>
      </c>
      <c r="W338" s="235" t="s">
        <v>8988</v>
      </c>
      <c r="X338" s="235" t="s">
        <v>60</v>
      </c>
      <c r="Y338" s="235">
        <v>0</v>
      </c>
      <c r="Z338" s="235">
        <v>100</v>
      </c>
      <c r="AA338" s="235" t="s"/>
    </row>
    <row r="339" spans="1:27">
      <c r="A339" s="236" t="s">
        <v>10154</v>
      </c>
      <c r="B339" s="236" t="s">
        <v>45</v>
      </c>
      <c r="C339" s="236" t="s">
        <v>8952</v>
      </c>
      <c r="D339" s="236" t="s">
        <v>47</v>
      </c>
      <c r="E339" s="236" t="s">
        <v>48</v>
      </c>
      <c r="F339" s="236" t="s">
        <v>10091</v>
      </c>
      <c r="G339" s="235" t="s">
        <v>10092</v>
      </c>
      <c r="H339" s="235" t="s">
        <v>10093</v>
      </c>
      <c r="I339" s="235" t="s">
        <v>52</v>
      </c>
      <c r="J339" s="235" t="s">
        <v>116</v>
      </c>
      <c r="K339" s="235" t="s">
        <v>559</v>
      </c>
      <c r="L339" s="235" t="s">
        <v>55</v>
      </c>
      <c r="M339" s="235" t="s">
        <v>57</v>
      </c>
      <c r="N339" s="235" t="s">
        <v>57</v>
      </c>
      <c r="O339" s="235" t="s">
        <v>10155</v>
      </c>
      <c r="P339" s="235" t="s">
        <v>10156</v>
      </c>
      <c r="Q339" s="235" t="s">
        <v>8987</v>
      </c>
      <c r="R339" s="235" t="s">
        <v>57</v>
      </c>
      <c r="S339" s="235" t="s">
        <v>119</v>
      </c>
      <c r="T339" s="235" t="s">
        <v>53</v>
      </c>
      <c r="U339" s="235" t="s">
        <v>58</v>
      </c>
      <c r="V339" s="235" t="s">
        <v>48</v>
      </c>
      <c r="W339" s="235" t="s">
        <v>8988</v>
      </c>
      <c r="X339" s="235" t="s">
        <v>60</v>
      </c>
      <c r="Y339" s="235">
        <v>0</v>
      </c>
      <c r="Z339" s="235">
        <v>100</v>
      </c>
      <c r="AA339" s="235" t="s"/>
    </row>
    <row r="340" spans="1:27">
      <c r="A340" s="234" t="s">
        <v>10157</v>
      </c>
      <c r="B340" s="234" t="s">
        <v>45</v>
      </c>
      <c r="C340" s="234" t="s">
        <v>8952</v>
      </c>
      <c r="D340" s="234" t="s">
        <v>47</v>
      </c>
      <c r="E340" s="234" t="s">
        <v>48</v>
      </c>
      <c r="F340" s="234" t="s">
        <v>10091</v>
      </c>
      <c r="G340" s="235" t="s">
        <v>10092</v>
      </c>
      <c r="H340" s="235" t="s">
        <v>10093</v>
      </c>
      <c r="I340" s="235" t="s">
        <v>52</v>
      </c>
      <c r="J340" s="235" t="s">
        <v>116</v>
      </c>
      <c r="K340" s="235" t="s">
        <v>559</v>
      </c>
      <c r="L340" s="235" t="s">
        <v>55</v>
      </c>
      <c r="M340" s="235" t="s">
        <v>57</v>
      </c>
      <c r="N340" s="235" t="s">
        <v>57</v>
      </c>
      <c r="O340" s="235" t="s">
        <v>10158</v>
      </c>
      <c r="P340" s="235" t="s">
        <v>10159</v>
      </c>
      <c r="Q340" s="235" t="s">
        <v>8987</v>
      </c>
      <c r="R340" s="235" t="s">
        <v>57</v>
      </c>
      <c r="S340" s="235" t="s">
        <v>119</v>
      </c>
      <c r="T340" s="235" t="s">
        <v>53</v>
      </c>
      <c r="U340" s="235" t="s">
        <v>58</v>
      </c>
      <c r="V340" s="235" t="s">
        <v>48</v>
      </c>
      <c r="W340" s="235" t="s">
        <v>8988</v>
      </c>
      <c r="X340" s="235" t="s">
        <v>60</v>
      </c>
      <c r="Y340" s="235">
        <v>0</v>
      </c>
      <c r="Z340" s="235">
        <v>100</v>
      </c>
      <c r="AA340" s="235" t="s"/>
    </row>
    <row r="341" spans="1:27">
      <c r="A341" s="234" t="s">
        <v>10160</v>
      </c>
      <c r="B341" s="234" t="s">
        <v>45</v>
      </c>
      <c r="C341" s="234" t="s">
        <v>8952</v>
      </c>
      <c r="D341" s="234" t="s">
        <v>47</v>
      </c>
      <c r="E341" s="234" t="s">
        <v>48</v>
      </c>
      <c r="F341" s="234" t="s">
        <v>10161</v>
      </c>
      <c r="G341" s="235" t="s">
        <v>10162</v>
      </c>
      <c r="H341" s="235" t="s">
        <v>10163</v>
      </c>
      <c r="I341" s="235" t="s">
        <v>52</v>
      </c>
      <c r="J341" s="235" t="s">
        <v>53</v>
      </c>
      <c r="K341" s="235" t="s">
        <v>403</v>
      </c>
      <c r="L341" s="235" t="s">
        <v>55</v>
      </c>
      <c r="M341" s="235" t="s">
        <v>10164</v>
      </c>
      <c r="N341" s="235" t="s">
        <v>57</v>
      </c>
      <c r="O341" s="235" t="s">
        <v>47</v>
      </c>
      <c r="P341" s="235" t="s">
        <v>47</v>
      </c>
      <c r="Q341" s="235" t="s">
        <v>57</v>
      </c>
      <c r="R341" s="235" t="s">
        <v>57</v>
      </c>
      <c r="S341" s="235" t="s">
        <v>48</v>
      </c>
      <c r="T341" s="235" t="s">
        <v>48</v>
      </c>
      <c r="U341" s="235" t="s">
        <v>58</v>
      </c>
      <c r="V341" s="235" t="s">
        <v>48</v>
      </c>
      <c r="W341" s="235" t="s">
        <v>10165</v>
      </c>
      <c r="X341" s="235" t="s">
        <v>60</v>
      </c>
      <c r="Y341" s="235">
        <v>510</v>
      </c>
      <c r="Z341" s="235">
        <v>0</v>
      </c>
      <c r="AA341" s="235" t="s"/>
    </row>
    <row r="342" spans="1:27">
      <c r="A342" s="234" t="s">
        <v>10166</v>
      </c>
      <c r="B342" s="234" t="s">
        <v>45</v>
      </c>
      <c r="C342" s="234" t="s">
        <v>8952</v>
      </c>
      <c r="D342" s="234" t="s">
        <v>47</v>
      </c>
      <c r="E342" s="234" t="s">
        <v>48</v>
      </c>
      <c r="F342" s="234" t="s">
        <v>10167</v>
      </c>
      <c r="G342" s="235" t="s">
        <v>10168</v>
      </c>
      <c r="H342" s="235" t="s">
        <v>10036</v>
      </c>
      <c r="I342" s="235" t="s">
        <v>52</v>
      </c>
      <c r="J342" s="235" t="s">
        <v>53</v>
      </c>
      <c r="K342" s="235" t="s">
        <v>162</v>
      </c>
      <c r="L342" s="235" t="s">
        <v>55</v>
      </c>
      <c r="M342" s="235" t="s">
        <v>9705</v>
      </c>
      <c r="N342" s="235" t="s">
        <v>57</v>
      </c>
      <c r="O342" s="235" t="s">
        <v>47</v>
      </c>
      <c r="P342" s="235" t="s">
        <v>47</v>
      </c>
      <c r="Q342" s="235" t="s">
        <v>57</v>
      </c>
      <c r="R342" s="235" t="s">
        <v>57</v>
      </c>
      <c r="S342" s="235" t="s">
        <v>48</v>
      </c>
      <c r="T342" s="235" t="s">
        <v>48</v>
      </c>
      <c r="U342" s="235" t="s">
        <v>58</v>
      </c>
      <c r="V342" s="235" t="s">
        <v>48</v>
      </c>
      <c r="W342" s="235" t="s">
        <v>9706</v>
      </c>
      <c r="X342" s="235" t="s">
        <v>60</v>
      </c>
      <c r="Y342" s="235">
        <v>1090</v>
      </c>
      <c r="Z342" s="235">
        <v>0</v>
      </c>
      <c r="AA342" s="235" t="s"/>
    </row>
    <row r="343" spans="1:27">
      <c r="A343" s="234" t="s">
        <v>10169</v>
      </c>
      <c r="B343" s="234" t="s">
        <v>45</v>
      </c>
      <c r="C343" s="234" t="s">
        <v>8952</v>
      </c>
      <c r="D343" s="234" t="s">
        <v>47</v>
      </c>
      <c r="E343" s="234" t="s">
        <v>48</v>
      </c>
      <c r="F343" s="234" t="s">
        <v>10167</v>
      </c>
      <c r="G343" s="235" t="s">
        <v>10168</v>
      </c>
      <c r="H343" s="235" t="s">
        <v>10036</v>
      </c>
      <c r="I343" s="235" t="s">
        <v>52</v>
      </c>
      <c r="J343" s="235" t="s">
        <v>116</v>
      </c>
      <c r="K343" s="235" t="s">
        <v>162</v>
      </c>
      <c r="L343" s="235" t="s">
        <v>55</v>
      </c>
      <c r="M343" s="235" t="s">
        <v>57</v>
      </c>
      <c r="N343" s="235" t="s">
        <v>57</v>
      </c>
      <c r="O343" s="235" t="s">
        <v>10170</v>
      </c>
      <c r="P343" s="235" t="s">
        <v>10171</v>
      </c>
      <c r="Q343" s="235" t="s">
        <v>8998</v>
      </c>
      <c r="R343" s="235" t="s">
        <v>57</v>
      </c>
      <c r="S343" s="235" t="s">
        <v>119</v>
      </c>
      <c r="T343" s="235" t="s">
        <v>53</v>
      </c>
      <c r="U343" s="235" t="s">
        <v>58</v>
      </c>
      <c r="V343" s="235" t="s">
        <v>48</v>
      </c>
      <c r="W343" s="235" t="s">
        <v>8999</v>
      </c>
      <c r="X343" s="235" t="s">
        <v>60</v>
      </c>
      <c r="Y343" s="235">
        <v>0</v>
      </c>
      <c r="Z343" s="235">
        <v>400</v>
      </c>
      <c r="AA343" s="235" t="s"/>
    </row>
    <row r="344" spans="1:27">
      <c r="A344" s="236" t="s">
        <v>10172</v>
      </c>
      <c r="B344" s="236" t="s">
        <v>45</v>
      </c>
      <c r="C344" s="236" t="s">
        <v>8952</v>
      </c>
      <c r="D344" s="236" t="s">
        <v>47</v>
      </c>
      <c r="E344" s="236" t="s">
        <v>48</v>
      </c>
      <c r="F344" s="236" t="s">
        <v>10167</v>
      </c>
      <c r="G344" s="235" t="s">
        <v>10168</v>
      </c>
      <c r="H344" s="235" t="s">
        <v>10036</v>
      </c>
      <c r="I344" s="235" t="s">
        <v>52</v>
      </c>
      <c r="J344" s="235" t="s">
        <v>116</v>
      </c>
      <c r="K344" s="235" t="s">
        <v>162</v>
      </c>
      <c r="L344" s="235" t="s">
        <v>55</v>
      </c>
      <c r="M344" s="235" t="s">
        <v>57</v>
      </c>
      <c r="N344" s="235" t="s">
        <v>57</v>
      </c>
      <c r="O344" s="235" t="s">
        <v>10173</v>
      </c>
      <c r="P344" s="235" t="s">
        <v>10174</v>
      </c>
      <c r="Q344" s="235" t="s">
        <v>8998</v>
      </c>
      <c r="R344" s="235" t="s">
        <v>57</v>
      </c>
      <c r="S344" s="235" t="s">
        <v>119</v>
      </c>
      <c r="T344" s="235" t="s">
        <v>53</v>
      </c>
      <c r="U344" s="235" t="s">
        <v>58</v>
      </c>
      <c r="V344" s="235" t="s">
        <v>48</v>
      </c>
      <c r="W344" s="235" t="s">
        <v>8999</v>
      </c>
      <c r="X344" s="235" t="s">
        <v>60</v>
      </c>
      <c r="Y344" s="235">
        <v>0</v>
      </c>
      <c r="Z344" s="235">
        <v>400</v>
      </c>
      <c r="AA344" s="235" t="s"/>
    </row>
    <row r="345" spans="1:27">
      <c r="A345" s="234" t="s">
        <v>10175</v>
      </c>
      <c r="B345" s="234" t="s">
        <v>45</v>
      </c>
      <c r="C345" s="234" t="s">
        <v>8952</v>
      </c>
      <c r="D345" s="234" t="s">
        <v>47</v>
      </c>
      <c r="E345" s="234" t="s">
        <v>48</v>
      </c>
      <c r="F345" s="234" t="s">
        <v>10176</v>
      </c>
      <c r="G345" s="235" t="s">
        <v>10177</v>
      </c>
      <c r="H345" s="235" t="s">
        <v>9393</v>
      </c>
      <c r="I345" s="235" t="s">
        <v>52</v>
      </c>
      <c r="J345" s="235" t="s">
        <v>53</v>
      </c>
      <c r="K345" s="235" t="s">
        <v>385</v>
      </c>
      <c r="L345" s="235" t="s">
        <v>55</v>
      </c>
      <c r="M345" s="235" t="s">
        <v>8969</v>
      </c>
      <c r="N345" s="235" t="s">
        <v>57</v>
      </c>
      <c r="O345" s="235" t="s">
        <v>47</v>
      </c>
      <c r="P345" s="235" t="s">
        <v>47</v>
      </c>
      <c r="Q345" s="235" t="s">
        <v>57</v>
      </c>
      <c r="R345" s="235" t="s">
        <v>57</v>
      </c>
      <c r="S345" s="235" t="s">
        <v>48</v>
      </c>
      <c r="T345" s="235" t="s">
        <v>48</v>
      </c>
      <c r="U345" s="235" t="s">
        <v>58</v>
      </c>
      <c r="V345" s="235" t="s">
        <v>48</v>
      </c>
      <c r="W345" s="235" t="s">
        <v>8970</v>
      </c>
      <c r="X345" s="235" t="s">
        <v>60</v>
      </c>
      <c r="Y345" s="235">
        <v>300</v>
      </c>
      <c r="Z345" s="235">
        <v>0</v>
      </c>
      <c r="AA345" s="235" t="s"/>
    </row>
    <row r="346" spans="1:27">
      <c r="A346" s="234" t="s">
        <v>10178</v>
      </c>
      <c r="B346" s="234" t="s">
        <v>45</v>
      </c>
      <c r="C346" s="234" t="s">
        <v>8952</v>
      </c>
      <c r="D346" s="234" t="s">
        <v>47</v>
      </c>
      <c r="E346" s="234" t="s">
        <v>48</v>
      </c>
      <c r="F346" s="234" t="s">
        <v>10176</v>
      </c>
      <c r="G346" s="235" t="s">
        <v>10177</v>
      </c>
      <c r="H346" s="235" t="s">
        <v>9393</v>
      </c>
      <c r="I346" s="235" t="s">
        <v>52</v>
      </c>
      <c r="J346" s="235" t="s">
        <v>116</v>
      </c>
      <c r="K346" s="235" t="s">
        <v>385</v>
      </c>
      <c r="L346" s="235" t="s">
        <v>55</v>
      </c>
      <c r="M346" s="235" t="s">
        <v>57</v>
      </c>
      <c r="N346" s="235" t="s">
        <v>57</v>
      </c>
      <c r="O346" s="235" t="s">
        <v>10179</v>
      </c>
      <c r="P346" s="235" t="s">
        <v>10180</v>
      </c>
      <c r="Q346" s="235" t="s">
        <v>8987</v>
      </c>
      <c r="R346" s="235" t="s">
        <v>57</v>
      </c>
      <c r="S346" s="235" t="s">
        <v>119</v>
      </c>
      <c r="T346" s="235" t="s">
        <v>53</v>
      </c>
      <c r="U346" s="235" t="s">
        <v>58</v>
      </c>
      <c r="V346" s="235" t="s">
        <v>48</v>
      </c>
      <c r="W346" s="235" t="s">
        <v>8988</v>
      </c>
      <c r="X346" s="235" t="s">
        <v>60</v>
      </c>
      <c r="Y346" s="235">
        <v>0</v>
      </c>
      <c r="Z346" s="235">
        <v>100</v>
      </c>
      <c r="AA346" s="235" t="s"/>
    </row>
    <row r="347" spans="1:27">
      <c r="A347" s="234" t="s">
        <v>10181</v>
      </c>
      <c r="B347" s="234" t="s">
        <v>45</v>
      </c>
      <c r="C347" s="234" t="s">
        <v>8952</v>
      </c>
      <c r="D347" s="234" t="s">
        <v>47</v>
      </c>
      <c r="E347" s="234" t="s">
        <v>48</v>
      </c>
      <c r="F347" s="234" t="s">
        <v>10182</v>
      </c>
      <c r="G347" s="235" t="s">
        <v>10183</v>
      </c>
      <c r="H347" s="235" t="s">
        <v>10184</v>
      </c>
      <c r="I347" s="235" t="s">
        <v>52</v>
      </c>
      <c r="J347" s="235" t="s">
        <v>53</v>
      </c>
      <c r="K347" s="235" t="s">
        <v>385</v>
      </c>
      <c r="L347" s="235" t="s">
        <v>55</v>
      </c>
      <c r="M347" s="235" t="s">
        <v>1806</v>
      </c>
      <c r="N347" s="235" t="s">
        <v>57</v>
      </c>
      <c r="O347" s="235" t="s">
        <v>47</v>
      </c>
      <c r="P347" s="235" t="s">
        <v>47</v>
      </c>
      <c r="Q347" s="235" t="s">
        <v>57</v>
      </c>
      <c r="R347" s="235" t="s">
        <v>57</v>
      </c>
      <c r="S347" s="235" t="s">
        <v>48</v>
      </c>
      <c r="T347" s="235" t="s">
        <v>48</v>
      </c>
      <c r="U347" s="235" t="s">
        <v>58</v>
      </c>
      <c r="V347" s="235" t="s">
        <v>48</v>
      </c>
      <c r="W347" s="235" t="s">
        <v>1807</v>
      </c>
      <c r="X347" s="235" t="s">
        <v>60</v>
      </c>
      <c r="Y347" s="235">
        <v>430</v>
      </c>
      <c r="Z347" s="235">
        <v>0</v>
      </c>
      <c r="AA347" s="235" t="s"/>
    </row>
    <row r="348" spans="1:27">
      <c r="A348" s="234" t="s">
        <v>10185</v>
      </c>
      <c r="B348" s="234" t="s">
        <v>45</v>
      </c>
      <c r="C348" s="234" t="s">
        <v>8952</v>
      </c>
      <c r="D348" s="234" t="s">
        <v>47</v>
      </c>
      <c r="E348" s="234" t="s">
        <v>48</v>
      </c>
      <c r="F348" s="234" t="s">
        <v>10186</v>
      </c>
      <c r="G348" s="235" t="s">
        <v>10187</v>
      </c>
      <c r="H348" s="235" t="s">
        <v>10188</v>
      </c>
      <c r="I348" s="235" t="s">
        <v>52</v>
      </c>
      <c r="J348" s="235" t="s">
        <v>53</v>
      </c>
      <c r="K348" s="235" t="s">
        <v>385</v>
      </c>
      <c r="L348" s="235" t="s">
        <v>55</v>
      </c>
      <c r="M348" s="235" t="s">
        <v>9169</v>
      </c>
      <c r="N348" s="235" t="s">
        <v>57</v>
      </c>
      <c r="O348" s="235" t="s">
        <v>47</v>
      </c>
      <c r="P348" s="235" t="s">
        <v>47</v>
      </c>
      <c r="Q348" s="235" t="s">
        <v>57</v>
      </c>
      <c r="R348" s="235" t="s">
        <v>57</v>
      </c>
      <c r="S348" s="235" t="s">
        <v>48</v>
      </c>
      <c r="T348" s="235" t="s">
        <v>48</v>
      </c>
      <c r="U348" s="235" t="s">
        <v>58</v>
      </c>
      <c r="V348" s="235" t="s">
        <v>48</v>
      </c>
      <c r="W348" s="235" t="s">
        <v>9170</v>
      </c>
      <c r="X348" s="235" t="s">
        <v>60</v>
      </c>
      <c r="Y348" s="235">
        <v>235</v>
      </c>
      <c r="Z348" s="235">
        <v>0</v>
      </c>
      <c r="AA348" s="235" t="s"/>
    </row>
    <row r="349" spans="1:27">
      <c r="A349" s="234" t="s">
        <v>10189</v>
      </c>
      <c r="B349" s="234" t="s">
        <v>45</v>
      </c>
      <c r="C349" s="234" t="s">
        <v>8952</v>
      </c>
      <c r="D349" s="234" t="s">
        <v>47</v>
      </c>
      <c r="E349" s="234" t="s">
        <v>48</v>
      </c>
      <c r="F349" s="234" t="s">
        <v>10186</v>
      </c>
      <c r="G349" s="235" t="s">
        <v>10187</v>
      </c>
      <c r="H349" s="235" t="s">
        <v>10188</v>
      </c>
      <c r="I349" s="235" t="s">
        <v>52</v>
      </c>
      <c r="J349" s="235" t="s">
        <v>116</v>
      </c>
      <c r="K349" s="235" t="s">
        <v>385</v>
      </c>
      <c r="L349" s="235" t="s">
        <v>55</v>
      </c>
      <c r="M349" s="235" t="s">
        <v>57</v>
      </c>
      <c r="N349" s="235" t="s">
        <v>57</v>
      </c>
      <c r="O349" s="235" t="s">
        <v>10190</v>
      </c>
      <c r="P349" s="235" t="s">
        <v>10191</v>
      </c>
      <c r="Q349" s="235" t="s">
        <v>8987</v>
      </c>
      <c r="R349" s="235" t="s">
        <v>57</v>
      </c>
      <c r="S349" s="235" t="s">
        <v>119</v>
      </c>
      <c r="T349" s="235" t="s">
        <v>53</v>
      </c>
      <c r="U349" s="235" t="s">
        <v>58</v>
      </c>
      <c r="V349" s="235" t="s">
        <v>48</v>
      </c>
      <c r="W349" s="235" t="s">
        <v>8988</v>
      </c>
      <c r="X349" s="235" t="s">
        <v>60</v>
      </c>
      <c r="Y349" s="235">
        <v>0</v>
      </c>
      <c r="Z349" s="235">
        <v>100</v>
      </c>
      <c r="AA349" s="235" t="s"/>
    </row>
    <row r="350" spans="1:27">
      <c r="A350" s="234" t="s">
        <v>10192</v>
      </c>
      <c r="B350" s="234" t="s">
        <v>45</v>
      </c>
      <c r="C350" s="234" t="s">
        <v>8952</v>
      </c>
      <c r="D350" s="234" t="s">
        <v>47</v>
      </c>
      <c r="E350" s="234" t="s">
        <v>48</v>
      </c>
      <c r="F350" s="234" t="s">
        <v>10193</v>
      </c>
      <c r="G350" s="235" t="s">
        <v>10194</v>
      </c>
      <c r="H350" s="235" t="s">
        <v>8968</v>
      </c>
      <c r="I350" s="235" t="s">
        <v>52</v>
      </c>
      <c r="J350" s="235" t="s">
        <v>53</v>
      </c>
      <c r="K350" s="235" t="s">
        <v>385</v>
      </c>
      <c r="L350" s="235" t="s">
        <v>55</v>
      </c>
      <c r="M350" s="235" t="s">
        <v>1806</v>
      </c>
      <c r="N350" s="235" t="s">
        <v>57</v>
      </c>
      <c r="O350" s="235" t="s">
        <v>47</v>
      </c>
      <c r="P350" s="235" t="s">
        <v>47</v>
      </c>
      <c r="Q350" s="235" t="s">
        <v>57</v>
      </c>
      <c r="R350" s="235" t="s">
        <v>57</v>
      </c>
      <c r="S350" s="235" t="s">
        <v>48</v>
      </c>
      <c r="T350" s="235" t="s">
        <v>48</v>
      </c>
      <c r="U350" s="235" t="s">
        <v>58</v>
      </c>
      <c r="V350" s="235" t="s">
        <v>48</v>
      </c>
      <c r="W350" s="235" t="s">
        <v>1807</v>
      </c>
      <c r="X350" s="235" t="s">
        <v>60</v>
      </c>
      <c r="Y350" s="235">
        <v>430</v>
      </c>
      <c r="Z350" s="235">
        <v>0</v>
      </c>
      <c r="AA350" s="235" t="s"/>
    </row>
    <row r="351" spans="1:27">
      <c r="A351" s="234" t="s">
        <v>10195</v>
      </c>
      <c r="B351" s="234" t="s">
        <v>45</v>
      </c>
      <c r="C351" s="234" t="s">
        <v>8952</v>
      </c>
      <c r="D351" s="234" t="s">
        <v>47</v>
      </c>
      <c r="E351" s="234" t="s">
        <v>48</v>
      </c>
      <c r="F351" s="234" t="s">
        <v>10196</v>
      </c>
      <c r="G351" s="235" t="s">
        <v>10197</v>
      </c>
      <c r="H351" s="235" t="s">
        <v>9393</v>
      </c>
      <c r="I351" s="235" t="s">
        <v>52</v>
      </c>
      <c r="J351" s="235" t="s">
        <v>53</v>
      </c>
      <c r="K351" s="235" t="s">
        <v>385</v>
      </c>
      <c r="L351" s="235" t="s">
        <v>55</v>
      </c>
      <c r="M351" s="235" t="s">
        <v>9169</v>
      </c>
      <c r="N351" s="235" t="s">
        <v>57</v>
      </c>
      <c r="O351" s="235" t="s">
        <v>47</v>
      </c>
      <c r="P351" s="235" t="s">
        <v>47</v>
      </c>
      <c r="Q351" s="235" t="s">
        <v>57</v>
      </c>
      <c r="R351" s="235" t="s">
        <v>57</v>
      </c>
      <c r="S351" s="235" t="s">
        <v>48</v>
      </c>
      <c r="T351" s="235" t="s">
        <v>48</v>
      </c>
      <c r="U351" s="235" t="s">
        <v>58</v>
      </c>
      <c r="V351" s="235" t="s">
        <v>48</v>
      </c>
      <c r="W351" s="235" t="s">
        <v>9170</v>
      </c>
      <c r="X351" s="235" t="s">
        <v>60</v>
      </c>
      <c r="Y351" s="235">
        <v>235</v>
      </c>
      <c r="Z351" s="235">
        <v>0</v>
      </c>
      <c r="AA351" s="235" t="s"/>
    </row>
    <row r="352" spans="1:27">
      <c r="A352" s="234" t="s">
        <v>10198</v>
      </c>
      <c r="B352" s="234" t="s">
        <v>45</v>
      </c>
      <c r="C352" s="234" t="s">
        <v>8952</v>
      </c>
      <c r="D352" s="234" t="s">
        <v>47</v>
      </c>
      <c r="E352" s="234" t="s">
        <v>48</v>
      </c>
      <c r="F352" s="234" t="s">
        <v>10196</v>
      </c>
      <c r="G352" s="235" t="s">
        <v>10197</v>
      </c>
      <c r="H352" s="235" t="s">
        <v>9393</v>
      </c>
      <c r="I352" s="235" t="s">
        <v>52</v>
      </c>
      <c r="J352" s="235" t="s">
        <v>116</v>
      </c>
      <c r="K352" s="235" t="s">
        <v>385</v>
      </c>
      <c r="L352" s="235" t="s">
        <v>55</v>
      </c>
      <c r="M352" s="235" t="s">
        <v>57</v>
      </c>
      <c r="N352" s="235" t="s">
        <v>57</v>
      </c>
      <c r="O352" s="235" t="s">
        <v>10199</v>
      </c>
      <c r="P352" s="235" t="s">
        <v>10200</v>
      </c>
      <c r="Q352" s="235" t="s">
        <v>8987</v>
      </c>
      <c r="R352" s="235" t="s">
        <v>57</v>
      </c>
      <c r="S352" s="235" t="s">
        <v>119</v>
      </c>
      <c r="T352" s="235" t="s">
        <v>53</v>
      </c>
      <c r="U352" s="235" t="s">
        <v>58</v>
      </c>
      <c r="V352" s="235" t="s">
        <v>48</v>
      </c>
      <c r="W352" s="235" t="s">
        <v>8988</v>
      </c>
      <c r="X352" s="235" t="s">
        <v>60</v>
      </c>
      <c r="Y352" s="235">
        <v>0</v>
      </c>
      <c r="Z352" s="235">
        <v>100</v>
      </c>
      <c r="AA352" s="235" t="s"/>
    </row>
    <row r="353" spans="1:27">
      <c r="A353" s="234" t="s">
        <v>10201</v>
      </c>
      <c r="B353" s="234" t="s">
        <v>45</v>
      </c>
      <c r="C353" s="234" t="s">
        <v>8952</v>
      </c>
      <c r="D353" s="234" t="s">
        <v>47</v>
      </c>
      <c r="E353" s="234" t="s">
        <v>48</v>
      </c>
      <c r="F353" s="234" t="s">
        <v>10202</v>
      </c>
      <c r="G353" s="235" t="s">
        <v>10203</v>
      </c>
      <c r="H353" s="235" t="s">
        <v>10036</v>
      </c>
      <c r="I353" s="235" t="s">
        <v>52</v>
      </c>
      <c r="J353" s="235" t="s">
        <v>53</v>
      </c>
      <c r="K353" s="235" t="s">
        <v>162</v>
      </c>
      <c r="L353" s="235" t="s">
        <v>55</v>
      </c>
      <c r="M353" s="235" t="s">
        <v>9652</v>
      </c>
      <c r="N353" s="235" t="s">
        <v>57</v>
      </c>
      <c r="O353" s="235" t="s">
        <v>47</v>
      </c>
      <c r="P353" s="235" t="s">
        <v>47</v>
      </c>
      <c r="Q353" s="235" t="s">
        <v>57</v>
      </c>
      <c r="R353" s="235" t="s">
        <v>57</v>
      </c>
      <c r="S353" s="235" t="s">
        <v>48</v>
      </c>
      <c r="T353" s="235" t="s">
        <v>48</v>
      </c>
      <c r="U353" s="235" t="s">
        <v>58</v>
      </c>
      <c r="V353" s="235" t="s">
        <v>48</v>
      </c>
      <c r="W353" s="235" t="s">
        <v>469</v>
      </c>
      <c r="X353" s="235" t="s">
        <v>60</v>
      </c>
      <c r="Y353" s="235">
        <v>470</v>
      </c>
      <c r="Z353" s="235">
        <v>0</v>
      </c>
      <c r="AA353" s="235" t="s"/>
    </row>
    <row r="354" spans="1:27">
      <c r="A354" s="234" t="s">
        <v>10204</v>
      </c>
      <c r="B354" s="234" t="s">
        <v>45</v>
      </c>
      <c r="C354" s="234" t="s">
        <v>8952</v>
      </c>
      <c r="D354" s="234" t="s">
        <v>47</v>
      </c>
      <c r="E354" s="234" t="s">
        <v>48</v>
      </c>
      <c r="F354" s="234" t="s">
        <v>10202</v>
      </c>
      <c r="G354" s="235" t="s">
        <v>10203</v>
      </c>
      <c r="H354" s="235" t="s">
        <v>10036</v>
      </c>
      <c r="I354" s="235" t="s">
        <v>52</v>
      </c>
      <c r="J354" s="235" t="s">
        <v>116</v>
      </c>
      <c r="K354" s="235" t="s">
        <v>162</v>
      </c>
      <c r="L354" s="235" t="s">
        <v>55</v>
      </c>
      <c r="M354" s="235" t="s">
        <v>57</v>
      </c>
      <c r="N354" s="235" t="s">
        <v>57</v>
      </c>
      <c r="O354" s="235" t="s">
        <v>10205</v>
      </c>
      <c r="P354" s="235" t="s">
        <v>10206</v>
      </c>
      <c r="Q354" s="235" t="s">
        <v>8987</v>
      </c>
      <c r="R354" s="235" t="s">
        <v>57</v>
      </c>
      <c r="S354" s="235" t="s">
        <v>119</v>
      </c>
      <c r="T354" s="235" t="s">
        <v>53</v>
      </c>
      <c r="U354" s="235" t="s">
        <v>58</v>
      </c>
      <c r="V354" s="235" t="s">
        <v>48</v>
      </c>
      <c r="W354" s="235" t="s">
        <v>8988</v>
      </c>
      <c r="X354" s="235" t="s">
        <v>60</v>
      </c>
      <c r="Y354" s="235">
        <v>0</v>
      </c>
      <c r="Z354" s="235">
        <v>100</v>
      </c>
      <c r="AA354" s="235" t="s"/>
    </row>
    <row r="355" spans="1:27">
      <c r="A355" s="234" t="s">
        <v>10207</v>
      </c>
      <c r="B355" s="234" t="s">
        <v>45</v>
      </c>
      <c r="C355" s="234" t="s">
        <v>8952</v>
      </c>
      <c r="D355" s="234" t="s">
        <v>47</v>
      </c>
      <c r="E355" s="234" t="s">
        <v>48</v>
      </c>
      <c r="F355" s="234" t="s">
        <v>10202</v>
      </c>
      <c r="G355" s="235" t="s">
        <v>10203</v>
      </c>
      <c r="H355" s="235" t="s">
        <v>10036</v>
      </c>
      <c r="I355" s="235" t="s">
        <v>52</v>
      </c>
      <c r="J355" s="235" t="s">
        <v>116</v>
      </c>
      <c r="K355" s="235" t="s">
        <v>162</v>
      </c>
      <c r="L355" s="235" t="s">
        <v>55</v>
      </c>
      <c r="M355" s="235" t="s">
        <v>57</v>
      </c>
      <c r="N355" s="235" t="s">
        <v>57</v>
      </c>
      <c r="O355" s="235" t="s">
        <v>10208</v>
      </c>
      <c r="P355" s="235" t="s">
        <v>10209</v>
      </c>
      <c r="Q355" s="235" t="s">
        <v>8987</v>
      </c>
      <c r="R355" s="235" t="s">
        <v>57</v>
      </c>
      <c r="S355" s="235" t="s">
        <v>119</v>
      </c>
      <c r="T355" s="235" t="s">
        <v>53</v>
      </c>
      <c r="U355" s="235" t="s">
        <v>58</v>
      </c>
      <c r="V355" s="235" t="s">
        <v>48</v>
      </c>
      <c r="W355" s="235" t="s">
        <v>8988</v>
      </c>
      <c r="X355" s="235" t="s">
        <v>60</v>
      </c>
      <c r="Y355" s="235">
        <v>0</v>
      </c>
      <c r="Z355" s="235">
        <v>100</v>
      </c>
      <c r="AA355" s="235" t="s"/>
    </row>
    <row r="356" spans="1:27">
      <c r="A356" s="234" t="s">
        <v>10210</v>
      </c>
      <c r="B356" s="234" t="s">
        <v>45</v>
      </c>
      <c r="C356" s="234" t="s">
        <v>8952</v>
      </c>
      <c r="D356" s="234" t="s">
        <v>47</v>
      </c>
      <c r="E356" s="234" t="s">
        <v>48</v>
      </c>
      <c r="F356" s="234" t="s">
        <v>10211</v>
      </c>
      <c r="G356" s="235" t="s">
        <v>10212</v>
      </c>
      <c r="H356" s="235" t="s">
        <v>9383</v>
      </c>
      <c r="I356" s="235" t="s">
        <v>52</v>
      </c>
      <c r="J356" s="235" t="s">
        <v>53</v>
      </c>
      <c r="K356" s="235" t="s">
        <v>666</v>
      </c>
      <c r="L356" s="235" t="s">
        <v>55</v>
      </c>
      <c r="M356" s="235" t="s">
        <v>1806</v>
      </c>
      <c r="N356" s="235" t="s">
        <v>57</v>
      </c>
      <c r="O356" s="235" t="s">
        <v>47</v>
      </c>
      <c r="P356" s="235" t="s">
        <v>47</v>
      </c>
      <c r="Q356" s="235" t="s">
        <v>57</v>
      </c>
      <c r="R356" s="235" t="s">
        <v>57</v>
      </c>
      <c r="S356" s="235" t="s">
        <v>48</v>
      </c>
      <c r="T356" s="235" t="s">
        <v>48</v>
      </c>
      <c r="U356" s="235" t="s">
        <v>58</v>
      </c>
      <c r="V356" s="235" t="s">
        <v>48</v>
      </c>
      <c r="W356" s="235" t="s">
        <v>1807</v>
      </c>
      <c r="X356" s="235" t="s">
        <v>60</v>
      </c>
      <c r="Y356" s="235">
        <v>430</v>
      </c>
      <c r="Z356" s="235">
        <v>0</v>
      </c>
      <c r="AA356" s="235" t="s"/>
    </row>
    <row r="357" spans="1:27">
      <c r="A357" s="236" t="s">
        <v>10213</v>
      </c>
      <c r="B357" s="236" t="s">
        <v>45</v>
      </c>
      <c r="C357" s="236" t="s">
        <v>8952</v>
      </c>
      <c r="D357" s="236" t="s">
        <v>47</v>
      </c>
      <c r="E357" s="236" t="s">
        <v>48</v>
      </c>
      <c r="F357" s="236" t="s">
        <v>10211</v>
      </c>
      <c r="G357" s="235" t="s">
        <v>10212</v>
      </c>
      <c r="H357" s="235" t="s">
        <v>9383</v>
      </c>
      <c r="I357" s="235" t="s">
        <v>52</v>
      </c>
      <c r="J357" s="235" t="s">
        <v>116</v>
      </c>
      <c r="K357" s="235" t="s">
        <v>666</v>
      </c>
      <c r="L357" s="235" t="s">
        <v>55</v>
      </c>
      <c r="M357" s="235" t="s">
        <v>57</v>
      </c>
      <c r="N357" s="235" t="s">
        <v>57</v>
      </c>
      <c r="O357" s="235" t="s">
        <v>10214</v>
      </c>
      <c r="P357" s="235" t="s">
        <v>10215</v>
      </c>
      <c r="Q357" s="235" t="s">
        <v>8987</v>
      </c>
      <c r="R357" s="235" t="s">
        <v>57</v>
      </c>
      <c r="S357" s="235" t="s">
        <v>119</v>
      </c>
      <c r="T357" s="235" t="s">
        <v>53</v>
      </c>
      <c r="U357" s="235" t="s">
        <v>58</v>
      </c>
      <c r="V357" s="235" t="s">
        <v>48</v>
      </c>
      <c r="W357" s="235" t="s">
        <v>8988</v>
      </c>
      <c r="X357" s="235" t="s">
        <v>60</v>
      </c>
      <c r="Y357" s="235">
        <v>0</v>
      </c>
      <c r="Z357" s="235">
        <v>100</v>
      </c>
      <c r="AA357" s="235" t="s"/>
    </row>
    <row r="358" spans="1:27">
      <c r="A358" s="234" t="s">
        <v>10216</v>
      </c>
      <c r="B358" s="234" t="s">
        <v>45</v>
      </c>
      <c r="C358" s="234" t="s">
        <v>8952</v>
      </c>
      <c r="D358" s="234" t="s">
        <v>47</v>
      </c>
      <c r="E358" s="234" t="s">
        <v>48</v>
      </c>
      <c r="F358" s="234" t="s">
        <v>10217</v>
      </c>
      <c r="G358" s="235" t="s">
        <v>10218</v>
      </c>
      <c r="H358" s="235" t="s">
        <v>9383</v>
      </c>
      <c r="I358" s="235" t="s">
        <v>52</v>
      </c>
      <c r="J358" s="235" t="s">
        <v>53</v>
      </c>
      <c r="K358" s="235" t="s">
        <v>666</v>
      </c>
      <c r="L358" s="235" t="s">
        <v>55</v>
      </c>
      <c r="M358" s="235" t="s">
        <v>8993</v>
      </c>
      <c r="N358" s="235" t="s">
        <v>57</v>
      </c>
      <c r="O358" s="235" t="s">
        <v>47</v>
      </c>
      <c r="P358" s="235" t="s">
        <v>47</v>
      </c>
      <c r="Q358" s="235" t="s">
        <v>57</v>
      </c>
      <c r="R358" s="235" t="s">
        <v>57</v>
      </c>
      <c r="S358" s="235" t="s">
        <v>48</v>
      </c>
      <c r="T358" s="235" t="s">
        <v>48</v>
      </c>
      <c r="U358" s="235" t="s">
        <v>58</v>
      </c>
      <c r="V358" s="235" t="s">
        <v>48</v>
      </c>
      <c r="W358" s="235" t="s">
        <v>8994</v>
      </c>
      <c r="X358" s="235" t="s">
        <v>60</v>
      </c>
      <c r="Y358" s="235">
        <v>750</v>
      </c>
      <c r="Z358" s="235">
        <v>0</v>
      </c>
      <c r="AA358" s="235" t="s"/>
    </row>
    <row r="359" spans="1:27">
      <c r="A359" s="236" t="s">
        <v>10219</v>
      </c>
      <c r="B359" s="236" t="s">
        <v>45</v>
      </c>
      <c r="C359" s="236" t="s">
        <v>8952</v>
      </c>
      <c r="D359" s="236" t="s">
        <v>47</v>
      </c>
      <c r="E359" s="236" t="s">
        <v>48</v>
      </c>
      <c r="F359" s="236" t="s">
        <v>10217</v>
      </c>
      <c r="G359" s="235" t="s">
        <v>10218</v>
      </c>
      <c r="H359" s="235" t="s">
        <v>9383</v>
      </c>
      <c r="I359" s="235" t="s">
        <v>52</v>
      </c>
      <c r="J359" s="235" t="s">
        <v>116</v>
      </c>
      <c r="K359" s="235" t="s">
        <v>666</v>
      </c>
      <c r="L359" s="235" t="s">
        <v>55</v>
      </c>
      <c r="M359" s="235" t="s">
        <v>57</v>
      </c>
      <c r="N359" s="235" t="s">
        <v>57</v>
      </c>
      <c r="O359" s="235" t="s">
        <v>10220</v>
      </c>
      <c r="P359" s="235" t="s">
        <v>10221</v>
      </c>
      <c r="Q359" s="235" t="s">
        <v>8998</v>
      </c>
      <c r="R359" s="235" t="s">
        <v>57</v>
      </c>
      <c r="S359" s="235" t="s">
        <v>119</v>
      </c>
      <c r="T359" s="235" t="s">
        <v>53</v>
      </c>
      <c r="U359" s="235" t="s">
        <v>58</v>
      </c>
      <c r="V359" s="235" t="s">
        <v>48</v>
      </c>
      <c r="W359" s="235" t="s">
        <v>8999</v>
      </c>
      <c r="X359" s="235" t="s">
        <v>60</v>
      </c>
      <c r="Y359" s="235">
        <v>0</v>
      </c>
      <c r="Z359" s="235">
        <v>400</v>
      </c>
      <c r="AA359" s="235" t="s"/>
    </row>
    <row r="360" spans="1:27">
      <c r="A360" s="234" t="s">
        <v>10222</v>
      </c>
      <c r="B360" s="234" t="s">
        <v>45</v>
      </c>
      <c r="C360" s="234" t="s">
        <v>8952</v>
      </c>
      <c r="D360" s="234" t="s">
        <v>47</v>
      </c>
      <c r="E360" s="234" t="s">
        <v>48</v>
      </c>
      <c r="F360" s="234" t="s">
        <v>10161</v>
      </c>
      <c r="G360" s="235" t="s">
        <v>10162</v>
      </c>
      <c r="H360" s="235" t="s">
        <v>10163</v>
      </c>
      <c r="I360" s="235" t="s">
        <v>52</v>
      </c>
      <c r="J360" s="235" t="s">
        <v>116</v>
      </c>
      <c r="K360" s="235" t="s">
        <v>403</v>
      </c>
      <c r="L360" s="235" t="s">
        <v>55</v>
      </c>
      <c r="M360" s="235" t="s">
        <v>57</v>
      </c>
      <c r="N360" s="235" t="s">
        <v>57</v>
      </c>
      <c r="O360" s="235" t="s">
        <v>10223</v>
      </c>
      <c r="P360" s="235" t="s">
        <v>10224</v>
      </c>
      <c r="Q360" s="235" t="s">
        <v>10164</v>
      </c>
      <c r="R360" s="235" t="s">
        <v>57</v>
      </c>
      <c r="S360" s="235" t="s">
        <v>119</v>
      </c>
      <c r="T360" s="235" t="s">
        <v>53</v>
      </c>
      <c r="U360" s="235" t="s">
        <v>58</v>
      </c>
      <c r="V360" s="235" t="s">
        <v>48</v>
      </c>
      <c r="W360" s="235" t="s">
        <v>10225</v>
      </c>
      <c r="X360" s="235" t="s">
        <v>60</v>
      </c>
      <c r="Y360" s="235">
        <v>0</v>
      </c>
      <c r="Z360" s="235">
        <v>510</v>
      </c>
      <c r="AA360" s="235" t="s"/>
    </row>
    <row r="361" spans="1:27">
      <c r="A361" s="234" t="s">
        <v>10226</v>
      </c>
      <c r="B361" s="234" t="s">
        <v>45</v>
      </c>
      <c r="C361" s="234" t="s">
        <v>8952</v>
      </c>
      <c r="D361" s="234" t="s">
        <v>47</v>
      </c>
      <c r="E361" s="234" t="s">
        <v>48</v>
      </c>
      <c r="F361" s="234" t="s">
        <v>10227</v>
      </c>
      <c r="G361" s="235" t="s">
        <v>10228</v>
      </c>
      <c r="H361" s="235" t="s">
        <v>10229</v>
      </c>
      <c r="I361" s="235" t="s">
        <v>52</v>
      </c>
      <c r="J361" s="235" t="s">
        <v>53</v>
      </c>
      <c r="K361" s="235" t="s">
        <v>454</v>
      </c>
      <c r="L361" s="235" t="s">
        <v>55</v>
      </c>
      <c r="M361" s="235" t="s">
        <v>9030</v>
      </c>
      <c r="N361" s="235" t="s">
        <v>57</v>
      </c>
      <c r="O361" s="235" t="s">
        <v>47</v>
      </c>
      <c r="P361" s="235" t="s">
        <v>47</v>
      </c>
      <c r="Q361" s="235" t="s">
        <v>57</v>
      </c>
      <c r="R361" s="235" t="s">
        <v>57</v>
      </c>
      <c r="S361" s="235" t="s">
        <v>48</v>
      </c>
      <c r="T361" s="235" t="s">
        <v>48</v>
      </c>
      <c r="U361" s="235" t="s">
        <v>58</v>
      </c>
      <c r="V361" s="235" t="s">
        <v>48</v>
      </c>
      <c r="W361" s="235" t="s">
        <v>9031</v>
      </c>
      <c r="X361" s="235" t="s">
        <v>60</v>
      </c>
      <c r="Y361" s="235">
        <v>1130</v>
      </c>
      <c r="Z361" s="235">
        <v>0</v>
      </c>
      <c r="AA361" s="235" t="s"/>
    </row>
    <row r="362" spans="1:27">
      <c r="A362" s="234" t="s">
        <v>10230</v>
      </c>
      <c r="B362" s="234" t="s">
        <v>45</v>
      </c>
      <c r="C362" s="234" t="s">
        <v>8952</v>
      </c>
      <c r="D362" s="234" t="s">
        <v>47</v>
      </c>
      <c r="E362" s="234" t="s">
        <v>48</v>
      </c>
      <c r="F362" s="234" t="s">
        <v>10231</v>
      </c>
      <c r="G362" s="235" t="s">
        <v>10232</v>
      </c>
      <c r="H362" s="235" t="s">
        <v>10233</v>
      </c>
      <c r="I362" s="235" t="s">
        <v>52</v>
      </c>
      <c r="J362" s="235" t="s">
        <v>53</v>
      </c>
      <c r="K362" s="235" t="s">
        <v>385</v>
      </c>
      <c r="L362" s="235" t="s">
        <v>55</v>
      </c>
      <c r="M362" s="235" t="s">
        <v>1806</v>
      </c>
      <c r="N362" s="235" t="s">
        <v>57</v>
      </c>
      <c r="O362" s="235" t="s">
        <v>47</v>
      </c>
      <c r="P362" s="235" t="s">
        <v>47</v>
      </c>
      <c r="Q362" s="235" t="s">
        <v>57</v>
      </c>
      <c r="R362" s="235" t="s">
        <v>57</v>
      </c>
      <c r="S362" s="235" t="s">
        <v>48</v>
      </c>
      <c r="T362" s="235" t="s">
        <v>48</v>
      </c>
      <c r="U362" s="235" t="s">
        <v>58</v>
      </c>
      <c r="V362" s="235" t="s">
        <v>48</v>
      </c>
      <c r="W362" s="235" t="s">
        <v>1807</v>
      </c>
      <c r="X362" s="235" t="s">
        <v>60</v>
      </c>
      <c r="Y362" s="235">
        <v>430</v>
      </c>
      <c r="Z362" s="235">
        <v>0</v>
      </c>
      <c r="AA362" s="235" t="s"/>
    </row>
    <row r="363" spans="1:27">
      <c r="A363" s="234" t="s">
        <v>10234</v>
      </c>
      <c r="B363" s="234" t="s">
        <v>45</v>
      </c>
      <c r="C363" s="234" t="s">
        <v>8952</v>
      </c>
      <c r="D363" s="234" t="s">
        <v>47</v>
      </c>
      <c r="E363" s="234" t="s">
        <v>48</v>
      </c>
      <c r="F363" s="234" t="s">
        <v>10231</v>
      </c>
      <c r="G363" s="235" t="s">
        <v>10232</v>
      </c>
      <c r="H363" s="235" t="s">
        <v>10233</v>
      </c>
      <c r="I363" s="235" t="s">
        <v>52</v>
      </c>
      <c r="J363" s="235" t="s">
        <v>116</v>
      </c>
      <c r="K363" s="235" t="s">
        <v>385</v>
      </c>
      <c r="L363" s="235" t="s">
        <v>55</v>
      </c>
      <c r="M363" s="235" t="s">
        <v>57</v>
      </c>
      <c r="N363" s="235" t="s">
        <v>57</v>
      </c>
      <c r="O363" s="235" t="s">
        <v>10235</v>
      </c>
      <c r="P363" s="235" t="s">
        <v>10236</v>
      </c>
      <c r="Q363" s="235" t="s">
        <v>8987</v>
      </c>
      <c r="R363" s="235" t="s">
        <v>57</v>
      </c>
      <c r="S363" s="235" t="s">
        <v>119</v>
      </c>
      <c r="T363" s="235" t="s">
        <v>53</v>
      </c>
      <c r="U363" s="235" t="s">
        <v>58</v>
      </c>
      <c r="V363" s="235" t="s">
        <v>48</v>
      </c>
      <c r="W363" s="235" t="s">
        <v>8988</v>
      </c>
      <c r="X363" s="235" t="s">
        <v>60</v>
      </c>
      <c r="Y363" s="235">
        <v>0</v>
      </c>
      <c r="Z363" s="235">
        <v>100</v>
      </c>
      <c r="AA363" s="235" t="s"/>
    </row>
    <row r="364" spans="1:27">
      <c r="A364" s="234" t="s">
        <v>10237</v>
      </c>
      <c r="B364" s="234" t="s">
        <v>45</v>
      </c>
      <c r="C364" s="234" t="s">
        <v>8952</v>
      </c>
      <c r="D364" s="234" t="s">
        <v>47</v>
      </c>
      <c r="E364" s="234" t="s">
        <v>48</v>
      </c>
      <c r="F364" s="234" t="s">
        <v>10238</v>
      </c>
      <c r="G364" s="235" t="s">
        <v>10239</v>
      </c>
      <c r="H364" s="235" t="s">
        <v>10229</v>
      </c>
      <c r="I364" s="235" t="s">
        <v>52</v>
      </c>
      <c r="J364" s="235" t="s">
        <v>53</v>
      </c>
      <c r="K364" s="235" t="s">
        <v>454</v>
      </c>
      <c r="L364" s="235" t="s">
        <v>55</v>
      </c>
      <c r="M364" s="235" t="s">
        <v>9069</v>
      </c>
      <c r="N364" s="235" t="s">
        <v>57</v>
      </c>
      <c r="O364" s="235" t="s">
        <v>47</v>
      </c>
      <c r="P364" s="235" t="s">
        <v>47</v>
      </c>
      <c r="Q364" s="235" t="s">
        <v>57</v>
      </c>
      <c r="R364" s="235" t="s">
        <v>57</v>
      </c>
      <c r="S364" s="235" t="s">
        <v>48</v>
      </c>
      <c r="T364" s="235" t="s">
        <v>48</v>
      </c>
      <c r="U364" s="235" t="s">
        <v>58</v>
      </c>
      <c r="V364" s="235" t="s">
        <v>48</v>
      </c>
      <c r="W364" s="235" t="s">
        <v>9070</v>
      </c>
      <c r="X364" s="235" t="s">
        <v>60</v>
      </c>
      <c r="Y364" s="235">
        <v>255</v>
      </c>
      <c r="Z364" s="235">
        <v>0</v>
      </c>
      <c r="AA364" s="235" t="s"/>
    </row>
    <row r="365" spans="1:27">
      <c r="A365" s="234" t="s">
        <v>10240</v>
      </c>
      <c r="B365" s="234" t="s">
        <v>45</v>
      </c>
      <c r="C365" s="234" t="s">
        <v>8952</v>
      </c>
      <c r="D365" s="234" t="s">
        <v>47</v>
      </c>
      <c r="E365" s="234" t="s">
        <v>48</v>
      </c>
      <c r="F365" s="234" t="s">
        <v>10241</v>
      </c>
      <c r="G365" s="235" t="s">
        <v>10242</v>
      </c>
      <c r="H365" s="235" t="s">
        <v>10243</v>
      </c>
      <c r="I365" s="235" t="s">
        <v>52</v>
      </c>
      <c r="J365" s="235" t="s">
        <v>53</v>
      </c>
      <c r="K365" s="235" t="s">
        <v>162</v>
      </c>
      <c r="L365" s="235" t="s">
        <v>55</v>
      </c>
      <c r="M365" s="235" t="s">
        <v>9856</v>
      </c>
      <c r="N365" s="235" t="s">
        <v>57</v>
      </c>
      <c r="O365" s="235" t="s">
        <v>47</v>
      </c>
      <c r="P365" s="235" t="s">
        <v>47</v>
      </c>
      <c r="Q365" s="235" t="s">
        <v>57</v>
      </c>
      <c r="R365" s="235" t="s">
        <v>57</v>
      </c>
      <c r="S365" s="235" t="s">
        <v>48</v>
      </c>
      <c r="T365" s="235" t="s">
        <v>48</v>
      </c>
      <c r="U365" s="235" t="s">
        <v>58</v>
      </c>
      <c r="V365" s="235" t="s">
        <v>48</v>
      </c>
      <c r="W365" s="235" t="s">
        <v>9857</v>
      </c>
      <c r="X365" s="235" t="s">
        <v>60</v>
      </c>
      <c r="Y365" s="235">
        <v>340</v>
      </c>
      <c r="Z365" s="235">
        <v>0</v>
      </c>
      <c r="AA365" s="235" t="s"/>
    </row>
    <row r="366" spans="1:27">
      <c r="A366" s="234" t="s">
        <v>10244</v>
      </c>
      <c r="B366" s="234" t="s">
        <v>45</v>
      </c>
      <c r="C366" s="234" t="s">
        <v>8952</v>
      </c>
      <c r="D366" s="234" t="s">
        <v>47</v>
      </c>
      <c r="E366" s="234" t="s">
        <v>48</v>
      </c>
      <c r="F366" s="234" t="s">
        <v>10241</v>
      </c>
      <c r="G366" s="235" t="s">
        <v>10242</v>
      </c>
      <c r="H366" s="235" t="s">
        <v>10243</v>
      </c>
      <c r="I366" s="235" t="s">
        <v>52</v>
      </c>
      <c r="J366" s="235" t="s">
        <v>116</v>
      </c>
      <c r="K366" s="235" t="s">
        <v>162</v>
      </c>
      <c r="L366" s="235" t="s">
        <v>55</v>
      </c>
      <c r="M366" s="235" t="s">
        <v>57</v>
      </c>
      <c r="N366" s="235" t="s">
        <v>57</v>
      </c>
      <c r="O366" s="235" t="s">
        <v>10245</v>
      </c>
      <c r="P366" s="235" t="s">
        <v>10246</v>
      </c>
      <c r="Q366" s="235" t="s">
        <v>9856</v>
      </c>
      <c r="R366" s="235" t="s">
        <v>57</v>
      </c>
      <c r="S366" s="235" t="s">
        <v>119</v>
      </c>
      <c r="T366" s="235" t="s">
        <v>53</v>
      </c>
      <c r="U366" s="235" t="s">
        <v>58</v>
      </c>
      <c r="V366" s="235" t="s">
        <v>48</v>
      </c>
      <c r="W366" s="235" t="s">
        <v>10247</v>
      </c>
      <c r="X366" s="235" t="s">
        <v>60</v>
      </c>
      <c r="Y366" s="235">
        <v>0</v>
      </c>
      <c r="Z366" s="235">
        <v>340</v>
      </c>
      <c r="AA366" s="235" t="s"/>
    </row>
    <row r="367" spans="1:27">
      <c r="A367" s="234" t="s">
        <v>10248</v>
      </c>
      <c r="B367" s="234" t="s">
        <v>45</v>
      </c>
      <c r="C367" s="234" t="s">
        <v>8952</v>
      </c>
      <c r="D367" s="234" t="s">
        <v>47</v>
      </c>
      <c r="E367" s="234" t="s">
        <v>48</v>
      </c>
      <c r="F367" s="234" t="s">
        <v>10249</v>
      </c>
      <c r="G367" s="235" t="s">
        <v>10250</v>
      </c>
      <c r="H367" s="235" t="s">
        <v>2376</v>
      </c>
      <c r="I367" s="235" t="s">
        <v>52</v>
      </c>
      <c r="J367" s="235" t="s">
        <v>53</v>
      </c>
      <c r="K367" s="235" t="s">
        <v>385</v>
      </c>
      <c r="L367" s="235" t="s">
        <v>55</v>
      </c>
      <c r="M367" s="235" t="s">
        <v>10251</v>
      </c>
      <c r="N367" s="235" t="s">
        <v>57</v>
      </c>
      <c r="O367" s="235" t="s">
        <v>47</v>
      </c>
      <c r="P367" s="235" t="s">
        <v>47</v>
      </c>
      <c r="Q367" s="235" t="s">
        <v>57</v>
      </c>
      <c r="R367" s="235" t="s">
        <v>57</v>
      </c>
      <c r="S367" s="235" t="s">
        <v>48</v>
      </c>
      <c r="T367" s="235" t="s">
        <v>48</v>
      </c>
      <c r="U367" s="235" t="s">
        <v>58</v>
      </c>
      <c r="V367" s="235" t="s">
        <v>48</v>
      </c>
      <c r="W367" s="235" t="s">
        <v>10252</v>
      </c>
      <c r="X367" s="235" t="s">
        <v>60</v>
      </c>
      <c r="Y367" s="235">
        <v>1320</v>
      </c>
      <c r="Z367" s="235">
        <v>0</v>
      </c>
      <c r="AA367" s="235" t="s"/>
    </row>
    <row r="368" spans="1:27">
      <c r="A368" s="234" t="s">
        <v>10253</v>
      </c>
      <c r="B368" s="234" t="s">
        <v>45</v>
      </c>
      <c r="C368" s="234" t="s">
        <v>8952</v>
      </c>
      <c r="D368" s="234" t="s">
        <v>47</v>
      </c>
      <c r="E368" s="234" t="s">
        <v>48</v>
      </c>
      <c r="F368" s="234" t="s">
        <v>10254</v>
      </c>
      <c r="G368" s="235" t="s">
        <v>10255</v>
      </c>
      <c r="H368" s="235" t="s">
        <v>9948</v>
      </c>
      <c r="I368" s="235" t="s">
        <v>52</v>
      </c>
      <c r="J368" s="235" t="s">
        <v>53</v>
      </c>
      <c r="K368" s="235" t="s">
        <v>559</v>
      </c>
      <c r="L368" s="235" t="s">
        <v>55</v>
      </c>
      <c r="M368" s="235" t="s">
        <v>9069</v>
      </c>
      <c r="N368" s="235" t="s">
        <v>57</v>
      </c>
      <c r="O368" s="235" t="s">
        <v>47</v>
      </c>
      <c r="P368" s="235" t="s">
        <v>47</v>
      </c>
      <c r="Q368" s="235" t="s">
        <v>57</v>
      </c>
      <c r="R368" s="235" t="s">
        <v>57</v>
      </c>
      <c r="S368" s="235" t="s">
        <v>48</v>
      </c>
      <c r="T368" s="235" t="s">
        <v>48</v>
      </c>
      <c r="U368" s="235" t="s">
        <v>58</v>
      </c>
      <c r="V368" s="235" t="s">
        <v>48</v>
      </c>
      <c r="W368" s="235" t="s">
        <v>9070</v>
      </c>
      <c r="X368" s="235" t="s">
        <v>60</v>
      </c>
      <c r="Y368" s="235">
        <v>255</v>
      </c>
      <c r="Z368" s="235">
        <v>0</v>
      </c>
      <c r="AA368" s="235" t="s"/>
    </row>
    <row r="369" spans="1:27">
      <c r="A369" s="234" t="s">
        <v>10256</v>
      </c>
      <c r="B369" s="234" t="s">
        <v>45</v>
      </c>
      <c r="C369" s="234" t="s">
        <v>8952</v>
      </c>
      <c r="D369" s="234" t="s">
        <v>47</v>
      </c>
      <c r="E369" s="234" t="s">
        <v>48</v>
      </c>
      <c r="F369" s="234" t="s">
        <v>10114</v>
      </c>
      <c r="G369" s="235" t="s">
        <v>10115</v>
      </c>
      <c r="H369" s="235" t="s">
        <v>10116</v>
      </c>
      <c r="I369" s="235" t="s">
        <v>52</v>
      </c>
      <c r="J369" s="235" t="s">
        <v>116</v>
      </c>
      <c r="K369" s="235" t="s">
        <v>1228</v>
      </c>
      <c r="L369" s="235" t="s">
        <v>55</v>
      </c>
      <c r="M369" s="235" t="s">
        <v>57</v>
      </c>
      <c r="N369" s="235" t="s">
        <v>57</v>
      </c>
      <c r="O369" s="235" t="s">
        <v>10257</v>
      </c>
      <c r="P369" s="235" t="s">
        <v>10258</v>
      </c>
      <c r="Q369" s="235" t="s">
        <v>8987</v>
      </c>
      <c r="R369" s="235" t="s">
        <v>57</v>
      </c>
      <c r="S369" s="235" t="s">
        <v>119</v>
      </c>
      <c r="T369" s="235" t="s">
        <v>53</v>
      </c>
      <c r="U369" s="235" t="s">
        <v>58</v>
      </c>
      <c r="V369" s="235" t="s">
        <v>48</v>
      </c>
      <c r="W369" s="235" t="s">
        <v>8988</v>
      </c>
      <c r="X369" s="235" t="s">
        <v>60</v>
      </c>
      <c r="Y369" s="235">
        <v>0</v>
      </c>
      <c r="Z369" s="235">
        <v>100</v>
      </c>
      <c r="AA369" s="235" t="s"/>
    </row>
    <row r="370" spans="1:27">
      <c r="A370" s="234" t="s">
        <v>10259</v>
      </c>
      <c r="B370" s="234" t="s">
        <v>45</v>
      </c>
      <c r="C370" s="234" t="s">
        <v>8952</v>
      </c>
      <c r="D370" s="234" t="s">
        <v>47</v>
      </c>
      <c r="E370" s="234" t="s">
        <v>48</v>
      </c>
      <c r="F370" s="234" t="s">
        <v>10118</v>
      </c>
      <c r="G370" s="235" t="s">
        <v>10119</v>
      </c>
      <c r="H370" s="235" t="s">
        <v>10120</v>
      </c>
      <c r="I370" s="235" t="s">
        <v>52</v>
      </c>
      <c r="J370" s="235" t="s">
        <v>116</v>
      </c>
      <c r="K370" s="235" t="s">
        <v>521</v>
      </c>
      <c r="L370" s="235" t="s">
        <v>55</v>
      </c>
      <c r="M370" s="235" t="s">
        <v>57</v>
      </c>
      <c r="N370" s="235" t="s">
        <v>57</v>
      </c>
      <c r="O370" s="235" t="s">
        <v>10260</v>
      </c>
      <c r="P370" s="235" t="s">
        <v>10261</v>
      </c>
      <c r="Q370" s="235" t="s">
        <v>2015</v>
      </c>
      <c r="R370" s="235" t="s">
        <v>57</v>
      </c>
      <c r="S370" s="235" t="s">
        <v>119</v>
      </c>
      <c r="T370" s="235" t="s">
        <v>53</v>
      </c>
      <c r="U370" s="235" t="s">
        <v>58</v>
      </c>
      <c r="V370" s="235" t="s">
        <v>48</v>
      </c>
      <c r="W370" s="235" t="s">
        <v>2412</v>
      </c>
      <c r="X370" s="235" t="s">
        <v>60</v>
      </c>
      <c r="Y370" s="235">
        <v>0</v>
      </c>
      <c r="Z370" s="235">
        <v>415</v>
      </c>
      <c r="AA370" s="235" t="s"/>
    </row>
    <row r="371" spans="1:27">
      <c r="A371" s="234" t="s">
        <v>10262</v>
      </c>
      <c r="B371" s="234" t="s">
        <v>45</v>
      </c>
      <c r="C371" s="234" t="s">
        <v>8952</v>
      </c>
      <c r="D371" s="234" t="s">
        <v>47</v>
      </c>
      <c r="E371" s="234" t="s">
        <v>48</v>
      </c>
      <c r="F371" s="234" t="s">
        <v>10263</v>
      </c>
      <c r="G371" s="235" t="s">
        <v>10264</v>
      </c>
      <c r="H371" s="235" t="s">
        <v>9373</v>
      </c>
      <c r="I371" s="235" t="s">
        <v>52</v>
      </c>
      <c r="J371" s="235" t="s">
        <v>53</v>
      </c>
      <c r="K371" s="235" t="s">
        <v>385</v>
      </c>
      <c r="L371" s="235" t="s">
        <v>55</v>
      </c>
      <c r="M371" s="235" t="s">
        <v>9856</v>
      </c>
      <c r="N371" s="235" t="s">
        <v>57</v>
      </c>
      <c r="O371" s="235" t="s">
        <v>47</v>
      </c>
      <c r="P371" s="235" t="s">
        <v>47</v>
      </c>
      <c r="Q371" s="235" t="s">
        <v>57</v>
      </c>
      <c r="R371" s="235" t="s">
        <v>57</v>
      </c>
      <c r="S371" s="235" t="s">
        <v>48</v>
      </c>
      <c r="T371" s="235" t="s">
        <v>48</v>
      </c>
      <c r="U371" s="235" t="s">
        <v>58</v>
      </c>
      <c r="V371" s="235" t="s">
        <v>48</v>
      </c>
      <c r="W371" s="235" t="s">
        <v>9857</v>
      </c>
      <c r="X371" s="235" t="s">
        <v>60</v>
      </c>
      <c r="Y371" s="235">
        <v>340</v>
      </c>
      <c r="Z371" s="235">
        <v>0</v>
      </c>
      <c r="AA371" s="235" t="s"/>
    </row>
    <row r="372" spans="1:27">
      <c r="A372" s="234" t="s">
        <v>10265</v>
      </c>
      <c r="B372" s="234" t="s">
        <v>45</v>
      </c>
      <c r="C372" s="234" t="s">
        <v>8952</v>
      </c>
      <c r="D372" s="234" t="s">
        <v>47</v>
      </c>
      <c r="E372" s="234" t="s">
        <v>48</v>
      </c>
      <c r="F372" s="234" t="s">
        <v>10263</v>
      </c>
      <c r="G372" s="235" t="s">
        <v>10264</v>
      </c>
      <c r="H372" s="235" t="s">
        <v>9373</v>
      </c>
      <c r="I372" s="235" t="s">
        <v>52</v>
      </c>
      <c r="J372" s="235" t="s">
        <v>116</v>
      </c>
      <c r="K372" s="235" t="s">
        <v>385</v>
      </c>
      <c r="L372" s="235" t="s">
        <v>55</v>
      </c>
      <c r="M372" s="235" t="s">
        <v>57</v>
      </c>
      <c r="N372" s="235" t="s">
        <v>57</v>
      </c>
      <c r="O372" s="235" t="s">
        <v>10266</v>
      </c>
      <c r="P372" s="235" t="s">
        <v>10267</v>
      </c>
      <c r="Q372" s="235" t="s">
        <v>8987</v>
      </c>
      <c r="R372" s="235" t="s">
        <v>57</v>
      </c>
      <c r="S372" s="235" t="s">
        <v>119</v>
      </c>
      <c r="T372" s="235" t="s">
        <v>53</v>
      </c>
      <c r="U372" s="235" t="s">
        <v>58</v>
      </c>
      <c r="V372" s="235" t="s">
        <v>48</v>
      </c>
      <c r="W372" s="235" t="s">
        <v>8988</v>
      </c>
      <c r="X372" s="235" t="s">
        <v>60</v>
      </c>
      <c r="Y372" s="235">
        <v>0</v>
      </c>
      <c r="Z372" s="235">
        <v>100</v>
      </c>
      <c r="AA372" s="235" t="s"/>
    </row>
    <row r="373" spans="1:27">
      <c r="A373" s="234" t="s">
        <v>10268</v>
      </c>
      <c r="B373" s="234" t="s">
        <v>45</v>
      </c>
      <c r="C373" s="234" t="s">
        <v>8952</v>
      </c>
      <c r="D373" s="234" t="s">
        <v>47</v>
      </c>
      <c r="E373" s="234" t="s">
        <v>48</v>
      </c>
      <c r="F373" s="234" t="s">
        <v>10182</v>
      </c>
      <c r="G373" s="235" t="s">
        <v>10183</v>
      </c>
      <c r="H373" s="235" t="s">
        <v>10184</v>
      </c>
      <c r="I373" s="235" t="s">
        <v>52</v>
      </c>
      <c r="J373" s="235" t="s">
        <v>116</v>
      </c>
      <c r="K373" s="235" t="s">
        <v>385</v>
      </c>
      <c r="L373" s="235" t="s">
        <v>55</v>
      </c>
      <c r="M373" s="235" t="s">
        <v>57</v>
      </c>
      <c r="N373" s="235" t="s">
        <v>57</v>
      </c>
      <c r="O373" s="235" t="s">
        <v>10269</v>
      </c>
      <c r="P373" s="235" t="s">
        <v>10270</v>
      </c>
      <c r="Q373" s="235" t="s">
        <v>8987</v>
      </c>
      <c r="R373" s="235" t="s">
        <v>57</v>
      </c>
      <c r="S373" s="235" t="s">
        <v>119</v>
      </c>
      <c r="T373" s="235" t="s">
        <v>53</v>
      </c>
      <c r="U373" s="235" t="s">
        <v>58</v>
      </c>
      <c r="V373" s="235" t="s">
        <v>48</v>
      </c>
      <c r="W373" s="235" t="s">
        <v>8988</v>
      </c>
      <c r="X373" s="235" t="s">
        <v>60</v>
      </c>
      <c r="Y373" s="235">
        <v>0</v>
      </c>
      <c r="Z373" s="235">
        <v>100</v>
      </c>
      <c r="AA373" s="235" t="s"/>
    </row>
    <row r="374" spans="1:27">
      <c r="A374" s="234" t="s">
        <v>10271</v>
      </c>
      <c r="B374" s="234" t="s">
        <v>45</v>
      </c>
      <c r="C374" s="234" t="s">
        <v>8952</v>
      </c>
      <c r="D374" s="234" t="s">
        <v>47</v>
      </c>
      <c r="E374" s="234" t="s">
        <v>48</v>
      </c>
      <c r="F374" s="234" t="s">
        <v>10193</v>
      </c>
      <c r="G374" s="235" t="s">
        <v>10194</v>
      </c>
      <c r="H374" s="235" t="s">
        <v>8968</v>
      </c>
      <c r="I374" s="235" t="s">
        <v>52</v>
      </c>
      <c r="J374" s="235" t="s">
        <v>116</v>
      </c>
      <c r="K374" s="235" t="s">
        <v>385</v>
      </c>
      <c r="L374" s="235" t="s">
        <v>55</v>
      </c>
      <c r="M374" s="235" t="s">
        <v>57</v>
      </c>
      <c r="N374" s="235" t="s">
        <v>57</v>
      </c>
      <c r="O374" s="235" t="s">
        <v>10272</v>
      </c>
      <c r="P374" s="235" t="s">
        <v>10273</v>
      </c>
      <c r="Q374" s="235" t="s">
        <v>8987</v>
      </c>
      <c r="R374" s="235" t="s">
        <v>57</v>
      </c>
      <c r="S374" s="235" t="s">
        <v>119</v>
      </c>
      <c r="T374" s="235" t="s">
        <v>53</v>
      </c>
      <c r="U374" s="235" t="s">
        <v>58</v>
      </c>
      <c r="V374" s="235" t="s">
        <v>48</v>
      </c>
      <c r="W374" s="235" t="s">
        <v>8988</v>
      </c>
      <c r="X374" s="235" t="s">
        <v>60</v>
      </c>
      <c r="Y374" s="235">
        <v>0</v>
      </c>
      <c r="Z374" s="235">
        <v>100</v>
      </c>
      <c r="AA374" s="235" t="s"/>
    </row>
    <row r="375" spans="1:27">
      <c r="A375" s="234" t="s">
        <v>10274</v>
      </c>
      <c r="B375" s="234" t="s">
        <v>45</v>
      </c>
      <c r="C375" s="234" t="s">
        <v>8952</v>
      </c>
      <c r="D375" s="234" t="s">
        <v>47</v>
      </c>
      <c r="E375" s="234" t="s">
        <v>48</v>
      </c>
      <c r="F375" s="234" t="s">
        <v>10275</v>
      </c>
      <c r="G375" s="235" t="s">
        <v>10276</v>
      </c>
      <c r="H375" s="235" t="s">
        <v>10277</v>
      </c>
      <c r="I375" s="235" t="s">
        <v>52</v>
      </c>
      <c r="J375" s="235" t="s">
        <v>53</v>
      </c>
      <c r="K375" s="235" t="s">
        <v>403</v>
      </c>
      <c r="L375" s="235" t="s">
        <v>55</v>
      </c>
      <c r="M375" s="235" t="s">
        <v>9030</v>
      </c>
      <c r="N375" s="235" t="s">
        <v>57</v>
      </c>
      <c r="O375" s="235" t="s">
        <v>47</v>
      </c>
      <c r="P375" s="235" t="s">
        <v>47</v>
      </c>
      <c r="Q375" s="235" t="s">
        <v>57</v>
      </c>
      <c r="R375" s="235" t="s">
        <v>57</v>
      </c>
      <c r="S375" s="235" t="s">
        <v>48</v>
      </c>
      <c r="T375" s="235" t="s">
        <v>48</v>
      </c>
      <c r="U375" s="235" t="s">
        <v>58</v>
      </c>
      <c r="V375" s="235" t="s">
        <v>48</v>
      </c>
      <c r="W375" s="235" t="s">
        <v>9031</v>
      </c>
      <c r="X375" s="235" t="s">
        <v>60</v>
      </c>
      <c r="Y375" s="235">
        <v>1130</v>
      </c>
      <c r="Z375" s="235">
        <v>0</v>
      </c>
      <c r="AA375" s="235" t="s"/>
    </row>
    <row r="376" spans="1:27">
      <c r="A376" s="234" t="s">
        <v>10278</v>
      </c>
      <c r="B376" s="234" t="s">
        <v>45</v>
      </c>
      <c r="C376" s="234" t="s">
        <v>8952</v>
      </c>
      <c r="D376" s="234" t="s">
        <v>47</v>
      </c>
      <c r="E376" s="234" t="s">
        <v>48</v>
      </c>
      <c r="F376" s="234" t="s">
        <v>10141</v>
      </c>
      <c r="G376" s="235" t="s">
        <v>10142</v>
      </c>
      <c r="H376" s="235" t="s">
        <v>10093</v>
      </c>
      <c r="I376" s="235" t="s">
        <v>52</v>
      </c>
      <c r="J376" s="235" t="s">
        <v>116</v>
      </c>
      <c r="K376" s="235" t="s">
        <v>559</v>
      </c>
      <c r="L376" s="235" t="s">
        <v>55</v>
      </c>
      <c r="M376" s="235" t="s">
        <v>57</v>
      </c>
      <c r="N376" s="235" t="s">
        <v>57</v>
      </c>
      <c r="O376" s="235" t="s">
        <v>10279</v>
      </c>
      <c r="P376" s="235" t="s">
        <v>10280</v>
      </c>
      <c r="Q376" s="235" t="s">
        <v>8987</v>
      </c>
      <c r="R376" s="235" t="s">
        <v>57</v>
      </c>
      <c r="S376" s="235" t="s">
        <v>119</v>
      </c>
      <c r="T376" s="235" t="s">
        <v>53</v>
      </c>
      <c r="U376" s="235" t="s">
        <v>58</v>
      </c>
      <c r="V376" s="235" t="s">
        <v>48</v>
      </c>
      <c r="W376" s="235" t="s">
        <v>8988</v>
      </c>
      <c r="X376" s="235" t="s">
        <v>60</v>
      </c>
      <c r="Y376" s="235">
        <v>0</v>
      </c>
      <c r="Z376" s="235">
        <v>100</v>
      </c>
      <c r="AA376" s="235" t="s"/>
    </row>
    <row r="377" spans="1:27">
      <c r="A377" s="234" t="s">
        <v>10281</v>
      </c>
      <c r="B377" s="234" t="s">
        <v>45</v>
      </c>
      <c r="C377" s="234" t="s">
        <v>8952</v>
      </c>
      <c r="D377" s="234" t="s">
        <v>47</v>
      </c>
      <c r="E377" s="234" t="s">
        <v>48</v>
      </c>
      <c r="F377" s="234" t="s">
        <v>10141</v>
      </c>
      <c r="G377" s="235" t="s">
        <v>10142</v>
      </c>
      <c r="H377" s="235" t="s">
        <v>10093</v>
      </c>
      <c r="I377" s="235" t="s">
        <v>52</v>
      </c>
      <c r="J377" s="235" t="s">
        <v>116</v>
      </c>
      <c r="K377" s="235" t="s">
        <v>559</v>
      </c>
      <c r="L377" s="235" t="s">
        <v>55</v>
      </c>
      <c r="M377" s="235" t="s">
        <v>57</v>
      </c>
      <c r="N377" s="235" t="s">
        <v>57</v>
      </c>
      <c r="O377" s="235" t="s">
        <v>10282</v>
      </c>
      <c r="P377" s="235" t="s">
        <v>10283</v>
      </c>
      <c r="Q377" s="235" t="s">
        <v>8987</v>
      </c>
      <c r="R377" s="235" t="s">
        <v>57</v>
      </c>
      <c r="S377" s="235" t="s">
        <v>119</v>
      </c>
      <c r="T377" s="235" t="s">
        <v>53</v>
      </c>
      <c r="U377" s="235" t="s">
        <v>58</v>
      </c>
      <c r="V377" s="235" t="s">
        <v>48</v>
      </c>
      <c r="W377" s="235" t="s">
        <v>8988</v>
      </c>
      <c r="X377" s="235" t="s">
        <v>60</v>
      </c>
      <c r="Y377" s="235">
        <v>0</v>
      </c>
      <c r="Z377" s="235">
        <v>100</v>
      </c>
      <c r="AA377" s="235" t="s"/>
    </row>
    <row r="378" spans="1:27">
      <c r="A378" s="234" t="s">
        <v>10284</v>
      </c>
      <c r="B378" s="234" t="s">
        <v>45</v>
      </c>
      <c r="C378" s="234" t="s">
        <v>8952</v>
      </c>
      <c r="D378" s="234" t="s">
        <v>47</v>
      </c>
      <c r="E378" s="234" t="s">
        <v>48</v>
      </c>
      <c r="F378" s="234" t="s">
        <v>10141</v>
      </c>
      <c r="G378" s="235" t="s">
        <v>10142</v>
      </c>
      <c r="H378" s="235" t="s">
        <v>10093</v>
      </c>
      <c r="I378" s="235" t="s">
        <v>52</v>
      </c>
      <c r="J378" s="235" t="s">
        <v>116</v>
      </c>
      <c r="K378" s="235" t="s">
        <v>559</v>
      </c>
      <c r="L378" s="235" t="s">
        <v>55</v>
      </c>
      <c r="M378" s="235" t="s">
        <v>57</v>
      </c>
      <c r="N378" s="235" t="s">
        <v>57</v>
      </c>
      <c r="O378" s="235" t="s">
        <v>10285</v>
      </c>
      <c r="P378" s="235" t="s">
        <v>10286</v>
      </c>
      <c r="Q378" s="235" t="s">
        <v>8987</v>
      </c>
      <c r="R378" s="235" t="s">
        <v>57</v>
      </c>
      <c r="S378" s="235" t="s">
        <v>119</v>
      </c>
      <c r="T378" s="235" t="s">
        <v>53</v>
      </c>
      <c r="U378" s="235" t="s">
        <v>58</v>
      </c>
      <c r="V378" s="235" t="s">
        <v>48</v>
      </c>
      <c r="W378" s="235" t="s">
        <v>8988</v>
      </c>
      <c r="X378" s="235" t="s">
        <v>60</v>
      </c>
      <c r="Y378" s="235">
        <v>0</v>
      </c>
      <c r="Z378" s="235">
        <v>100</v>
      </c>
      <c r="AA378" s="235" t="s"/>
    </row>
    <row r="379" spans="1:27">
      <c r="A379" s="234" t="s">
        <v>10287</v>
      </c>
      <c r="B379" s="234" t="s">
        <v>45</v>
      </c>
      <c r="C379" s="234" t="s">
        <v>8952</v>
      </c>
      <c r="D379" s="234" t="s">
        <v>47</v>
      </c>
      <c r="E379" s="234" t="s">
        <v>48</v>
      </c>
      <c r="F379" s="234" t="s">
        <v>10288</v>
      </c>
      <c r="G379" s="235" t="s">
        <v>10289</v>
      </c>
      <c r="H379" s="235" t="s">
        <v>10277</v>
      </c>
      <c r="I379" s="235" t="s">
        <v>52</v>
      </c>
      <c r="J379" s="235" t="s">
        <v>53</v>
      </c>
      <c r="K379" s="235" t="s">
        <v>403</v>
      </c>
      <c r="L379" s="235" t="s">
        <v>55</v>
      </c>
      <c r="M379" s="235" t="s">
        <v>9069</v>
      </c>
      <c r="N379" s="235" t="s">
        <v>57</v>
      </c>
      <c r="O379" s="235" t="s">
        <v>47</v>
      </c>
      <c r="P379" s="235" t="s">
        <v>47</v>
      </c>
      <c r="Q379" s="235" t="s">
        <v>57</v>
      </c>
      <c r="R379" s="235" t="s">
        <v>57</v>
      </c>
      <c r="S379" s="235" t="s">
        <v>48</v>
      </c>
      <c r="T379" s="235" t="s">
        <v>48</v>
      </c>
      <c r="U379" s="235" t="s">
        <v>58</v>
      </c>
      <c r="V379" s="235" t="s">
        <v>48</v>
      </c>
      <c r="W379" s="235" t="s">
        <v>9070</v>
      </c>
      <c r="X379" s="235" t="s">
        <v>60</v>
      </c>
      <c r="Y379" s="235">
        <v>255</v>
      </c>
      <c r="Z379" s="235">
        <v>0</v>
      </c>
      <c r="AA379" s="235" t="s"/>
    </row>
    <row r="380" spans="1:27">
      <c r="A380" s="234" t="s">
        <v>10290</v>
      </c>
      <c r="B380" s="234" t="s">
        <v>45</v>
      </c>
      <c r="C380" s="234" t="s">
        <v>8952</v>
      </c>
      <c r="D380" s="234" t="s">
        <v>47</v>
      </c>
      <c r="E380" s="234" t="s">
        <v>48</v>
      </c>
      <c r="F380" s="234" t="s">
        <v>10291</v>
      </c>
      <c r="G380" s="235" t="s">
        <v>10292</v>
      </c>
      <c r="H380" s="235" t="s">
        <v>10293</v>
      </c>
      <c r="I380" s="235" t="s">
        <v>52</v>
      </c>
      <c r="J380" s="235" t="s">
        <v>53</v>
      </c>
      <c r="K380" s="235" t="s">
        <v>454</v>
      </c>
      <c r="L380" s="235" t="s">
        <v>55</v>
      </c>
      <c r="M380" s="235" t="s">
        <v>10164</v>
      </c>
      <c r="N380" s="235" t="s">
        <v>57</v>
      </c>
      <c r="O380" s="235" t="s">
        <v>47</v>
      </c>
      <c r="P380" s="235" t="s">
        <v>47</v>
      </c>
      <c r="Q380" s="235" t="s">
        <v>57</v>
      </c>
      <c r="R380" s="235" t="s">
        <v>57</v>
      </c>
      <c r="S380" s="235" t="s">
        <v>48</v>
      </c>
      <c r="T380" s="235" t="s">
        <v>48</v>
      </c>
      <c r="U380" s="235" t="s">
        <v>58</v>
      </c>
      <c r="V380" s="235" t="s">
        <v>48</v>
      </c>
      <c r="W380" s="235" t="s">
        <v>10165</v>
      </c>
      <c r="X380" s="235" t="s">
        <v>60</v>
      </c>
      <c r="Y380" s="235">
        <v>510</v>
      </c>
      <c r="Z380" s="235">
        <v>0</v>
      </c>
      <c r="AA380" s="235" t="s"/>
    </row>
    <row r="381" spans="1:27">
      <c r="A381" s="234" t="s">
        <v>10294</v>
      </c>
      <c r="B381" s="234" t="s">
        <v>45</v>
      </c>
      <c r="C381" s="234" t="s">
        <v>8952</v>
      </c>
      <c r="D381" s="234" t="s">
        <v>47</v>
      </c>
      <c r="E381" s="234" t="s">
        <v>48</v>
      </c>
      <c r="F381" s="234" t="s">
        <v>10097</v>
      </c>
      <c r="G381" s="235" t="s">
        <v>10098</v>
      </c>
      <c r="H381" s="235" t="s">
        <v>9217</v>
      </c>
      <c r="I381" s="235" t="s">
        <v>52</v>
      </c>
      <c r="J381" s="235" t="s">
        <v>116</v>
      </c>
      <c r="K381" s="235" t="s">
        <v>1312</v>
      </c>
      <c r="L381" s="235" t="s">
        <v>55</v>
      </c>
      <c r="M381" s="235" t="s">
        <v>57</v>
      </c>
      <c r="N381" s="235" t="s">
        <v>57</v>
      </c>
      <c r="O381" s="235" t="s">
        <v>10295</v>
      </c>
      <c r="P381" s="235" t="s">
        <v>10296</v>
      </c>
      <c r="Q381" s="235" t="s">
        <v>8987</v>
      </c>
      <c r="R381" s="235" t="s">
        <v>57</v>
      </c>
      <c r="S381" s="235" t="s">
        <v>119</v>
      </c>
      <c r="T381" s="235" t="s">
        <v>53</v>
      </c>
      <c r="U381" s="235" t="s">
        <v>58</v>
      </c>
      <c r="V381" s="235" t="s">
        <v>48</v>
      </c>
      <c r="W381" s="235" t="s">
        <v>8988</v>
      </c>
      <c r="X381" s="235" t="s">
        <v>60</v>
      </c>
      <c r="Y381" s="235">
        <v>0</v>
      </c>
      <c r="Z381" s="235">
        <v>100</v>
      </c>
      <c r="AA381" s="235" t="s"/>
    </row>
    <row r="382" spans="1:27">
      <c r="A382" s="236" t="s">
        <v>10297</v>
      </c>
      <c r="B382" s="236" t="s">
        <v>45</v>
      </c>
      <c r="C382" s="236" t="s">
        <v>8952</v>
      </c>
      <c r="D382" s="236" t="s">
        <v>47</v>
      </c>
      <c r="E382" s="236" t="s">
        <v>48</v>
      </c>
      <c r="F382" s="236" t="s">
        <v>10227</v>
      </c>
      <c r="G382" s="235" t="s">
        <v>10228</v>
      </c>
      <c r="H382" s="235" t="s">
        <v>10229</v>
      </c>
      <c r="I382" s="235" t="s">
        <v>52</v>
      </c>
      <c r="J382" s="235" t="s">
        <v>116</v>
      </c>
      <c r="K382" s="235" t="s">
        <v>454</v>
      </c>
      <c r="L382" s="235" t="s">
        <v>55</v>
      </c>
      <c r="M382" s="235" t="s">
        <v>57</v>
      </c>
      <c r="N382" s="235" t="s">
        <v>57</v>
      </c>
      <c r="O382" s="235" t="s">
        <v>10298</v>
      </c>
      <c r="P382" s="235" t="s">
        <v>10299</v>
      </c>
      <c r="Q382" s="235" t="s">
        <v>8998</v>
      </c>
      <c r="R382" s="235" t="s">
        <v>57</v>
      </c>
      <c r="S382" s="235" t="s">
        <v>119</v>
      </c>
      <c r="T382" s="235" t="s">
        <v>53</v>
      </c>
      <c r="U382" s="235" t="s">
        <v>58</v>
      </c>
      <c r="V382" s="235" t="s">
        <v>48</v>
      </c>
      <c r="W382" s="235" t="s">
        <v>8999</v>
      </c>
      <c r="X382" s="235" t="s">
        <v>60</v>
      </c>
      <c r="Y382" s="235">
        <v>0</v>
      </c>
      <c r="Z382" s="235">
        <v>400</v>
      </c>
      <c r="AA382" s="235" t="s"/>
    </row>
    <row r="383" spans="1:27">
      <c r="A383" s="234" t="s">
        <v>10300</v>
      </c>
      <c r="B383" s="234" t="s">
        <v>45</v>
      </c>
      <c r="C383" s="234" t="s">
        <v>8952</v>
      </c>
      <c r="D383" s="234" t="s">
        <v>47</v>
      </c>
      <c r="E383" s="234" t="s">
        <v>48</v>
      </c>
      <c r="F383" s="234" t="s">
        <v>10227</v>
      </c>
      <c r="G383" s="235" t="s">
        <v>10228</v>
      </c>
      <c r="H383" s="235" t="s">
        <v>10229</v>
      </c>
      <c r="I383" s="235" t="s">
        <v>52</v>
      </c>
      <c r="J383" s="235" t="s">
        <v>116</v>
      </c>
      <c r="K383" s="235" t="s">
        <v>454</v>
      </c>
      <c r="L383" s="235" t="s">
        <v>55</v>
      </c>
      <c r="M383" s="235" t="s">
        <v>57</v>
      </c>
      <c r="N383" s="235" t="s">
        <v>57</v>
      </c>
      <c r="O383" s="235" t="s">
        <v>10301</v>
      </c>
      <c r="P383" s="235" t="s">
        <v>10302</v>
      </c>
      <c r="Q383" s="235" t="s">
        <v>10303</v>
      </c>
      <c r="R383" s="235" t="s">
        <v>57</v>
      </c>
      <c r="S383" s="235" t="s">
        <v>119</v>
      </c>
      <c r="T383" s="235" t="s">
        <v>53</v>
      </c>
      <c r="U383" s="235" t="s">
        <v>58</v>
      </c>
      <c r="V383" s="235" t="s">
        <v>48</v>
      </c>
      <c r="W383" s="235" t="s">
        <v>10304</v>
      </c>
      <c r="X383" s="235" t="s">
        <v>60</v>
      </c>
      <c r="Y383" s="235">
        <v>0</v>
      </c>
      <c r="Z383" s="235">
        <v>350</v>
      </c>
      <c r="AA383" s="235" t="s"/>
    </row>
    <row r="384" spans="1:27">
      <c r="A384" s="234" t="s">
        <v>10305</v>
      </c>
      <c r="B384" s="234" t="s">
        <v>45</v>
      </c>
      <c r="C384" s="234" t="s">
        <v>8952</v>
      </c>
      <c r="D384" s="234" t="s">
        <v>47</v>
      </c>
      <c r="E384" s="234" t="s">
        <v>48</v>
      </c>
      <c r="F384" s="234" t="s">
        <v>10238</v>
      </c>
      <c r="G384" s="235" t="s">
        <v>10239</v>
      </c>
      <c r="H384" s="235" t="s">
        <v>10229</v>
      </c>
      <c r="I384" s="235" t="s">
        <v>52</v>
      </c>
      <c r="J384" s="235" t="s">
        <v>116</v>
      </c>
      <c r="K384" s="235" t="s">
        <v>454</v>
      </c>
      <c r="L384" s="235" t="s">
        <v>55</v>
      </c>
      <c r="M384" s="235" t="s">
        <v>57</v>
      </c>
      <c r="N384" s="235" t="s">
        <v>57</v>
      </c>
      <c r="O384" s="235" t="s">
        <v>10306</v>
      </c>
      <c r="P384" s="235" t="s">
        <v>10307</v>
      </c>
      <c r="Q384" s="235" t="s">
        <v>8987</v>
      </c>
      <c r="R384" s="235" t="s">
        <v>57</v>
      </c>
      <c r="S384" s="235" t="s">
        <v>119</v>
      </c>
      <c r="T384" s="235" t="s">
        <v>53</v>
      </c>
      <c r="U384" s="235" t="s">
        <v>58</v>
      </c>
      <c r="V384" s="235" t="s">
        <v>48</v>
      </c>
      <c r="W384" s="235" t="s">
        <v>8988</v>
      </c>
      <c r="X384" s="235" t="s">
        <v>60</v>
      </c>
      <c r="Y384" s="235">
        <v>0</v>
      </c>
      <c r="Z384" s="235">
        <v>100</v>
      </c>
      <c r="AA384" s="235" t="s"/>
    </row>
    <row r="385" spans="1:27">
      <c r="A385" s="234" t="s">
        <v>10308</v>
      </c>
      <c r="B385" s="234" t="s">
        <v>45</v>
      </c>
      <c r="C385" s="234" t="s">
        <v>8952</v>
      </c>
      <c r="D385" s="234" t="s">
        <v>47</v>
      </c>
      <c r="E385" s="234" t="s">
        <v>48</v>
      </c>
      <c r="F385" s="234" t="s">
        <v>10249</v>
      </c>
      <c r="G385" s="235" t="s">
        <v>10250</v>
      </c>
      <c r="H385" s="235" t="s">
        <v>2376</v>
      </c>
      <c r="I385" s="235" t="s">
        <v>52</v>
      </c>
      <c r="J385" s="235" t="s">
        <v>116</v>
      </c>
      <c r="K385" s="235" t="s">
        <v>385</v>
      </c>
      <c r="L385" s="235" t="s">
        <v>55</v>
      </c>
      <c r="M385" s="235" t="s">
        <v>57</v>
      </c>
      <c r="N385" s="235" t="s">
        <v>57</v>
      </c>
      <c r="O385" s="235" t="s">
        <v>10309</v>
      </c>
      <c r="P385" s="235" t="s">
        <v>10310</v>
      </c>
      <c r="Q385" s="235" t="s">
        <v>8998</v>
      </c>
      <c r="R385" s="235" t="s">
        <v>57</v>
      </c>
      <c r="S385" s="235" t="s">
        <v>119</v>
      </c>
      <c r="T385" s="235" t="s">
        <v>53</v>
      </c>
      <c r="U385" s="235" t="s">
        <v>58</v>
      </c>
      <c r="V385" s="235" t="s">
        <v>48</v>
      </c>
      <c r="W385" s="235" t="s">
        <v>8999</v>
      </c>
      <c r="X385" s="235" t="s">
        <v>60</v>
      </c>
      <c r="Y385" s="235">
        <v>0</v>
      </c>
      <c r="Z385" s="235">
        <v>400</v>
      </c>
      <c r="AA385" s="235" t="s"/>
    </row>
    <row r="386" spans="1:27">
      <c r="A386" s="234" t="s">
        <v>10311</v>
      </c>
      <c r="B386" s="234" t="s">
        <v>45</v>
      </c>
      <c r="C386" s="234" t="s">
        <v>8952</v>
      </c>
      <c r="D386" s="234" t="s">
        <v>47</v>
      </c>
      <c r="E386" s="234" t="s">
        <v>48</v>
      </c>
      <c r="F386" s="234" t="s">
        <v>10249</v>
      </c>
      <c r="G386" s="235" t="s">
        <v>10250</v>
      </c>
      <c r="H386" s="235" t="s">
        <v>2376</v>
      </c>
      <c r="I386" s="235" t="s">
        <v>52</v>
      </c>
      <c r="J386" s="235" t="s">
        <v>116</v>
      </c>
      <c r="K386" s="235" t="s">
        <v>385</v>
      </c>
      <c r="L386" s="235" t="s">
        <v>55</v>
      </c>
      <c r="M386" s="235" t="s">
        <v>57</v>
      </c>
      <c r="N386" s="235" t="s">
        <v>57</v>
      </c>
      <c r="O386" s="235" t="s">
        <v>10312</v>
      </c>
      <c r="P386" s="235" t="s">
        <v>10313</v>
      </c>
      <c r="Q386" s="235" t="s">
        <v>8998</v>
      </c>
      <c r="R386" s="235" t="s">
        <v>57</v>
      </c>
      <c r="S386" s="235" t="s">
        <v>119</v>
      </c>
      <c r="T386" s="235" t="s">
        <v>53</v>
      </c>
      <c r="U386" s="235" t="s">
        <v>58</v>
      </c>
      <c r="V386" s="235" t="s">
        <v>48</v>
      </c>
      <c r="W386" s="235" t="s">
        <v>8999</v>
      </c>
      <c r="X386" s="235" t="s">
        <v>60</v>
      </c>
      <c r="Y386" s="235">
        <v>0</v>
      </c>
      <c r="Z386" s="235">
        <v>400</v>
      </c>
      <c r="AA386" s="235" t="s"/>
    </row>
    <row r="387" spans="1:27">
      <c r="A387" s="234" t="s">
        <v>10314</v>
      </c>
      <c r="B387" s="234" t="s">
        <v>45</v>
      </c>
      <c r="C387" s="234" t="s">
        <v>8952</v>
      </c>
      <c r="D387" s="234" t="s">
        <v>47</v>
      </c>
      <c r="E387" s="234" t="s">
        <v>48</v>
      </c>
      <c r="F387" s="234" t="s">
        <v>10315</v>
      </c>
      <c r="G387" s="235" t="s">
        <v>10316</v>
      </c>
      <c r="H387" s="235" t="s">
        <v>10317</v>
      </c>
      <c r="I387" s="235" t="s">
        <v>52</v>
      </c>
      <c r="J387" s="235" t="s">
        <v>53</v>
      </c>
      <c r="K387" s="235" t="s">
        <v>521</v>
      </c>
      <c r="L387" s="235" t="s">
        <v>55</v>
      </c>
      <c r="M387" s="235" t="s">
        <v>9652</v>
      </c>
      <c r="N387" s="235" t="s">
        <v>57</v>
      </c>
      <c r="O387" s="235" t="s">
        <v>47</v>
      </c>
      <c r="P387" s="235" t="s">
        <v>47</v>
      </c>
      <c r="Q387" s="235" t="s">
        <v>57</v>
      </c>
      <c r="R387" s="235" t="s">
        <v>57</v>
      </c>
      <c r="S387" s="235" t="s">
        <v>48</v>
      </c>
      <c r="T387" s="235" t="s">
        <v>48</v>
      </c>
      <c r="U387" s="235" t="s">
        <v>58</v>
      </c>
      <c r="V387" s="235" t="s">
        <v>48</v>
      </c>
      <c r="W387" s="235" t="s">
        <v>469</v>
      </c>
      <c r="X387" s="235" t="s">
        <v>60</v>
      </c>
      <c r="Y387" s="235">
        <v>470</v>
      </c>
      <c r="Z387" s="235">
        <v>0</v>
      </c>
      <c r="AA387" s="235" t="s"/>
    </row>
    <row r="388" spans="1:27">
      <c r="A388" s="234" t="s">
        <v>10318</v>
      </c>
      <c r="B388" s="234" t="s">
        <v>45</v>
      </c>
      <c r="C388" s="234" t="s">
        <v>8952</v>
      </c>
      <c r="D388" s="234" t="s">
        <v>47</v>
      </c>
      <c r="E388" s="234" t="s">
        <v>48</v>
      </c>
      <c r="F388" s="234" t="s">
        <v>10315</v>
      </c>
      <c r="G388" s="235" t="s">
        <v>10316</v>
      </c>
      <c r="H388" s="235" t="s">
        <v>10317</v>
      </c>
      <c r="I388" s="235" t="s">
        <v>52</v>
      </c>
      <c r="J388" s="235" t="s">
        <v>116</v>
      </c>
      <c r="K388" s="235" t="s">
        <v>521</v>
      </c>
      <c r="L388" s="235" t="s">
        <v>55</v>
      </c>
      <c r="M388" s="235" t="s">
        <v>57</v>
      </c>
      <c r="N388" s="235" t="s">
        <v>57</v>
      </c>
      <c r="O388" s="235" t="s">
        <v>10319</v>
      </c>
      <c r="P388" s="235" t="s">
        <v>10320</v>
      </c>
      <c r="Q388" s="235" t="s">
        <v>8987</v>
      </c>
      <c r="R388" s="235" t="s">
        <v>57</v>
      </c>
      <c r="S388" s="235" t="s">
        <v>119</v>
      </c>
      <c r="T388" s="235" t="s">
        <v>53</v>
      </c>
      <c r="U388" s="235" t="s">
        <v>58</v>
      </c>
      <c r="V388" s="235" t="s">
        <v>48</v>
      </c>
      <c r="W388" s="235" t="s">
        <v>8988</v>
      </c>
      <c r="X388" s="235" t="s">
        <v>60</v>
      </c>
      <c r="Y388" s="235">
        <v>0</v>
      </c>
      <c r="Z388" s="235">
        <v>100</v>
      </c>
      <c r="AA388" s="235" t="s"/>
    </row>
    <row r="389" spans="1:27">
      <c r="A389" s="234" t="s">
        <v>10321</v>
      </c>
      <c r="B389" s="234" t="s">
        <v>45</v>
      </c>
      <c r="C389" s="234" t="s">
        <v>8952</v>
      </c>
      <c r="D389" s="234" t="s">
        <v>47</v>
      </c>
      <c r="E389" s="234" t="s">
        <v>48</v>
      </c>
      <c r="F389" s="234" t="s">
        <v>10315</v>
      </c>
      <c r="G389" s="235" t="s">
        <v>10316</v>
      </c>
      <c r="H389" s="235" t="s">
        <v>10317</v>
      </c>
      <c r="I389" s="235" t="s">
        <v>52</v>
      </c>
      <c r="J389" s="235" t="s">
        <v>116</v>
      </c>
      <c r="K389" s="235" t="s">
        <v>521</v>
      </c>
      <c r="L389" s="235" t="s">
        <v>55</v>
      </c>
      <c r="M389" s="235" t="s">
        <v>57</v>
      </c>
      <c r="N389" s="235" t="s">
        <v>57</v>
      </c>
      <c r="O389" s="235" t="s">
        <v>10322</v>
      </c>
      <c r="P389" s="235" t="s">
        <v>10323</v>
      </c>
      <c r="Q389" s="235" t="s">
        <v>8987</v>
      </c>
      <c r="R389" s="235" t="s">
        <v>57</v>
      </c>
      <c r="S389" s="235" t="s">
        <v>119</v>
      </c>
      <c r="T389" s="235" t="s">
        <v>53</v>
      </c>
      <c r="U389" s="235" t="s">
        <v>58</v>
      </c>
      <c r="V389" s="235" t="s">
        <v>48</v>
      </c>
      <c r="W389" s="235" t="s">
        <v>8988</v>
      </c>
      <c r="X389" s="235" t="s">
        <v>60</v>
      </c>
      <c r="Y389" s="235">
        <v>0</v>
      </c>
      <c r="Z389" s="235">
        <v>100</v>
      </c>
      <c r="AA389" s="235" t="s"/>
    </row>
    <row r="390" spans="1:27">
      <c r="A390" s="234" t="s">
        <v>10324</v>
      </c>
      <c r="B390" s="234" t="s">
        <v>45</v>
      </c>
      <c r="C390" s="234" t="s">
        <v>8952</v>
      </c>
      <c r="D390" s="234" t="s">
        <v>47</v>
      </c>
      <c r="E390" s="234" t="s">
        <v>48</v>
      </c>
      <c r="F390" s="234" t="s">
        <v>10254</v>
      </c>
      <c r="G390" s="235" t="s">
        <v>10255</v>
      </c>
      <c r="H390" s="235" t="s">
        <v>9948</v>
      </c>
      <c r="I390" s="235" t="s">
        <v>52</v>
      </c>
      <c r="J390" s="235" t="s">
        <v>116</v>
      </c>
      <c r="K390" s="235" t="s">
        <v>559</v>
      </c>
      <c r="L390" s="235" t="s">
        <v>55</v>
      </c>
      <c r="M390" s="235" t="s">
        <v>57</v>
      </c>
      <c r="N390" s="235" t="s">
        <v>57</v>
      </c>
      <c r="O390" s="235" t="s">
        <v>10325</v>
      </c>
      <c r="P390" s="235" t="s">
        <v>10326</v>
      </c>
      <c r="Q390" s="235" t="s">
        <v>8987</v>
      </c>
      <c r="R390" s="235" t="s">
        <v>57</v>
      </c>
      <c r="S390" s="235" t="s">
        <v>119</v>
      </c>
      <c r="T390" s="235" t="s">
        <v>53</v>
      </c>
      <c r="U390" s="235" t="s">
        <v>58</v>
      </c>
      <c r="V390" s="235" t="s">
        <v>48</v>
      </c>
      <c r="W390" s="235" t="s">
        <v>8988</v>
      </c>
      <c r="X390" s="235" t="s">
        <v>60</v>
      </c>
      <c r="Y390" s="235">
        <v>0</v>
      </c>
      <c r="Z390" s="235">
        <v>100</v>
      </c>
      <c r="AA390" s="235" t="s"/>
    </row>
    <row r="391" spans="1:27">
      <c r="A391" s="234" t="s">
        <v>10327</v>
      </c>
      <c r="B391" s="234" t="s">
        <v>45</v>
      </c>
      <c r="C391" s="234" t="s">
        <v>8952</v>
      </c>
      <c r="D391" s="234" t="s">
        <v>47</v>
      </c>
      <c r="E391" s="234" t="s">
        <v>48</v>
      </c>
      <c r="F391" s="234" t="s">
        <v>10275</v>
      </c>
      <c r="G391" s="235" t="s">
        <v>10276</v>
      </c>
      <c r="H391" s="235" t="s">
        <v>10277</v>
      </c>
      <c r="I391" s="235" t="s">
        <v>52</v>
      </c>
      <c r="J391" s="235" t="s">
        <v>116</v>
      </c>
      <c r="K391" s="235" t="s">
        <v>403</v>
      </c>
      <c r="L391" s="235" t="s">
        <v>55</v>
      </c>
      <c r="M391" s="235" t="s">
        <v>57</v>
      </c>
      <c r="N391" s="235" t="s">
        <v>57</v>
      </c>
      <c r="O391" s="235" t="s">
        <v>10328</v>
      </c>
      <c r="P391" s="235" t="s">
        <v>10329</v>
      </c>
      <c r="Q391" s="235" t="s">
        <v>8998</v>
      </c>
      <c r="R391" s="235" t="s">
        <v>57</v>
      </c>
      <c r="S391" s="235" t="s">
        <v>119</v>
      </c>
      <c r="T391" s="235" t="s">
        <v>53</v>
      </c>
      <c r="U391" s="235" t="s">
        <v>58</v>
      </c>
      <c r="V391" s="235" t="s">
        <v>48</v>
      </c>
      <c r="W391" s="235" t="s">
        <v>8999</v>
      </c>
      <c r="X391" s="235" t="s">
        <v>60</v>
      </c>
      <c r="Y391" s="235">
        <v>0</v>
      </c>
      <c r="Z391" s="235">
        <v>400</v>
      </c>
      <c r="AA391" s="235" t="s"/>
    </row>
    <row r="392" spans="1:27">
      <c r="A392" s="234" t="s">
        <v>10330</v>
      </c>
      <c r="B392" s="234" t="s">
        <v>45</v>
      </c>
      <c r="C392" s="234" t="s">
        <v>8952</v>
      </c>
      <c r="D392" s="234" t="s">
        <v>47</v>
      </c>
      <c r="E392" s="234" t="s">
        <v>48</v>
      </c>
      <c r="F392" s="234" t="s">
        <v>10275</v>
      </c>
      <c r="G392" s="235" t="s">
        <v>10276</v>
      </c>
      <c r="H392" s="235" t="s">
        <v>10277</v>
      </c>
      <c r="I392" s="235" t="s">
        <v>52</v>
      </c>
      <c r="J392" s="235" t="s">
        <v>116</v>
      </c>
      <c r="K392" s="235" t="s">
        <v>403</v>
      </c>
      <c r="L392" s="235" t="s">
        <v>55</v>
      </c>
      <c r="M392" s="235" t="s">
        <v>57</v>
      </c>
      <c r="N392" s="235" t="s">
        <v>57</v>
      </c>
      <c r="O392" s="235" t="s">
        <v>10331</v>
      </c>
      <c r="P392" s="235" t="s">
        <v>10332</v>
      </c>
      <c r="Q392" s="235" t="s">
        <v>8998</v>
      </c>
      <c r="R392" s="235" t="s">
        <v>57</v>
      </c>
      <c r="S392" s="235" t="s">
        <v>119</v>
      </c>
      <c r="T392" s="235" t="s">
        <v>53</v>
      </c>
      <c r="U392" s="235" t="s">
        <v>58</v>
      </c>
      <c r="V392" s="235" t="s">
        <v>48</v>
      </c>
      <c r="W392" s="235" t="s">
        <v>8999</v>
      </c>
      <c r="X392" s="235" t="s">
        <v>60</v>
      </c>
      <c r="Y392" s="235">
        <v>0</v>
      </c>
      <c r="Z392" s="235">
        <v>400</v>
      </c>
      <c r="AA392" s="235" t="s"/>
    </row>
    <row r="393" spans="1:27">
      <c r="A393" s="234" t="s">
        <v>10333</v>
      </c>
      <c r="B393" s="234" t="s">
        <v>45</v>
      </c>
      <c r="C393" s="234" t="s">
        <v>8952</v>
      </c>
      <c r="D393" s="234" t="s">
        <v>47</v>
      </c>
      <c r="E393" s="234" t="s">
        <v>48</v>
      </c>
      <c r="F393" s="234" t="s">
        <v>10334</v>
      </c>
      <c r="G393" s="235" t="s">
        <v>10335</v>
      </c>
      <c r="H393" s="235" t="s">
        <v>9961</v>
      </c>
      <c r="I393" s="235" t="s">
        <v>52</v>
      </c>
      <c r="J393" s="235" t="s">
        <v>53</v>
      </c>
      <c r="K393" s="235" t="s">
        <v>403</v>
      </c>
      <c r="L393" s="235" t="s">
        <v>55</v>
      </c>
      <c r="M393" s="235" t="s">
        <v>10336</v>
      </c>
      <c r="N393" s="235" t="s">
        <v>57</v>
      </c>
      <c r="O393" s="235" t="s">
        <v>47</v>
      </c>
      <c r="P393" s="235" t="s">
        <v>47</v>
      </c>
      <c r="Q393" s="235" t="s">
        <v>57</v>
      </c>
      <c r="R393" s="235" t="s">
        <v>57</v>
      </c>
      <c r="S393" s="235" t="s">
        <v>48</v>
      </c>
      <c r="T393" s="235" t="s">
        <v>48</v>
      </c>
      <c r="U393" s="235" t="s">
        <v>58</v>
      </c>
      <c r="V393" s="235" t="s">
        <v>48</v>
      </c>
      <c r="W393" s="235" t="s">
        <v>10337</v>
      </c>
      <c r="X393" s="235" t="s">
        <v>60</v>
      </c>
      <c r="Y393" s="235">
        <v>1440</v>
      </c>
      <c r="Z393" s="235">
        <v>0</v>
      </c>
      <c r="AA393" s="235" t="s"/>
    </row>
    <row r="394" spans="1:27">
      <c r="A394" s="234" t="s">
        <v>10338</v>
      </c>
      <c r="B394" s="234" t="s">
        <v>45</v>
      </c>
      <c r="C394" s="234" t="s">
        <v>8952</v>
      </c>
      <c r="D394" s="234" t="s">
        <v>47</v>
      </c>
      <c r="E394" s="234" t="s">
        <v>48</v>
      </c>
      <c r="F394" s="234" t="s">
        <v>10334</v>
      </c>
      <c r="G394" s="235" t="s">
        <v>10335</v>
      </c>
      <c r="H394" s="235" t="s">
        <v>9961</v>
      </c>
      <c r="I394" s="235" t="s">
        <v>52</v>
      </c>
      <c r="J394" s="235" t="s">
        <v>116</v>
      </c>
      <c r="K394" s="235" t="s">
        <v>403</v>
      </c>
      <c r="L394" s="235" t="s">
        <v>55</v>
      </c>
      <c r="M394" s="235" t="s">
        <v>57</v>
      </c>
      <c r="N394" s="235" t="s">
        <v>57</v>
      </c>
      <c r="O394" s="235" t="s">
        <v>10339</v>
      </c>
      <c r="P394" s="235" t="s">
        <v>10340</v>
      </c>
      <c r="Q394" s="235" t="s">
        <v>8998</v>
      </c>
      <c r="R394" s="235" t="s">
        <v>57</v>
      </c>
      <c r="S394" s="235" t="s">
        <v>119</v>
      </c>
      <c r="T394" s="235" t="s">
        <v>53</v>
      </c>
      <c r="U394" s="235" t="s">
        <v>58</v>
      </c>
      <c r="V394" s="235" t="s">
        <v>48</v>
      </c>
      <c r="W394" s="235" t="s">
        <v>8999</v>
      </c>
      <c r="X394" s="235" t="s">
        <v>60</v>
      </c>
      <c r="Y394" s="235">
        <v>0</v>
      </c>
      <c r="Z394" s="235">
        <v>400</v>
      </c>
      <c r="AA394" s="235" t="s"/>
    </row>
    <row r="395" spans="1:27">
      <c r="A395" s="234" t="s">
        <v>10341</v>
      </c>
      <c r="B395" s="234" t="s">
        <v>45</v>
      </c>
      <c r="C395" s="234" t="s">
        <v>8952</v>
      </c>
      <c r="D395" s="234" t="s">
        <v>47</v>
      </c>
      <c r="E395" s="234" t="s">
        <v>48</v>
      </c>
      <c r="F395" s="234" t="s">
        <v>10342</v>
      </c>
      <c r="G395" s="235" t="s">
        <v>10343</v>
      </c>
      <c r="H395" s="235" t="s">
        <v>9961</v>
      </c>
      <c r="I395" s="235" t="s">
        <v>52</v>
      </c>
      <c r="J395" s="235" t="s">
        <v>53</v>
      </c>
      <c r="K395" s="235" t="s">
        <v>403</v>
      </c>
      <c r="L395" s="235" t="s">
        <v>55</v>
      </c>
      <c r="M395" s="235" t="s">
        <v>10344</v>
      </c>
      <c r="N395" s="235" t="s">
        <v>57</v>
      </c>
      <c r="O395" s="235" t="s">
        <v>47</v>
      </c>
      <c r="P395" s="235" t="s">
        <v>47</v>
      </c>
      <c r="Q395" s="235" t="s">
        <v>57</v>
      </c>
      <c r="R395" s="235" t="s">
        <v>57</v>
      </c>
      <c r="S395" s="235" t="s">
        <v>48</v>
      </c>
      <c r="T395" s="235" t="s">
        <v>48</v>
      </c>
      <c r="U395" s="235" t="s">
        <v>58</v>
      </c>
      <c r="V395" s="235" t="s">
        <v>48</v>
      </c>
      <c r="W395" s="235" t="s">
        <v>10345</v>
      </c>
      <c r="X395" s="235" t="s">
        <v>60</v>
      </c>
      <c r="Y395" s="235">
        <v>720</v>
      </c>
      <c r="Z395" s="235">
        <v>0</v>
      </c>
      <c r="AA395" s="235" t="s"/>
    </row>
    <row r="396" spans="1:27">
      <c r="A396" s="234" t="s">
        <v>10346</v>
      </c>
      <c r="B396" s="234" t="s">
        <v>45</v>
      </c>
      <c r="C396" s="234" t="s">
        <v>8952</v>
      </c>
      <c r="D396" s="234" t="s">
        <v>47</v>
      </c>
      <c r="E396" s="234" t="s">
        <v>48</v>
      </c>
      <c r="F396" s="234" t="s">
        <v>10342</v>
      </c>
      <c r="G396" s="235" t="s">
        <v>10343</v>
      </c>
      <c r="H396" s="235" t="s">
        <v>9961</v>
      </c>
      <c r="I396" s="235" t="s">
        <v>52</v>
      </c>
      <c r="J396" s="235" t="s">
        <v>116</v>
      </c>
      <c r="K396" s="235" t="s">
        <v>403</v>
      </c>
      <c r="L396" s="235" t="s">
        <v>55</v>
      </c>
      <c r="M396" s="235" t="s">
        <v>57</v>
      </c>
      <c r="N396" s="235" t="s">
        <v>57</v>
      </c>
      <c r="O396" s="235" t="s">
        <v>10347</v>
      </c>
      <c r="P396" s="235" t="s">
        <v>10348</v>
      </c>
      <c r="Q396" s="235" t="s">
        <v>10349</v>
      </c>
      <c r="R396" s="235" t="s">
        <v>57</v>
      </c>
      <c r="S396" s="235" t="s">
        <v>119</v>
      </c>
      <c r="T396" s="235" t="s">
        <v>53</v>
      </c>
      <c r="U396" s="235" t="s">
        <v>58</v>
      </c>
      <c r="V396" s="235" t="s">
        <v>48</v>
      </c>
      <c r="W396" s="235" t="s">
        <v>10350</v>
      </c>
      <c r="X396" s="235" t="s">
        <v>60</v>
      </c>
      <c r="Y396" s="235">
        <v>0</v>
      </c>
      <c r="Z396" s="235">
        <v>230</v>
      </c>
      <c r="AA396" s="235" t="s"/>
    </row>
    <row r="397" spans="1:27">
      <c r="A397" s="234" t="s">
        <v>10351</v>
      </c>
      <c r="B397" s="234" t="s">
        <v>45</v>
      </c>
      <c r="C397" s="234" t="s">
        <v>8952</v>
      </c>
      <c r="D397" s="234" t="s">
        <v>47</v>
      </c>
      <c r="E397" s="234" t="s">
        <v>48</v>
      </c>
      <c r="F397" s="234" t="s">
        <v>10288</v>
      </c>
      <c r="G397" s="235" t="s">
        <v>10289</v>
      </c>
      <c r="H397" s="235" t="s">
        <v>10277</v>
      </c>
      <c r="I397" s="235" t="s">
        <v>52</v>
      </c>
      <c r="J397" s="235" t="s">
        <v>116</v>
      </c>
      <c r="K397" s="235" t="s">
        <v>403</v>
      </c>
      <c r="L397" s="235" t="s">
        <v>55</v>
      </c>
      <c r="M397" s="235" t="s">
        <v>57</v>
      </c>
      <c r="N397" s="235" t="s">
        <v>57</v>
      </c>
      <c r="O397" s="235" t="s">
        <v>10352</v>
      </c>
      <c r="P397" s="235" t="s">
        <v>10353</v>
      </c>
      <c r="Q397" s="235" t="s">
        <v>8987</v>
      </c>
      <c r="R397" s="235" t="s">
        <v>57</v>
      </c>
      <c r="S397" s="235" t="s">
        <v>119</v>
      </c>
      <c r="T397" s="235" t="s">
        <v>53</v>
      </c>
      <c r="U397" s="235" t="s">
        <v>58</v>
      </c>
      <c r="V397" s="235" t="s">
        <v>48</v>
      </c>
      <c r="W397" s="235" t="s">
        <v>8988</v>
      </c>
      <c r="X397" s="235" t="s">
        <v>60</v>
      </c>
      <c r="Y397" s="235">
        <v>0</v>
      </c>
      <c r="Z397" s="235">
        <v>100</v>
      </c>
      <c r="AA397" s="235" t="s"/>
    </row>
    <row r="398" spans="1:27">
      <c r="A398" s="234" t="s">
        <v>10354</v>
      </c>
      <c r="B398" s="234" t="s">
        <v>45</v>
      </c>
      <c r="C398" s="234" t="s">
        <v>8952</v>
      </c>
      <c r="D398" s="234" t="s">
        <v>47</v>
      </c>
      <c r="E398" s="234" t="s">
        <v>48</v>
      </c>
      <c r="F398" s="234" t="s">
        <v>10291</v>
      </c>
      <c r="G398" s="235" t="s">
        <v>10292</v>
      </c>
      <c r="H398" s="235" t="s">
        <v>10293</v>
      </c>
      <c r="I398" s="235" t="s">
        <v>52</v>
      </c>
      <c r="J398" s="235" t="s">
        <v>116</v>
      </c>
      <c r="K398" s="235" t="s">
        <v>454</v>
      </c>
      <c r="L398" s="235" t="s">
        <v>55</v>
      </c>
      <c r="M398" s="235" t="s">
        <v>57</v>
      </c>
      <c r="N398" s="235" t="s">
        <v>57</v>
      </c>
      <c r="O398" s="235" t="s">
        <v>10355</v>
      </c>
      <c r="P398" s="235" t="s">
        <v>10356</v>
      </c>
      <c r="Q398" s="235" t="s">
        <v>8987</v>
      </c>
      <c r="R398" s="235" t="s">
        <v>57</v>
      </c>
      <c r="S398" s="235" t="s">
        <v>119</v>
      </c>
      <c r="T398" s="235" t="s">
        <v>53</v>
      </c>
      <c r="U398" s="235" t="s">
        <v>58</v>
      </c>
      <c r="V398" s="235" t="s">
        <v>48</v>
      </c>
      <c r="W398" s="235" t="s">
        <v>8988</v>
      </c>
      <c r="X398" s="235" t="s">
        <v>60</v>
      </c>
      <c r="Y398" s="235">
        <v>0</v>
      </c>
      <c r="Z398" s="235">
        <v>100</v>
      </c>
      <c r="AA398" s="235" t="s"/>
    </row>
    <row r="399" spans="1:27">
      <c r="A399" s="234" t="s">
        <v>10357</v>
      </c>
      <c r="B399" s="234" t="s">
        <v>45</v>
      </c>
      <c r="C399" s="234" t="s">
        <v>8952</v>
      </c>
      <c r="D399" s="234" t="s">
        <v>47</v>
      </c>
      <c r="E399" s="234" t="s">
        <v>48</v>
      </c>
      <c r="F399" s="234" t="s">
        <v>10291</v>
      </c>
      <c r="G399" s="235" t="s">
        <v>10292</v>
      </c>
      <c r="H399" s="235" t="s">
        <v>10293</v>
      </c>
      <c r="I399" s="235" t="s">
        <v>52</v>
      </c>
      <c r="J399" s="235" t="s">
        <v>116</v>
      </c>
      <c r="K399" s="235" t="s">
        <v>454</v>
      </c>
      <c r="L399" s="235" t="s">
        <v>55</v>
      </c>
      <c r="M399" s="235" t="s">
        <v>57</v>
      </c>
      <c r="N399" s="235" t="s">
        <v>57</v>
      </c>
      <c r="O399" s="235" t="s">
        <v>10358</v>
      </c>
      <c r="P399" s="235" t="s">
        <v>10359</v>
      </c>
      <c r="Q399" s="235" t="s">
        <v>8987</v>
      </c>
      <c r="R399" s="235" t="s">
        <v>57</v>
      </c>
      <c r="S399" s="235" t="s">
        <v>119</v>
      </c>
      <c r="T399" s="235" t="s">
        <v>53</v>
      </c>
      <c r="U399" s="235" t="s">
        <v>58</v>
      </c>
      <c r="V399" s="235" t="s">
        <v>48</v>
      </c>
      <c r="W399" s="235" t="s">
        <v>8988</v>
      </c>
      <c r="X399" s="235" t="s">
        <v>60</v>
      </c>
      <c r="Y399" s="235">
        <v>0</v>
      </c>
      <c r="Z399" s="235">
        <v>100</v>
      </c>
      <c r="AA399" s="235" t="s"/>
    </row>
    <row r="400" spans="1:27">
      <c r="A400" s="234" t="s">
        <v>10360</v>
      </c>
      <c r="B400" s="234" t="s">
        <v>45</v>
      </c>
      <c r="C400" s="234" t="s">
        <v>8952</v>
      </c>
      <c r="D400" s="234" t="s">
        <v>47</v>
      </c>
      <c r="E400" s="234" t="s">
        <v>48</v>
      </c>
      <c r="F400" s="234" t="s">
        <v>10361</v>
      </c>
      <c r="G400" s="235" t="s">
        <v>10362</v>
      </c>
      <c r="H400" s="235" t="s">
        <v>10019</v>
      </c>
      <c r="I400" s="235" t="s">
        <v>52</v>
      </c>
      <c r="J400" s="235" t="s">
        <v>53</v>
      </c>
      <c r="K400" s="235" t="s">
        <v>385</v>
      </c>
      <c r="L400" s="235" t="s">
        <v>55</v>
      </c>
      <c r="M400" s="235" t="s">
        <v>9164</v>
      </c>
      <c r="N400" s="235" t="s">
        <v>57</v>
      </c>
      <c r="O400" s="235" t="s">
        <v>47</v>
      </c>
      <c r="P400" s="235" t="s">
        <v>47</v>
      </c>
      <c r="Q400" s="235" t="s">
        <v>57</v>
      </c>
      <c r="R400" s="235" t="s">
        <v>57</v>
      </c>
      <c r="S400" s="235" t="s">
        <v>48</v>
      </c>
      <c r="T400" s="235" t="s">
        <v>48</v>
      </c>
      <c r="U400" s="235" t="s">
        <v>58</v>
      </c>
      <c r="V400" s="235" t="s">
        <v>48</v>
      </c>
      <c r="W400" s="235" t="s">
        <v>9165</v>
      </c>
      <c r="X400" s="235" t="s">
        <v>60</v>
      </c>
      <c r="Y400" s="235">
        <v>290</v>
      </c>
      <c r="Z400" s="235">
        <v>0</v>
      </c>
      <c r="AA400" s="235" t="s"/>
    </row>
    <row r="401" spans="1:27">
      <c r="A401" s="234" t="s">
        <v>10363</v>
      </c>
      <c r="B401" s="234" t="s">
        <v>45</v>
      </c>
      <c r="C401" s="234" t="s">
        <v>8952</v>
      </c>
      <c r="D401" s="234" t="s">
        <v>47</v>
      </c>
      <c r="E401" s="234" t="s">
        <v>48</v>
      </c>
      <c r="F401" s="234" t="s">
        <v>10364</v>
      </c>
      <c r="G401" s="235" t="s">
        <v>10365</v>
      </c>
      <c r="H401" s="235" t="s">
        <v>9822</v>
      </c>
      <c r="I401" s="235" t="s">
        <v>52</v>
      </c>
      <c r="J401" s="235" t="s">
        <v>53</v>
      </c>
      <c r="K401" s="235" t="s">
        <v>385</v>
      </c>
      <c r="L401" s="235" t="s">
        <v>55</v>
      </c>
      <c r="M401" s="235" t="s">
        <v>9164</v>
      </c>
      <c r="N401" s="235" t="s">
        <v>57</v>
      </c>
      <c r="O401" s="235" t="s">
        <v>47</v>
      </c>
      <c r="P401" s="235" t="s">
        <v>47</v>
      </c>
      <c r="Q401" s="235" t="s">
        <v>57</v>
      </c>
      <c r="R401" s="235" t="s">
        <v>57</v>
      </c>
      <c r="S401" s="235" t="s">
        <v>48</v>
      </c>
      <c r="T401" s="235" t="s">
        <v>48</v>
      </c>
      <c r="U401" s="235" t="s">
        <v>58</v>
      </c>
      <c r="V401" s="235" t="s">
        <v>48</v>
      </c>
      <c r="W401" s="235" t="s">
        <v>9165</v>
      </c>
      <c r="X401" s="235" t="s">
        <v>60</v>
      </c>
      <c r="Y401" s="235">
        <v>290</v>
      </c>
      <c r="Z401" s="235">
        <v>0</v>
      </c>
      <c r="AA401" s="235" t="s"/>
    </row>
    <row r="402" spans="1:27">
      <c r="A402" s="234" t="s">
        <v>10366</v>
      </c>
      <c r="B402" s="234" t="s">
        <v>45</v>
      </c>
      <c r="C402" s="234" t="s">
        <v>8952</v>
      </c>
      <c r="D402" s="234" t="s">
        <v>47</v>
      </c>
      <c r="E402" s="234" t="s">
        <v>48</v>
      </c>
      <c r="F402" s="234" t="s">
        <v>10367</v>
      </c>
      <c r="G402" s="235" t="s">
        <v>10368</v>
      </c>
      <c r="H402" s="235" t="s">
        <v>9393</v>
      </c>
      <c r="I402" s="235" t="s">
        <v>52</v>
      </c>
      <c r="J402" s="235" t="s">
        <v>53</v>
      </c>
      <c r="K402" s="235" t="s">
        <v>385</v>
      </c>
      <c r="L402" s="235" t="s">
        <v>55</v>
      </c>
      <c r="M402" s="235" t="s">
        <v>9531</v>
      </c>
      <c r="N402" s="235" t="s">
        <v>57</v>
      </c>
      <c r="O402" s="235" t="s">
        <v>47</v>
      </c>
      <c r="P402" s="235" t="s">
        <v>47</v>
      </c>
      <c r="Q402" s="235" t="s">
        <v>57</v>
      </c>
      <c r="R402" s="235" t="s">
        <v>57</v>
      </c>
      <c r="S402" s="235" t="s">
        <v>48</v>
      </c>
      <c r="T402" s="235" t="s">
        <v>48</v>
      </c>
      <c r="U402" s="235" t="s">
        <v>58</v>
      </c>
      <c r="V402" s="235" t="s">
        <v>48</v>
      </c>
      <c r="W402" s="235" t="s">
        <v>9532</v>
      </c>
      <c r="X402" s="235" t="s">
        <v>60</v>
      </c>
      <c r="Y402" s="235">
        <v>600</v>
      </c>
      <c r="Z402" s="235">
        <v>0</v>
      </c>
      <c r="AA402" s="235" t="s"/>
    </row>
    <row r="403" spans="1:27">
      <c r="A403" s="234" t="s">
        <v>10369</v>
      </c>
      <c r="B403" s="234" t="s">
        <v>45</v>
      </c>
      <c r="C403" s="234" t="s">
        <v>8952</v>
      </c>
      <c r="D403" s="234" t="s">
        <v>47</v>
      </c>
      <c r="E403" s="234" t="s">
        <v>48</v>
      </c>
      <c r="F403" s="234" t="s">
        <v>10367</v>
      </c>
      <c r="G403" s="235" t="s">
        <v>10368</v>
      </c>
      <c r="H403" s="235" t="s">
        <v>9393</v>
      </c>
      <c r="I403" s="235" t="s">
        <v>52</v>
      </c>
      <c r="J403" s="235" t="s">
        <v>116</v>
      </c>
      <c r="K403" s="235" t="s">
        <v>385</v>
      </c>
      <c r="L403" s="235" t="s">
        <v>55</v>
      </c>
      <c r="M403" s="235" t="s">
        <v>57</v>
      </c>
      <c r="N403" s="235" t="s">
        <v>57</v>
      </c>
      <c r="O403" s="235" t="s">
        <v>10370</v>
      </c>
      <c r="P403" s="235" t="s">
        <v>10371</v>
      </c>
      <c r="Q403" s="235" t="s">
        <v>8987</v>
      </c>
      <c r="R403" s="235" t="s">
        <v>57</v>
      </c>
      <c r="S403" s="235" t="s">
        <v>119</v>
      </c>
      <c r="T403" s="235" t="s">
        <v>53</v>
      </c>
      <c r="U403" s="235" t="s">
        <v>58</v>
      </c>
      <c r="V403" s="235" t="s">
        <v>48</v>
      </c>
      <c r="W403" s="235" t="s">
        <v>8988</v>
      </c>
      <c r="X403" s="235" t="s">
        <v>60</v>
      </c>
      <c r="Y403" s="235">
        <v>0</v>
      </c>
      <c r="Z403" s="235">
        <v>100</v>
      </c>
      <c r="AA403" s="235" t="s"/>
    </row>
    <row r="404" spans="1:27">
      <c r="A404" s="234" t="s">
        <v>10372</v>
      </c>
      <c r="B404" s="234" t="s">
        <v>45</v>
      </c>
      <c r="C404" s="234" t="s">
        <v>8952</v>
      </c>
      <c r="D404" s="234" t="s">
        <v>47</v>
      </c>
      <c r="E404" s="234" t="s">
        <v>48</v>
      </c>
      <c r="F404" s="234" t="s">
        <v>10367</v>
      </c>
      <c r="G404" s="235" t="s">
        <v>10368</v>
      </c>
      <c r="H404" s="235" t="s">
        <v>9393</v>
      </c>
      <c r="I404" s="235" t="s">
        <v>52</v>
      </c>
      <c r="J404" s="235" t="s">
        <v>116</v>
      </c>
      <c r="K404" s="235" t="s">
        <v>385</v>
      </c>
      <c r="L404" s="235" t="s">
        <v>55</v>
      </c>
      <c r="M404" s="235" t="s">
        <v>57</v>
      </c>
      <c r="N404" s="235" t="s">
        <v>57</v>
      </c>
      <c r="O404" s="235" t="s">
        <v>10373</v>
      </c>
      <c r="P404" s="235" t="s">
        <v>10374</v>
      </c>
      <c r="Q404" s="235" t="s">
        <v>8987</v>
      </c>
      <c r="R404" s="235" t="s">
        <v>57</v>
      </c>
      <c r="S404" s="235" t="s">
        <v>119</v>
      </c>
      <c r="T404" s="235" t="s">
        <v>53</v>
      </c>
      <c r="U404" s="235" t="s">
        <v>58</v>
      </c>
      <c r="V404" s="235" t="s">
        <v>48</v>
      </c>
      <c r="W404" s="235" t="s">
        <v>8988</v>
      </c>
      <c r="X404" s="235" t="s">
        <v>60</v>
      </c>
      <c r="Y404" s="235">
        <v>0</v>
      </c>
      <c r="Z404" s="235">
        <v>100</v>
      </c>
      <c r="AA404" s="235" t="s"/>
    </row>
    <row r="405" spans="1:27">
      <c r="A405" s="234" t="s">
        <v>10375</v>
      </c>
      <c r="B405" s="234" t="s">
        <v>45</v>
      </c>
      <c r="C405" s="234" t="s">
        <v>8952</v>
      </c>
      <c r="D405" s="234" t="s">
        <v>47</v>
      </c>
      <c r="E405" s="234" t="s">
        <v>48</v>
      </c>
      <c r="F405" s="234" t="s">
        <v>10376</v>
      </c>
      <c r="G405" s="235" t="s">
        <v>10377</v>
      </c>
      <c r="H405" s="235" t="s">
        <v>2824</v>
      </c>
      <c r="I405" s="235" t="s">
        <v>52</v>
      </c>
      <c r="J405" s="235" t="s">
        <v>53</v>
      </c>
      <c r="K405" s="235" t="s">
        <v>385</v>
      </c>
      <c r="L405" s="235" t="s">
        <v>55</v>
      </c>
      <c r="M405" s="235" t="s">
        <v>9152</v>
      </c>
      <c r="N405" s="235" t="s">
        <v>57</v>
      </c>
      <c r="O405" s="235" t="s">
        <v>47</v>
      </c>
      <c r="P405" s="235" t="s">
        <v>47</v>
      </c>
      <c r="Q405" s="235" t="s">
        <v>57</v>
      </c>
      <c r="R405" s="235" t="s">
        <v>57</v>
      </c>
      <c r="S405" s="235" t="s">
        <v>48</v>
      </c>
      <c r="T405" s="235" t="s">
        <v>48</v>
      </c>
      <c r="U405" s="235" t="s">
        <v>58</v>
      </c>
      <c r="V405" s="235" t="s">
        <v>48</v>
      </c>
      <c r="W405" s="235" t="s">
        <v>9153</v>
      </c>
      <c r="X405" s="235" t="s">
        <v>60</v>
      </c>
      <c r="Y405" s="235">
        <v>240</v>
      </c>
      <c r="Z405" s="235">
        <v>0</v>
      </c>
      <c r="AA405" s="235" t="s"/>
    </row>
    <row r="406" spans="1:27">
      <c r="A406" s="234" t="s">
        <v>10378</v>
      </c>
      <c r="B406" s="234" t="s">
        <v>45</v>
      </c>
      <c r="C406" s="234" t="s">
        <v>8952</v>
      </c>
      <c r="D406" s="234" t="s">
        <v>47</v>
      </c>
      <c r="E406" s="234" t="s">
        <v>48</v>
      </c>
      <c r="F406" s="234" t="s">
        <v>10376</v>
      </c>
      <c r="G406" s="235" t="s">
        <v>10377</v>
      </c>
      <c r="H406" s="235" t="s">
        <v>2824</v>
      </c>
      <c r="I406" s="235" t="s">
        <v>52</v>
      </c>
      <c r="J406" s="235" t="s">
        <v>116</v>
      </c>
      <c r="K406" s="235" t="s">
        <v>385</v>
      </c>
      <c r="L406" s="235" t="s">
        <v>55</v>
      </c>
      <c r="M406" s="235" t="s">
        <v>57</v>
      </c>
      <c r="N406" s="235" t="s">
        <v>57</v>
      </c>
      <c r="O406" s="235" t="s">
        <v>10379</v>
      </c>
      <c r="P406" s="235" t="s">
        <v>10380</v>
      </c>
      <c r="Q406" s="235" t="s">
        <v>8987</v>
      </c>
      <c r="R406" s="235" t="s">
        <v>57</v>
      </c>
      <c r="S406" s="235" t="s">
        <v>119</v>
      </c>
      <c r="T406" s="235" t="s">
        <v>53</v>
      </c>
      <c r="U406" s="235" t="s">
        <v>58</v>
      </c>
      <c r="V406" s="235" t="s">
        <v>48</v>
      </c>
      <c r="W406" s="235" t="s">
        <v>8988</v>
      </c>
      <c r="X406" s="235" t="s">
        <v>60</v>
      </c>
      <c r="Y406" s="235">
        <v>0</v>
      </c>
      <c r="Z406" s="235">
        <v>100</v>
      </c>
      <c r="AA406" s="235" t="s"/>
    </row>
    <row r="407" spans="1:27">
      <c r="A407" s="234" t="s">
        <v>10381</v>
      </c>
      <c r="B407" s="234" t="s">
        <v>45</v>
      </c>
      <c r="C407" s="234" t="s">
        <v>8952</v>
      </c>
      <c r="D407" s="234" t="s">
        <v>47</v>
      </c>
      <c r="E407" s="234" t="s">
        <v>48</v>
      </c>
      <c r="F407" s="234" t="s">
        <v>10382</v>
      </c>
      <c r="G407" s="235" t="s">
        <v>10383</v>
      </c>
      <c r="H407" s="235" t="s">
        <v>2824</v>
      </c>
      <c r="I407" s="235" t="s">
        <v>52</v>
      </c>
      <c r="J407" s="235" t="s">
        <v>53</v>
      </c>
      <c r="K407" s="235" t="s">
        <v>385</v>
      </c>
      <c r="L407" s="235" t="s">
        <v>55</v>
      </c>
      <c r="M407" s="235" t="s">
        <v>9152</v>
      </c>
      <c r="N407" s="235" t="s">
        <v>57</v>
      </c>
      <c r="O407" s="235" t="s">
        <v>47</v>
      </c>
      <c r="P407" s="235" t="s">
        <v>47</v>
      </c>
      <c r="Q407" s="235" t="s">
        <v>57</v>
      </c>
      <c r="R407" s="235" t="s">
        <v>57</v>
      </c>
      <c r="S407" s="235" t="s">
        <v>48</v>
      </c>
      <c r="T407" s="235" t="s">
        <v>48</v>
      </c>
      <c r="U407" s="235" t="s">
        <v>58</v>
      </c>
      <c r="V407" s="235" t="s">
        <v>48</v>
      </c>
      <c r="W407" s="235" t="s">
        <v>9153</v>
      </c>
      <c r="X407" s="235" t="s">
        <v>60</v>
      </c>
      <c r="Y407" s="235">
        <v>240</v>
      </c>
      <c r="Z407" s="235">
        <v>0</v>
      </c>
      <c r="AA407" s="235" t="s"/>
    </row>
    <row r="408" spans="1:27">
      <c r="A408" s="234" t="s">
        <v>10384</v>
      </c>
      <c r="B408" s="234" t="s">
        <v>45</v>
      </c>
      <c r="C408" s="234" t="s">
        <v>8952</v>
      </c>
      <c r="D408" s="234" t="s">
        <v>47</v>
      </c>
      <c r="E408" s="234" t="s">
        <v>48</v>
      </c>
      <c r="F408" s="234" t="s">
        <v>10382</v>
      </c>
      <c r="G408" s="235" t="s">
        <v>10383</v>
      </c>
      <c r="H408" s="235" t="s">
        <v>2824</v>
      </c>
      <c r="I408" s="235" t="s">
        <v>52</v>
      </c>
      <c r="J408" s="235" t="s">
        <v>116</v>
      </c>
      <c r="K408" s="235" t="s">
        <v>385</v>
      </c>
      <c r="L408" s="235" t="s">
        <v>55</v>
      </c>
      <c r="M408" s="235" t="s">
        <v>57</v>
      </c>
      <c r="N408" s="235" t="s">
        <v>57</v>
      </c>
      <c r="O408" s="235" t="s">
        <v>10385</v>
      </c>
      <c r="P408" s="235" t="s">
        <v>10386</v>
      </c>
      <c r="Q408" s="235" t="s">
        <v>8987</v>
      </c>
      <c r="R408" s="235" t="s">
        <v>57</v>
      </c>
      <c r="S408" s="235" t="s">
        <v>119</v>
      </c>
      <c r="T408" s="235" t="s">
        <v>53</v>
      </c>
      <c r="U408" s="235" t="s">
        <v>58</v>
      </c>
      <c r="V408" s="235" t="s">
        <v>48</v>
      </c>
      <c r="W408" s="235" t="s">
        <v>8988</v>
      </c>
      <c r="X408" s="235" t="s">
        <v>60</v>
      </c>
      <c r="Y408" s="235">
        <v>0</v>
      </c>
      <c r="Z408" s="235">
        <v>100</v>
      </c>
      <c r="AA408" s="235" t="s"/>
    </row>
    <row r="409" spans="1:27">
      <c r="A409" s="234" t="s">
        <v>10387</v>
      </c>
      <c r="B409" s="234" t="s">
        <v>45</v>
      </c>
      <c r="C409" s="234" t="s">
        <v>8952</v>
      </c>
      <c r="D409" s="234" t="s">
        <v>47</v>
      </c>
      <c r="E409" s="234" t="s">
        <v>48</v>
      </c>
      <c r="F409" s="234" t="s">
        <v>10388</v>
      </c>
      <c r="G409" s="235" t="s">
        <v>10389</v>
      </c>
      <c r="H409" s="235" t="s">
        <v>10390</v>
      </c>
      <c r="I409" s="235" t="s">
        <v>52</v>
      </c>
      <c r="J409" s="235" t="s">
        <v>53</v>
      </c>
      <c r="K409" s="235" t="s">
        <v>162</v>
      </c>
      <c r="L409" s="235" t="s">
        <v>55</v>
      </c>
      <c r="M409" s="235" t="s">
        <v>9652</v>
      </c>
      <c r="N409" s="235" t="s">
        <v>57</v>
      </c>
      <c r="O409" s="235" t="s">
        <v>47</v>
      </c>
      <c r="P409" s="235" t="s">
        <v>47</v>
      </c>
      <c r="Q409" s="235" t="s">
        <v>57</v>
      </c>
      <c r="R409" s="235" t="s">
        <v>57</v>
      </c>
      <c r="S409" s="235" t="s">
        <v>48</v>
      </c>
      <c r="T409" s="235" t="s">
        <v>48</v>
      </c>
      <c r="U409" s="235" t="s">
        <v>58</v>
      </c>
      <c r="V409" s="235" t="s">
        <v>48</v>
      </c>
      <c r="W409" s="235" t="s">
        <v>469</v>
      </c>
      <c r="X409" s="235" t="s">
        <v>60</v>
      </c>
      <c r="Y409" s="235">
        <v>470</v>
      </c>
      <c r="Z409" s="235">
        <v>0</v>
      </c>
      <c r="AA409" s="235" t="s"/>
    </row>
    <row r="410" spans="1:27">
      <c r="A410" s="234" t="s">
        <v>10391</v>
      </c>
      <c r="B410" s="234" t="s">
        <v>45</v>
      </c>
      <c r="C410" s="234" t="s">
        <v>8952</v>
      </c>
      <c r="D410" s="234" t="s">
        <v>47</v>
      </c>
      <c r="E410" s="234" t="s">
        <v>48</v>
      </c>
      <c r="F410" s="234" t="s">
        <v>10388</v>
      </c>
      <c r="G410" s="235" t="s">
        <v>10389</v>
      </c>
      <c r="H410" s="235" t="s">
        <v>10390</v>
      </c>
      <c r="I410" s="235" t="s">
        <v>52</v>
      </c>
      <c r="J410" s="235" t="s">
        <v>116</v>
      </c>
      <c r="K410" s="235" t="s">
        <v>162</v>
      </c>
      <c r="L410" s="235" t="s">
        <v>55</v>
      </c>
      <c r="M410" s="235" t="s">
        <v>57</v>
      </c>
      <c r="N410" s="235" t="s">
        <v>57</v>
      </c>
      <c r="O410" s="235" t="s">
        <v>10392</v>
      </c>
      <c r="P410" s="235" t="s">
        <v>10393</v>
      </c>
      <c r="Q410" s="235" t="s">
        <v>8987</v>
      </c>
      <c r="R410" s="235" t="s">
        <v>57</v>
      </c>
      <c r="S410" s="235" t="s">
        <v>119</v>
      </c>
      <c r="T410" s="235" t="s">
        <v>53</v>
      </c>
      <c r="U410" s="235" t="s">
        <v>58</v>
      </c>
      <c r="V410" s="235" t="s">
        <v>48</v>
      </c>
      <c r="W410" s="235" t="s">
        <v>8988</v>
      </c>
      <c r="X410" s="235" t="s">
        <v>60</v>
      </c>
      <c r="Y410" s="235">
        <v>0</v>
      </c>
      <c r="Z410" s="235">
        <v>100</v>
      </c>
      <c r="AA410" s="235" t="s"/>
    </row>
    <row r="411" spans="1:27">
      <c r="A411" s="234" t="s">
        <v>10394</v>
      </c>
      <c r="B411" s="234" t="s">
        <v>45</v>
      </c>
      <c r="C411" s="234" t="s">
        <v>8952</v>
      </c>
      <c r="D411" s="234" t="s">
        <v>47</v>
      </c>
      <c r="E411" s="234" t="s">
        <v>48</v>
      </c>
      <c r="F411" s="234" t="s">
        <v>10395</v>
      </c>
      <c r="G411" s="235" t="s">
        <v>10396</v>
      </c>
      <c r="H411" s="235" t="s">
        <v>2824</v>
      </c>
      <c r="I411" s="235" t="s">
        <v>52</v>
      </c>
      <c r="J411" s="235" t="s">
        <v>53</v>
      </c>
      <c r="K411" s="235" t="s">
        <v>385</v>
      </c>
      <c r="L411" s="235" t="s">
        <v>55</v>
      </c>
      <c r="M411" s="235" t="s">
        <v>9169</v>
      </c>
      <c r="N411" s="235" t="s">
        <v>57</v>
      </c>
      <c r="O411" s="235" t="s">
        <v>47</v>
      </c>
      <c r="P411" s="235" t="s">
        <v>47</v>
      </c>
      <c r="Q411" s="235" t="s">
        <v>57</v>
      </c>
      <c r="R411" s="235" t="s">
        <v>57</v>
      </c>
      <c r="S411" s="235" t="s">
        <v>48</v>
      </c>
      <c r="T411" s="235" t="s">
        <v>48</v>
      </c>
      <c r="U411" s="235" t="s">
        <v>58</v>
      </c>
      <c r="V411" s="235" t="s">
        <v>48</v>
      </c>
      <c r="W411" s="235" t="s">
        <v>9170</v>
      </c>
      <c r="X411" s="235" t="s">
        <v>60</v>
      </c>
      <c r="Y411" s="235">
        <v>235</v>
      </c>
      <c r="Z411" s="235">
        <v>0</v>
      </c>
      <c r="AA411" s="235" t="s"/>
    </row>
    <row r="412" spans="1:27">
      <c r="A412" s="234" t="s">
        <v>10397</v>
      </c>
      <c r="B412" s="234" t="s">
        <v>45</v>
      </c>
      <c r="C412" s="234" t="s">
        <v>8952</v>
      </c>
      <c r="D412" s="234" t="s">
        <v>47</v>
      </c>
      <c r="E412" s="234" t="s">
        <v>48</v>
      </c>
      <c r="F412" s="234" t="s">
        <v>10395</v>
      </c>
      <c r="G412" s="235" t="s">
        <v>10396</v>
      </c>
      <c r="H412" s="235" t="s">
        <v>2824</v>
      </c>
      <c r="I412" s="235" t="s">
        <v>52</v>
      </c>
      <c r="J412" s="235" t="s">
        <v>116</v>
      </c>
      <c r="K412" s="235" t="s">
        <v>385</v>
      </c>
      <c r="L412" s="235" t="s">
        <v>55</v>
      </c>
      <c r="M412" s="235" t="s">
        <v>57</v>
      </c>
      <c r="N412" s="235" t="s">
        <v>57</v>
      </c>
      <c r="O412" s="235" t="s">
        <v>10398</v>
      </c>
      <c r="P412" s="235" t="s">
        <v>10399</v>
      </c>
      <c r="Q412" s="235" t="s">
        <v>8987</v>
      </c>
      <c r="R412" s="235" t="s">
        <v>57</v>
      </c>
      <c r="S412" s="235" t="s">
        <v>119</v>
      </c>
      <c r="T412" s="235" t="s">
        <v>53</v>
      </c>
      <c r="U412" s="235" t="s">
        <v>58</v>
      </c>
      <c r="V412" s="235" t="s">
        <v>48</v>
      </c>
      <c r="W412" s="235" t="s">
        <v>8988</v>
      </c>
      <c r="X412" s="235" t="s">
        <v>60</v>
      </c>
      <c r="Y412" s="235">
        <v>0</v>
      </c>
      <c r="Z412" s="235">
        <v>100</v>
      </c>
      <c r="AA412" s="235" t="s"/>
    </row>
    <row r="413" spans="1:27">
      <c r="A413" s="234" t="s">
        <v>10400</v>
      </c>
      <c r="B413" s="234" t="s">
        <v>45</v>
      </c>
      <c r="C413" s="234" t="s">
        <v>8952</v>
      </c>
      <c r="D413" s="234" t="s">
        <v>47</v>
      </c>
      <c r="E413" s="234" t="s">
        <v>48</v>
      </c>
      <c r="F413" s="234" t="s">
        <v>10401</v>
      </c>
      <c r="G413" s="235" t="s">
        <v>10402</v>
      </c>
      <c r="H413" s="235" t="s">
        <v>10403</v>
      </c>
      <c r="I413" s="235" t="s">
        <v>52</v>
      </c>
      <c r="J413" s="235" t="s">
        <v>53</v>
      </c>
      <c r="K413" s="235" t="s">
        <v>385</v>
      </c>
      <c r="L413" s="235" t="s">
        <v>55</v>
      </c>
      <c r="M413" s="235" t="s">
        <v>9169</v>
      </c>
      <c r="N413" s="235" t="s">
        <v>57</v>
      </c>
      <c r="O413" s="235" t="s">
        <v>47</v>
      </c>
      <c r="P413" s="235" t="s">
        <v>47</v>
      </c>
      <c r="Q413" s="235" t="s">
        <v>57</v>
      </c>
      <c r="R413" s="235" t="s">
        <v>57</v>
      </c>
      <c r="S413" s="235" t="s">
        <v>48</v>
      </c>
      <c r="T413" s="235" t="s">
        <v>48</v>
      </c>
      <c r="U413" s="235" t="s">
        <v>58</v>
      </c>
      <c r="V413" s="235" t="s">
        <v>48</v>
      </c>
      <c r="W413" s="235" t="s">
        <v>9170</v>
      </c>
      <c r="X413" s="235" t="s">
        <v>60</v>
      </c>
      <c r="Y413" s="235">
        <v>235</v>
      </c>
      <c r="Z413" s="235">
        <v>0</v>
      </c>
      <c r="AA413" s="235" t="s"/>
    </row>
    <row r="414" spans="1:27">
      <c r="A414" s="234" t="s">
        <v>10404</v>
      </c>
      <c r="B414" s="234" t="s">
        <v>45</v>
      </c>
      <c r="C414" s="234" t="s">
        <v>8952</v>
      </c>
      <c r="D414" s="234" t="s">
        <v>47</v>
      </c>
      <c r="E414" s="234" t="s">
        <v>48</v>
      </c>
      <c r="F414" s="234" t="s">
        <v>10401</v>
      </c>
      <c r="G414" s="235" t="s">
        <v>10402</v>
      </c>
      <c r="H414" s="235" t="s">
        <v>10403</v>
      </c>
      <c r="I414" s="235" t="s">
        <v>52</v>
      </c>
      <c r="J414" s="235" t="s">
        <v>116</v>
      </c>
      <c r="K414" s="235" t="s">
        <v>385</v>
      </c>
      <c r="L414" s="235" t="s">
        <v>55</v>
      </c>
      <c r="M414" s="235" t="s">
        <v>57</v>
      </c>
      <c r="N414" s="235" t="s">
        <v>57</v>
      </c>
      <c r="O414" s="235" t="s">
        <v>10405</v>
      </c>
      <c r="P414" s="235" t="s">
        <v>10406</v>
      </c>
      <c r="Q414" s="235" t="s">
        <v>8987</v>
      </c>
      <c r="R414" s="235" t="s">
        <v>57</v>
      </c>
      <c r="S414" s="235" t="s">
        <v>119</v>
      </c>
      <c r="T414" s="235" t="s">
        <v>53</v>
      </c>
      <c r="U414" s="235" t="s">
        <v>58</v>
      </c>
      <c r="V414" s="235" t="s">
        <v>48</v>
      </c>
      <c r="W414" s="235" t="s">
        <v>8988</v>
      </c>
      <c r="X414" s="235" t="s">
        <v>60</v>
      </c>
      <c r="Y414" s="235">
        <v>0</v>
      </c>
      <c r="Z414" s="235">
        <v>100</v>
      </c>
      <c r="AA414" s="235" t="s"/>
    </row>
    <row r="415" spans="1:27">
      <c r="A415" s="234" t="s">
        <v>10407</v>
      </c>
      <c r="B415" s="234" t="s">
        <v>45</v>
      </c>
      <c r="C415" s="234" t="s">
        <v>8952</v>
      </c>
      <c r="D415" s="234" t="s">
        <v>47</v>
      </c>
      <c r="E415" s="234" t="s">
        <v>48</v>
      </c>
      <c r="F415" s="234" t="s">
        <v>10334</v>
      </c>
      <c r="G415" s="235" t="s">
        <v>10335</v>
      </c>
      <c r="H415" s="235" t="s">
        <v>9961</v>
      </c>
      <c r="I415" s="235" t="s">
        <v>52</v>
      </c>
      <c r="J415" s="235" t="s">
        <v>116</v>
      </c>
      <c r="K415" s="235" t="s">
        <v>403</v>
      </c>
      <c r="L415" s="235" t="s">
        <v>55</v>
      </c>
      <c r="M415" s="235" t="s">
        <v>57</v>
      </c>
      <c r="N415" s="235" t="s">
        <v>57</v>
      </c>
      <c r="O415" s="235" t="s">
        <v>10408</v>
      </c>
      <c r="P415" s="235" t="s">
        <v>10409</v>
      </c>
      <c r="Q415" s="235" t="s">
        <v>8998</v>
      </c>
      <c r="R415" s="235" t="s">
        <v>57</v>
      </c>
      <c r="S415" s="235" t="s">
        <v>119</v>
      </c>
      <c r="T415" s="235" t="s">
        <v>53</v>
      </c>
      <c r="U415" s="235" t="s">
        <v>58</v>
      </c>
      <c r="V415" s="235" t="s">
        <v>48</v>
      </c>
      <c r="W415" s="235" t="s">
        <v>8999</v>
      </c>
      <c r="X415" s="235" t="s">
        <v>60</v>
      </c>
      <c r="Y415" s="235">
        <v>0</v>
      </c>
      <c r="Z415" s="235">
        <v>400</v>
      </c>
      <c r="AA415" s="235" t="s"/>
    </row>
    <row r="416" spans="1:27">
      <c r="A416" s="234" t="s">
        <v>10410</v>
      </c>
      <c r="B416" s="234" t="s">
        <v>45</v>
      </c>
      <c r="C416" s="234" t="s">
        <v>8952</v>
      </c>
      <c r="D416" s="234" t="s">
        <v>47</v>
      </c>
      <c r="E416" s="234" t="s">
        <v>48</v>
      </c>
      <c r="F416" s="234" t="s">
        <v>10411</v>
      </c>
      <c r="G416" s="235" t="s">
        <v>10412</v>
      </c>
      <c r="H416" s="235" t="s">
        <v>9690</v>
      </c>
      <c r="I416" s="235" t="s">
        <v>52</v>
      </c>
      <c r="J416" s="235" t="s">
        <v>53</v>
      </c>
      <c r="K416" s="235" t="s">
        <v>385</v>
      </c>
      <c r="L416" s="235" t="s">
        <v>55</v>
      </c>
      <c r="M416" s="235" t="s">
        <v>9169</v>
      </c>
      <c r="N416" s="235" t="s">
        <v>57</v>
      </c>
      <c r="O416" s="235" t="s">
        <v>47</v>
      </c>
      <c r="P416" s="235" t="s">
        <v>47</v>
      </c>
      <c r="Q416" s="235" t="s">
        <v>57</v>
      </c>
      <c r="R416" s="235" t="s">
        <v>57</v>
      </c>
      <c r="S416" s="235" t="s">
        <v>48</v>
      </c>
      <c r="T416" s="235" t="s">
        <v>48</v>
      </c>
      <c r="U416" s="235" t="s">
        <v>58</v>
      </c>
      <c r="V416" s="235" t="s">
        <v>48</v>
      </c>
      <c r="W416" s="235" t="s">
        <v>9170</v>
      </c>
      <c r="X416" s="235" t="s">
        <v>60</v>
      </c>
      <c r="Y416" s="235">
        <v>235</v>
      </c>
      <c r="Z416" s="235">
        <v>0</v>
      </c>
      <c r="AA416" s="235" t="s"/>
    </row>
    <row r="417" spans="1:27">
      <c r="A417" s="236" t="s">
        <v>10413</v>
      </c>
      <c r="B417" s="236" t="s">
        <v>45</v>
      </c>
      <c r="C417" s="236" t="s">
        <v>8952</v>
      </c>
      <c r="D417" s="236" t="s">
        <v>47</v>
      </c>
      <c r="E417" s="236" t="s">
        <v>48</v>
      </c>
      <c r="F417" s="236" t="s">
        <v>10411</v>
      </c>
      <c r="G417" s="235" t="s">
        <v>10412</v>
      </c>
      <c r="H417" s="235" t="s">
        <v>9690</v>
      </c>
      <c r="I417" s="235" t="s">
        <v>52</v>
      </c>
      <c r="J417" s="235" t="s">
        <v>116</v>
      </c>
      <c r="K417" s="235" t="s">
        <v>385</v>
      </c>
      <c r="L417" s="235" t="s">
        <v>55</v>
      </c>
      <c r="M417" s="235" t="s">
        <v>57</v>
      </c>
      <c r="N417" s="235" t="s">
        <v>57</v>
      </c>
      <c r="O417" s="235" t="s">
        <v>10414</v>
      </c>
      <c r="P417" s="235" t="s">
        <v>10415</v>
      </c>
      <c r="Q417" s="235" t="s">
        <v>8987</v>
      </c>
      <c r="R417" s="235" t="s">
        <v>57</v>
      </c>
      <c r="S417" s="235" t="s">
        <v>119</v>
      </c>
      <c r="T417" s="235" t="s">
        <v>53</v>
      </c>
      <c r="U417" s="235" t="s">
        <v>58</v>
      </c>
      <c r="V417" s="235" t="s">
        <v>48</v>
      </c>
      <c r="W417" s="235" t="s">
        <v>8988</v>
      </c>
      <c r="X417" s="235" t="s">
        <v>60</v>
      </c>
      <c r="Y417" s="235">
        <v>0</v>
      </c>
      <c r="Z417" s="235">
        <v>100</v>
      </c>
      <c r="AA417" s="235" t="s"/>
    </row>
    <row r="418" spans="1:27">
      <c r="A418" s="234" t="s">
        <v>10416</v>
      </c>
      <c r="B418" s="234" t="s">
        <v>45</v>
      </c>
      <c r="C418" s="234" t="s">
        <v>8952</v>
      </c>
      <c r="D418" s="234" t="s">
        <v>47</v>
      </c>
      <c r="E418" s="234" t="s">
        <v>48</v>
      </c>
      <c r="F418" s="234" t="s">
        <v>10417</v>
      </c>
      <c r="G418" s="235" t="s">
        <v>10418</v>
      </c>
      <c r="H418" s="235" t="s">
        <v>2824</v>
      </c>
      <c r="I418" s="235" t="s">
        <v>52</v>
      </c>
      <c r="J418" s="235" t="s">
        <v>53</v>
      </c>
      <c r="K418" s="235" t="s">
        <v>385</v>
      </c>
      <c r="L418" s="235" t="s">
        <v>55</v>
      </c>
      <c r="M418" s="235" t="s">
        <v>9152</v>
      </c>
      <c r="N418" s="235" t="s">
        <v>57</v>
      </c>
      <c r="O418" s="235" t="s">
        <v>47</v>
      </c>
      <c r="P418" s="235" t="s">
        <v>47</v>
      </c>
      <c r="Q418" s="235" t="s">
        <v>57</v>
      </c>
      <c r="R418" s="235" t="s">
        <v>57</v>
      </c>
      <c r="S418" s="235" t="s">
        <v>48</v>
      </c>
      <c r="T418" s="235" t="s">
        <v>48</v>
      </c>
      <c r="U418" s="235" t="s">
        <v>58</v>
      </c>
      <c r="V418" s="235" t="s">
        <v>48</v>
      </c>
      <c r="W418" s="235" t="s">
        <v>9153</v>
      </c>
      <c r="X418" s="235" t="s">
        <v>60</v>
      </c>
      <c r="Y418" s="235">
        <v>240</v>
      </c>
      <c r="Z418" s="235">
        <v>0</v>
      </c>
      <c r="AA418" s="235" t="s"/>
    </row>
    <row r="419" spans="1:27">
      <c r="A419" s="234" t="s">
        <v>10419</v>
      </c>
      <c r="B419" s="234" t="s">
        <v>45</v>
      </c>
      <c r="C419" s="234" t="s">
        <v>8952</v>
      </c>
      <c r="D419" s="234" t="s">
        <v>47</v>
      </c>
      <c r="E419" s="234" t="s">
        <v>48</v>
      </c>
      <c r="F419" s="234" t="s">
        <v>10417</v>
      </c>
      <c r="G419" s="235" t="s">
        <v>10418</v>
      </c>
      <c r="H419" s="235" t="s">
        <v>2824</v>
      </c>
      <c r="I419" s="235" t="s">
        <v>52</v>
      </c>
      <c r="J419" s="235" t="s">
        <v>116</v>
      </c>
      <c r="K419" s="235" t="s">
        <v>385</v>
      </c>
      <c r="L419" s="235" t="s">
        <v>55</v>
      </c>
      <c r="M419" s="235" t="s">
        <v>57</v>
      </c>
      <c r="N419" s="235" t="s">
        <v>57</v>
      </c>
      <c r="O419" s="235" t="s">
        <v>10420</v>
      </c>
      <c r="P419" s="235" t="s">
        <v>10421</v>
      </c>
      <c r="Q419" s="235" t="s">
        <v>8987</v>
      </c>
      <c r="R419" s="235" t="s">
        <v>57</v>
      </c>
      <c r="S419" s="235" t="s">
        <v>119</v>
      </c>
      <c r="T419" s="235" t="s">
        <v>53</v>
      </c>
      <c r="U419" s="235" t="s">
        <v>58</v>
      </c>
      <c r="V419" s="235" t="s">
        <v>48</v>
      </c>
      <c r="W419" s="235" t="s">
        <v>8988</v>
      </c>
      <c r="X419" s="235" t="s">
        <v>60</v>
      </c>
      <c r="Y419" s="235">
        <v>0</v>
      </c>
      <c r="Z419" s="235">
        <v>100</v>
      </c>
      <c r="AA419" s="235" t="s"/>
    </row>
    <row r="420" spans="1:27">
      <c r="A420" s="234" t="s">
        <v>10422</v>
      </c>
      <c r="B420" s="234" t="s">
        <v>45</v>
      </c>
      <c r="C420" s="234" t="s">
        <v>8952</v>
      </c>
      <c r="D420" s="234" t="s">
        <v>47</v>
      </c>
      <c r="E420" s="234" t="s">
        <v>48</v>
      </c>
      <c r="F420" s="234" t="s">
        <v>10423</v>
      </c>
      <c r="G420" s="235" t="s">
        <v>10424</v>
      </c>
      <c r="H420" s="235" t="s">
        <v>9822</v>
      </c>
      <c r="I420" s="235" t="s">
        <v>52</v>
      </c>
      <c r="J420" s="235" t="s">
        <v>53</v>
      </c>
      <c r="K420" s="235" t="s">
        <v>385</v>
      </c>
      <c r="L420" s="235" t="s">
        <v>55</v>
      </c>
      <c r="M420" s="235" t="s">
        <v>8969</v>
      </c>
      <c r="N420" s="235" t="s">
        <v>57</v>
      </c>
      <c r="O420" s="235" t="s">
        <v>47</v>
      </c>
      <c r="P420" s="235" t="s">
        <v>47</v>
      </c>
      <c r="Q420" s="235" t="s">
        <v>57</v>
      </c>
      <c r="R420" s="235" t="s">
        <v>57</v>
      </c>
      <c r="S420" s="235" t="s">
        <v>48</v>
      </c>
      <c r="T420" s="235" t="s">
        <v>48</v>
      </c>
      <c r="U420" s="235" t="s">
        <v>58</v>
      </c>
      <c r="V420" s="235" t="s">
        <v>48</v>
      </c>
      <c r="W420" s="235" t="s">
        <v>8970</v>
      </c>
      <c r="X420" s="235" t="s">
        <v>60</v>
      </c>
      <c r="Y420" s="235">
        <v>300</v>
      </c>
      <c r="Z420" s="235">
        <v>0</v>
      </c>
      <c r="AA420" s="235" t="s"/>
    </row>
    <row r="421" spans="1:27">
      <c r="A421" s="234" t="s">
        <v>10425</v>
      </c>
      <c r="B421" s="234" t="s">
        <v>45</v>
      </c>
      <c r="C421" s="234" t="s">
        <v>8952</v>
      </c>
      <c r="D421" s="234" t="s">
        <v>47</v>
      </c>
      <c r="E421" s="234" t="s">
        <v>48</v>
      </c>
      <c r="F421" s="234" t="s">
        <v>10361</v>
      </c>
      <c r="G421" s="235" t="s">
        <v>10362</v>
      </c>
      <c r="H421" s="235" t="s">
        <v>10019</v>
      </c>
      <c r="I421" s="235" t="s">
        <v>52</v>
      </c>
      <c r="J421" s="235" t="s">
        <v>116</v>
      </c>
      <c r="K421" s="235" t="s">
        <v>385</v>
      </c>
      <c r="L421" s="235" t="s">
        <v>55</v>
      </c>
      <c r="M421" s="235" t="s">
        <v>57</v>
      </c>
      <c r="N421" s="235" t="s">
        <v>57</v>
      </c>
      <c r="O421" s="235" t="s">
        <v>10426</v>
      </c>
      <c r="P421" s="235" t="s">
        <v>10427</v>
      </c>
      <c r="Q421" s="235" t="s">
        <v>9164</v>
      </c>
      <c r="R421" s="235" t="s">
        <v>57</v>
      </c>
      <c r="S421" s="235" t="s">
        <v>119</v>
      </c>
      <c r="T421" s="235" t="s">
        <v>53</v>
      </c>
      <c r="U421" s="235" t="s">
        <v>58</v>
      </c>
      <c r="V421" s="235" t="s">
        <v>48</v>
      </c>
      <c r="W421" s="235" t="s">
        <v>9232</v>
      </c>
      <c r="X421" s="235" t="s">
        <v>60</v>
      </c>
      <c r="Y421" s="235">
        <v>0</v>
      </c>
      <c r="Z421" s="235">
        <v>290</v>
      </c>
      <c r="AA421" s="235" t="s"/>
    </row>
    <row r="422" spans="1:27">
      <c r="A422" s="234" t="s">
        <v>10428</v>
      </c>
      <c r="B422" s="234" t="s">
        <v>45</v>
      </c>
      <c r="C422" s="234" t="s">
        <v>8952</v>
      </c>
      <c r="D422" s="234" t="s">
        <v>47</v>
      </c>
      <c r="E422" s="234" t="s">
        <v>48</v>
      </c>
      <c r="F422" s="234" t="s">
        <v>10364</v>
      </c>
      <c r="G422" s="235" t="s">
        <v>10365</v>
      </c>
      <c r="H422" s="235" t="s">
        <v>9822</v>
      </c>
      <c r="I422" s="235" t="s">
        <v>52</v>
      </c>
      <c r="J422" s="235" t="s">
        <v>116</v>
      </c>
      <c r="K422" s="235" t="s">
        <v>385</v>
      </c>
      <c r="L422" s="235" t="s">
        <v>55</v>
      </c>
      <c r="M422" s="235" t="s">
        <v>57</v>
      </c>
      <c r="N422" s="235" t="s">
        <v>57</v>
      </c>
      <c r="O422" s="235" t="s">
        <v>10429</v>
      </c>
      <c r="P422" s="235" t="s">
        <v>10430</v>
      </c>
      <c r="Q422" s="235" t="s">
        <v>8987</v>
      </c>
      <c r="R422" s="235" t="s">
        <v>57</v>
      </c>
      <c r="S422" s="235" t="s">
        <v>119</v>
      </c>
      <c r="T422" s="235" t="s">
        <v>53</v>
      </c>
      <c r="U422" s="235" t="s">
        <v>58</v>
      </c>
      <c r="V422" s="235" t="s">
        <v>48</v>
      </c>
      <c r="W422" s="235" t="s">
        <v>8988</v>
      </c>
      <c r="X422" s="235" t="s">
        <v>60</v>
      </c>
      <c r="Y422" s="235">
        <v>0</v>
      </c>
      <c r="Z422" s="235">
        <v>100</v>
      </c>
      <c r="AA422" s="235" t="s"/>
    </row>
    <row r="423" spans="1:27">
      <c r="A423" s="236" t="s">
        <v>10431</v>
      </c>
      <c r="B423" s="236" t="s">
        <v>45</v>
      </c>
      <c r="C423" s="236" t="s">
        <v>8952</v>
      </c>
      <c r="D423" s="236" t="s">
        <v>47</v>
      </c>
      <c r="E423" s="236" t="s">
        <v>48</v>
      </c>
      <c r="F423" s="236" t="s">
        <v>10432</v>
      </c>
      <c r="G423" s="235" t="s">
        <v>10433</v>
      </c>
      <c r="H423" s="235" t="s">
        <v>9393</v>
      </c>
      <c r="I423" s="235" t="s">
        <v>52</v>
      </c>
      <c r="J423" s="235" t="s">
        <v>53</v>
      </c>
      <c r="K423" s="235" t="s">
        <v>385</v>
      </c>
      <c r="L423" s="235" t="s">
        <v>55</v>
      </c>
      <c r="M423" s="235" t="s">
        <v>9164</v>
      </c>
      <c r="N423" s="235" t="s">
        <v>57</v>
      </c>
      <c r="O423" s="235" t="s">
        <v>47</v>
      </c>
      <c r="P423" s="235" t="s">
        <v>47</v>
      </c>
      <c r="Q423" s="235" t="s">
        <v>57</v>
      </c>
      <c r="R423" s="235" t="s">
        <v>57</v>
      </c>
      <c r="S423" s="235" t="s">
        <v>48</v>
      </c>
      <c r="T423" s="235" t="s">
        <v>48</v>
      </c>
      <c r="U423" s="235" t="s">
        <v>58</v>
      </c>
      <c r="V423" s="235" t="s">
        <v>48</v>
      </c>
      <c r="W423" s="235" t="s">
        <v>9165</v>
      </c>
      <c r="X423" s="235" t="s">
        <v>60</v>
      </c>
      <c r="Y423" s="235">
        <v>290</v>
      </c>
      <c r="Z423" s="235">
        <v>0</v>
      </c>
      <c r="AA423" s="235" t="s"/>
    </row>
    <row r="424" spans="1:27">
      <c r="A424" s="234" t="s">
        <v>10434</v>
      </c>
      <c r="B424" s="234" t="s">
        <v>45</v>
      </c>
      <c r="C424" s="234" t="s">
        <v>8952</v>
      </c>
      <c r="D424" s="234" t="s">
        <v>47</v>
      </c>
      <c r="E424" s="234" t="s">
        <v>48</v>
      </c>
      <c r="F424" s="234" t="s">
        <v>10435</v>
      </c>
      <c r="G424" s="235" t="s">
        <v>10436</v>
      </c>
      <c r="H424" s="235" t="s">
        <v>9822</v>
      </c>
      <c r="I424" s="235" t="s">
        <v>52</v>
      </c>
      <c r="J424" s="235" t="s">
        <v>53</v>
      </c>
      <c r="K424" s="235" t="s">
        <v>385</v>
      </c>
      <c r="L424" s="235" t="s">
        <v>55</v>
      </c>
      <c r="M424" s="235" t="s">
        <v>10064</v>
      </c>
      <c r="N424" s="235" t="s">
        <v>57</v>
      </c>
      <c r="O424" s="235" t="s">
        <v>47</v>
      </c>
      <c r="P424" s="235" t="s">
        <v>47</v>
      </c>
      <c r="Q424" s="235" t="s">
        <v>57</v>
      </c>
      <c r="R424" s="235" t="s">
        <v>57</v>
      </c>
      <c r="S424" s="235" t="s">
        <v>48</v>
      </c>
      <c r="T424" s="235" t="s">
        <v>48</v>
      </c>
      <c r="U424" s="235" t="s">
        <v>58</v>
      </c>
      <c r="V424" s="235" t="s">
        <v>48</v>
      </c>
      <c r="W424" s="235" t="s">
        <v>10065</v>
      </c>
      <c r="X424" s="235" t="s">
        <v>60</v>
      </c>
      <c r="Y424" s="235">
        <v>620</v>
      </c>
      <c r="Z424" s="235">
        <v>0</v>
      </c>
      <c r="AA424" s="235" t="s"/>
    </row>
    <row r="425" spans="1:27">
      <c r="A425" s="234" t="s">
        <v>10437</v>
      </c>
      <c r="B425" s="234" t="s">
        <v>45</v>
      </c>
      <c r="C425" s="234" t="s">
        <v>8952</v>
      </c>
      <c r="D425" s="234" t="s">
        <v>47</v>
      </c>
      <c r="E425" s="234" t="s">
        <v>48</v>
      </c>
      <c r="F425" s="234" t="s">
        <v>10438</v>
      </c>
      <c r="G425" s="235" t="s">
        <v>10439</v>
      </c>
      <c r="H425" s="235" t="s">
        <v>10440</v>
      </c>
      <c r="I425" s="235" t="s">
        <v>52</v>
      </c>
      <c r="J425" s="235" t="s">
        <v>53</v>
      </c>
      <c r="K425" s="235" t="s">
        <v>162</v>
      </c>
      <c r="L425" s="235" t="s">
        <v>55</v>
      </c>
      <c r="M425" s="235" t="s">
        <v>9164</v>
      </c>
      <c r="N425" s="235" t="s">
        <v>57</v>
      </c>
      <c r="O425" s="235" t="s">
        <v>47</v>
      </c>
      <c r="P425" s="235" t="s">
        <v>47</v>
      </c>
      <c r="Q425" s="235" t="s">
        <v>57</v>
      </c>
      <c r="R425" s="235" t="s">
        <v>57</v>
      </c>
      <c r="S425" s="235" t="s">
        <v>48</v>
      </c>
      <c r="T425" s="235" t="s">
        <v>48</v>
      </c>
      <c r="U425" s="235" t="s">
        <v>58</v>
      </c>
      <c r="V425" s="235" t="s">
        <v>48</v>
      </c>
      <c r="W425" s="235" t="s">
        <v>9165</v>
      </c>
      <c r="X425" s="235" t="s">
        <v>60</v>
      </c>
      <c r="Y425" s="235">
        <v>290</v>
      </c>
      <c r="Z425" s="235">
        <v>0</v>
      </c>
      <c r="AA425" s="235" t="s"/>
    </row>
    <row r="426" spans="1:27">
      <c r="A426" s="234" t="s">
        <v>10441</v>
      </c>
      <c r="B426" s="234" t="s">
        <v>45</v>
      </c>
      <c r="C426" s="234" t="s">
        <v>8952</v>
      </c>
      <c r="D426" s="234" t="s">
        <v>47</v>
      </c>
      <c r="E426" s="234" t="s">
        <v>48</v>
      </c>
      <c r="F426" s="234" t="s">
        <v>10442</v>
      </c>
      <c r="G426" s="235" t="s">
        <v>10443</v>
      </c>
      <c r="H426" s="235" t="s">
        <v>9383</v>
      </c>
      <c r="I426" s="235" t="s">
        <v>52</v>
      </c>
      <c r="J426" s="235" t="s">
        <v>53</v>
      </c>
      <c r="K426" s="235" t="s">
        <v>454</v>
      </c>
      <c r="L426" s="235" t="s">
        <v>55</v>
      </c>
      <c r="M426" s="235" t="s">
        <v>8969</v>
      </c>
      <c r="N426" s="235" t="s">
        <v>57</v>
      </c>
      <c r="O426" s="235" t="s">
        <v>47</v>
      </c>
      <c r="P426" s="235" t="s">
        <v>47</v>
      </c>
      <c r="Q426" s="235" t="s">
        <v>57</v>
      </c>
      <c r="R426" s="235" t="s">
        <v>57</v>
      </c>
      <c r="S426" s="235" t="s">
        <v>48</v>
      </c>
      <c r="T426" s="235" t="s">
        <v>48</v>
      </c>
      <c r="U426" s="235" t="s">
        <v>58</v>
      </c>
      <c r="V426" s="235" t="s">
        <v>48</v>
      </c>
      <c r="W426" s="235" t="s">
        <v>8970</v>
      </c>
      <c r="X426" s="235" t="s">
        <v>60</v>
      </c>
      <c r="Y426" s="235">
        <v>300</v>
      </c>
      <c r="Z426" s="235">
        <v>0</v>
      </c>
      <c r="AA426" s="235" t="s"/>
    </row>
    <row r="427" spans="1:27">
      <c r="A427" s="234" t="s">
        <v>10444</v>
      </c>
      <c r="B427" s="234" t="s">
        <v>45</v>
      </c>
      <c r="C427" s="234" t="s">
        <v>8952</v>
      </c>
      <c r="D427" s="234" t="s">
        <v>47</v>
      </c>
      <c r="E427" s="234" t="s">
        <v>48</v>
      </c>
      <c r="F427" s="234" t="s">
        <v>10445</v>
      </c>
      <c r="G427" s="235" t="s">
        <v>10446</v>
      </c>
      <c r="H427" s="235" t="s">
        <v>10440</v>
      </c>
      <c r="I427" s="235" t="s">
        <v>52</v>
      </c>
      <c r="J427" s="235" t="s">
        <v>53</v>
      </c>
      <c r="K427" s="235" t="s">
        <v>162</v>
      </c>
      <c r="L427" s="235" t="s">
        <v>55</v>
      </c>
      <c r="M427" s="235" t="s">
        <v>9494</v>
      </c>
      <c r="N427" s="235" t="s">
        <v>57</v>
      </c>
      <c r="O427" s="235" t="s">
        <v>47</v>
      </c>
      <c r="P427" s="235" t="s">
        <v>47</v>
      </c>
      <c r="Q427" s="235" t="s">
        <v>57</v>
      </c>
      <c r="R427" s="235" t="s">
        <v>57</v>
      </c>
      <c r="S427" s="235" t="s">
        <v>48</v>
      </c>
      <c r="T427" s="235" t="s">
        <v>48</v>
      </c>
      <c r="U427" s="235" t="s">
        <v>58</v>
      </c>
      <c r="V427" s="235" t="s">
        <v>48</v>
      </c>
      <c r="W427" s="235" t="s">
        <v>9495</v>
      </c>
      <c r="X427" s="235" t="s">
        <v>60</v>
      </c>
      <c r="Y427" s="235">
        <v>1220</v>
      </c>
      <c r="Z427" s="235">
        <v>0</v>
      </c>
      <c r="AA427" s="235" t="s"/>
    </row>
    <row r="428" spans="1:27">
      <c r="A428" s="234" t="s">
        <v>10447</v>
      </c>
      <c r="B428" s="234" t="s">
        <v>45</v>
      </c>
      <c r="C428" s="234" t="s">
        <v>8952</v>
      </c>
      <c r="D428" s="234" t="s">
        <v>47</v>
      </c>
      <c r="E428" s="234" t="s">
        <v>48</v>
      </c>
      <c r="F428" s="234" t="s">
        <v>10448</v>
      </c>
      <c r="G428" s="235" t="s">
        <v>10449</v>
      </c>
      <c r="H428" s="235" t="s">
        <v>10012</v>
      </c>
      <c r="I428" s="235" t="s">
        <v>52</v>
      </c>
      <c r="J428" s="235" t="s">
        <v>53</v>
      </c>
      <c r="K428" s="235" t="s">
        <v>385</v>
      </c>
      <c r="L428" s="235" t="s">
        <v>55</v>
      </c>
      <c r="M428" s="235" t="s">
        <v>9169</v>
      </c>
      <c r="N428" s="235" t="s">
        <v>57</v>
      </c>
      <c r="O428" s="235" t="s">
        <v>47</v>
      </c>
      <c r="P428" s="235" t="s">
        <v>47</v>
      </c>
      <c r="Q428" s="235" t="s">
        <v>57</v>
      </c>
      <c r="R428" s="235" t="s">
        <v>57</v>
      </c>
      <c r="S428" s="235" t="s">
        <v>48</v>
      </c>
      <c r="T428" s="235" t="s">
        <v>48</v>
      </c>
      <c r="U428" s="235" t="s">
        <v>58</v>
      </c>
      <c r="V428" s="235" t="s">
        <v>48</v>
      </c>
      <c r="W428" s="235" t="s">
        <v>9170</v>
      </c>
      <c r="X428" s="235" t="s">
        <v>60</v>
      </c>
      <c r="Y428" s="235">
        <v>235</v>
      </c>
      <c r="Z428" s="235">
        <v>0</v>
      </c>
      <c r="AA428" s="235" t="s"/>
    </row>
    <row r="429" spans="1:27">
      <c r="A429" s="234" t="s">
        <v>10450</v>
      </c>
      <c r="B429" s="234" t="s">
        <v>45</v>
      </c>
      <c r="C429" s="234" t="s">
        <v>8952</v>
      </c>
      <c r="D429" s="234" t="s">
        <v>47</v>
      </c>
      <c r="E429" s="234" t="s">
        <v>48</v>
      </c>
      <c r="F429" s="234" t="s">
        <v>10423</v>
      </c>
      <c r="G429" s="235" t="s">
        <v>10424</v>
      </c>
      <c r="H429" s="235" t="s">
        <v>9822</v>
      </c>
      <c r="I429" s="235" t="s">
        <v>52</v>
      </c>
      <c r="J429" s="235" t="s">
        <v>116</v>
      </c>
      <c r="K429" s="235" t="s">
        <v>385</v>
      </c>
      <c r="L429" s="235" t="s">
        <v>55</v>
      </c>
      <c r="M429" s="235" t="s">
        <v>57</v>
      </c>
      <c r="N429" s="235" t="s">
        <v>57</v>
      </c>
      <c r="O429" s="235" t="s">
        <v>10451</v>
      </c>
      <c r="P429" s="235" t="s">
        <v>10452</v>
      </c>
      <c r="Q429" s="235" t="s">
        <v>8987</v>
      </c>
      <c r="R429" s="235" t="s">
        <v>57</v>
      </c>
      <c r="S429" s="235" t="s">
        <v>119</v>
      </c>
      <c r="T429" s="235" t="s">
        <v>53</v>
      </c>
      <c r="U429" s="235" t="s">
        <v>58</v>
      </c>
      <c r="V429" s="235" t="s">
        <v>48</v>
      </c>
      <c r="W429" s="235" t="s">
        <v>8988</v>
      </c>
      <c r="X429" s="235" t="s">
        <v>60</v>
      </c>
      <c r="Y429" s="235">
        <v>0</v>
      </c>
      <c r="Z429" s="235">
        <v>100</v>
      </c>
      <c r="AA429" s="235" t="s"/>
    </row>
    <row r="430" spans="1:27">
      <c r="A430" s="234" t="s">
        <v>10453</v>
      </c>
      <c r="B430" s="234" t="s">
        <v>45</v>
      </c>
      <c r="C430" s="234" t="s">
        <v>8952</v>
      </c>
      <c r="D430" s="234" t="s">
        <v>47</v>
      </c>
      <c r="E430" s="234" t="s">
        <v>48</v>
      </c>
      <c r="F430" s="234" t="s">
        <v>10454</v>
      </c>
      <c r="G430" s="234" t="s">
        <v>10455</v>
      </c>
      <c r="H430" s="234" t="s">
        <v>10456</v>
      </c>
      <c r="I430" s="235" t="s">
        <v>52</v>
      </c>
      <c r="J430" s="235" t="s">
        <v>53</v>
      </c>
      <c r="K430" s="235" t="s">
        <v>385</v>
      </c>
      <c r="L430" s="235" t="s">
        <v>55</v>
      </c>
      <c r="M430" s="235" t="s">
        <v>9787</v>
      </c>
      <c r="N430" s="235" t="s">
        <v>57</v>
      </c>
      <c r="O430" s="235" t="s">
        <v>47</v>
      </c>
      <c r="P430" s="235" t="s">
        <v>47</v>
      </c>
      <c r="Q430" s="235" t="s">
        <v>57</v>
      </c>
      <c r="R430" s="235" t="s">
        <v>57</v>
      </c>
      <c r="S430" s="235" t="s">
        <v>48</v>
      </c>
      <c r="T430" s="235" t="s">
        <v>48</v>
      </c>
      <c r="U430" s="235" t="s">
        <v>58</v>
      </c>
      <c r="V430" s="235" t="s">
        <v>48</v>
      </c>
      <c r="W430" s="235" t="s">
        <v>9788</v>
      </c>
      <c r="X430" s="235" t="s">
        <v>60</v>
      </c>
      <c r="Y430" s="235">
        <v>610</v>
      </c>
      <c r="Z430" s="235">
        <v>0</v>
      </c>
      <c r="AA430" s="235" t="s"/>
    </row>
    <row r="431" spans="1:27">
      <c r="A431" s="236" t="s">
        <v>10457</v>
      </c>
      <c r="B431" s="236" t="s">
        <v>45</v>
      </c>
      <c r="C431" s="236" t="s">
        <v>8952</v>
      </c>
      <c r="D431" s="236" t="s">
        <v>47</v>
      </c>
      <c r="E431" s="236" t="s">
        <v>48</v>
      </c>
      <c r="F431" s="236" t="s">
        <v>10458</v>
      </c>
      <c r="G431" s="235" t="s">
        <v>10459</v>
      </c>
      <c r="H431" s="235" t="s">
        <v>10460</v>
      </c>
      <c r="I431" s="235" t="s">
        <v>52</v>
      </c>
      <c r="J431" s="235" t="s">
        <v>53</v>
      </c>
      <c r="K431" s="235" t="s">
        <v>467</v>
      </c>
      <c r="L431" s="235" t="s">
        <v>55</v>
      </c>
      <c r="M431" s="235" t="s">
        <v>1806</v>
      </c>
      <c r="N431" s="235" t="s">
        <v>57</v>
      </c>
      <c r="O431" s="235" t="s">
        <v>47</v>
      </c>
      <c r="P431" s="235" t="s">
        <v>47</v>
      </c>
      <c r="Q431" s="235" t="s">
        <v>57</v>
      </c>
      <c r="R431" s="235" t="s">
        <v>57</v>
      </c>
      <c r="S431" s="235" t="s">
        <v>48</v>
      </c>
      <c r="T431" s="235" t="s">
        <v>48</v>
      </c>
      <c r="U431" s="235" t="s">
        <v>58</v>
      </c>
      <c r="V431" s="235" t="s">
        <v>48</v>
      </c>
      <c r="W431" s="235" t="s">
        <v>1807</v>
      </c>
      <c r="X431" s="235" t="s">
        <v>60</v>
      </c>
      <c r="Y431" s="235">
        <v>430</v>
      </c>
      <c r="Z431" s="235">
        <v>0</v>
      </c>
      <c r="AA431" s="235" t="s"/>
    </row>
    <row r="432" spans="1:27">
      <c r="A432" s="234" t="s">
        <v>10461</v>
      </c>
      <c r="B432" s="234" t="s">
        <v>45</v>
      </c>
      <c r="C432" s="234" t="s">
        <v>8952</v>
      </c>
      <c r="D432" s="234" t="s">
        <v>47</v>
      </c>
      <c r="E432" s="234" t="s">
        <v>48</v>
      </c>
      <c r="F432" s="234" t="s">
        <v>10462</v>
      </c>
      <c r="G432" s="235" t="s">
        <v>10463</v>
      </c>
      <c r="H432" s="235" t="s">
        <v>10460</v>
      </c>
      <c r="I432" s="235" t="s">
        <v>52</v>
      </c>
      <c r="J432" s="235" t="s">
        <v>53</v>
      </c>
      <c r="K432" s="235" t="s">
        <v>467</v>
      </c>
      <c r="L432" s="235" t="s">
        <v>55</v>
      </c>
      <c r="M432" s="235" t="s">
        <v>8993</v>
      </c>
      <c r="N432" s="235" t="s">
        <v>57</v>
      </c>
      <c r="O432" s="235" t="s">
        <v>47</v>
      </c>
      <c r="P432" s="235" t="s">
        <v>47</v>
      </c>
      <c r="Q432" s="235" t="s">
        <v>57</v>
      </c>
      <c r="R432" s="235" t="s">
        <v>57</v>
      </c>
      <c r="S432" s="235" t="s">
        <v>48</v>
      </c>
      <c r="T432" s="235" t="s">
        <v>48</v>
      </c>
      <c r="U432" s="235" t="s">
        <v>58</v>
      </c>
      <c r="V432" s="235" t="s">
        <v>48</v>
      </c>
      <c r="W432" s="235" t="s">
        <v>8994</v>
      </c>
      <c r="X432" s="235" t="s">
        <v>60</v>
      </c>
      <c r="Y432" s="235">
        <v>750</v>
      </c>
      <c r="Z432" s="235">
        <v>0</v>
      </c>
      <c r="AA432" s="235" t="s"/>
    </row>
    <row r="433" spans="1:27">
      <c r="A433" s="234" t="s">
        <v>10464</v>
      </c>
      <c r="B433" s="234" t="s">
        <v>45</v>
      </c>
      <c r="C433" s="234" t="s">
        <v>8952</v>
      </c>
      <c r="D433" s="234" t="s">
        <v>47</v>
      </c>
      <c r="E433" s="234" t="s">
        <v>48</v>
      </c>
      <c r="F433" s="234" t="s">
        <v>10435</v>
      </c>
      <c r="G433" s="235" t="s">
        <v>10436</v>
      </c>
      <c r="H433" s="235" t="s">
        <v>9822</v>
      </c>
      <c r="I433" s="235" t="s">
        <v>52</v>
      </c>
      <c r="J433" s="235" t="s">
        <v>116</v>
      </c>
      <c r="K433" s="235" t="s">
        <v>385</v>
      </c>
      <c r="L433" s="235" t="s">
        <v>55</v>
      </c>
      <c r="M433" s="235" t="s">
        <v>57</v>
      </c>
      <c r="N433" s="235" t="s">
        <v>57</v>
      </c>
      <c r="O433" s="235" t="s">
        <v>10465</v>
      </c>
      <c r="P433" s="235" t="s">
        <v>10466</v>
      </c>
      <c r="Q433" s="235" t="s">
        <v>8998</v>
      </c>
      <c r="R433" s="235" t="s">
        <v>57</v>
      </c>
      <c r="S433" s="235" t="s">
        <v>119</v>
      </c>
      <c r="T433" s="235" t="s">
        <v>53</v>
      </c>
      <c r="U433" s="235" t="s">
        <v>58</v>
      </c>
      <c r="V433" s="235" t="s">
        <v>48</v>
      </c>
      <c r="W433" s="235" t="s">
        <v>8999</v>
      </c>
      <c r="X433" s="235" t="s">
        <v>60</v>
      </c>
      <c r="Y433" s="235">
        <v>0</v>
      </c>
      <c r="Z433" s="235">
        <v>400</v>
      </c>
      <c r="AA433" s="235" t="s"/>
    </row>
    <row r="434" spans="1:27">
      <c r="A434" s="234" t="s">
        <v>10467</v>
      </c>
      <c r="B434" s="234" t="s">
        <v>45</v>
      </c>
      <c r="C434" s="234" t="s">
        <v>8952</v>
      </c>
      <c r="D434" s="234" t="s">
        <v>47</v>
      </c>
      <c r="E434" s="234" t="s">
        <v>48</v>
      </c>
      <c r="F434" s="234" t="s">
        <v>10468</v>
      </c>
      <c r="G434" s="235" t="s">
        <v>10469</v>
      </c>
      <c r="H434" s="235" t="s">
        <v>2824</v>
      </c>
      <c r="I434" s="235" t="s">
        <v>52</v>
      </c>
      <c r="J434" s="235" t="s">
        <v>53</v>
      </c>
      <c r="K434" s="235" t="s">
        <v>385</v>
      </c>
      <c r="L434" s="235" t="s">
        <v>55</v>
      </c>
      <c r="M434" s="235" t="s">
        <v>8969</v>
      </c>
      <c r="N434" s="235" t="s">
        <v>57</v>
      </c>
      <c r="O434" s="235" t="s">
        <v>47</v>
      </c>
      <c r="P434" s="235" t="s">
        <v>47</v>
      </c>
      <c r="Q434" s="235" t="s">
        <v>57</v>
      </c>
      <c r="R434" s="235" t="s">
        <v>57</v>
      </c>
      <c r="S434" s="235" t="s">
        <v>48</v>
      </c>
      <c r="T434" s="235" t="s">
        <v>48</v>
      </c>
      <c r="U434" s="235" t="s">
        <v>58</v>
      </c>
      <c r="V434" s="235" t="s">
        <v>48</v>
      </c>
      <c r="W434" s="235" t="s">
        <v>8970</v>
      </c>
      <c r="X434" s="235" t="s">
        <v>60</v>
      </c>
      <c r="Y434" s="235">
        <v>300</v>
      </c>
      <c r="Z434" s="235">
        <v>0</v>
      </c>
      <c r="AA434" s="235" t="s"/>
    </row>
    <row r="435" spans="1:27">
      <c r="A435" s="234" t="s">
        <v>10470</v>
      </c>
      <c r="B435" s="234" t="s">
        <v>45</v>
      </c>
      <c r="C435" s="234" t="s">
        <v>8952</v>
      </c>
      <c r="D435" s="234" t="s">
        <v>47</v>
      </c>
      <c r="E435" s="234" t="s">
        <v>48</v>
      </c>
      <c r="F435" s="234" t="s">
        <v>10468</v>
      </c>
      <c r="G435" s="235" t="s">
        <v>10469</v>
      </c>
      <c r="H435" s="235" t="s">
        <v>2824</v>
      </c>
      <c r="I435" s="235" t="s">
        <v>52</v>
      </c>
      <c r="J435" s="235" t="s">
        <v>116</v>
      </c>
      <c r="K435" s="235" t="s">
        <v>385</v>
      </c>
      <c r="L435" s="235" t="s">
        <v>55</v>
      </c>
      <c r="M435" s="235" t="s">
        <v>57</v>
      </c>
      <c r="N435" s="235" t="s">
        <v>57</v>
      </c>
      <c r="O435" s="235" t="s">
        <v>10471</v>
      </c>
      <c r="P435" s="235" t="s">
        <v>10472</v>
      </c>
      <c r="Q435" s="235" t="s">
        <v>8987</v>
      </c>
      <c r="R435" s="235" t="s">
        <v>57</v>
      </c>
      <c r="S435" s="235" t="s">
        <v>119</v>
      </c>
      <c r="T435" s="235" t="s">
        <v>53</v>
      </c>
      <c r="U435" s="235" t="s">
        <v>58</v>
      </c>
      <c r="V435" s="235" t="s">
        <v>48</v>
      </c>
      <c r="W435" s="235" t="s">
        <v>8988</v>
      </c>
      <c r="X435" s="235" t="s">
        <v>60</v>
      </c>
      <c r="Y435" s="235">
        <v>0</v>
      </c>
      <c r="Z435" s="235">
        <v>100</v>
      </c>
      <c r="AA435" s="235" t="s"/>
    </row>
    <row r="436" spans="1:27">
      <c r="A436" s="234" t="s">
        <v>10473</v>
      </c>
      <c r="B436" s="234" t="s">
        <v>45</v>
      </c>
      <c r="C436" s="234" t="s">
        <v>8952</v>
      </c>
      <c r="D436" s="234" t="s">
        <v>47</v>
      </c>
      <c r="E436" s="234" t="s">
        <v>48</v>
      </c>
      <c r="F436" s="234" t="s">
        <v>10474</v>
      </c>
      <c r="G436" s="235" t="s">
        <v>10475</v>
      </c>
      <c r="H436" s="235" t="s">
        <v>2824</v>
      </c>
      <c r="I436" s="235" t="s">
        <v>52</v>
      </c>
      <c r="J436" s="235" t="s">
        <v>53</v>
      </c>
      <c r="K436" s="235" t="s">
        <v>385</v>
      </c>
      <c r="L436" s="235" t="s">
        <v>55</v>
      </c>
      <c r="M436" s="235" t="s">
        <v>8969</v>
      </c>
      <c r="N436" s="235" t="s">
        <v>57</v>
      </c>
      <c r="O436" s="235" t="s">
        <v>47</v>
      </c>
      <c r="P436" s="235" t="s">
        <v>47</v>
      </c>
      <c r="Q436" s="235" t="s">
        <v>57</v>
      </c>
      <c r="R436" s="235" t="s">
        <v>57</v>
      </c>
      <c r="S436" s="235" t="s">
        <v>48</v>
      </c>
      <c r="T436" s="235" t="s">
        <v>48</v>
      </c>
      <c r="U436" s="235" t="s">
        <v>58</v>
      </c>
      <c r="V436" s="235" t="s">
        <v>48</v>
      </c>
      <c r="W436" s="235" t="s">
        <v>8970</v>
      </c>
      <c r="X436" s="235" t="s">
        <v>60</v>
      </c>
      <c r="Y436" s="235">
        <v>300</v>
      </c>
      <c r="Z436" s="235">
        <v>0</v>
      </c>
      <c r="AA436" s="235" t="s"/>
    </row>
    <row r="437" spans="1:27">
      <c r="A437" s="234" t="s">
        <v>10476</v>
      </c>
      <c r="B437" s="234" t="s">
        <v>45</v>
      </c>
      <c r="C437" s="234" t="s">
        <v>8952</v>
      </c>
      <c r="D437" s="234" t="s">
        <v>47</v>
      </c>
      <c r="E437" s="234" t="s">
        <v>48</v>
      </c>
      <c r="F437" s="234" t="s">
        <v>10474</v>
      </c>
      <c r="G437" s="235" t="s">
        <v>10475</v>
      </c>
      <c r="H437" s="235" t="s">
        <v>2824</v>
      </c>
      <c r="I437" s="235" t="s">
        <v>52</v>
      </c>
      <c r="J437" s="235" t="s">
        <v>116</v>
      </c>
      <c r="K437" s="235" t="s">
        <v>385</v>
      </c>
      <c r="L437" s="235" t="s">
        <v>55</v>
      </c>
      <c r="M437" s="235" t="s">
        <v>57</v>
      </c>
      <c r="N437" s="235" t="s">
        <v>57</v>
      </c>
      <c r="O437" s="235" t="s">
        <v>10477</v>
      </c>
      <c r="P437" s="235" t="s">
        <v>10478</v>
      </c>
      <c r="Q437" s="235" t="s">
        <v>8987</v>
      </c>
      <c r="R437" s="235" t="s">
        <v>57</v>
      </c>
      <c r="S437" s="235" t="s">
        <v>119</v>
      </c>
      <c r="T437" s="235" t="s">
        <v>53</v>
      </c>
      <c r="U437" s="235" t="s">
        <v>58</v>
      </c>
      <c r="V437" s="235" t="s">
        <v>48</v>
      </c>
      <c r="W437" s="235" t="s">
        <v>8988</v>
      </c>
      <c r="X437" s="235" t="s">
        <v>60</v>
      </c>
      <c r="Y437" s="235">
        <v>0</v>
      </c>
      <c r="Z437" s="235">
        <v>100</v>
      </c>
      <c r="AA437" s="235" t="s"/>
    </row>
    <row r="438" spans="1:27">
      <c r="A438" s="234" t="s">
        <v>10479</v>
      </c>
      <c r="B438" s="234" t="s">
        <v>45</v>
      </c>
      <c r="C438" s="234" t="s">
        <v>8952</v>
      </c>
      <c r="D438" s="234" t="s">
        <v>47</v>
      </c>
      <c r="E438" s="234" t="s">
        <v>48</v>
      </c>
      <c r="F438" s="234" t="s">
        <v>10438</v>
      </c>
      <c r="G438" s="235" t="s">
        <v>10439</v>
      </c>
      <c r="H438" s="235" t="s">
        <v>10440</v>
      </c>
      <c r="I438" s="235" t="s">
        <v>52</v>
      </c>
      <c r="J438" s="235" t="s">
        <v>116</v>
      </c>
      <c r="K438" s="235" t="s">
        <v>162</v>
      </c>
      <c r="L438" s="235" t="s">
        <v>55</v>
      </c>
      <c r="M438" s="235" t="s">
        <v>57</v>
      </c>
      <c r="N438" s="235" t="s">
        <v>57</v>
      </c>
      <c r="O438" s="235" t="s">
        <v>10480</v>
      </c>
      <c r="P438" s="235" t="s">
        <v>10481</v>
      </c>
      <c r="Q438" s="235" t="s">
        <v>8987</v>
      </c>
      <c r="R438" s="235" t="s">
        <v>57</v>
      </c>
      <c r="S438" s="235" t="s">
        <v>119</v>
      </c>
      <c r="T438" s="235" t="s">
        <v>53</v>
      </c>
      <c r="U438" s="235" t="s">
        <v>58</v>
      </c>
      <c r="V438" s="235" t="s">
        <v>48</v>
      </c>
      <c r="W438" s="235" t="s">
        <v>8988</v>
      </c>
      <c r="X438" s="235" t="s">
        <v>60</v>
      </c>
      <c r="Y438" s="235">
        <v>0</v>
      </c>
      <c r="Z438" s="235">
        <v>100</v>
      </c>
      <c r="AA438" s="235" t="s"/>
    </row>
    <row r="439" spans="1:27">
      <c r="A439" s="234" t="s">
        <v>10482</v>
      </c>
      <c r="B439" s="234" t="s">
        <v>45</v>
      </c>
      <c r="C439" s="234" t="s">
        <v>8952</v>
      </c>
      <c r="D439" s="234" t="s">
        <v>47</v>
      </c>
      <c r="E439" s="234" t="s">
        <v>48</v>
      </c>
      <c r="F439" s="234" t="s">
        <v>10483</v>
      </c>
      <c r="G439" s="235" t="s">
        <v>10484</v>
      </c>
      <c r="H439" s="235" t="s">
        <v>9393</v>
      </c>
      <c r="I439" s="235" t="s">
        <v>52</v>
      </c>
      <c r="J439" s="235" t="s">
        <v>53</v>
      </c>
      <c r="K439" s="235" t="s">
        <v>385</v>
      </c>
      <c r="L439" s="235" t="s">
        <v>55</v>
      </c>
      <c r="M439" s="235" t="s">
        <v>9531</v>
      </c>
      <c r="N439" s="235" t="s">
        <v>57</v>
      </c>
      <c r="O439" s="235" t="s">
        <v>47</v>
      </c>
      <c r="P439" s="235" t="s">
        <v>47</v>
      </c>
      <c r="Q439" s="235" t="s">
        <v>57</v>
      </c>
      <c r="R439" s="235" t="s">
        <v>57</v>
      </c>
      <c r="S439" s="235" t="s">
        <v>48</v>
      </c>
      <c r="T439" s="235" t="s">
        <v>48</v>
      </c>
      <c r="U439" s="235" t="s">
        <v>58</v>
      </c>
      <c r="V439" s="235" t="s">
        <v>48</v>
      </c>
      <c r="W439" s="235" t="s">
        <v>9532</v>
      </c>
      <c r="X439" s="235" t="s">
        <v>60</v>
      </c>
      <c r="Y439" s="235">
        <v>600</v>
      </c>
      <c r="Z439" s="235">
        <v>0</v>
      </c>
      <c r="AA439" s="235" t="s"/>
    </row>
    <row r="440" spans="1:27">
      <c r="A440" s="234" t="s">
        <v>10485</v>
      </c>
      <c r="B440" s="234" t="s">
        <v>45</v>
      </c>
      <c r="C440" s="234" t="s">
        <v>8952</v>
      </c>
      <c r="D440" s="234" t="s">
        <v>47</v>
      </c>
      <c r="E440" s="234" t="s">
        <v>48</v>
      </c>
      <c r="F440" s="234" t="s">
        <v>10483</v>
      </c>
      <c r="G440" s="235" t="s">
        <v>10484</v>
      </c>
      <c r="H440" s="235" t="s">
        <v>9393</v>
      </c>
      <c r="I440" s="235" t="s">
        <v>52</v>
      </c>
      <c r="J440" s="235" t="s">
        <v>116</v>
      </c>
      <c r="K440" s="235" t="s">
        <v>385</v>
      </c>
      <c r="L440" s="235" t="s">
        <v>55</v>
      </c>
      <c r="M440" s="235" t="s">
        <v>57</v>
      </c>
      <c r="N440" s="235" t="s">
        <v>57</v>
      </c>
      <c r="O440" s="235" t="s">
        <v>10486</v>
      </c>
      <c r="P440" s="235" t="s">
        <v>10487</v>
      </c>
      <c r="Q440" s="235" t="s">
        <v>8987</v>
      </c>
      <c r="R440" s="235" t="s">
        <v>57</v>
      </c>
      <c r="S440" s="235" t="s">
        <v>119</v>
      </c>
      <c r="T440" s="235" t="s">
        <v>53</v>
      </c>
      <c r="U440" s="235" t="s">
        <v>58</v>
      </c>
      <c r="V440" s="235" t="s">
        <v>48</v>
      </c>
      <c r="W440" s="235" t="s">
        <v>8988</v>
      </c>
      <c r="X440" s="235" t="s">
        <v>60</v>
      </c>
      <c r="Y440" s="235">
        <v>0</v>
      </c>
      <c r="Z440" s="235">
        <v>100</v>
      </c>
      <c r="AA440" s="235" t="s"/>
    </row>
    <row r="441" spans="1:27">
      <c r="A441" s="234" t="s">
        <v>10488</v>
      </c>
      <c r="B441" s="234" t="s">
        <v>45</v>
      </c>
      <c r="C441" s="234" t="s">
        <v>8952</v>
      </c>
      <c r="D441" s="234" t="s">
        <v>47</v>
      </c>
      <c r="E441" s="234" t="s">
        <v>48</v>
      </c>
      <c r="F441" s="234" t="s">
        <v>10483</v>
      </c>
      <c r="G441" s="235" t="s">
        <v>10484</v>
      </c>
      <c r="H441" s="235" t="s">
        <v>9393</v>
      </c>
      <c r="I441" s="235" t="s">
        <v>52</v>
      </c>
      <c r="J441" s="235" t="s">
        <v>116</v>
      </c>
      <c r="K441" s="235" t="s">
        <v>385</v>
      </c>
      <c r="L441" s="235" t="s">
        <v>55</v>
      </c>
      <c r="M441" s="235" t="s">
        <v>57</v>
      </c>
      <c r="N441" s="235" t="s">
        <v>57</v>
      </c>
      <c r="O441" s="235" t="s">
        <v>10489</v>
      </c>
      <c r="P441" s="235" t="s">
        <v>10490</v>
      </c>
      <c r="Q441" s="235" t="s">
        <v>8987</v>
      </c>
      <c r="R441" s="235" t="s">
        <v>57</v>
      </c>
      <c r="S441" s="235" t="s">
        <v>119</v>
      </c>
      <c r="T441" s="235" t="s">
        <v>53</v>
      </c>
      <c r="U441" s="235" t="s">
        <v>58</v>
      </c>
      <c r="V441" s="235" t="s">
        <v>48</v>
      </c>
      <c r="W441" s="235" t="s">
        <v>8988</v>
      </c>
      <c r="X441" s="235" t="s">
        <v>60</v>
      </c>
      <c r="Y441" s="235">
        <v>0</v>
      </c>
      <c r="Z441" s="235">
        <v>100</v>
      </c>
      <c r="AA441" s="235" t="s"/>
    </row>
    <row r="442" spans="1:27">
      <c r="A442" s="234" t="s">
        <v>10491</v>
      </c>
      <c r="B442" s="234" t="s">
        <v>45</v>
      </c>
      <c r="C442" s="234" t="s">
        <v>8952</v>
      </c>
      <c r="D442" s="234" t="s">
        <v>47</v>
      </c>
      <c r="E442" s="234" t="s">
        <v>48</v>
      </c>
      <c r="F442" s="234" t="s">
        <v>10492</v>
      </c>
      <c r="G442" s="235" t="s">
        <v>10493</v>
      </c>
      <c r="H442" s="235" t="s">
        <v>10440</v>
      </c>
      <c r="I442" s="235" t="s">
        <v>52</v>
      </c>
      <c r="J442" s="235" t="s">
        <v>53</v>
      </c>
      <c r="K442" s="235" t="s">
        <v>162</v>
      </c>
      <c r="L442" s="235" t="s">
        <v>55</v>
      </c>
      <c r="M442" s="235" t="s">
        <v>9152</v>
      </c>
      <c r="N442" s="235" t="s">
        <v>57</v>
      </c>
      <c r="O442" s="235" t="s">
        <v>47</v>
      </c>
      <c r="P442" s="235" t="s">
        <v>47</v>
      </c>
      <c r="Q442" s="235" t="s">
        <v>57</v>
      </c>
      <c r="R442" s="235" t="s">
        <v>57</v>
      </c>
      <c r="S442" s="235" t="s">
        <v>48</v>
      </c>
      <c r="T442" s="235" t="s">
        <v>48</v>
      </c>
      <c r="U442" s="235" t="s">
        <v>58</v>
      </c>
      <c r="V442" s="235" t="s">
        <v>48</v>
      </c>
      <c r="W442" s="235" t="s">
        <v>9153</v>
      </c>
      <c r="X442" s="235" t="s">
        <v>60</v>
      </c>
      <c r="Y442" s="235">
        <v>240</v>
      </c>
      <c r="Z442" s="235">
        <v>0</v>
      </c>
      <c r="AA442" s="235" t="s"/>
    </row>
    <row r="443" spans="1:27">
      <c r="A443" s="234" t="s">
        <v>10494</v>
      </c>
      <c r="B443" s="234" t="s">
        <v>45</v>
      </c>
      <c r="C443" s="234" t="s">
        <v>8952</v>
      </c>
      <c r="D443" s="234" t="s">
        <v>47</v>
      </c>
      <c r="E443" s="234" t="s">
        <v>48</v>
      </c>
      <c r="F443" s="234" t="s">
        <v>10495</v>
      </c>
      <c r="G443" s="235" t="s">
        <v>10496</v>
      </c>
      <c r="H443" s="235" t="s">
        <v>9948</v>
      </c>
      <c r="I443" s="235" t="s">
        <v>52</v>
      </c>
      <c r="J443" s="235" t="s">
        <v>53</v>
      </c>
      <c r="K443" s="235" t="s">
        <v>559</v>
      </c>
      <c r="L443" s="235" t="s">
        <v>55</v>
      </c>
      <c r="M443" s="235" t="s">
        <v>9169</v>
      </c>
      <c r="N443" s="235" t="s">
        <v>57</v>
      </c>
      <c r="O443" s="235" t="s">
        <v>47</v>
      </c>
      <c r="P443" s="235" t="s">
        <v>47</v>
      </c>
      <c r="Q443" s="235" t="s">
        <v>57</v>
      </c>
      <c r="R443" s="235" t="s">
        <v>57</v>
      </c>
      <c r="S443" s="235" t="s">
        <v>48</v>
      </c>
      <c r="T443" s="235" t="s">
        <v>48</v>
      </c>
      <c r="U443" s="235" t="s">
        <v>58</v>
      </c>
      <c r="V443" s="235" t="s">
        <v>48</v>
      </c>
      <c r="W443" s="235" t="s">
        <v>9170</v>
      </c>
      <c r="X443" s="235" t="s">
        <v>60</v>
      </c>
      <c r="Y443" s="235">
        <v>235</v>
      </c>
      <c r="Z443" s="235">
        <v>0</v>
      </c>
      <c r="AA443" s="235" t="s"/>
    </row>
    <row r="444" spans="1:27">
      <c r="A444" s="234" t="s">
        <v>10497</v>
      </c>
      <c r="B444" s="234" t="s">
        <v>45</v>
      </c>
      <c r="C444" s="234" t="s">
        <v>8952</v>
      </c>
      <c r="D444" s="234" t="s">
        <v>47</v>
      </c>
      <c r="E444" s="234" t="s">
        <v>48</v>
      </c>
      <c r="F444" s="234" t="s">
        <v>10495</v>
      </c>
      <c r="G444" s="235" t="s">
        <v>10496</v>
      </c>
      <c r="H444" s="235" t="s">
        <v>9948</v>
      </c>
      <c r="I444" s="235" t="s">
        <v>52</v>
      </c>
      <c r="J444" s="235" t="s">
        <v>116</v>
      </c>
      <c r="K444" s="235" t="s">
        <v>559</v>
      </c>
      <c r="L444" s="235" t="s">
        <v>55</v>
      </c>
      <c r="M444" s="235" t="s">
        <v>57</v>
      </c>
      <c r="N444" s="235" t="s">
        <v>57</v>
      </c>
      <c r="O444" s="235" t="s">
        <v>10498</v>
      </c>
      <c r="P444" s="235" t="s">
        <v>10499</v>
      </c>
      <c r="Q444" s="235" t="s">
        <v>8987</v>
      </c>
      <c r="R444" s="235" t="s">
        <v>57</v>
      </c>
      <c r="S444" s="235" t="s">
        <v>119</v>
      </c>
      <c r="T444" s="235" t="s">
        <v>53</v>
      </c>
      <c r="U444" s="235" t="s">
        <v>58</v>
      </c>
      <c r="V444" s="235" t="s">
        <v>48</v>
      </c>
      <c r="W444" s="235" t="s">
        <v>8988</v>
      </c>
      <c r="X444" s="235" t="s">
        <v>60</v>
      </c>
      <c r="Y444" s="235">
        <v>0</v>
      </c>
      <c r="Z444" s="235">
        <v>100</v>
      </c>
      <c r="AA444" s="235" t="s"/>
    </row>
    <row r="445" spans="1:27">
      <c r="A445" s="234" t="s">
        <v>10500</v>
      </c>
      <c r="B445" s="234" t="s">
        <v>45</v>
      </c>
      <c r="C445" s="234" t="s">
        <v>8952</v>
      </c>
      <c r="D445" s="234" t="s">
        <v>47</v>
      </c>
      <c r="E445" s="234" t="s">
        <v>48</v>
      </c>
      <c r="F445" s="234" t="s">
        <v>10442</v>
      </c>
      <c r="G445" s="235" t="s">
        <v>10443</v>
      </c>
      <c r="H445" s="235" t="s">
        <v>9383</v>
      </c>
      <c r="I445" s="235" t="s">
        <v>52</v>
      </c>
      <c r="J445" s="235" t="s">
        <v>116</v>
      </c>
      <c r="K445" s="235" t="s">
        <v>454</v>
      </c>
      <c r="L445" s="235" t="s">
        <v>55</v>
      </c>
      <c r="M445" s="235" t="s">
        <v>57</v>
      </c>
      <c r="N445" s="235" t="s">
        <v>57</v>
      </c>
      <c r="O445" s="235" t="s">
        <v>10501</v>
      </c>
      <c r="P445" s="235" t="s">
        <v>10502</v>
      </c>
      <c r="Q445" s="235" t="s">
        <v>10503</v>
      </c>
      <c r="R445" s="235" t="s">
        <v>57</v>
      </c>
      <c r="S445" s="235" t="s">
        <v>119</v>
      </c>
      <c r="T445" s="235" t="s">
        <v>53</v>
      </c>
      <c r="U445" s="235" t="s">
        <v>58</v>
      </c>
      <c r="V445" s="235" t="s">
        <v>48</v>
      </c>
      <c r="W445" s="235" t="s">
        <v>10504</v>
      </c>
      <c r="X445" s="235" t="s">
        <v>60</v>
      </c>
      <c r="Y445" s="235">
        <v>0</v>
      </c>
      <c r="Z445" s="235">
        <v>95</v>
      </c>
      <c r="AA445" s="235" t="s"/>
    </row>
    <row r="446" spans="1:27">
      <c r="A446" s="234" t="s">
        <v>10505</v>
      </c>
      <c r="B446" s="234" t="s">
        <v>45</v>
      </c>
      <c r="C446" s="234" t="s">
        <v>8952</v>
      </c>
      <c r="D446" s="234" t="s">
        <v>47</v>
      </c>
      <c r="E446" s="234" t="s">
        <v>48</v>
      </c>
      <c r="F446" s="234" t="s">
        <v>10445</v>
      </c>
      <c r="G446" s="235" t="s">
        <v>10446</v>
      </c>
      <c r="H446" s="235" t="s">
        <v>10440</v>
      </c>
      <c r="I446" s="235" t="s">
        <v>52</v>
      </c>
      <c r="J446" s="235" t="s">
        <v>116</v>
      </c>
      <c r="K446" s="235" t="s">
        <v>162</v>
      </c>
      <c r="L446" s="235" t="s">
        <v>55</v>
      </c>
      <c r="M446" s="235" t="s">
        <v>57</v>
      </c>
      <c r="N446" s="235" t="s">
        <v>57</v>
      </c>
      <c r="O446" s="235" t="s">
        <v>10506</v>
      </c>
      <c r="P446" s="235" t="s">
        <v>10507</v>
      </c>
      <c r="Q446" s="235" t="s">
        <v>8998</v>
      </c>
      <c r="R446" s="235" t="s">
        <v>57</v>
      </c>
      <c r="S446" s="235" t="s">
        <v>119</v>
      </c>
      <c r="T446" s="235" t="s">
        <v>53</v>
      </c>
      <c r="U446" s="235" t="s">
        <v>58</v>
      </c>
      <c r="V446" s="235" t="s">
        <v>48</v>
      </c>
      <c r="W446" s="235" t="s">
        <v>8999</v>
      </c>
      <c r="X446" s="235" t="s">
        <v>60</v>
      </c>
      <c r="Y446" s="235">
        <v>0</v>
      </c>
      <c r="Z446" s="235">
        <v>400</v>
      </c>
      <c r="AA446" s="235" t="s"/>
    </row>
    <row r="447" spans="1:27">
      <c r="A447" s="234" t="s">
        <v>10508</v>
      </c>
      <c r="B447" s="234" t="s">
        <v>45</v>
      </c>
      <c r="C447" s="234" t="s">
        <v>8952</v>
      </c>
      <c r="D447" s="234" t="s">
        <v>47</v>
      </c>
      <c r="E447" s="234" t="s">
        <v>48</v>
      </c>
      <c r="F447" s="234" t="s">
        <v>10445</v>
      </c>
      <c r="G447" s="235" t="s">
        <v>10446</v>
      </c>
      <c r="H447" s="235" t="s">
        <v>10440</v>
      </c>
      <c r="I447" s="235" t="s">
        <v>52</v>
      </c>
      <c r="J447" s="235" t="s">
        <v>116</v>
      </c>
      <c r="K447" s="235" t="s">
        <v>162</v>
      </c>
      <c r="L447" s="235" t="s">
        <v>55</v>
      </c>
      <c r="M447" s="235" t="s">
        <v>57</v>
      </c>
      <c r="N447" s="235" t="s">
        <v>57</v>
      </c>
      <c r="O447" s="235" t="s">
        <v>10509</v>
      </c>
      <c r="P447" s="235" t="s">
        <v>10510</v>
      </c>
      <c r="Q447" s="235" t="s">
        <v>8998</v>
      </c>
      <c r="R447" s="235" t="s">
        <v>57</v>
      </c>
      <c r="S447" s="235" t="s">
        <v>119</v>
      </c>
      <c r="T447" s="235" t="s">
        <v>53</v>
      </c>
      <c r="U447" s="235" t="s">
        <v>58</v>
      </c>
      <c r="V447" s="235" t="s">
        <v>48</v>
      </c>
      <c r="W447" s="235" t="s">
        <v>8999</v>
      </c>
      <c r="X447" s="235" t="s">
        <v>60</v>
      </c>
      <c r="Y447" s="235">
        <v>0</v>
      </c>
      <c r="Z447" s="235">
        <v>400</v>
      </c>
      <c r="AA447" s="235" t="s"/>
    </row>
    <row r="448" spans="1:27">
      <c r="A448" s="234" t="s">
        <v>10511</v>
      </c>
      <c r="B448" s="234" t="s">
        <v>45</v>
      </c>
      <c r="C448" s="234" t="s">
        <v>8952</v>
      </c>
      <c r="D448" s="234" t="s">
        <v>47</v>
      </c>
      <c r="E448" s="234" t="s">
        <v>48</v>
      </c>
      <c r="F448" s="234" t="s">
        <v>10512</v>
      </c>
      <c r="G448" s="235" t="s">
        <v>10513</v>
      </c>
      <c r="H448" s="235" t="s">
        <v>2824</v>
      </c>
      <c r="I448" s="235" t="s">
        <v>52</v>
      </c>
      <c r="J448" s="235" t="s">
        <v>53</v>
      </c>
      <c r="K448" s="235" t="s">
        <v>385</v>
      </c>
      <c r="L448" s="235" t="s">
        <v>55</v>
      </c>
      <c r="M448" s="235" t="s">
        <v>9169</v>
      </c>
      <c r="N448" s="235" t="s">
        <v>57</v>
      </c>
      <c r="O448" s="235" t="s">
        <v>47</v>
      </c>
      <c r="P448" s="235" t="s">
        <v>47</v>
      </c>
      <c r="Q448" s="235" t="s">
        <v>57</v>
      </c>
      <c r="R448" s="235" t="s">
        <v>57</v>
      </c>
      <c r="S448" s="235" t="s">
        <v>48</v>
      </c>
      <c r="T448" s="235" t="s">
        <v>48</v>
      </c>
      <c r="U448" s="235" t="s">
        <v>58</v>
      </c>
      <c r="V448" s="235" t="s">
        <v>48</v>
      </c>
      <c r="W448" s="235" t="s">
        <v>9170</v>
      </c>
      <c r="X448" s="235" t="s">
        <v>60</v>
      </c>
      <c r="Y448" s="235">
        <v>235</v>
      </c>
      <c r="Z448" s="235">
        <v>0</v>
      </c>
      <c r="AA448" s="235" t="s"/>
    </row>
    <row r="449" spans="1:27">
      <c r="A449" s="234" t="s">
        <v>10514</v>
      </c>
      <c r="B449" s="234" t="s">
        <v>45</v>
      </c>
      <c r="C449" s="234" t="s">
        <v>8952</v>
      </c>
      <c r="D449" s="234" t="s">
        <v>47</v>
      </c>
      <c r="E449" s="234" t="s">
        <v>48</v>
      </c>
      <c r="F449" s="234" t="s">
        <v>10512</v>
      </c>
      <c r="G449" s="235" t="s">
        <v>10513</v>
      </c>
      <c r="H449" s="235" t="s">
        <v>2824</v>
      </c>
      <c r="I449" s="235" t="s">
        <v>52</v>
      </c>
      <c r="J449" s="235" t="s">
        <v>116</v>
      </c>
      <c r="K449" s="235" t="s">
        <v>385</v>
      </c>
      <c r="L449" s="235" t="s">
        <v>55</v>
      </c>
      <c r="M449" s="235" t="s">
        <v>57</v>
      </c>
      <c r="N449" s="235" t="s">
        <v>57</v>
      </c>
      <c r="O449" s="235" t="s">
        <v>10515</v>
      </c>
      <c r="P449" s="235" t="s">
        <v>10516</v>
      </c>
      <c r="Q449" s="235" t="s">
        <v>8987</v>
      </c>
      <c r="R449" s="235" t="s">
        <v>57</v>
      </c>
      <c r="S449" s="235" t="s">
        <v>119</v>
      </c>
      <c r="T449" s="235" t="s">
        <v>53</v>
      </c>
      <c r="U449" s="235" t="s">
        <v>58</v>
      </c>
      <c r="V449" s="235" t="s">
        <v>48</v>
      </c>
      <c r="W449" s="235" t="s">
        <v>8988</v>
      </c>
      <c r="X449" s="235" t="s">
        <v>60</v>
      </c>
      <c r="Y449" s="235">
        <v>0</v>
      </c>
      <c r="Z449" s="235">
        <v>100</v>
      </c>
      <c r="AA449" s="235" t="s"/>
    </row>
    <row r="450" spans="1:27">
      <c r="A450" s="234" t="s">
        <v>10517</v>
      </c>
      <c r="B450" s="234" t="s">
        <v>45</v>
      </c>
      <c r="C450" s="234" t="s">
        <v>8952</v>
      </c>
      <c r="D450" s="234" t="s">
        <v>47</v>
      </c>
      <c r="E450" s="234" t="s">
        <v>48</v>
      </c>
      <c r="F450" s="234" t="s">
        <v>10448</v>
      </c>
      <c r="G450" s="235" t="s">
        <v>10449</v>
      </c>
      <c r="H450" s="235" t="s">
        <v>10012</v>
      </c>
      <c r="I450" s="235" t="s">
        <v>52</v>
      </c>
      <c r="J450" s="235" t="s">
        <v>116</v>
      </c>
      <c r="K450" s="235" t="s">
        <v>385</v>
      </c>
      <c r="L450" s="235" t="s">
        <v>55</v>
      </c>
      <c r="M450" s="235" t="s">
        <v>57</v>
      </c>
      <c r="N450" s="235" t="s">
        <v>57</v>
      </c>
      <c r="O450" s="235" t="s">
        <v>10518</v>
      </c>
      <c r="P450" s="235" t="s">
        <v>10519</v>
      </c>
      <c r="Q450" s="235" t="s">
        <v>8987</v>
      </c>
      <c r="R450" s="235" t="s">
        <v>57</v>
      </c>
      <c r="S450" s="235" t="s">
        <v>119</v>
      </c>
      <c r="T450" s="235" t="s">
        <v>53</v>
      </c>
      <c r="U450" s="235" t="s">
        <v>58</v>
      </c>
      <c r="V450" s="235" t="s">
        <v>48</v>
      </c>
      <c r="W450" s="235" t="s">
        <v>8988</v>
      </c>
      <c r="X450" s="235" t="s">
        <v>60</v>
      </c>
      <c r="Y450" s="235">
        <v>0</v>
      </c>
      <c r="Z450" s="235">
        <v>100</v>
      </c>
      <c r="AA450" s="235" t="s"/>
    </row>
    <row r="451" spans="1:27">
      <c r="A451" s="234" t="s">
        <v>10520</v>
      </c>
      <c r="B451" s="234" t="s">
        <v>45</v>
      </c>
      <c r="C451" s="234" t="s">
        <v>8952</v>
      </c>
      <c r="D451" s="234" t="s">
        <v>47</v>
      </c>
      <c r="E451" s="234" t="s">
        <v>48</v>
      </c>
      <c r="F451" s="234" t="s">
        <v>10521</v>
      </c>
      <c r="G451" s="235" t="s">
        <v>10522</v>
      </c>
      <c r="H451" s="235" t="s">
        <v>10440</v>
      </c>
      <c r="I451" s="235" t="s">
        <v>52</v>
      </c>
      <c r="J451" s="235" t="s">
        <v>53</v>
      </c>
      <c r="K451" s="235" t="s">
        <v>162</v>
      </c>
      <c r="L451" s="235" t="s">
        <v>55</v>
      </c>
      <c r="M451" s="235" t="s">
        <v>10523</v>
      </c>
      <c r="N451" s="235" t="s">
        <v>57</v>
      </c>
      <c r="O451" s="235" t="s">
        <v>47</v>
      </c>
      <c r="P451" s="235" t="s">
        <v>47</v>
      </c>
      <c r="Q451" s="235" t="s">
        <v>57</v>
      </c>
      <c r="R451" s="235" t="s">
        <v>57</v>
      </c>
      <c r="S451" s="235" t="s">
        <v>48</v>
      </c>
      <c r="T451" s="235" t="s">
        <v>48</v>
      </c>
      <c r="U451" s="235" t="s">
        <v>58</v>
      </c>
      <c r="V451" s="235" t="s">
        <v>48</v>
      </c>
      <c r="W451" s="235" t="s">
        <v>10524</v>
      </c>
      <c r="X451" s="235" t="s">
        <v>60</v>
      </c>
      <c r="Y451" s="235">
        <v>1120</v>
      </c>
      <c r="Z451" s="235">
        <v>0</v>
      </c>
      <c r="AA451" s="235" t="s"/>
    </row>
    <row r="452" spans="1:27">
      <c r="A452" s="234" t="s">
        <v>10525</v>
      </c>
      <c r="B452" s="234" t="s">
        <v>45</v>
      </c>
      <c r="C452" s="234" t="s">
        <v>8952</v>
      </c>
      <c r="D452" s="234" t="s">
        <v>47</v>
      </c>
      <c r="E452" s="234" t="s">
        <v>48</v>
      </c>
      <c r="F452" s="234" t="s">
        <v>10526</v>
      </c>
      <c r="G452" s="235" t="s">
        <v>10527</v>
      </c>
      <c r="H452" s="235" t="s">
        <v>2824</v>
      </c>
      <c r="I452" s="235" t="s">
        <v>52</v>
      </c>
      <c r="J452" s="235" t="s">
        <v>53</v>
      </c>
      <c r="K452" s="235" t="s">
        <v>385</v>
      </c>
      <c r="L452" s="235" t="s">
        <v>55</v>
      </c>
      <c r="M452" s="235" t="s">
        <v>9152</v>
      </c>
      <c r="N452" s="235" t="s">
        <v>57</v>
      </c>
      <c r="O452" s="235" t="s">
        <v>47</v>
      </c>
      <c r="P452" s="235" t="s">
        <v>47</v>
      </c>
      <c r="Q452" s="235" t="s">
        <v>57</v>
      </c>
      <c r="R452" s="235" t="s">
        <v>57</v>
      </c>
      <c r="S452" s="235" t="s">
        <v>48</v>
      </c>
      <c r="T452" s="235" t="s">
        <v>48</v>
      </c>
      <c r="U452" s="235" t="s">
        <v>58</v>
      </c>
      <c r="V452" s="235" t="s">
        <v>48</v>
      </c>
      <c r="W452" s="235" t="s">
        <v>9153</v>
      </c>
      <c r="X452" s="235" t="s">
        <v>60</v>
      </c>
      <c r="Y452" s="235">
        <v>240</v>
      </c>
      <c r="Z452" s="235">
        <v>0</v>
      </c>
      <c r="AA452" s="235" t="s"/>
    </row>
    <row r="453" spans="1:27">
      <c r="A453" s="234" t="s">
        <v>10528</v>
      </c>
      <c r="B453" s="234" t="s">
        <v>45</v>
      </c>
      <c r="C453" s="234" t="s">
        <v>8952</v>
      </c>
      <c r="D453" s="234" t="s">
        <v>47</v>
      </c>
      <c r="E453" s="234" t="s">
        <v>48</v>
      </c>
      <c r="F453" s="234" t="s">
        <v>10526</v>
      </c>
      <c r="G453" s="235" t="s">
        <v>10527</v>
      </c>
      <c r="H453" s="235" t="s">
        <v>2824</v>
      </c>
      <c r="I453" s="235" t="s">
        <v>52</v>
      </c>
      <c r="J453" s="235" t="s">
        <v>116</v>
      </c>
      <c r="K453" s="235" t="s">
        <v>385</v>
      </c>
      <c r="L453" s="235" t="s">
        <v>55</v>
      </c>
      <c r="M453" s="235" t="s">
        <v>57</v>
      </c>
      <c r="N453" s="235" t="s">
        <v>57</v>
      </c>
      <c r="O453" s="235" t="s">
        <v>10529</v>
      </c>
      <c r="P453" s="235" t="s">
        <v>10530</v>
      </c>
      <c r="Q453" s="235" t="s">
        <v>8987</v>
      </c>
      <c r="R453" s="235" t="s">
        <v>57</v>
      </c>
      <c r="S453" s="235" t="s">
        <v>119</v>
      </c>
      <c r="T453" s="235" t="s">
        <v>53</v>
      </c>
      <c r="U453" s="235" t="s">
        <v>58</v>
      </c>
      <c r="V453" s="235" t="s">
        <v>48</v>
      </c>
      <c r="W453" s="235" t="s">
        <v>8988</v>
      </c>
      <c r="X453" s="235" t="s">
        <v>60</v>
      </c>
      <c r="Y453" s="235">
        <v>0</v>
      </c>
      <c r="Z453" s="235">
        <v>100</v>
      </c>
      <c r="AA453" s="235" t="s"/>
    </row>
    <row r="454" spans="1:27">
      <c r="A454" s="234" t="s">
        <v>10531</v>
      </c>
      <c r="B454" s="234" t="s">
        <v>45</v>
      </c>
      <c r="C454" s="234" t="s">
        <v>8952</v>
      </c>
      <c r="D454" s="234" t="s">
        <v>47</v>
      </c>
      <c r="E454" s="234" t="s">
        <v>48</v>
      </c>
      <c r="F454" s="234" t="s">
        <v>10532</v>
      </c>
      <c r="G454" s="235" t="s">
        <v>10533</v>
      </c>
      <c r="H454" s="235" t="s">
        <v>10534</v>
      </c>
      <c r="I454" s="235" t="s">
        <v>52</v>
      </c>
      <c r="J454" s="235" t="s">
        <v>53</v>
      </c>
      <c r="K454" s="235" t="s">
        <v>162</v>
      </c>
      <c r="L454" s="235" t="s">
        <v>55</v>
      </c>
      <c r="M454" s="235" t="s">
        <v>9787</v>
      </c>
      <c r="N454" s="235" t="s">
        <v>57</v>
      </c>
      <c r="O454" s="235" t="s">
        <v>47</v>
      </c>
      <c r="P454" s="235" t="s">
        <v>47</v>
      </c>
      <c r="Q454" s="235" t="s">
        <v>57</v>
      </c>
      <c r="R454" s="235" t="s">
        <v>57</v>
      </c>
      <c r="S454" s="235" t="s">
        <v>48</v>
      </c>
      <c r="T454" s="235" t="s">
        <v>48</v>
      </c>
      <c r="U454" s="235" t="s">
        <v>58</v>
      </c>
      <c r="V454" s="235" t="s">
        <v>48</v>
      </c>
      <c r="W454" s="235" t="s">
        <v>9788</v>
      </c>
      <c r="X454" s="235" t="s">
        <v>60</v>
      </c>
      <c r="Y454" s="235">
        <v>610</v>
      </c>
      <c r="Z454" s="235">
        <v>0</v>
      </c>
      <c r="AA454" s="235" t="s"/>
    </row>
    <row r="455" spans="1:27">
      <c r="A455" s="234" t="s">
        <v>10535</v>
      </c>
      <c r="B455" s="234" t="s">
        <v>45</v>
      </c>
      <c r="C455" s="234" t="s">
        <v>8952</v>
      </c>
      <c r="D455" s="234" t="s">
        <v>47</v>
      </c>
      <c r="E455" s="234" t="s">
        <v>48</v>
      </c>
      <c r="F455" s="234" t="s">
        <v>10536</v>
      </c>
      <c r="G455" s="235" t="s">
        <v>10537</v>
      </c>
      <c r="H455" s="235" t="s">
        <v>10534</v>
      </c>
      <c r="I455" s="235" t="s">
        <v>52</v>
      </c>
      <c r="J455" s="235" t="s">
        <v>53</v>
      </c>
      <c r="K455" s="235" t="s">
        <v>162</v>
      </c>
      <c r="L455" s="235" t="s">
        <v>55</v>
      </c>
      <c r="M455" s="235" t="s">
        <v>9164</v>
      </c>
      <c r="N455" s="235" t="s">
        <v>57</v>
      </c>
      <c r="O455" s="235" t="s">
        <v>47</v>
      </c>
      <c r="P455" s="235" t="s">
        <v>47</v>
      </c>
      <c r="Q455" s="235" t="s">
        <v>57</v>
      </c>
      <c r="R455" s="235" t="s">
        <v>57</v>
      </c>
      <c r="S455" s="235" t="s">
        <v>48</v>
      </c>
      <c r="T455" s="235" t="s">
        <v>48</v>
      </c>
      <c r="U455" s="235" t="s">
        <v>58</v>
      </c>
      <c r="V455" s="235" t="s">
        <v>48</v>
      </c>
      <c r="W455" s="235" t="s">
        <v>9165</v>
      </c>
      <c r="X455" s="235" t="s">
        <v>60</v>
      </c>
      <c r="Y455" s="235">
        <v>290</v>
      </c>
      <c r="Z455" s="235">
        <v>0</v>
      </c>
      <c r="AA455" s="235" t="s"/>
    </row>
    <row r="456" spans="1:27">
      <c r="A456" s="234" t="s">
        <v>10538</v>
      </c>
      <c r="B456" s="234" t="s">
        <v>45</v>
      </c>
      <c r="C456" s="234" t="s">
        <v>8952</v>
      </c>
      <c r="D456" s="234" t="s">
        <v>47</v>
      </c>
      <c r="E456" s="234" t="s">
        <v>48</v>
      </c>
      <c r="F456" s="234" t="s">
        <v>10492</v>
      </c>
      <c r="G456" s="235" t="s">
        <v>10493</v>
      </c>
      <c r="H456" s="235" t="s">
        <v>10440</v>
      </c>
      <c r="I456" s="235" t="s">
        <v>52</v>
      </c>
      <c r="J456" s="235" t="s">
        <v>116</v>
      </c>
      <c r="K456" s="235" t="s">
        <v>162</v>
      </c>
      <c r="L456" s="235" t="s">
        <v>55</v>
      </c>
      <c r="M456" s="235" t="s">
        <v>57</v>
      </c>
      <c r="N456" s="235" t="s">
        <v>57</v>
      </c>
      <c r="O456" s="235" t="s">
        <v>10539</v>
      </c>
      <c r="P456" s="235" t="s">
        <v>10540</v>
      </c>
      <c r="Q456" s="235" t="s">
        <v>8987</v>
      </c>
      <c r="R456" s="235" t="s">
        <v>57</v>
      </c>
      <c r="S456" s="235" t="s">
        <v>119</v>
      </c>
      <c r="T456" s="235" t="s">
        <v>53</v>
      </c>
      <c r="U456" s="235" t="s">
        <v>58</v>
      </c>
      <c r="V456" s="235" t="s">
        <v>48</v>
      </c>
      <c r="W456" s="235" t="s">
        <v>8988</v>
      </c>
      <c r="X456" s="235" t="s">
        <v>60</v>
      </c>
      <c r="Y456" s="235">
        <v>0</v>
      </c>
      <c r="Z456" s="235">
        <v>100</v>
      </c>
      <c r="AA456" s="235" t="s"/>
    </row>
    <row r="457" spans="1:27">
      <c r="A457" s="234" t="s">
        <v>10541</v>
      </c>
      <c r="B457" s="234" t="s">
        <v>45</v>
      </c>
      <c r="C457" s="234" t="s">
        <v>8952</v>
      </c>
      <c r="D457" s="234" t="s">
        <v>47</v>
      </c>
      <c r="E457" s="234" t="s">
        <v>48</v>
      </c>
      <c r="F457" s="234" t="s">
        <v>10542</v>
      </c>
      <c r="G457" s="235" t="s">
        <v>10543</v>
      </c>
      <c r="H457" s="235" t="s">
        <v>9948</v>
      </c>
      <c r="I457" s="235" t="s">
        <v>52</v>
      </c>
      <c r="J457" s="235" t="s">
        <v>53</v>
      </c>
      <c r="K457" s="235" t="s">
        <v>559</v>
      </c>
      <c r="L457" s="235" t="s">
        <v>55</v>
      </c>
      <c r="M457" s="235" t="s">
        <v>9169</v>
      </c>
      <c r="N457" s="235" t="s">
        <v>57</v>
      </c>
      <c r="O457" s="235" t="s">
        <v>47</v>
      </c>
      <c r="P457" s="235" t="s">
        <v>47</v>
      </c>
      <c r="Q457" s="235" t="s">
        <v>57</v>
      </c>
      <c r="R457" s="235" t="s">
        <v>57</v>
      </c>
      <c r="S457" s="235" t="s">
        <v>48</v>
      </c>
      <c r="T457" s="235" t="s">
        <v>48</v>
      </c>
      <c r="U457" s="235" t="s">
        <v>58</v>
      </c>
      <c r="V457" s="235" t="s">
        <v>48</v>
      </c>
      <c r="W457" s="235" t="s">
        <v>9170</v>
      </c>
      <c r="X457" s="235" t="s">
        <v>60</v>
      </c>
      <c r="Y457" s="235">
        <v>235</v>
      </c>
      <c r="Z457" s="235">
        <v>0</v>
      </c>
      <c r="AA457" s="235" t="s"/>
    </row>
    <row r="458" spans="1:27">
      <c r="A458" s="234" t="s">
        <v>10544</v>
      </c>
      <c r="B458" s="234" t="s">
        <v>45</v>
      </c>
      <c r="C458" s="234" t="s">
        <v>8952</v>
      </c>
      <c r="D458" s="234" t="s">
        <v>47</v>
      </c>
      <c r="E458" s="234" t="s">
        <v>48</v>
      </c>
      <c r="F458" s="234" t="s">
        <v>10542</v>
      </c>
      <c r="G458" s="235" t="s">
        <v>10543</v>
      </c>
      <c r="H458" s="235" t="s">
        <v>9948</v>
      </c>
      <c r="I458" s="235" t="s">
        <v>52</v>
      </c>
      <c r="J458" s="235" t="s">
        <v>116</v>
      </c>
      <c r="K458" s="235" t="s">
        <v>559</v>
      </c>
      <c r="L458" s="235" t="s">
        <v>55</v>
      </c>
      <c r="M458" s="235" t="s">
        <v>57</v>
      </c>
      <c r="N458" s="235" t="s">
        <v>57</v>
      </c>
      <c r="O458" s="235" t="s">
        <v>10545</v>
      </c>
      <c r="P458" s="235" t="s">
        <v>10546</v>
      </c>
      <c r="Q458" s="235" t="s">
        <v>8987</v>
      </c>
      <c r="R458" s="235" t="s">
        <v>57</v>
      </c>
      <c r="S458" s="235" t="s">
        <v>119</v>
      </c>
      <c r="T458" s="235" t="s">
        <v>53</v>
      </c>
      <c r="U458" s="235" t="s">
        <v>58</v>
      </c>
      <c r="V458" s="235" t="s">
        <v>48</v>
      </c>
      <c r="W458" s="235" t="s">
        <v>8988</v>
      </c>
      <c r="X458" s="235" t="s">
        <v>60</v>
      </c>
      <c r="Y458" s="235">
        <v>0</v>
      </c>
      <c r="Z458" s="235">
        <v>100</v>
      </c>
      <c r="AA458" s="235" t="s"/>
    </row>
    <row r="459" spans="1:27">
      <c r="A459" s="234" t="s">
        <v>10547</v>
      </c>
      <c r="B459" s="234" t="s">
        <v>45</v>
      </c>
      <c r="C459" s="234" t="s">
        <v>8952</v>
      </c>
      <c r="D459" s="234" t="s">
        <v>47</v>
      </c>
      <c r="E459" s="234" t="s">
        <v>48</v>
      </c>
      <c r="F459" s="234" t="s">
        <v>10548</v>
      </c>
      <c r="G459" s="235" t="s">
        <v>10549</v>
      </c>
      <c r="H459" s="235" t="s">
        <v>10188</v>
      </c>
      <c r="I459" s="235" t="s">
        <v>52</v>
      </c>
      <c r="J459" s="235" t="s">
        <v>53</v>
      </c>
      <c r="K459" s="235" t="s">
        <v>705</v>
      </c>
      <c r="L459" s="235" t="s">
        <v>55</v>
      </c>
      <c r="M459" s="235" t="s">
        <v>9169</v>
      </c>
      <c r="N459" s="235" t="s">
        <v>57</v>
      </c>
      <c r="O459" s="235" t="s">
        <v>47</v>
      </c>
      <c r="P459" s="235" t="s">
        <v>47</v>
      </c>
      <c r="Q459" s="235" t="s">
        <v>57</v>
      </c>
      <c r="R459" s="235" t="s">
        <v>57</v>
      </c>
      <c r="S459" s="235" t="s">
        <v>48</v>
      </c>
      <c r="T459" s="235" t="s">
        <v>48</v>
      </c>
      <c r="U459" s="235" t="s">
        <v>58</v>
      </c>
      <c r="V459" s="235" t="s">
        <v>48</v>
      </c>
      <c r="W459" s="235" t="s">
        <v>9170</v>
      </c>
      <c r="X459" s="235" t="s">
        <v>60</v>
      </c>
      <c r="Y459" s="235">
        <v>235</v>
      </c>
      <c r="Z459" s="235">
        <v>0</v>
      </c>
      <c r="AA459" s="235" t="s"/>
    </row>
    <row r="460" spans="1:27">
      <c r="A460" s="234" t="s">
        <v>10550</v>
      </c>
      <c r="B460" s="234" t="s">
        <v>45</v>
      </c>
      <c r="C460" s="234" t="s">
        <v>8952</v>
      </c>
      <c r="D460" s="234" t="s">
        <v>47</v>
      </c>
      <c r="E460" s="234" t="s">
        <v>48</v>
      </c>
      <c r="F460" s="234" t="s">
        <v>10548</v>
      </c>
      <c r="G460" s="235" t="s">
        <v>10549</v>
      </c>
      <c r="H460" s="235" t="s">
        <v>10188</v>
      </c>
      <c r="I460" s="235" t="s">
        <v>52</v>
      </c>
      <c r="J460" s="235" t="s">
        <v>116</v>
      </c>
      <c r="K460" s="235" t="s">
        <v>705</v>
      </c>
      <c r="L460" s="235" t="s">
        <v>55</v>
      </c>
      <c r="M460" s="235" t="s">
        <v>57</v>
      </c>
      <c r="N460" s="235" t="s">
        <v>57</v>
      </c>
      <c r="O460" s="235" t="s">
        <v>10551</v>
      </c>
      <c r="P460" s="235" t="s">
        <v>10552</v>
      </c>
      <c r="Q460" s="235" t="s">
        <v>8987</v>
      </c>
      <c r="R460" s="235" t="s">
        <v>57</v>
      </c>
      <c r="S460" s="235" t="s">
        <v>119</v>
      </c>
      <c r="T460" s="235" t="s">
        <v>53</v>
      </c>
      <c r="U460" s="235" t="s">
        <v>58</v>
      </c>
      <c r="V460" s="235" t="s">
        <v>48</v>
      </c>
      <c r="W460" s="235" t="s">
        <v>8988</v>
      </c>
      <c r="X460" s="235" t="s">
        <v>60</v>
      </c>
      <c r="Y460" s="235">
        <v>0</v>
      </c>
      <c r="Z460" s="235">
        <v>100</v>
      </c>
      <c r="AA460" s="235" t="s"/>
    </row>
    <row r="461" spans="1:27" s="695">
      <c r="A461" s="234" t="s">
        <v>10553</v>
      </c>
      <c r="B461" s="234" t="s">
        <v>45</v>
      </c>
      <c r="C461" s="234" t="s">
        <v>8952</v>
      </c>
      <c r="D461" s="234" t="s">
        <v>47</v>
      </c>
      <c r="E461" s="234" t="s">
        <v>48</v>
      </c>
      <c r="F461" s="234" t="s">
        <v>10554</v>
      </c>
      <c r="G461" s="234" t="s">
        <v>10555</v>
      </c>
      <c r="H461" s="234" t="s">
        <v>9948</v>
      </c>
      <c r="I461" s="234" t="s">
        <v>52</v>
      </c>
      <c r="J461" s="234" t="s">
        <v>53</v>
      </c>
      <c r="K461" s="234" t="s">
        <v>559</v>
      </c>
      <c r="L461" s="234" t="s">
        <v>55</v>
      </c>
      <c r="M461" s="234" t="s">
        <v>9169</v>
      </c>
      <c r="N461" s="234" t="s">
        <v>57</v>
      </c>
      <c r="O461" s="234" t="s">
        <v>47</v>
      </c>
      <c r="P461" s="234" t="s">
        <v>47</v>
      </c>
      <c r="Q461" s="234" t="s">
        <v>57</v>
      </c>
      <c r="R461" s="234" t="s">
        <v>57</v>
      </c>
      <c r="S461" s="234" t="s">
        <v>48</v>
      </c>
      <c r="T461" s="234" t="s">
        <v>48</v>
      </c>
      <c r="U461" s="234" t="s">
        <v>58</v>
      </c>
      <c r="V461" s="234" t="s">
        <v>48</v>
      </c>
      <c r="W461" s="234" t="s">
        <v>9170</v>
      </c>
      <c r="X461" s="234" t="s">
        <v>60</v>
      </c>
      <c r="Y461" s="234">
        <v>235</v>
      </c>
      <c r="Z461" s="234">
        <v>0</v>
      </c>
      <c r="AA461" s="234" t="s"/>
    </row>
    <row r="462" spans="1:27">
      <c r="A462" s="234" t="s">
        <v>10556</v>
      </c>
      <c r="B462" s="234" t="s">
        <v>45</v>
      </c>
      <c r="C462" s="234" t="s">
        <v>8952</v>
      </c>
      <c r="D462" s="234" t="s">
        <v>47</v>
      </c>
      <c r="E462" s="234" t="s">
        <v>48</v>
      </c>
      <c r="F462" s="234" t="s">
        <v>10554</v>
      </c>
      <c r="G462" s="235" t="s">
        <v>10555</v>
      </c>
      <c r="H462" s="235" t="s">
        <v>9948</v>
      </c>
      <c r="I462" s="235" t="s">
        <v>52</v>
      </c>
      <c r="J462" s="235" t="s">
        <v>116</v>
      </c>
      <c r="K462" s="235" t="s">
        <v>559</v>
      </c>
      <c r="L462" s="235" t="s">
        <v>55</v>
      </c>
      <c r="M462" s="235" t="s">
        <v>57</v>
      </c>
      <c r="N462" s="235" t="s">
        <v>57</v>
      </c>
      <c r="O462" s="235" t="s">
        <v>10557</v>
      </c>
      <c r="P462" s="235" t="s">
        <v>10558</v>
      </c>
      <c r="Q462" s="235" t="s">
        <v>8987</v>
      </c>
      <c r="R462" s="235" t="s">
        <v>57</v>
      </c>
      <c r="S462" s="235" t="s">
        <v>119</v>
      </c>
      <c r="T462" s="235" t="s">
        <v>53</v>
      </c>
      <c r="U462" s="235" t="s">
        <v>58</v>
      </c>
      <c r="V462" s="235" t="s">
        <v>48</v>
      </c>
      <c r="W462" s="235" t="s">
        <v>8988</v>
      </c>
      <c r="X462" s="235" t="s">
        <v>60</v>
      </c>
      <c r="Y462" s="235">
        <v>0</v>
      </c>
      <c r="Z462" s="235">
        <v>100</v>
      </c>
      <c r="AA462" s="235" t="s"/>
    </row>
    <row r="463" spans="1:27">
      <c r="A463" s="234" t="s">
        <v>10559</v>
      </c>
      <c r="B463" s="234" t="s">
        <v>45</v>
      </c>
      <c r="C463" s="234" t="s">
        <v>8952</v>
      </c>
      <c r="D463" s="234" t="s">
        <v>47</v>
      </c>
      <c r="E463" s="234" t="s">
        <v>48</v>
      </c>
      <c r="F463" s="234" t="s">
        <v>10521</v>
      </c>
      <c r="G463" s="235" t="s">
        <v>10522</v>
      </c>
      <c r="H463" s="235" t="s">
        <v>10440</v>
      </c>
      <c r="I463" s="235" t="s">
        <v>52</v>
      </c>
      <c r="J463" s="235" t="s">
        <v>116</v>
      </c>
      <c r="K463" s="235" t="s">
        <v>162</v>
      </c>
      <c r="L463" s="235" t="s">
        <v>55</v>
      </c>
      <c r="M463" s="235" t="s">
        <v>57</v>
      </c>
      <c r="N463" s="235" t="s">
        <v>57</v>
      </c>
      <c r="O463" s="235" t="s">
        <v>10560</v>
      </c>
      <c r="P463" s="235" t="s">
        <v>10561</v>
      </c>
      <c r="Q463" s="235" t="s">
        <v>8998</v>
      </c>
      <c r="R463" s="235" t="s">
        <v>57</v>
      </c>
      <c r="S463" s="235" t="s">
        <v>119</v>
      </c>
      <c r="T463" s="235" t="s">
        <v>53</v>
      </c>
      <c r="U463" s="235" t="s">
        <v>58</v>
      </c>
      <c r="V463" s="235" t="s">
        <v>48</v>
      </c>
      <c r="W463" s="235" t="s">
        <v>8999</v>
      </c>
      <c r="X463" s="235" t="s">
        <v>60</v>
      </c>
      <c r="Y463" s="235">
        <v>0</v>
      </c>
      <c r="Z463" s="235">
        <v>400</v>
      </c>
      <c r="AA463" s="235" t="s"/>
    </row>
    <row r="464" spans="1:27">
      <c r="A464" s="234" t="s">
        <v>10562</v>
      </c>
      <c r="B464" s="234" t="s">
        <v>45</v>
      </c>
      <c r="C464" s="234" t="s">
        <v>8952</v>
      </c>
      <c r="D464" s="234" t="s">
        <v>47</v>
      </c>
      <c r="E464" s="234" t="s">
        <v>48</v>
      </c>
      <c r="F464" s="234" t="s">
        <v>10521</v>
      </c>
      <c r="G464" s="235" t="s">
        <v>10522</v>
      </c>
      <c r="H464" s="235" t="s">
        <v>10440</v>
      </c>
      <c r="I464" s="235" t="s">
        <v>52</v>
      </c>
      <c r="J464" s="235" t="s">
        <v>116</v>
      </c>
      <c r="K464" s="235" t="s">
        <v>162</v>
      </c>
      <c r="L464" s="235" t="s">
        <v>55</v>
      </c>
      <c r="M464" s="235" t="s">
        <v>57</v>
      </c>
      <c r="N464" s="235" t="s">
        <v>57</v>
      </c>
      <c r="O464" s="235" t="s">
        <v>10563</v>
      </c>
      <c r="P464" s="235" t="s">
        <v>10564</v>
      </c>
      <c r="Q464" s="235" t="s">
        <v>8998</v>
      </c>
      <c r="R464" s="235" t="s">
        <v>57</v>
      </c>
      <c r="S464" s="235" t="s">
        <v>119</v>
      </c>
      <c r="T464" s="235" t="s">
        <v>53</v>
      </c>
      <c r="U464" s="235" t="s">
        <v>58</v>
      </c>
      <c r="V464" s="235" t="s">
        <v>48</v>
      </c>
      <c r="W464" s="235" t="s">
        <v>8999</v>
      </c>
      <c r="X464" s="235" t="s">
        <v>60</v>
      </c>
      <c r="Y464" s="235">
        <v>0</v>
      </c>
      <c r="Z464" s="235">
        <v>400</v>
      </c>
      <c r="AA464" s="235" t="s"/>
    </row>
    <row r="465" spans="1:27">
      <c r="A465" s="234" t="s">
        <v>10565</v>
      </c>
      <c r="B465" s="234" t="s">
        <v>45</v>
      </c>
      <c r="C465" s="234" t="s">
        <v>8952</v>
      </c>
      <c r="D465" s="234" t="s">
        <v>47</v>
      </c>
      <c r="E465" s="234" t="s">
        <v>48</v>
      </c>
      <c r="F465" s="234" t="s">
        <v>10566</v>
      </c>
      <c r="G465" s="235" t="s">
        <v>10567</v>
      </c>
      <c r="H465" s="235" t="s">
        <v>10390</v>
      </c>
      <c r="I465" s="235" t="s">
        <v>52</v>
      </c>
      <c r="J465" s="235" t="s">
        <v>53</v>
      </c>
      <c r="K465" s="235" t="s">
        <v>385</v>
      </c>
      <c r="L465" s="235" t="s">
        <v>55</v>
      </c>
      <c r="M465" s="235" t="s">
        <v>9652</v>
      </c>
      <c r="N465" s="235" t="s">
        <v>57</v>
      </c>
      <c r="O465" s="235" t="s">
        <v>47</v>
      </c>
      <c r="P465" s="235" t="s">
        <v>47</v>
      </c>
      <c r="Q465" s="235" t="s">
        <v>57</v>
      </c>
      <c r="R465" s="235" t="s">
        <v>57</v>
      </c>
      <c r="S465" s="235" t="s">
        <v>48</v>
      </c>
      <c r="T465" s="235" t="s">
        <v>48</v>
      </c>
      <c r="U465" s="235" t="s">
        <v>58</v>
      </c>
      <c r="V465" s="235" t="s">
        <v>48</v>
      </c>
      <c r="W465" s="235" t="s">
        <v>469</v>
      </c>
      <c r="X465" s="235" t="s">
        <v>60</v>
      </c>
      <c r="Y465" s="235">
        <v>470</v>
      </c>
      <c r="Z465" s="235">
        <v>0</v>
      </c>
      <c r="AA465" s="235" t="s"/>
    </row>
    <row r="466" spans="1:27">
      <c r="A466" s="234" t="s">
        <v>10568</v>
      </c>
      <c r="B466" s="234" t="s">
        <v>45</v>
      </c>
      <c r="C466" s="234" t="s">
        <v>8952</v>
      </c>
      <c r="D466" s="234" t="s">
        <v>47</v>
      </c>
      <c r="E466" s="234" t="s">
        <v>48</v>
      </c>
      <c r="F466" s="234" t="s">
        <v>10566</v>
      </c>
      <c r="G466" s="235" t="s">
        <v>10567</v>
      </c>
      <c r="H466" s="235" t="s">
        <v>10390</v>
      </c>
      <c r="I466" s="235" t="s">
        <v>52</v>
      </c>
      <c r="J466" s="235" t="s">
        <v>116</v>
      </c>
      <c r="K466" s="235" t="s">
        <v>385</v>
      </c>
      <c r="L466" s="235" t="s">
        <v>55</v>
      </c>
      <c r="M466" s="235" t="s">
        <v>57</v>
      </c>
      <c r="N466" s="235" t="s">
        <v>57</v>
      </c>
      <c r="O466" s="235" t="s">
        <v>10569</v>
      </c>
      <c r="P466" s="235" t="s">
        <v>10570</v>
      </c>
      <c r="Q466" s="235" t="s">
        <v>8987</v>
      </c>
      <c r="R466" s="235" t="s">
        <v>57</v>
      </c>
      <c r="S466" s="235" t="s">
        <v>119</v>
      </c>
      <c r="T466" s="235" t="s">
        <v>53</v>
      </c>
      <c r="U466" s="235" t="s">
        <v>58</v>
      </c>
      <c r="V466" s="235" t="s">
        <v>48</v>
      </c>
      <c r="W466" s="235" t="s">
        <v>8988</v>
      </c>
      <c r="X466" s="235" t="s">
        <v>60</v>
      </c>
      <c r="Y466" s="235">
        <v>0</v>
      </c>
      <c r="Z466" s="235">
        <v>100</v>
      </c>
      <c r="AA466" s="235" t="s"/>
    </row>
    <row r="467" spans="1:27">
      <c r="A467" s="234" t="s">
        <v>10571</v>
      </c>
      <c r="B467" s="234" t="s">
        <v>45</v>
      </c>
      <c r="C467" s="234" t="s">
        <v>8952</v>
      </c>
      <c r="D467" s="234" t="s">
        <v>47</v>
      </c>
      <c r="E467" s="234" t="s">
        <v>48</v>
      </c>
      <c r="F467" s="234" t="s">
        <v>10566</v>
      </c>
      <c r="G467" s="235" t="s">
        <v>10567</v>
      </c>
      <c r="H467" s="235" t="s">
        <v>10390</v>
      </c>
      <c r="I467" s="235" t="s">
        <v>52</v>
      </c>
      <c r="J467" s="235" t="s">
        <v>116</v>
      </c>
      <c r="K467" s="235" t="s">
        <v>385</v>
      </c>
      <c r="L467" s="235" t="s">
        <v>55</v>
      </c>
      <c r="M467" s="235" t="s">
        <v>57</v>
      </c>
      <c r="N467" s="235" t="s">
        <v>57</v>
      </c>
      <c r="O467" s="235" t="s">
        <v>10572</v>
      </c>
      <c r="P467" s="235" t="s">
        <v>10573</v>
      </c>
      <c r="Q467" s="235" t="s">
        <v>8987</v>
      </c>
      <c r="R467" s="235" t="s">
        <v>57</v>
      </c>
      <c r="S467" s="235" t="s">
        <v>119</v>
      </c>
      <c r="T467" s="235" t="s">
        <v>53</v>
      </c>
      <c r="U467" s="235" t="s">
        <v>58</v>
      </c>
      <c r="V467" s="235" t="s">
        <v>48</v>
      </c>
      <c r="W467" s="235" t="s">
        <v>8988</v>
      </c>
      <c r="X467" s="235" t="s">
        <v>60</v>
      </c>
      <c r="Y467" s="235">
        <v>0</v>
      </c>
      <c r="Z467" s="235">
        <v>100</v>
      </c>
      <c r="AA467" s="235" t="s"/>
    </row>
    <row r="468" spans="1:27">
      <c r="A468" s="234" t="s">
        <v>10574</v>
      </c>
      <c r="B468" s="234" t="s">
        <v>45</v>
      </c>
      <c r="C468" s="234" t="s">
        <v>8952</v>
      </c>
      <c r="D468" s="234" t="s">
        <v>47</v>
      </c>
      <c r="E468" s="234" t="s">
        <v>48</v>
      </c>
      <c r="F468" s="234" t="s">
        <v>10575</v>
      </c>
      <c r="G468" s="235" t="s">
        <v>10576</v>
      </c>
      <c r="H468" s="235" t="s">
        <v>10188</v>
      </c>
      <c r="I468" s="235" t="s">
        <v>52</v>
      </c>
      <c r="J468" s="235" t="s">
        <v>53</v>
      </c>
      <c r="K468" s="235" t="s">
        <v>705</v>
      </c>
      <c r="L468" s="235" t="s">
        <v>55</v>
      </c>
      <c r="M468" s="235" t="s">
        <v>8969</v>
      </c>
      <c r="N468" s="235" t="s">
        <v>57</v>
      </c>
      <c r="O468" s="235" t="s">
        <v>47</v>
      </c>
      <c r="P468" s="235" t="s">
        <v>47</v>
      </c>
      <c r="Q468" s="235" t="s">
        <v>57</v>
      </c>
      <c r="R468" s="235" t="s">
        <v>57</v>
      </c>
      <c r="S468" s="235" t="s">
        <v>48</v>
      </c>
      <c r="T468" s="235" t="s">
        <v>48</v>
      </c>
      <c r="U468" s="235" t="s">
        <v>58</v>
      </c>
      <c r="V468" s="235" t="s">
        <v>48</v>
      </c>
      <c r="W468" s="235" t="s">
        <v>8970</v>
      </c>
      <c r="X468" s="235" t="s">
        <v>60</v>
      </c>
      <c r="Y468" s="235">
        <v>300</v>
      </c>
      <c r="Z468" s="235">
        <v>0</v>
      </c>
      <c r="AA468" s="235" t="s"/>
    </row>
    <row r="469" spans="1:27" s="695">
      <c r="A469" s="234" t="s">
        <v>10577</v>
      </c>
      <c r="B469" s="234" t="s">
        <v>45</v>
      </c>
      <c r="C469" s="234" t="s">
        <v>8952</v>
      </c>
      <c r="D469" s="234" t="s">
        <v>47</v>
      </c>
      <c r="E469" s="234" t="s">
        <v>48</v>
      </c>
      <c r="F469" s="234" t="s">
        <v>10575</v>
      </c>
      <c r="G469" s="234" t="s">
        <v>10576</v>
      </c>
      <c r="H469" s="234" t="s">
        <v>10188</v>
      </c>
      <c r="I469" s="234" t="s">
        <v>52</v>
      </c>
      <c r="J469" s="234" t="s">
        <v>116</v>
      </c>
      <c r="K469" s="234" t="s">
        <v>705</v>
      </c>
      <c r="L469" s="234" t="s">
        <v>55</v>
      </c>
      <c r="M469" s="234" t="s">
        <v>57</v>
      </c>
      <c r="N469" s="234" t="s">
        <v>57</v>
      </c>
      <c r="O469" s="234" t="s">
        <v>10578</v>
      </c>
      <c r="P469" s="234" t="s">
        <v>10579</v>
      </c>
      <c r="Q469" s="234" t="s">
        <v>8987</v>
      </c>
      <c r="R469" s="234" t="s">
        <v>57</v>
      </c>
      <c r="S469" s="234" t="s">
        <v>119</v>
      </c>
      <c r="T469" s="234" t="s">
        <v>53</v>
      </c>
      <c r="U469" s="234" t="s">
        <v>58</v>
      </c>
      <c r="V469" s="234" t="s">
        <v>48</v>
      </c>
      <c r="W469" s="234" t="s">
        <v>8988</v>
      </c>
      <c r="X469" s="234" t="s">
        <v>60</v>
      </c>
      <c r="Y469" s="234">
        <v>0</v>
      </c>
      <c r="Z469" s="234">
        <v>100</v>
      </c>
      <c r="AA469" s="234" t="s"/>
    </row>
    <row r="470" spans="1:27">
      <c r="A470" s="234" t="s">
        <v>10580</v>
      </c>
      <c r="B470" s="234" t="s">
        <v>45</v>
      </c>
      <c r="C470" s="234" t="s">
        <v>8952</v>
      </c>
      <c r="D470" s="234" t="s">
        <v>47</v>
      </c>
      <c r="E470" s="234" t="s">
        <v>48</v>
      </c>
      <c r="F470" s="234" t="s">
        <v>10581</v>
      </c>
      <c r="G470" s="235" t="s">
        <v>10582</v>
      </c>
      <c r="H470" s="235" t="s">
        <v>9726</v>
      </c>
      <c r="I470" s="235" t="s">
        <v>52</v>
      </c>
      <c r="J470" s="235" t="s">
        <v>53</v>
      </c>
      <c r="K470" s="235" t="s">
        <v>1016</v>
      </c>
      <c r="L470" s="235" t="s">
        <v>55</v>
      </c>
      <c r="M470" s="235" t="s">
        <v>8969</v>
      </c>
      <c r="N470" s="235" t="s">
        <v>57</v>
      </c>
      <c r="O470" s="235" t="s">
        <v>47</v>
      </c>
      <c r="P470" s="235" t="s">
        <v>47</v>
      </c>
      <c r="Q470" s="235" t="s">
        <v>57</v>
      </c>
      <c r="R470" s="235" t="s">
        <v>57</v>
      </c>
      <c r="S470" s="235" t="s">
        <v>48</v>
      </c>
      <c r="T470" s="235" t="s">
        <v>48</v>
      </c>
      <c r="U470" s="235" t="s">
        <v>58</v>
      </c>
      <c r="V470" s="235" t="s">
        <v>48</v>
      </c>
      <c r="W470" s="235" t="s">
        <v>8970</v>
      </c>
      <c r="X470" s="235" t="s">
        <v>60</v>
      </c>
      <c r="Y470" s="235">
        <v>300</v>
      </c>
      <c r="Z470" s="235">
        <v>0</v>
      </c>
      <c r="AA470" s="235" t="s"/>
    </row>
    <row r="471" spans="1:27">
      <c r="A471" s="234" t="s">
        <v>10583</v>
      </c>
      <c r="B471" s="234" t="s">
        <v>45</v>
      </c>
      <c r="C471" s="234" t="s">
        <v>8952</v>
      </c>
      <c r="D471" s="234" t="s">
        <v>47</v>
      </c>
      <c r="E471" s="234" t="s">
        <v>48</v>
      </c>
      <c r="F471" s="234" t="s">
        <v>10581</v>
      </c>
      <c r="G471" s="235" t="s">
        <v>10582</v>
      </c>
      <c r="H471" s="235" t="s">
        <v>9726</v>
      </c>
      <c r="I471" s="235" t="s">
        <v>52</v>
      </c>
      <c r="J471" s="235" t="s">
        <v>116</v>
      </c>
      <c r="K471" s="235" t="s">
        <v>1016</v>
      </c>
      <c r="L471" s="235" t="s">
        <v>55</v>
      </c>
      <c r="M471" s="235" t="s">
        <v>57</v>
      </c>
      <c r="N471" s="235" t="s">
        <v>57</v>
      </c>
      <c r="O471" s="235" t="s">
        <v>10584</v>
      </c>
      <c r="P471" s="235" t="s">
        <v>10585</v>
      </c>
      <c r="Q471" s="235" t="s">
        <v>8987</v>
      </c>
      <c r="R471" s="235" t="s">
        <v>57</v>
      </c>
      <c r="S471" s="235" t="s">
        <v>119</v>
      </c>
      <c r="T471" s="235" t="s">
        <v>53</v>
      </c>
      <c r="U471" s="235" t="s">
        <v>58</v>
      </c>
      <c r="V471" s="235" t="s">
        <v>48</v>
      </c>
      <c r="W471" s="235" t="s">
        <v>8988</v>
      </c>
      <c r="X471" s="235" t="s">
        <v>60</v>
      </c>
      <c r="Y471" s="235">
        <v>0</v>
      </c>
      <c r="Z471" s="235">
        <v>100</v>
      </c>
      <c r="AA471" s="235" t="s"/>
    </row>
    <row r="472" spans="1:27">
      <c r="A472" s="234" t="s">
        <v>10586</v>
      </c>
      <c r="B472" s="234" t="s">
        <v>45</v>
      </c>
      <c r="C472" s="234" t="s">
        <v>8952</v>
      </c>
      <c r="D472" s="234" t="s">
        <v>47</v>
      </c>
      <c r="E472" s="234" t="s">
        <v>48</v>
      </c>
      <c r="F472" s="234" t="s">
        <v>10587</v>
      </c>
      <c r="G472" s="235" t="s">
        <v>10588</v>
      </c>
      <c r="H472" s="235" t="s">
        <v>10589</v>
      </c>
      <c r="I472" s="235" t="s">
        <v>52</v>
      </c>
      <c r="J472" s="235" t="s">
        <v>53</v>
      </c>
      <c r="K472" s="235" t="s">
        <v>779</v>
      </c>
      <c r="L472" s="235" t="s">
        <v>55</v>
      </c>
      <c r="M472" s="235" t="s">
        <v>10590</v>
      </c>
      <c r="N472" s="235" t="s">
        <v>57</v>
      </c>
      <c r="O472" s="235" t="s">
        <v>47</v>
      </c>
      <c r="P472" s="235" t="s">
        <v>47</v>
      </c>
      <c r="Q472" s="235" t="s">
        <v>57</v>
      </c>
      <c r="R472" s="235" t="s">
        <v>57</v>
      </c>
      <c r="S472" s="235" t="s">
        <v>48</v>
      </c>
      <c r="T472" s="235" t="s">
        <v>48</v>
      </c>
      <c r="U472" s="235" t="s">
        <v>58</v>
      </c>
      <c r="V472" s="235" t="s">
        <v>48</v>
      </c>
      <c r="W472" s="235" t="s">
        <v>10591</v>
      </c>
      <c r="X472" s="235" t="s">
        <v>60</v>
      </c>
      <c r="Y472" s="235">
        <v>590</v>
      </c>
      <c r="Z472" s="235">
        <v>0</v>
      </c>
      <c r="AA472" s="235" t="s"/>
    </row>
    <row r="473" spans="1:27">
      <c r="A473" s="234" t="s">
        <v>10592</v>
      </c>
      <c r="B473" s="234" t="s">
        <v>45</v>
      </c>
      <c r="C473" s="234" t="s">
        <v>8952</v>
      </c>
      <c r="D473" s="234" t="s">
        <v>47</v>
      </c>
      <c r="E473" s="234" t="s">
        <v>48</v>
      </c>
      <c r="F473" s="234" t="s">
        <v>10587</v>
      </c>
      <c r="G473" s="235" t="s">
        <v>10588</v>
      </c>
      <c r="H473" s="235" t="s">
        <v>10589</v>
      </c>
      <c r="I473" s="235" t="s">
        <v>52</v>
      </c>
      <c r="J473" s="235" t="s">
        <v>116</v>
      </c>
      <c r="K473" s="235" t="s">
        <v>779</v>
      </c>
      <c r="L473" s="235" t="s">
        <v>55</v>
      </c>
      <c r="M473" s="235" t="s">
        <v>57</v>
      </c>
      <c r="N473" s="235" t="s">
        <v>57</v>
      </c>
      <c r="O473" s="235" t="s">
        <v>10593</v>
      </c>
      <c r="P473" s="235" t="s">
        <v>10594</v>
      </c>
      <c r="Q473" s="235" t="s">
        <v>8998</v>
      </c>
      <c r="R473" s="235" t="s">
        <v>57</v>
      </c>
      <c r="S473" s="235" t="s">
        <v>119</v>
      </c>
      <c r="T473" s="235" t="s">
        <v>53</v>
      </c>
      <c r="U473" s="235" t="s">
        <v>58</v>
      </c>
      <c r="V473" s="235" t="s">
        <v>48</v>
      </c>
      <c r="W473" s="235" t="s">
        <v>8999</v>
      </c>
      <c r="X473" s="235" t="s">
        <v>60</v>
      </c>
      <c r="Y473" s="235">
        <v>0</v>
      </c>
      <c r="Z473" s="235">
        <v>400</v>
      </c>
      <c r="AA473" s="235" t="s"/>
    </row>
    <row r="474" spans="1:27">
      <c r="A474" s="234" t="s">
        <v>10595</v>
      </c>
      <c r="B474" s="234" t="s">
        <v>45</v>
      </c>
      <c r="C474" s="234" t="s">
        <v>8952</v>
      </c>
      <c r="D474" s="234" t="s">
        <v>47</v>
      </c>
      <c r="E474" s="234" t="s">
        <v>48</v>
      </c>
      <c r="F474" s="234" t="s">
        <v>10532</v>
      </c>
      <c r="G474" s="234" t="s">
        <v>10533</v>
      </c>
      <c r="H474" s="234" t="s">
        <v>10534</v>
      </c>
      <c r="I474" s="235" t="s">
        <v>52</v>
      </c>
      <c r="J474" s="235" t="s">
        <v>116</v>
      </c>
      <c r="K474" s="235" t="s">
        <v>162</v>
      </c>
      <c r="L474" s="235" t="s">
        <v>55</v>
      </c>
      <c r="M474" s="235" t="s">
        <v>57</v>
      </c>
      <c r="N474" s="235" t="s">
        <v>57</v>
      </c>
      <c r="O474" s="235" t="s">
        <v>10596</v>
      </c>
      <c r="P474" s="235" t="s">
        <v>10597</v>
      </c>
      <c r="Q474" s="235" t="s">
        <v>9901</v>
      </c>
      <c r="R474" s="235" t="s">
        <v>57</v>
      </c>
      <c r="S474" s="235" t="s">
        <v>119</v>
      </c>
      <c r="T474" s="235" t="s">
        <v>53</v>
      </c>
      <c r="U474" s="235" t="s">
        <v>58</v>
      </c>
      <c r="V474" s="235" t="s">
        <v>48</v>
      </c>
      <c r="W474" s="235" t="s">
        <v>10598</v>
      </c>
      <c r="X474" s="235" t="s">
        <v>60</v>
      </c>
      <c r="Y474" s="235">
        <v>0</v>
      </c>
      <c r="Z474" s="235">
        <v>355</v>
      </c>
      <c r="AA474" s="235" t="s"/>
    </row>
    <row r="475" spans="1:27">
      <c r="A475" s="235" t="s">
        <v>10599</v>
      </c>
      <c r="B475" s="235" t="s">
        <v>45</v>
      </c>
      <c r="C475" s="235" t="s">
        <v>8952</v>
      </c>
      <c r="D475" s="235" t="s">
        <v>47</v>
      </c>
      <c r="E475" s="235" t="s">
        <v>48</v>
      </c>
      <c r="F475" s="235" t="s">
        <v>10388</v>
      </c>
      <c r="G475" s="235" t="s">
        <v>10389</v>
      </c>
      <c r="H475" s="235" t="s">
        <v>10390</v>
      </c>
      <c r="I475" s="235" t="s">
        <v>52</v>
      </c>
      <c r="J475" s="235" t="s">
        <v>116</v>
      </c>
      <c r="K475" s="235" t="s">
        <v>162</v>
      </c>
      <c r="L475" s="235" t="s">
        <v>55</v>
      </c>
      <c r="M475" s="235" t="s">
        <v>57</v>
      </c>
      <c r="N475" s="235" t="s">
        <v>57</v>
      </c>
      <c r="O475" s="235" t="s">
        <v>10600</v>
      </c>
      <c r="P475" s="235" t="s">
        <v>10601</v>
      </c>
      <c r="Q475" s="235" t="s">
        <v>8987</v>
      </c>
      <c r="R475" s="235" t="s">
        <v>57</v>
      </c>
      <c r="S475" s="235" t="s">
        <v>119</v>
      </c>
      <c r="T475" s="235" t="s">
        <v>53</v>
      </c>
      <c r="U475" s="235" t="s">
        <v>58</v>
      </c>
      <c r="V475" s="235" t="s">
        <v>48</v>
      </c>
      <c r="W475" s="235" t="s">
        <v>8988</v>
      </c>
      <c r="X475" s="235" t="s">
        <v>60</v>
      </c>
      <c r="Y475" s="235">
        <v>0</v>
      </c>
      <c r="Z475" s="235">
        <v>100</v>
      </c>
      <c r="AA475" s="235" t="s"/>
    </row>
    <row r="476" spans="1:27">
      <c r="A476" s="235" t="s">
        <v>10602</v>
      </c>
      <c r="B476" s="235" t="s">
        <v>45</v>
      </c>
      <c r="C476" s="235" t="s">
        <v>8952</v>
      </c>
      <c r="D476" s="235" t="s">
        <v>47</v>
      </c>
      <c r="E476" s="235" t="s">
        <v>48</v>
      </c>
      <c r="F476" s="235" t="s">
        <v>10603</v>
      </c>
      <c r="G476" s="235" t="s">
        <v>10604</v>
      </c>
      <c r="H476" s="235" t="s">
        <v>10605</v>
      </c>
      <c r="I476" s="235" t="s">
        <v>52</v>
      </c>
      <c r="J476" s="235" t="s">
        <v>53</v>
      </c>
      <c r="K476" s="235" t="s">
        <v>10606</v>
      </c>
      <c r="L476" s="235" t="s">
        <v>55</v>
      </c>
      <c r="M476" s="235" t="s">
        <v>9012</v>
      </c>
      <c r="N476" s="235" t="s">
        <v>57</v>
      </c>
      <c r="O476" s="235" t="s">
        <v>47</v>
      </c>
      <c r="P476" s="235" t="s">
        <v>47</v>
      </c>
      <c r="Q476" s="235" t="s">
        <v>57</v>
      </c>
      <c r="R476" s="235" t="s">
        <v>57</v>
      </c>
      <c r="S476" s="235" t="s">
        <v>48</v>
      </c>
      <c r="T476" s="235" t="s">
        <v>48</v>
      </c>
      <c r="U476" s="235" t="s">
        <v>58</v>
      </c>
      <c r="V476" s="235" t="s">
        <v>48</v>
      </c>
      <c r="W476" s="235" t="s">
        <v>9013</v>
      </c>
      <c r="X476" s="235" t="s">
        <v>60</v>
      </c>
      <c r="Y476" s="235">
        <v>1500</v>
      </c>
      <c r="Z476" s="235">
        <v>0</v>
      </c>
      <c r="AA476" s="235" t="s"/>
    </row>
    <row r="477" spans="1:27">
      <c r="A477" s="235" t="s">
        <v>10607</v>
      </c>
      <c r="B477" s="235" t="s">
        <v>45</v>
      </c>
      <c r="C477" s="235" t="s">
        <v>8952</v>
      </c>
      <c r="D477" s="235" t="s">
        <v>47</v>
      </c>
      <c r="E477" s="235" t="s">
        <v>48</v>
      </c>
      <c r="F477" s="235" t="s">
        <v>10608</v>
      </c>
      <c r="G477" s="235" t="s">
        <v>10609</v>
      </c>
      <c r="H477" s="235" t="s">
        <v>9650</v>
      </c>
      <c r="I477" s="235" t="s">
        <v>52</v>
      </c>
      <c r="J477" s="235" t="s">
        <v>53</v>
      </c>
      <c r="K477" s="235" t="s">
        <v>385</v>
      </c>
      <c r="L477" s="235" t="s">
        <v>55</v>
      </c>
      <c r="M477" s="235" t="s">
        <v>10610</v>
      </c>
      <c r="N477" s="235" t="s">
        <v>57</v>
      </c>
      <c r="O477" s="235" t="s">
        <v>47</v>
      </c>
      <c r="P477" s="235" t="s">
        <v>47</v>
      </c>
      <c r="Q477" s="235" t="s">
        <v>57</v>
      </c>
      <c r="R477" s="235" t="s">
        <v>57</v>
      </c>
      <c r="S477" s="235" t="s">
        <v>48</v>
      </c>
      <c r="T477" s="235" t="s">
        <v>48</v>
      </c>
      <c r="U477" s="235" t="s">
        <v>58</v>
      </c>
      <c r="V477" s="235" t="s">
        <v>48</v>
      </c>
      <c r="W477" s="235" t="s">
        <v>10611</v>
      </c>
      <c r="X477" s="235" t="s">
        <v>60</v>
      </c>
      <c r="Y477" s="235">
        <v>900</v>
      </c>
      <c r="Z477" s="235">
        <v>0</v>
      </c>
      <c r="AA477" s="235" t="s"/>
    </row>
    <row r="478" spans="1:27">
      <c r="A478" s="235" t="s">
        <v>10612</v>
      </c>
      <c r="B478" s="235" t="s">
        <v>45</v>
      </c>
      <c r="C478" s="235" t="s">
        <v>8952</v>
      </c>
      <c r="D478" s="235" t="s">
        <v>47</v>
      </c>
      <c r="E478" s="235" t="s">
        <v>48</v>
      </c>
      <c r="F478" s="235" t="s">
        <v>10608</v>
      </c>
      <c r="G478" s="235" t="s">
        <v>10609</v>
      </c>
      <c r="H478" s="235" t="s">
        <v>9650</v>
      </c>
      <c r="I478" s="235" t="s">
        <v>52</v>
      </c>
      <c r="J478" s="235" t="s">
        <v>116</v>
      </c>
      <c r="K478" s="235" t="s">
        <v>385</v>
      </c>
      <c r="L478" s="235" t="s">
        <v>55</v>
      </c>
      <c r="M478" s="235" t="s">
        <v>57</v>
      </c>
      <c r="N478" s="235" t="s">
        <v>57</v>
      </c>
      <c r="O478" s="235" t="s">
        <v>10613</v>
      </c>
      <c r="P478" s="235" t="s">
        <v>10614</v>
      </c>
      <c r="Q478" s="235" t="s">
        <v>8987</v>
      </c>
      <c r="R478" s="235" t="s">
        <v>57</v>
      </c>
      <c r="S478" s="235" t="s">
        <v>119</v>
      </c>
      <c r="T478" s="235" t="s">
        <v>53</v>
      </c>
      <c r="U478" s="235" t="s">
        <v>58</v>
      </c>
      <c r="V478" s="235" t="s">
        <v>48</v>
      </c>
      <c r="W478" s="235" t="s">
        <v>8988</v>
      </c>
      <c r="X478" s="235" t="s">
        <v>60</v>
      </c>
      <c r="Y478" s="235">
        <v>0</v>
      </c>
      <c r="Z478" s="235">
        <v>100</v>
      </c>
      <c r="AA478" s="235" t="s"/>
    </row>
    <row r="479" spans="1:27">
      <c r="A479" s="235" t="s">
        <v>10615</v>
      </c>
      <c r="B479" s="235" t="s">
        <v>45</v>
      </c>
      <c r="C479" s="235" t="s">
        <v>8952</v>
      </c>
      <c r="D479" s="235" t="s">
        <v>47</v>
      </c>
      <c r="E479" s="235" t="s">
        <v>48</v>
      </c>
      <c r="F479" s="235" t="s">
        <v>10608</v>
      </c>
      <c r="G479" s="235" t="s">
        <v>10609</v>
      </c>
      <c r="H479" s="235" t="s">
        <v>9650</v>
      </c>
      <c r="I479" s="235" t="s">
        <v>52</v>
      </c>
      <c r="J479" s="235" t="s">
        <v>116</v>
      </c>
      <c r="K479" s="235" t="s">
        <v>385</v>
      </c>
      <c r="L479" s="235" t="s">
        <v>55</v>
      </c>
      <c r="M479" s="235" t="s">
        <v>57</v>
      </c>
      <c r="N479" s="235" t="s">
        <v>57</v>
      </c>
      <c r="O479" s="235" t="s">
        <v>10616</v>
      </c>
      <c r="P479" s="235" t="s">
        <v>10617</v>
      </c>
      <c r="Q479" s="235" t="s">
        <v>8987</v>
      </c>
      <c r="R479" s="235" t="s">
        <v>57</v>
      </c>
      <c r="S479" s="235" t="s">
        <v>119</v>
      </c>
      <c r="T479" s="235" t="s">
        <v>53</v>
      </c>
      <c r="U479" s="235" t="s">
        <v>58</v>
      </c>
      <c r="V479" s="235" t="s">
        <v>48</v>
      </c>
      <c r="W479" s="235" t="s">
        <v>8988</v>
      </c>
      <c r="X479" s="235" t="s">
        <v>60</v>
      </c>
      <c r="Y479" s="235">
        <v>0</v>
      </c>
      <c r="Z479" s="235">
        <v>100</v>
      </c>
      <c r="AA479" s="235" t="s"/>
    </row>
    <row r="480" spans="1:27">
      <c r="A480" s="235" t="s">
        <v>10618</v>
      </c>
      <c r="B480" s="235" t="s">
        <v>45</v>
      </c>
      <c r="C480" s="235" t="s">
        <v>8952</v>
      </c>
      <c r="D480" s="235" t="s">
        <v>47</v>
      </c>
      <c r="E480" s="235" t="s">
        <v>48</v>
      </c>
      <c r="F480" s="235" t="s">
        <v>10619</v>
      </c>
      <c r="G480" s="235" t="s">
        <v>10620</v>
      </c>
      <c r="H480" s="235" t="s">
        <v>2376</v>
      </c>
      <c r="I480" s="235" t="s">
        <v>52</v>
      </c>
      <c r="J480" s="235" t="s">
        <v>53</v>
      </c>
      <c r="K480" s="235" t="s">
        <v>385</v>
      </c>
      <c r="L480" s="235" t="s">
        <v>55</v>
      </c>
      <c r="M480" s="235" t="s">
        <v>9587</v>
      </c>
      <c r="N480" s="235" t="s">
        <v>57</v>
      </c>
      <c r="O480" s="235" t="s">
        <v>47</v>
      </c>
      <c r="P480" s="235" t="s">
        <v>47</v>
      </c>
      <c r="Q480" s="235" t="s">
        <v>57</v>
      </c>
      <c r="R480" s="235" t="s">
        <v>57</v>
      </c>
      <c r="S480" s="235" t="s">
        <v>48</v>
      </c>
      <c r="T480" s="235" t="s">
        <v>48</v>
      </c>
      <c r="U480" s="235" t="s">
        <v>58</v>
      </c>
      <c r="V480" s="235" t="s">
        <v>48</v>
      </c>
      <c r="W480" s="235" t="s">
        <v>9588</v>
      </c>
      <c r="X480" s="235" t="s">
        <v>60</v>
      </c>
      <c r="Y480" s="235">
        <v>705</v>
      </c>
      <c r="Z480" s="235">
        <v>0</v>
      </c>
      <c r="AA480" s="235" t="s"/>
    </row>
    <row r="481" spans="1:27">
      <c r="A481" s="235" t="s">
        <v>10621</v>
      </c>
      <c r="B481" s="235" t="s">
        <v>45</v>
      </c>
      <c r="C481" s="235" t="s">
        <v>8952</v>
      </c>
      <c r="D481" s="235" t="s">
        <v>47</v>
      </c>
      <c r="E481" s="235" t="s">
        <v>48</v>
      </c>
      <c r="F481" s="235" t="s">
        <v>10622</v>
      </c>
      <c r="G481" s="235" t="s">
        <v>10623</v>
      </c>
      <c r="H481" s="235" t="s">
        <v>10624</v>
      </c>
      <c r="I481" s="235" t="s">
        <v>52</v>
      </c>
      <c r="J481" s="235" t="s">
        <v>53</v>
      </c>
      <c r="K481" s="235" t="s">
        <v>578</v>
      </c>
      <c r="L481" s="235" t="s">
        <v>55</v>
      </c>
      <c r="M481" s="235" t="s">
        <v>9400</v>
      </c>
      <c r="N481" s="235" t="s">
        <v>57</v>
      </c>
      <c r="O481" s="235" t="s">
        <v>47</v>
      </c>
      <c r="P481" s="235" t="s">
        <v>47</v>
      </c>
      <c r="Q481" s="235" t="s">
        <v>57</v>
      </c>
      <c r="R481" s="235" t="s">
        <v>57</v>
      </c>
      <c r="S481" s="235" t="s">
        <v>48</v>
      </c>
      <c r="T481" s="235" t="s">
        <v>48</v>
      </c>
      <c r="U481" s="235" t="s">
        <v>58</v>
      </c>
      <c r="V481" s="235" t="s">
        <v>48</v>
      </c>
      <c r="W481" s="235" t="s">
        <v>9401</v>
      </c>
      <c r="X481" s="235" t="s">
        <v>60</v>
      </c>
      <c r="Y481" s="235">
        <v>270</v>
      </c>
      <c r="Z481" s="235">
        <v>0</v>
      </c>
      <c r="AA481" s="235" t="s"/>
    </row>
    <row r="482" spans="1:27">
      <c r="A482" s="235" t="s">
        <v>10625</v>
      </c>
      <c r="B482" s="235" t="s">
        <v>45</v>
      </c>
      <c r="C482" s="235" t="s">
        <v>8952</v>
      </c>
      <c r="D482" s="235" t="s">
        <v>47</v>
      </c>
      <c r="E482" s="235" t="s">
        <v>48</v>
      </c>
      <c r="F482" s="235" t="s">
        <v>10622</v>
      </c>
      <c r="G482" s="235" t="s">
        <v>10623</v>
      </c>
      <c r="H482" s="235" t="s">
        <v>10624</v>
      </c>
      <c r="I482" s="235" t="s">
        <v>52</v>
      </c>
      <c r="J482" s="235" t="s">
        <v>116</v>
      </c>
      <c r="K482" s="235" t="s">
        <v>578</v>
      </c>
      <c r="L482" s="235" t="s">
        <v>55</v>
      </c>
      <c r="M482" s="235" t="s">
        <v>57</v>
      </c>
      <c r="N482" s="235" t="s">
        <v>57</v>
      </c>
      <c r="O482" s="235" t="s">
        <v>10626</v>
      </c>
      <c r="P482" s="235" t="s">
        <v>10627</v>
      </c>
      <c r="Q482" s="235" t="s">
        <v>8987</v>
      </c>
      <c r="R482" s="235" t="s">
        <v>57</v>
      </c>
      <c r="S482" s="235" t="s">
        <v>119</v>
      </c>
      <c r="T482" s="235" t="s">
        <v>53</v>
      </c>
      <c r="U482" s="235" t="s">
        <v>58</v>
      </c>
      <c r="V482" s="235" t="s">
        <v>48</v>
      </c>
      <c r="W482" s="235" t="s">
        <v>8988</v>
      </c>
      <c r="X482" s="235" t="s">
        <v>60</v>
      </c>
      <c r="Y482" s="235">
        <v>0</v>
      </c>
      <c r="Z482" s="235">
        <v>100</v>
      </c>
      <c r="AA482" s="235" t="s"/>
    </row>
    <row r="483" spans="1:27">
      <c r="A483" s="235" t="s">
        <v>10628</v>
      </c>
      <c r="B483" s="235" t="s">
        <v>45</v>
      </c>
      <c r="C483" s="235" t="s">
        <v>8952</v>
      </c>
      <c r="D483" s="235" t="s">
        <v>47</v>
      </c>
      <c r="E483" s="235" t="s">
        <v>48</v>
      </c>
      <c r="F483" s="235" t="s">
        <v>10629</v>
      </c>
      <c r="G483" s="235" t="s">
        <v>10630</v>
      </c>
      <c r="H483" s="235" t="s">
        <v>10631</v>
      </c>
      <c r="I483" s="235" t="s">
        <v>52</v>
      </c>
      <c r="J483" s="235" t="s">
        <v>53</v>
      </c>
      <c r="K483" s="235" t="s">
        <v>385</v>
      </c>
      <c r="L483" s="235" t="s">
        <v>55</v>
      </c>
      <c r="M483" s="235" t="s">
        <v>9787</v>
      </c>
      <c r="N483" s="235" t="s">
        <v>57</v>
      </c>
      <c r="O483" s="235" t="s">
        <v>47</v>
      </c>
      <c r="P483" s="235" t="s">
        <v>47</v>
      </c>
      <c r="Q483" s="235" t="s">
        <v>57</v>
      </c>
      <c r="R483" s="235" t="s">
        <v>57</v>
      </c>
      <c r="S483" s="235" t="s">
        <v>48</v>
      </c>
      <c r="T483" s="235" t="s">
        <v>48</v>
      </c>
      <c r="U483" s="235" t="s">
        <v>58</v>
      </c>
      <c r="V483" s="235" t="s">
        <v>48</v>
      </c>
      <c r="W483" s="235" t="s">
        <v>9788</v>
      </c>
      <c r="X483" s="235" t="s">
        <v>60</v>
      </c>
      <c r="Y483" s="235">
        <v>610</v>
      </c>
      <c r="Z483" s="235">
        <v>0</v>
      </c>
      <c r="AA483" s="235" t="s"/>
    </row>
    <row r="484" spans="1:27">
      <c r="A484" s="235" t="s">
        <v>10632</v>
      </c>
      <c r="B484" s="235" t="s">
        <v>45</v>
      </c>
      <c r="C484" s="235" t="s">
        <v>8952</v>
      </c>
      <c r="D484" s="235" t="s">
        <v>47</v>
      </c>
      <c r="E484" s="235" t="s">
        <v>48</v>
      </c>
      <c r="F484" s="235" t="s">
        <v>10629</v>
      </c>
      <c r="G484" s="235" t="s">
        <v>10630</v>
      </c>
      <c r="H484" s="235" t="s">
        <v>10631</v>
      </c>
      <c r="I484" s="235" t="s">
        <v>52</v>
      </c>
      <c r="J484" s="235" t="s">
        <v>116</v>
      </c>
      <c r="K484" s="235" t="s">
        <v>385</v>
      </c>
      <c r="L484" s="235" t="s">
        <v>55</v>
      </c>
      <c r="M484" s="235" t="s">
        <v>57</v>
      </c>
      <c r="N484" s="235" t="s">
        <v>57</v>
      </c>
      <c r="O484" s="235" t="s">
        <v>10633</v>
      </c>
      <c r="P484" s="235" t="s">
        <v>10634</v>
      </c>
      <c r="Q484" s="235" t="s">
        <v>8998</v>
      </c>
      <c r="R484" s="235" t="s">
        <v>57</v>
      </c>
      <c r="S484" s="235" t="s">
        <v>119</v>
      </c>
      <c r="T484" s="235" t="s">
        <v>53</v>
      </c>
      <c r="U484" s="235" t="s">
        <v>58</v>
      </c>
      <c r="V484" s="235" t="s">
        <v>48</v>
      </c>
      <c r="W484" s="235" t="s">
        <v>8999</v>
      </c>
      <c r="X484" s="235" t="s">
        <v>60</v>
      </c>
      <c r="Y484" s="235">
        <v>0</v>
      </c>
      <c r="Z484" s="235">
        <v>400</v>
      </c>
      <c r="AA484" s="235" t="s"/>
    </row>
    <row r="485" spans="1:27">
      <c r="A485" s="235" t="s">
        <v>10635</v>
      </c>
      <c r="B485" s="235" t="s">
        <v>45</v>
      </c>
      <c r="C485" s="235" t="s">
        <v>8952</v>
      </c>
      <c r="D485" s="235" t="s">
        <v>47</v>
      </c>
      <c r="E485" s="235" t="s">
        <v>48</v>
      </c>
      <c r="F485" s="235" t="s">
        <v>10636</v>
      </c>
      <c r="G485" s="235" t="s">
        <v>10637</v>
      </c>
      <c r="H485" s="235" t="s">
        <v>2824</v>
      </c>
      <c r="I485" s="235" t="s">
        <v>52</v>
      </c>
      <c r="J485" s="235" t="s">
        <v>53</v>
      </c>
      <c r="K485" s="235" t="s">
        <v>385</v>
      </c>
      <c r="L485" s="235" t="s">
        <v>55</v>
      </c>
      <c r="M485" s="235" t="s">
        <v>9652</v>
      </c>
      <c r="N485" s="235" t="s">
        <v>57</v>
      </c>
      <c r="O485" s="235" t="s">
        <v>47</v>
      </c>
      <c r="P485" s="235" t="s">
        <v>47</v>
      </c>
      <c r="Q485" s="235" t="s">
        <v>57</v>
      </c>
      <c r="R485" s="235" t="s">
        <v>57</v>
      </c>
      <c r="S485" s="235" t="s">
        <v>48</v>
      </c>
      <c r="T485" s="235" t="s">
        <v>48</v>
      </c>
      <c r="U485" s="235" t="s">
        <v>58</v>
      </c>
      <c r="V485" s="235" t="s">
        <v>48</v>
      </c>
      <c r="W485" s="235" t="s">
        <v>469</v>
      </c>
      <c r="X485" s="235" t="s">
        <v>60</v>
      </c>
      <c r="Y485" s="235">
        <v>470</v>
      </c>
      <c r="Z485" s="235">
        <v>0</v>
      </c>
      <c r="AA485" s="235" t="s"/>
    </row>
    <row r="486" spans="1:27">
      <c r="A486" s="235" t="s">
        <v>10638</v>
      </c>
      <c r="B486" s="235" t="s">
        <v>45</v>
      </c>
      <c r="C486" s="235" t="s">
        <v>8952</v>
      </c>
      <c r="D486" s="235" t="s">
        <v>47</v>
      </c>
      <c r="E486" s="235" t="s">
        <v>48</v>
      </c>
      <c r="F486" s="235" t="s">
        <v>10636</v>
      </c>
      <c r="G486" s="235" t="s">
        <v>10637</v>
      </c>
      <c r="H486" s="235" t="s">
        <v>2824</v>
      </c>
      <c r="I486" s="235" t="s">
        <v>52</v>
      </c>
      <c r="J486" s="235" t="s">
        <v>116</v>
      </c>
      <c r="K486" s="235" t="s">
        <v>385</v>
      </c>
      <c r="L486" s="235" t="s">
        <v>55</v>
      </c>
      <c r="M486" s="235" t="s">
        <v>57</v>
      </c>
      <c r="N486" s="235" t="s">
        <v>57</v>
      </c>
      <c r="O486" s="235" t="s">
        <v>10639</v>
      </c>
      <c r="P486" s="235" t="s">
        <v>10640</v>
      </c>
      <c r="Q486" s="235" t="s">
        <v>8987</v>
      </c>
      <c r="R486" s="235" t="s">
        <v>57</v>
      </c>
      <c r="S486" s="235" t="s">
        <v>119</v>
      </c>
      <c r="T486" s="235" t="s">
        <v>53</v>
      </c>
      <c r="U486" s="235" t="s">
        <v>58</v>
      </c>
      <c r="V486" s="235" t="s">
        <v>48</v>
      </c>
      <c r="W486" s="235" t="s">
        <v>8988</v>
      </c>
      <c r="X486" s="235" t="s">
        <v>60</v>
      </c>
      <c r="Y486" s="235">
        <v>0</v>
      </c>
      <c r="Z486" s="235">
        <v>100</v>
      </c>
      <c r="AA486" s="235" t="s"/>
    </row>
    <row r="487" spans="1:27">
      <c r="A487" s="235" t="s">
        <v>980</v>
      </c>
      <c r="B487" s="235" t="s">
        <v>45</v>
      </c>
      <c r="C487" s="235" t="s">
        <v>8952</v>
      </c>
      <c r="D487" s="235" t="s">
        <v>47</v>
      </c>
      <c r="E487" s="235" t="s">
        <v>48</v>
      </c>
      <c r="F487" s="235" t="s">
        <v>10636</v>
      </c>
      <c r="G487" s="235" t="s">
        <v>10637</v>
      </c>
      <c r="H487" s="235" t="s">
        <v>2824</v>
      </c>
      <c r="I487" s="235" t="s">
        <v>52</v>
      </c>
      <c r="J487" s="235" t="s">
        <v>116</v>
      </c>
      <c r="K487" s="235" t="s">
        <v>385</v>
      </c>
      <c r="L487" s="235" t="s">
        <v>55</v>
      </c>
      <c r="M487" s="235" t="s">
        <v>57</v>
      </c>
      <c r="N487" s="235" t="s">
        <v>57</v>
      </c>
      <c r="O487" s="235" t="s">
        <v>10641</v>
      </c>
      <c r="P487" s="235" t="s">
        <v>10642</v>
      </c>
      <c r="Q487" s="235" t="s">
        <v>8987</v>
      </c>
      <c r="R487" s="235" t="s">
        <v>57</v>
      </c>
      <c r="S487" s="235" t="s">
        <v>119</v>
      </c>
      <c r="T487" s="235" t="s">
        <v>53</v>
      </c>
      <c r="U487" s="235" t="s">
        <v>58</v>
      </c>
      <c r="V487" s="235" t="s">
        <v>48</v>
      </c>
      <c r="W487" s="235" t="s">
        <v>8988</v>
      </c>
      <c r="X487" s="235" t="s">
        <v>60</v>
      </c>
      <c r="Y487" s="235">
        <v>0</v>
      </c>
      <c r="Z487" s="235">
        <v>100</v>
      </c>
      <c r="AA487" s="235" t="s"/>
    </row>
    <row r="488" spans="1:27">
      <c r="A488" s="235" t="s">
        <v>10643</v>
      </c>
      <c r="B488" s="235" t="s">
        <v>45</v>
      </c>
      <c r="C488" s="235" t="s">
        <v>8952</v>
      </c>
      <c r="D488" s="235" t="s">
        <v>47</v>
      </c>
      <c r="E488" s="235" t="s">
        <v>48</v>
      </c>
      <c r="F488" s="235" t="s">
        <v>10644</v>
      </c>
      <c r="G488" s="235" t="s">
        <v>10645</v>
      </c>
      <c r="H488" s="235" t="s">
        <v>2824</v>
      </c>
      <c r="I488" s="235" t="s">
        <v>52</v>
      </c>
      <c r="J488" s="235" t="s">
        <v>53</v>
      </c>
      <c r="K488" s="235" t="s">
        <v>385</v>
      </c>
      <c r="L488" s="235" t="s">
        <v>55</v>
      </c>
      <c r="M488" s="235" t="s">
        <v>9494</v>
      </c>
      <c r="N488" s="235" t="s">
        <v>57</v>
      </c>
      <c r="O488" s="235" t="s">
        <v>47</v>
      </c>
      <c r="P488" s="235" t="s">
        <v>47</v>
      </c>
      <c r="Q488" s="235" t="s">
        <v>57</v>
      </c>
      <c r="R488" s="235" t="s">
        <v>57</v>
      </c>
      <c r="S488" s="235" t="s">
        <v>48</v>
      </c>
      <c r="T488" s="235" t="s">
        <v>48</v>
      </c>
      <c r="U488" s="235" t="s">
        <v>58</v>
      </c>
      <c r="V488" s="235" t="s">
        <v>48</v>
      </c>
      <c r="W488" s="235" t="s">
        <v>9495</v>
      </c>
      <c r="X488" s="235" t="s">
        <v>60</v>
      </c>
      <c r="Y488" s="235">
        <v>1220</v>
      </c>
      <c r="Z488" s="235">
        <v>0</v>
      </c>
      <c r="AA488" s="235" t="s"/>
    </row>
    <row r="489" spans="1:27">
      <c r="A489" s="235" t="s">
        <v>10646</v>
      </c>
      <c r="B489" s="235" t="s">
        <v>45</v>
      </c>
      <c r="C489" s="235" t="s">
        <v>8952</v>
      </c>
      <c r="D489" s="235" t="s">
        <v>47</v>
      </c>
      <c r="E489" s="235" t="s">
        <v>48</v>
      </c>
      <c r="F489" s="235" t="s">
        <v>10644</v>
      </c>
      <c r="G489" s="235" t="s">
        <v>10645</v>
      </c>
      <c r="H489" s="235" t="s">
        <v>2824</v>
      </c>
      <c r="I489" s="235" t="s">
        <v>52</v>
      </c>
      <c r="J489" s="235" t="s">
        <v>116</v>
      </c>
      <c r="K489" s="235" t="s">
        <v>385</v>
      </c>
      <c r="L489" s="235" t="s">
        <v>55</v>
      </c>
      <c r="M489" s="235" t="s">
        <v>57</v>
      </c>
      <c r="N489" s="235" t="s">
        <v>57</v>
      </c>
      <c r="O489" s="235" t="s">
        <v>10647</v>
      </c>
      <c r="P489" s="235" t="s">
        <v>10648</v>
      </c>
      <c r="Q489" s="235" t="s">
        <v>8998</v>
      </c>
      <c r="R489" s="235" t="s">
        <v>57</v>
      </c>
      <c r="S489" s="235" t="s">
        <v>119</v>
      </c>
      <c r="T489" s="235" t="s">
        <v>53</v>
      </c>
      <c r="U489" s="235" t="s">
        <v>58</v>
      </c>
      <c r="V489" s="235" t="s">
        <v>48</v>
      </c>
      <c r="W489" s="235" t="s">
        <v>8999</v>
      </c>
      <c r="X489" s="235" t="s">
        <v>60</v>
      </c>
      <c r="Y489" s="235">
        <v>0</v>
      </c>
      <c r="Z489" s="235">
        <v>400</v>
      </c>
      <c r="AA489" s="235" t="s"/>
    </row>
    <row r="490" spans="1:27">
      <c r="A490" s="235" t="s">
        <v>10649</v>
      </c>
      <c r="B490" s="235" t="s">
        <v>45</v>
      </c>
      <c r="C490" s="235" t="s">
        <v>8952</v>
      </c>
      <c r="D490" s="235" t="s">
        <v>47</v>
      </c>
      <c r="E490" s="235" t="s">
        <v>48</v>
      </c>
      <c r="F490" s="235" t="s">
        <v>10644</v>
      </c>
      <c r="G490" s="235" t="s">
        <v>10645</v>
      </c>
      <c r="H490" s="235" t="s">
        <v>2824</v>
      </c>
      <c r="I490" s="235" t="s">
        <v>52</v>
      </c>
      <c r="J490" s="235" t="s">
        <v>116</v>
      </c>
      <c r="K490" s="235" t="s">
        <v>385</v>
      </c>
      <c r="L490" s="235" t="s">
        <v>55</v>
      </c>
      <c r="M490" s="235" t="s">
        <v>57</v>
      </c>
      <c r="N490" s="235" t="s">
        <v>57</v>
      </c>
      <c r="O490" s="235" t="s">
        <v>10650</v>
      </c>
      <c r="P490" s="235" t="s">
        <v>10651</v>
      </c>
      <c r="Q490" s="235" t="s">
        <v>8998</v>
      </c>
      <c r="R490" s="235" t="s">
        <v>57</v>
      </c>
      <c r="S490" s="235" t="s">
        <v>119</v>
      </c>
      <c r="T490" s="235" t="s">
        <v>53</v>
      </c>
      <c r="U490" s="235" t="s">
        <v>58</v>
      </c>
      <c r="V490" s="235" t="s">
        <v>48</v>
      </c>
      <c r="W490" s="235" t="s">
        <v>8999</v>
      </c>
      <c r="X490" s="235" t="s">
        <v>60</v>
      </c>
      <c r="Y490" s="235">
        <v>0</v>
      </c>
      <c r="Z490" s="235">
        <v>400</v>
      </c>
      <c r="AA490" s="235" t="s"/>
    </row>
    <row r="491" spans="1:27">
      <c r="A491" s="235" t="s">
        <v>10652</v>
      </c>
      <c r="B491" s="235" t="s">
        <v>45</v>
      </c>
      <c r="C491" s="235" t="s">
        <v>8952</v>
      </c>
      <c r="D491" s="235" t="s">
        <v>47</v>
      </c>
      <c r="E491" s="235" t="s">
        <v>48</v>
      </c>
      <c r="F491" s="235" t="s">
        <v>10653</v>
      </c>
      <c r="G491" s="235" t="s">
        <v>10654</v>
      </c>
      <c r="H491" s="235" t="s">
        <v>2376</v>
      </c>
      <c r="I491" s="235" t="s">
        <v>52</v>
      </c>
      <c r="J491" s="235" t="s">
        <v>53</v>
      </c>
      <c r="K491" s="235" t="s">
        <v>385</v>
      </c>
      <c r="L491" s="235" t="s">
        <v>55</v>
      </c>
      <c r="M491" s="235" t="s">
        <v>8993</v>
      </c>
      <c r="N491" s="235" t="s">
        <v>57</v>
      </c>
      <c r="O491" s="235" t="s">
        <v>47</v>
      </c>
      <c r="P491" s="235" t="s">
        <v>47</v>
      </c>
      <c r="Q491" s="235" t="s">
        <v>57</v>
      </c>
      <c r="R491" s="235" t="s">
        <v>57</v>
      </c>
      <c r="S491" s="235" t="s">
        <v>48</v>
      </c>
      <c r="T491" s="235" t="s">
        <v>48</v>
      </c>
      <c r="U491" s="235" t="s">
        <v>58</v>
      </c>
      <c r="V491" s="235" t="s">
        <v>48</v>
      </c>
      <c r="W491" s="235" t="s">
        <v>8994</v>
      </c>
      <c r="X491" s="235" t="s">
        <v>60</v>
      </c>
      <c r="Y491" s="235">
        <v>750</v>
      </c>
      <c r="Z491" s="235">
        <v>0</v>
      </c>
      <c r="AA491" s="235" t="s"/>
    </row>
    <row r="492" spans="1:27">
      <c r="A492" s="235" t="s">
        <v>10655</v>
      </c>
      <c r="B492" s="235" t="s">
        <v>45</v>
      </c>
      <c r="C492" s="235" t="s">
        <v>8952</v>
      </c>
      <c r="D492" s="235" t="s">
        <v>47</v>
      </c>
      <c r="E492" s="235" t="s">
        <v>48</v>
      </c>
      <c r="F492" s="235" t="s">
        <v>10656</v>
      </c>
      <c r="G492" s="235" t="s">
        <v>10657</v>
      </c>
      <c r="H492" s="235" t="s">
        <v>10658</v>
      </c>
      <c r="I492" s="235" t="s">
        <v>52</v>
      </c>
      <c r="J492" s="235" t="s">
        <v>53</v>
      </c>
      <c r="K492" s="235" t="s">
        <v>559</v>
      </c>
      <c r="L492" s="235" t="s">
        <v>55</v>
      </c>
      <c r="M492" s="235" t="s">
        <v>8993</v>
      </c>
      <c r="N492" s="235" t="s">
        <v>57</v>
      </c>
      <c r="O492" s="235" t="s">
        <v>47</v>
      </c>
      <c r="P492" s="235" t="s">
        <v>47</v>
      </c>
      <c r="Q492" s="235" t="s">
        <v>57</v>
      </c>
      <c r="R492" s="235" t="s">
        <v>57</v>
      </c>
      <c r="S492" s="235" t="s">
        <v>48</v>
      </c>
      <c r="T492" s="235" t="s">
        <v>48</v>
      </c>
      <c r="U492" s="235" t="s">
        <v>58</v>
      </c>
      <c r="V492" s="235" t="s">
        <v>48</v>
      </c>
      <c r="W492" s="235" t="s">
        <v>8994</v>
      </c>
      <c r="X492" s="235" t="s">
        <v>60</v>
      </c>
      <c r="Y492" s="235">
        <v>750</v>
      </c>
      <c r="Z492" s="235">
        <v>0</v>
      </c>
      <c r="AA492" s="235" t="s"/>
    </row>
    <row r="493" spans="1:27">
      <c r="A493" s="235" t="s">
        <v>10659</v>
      </c>
      <c r="B493" s="235" t="s">
        <v>45</v>
      </c>
      <c r="C493" s="235" t="s">
        <v>8952</v>
      </c>
      <c r="D493" s="235" t="s">
        <v>47</v>
      </c>
      <c r="E493" s="235" t="s">
        <v>48</v>
      </c>
      <c r="F493" s="235" t="s">
        <v>10660</v>
      </c>
      <c r="G493" s="235" t="s">
        <v>10661</v>
      </c>
      <c r="H493" s="235" t="s">
        <v>10390</v>
      </c>
      <c r="I493" s="235" t="s">
        <v>52</v>
      </c>
      <c r="J493" s="235" t="s">
        <v>53</v>
      </c>
      <c r="K493" s="235" t="s">
        <v>385</v>
      </c>
      <c r="L493" s="235" t="s">
        <v>55</v>
      </c>
      <c r="M493" s="235" t="s">
        <v>10662</v>
      </c>
      <c r="N493" s="235" t="s">
        <v>57</v>
      </c>
      <c r="O493" s="235" t="s">
        <v>47</v>
      </c>
      <c r="P493" s="235" t="s">
        <v>47</v>
      </c>
      <c r="Q493" s="235" t="s">
        <v>57</v>
      </c>
      <c r="R493" s="235" t="s">
        <v>57</v>
      </c>
      <c r="S493" s="235" t="s">
        <v>48</v>
      </c>
      <c r="T493" s="235" t="s">
        <v>48</v>
      </c>
      <c r="U493" s="235" t="s">
        <v>58</v>
      </c>
      <c r="V493" s="235" t="s">
        <v>48</v>
      </c>
      <c r="W493" s="235" t="s">
        <v>10663</v>
      </c>
      <c r="X493" s="235" t="s">
        <v>60</v>
      </c>
      <c r="Y493" s="235">
        <v>1635</v>
      </c>
      <c r="Z493" s="235">
        <v>0</v>
      </c>
      <c r="AA493" s="235" t="s"/>
    </row>
    <row r="494" spans="1:27">
      <c r="A494" s="235" t="s">
        <v>10664</v>
      </c>
      <c r="B494" s="235" t="s">
        <v>45</v>
      </c>
      <c r="C494" s="235" t="s">
        <v>8952</v>
      </c>
      <c r="D494" s="235" t="s">
        <v>47</v>
      </c>
      <c r="E494" s="235" t="s">
        <v>48</v>
      </c>
      <c r="F494" s="235" t="s">
        <v>10660</v>
      </c>
      <c r="G494" s="235" t="s">
        <v>10661</v>
      </c>
      <c r="H494" s="235" t="s">
        <v>10390</v>
      </c>
      <c r="I494" s="235" t="s">
        <v>52</v>
      </c>
      <c r="J494" s="235" t="s">
        <v>116</v>
      </c>
      <c r="K494" s="235" t="s">
        <v>385</v>
      </c>
      <c r="L494" s="235" t="s">
        <v>55</v>
      </c>
      <c r="M494" s="235" t="s">
        <v>57</v>
      </c>
      <c r="N494" s="235" t="s">
        <v>57</v>
      </c>
      <c r="O494" s="235" t="s">
        <v>10665</v>
      </c>
      <c r="P494" s="235" t="s">
        <v>10666</v>
      </c>
      <c r="Q494" s="235" t="s">
        <v>8998</v>
      </c>
      <c r="R494" s="235" t="s">
        <v>57</v>
      </c>
      <c r="S494" s="235" t="s">
        <v>119</v>
      </c>
      <c r="T494" s="235" t="s">
        <v>53</v>
      </c>
      <c r="U494" s="235" t="s">
        <v>58</v>
      </c>
      <c r="V494" s="235" t="s">
        <v>48</v>
      </c>
      <c r="W494" s="235" t="s">
        <v>8999</v>
      </c>
      <c r="X494" s="235" t="s">
        <v>60</v>
      </c>
      <c r="Y494" s="235">
        <v>0</v>
      </c>
      <c r="Z494" s="235">
        <v>400</v>
      </c>
      <c r="AA494" s="235" t="s"/>
    </row>
    <row r="495" spans="1:27">
      <c r="A495" s="235" t="s">
        <v>10667</v>
      </c>
      <c r="B495" s="235" t="s">
        <v>45</v>
      </c>
      <c r="C495" s="235" t="s">
        <v>8952</v>
      </c>
      <c r="D495" s="235" t="s">
        <v>47</v>
      </c>
      <c r="E495" s="235" t="s">
        <v>48</v>
      </c>
      <c r="F495" s="235" t="s">
        <v>10660</v>
      </c>
      <c r="G495" s="235" t="s">
        <v>10661</v>
      </c>
      <c r="H495" s="235" t="s">
        <v>10390</v>
      </c>
      <c r="I495" s="235" t="s">
        <v>52</v>
      </c>
      <c r="J495" s="235" t="s">
        <v>116</v>
      </c>
      <c r="K495" s="235" t="s">
        <v>385</v>
      </c>
      <c r="L495" s="235" t="s">
        <v>55</v>
      </c>
      <c r="M495" s="235" t="s">
        <v>57</v>
      </c>
      <c r="N495" s="235" t="s">
        <v>57</v>
      </c>
      <c r="O495" s="235" t="s">
        <v>10668</v>
      </c>
      <c r="P495" s="235" t="s">
        <v>10669</v>
      </c>
      <c r="Q495" s="235" t="s">
        <v>8998</v>
      </c>
      <c r="R495" s="235" t="s">
        <v>57</v>
      </c>
      <c r="S495" s="235" t="s">
        <v>119</v>
      </c>
      <c r="T495" s="235" t="s">
        <v>53</v>
      </c>
      <c r="U495" s="235" t="s">
        <v>58</v>
      </c>
      <c r="V495" s="235" t="s">
        <v>48</v>
      </c>
      <c r="W495" s="235" t="s">
        <v>8999</v>
      </c>
      <c r="X495" s="235" t="s">
        <v>60</v>
      </c>
      <c r="Y495" s="235">
        <v>0</v>
      </c>
      <c r="Z495" s="235">
        <v>400</v>
      </c>
      <c r="AA495" s="235" t="s"/>
    </row>
    <row r="496" spans="1:27">
      <c r="A496" s="235" t="s">
        <v>10670</v>
      </c>
      <c r="B496" s="235" t="s">
        <v>45</v>
      </c>
      <c r="C496" s="235" t="s">
        <v>8952</v>
      </c>
      <c r="D496" s="235" t="s">
        <v>47</v>
      </c>
      <c r="E496" s="235" t="s">
        <v>48</v>
      </c>
      <c r="F496" s="235" t="s">
        <v>10660</v>
      </c>
      <c r="G496" s="235" t="s">
        <v>10661</v>
      </c>
      <c r="H496" s="235" t="s">
        <v>10390</v>
      </c>
      <c r="I496" s="235" t="s">
        <v>52</v>
      </c>
      <c r="J496" s="235" t="s">
        <v>116</v>
      </c>
      <c r="K496" s="235" t="s">
        <v>385</v>
      </c>
      <c r="L496" s="235" t="s">
        <v>55</v>
      </c>
      <c r="M496" s="235" t="s">
        <v>57</v>
      </c>
      <c r="N496" s="235" t="s">
        <v>57</v>
      </c>
      <c r="O496" s="235" t="s">
        <v>10671</v>
      </c>
      <c r="P496" s="235" t="s">
        <v>10672</v>
      </c>
      <c r="Q496" s="235" t="s">
        <v>8998</v>
      </c>
      <c r="R496" s="235" t="s">
        <v>57</v>
      </c>
      <c r="S496" s="235" t="s">
        <v>119</v>
      </c>
      <c r="T496" s="235" t="s">
        <v>53</v>
      </c>
      <c r="U496" s="235" t="s">
        <v>58</v>
      </c>
      <c r="V496" s="235" t="s">
        <v>48</v>
      </c>
      <c r="W496" s="235" t="s">
        <v>8999</v>
      </c>
      <c r="X496" s="235" t="s">
        <v>60</v>
      </c>
      <c r="Y496" s="235">
        <v>0</v>
      </c>
      <c r="Z496" s="235">
        <v>400</v>
      </c>
      <c r="AA496" s="235" t="s"/>
    </row>
    <row r="497" spans="1:27">
      <c r="A497" s="235" t="s">
        <v>10673</v>
      </c>
      <c r="B497" s="235" t="s">
        <v>45</v>
      </c>
      <c r="C497" s="235" t="s">
        <v>8952</v>
      </c>
      <c r="D497" s="235" t="s">
        <v>47</v>
      </c>
      <c r="E497" s="235" t="s">
        <v>48</v>
      </c>
      <c r="F497" s="235" t="s">
        <v>10674</v>
      </c>
      <c r="G497" s="235" t="s">
        <v>10675</v>
      </c>
      <c r="H497" s="235" t="s">
        <v>9948</v>
      </c>
      <c r="I497" s="235" t="s">
        <v>52</v>
      </c>
      <c r="J497" s="235" t="s">
        <v>53</v>
      </c>
      <c r="K497" s="235" t="s">
        <v>385</v>
      </c>
      <c r="L497" s="235" t="s">
        <v>55</v>
      </c>
      <c r="M497" s="235" t="s">
        <v>2015</v>
      </c>
      <c r="N497" s="235" t="s">
        <v>57</v>
      </c>
      <c r="O497" s="235" t="s">
        <v>47</v>
      </c>
      <c r="P497" s="235" t="s">
        <v>47</v>
      </c>
      <c r="Q497" s="235" t="s">
        <v>57</v>
      </c>
      <c r="R497" s="235" t="s">
        <v>57</v>
      </c>
      <c r="S497" s="235" t="s">
        <v>48</v>
      </c>
      <c r="T497" s="235" t="s">
        <v>48</v>
      </c>
      <c r="U497" s="235" t="s">
        <v>58</v>
      </c>
      <c r="V497" s="235" t="s">
        <v>48</v>
      </c>
      <c r="W497" s="235" t="s">
        <v>2016</v>
      </c>
      <c r="X497" s="235" t="s">
        <v>60</v>
      </c>
      <c r="Y497" s="235">
        <v>415</v>
      </c>
      <c r="Z497" s="235">
        <v>0</v>
      </c>
      <c r="AA497" s="235" t="s"/>
    </row>
    <row r="498" spans="1:27">
      <c r="A498" s="235" t="s">
        <v>10676</v>
      </c>
      <c r="B498" s="235" t="s">
        <v>45</v>
      </c>
      <c r="C498" s="235" t="s">
        <v>8952</v>
      </c>
      <c r="D498" s="235" t="s">
        <v>47</v>
      </c>
      <c r="E498" s="235" t="s">
        <v>48</v>
      </c>
      <c r="F498" s="235" t="s">
        <v>10458</v>
      </c>
      <c r="G498" s="235" t="s">
        <v>10459</v>
      </c>
      <c r="H498" s="235" t="s">
        <v>10460</v>
      </c>
      <c r="I498" s="235" t="s">
        <v>52</v>
      </c>
      <c r="J498" s="235" t="s">
        <v>116</v>
      </c>
      <c r="K498" s="235" t="s">
        <v>467</v>
      </c>
      <c r="L498" s="235" t="s">
        <v>55</v>
      </c>
      <c r="M498" s="235" t="s">
        <v>57</v>
      </c>
      <c r="N498" s="235" t="s">
        <v>57</v>
      </c>
      <c r="O498" s="235" t="s">
        <v>10677</v>
      </c>
      <c r="P498" s="235" t="s">
        <v>10678</v>
      </c>
      <c r="Q498" s="235" t="s">
        <v>8987</v>
      </c>
      <c r="R498" s="235" t="s">
        <v>57</v>
      </c>
      <c r="S498" s="235" t="s">
        <v>119</v>
      </c>
      <c r="T498" s="235" t="s">
        <v>53</v>
      </c>
      <c r="U498" s="235" t="s">
        <v>58</v>
      </c>
      <c r="V498" s="235" t="s">
        <v>48</v>
      </c>
      <c r="W498" s="235" t="s">
        <v>8988</v>
      </c>
      <c r="X498" s="235" t="s">
        <v>60</v>
      </c>
      <c r="Y498" s="235">
        <v>0</v>
      </c>
      <c r="Z498" s="235">
        <v>100</v>
      </c>
      <c r="AA498" s="235" t="s"/>
    </row>
    <row r="499" spans="1:27">
      <c r="A499" s="235" t="s">
        <v>10679</v>
      </c>
      <c r="B499" s="235" t="s">
        <v>45</v>
      </c>
      <c r="C499" s="235" t="s">
        <v>8952</v>
      </c>
      <c r="D499" s="235" t="s">
        <v>47</v>
      </c>
      <c r="E499" s="235" t="s">
        <v>48</v>
      </c>
      <c r="F499" s="235" t="s">
        <v>10462</v>
      </c>
      <c r="G499" s="235" t="s">
        <v>10463</v>
      </c>
      <c r="H499" s="235" t="s">
        <v>10460</v>
      </c>
      <c r="I499" s="235" t="s">
        <v>52</v>
      </c>
      <c r="J499" s="235" t="s">
        <v>116</v>
      </c>
      <c r="K499" s="235" t="s">
        <v>467</v>
      </c>
      <c r="L499" s="235" t="s">
        <v>55</v>
      </c>
      <c r="M499" s="235" t="s">
        <v>57</v>
      </c>
      <c r="N499" s="235" t="s">
        <v>57</v>
      </c>
      <c r="O499" s="235" t="s">
        <v>10680</v>
      </c>
      <c r="P499" s="235" t="s">
        <v>10681</v>
      </c>
      <c r="Q499" s="235" t="s">
        <v>8998</v>
      </c>
      <c r="R499" s="235" t="s">
        <v>57</v>
      </c>
      <c r="S499" s="235" t="s">
        <v>119</v>
      </c>
      <c r="T499" s="235" t="s">
        <v>53</v>
      </c>
      <c r="U499" s="235" t="s">
        <v>58</v>
      </c>
      <c r="V499" s="235" t="s">
        <v>48</v>
      </c>
      <c r="W499" s="235" t="s">
        <v>8999</v>
      </c>
      <c r="X499" s="235" t="s">
        <v>60</v>
      </c>
      <c r="Y499" s="235">
        <v>0</v>
      </c>
      <c r="Z499" s="235">
        <v>400</v>
      </c>
      <c r="AA499" s="235" t="s"/>
    </row>
    <row r="500" spans="1:27">
      <c r="A500" s="235" t="s">
        <v>10682</v>
      </c>
      <c r="B500" s="235" t="s">
        <v>45</v>
      </c>
      <c r="C500" s="235" t="s">
        <v>8952</v>
      </c>
      <c r="D500" s="235" t="s">
        <v>47</v>
      </c>
      <c r="E500" s="235" t="s">
        <v>48</v>
      </c>
      <c r="F500" s="235" t="s">
        <v>10432</v>
      </c>
      <c r="G500" s="235" t="s">
        <v>10433</v>
      </c>
      <c r="H500" s="235" t="s">
        <v>9393</v>
      </c>
      <c r="I500" s="235" t="s">
        <v>52</v>
      </c>
      <c r="J500" s="235" t="s">
        <v>116</v>
      </c>
      <c r="K500" s="235" t="s">
        <v>385</v>
      </c>
      <c r="L500" s="235" t="s">
        <v>55</v>
      </c>
      <c r="M500" s="235" t="s">
        <v>57</v>
      </c>
      <c r="N500" s="235" t="s">
        <v>57</v>
      </c>
      <c r="O500" s="235" t="s">
        <v>10683</v>
      </c>
      <c r="P500" s="235" t="s">
        <v>10684</v>
      </c>
      <c r="Q500" s="235" t="s">
        <v>8987</v>
      </c>
      <c r="R500" s="235" t="s">
        <v>57</v>
      </c>
      <c r="S500" s="235" t="s">
        <v>119</v>
      </c>
      <c r="T500" s="235" t="s">
        <v>53</v>
      </c>
      <c r="U500" s="235" t="s">
        <v>58</v>
      </c>
      <c r="V500" s="235" t="s">
        <v>48</v>
      </c>
      <c r="W500" s="235" t="s">
        <v>8988</v>
      </c>
      <c r="X500" s="235" t="s">
        <v>60</v>
      </c>
      <c r="Y500" s="235">
        <v>0</v>
      </c>
      <c r="Z500" s="235">
        <v>100</v>
      </c>
      <c r="AA500" s="235" t="s"/>
    </row>
    <row r="501" spans="1:27">
      <c r="A501" s="235" t="s">
        <v>10685</v>
      </c>
      <c r="B501" s="235" t="s">
        <v>45</v>
      </c>
      <c r="C501" s="235" t="s">
        <v>8952</v>
      </c>
      <c r="D501" s="235" t="s">
        <v>47</v>
      </c>
      <c r="E501" s="235" t="s">
        <v>48</v>
      </c>
      <c r="F501" s="235" t="s">
        <v>10686</v>
      </c>
      <c r="G501" s="235" t="s">
        <v>10687</v>
      </c>
      <c r="H501" s="235" t="s">
        <v>10658</v>
      </c>
      <c r="I501" s="235" t="s">
        <v>52</v>
      </c>
      <c r="J501" s="235" t="s">
        <v>53</v>
      </c>
      <c r="K501" s="235" t="s">
        <v>454</v>
      </c>
      <c r="L501" s="235" t="s">
        <v>55</v>
      </c>
      <c r="M501" s="235" t="s">
        <v>8993</v>
      </c>
      <c r="N501" s="235" t="s">
        <v>57</v>
      </c>
      <c r="O501" s="235" t="s">
        <v>47</v>
      </c>
      <c r="P501" s="235" t="s">
        <v>47</v>
      </c>
      <c r="Q501" s="235" t="s">
        <v>57</v>
      </c>
      <c r="R501" s="235" t="s">
        <v>57</v>
      </c>
      <c r="S501" s="235" t="s">
        <v>48</v>
      </c>
      <c r="T501" s="235" t="s">
        <v>48</v>
      </c>
      <c r="U501" s="235" t="s">
        <v>58</v>
      </c>
      <c r="V501" s="235" t="s">
        <v>48</v>
      </c>
      <c r="W501" s="235" t="s">
        <v>8994</v>
      </c>
      <c r="X501" s="235" t="s">
        <v>60</v>
      </c>
      <c r="Y501" s="235">
        <v>750</v>
      </c>
      <c r="Z501" s="235">
        <v>0</v>
      </c>
      <c r="AA501" s="235" t="s"/>
    </row>
    <row r="502" spans="1:27">
      <c r="A502" s="235" t="s">
        <v>10688</v>
      </c>
      <c r="B502" s="235" t="s">
        <v>45</v>
      </c>
      <c r="C502" s="235" t="s">
        <v>8952</v>
      </c>
      <c r="D502" s="235" t="s">
        <v>47</v>
      </c>
      <c r="E502" s="235" t="s">
        <v>48</v>
      </c>
      <c r="F502" s="235" t="s">
        <v>10689</v>
      </c>
      <c r="G502" s="235" t="s">
        <v>10690</v>
      </c>
      <c r="H502" s="235" t="s">
        <v>10605</v>
      </c>
      <c r="I502" s="235" t="s">
        <v>52</v>
      </c>
      <c r="J502" s="235" t="s">
        <v>53</v>
      </c>
      <c r="K502" s="235" t="s">
        <v>10606</v>
      </c>
      <c r="L502" s="235" t="s">
        <v>55</v>
      </c>
      <c r="M502" s="235" t="s">
        <v>9012</v>
      </c>
      <c r="N502" s="235" t="s">
        <v>57</v>
      </c>
      <c r="O502" s="235" t="s">
        <v>47</v>
      </c>
      <c r="P502" s="235" t="s">
        <v>47</v>
      </c>
      <c r="Q502" s="235" t="s">
        <v>57</v>
      </c>
      <c r="R502" s="235" t="s">
        <v>57</v>
      </c>
      <c r="S502" s="235" t="s">
        <v>48</v>
      </c>
      <c r="T502" s="235" t="s">
        <v>48</v>
      </c>
      <c r="U502" s="235" t="s">
        <v>58</v>
      </c>
      <c r="V502" s="235" t="s">
        <v>48</v>
      </c>
      <c r="W502" s="235" t="s">
        <v>9013</v>
      </c>
      <c r="X502" s="235" t="s">
        <v>60</v>
      </c>
      <c r="Y502" s="235">
        <v>1500</v>
      </c>
      <c r="Z502" s="235">
        <v>0</v>
      </c>
      <c r="AA502" s="235" t="s"/>
    </row>
    <row r="503" spans="1:27">
      <c r="A503" s="235" t="s">
        <v>10691</v>
      </c>
      <c r="B503" s="235" t="s">
        <v>45</v>
      </c>
      <c r="C503" s="235" t="s">
        <v>8952</v>
      </c>
      <c r="D503" s="235" t="s">
        <v>47</v>
      </c>
      <c r="E503" s="235" t="s">
        <v>48</v>
      </c>
      <c r="F503" s="235" t="s">
        <v>10689</v>
      </c>
      <c r="G503" s="235" t="s">
        <v>10690</v>
      </c>
      <c r="H503" s="235" t="s">
        <v>10605</v>
      </c>
      <c r="I503" s="235" t="s">
        <v>52</v>
      </c>
      <c r="J503" s="235" t="s">
        <v>116</v>
      </c>
      <c r="K503" s="235" t="s">
        <v>10606</v>
      </c>
      <c r="L503" s="235" t="s">
        <v>55</v>
      </c>
      <c r="M503" s="235" t="s">
        <v>57</v>
      </c>
      <c r="N503" s="235" t="s">
        <v>57</v>
      </c>
      <c r="O503" s="235" t="s">
        <v>10692</v>
      </c>
      <c r="P503" s="235" t="s">
        <v>10693</v>
      </c>
      <c r="Q503" s="235" t="s">
        <v>8998</v>
      </c>
      <c r="R503" s="235" t="s">
        <v>57</v>
      </c>
      <c r="S503" s="235" t="s">
        <v>119</v>
      </c>
      <c r="T503" s="235" t="s">
        <v>53</v>
      </c>
      <c r="U503" s="235" t="s">
        <v>58</v>
      </c>
      <c r="V503" s="235" t="s">
        <v>48</v>
      </c>
      <c r="W503" s="235" t="s">
        <v>8999</v>
      </c>
      <c r="X503" s="235" t="s">
        <v>60</v>
      </c>
      <c r="Y503" s="235">
        <v>0</v>
      </c>
      <c r="Z503" s="235">
        <v>400</v>
      </c>
      <c r="AA503" s="235" t="s"/>
    </row>
    <row r="504" spans="1:27">
      <c r="A504" s="235" t="s">
        <v>10694</v>
      </c>
      <c r="B504" s="235" t="s">
        <v>45</v>
      </c>
      <c r="C504" s="235" t="s">
        <v>8952</v>
      </c>
      <c r="D504" s="235" t="s">
        <v>47</v>
      </c>
      <c r="E504" s="235" t="s">
        <v>48</v>
      </c>
      <c r="F504" s="235" t="s">
        <v>10689</v>
      </c>
      <c r="G504" s="235" t="s">
        <v>10690</v>
      </c>
      <c r="H504" s="235" t="s">
        <v>10605</v>
      </c>
      <c r="I504" s="235" t="s">
        <v>52</v>
      </c>
      <c r="J504" s="235" t="s">
        <v>116</v>
      </c>
      <c r="K504" s="235" t="s">
        <v>10606</v>
      </c>
      <c r="L504" s="235" t="s">
        <v>55</v>
      </c>
      <c r="M504" s="235" t="s">
        <v>57</v>
      </c>
      <c r="N504" s="235" t="s">
        <v>57</v>
      </c>
      <c r="O504" s="235" t="s">
        <v>10695</v>
      </c>
      <c r="P504" s="235" t="s">
        <v>10696</v>
      </c>
      <c r="Q504" s="235" t="s">
        <v>9965</v>
      </c>
      <c r="R504" s="235" t="s">
        <v>57</v>
      </c>
      <c r="S504" s="235" t="s">
        <v>119</v>
      </c>
      <c r="T504" s="235" t="s">
        <v>53</v>
      </c>
      <c r="U504" s="235" t="s">
        <v>58</v>
      </c>
      <c r="V504" s="235" t="s">
        <v>48</v>
      </c>
      <c r="W504" s="235" t="s">
        <v>9966</v>
      </c>
      <c r="X504" s="235" t="s">
        <v>60</v>
      </c>
      <c r="Y504" s="235">
        <v>0</v>
      </c>
      <c r="Z504" s="235">
        <v>315</v>
      </c>
      <c r="AA504" s="235" t="s"/>
    </row>
    <row r="505" spans="1:27">
      <c r="A505" s="235" t="s">
        <v>10697</v>
      </c>
      <c r="B505" s="235" t="s">
        <v>45</v>
      </c>
      <c r="C505" s="235" t="s">
        <v>8952</v>
      </c>
      <c r="D505" s="235" t="s">
        <v>47</v>
      </c>
      <c r="E505" s="235" t="s">
        <v>48</v>
      </c>
      <c r="F505" s="235" t="s">
        <v>10603</v>
      </c>
      <c r="G505" s="235" t="s">
        <v>10604</v>
      </c>
      <c r="H505" s="235" t="s">
        <v>10605</v>
      </c>
      <c r="I505" s="235" t="s">
        <v>52</v>
      </c>
      <c r="J505" s="235" t="s">
        <v>116</v>
      </c>
      <c r="K505" s="235" t="s">
        <v>10606</v>
      </c>
      <c r="L505" s="235" t="s">
        <v>55</v>
      </c>
      <c r="M505" s="235" t="s">
        <v>57</v>
      </c>
      <c r="N505" s="235" t="s">
        <v>57</v>
      </c>
      <c r="O505" s="235" t="s">
        <v>10698</v>
      </c>
      <c r="P505" s="235" t="s">
        <v>10699</v>
      </c>
      <c r="Q505" s="235" t="s">
        <v>8998</v>
      </c>
      <c r="R505" s="235" t="s">
        <v>57</v>
      </c>
      <c r="S505" s="235" t="s">
        <v>119</v>
      </c>
      <c r="T505" s="235" t="s">
        <v>53</v>
      </c>
      <c r="U505" s="235" t="s">
        <v>58</v>
      </c>
      <c r="V505" s="235" t="s">
        <v>48</v>
      </c>
      <c r="W505" s="235" t="s">
        <v>8999</v>
      </c>
      <c r="X505" s="235" t="s">
        <v>60</v>
      </c>
      <c r="Y505" s="235">
        <v>0</v>
      </c>
      <c r="Z505" s="235">
        <v>400</v>
      </c>
      <c r="AA505" s="235" t="s"/>
    </row>
    <row r="506" spans="1:27">
      <c r="A506" s="235" t="s">
        <v>10700</v>
      </c>
      <c r="B506" s="235" t="s">
        <v>45</v>
      </c>
      <c r="C506" s="235" t="s">
        <v>8952</v>
      </c>
      <c r="D506" s="235" t="s">
        <v>47</v>
      </c>
      <c r="E506" s="235" t="s">
        <v>48</v>
      </c>
      <c r="F506" s="235" t="s">
        <v>10603</v>
      </c>
      <c r="G506" s="235" t="s">
        <v>10604</v>
      </c>
      <c r="H506" s="235" t="s">
        <v>10605</v>
      </c>
      <c r="I506" s="235" t="s">
        <v>52</v>
      </c>
      <c r="J506" s="235" t="s">
        <v>116</v>
      </c>
      <c r="K506" s="235" t="s">
        <v>10606</v>
      </c>
      <c r="L506" s="235" t="s">
        <v>55</v>
      </c>
      <c r="M506" s="235" t="s">
        <v>57</v>
      </c>
      <c r="N506" s="235" t="s">
        <v>57</v>
      </c>
      <c r="O506" s="235" t="s">
        <v>10701</v>
      </c>
      <c r="P506" s="235" t="s">
        <v>10702</v>
      </c>
      <c r="Q506" s="235" t="s">
        <v>9856</v>
      </c>
      <c r="R506" s="235" t="s">
        <v>57</v>
      </c>
      <c r="S506" s="235" t="s">
        <v>119</v>
      </c>
      <c r="T506" s="235" t="s">
        <v>53</v>
      </c>
      <c r="U506" s="235" t="s">
        <v>58</v>
      </c>
      <c r="V506" s="235" t="s">
        <v>48</v>
      </c>
      <c r="W506" s="235" t="s">
        <v>10247</v>
      </c>
      <c r="X506" s="235" t="s">
        <v>60</v>
      </c>
      <c r="Y506" s="235">
        <v>0</v>
      </c>
      <c r="Z506" s="235">
        <v>340</v>
      </c>
      <c r="AA506" s="235" t="s"/>
    </row>
    <row r="507" spans="1:27">
      <c r="A507" s="235" t="s">
        <v>10703</v>
      </c>
      <c r="B507" s="235" t="s">
        <v>45</v>
      </c>
      <c r="C507" s="235" t="s">
        <v>8952</v>
      </c>
      <c r="D507" s="235" t="s">
        <v>47</v>
      </c>
      <c r="E507" s="235" t="s">
        <v>48</v>
      </c>
      <c r="F507" s="235" t="s">
        <v>10608</v>
      </c>
      <c r="G507" s="235" t="s">
        <v>10609</v>
      </c>
      <c r="H507" s="235" t="s">
        <v>9650</v>
      </c>
      <c r="I507" s="235" t="s">
        <v>52</v>
      </c>
      <c r="J507" s="235" t="s">
        <v>116</v>
      </c>
      <c r="K507" s="235" t="s">
        <v>385</v>
      </c>
      <c r="L507" s="235" t="s">
        <v>55</v>
      </c>
      <c r="M507" s="235" t="s">
        <v>57</v>
      </c>
      <c r="N507" s="235" t="s">
        <v>57</v>
      </c>
      <c r="O507" s="235" t="s">
        <v>10704</v>
      </c>
      <c r="P507" s="235" t="s">
        <v>10705</v>
      </c>
      <c r="Q507" s="235" t="s">
        <v>8987</v>
      </c>
      <c r="R507" s="235" t="s">
        <v>57</v>
      </c>
      <c r="S507" s="235" t="s">
        <v>119</v>
      </c>
      <c r="T507" s="235" t="s">
        <v>53</v>
      </c>
      <c r="U507" s="235" t="s">
        <v>58</v>
      </c>
      <c r="V507" s="235" t="s">
        <v>48</v>
      </c>
      <c r="W507" s="235" t="s">
        <v>8988</v>
      </c>
      <c r="X507" s="235" t="s">
        <v>60</v>
      </c>
      <c r="Y507" s="235">
        <v>0</v>
      </c>
      <c r="Z507" s="235">
        <v>100</v>
      </c>
      <c r="AA507" s="235" t="s"/>
    </row>
    <row r="508" spans="1:27">
      <c r="A508" s="235" t="s">
        <v>10706</v>
      </c>
      <c r="B508" s="235" t="s">
        <v>45</v>
      </c>
      <c r="C508" s="235" t="s">
        <v>8952</v>
      </c>
      <c r="D508" s="235" t="s">
        <v>47</v>
      </c>
      <c r="E508" s="235" t="s">
        <v>48</v>
      </c>
      <c r="F508" s="235" t="s">
        <v>10619</v>
      </c>
      <c r="G508" s="235" t="s">
        <v>10620</v>
      </c>
      <c r="H508" s="235" t="s">
        <v>2376</v>
      </c>
      <c r="I508" s="235" t="s">
        <v>52</v>
      </c>
      <c r="J508" s="235" t="s">
        <v>116</v>
      </c>
      <c r="K508" s="235" t="s">
        <v>385</v>
      </c>
      <c r="L508" s="235" t="s">
        <v>55</v>
      </c>
      <c r="M508" s="235" t="s">
        <v>57</v>
      </c>
      <c r="N508" s="235" t="s">
        <v>57</v>
      </c>
      <c r="O508" s="235" t="s">
        <v>10707</v>
      </c>
      <c r="P508" s="235" t="s">
        <v>10708</v>
      </c>
      <c r="Q508" s="235" t="s">
        <v>8998</v>
      </c>
      <c r="R508" s="235" t="s">
        <v>57</v>
      </c>
      <c r="S508" s="235" t="s">
        <v>119</v>
      </c>
      <c r="T508" s="235" t="s">
        <v>53</v>
      </c>
      <c r="U508" s="235" t="s">
        <v>58</v>
      </c>
      <c r="V508" s="235" t="s">
        <v>48</v>
      </c>
      <c r="W508" s="235" t="s">
        <v>8999</v>
      </c>
      <c r="X508" s="235" t="s">
        <v>60</v>
      </c>
      <c r="Y508" s="235">
        <v>0</v>
      </c>
      <c r="Z508" s="235">
        <v>400</v>
      </c>
      <c r="AA508" s="235" t="s"/>
    </row>
    <row r="509" spans="1:27">
      <c r="A509" s="235" t="s">
        <v>10709</v>
      </c>
      <c r="B509" s="235" t="s">
        <v>45</v>
      </c>
      <c r="C509" s="235" t="s">
        <v>8952</v>
      </c>
      <c r="D509" s="235" t="s">
        <v>47</v>
      </c>
      <c r="E509" s="235" t="s">
        <v>48</v>
      </c>
      <c r="F509" s="235" t="s">
        <v>10710</v>
      </c>
      <c r="G509" s="235" t="s">
        <v>10711</v>
      </c>
      <c r="H509" s="235" t="s">
        <v>10712</v>
      </c>
      <c r="I509" s="235" t="s">
        <v>52</v>
      </c>
      <c r="J509" s="235" t="s">
        <v>53</v>
      </c>
      <c r="K509" s="235" t="s">
        <v>666</v>
      </c>
      <c r="L509" s="235" t="s">
        <v>55</v>
      </c>
      <c r="M509" s="235" t="s">
        <v>8993</v>
      </c>
      <c r="N509" s="235" t="s">
        <v>57</v>
      </c>
      <c r="O509" s="235" t="s">
        <v>47</v>
      </c>
      <c r="P509" s="235" t="s">
        <v>47</v>
      </c>
      <c r="Q509" s="235" t="s">
        <v>57</v>
      </c>
      <c r="R509" s="235" t="s">
        <v>57</v>
      </c>
      <c r="S509" s="235" t="s">
        <v>48</v>
      </c>
      <c r="T509" s="235" t="s">
        <v>48</v>
      </c>
      <c r="U509" s="235" t="s">
        <v>58</v>
      </c>
      <c r="V509" s="235" t="s">
        <v>48</v>
      </c>
      <c r="W509" s="235" t="s">
        <v>8994</v>
      </c>
      <c r="X509" s="235" t="s">
        <v>60</v>
      </c>
      <c r="Y509" s="235">
        <v>750</v>
      </c>
      <c r="Z509" s="235">
        <v>0</v>
      </c>
      <c r="AA509" s="235" t="s"/>
    </row>
    <row r="510" spans="1:27">
      <c r="A510" s="235" t="s">
        <v>10713</v>
      </c>
      <c r="B510" s="235" t="s">
        <v>45</v>
      </c>
      <c r="C510" s="235" t="s">
        <v>8952</v>
      </c>
      <c r="D510" s="235" t="s">
        <v>47</v>
      </c>
      <c r="E510" s="235" t="s">
        <v>48</v>
      </c>
      <c r="F510" s="235" t="s">
        <v>10714</v>
      </c>
      <c r="G510" s="235" t="s">
        <v>10715</v>
      </c>
      <c r="H510" s="235" t="s">
        <v>2824</v>
      </c>
      <c r="I510" s="235" t="s">
        <v>52</v>
      </c>
      <c r="J510" s="235" t="s">
        <v>53</v>
      </c>
      <c r="K510" s="235" t="s">
        <v>385</v>
      </c>
      <c r="L510" s="235" t="s">
        <v>55</v>
      </c>
      <c r="M510" s="235" t="s">
        <v>10716</v>
      </c>
      <c r="N510" s="235" t="s">
        <v>57</v>
      </c>
      <c r="O510" s="235" t="s">
        <v>47</v>
      </c>
      <c r="P510" s="235" t="s">
        <v>47</v>
      </c>
      <c r="Q510" s="235" t="s">
        <v>57</v>
      </c>
      <c r="R510" s="235" t="s">
        <v>57</v>
      </c>
      <c r="S510" s="235" t="s">
        <v>48</v>
      </c>
      <c r="T510" s="235" t="s">
        <v>48</v>
      </c>
      <c r="U510" s="235" t="s">
        <v>58</v>
      </c>
      <c r="V510" s="235" t="s">
        <v>48</v>
      </c>
      <c r="W510" s="235" t="s">
        <v>10717</v>
      </c>
      <c r="X510" s="235" t="s">
        <v>60</v>
      </c>
      <c r="Y510" s="235">
        <v>2115</v>
      </c>
      <c r="Z510" s="235">
        <v>0</v>
      </c>
      <c r="AA510" s="235" t="s"/>
    </row>
    <row r="511" spans="1:27">
      <c r="A511" s="235" t="s">
        <v>10718</v>
      </c>
      <c r="B511" s="235" t="s">
        <v>45</v>
      </c>
      <c r="C511" s="235" t="s">
        <v>8952</v>
      </c>
      <c r="D511" s="235" t="s">
        <v>47</v>
      </c>
      <c r="E511" s="235" t="s">
        <v>48</v>
      </c>
      <c r="F511" s="235" t="s">
        <v>10714</v>
      </c>
      <c r="G511" s="235" t="s">
        <v>10715</v>
      </c>
      <c r="H511" s="235" t="s">
        <v>2824</v>
      </c>
      <c r="I511" s="235" t="s">
        <v>52</v>
      </c>
      <c r="J511" s="235" t="s">
        <v>116</v>
      </c>
      <c r="K511" s="235" t="s">
        <v>385</v>
      </c>
      <c r="L511" s="235" t="s">
        <v>55</v>
      </c>
      <c r="M511" s="235" t="s">
        <v>57</v>
      </c>
      <c r="N511" s="235" t="s">
        <v>57</v>
      </c>
      <c r="O511" s="235" t="s">
        <v>10719</v>
      </c>
      <c r="P511" s="235" t="s">
        <v>10720</v>
      </c>
      <c r="Q511" s="235" t="s">
        <v>8998</v>
      </c>
      <c r="R511" s="235" t="s">
        <v>57</v>
      </c>
      <c r="S511" s="235" t="s">
        <v>119</v>
      </c>
      <c r="T511" s="235" t="s">
        <v>53</v>
      </c>
      <c r="U511" s="235" t="s">
        <v>58</v>
      </c>
      <c r="V511" s="235" t="s">
        <v>48</v>
      </c>
      <c r="W511" s="235" t="s">
        <v>8999</v>
      </c>
      <c r="X511" s="235" t="s">
        <v>60</v>
      </c>
      <c r="Y511" s="235">
        <v>0</v>
      </c>
      <c r="Z511" s="235">
        <v>400</v>
      </c>
      <c r="AA511" s="235" t="s"/>
    </row>
    <row r="512" spans="1:27">
      <c r="A512" s="235" t="s">
        <v>10721</v>
      </c>
      <c r="B512" s="235" t="s">
        <v>45</v>
      </c>
      <c r="C512" s="235" t="s">
        <v>8952</v>
      </c>
      <c r="D512" s="235" t="s">
        <v>47</v>
      </c>
      <c r="E512" s="235" t="s">
        <v>48</v>
      </c>
      <c r="F512" s="235" t="s">
        <v>10714</v>
      </c>
      <c r="G512" s="235" t="s">
        <v>10715</v>
      </c>
      <c r="H512" s="235" t="s">
        <v>2824</v>
      </c>
      <c r="I512" s="235" t="s">
        <v>52</v>
      </c>
      <c r="J512" s="235" t="s">
        <v>116</v>
      </c>
      <c r="K512" s="235" t="s">
        <v>385</v>
      </c>
      <c r="L512" s="235" t="s">
        <v>55</v>
      </c>
      <c r="M512" s="235" t="s">
        <v>57</v>
      </c>
      <c r="N512" s="235" t="s">
        <v>57</v>
      </c>
      <c r="O512" s="235" t="s">
        <v>10722</v>
      </c>
      <c r="P512" s="235" t="s">
        <v>10723</v>
      </c>
      <c r="Q512" s="235" t="s">
        <v>8998</v>
      </c>
      <c r="R512" s="235" t="s">
        <v>57</v>
      </c>
      <c r="S512" s="235" t="s">
        <v>119</v>
      </c>
      <c r="T512" s="235" t="s">
        <v>53</v>
      </c>
      <c r="U512" s="235" t="s">
        <v>58</v>
      </c>
      <c r="V512" s="235" t="s">
        <v>48</v>
      </c>
      <c r="W512" s="235" t="s">
        <v>8999</v>
      </c>
      <c r="X512" s="235" t="s">
        <v>60</v>
      </c>
      <c r="Y512" s="235">
        <v>0</v>
      </c>
      <c r="Z512" s="235">
        <v>400</v>
      </c>
      <c r="AA512" s="235" t="s"/>
    </row>
    <row r="513" spans="1:27">
      <c r="A513" s="235" t="s">
        <v>10724</v>
      </c>
      <c r="B513" s="235" t="s">
        <v>45</v>
      </c>
      <c r="C513" s="235" t="s">
        <v>8952</v>
      </c>
      <c r="D513" s="235" t="s">
        <v>47</v>
      </c>
      <c r="E513" s="235" t="s">
        <v>48</v>
      </c>
      <c r="F513" s="235" t="s">
        <v>10714</v>
      </c>
      <c r="G513" s="235" t="s">
        <v>10715</v>
      </c>
      <c r="H513" s="235" t="s">
        <v>2824</v>
      </c>
      <c r="I513" s="235" t="s">
        <v>52</v>
      </c>
      <c r="J513" s="235" t="s">
        <v>116</v>
      </c>
      <c r="K513" s="235" t="s">
        <v>385</v>
      </c>
      <c r="L513" s="235" t="s">
        <v>55</v>
      </c>
      <c r="M513" s="235" t="s">
        <v>57</v>
      </c>
      <c r="N513" s="235" t="s">
        <v>57</v>
      </c>
      <c r="O513" s="235" t="s">
        <v>10725</v>
      </c>
      <c r="P513" s="235" t="s">
        <v>10726</v>
      </c>
      <c r="Q513" s="235" t="s">
        <v>8998</v>
      </c>
      <c r="R513" s="235" t="s">
        <v>57</v>
      </c>
      <c r="S513" s="235" t="s">
        <v>119</v>
      </c>
      <c r="T513" s="235" t="s">
        <v>53</v>
      </c>
      <c r="U513" s="235" t="s">
        <v>58</v>
      </c>
      <c r="V513" s="235" t="s">
        <v>48</v>
      </c>
      <c r="W513" s="235" t="s">
        <v>8999</v>
      </c>
      <c r="X513" s="235" t="s">
        <v>60</v>
      </c>
      <c r="Y513" s="235">
        <v>0</v>
      </c>
      <c r="Z513" s="235">
        <v>400</v>
      </c>
      <c r="AA513" s="235" t="s"/>
    </row>
    <row r="514" spans="1:27">
      <c r="A514" s="235" t="s">
        <v>10727</v>
      </c>
      <c r="B514" s="235" t="s">
        <v>45</v>
      </c>
      <c r="C514" s="235" t="s">
        <v>8952</v>
      </c>
      <c r="D514" s="235" t="s">
        <v>47</v>
      </c>
      <c r="E514" s="235" t="s">
        <v>48</v>
      </c>
      <c r="F514" s="235" t="s">
        <v>10653</v>
      </c>
      <c r="G514" s="235" t="s">
        <v>10654</v>
      </c>
      <c r="H514" s="235" t="s">
        <v>2376</v>
      </c>
      <c r="I514" s="235" t="s">
        <v>52</v>
      </c>
      <c r="J514" s="235" t="s">
        <v>116</v>
      </c>
      <c r="K514" s="235" t="s">
        <v>385</v>
      </c>
      <c r="L514" s="235" t="s">
        <v>55</v>
      </c>
      <c r="M514" s="235" t="s">
        <v>57</v>
      </c>
      <c r="N514" s="235" t="s">
        <v>57</v>
      </c>
      <c r="O514" s="235" t="s">
        <v>10728</v>
      </c>
      <c r="P514" s="235" t="s">
        <v>10729</v>
      </c>
      <c r="Q514" s="235" t="s">
        <v>8998</v>
      </c>
      <c r="R514" s="235" t="s">
        <v>57</v>
      </c>
      <c r="S514" s="235" t="s">
        <v>119</v>
      </c>
      <c r="T514" s="235" t="s">
        <v>53</v>
      </c>
      <c r="U514" s="235" t="s">
        <v>58</v>
      </c>
      <c r="V514" s="235" t="s">
        <v>48</v>
      </c>
      <c r="W514" s="235" t="s">
        <v>8999</v>
      </c>
      <c r="X514" s="235" t="s">
        <v>60</v>
      </c>
      <c r="Y514" s="235">
        <v>0</v>
      </c>
      <c r="Z514" s="235">
        <v>400</v>
      </c>
      <c r="AA514" s="235" t="s"/>
    </row>
    <row r="515" spans="1:27">
      <c r="A515" s="235" t="s">
        <v>10730</v>
      </c>
      <c r="B515" s="235" t="s">
        <v>45</v>
      </c>
      <c r="C515" s="235" t="s">
        <v>8952</v>
      </c>
      <c r="D515" s="235" t="s">
        <v>47</v>
      </c>
      <c r="E515" s="235" t="s">
        <v>48</v>
      </c>
      <c r="F515" s="235" t="s">
        <v>10656</v>
      </c>
      <c r="G515" s="235" t="s">
        <v>10657</v>
      </c>
      <c r="H515" s="235" t="s">
        <v>10658</v>
      </c>
      <c r="I515" s="235" t="s">
        <v>52</v>
      </c>
      <c r="J515" s="235" t="s">
        <v>116</v>
      </c>
      <c r="K515" s="235" t="s">
        <v>559</v>
      </c>
      <c r="L515" s="235" t="s">
        <v>55</v>
      </c>
      <c r="M515" s="235" t="s">
        <v>57</v>
      </c>
      <c r="N515" s="235" t="s">
        <v>57</v>
      </c>
      <c r="O515" s="235" t="s">
        <v>10731</v>
      </c>
      <c r="P515" s="235" t="s">
        <v>10732</v>
      </c>
      <c r="Q515" s="235" t="s">
        <v>8998</v>
      </c>
      <c r="R515" s="235" t="s">
        <v>57</v>
      </c>
      <c r="S515" s="235" t="s">
        <v>119</v>
      </c>
      <c r="T515" s="235" t="s">
        <v>53</v>
      </c>
      <c r="U515" s="235" t="s">
        <v>58</v>
      </c>
      <c r="V515" s="235" t="s">
        <v>48</v>
      </c>
      <c r="W515" s="235" t="s">
        <v>8999</v>
      </c>
      <c r="X515" s="235" t="s">
        <v>60</v>
      </c>
      <c r="Y515" s="235">
        <v>0</v>
      </c>
      <c r="Z515" s="235">
        <v>400</v>
      </c>
      <c r="AA515" s="235" t="s"/>
    </row>
    <row r="516" spans="1:27">
      <c r="A516" s="235" t="s">
        <v>10733</v>
      </c>
      <c r="B516" s="235" t="s">
        <v>45</v>
      </c>
      <c r="C516" s="235" t="s">
        <v>8952</v>
      </c>
      <c r="D516" s="235" t="s">
        <v>47</v>
      </c>
      <c r="E516" s="235" t="s">
        <v>48</v>
      </c>
      <c r="F516" s="235" t="s">
        <v>10734</v>
      </c>
      <c r="G516" s="235" t="s">
        <v>10735</v>
      </c>
      <c r="H516" s="235" t="s">
        <v>10736</v>
      </c>
      <c r="I516" s="235" t="s">
        <v>52</v>
      </c>
      <c r="J516" s="235" t="s">
        <v>53</v>
      </c>
      <c r="K516" s="235" t="s">
        <v>162</v>
      </c>
      <c r="L516" s="235" t="s">
        <v>55</v>
      </c>
      <c r="M516" s="235" t="s">
        <v>9012</v>
      </c>
      <c r="N516" s="235" t="s">
        <v>57</v>
      </c>
      <c r="O516" s="235" t="s">
        <v>47</v>
      </c>
      <c r="P516" s="235" t="s">
        <v>47</v>
      </c>
      <c r="Q516" s="235" t="s">
        <v>57</v>
      </c>
      <c r="R516" s="235" t="s">
        <v>57</v>
      </c>
      <c r="S516" s="235" t="s">
        <v>48</v>
      </c>
      <c r="T516" s="235" t="s">
        <v>48</v>
      </c>
      <c r="U516" s="235" t="s">
        <v>58</v>
      </c>
      <c r="V516" s="235" t="s">
        <v>48</v>
      </c>
      <c r="W516" s="235" t="s">
        <v>9013</v>
      </c>
      <c r="X516" s="235" t="s">
        <v>60</v>
      </c>
      <c r="Y516" s="235">
        <v>1500</v>
      </c>
      <c r="Z516" s="235">
        <v>0</v>
      </c>
      <c r="AA516" s="235" t="s"/>
    </row>
    <row r="517" spans="1:27">
      <c r="A517" s="235" t="s">
        <v>10737</v>
      </c>
      <c r="B517" s="235" t="s">
        <v>45</v>
      </c>
      <c r="C517" s="235" t="s">
        <v>8952</v>
      </c>
      <c r="D517" s="235" t="s">
        <v>47</v>
      </c>
      <c r="E517" s="235" t="s">
        <v>48</v>
      </c>
      <c r="F517" s="235" t="s">
        <v>10734</v>
      </c>
      <c r="G517" s="235" t="s">
        <v>10735</v>
      </c>
      <c r="H517" s="235" t="s">
        <v>10736</v>
      </c>
      <c r="I517" s="235" t="s">
        <v>52</v>
      </c>
      <c r="J517" s="235" t="s">
        <v>116</v>
      </c>
      <c r="K517" s="235" t="s">
        <v>162</v>
      </c>
      <c r="L517" s="235" t="s">
        <v>55</v>
      </c>
      <c r="M517" s="235" t="s">
        <v>57</v>
      </c>
      <c r="N517" s="235" t="s">
        <v>57</v>
      </c>
      <c r="O517" s="235" t="s">
        <v>10738</v>
      </c>
      <c r="P517" s="235" t="s">
        <v>10739</v>
      </c>
      <c r="Q517" s="235" t="s">
        <v>8998</v>
      </c>
      <c r="R517" s="235" t="s">
        <v>57</v>
      </c>
      <c r="S517" s="235" t="s">
        <v>119</v>
      </c>
      <c r="T517" s="235" t="s">
        <v>53</v>
      </c>
      <c r="U517" s="235" t="s">
        <v>58</v>
      </c>
      <c r="V517" s="235" t="s">
        <v>48</v>
      </c>
      <c r="W517" s="235" t="s">
        <v>8999</v>
      </c>
      <c r="X517" s="235" t="s">
        <v>60</v>
      </c>
      <c r="Y517" s="235">
        <v>0</v>
      </c>
      <c r="Z517" s="235">
        <v>400</v>
      </c>
      <c r="AA517" s="235" t="s"/>
    </row>
    <row r="518" spans="1:27">
      <c r="A518" s="235" t="s">
        <v>10740</v>
      </c>
      <c r="B518" s="235" t="s">
        <v>45</v>
      </c>
      <c r="C518" s="235" t="s">
        <v>8952</v>
      </c>
      <c r="D518" s="235" t="s">
        <v>47</v>
      </c>
      <c r="E518" s="235" t="s">
        <v>48</v>
      </c>
      <c r="F518" s="235" t="s">
        <v>10734</v>
      </c>
      <c r="G518" s="235" t="s">
        <v>10735</v>
      </c>
      <c r="H518" s="235" t="s">
        <v>10736</v>
      </c>
      <c r="I518" s="235" t="s">
        <v>52</v>
      </c>
      <c r="J518" s="235" t="s">
        <v>116</v>
      </c>
      <c r="K518" s="235" t="s">
        <v>162</v>
      </c>
      <c r="L518" s="235" t="s">
        <v>55</v>
      </c>
      <c r="M518" s="235" t="s">
        <v>57</v>
      </c>
      <c r="N518" s="235" t="s">
        <v>57</v>
      </c>
      <c r="O518" s="235" t="s">
        <v>10741</v>
      </c>
      <c r="P518" s="235" t="s">
        <v>10742</v>
      </c>
      <c r="Q518" s="235" t="s">
        <v>10743</v>
      </c>
      <c r="R518" s="235" t="s">
        <v>57</v>
      </c>
      <c r="S518" s="235" t="s">
        <v>119</v>
      </c>
      <c r="T518" s="235" t="s">
        <v>53</v>
      </c>
      <c r="U518" s="235" t="s">
        <v>58</v>
      </c>
      <c r="V518" s="235" t="s">
        <v>48</v>
      </c>
      <c r="W518" s="235" t="s">
        <v>10744</v>
      </c>
      <c r="X518" s="235" t="s">
        <v>60</v>
      </c>
      <c r="Y518" s="235">
        <v>0</v>
      </c>
      <c r="Z518" s="235">
        <v>190</v>
      </c>
      <c r="AA518" s="235" t="s"/>
    </row>
    <row r="519" spans="1:27">
      <c r="A519" s="235" t="s">
        <v>10745</v>
      </c>
      <c r="B519" s="235" t="s">
        <v>45</v>
      </c>
      <c r="C519" s="235" t="s">
        <v>8952</v>
      </c>
      <c r="D519" s="235" t="s">
        <v>47</v>
      </c>
      <c r="E519" s="235" t="s">
        <v>48</v>
      </c>
      <c r="F519" s="235" t="s">
        <v>10746</v>
      </c>
      <c r="G519" s="235" t="s">
        <v>10747</v>
      </c>
      <c r="H519" s="235" t="s">
        <v>10605</v>
      </c>
      <c r="I519" s="235" t="s">
        <v>52</v>
      </c>
      <c r="J519" s="235" t="s">
        <v>53</v>
      </c>
      <c r="K519" s="235" t="s">
        <v>10606</v>
      </c>
      <c r="L519" s="235" t="s">
        <v>55</v>
      </c>
      <c r="M519" s="235" t="s">
        <v>10251</v>
      </c>
      <c r="N519" s="235" t="s">
        <v>57</v>
      </c>
      <c r="O519" s="235" t="s">
        <v>47</v>
      </c>
      <c r="P519" s="235" t="s">
        <v>47</v>
      </c>
      <c r="Q519" s="235" t="s">
        <v>57</v>
      </c>
      <c r="R519" s="235" t="s">
        <v>57</v>
      </c>
      <c r="S519" s="235" t="s">
        <v>48</v>
      </c>
      <c r="T519" s="235" t="s">
        <v>48</v>
      </c>
      <c r="U519" s="235" t="s">
        <v>58</v>
      </c>
      <c r="V519" s="235" t="s">
        <v>48</v>
      </c>
      <c r="W519" s="235" t="s">
        <v>10252</v>
      </c>
      <c r="X519" s="235" t="s">
        <v>60</v>
      </c>
      <c r="Y519" s="235">
        <v>1320</v>
      </c>
      <c r="Z519" s="235">
        <v>0</v>
      </c>
      <c r="AA519" s="235" t="s"/>
    </row>
    <row r="520" spans="1:27">
      <c r="A520" s="235" t="s">
        <v>10748</v>
      </c>
      <c r="B520" s="235" t="s">
        <v>45</v>
      </c>
      <c r="C520" s="235" t="s">
        <v>8952</v>
      </c>
      <c r="D520" s="235" t="s">
        <v>47</v>
      </c>
      <c r="E520" s="235" t="s">
        <v>48</v>
      </c>
      <c r="F520" s="235" t="s">
        <v>10749</v>
      </c>
      <c r="G520" s="235" t="s">
        <v>10750</v>
      </c>
      <c r="H520" s="235" t="s">
        <v>10712</v>
      </c>
      <c r="I520" s="235" t="s">
        <v>52</v>
      </c>
      <c r="J520" s="235" t="s">
        <v>53</v>
      </c>
      <c r="K520" s="235" t="s">
        <v>666</v>
      </c>
      <c r="L520" s="235" t="s">
        <v>55</v>
      </c>
      <c r="M520" s="235" t="s">
        <v>1806</v>
      </c>
      <c r="N520" s="235" t="s">
        <v>57</v>
      </c>
      <c r="O520" s="235" t="s">
        <v>47</v>
      </c>
      <c r="P520" s="235" t="s">
        <v>47</v>
      </c>
      <c r="Q520" s="235" t="s">
        <v>57</v>
      </c>
      <c r="R520" s="235" t="s">
        <v>57</v>
      </c>
      <c r="S520" s="235" t="s">
        <v>48</v>
      </c>
      <c r="T520" s="235" t="s">
        <v>48</v>
      </c>
      <c r="U520" s="235" t="s">
        <v>58</v>
      </c>
      <c r="V520" s="235" t="s">
        <v>48</v>
      </c>
      <c r="W520" s="235" t="s">
        <v>1807</v>
      </c>
      <c r="X520" s="235" t="s">
        <v>60</v>
      </c>
      <c r="Y520" s="235">
        <v>430</v>
      </c>
      <c r="Z520" s="235">
        <v>0</v>
      </c>
      <c r="AA520" s="235" t="s"/>
    </row>
    <row r="521" spans="1:27">
      <c r="A521" s="235" t="s">
        <v>10751</v>
      </c>
      <c r="B521" s="235" t="s">
        <v>45</v>
      </c>
      <c r="C521" s="235" t="s">
        <v>8952</v>
      </c>
      <c r="D521" s="235" t="s">
        <v>47</v>
      </c>
      <c r="E521" s="235" t="s">
        <v>48</v>
      </c>
      <c r="F521" s="235" t="s">
        <v>10752</v>
      </c>
      <c r="G521" s="235" t="s">
        <v>10753</v>
      </c>
      <c r="H521" s="235" t="s">
        <v>10712</v>
      </c>
      <c r="I521" s="235" t="s">
        <v>52</v>
      </c>
      <c r="J521" s="235" t="s">
        <v>53</v>
      </c>
      <c r="K521" s="235" t="s">
        <v>666</v>
      </c>
      <c r="L521" s="235" t="s">
        <v>55</v>
      </c>
      <c r="M521" s="235" t="s">
        <v>1806</v>
      </c>
      <c r="N521" s="235" t="s">
        <v>57</v>
      </c>
      <c r="O521" s="235" t="s">
        <v>47</v>
      </c>
      <c r="P521" s="235" t="s">
        <v>47</v>
      </c>
      <c r="Q521" s="235" t="s">
        <v>57</v>
      </c>
      <c r="R521" s="235" t="s">
        <v>57</v>
      </c>
      <c r="S521" s="235" t="s">
        <v>48</v>
      </c>
      <c r="T521" s="235" t="s">
        <v>48</v>
      </c>
      <c r="U521" s="235" t="s">
        <v>58</v>
      </c>
      <c r="V521" s="235" t="s">
        <v>48</v>
      </c>
      <c r="W521" s="235" t="s">
        <v>1807</v>
      </c>
      <c r="X521" s="235" t="s">
        <v>60</v>
      </c>
      <c r="Y521" s="235">
        <v>430</v>
      </c>
      <c r="Z521" s="235">
        <v>0</v>
      </c>
      <c r="AA521" s="235" t="s"/>
    </row>
    <row r="522" spans="1:27">
      <c r="A522" s="235" t="s">
        <v>10754</v>
      </c>
      <c r="B522" s="235" t="s">
        <v>45</v>
      </c>
      <c r="C522" s="235" t="s">
        <v>8952</v>
      </c>
      <c r="D522" s="235" t="s">
        <v>47</v>
      </c>
      <c r="E522" s="235" t="s">
        <v>48</v>
      </c>
      <c r="F522" s="235" t="s">
        <v>10755</v>
      </c>
      <c r="G522" s="235" t="s">
        <v>10756</v>
      </c>
      <c r="H522" s="235" t="s">
        <v>9393</v>
      </c>
      <c r="I522" s="235" t="s">
        <v>52</v>
      </c>
      <c r="J522" s="235" t="s">
        <v>53</v>
      </c>
      <c r="K522" s="235" t="s">
        <v>385</v>
      </c>
      <c r="L522" s="235" t="s">
        <v>55</v>
      </c>
      <c r="M522" s="235" t="s">
        <v>2786</v>
      </c>
      <c r="N522" s="235" t="s">
        <v>57</v>
      </c>
      <c r="O522" s="235" t="s">
        <v>47</v>
      </c>
      <c r="P522" s="235" t="s">
        <v>47</v>
      </c>
      <c r="Q522" s="235" t="s">
        <v>57</v>
      </c>
      <c r="R522" s="235" t="s">
        <v>57</v>
      </c>
      <c r="S522" s="235" t="s">
        <v>48</v>
      </c>
      <c r="T522" s="235" t="s">
        <v>48</v>
      </c>
      <c r="U522" s="235" t="s">
        <v>58</v>
      </c>
      <c r="V522" s="235" t="s">
        <v>48</v>
      </c>
      <c r="W522" s="235" t="s">
        <v>2787</v>
      </c>
      <c r="X522" s="235" t="s">
        <v>60</v>
      </c>
      <c r="Y522" s="235">
        <v>385</v>
      </c>
      <c r="Z522" s="235">
        <v>0</v>
      </c>
      <c r="AA522" s="235" t="s"/>
    </row>
    <row r="523" spans="1:27">
      <c r="A523" s="235" t="s">
        <v>10757</v>
      </c>
      <c r="B523" s="235" t="s">
        <v>45</v>
      </c>
      <c r="C523" s="235" t="s">
        <v>8952</v>
      </c>
      <c r="D523" s="235" t="s">
        <v>47</v>
      </c>
      <c r="E523" s="235" t="s">
        <v>48</v>
      </c>
      <c r="F523" s="235" t="s">
        <v>10755</v>
      </c>
      <c r="G523" s="235" t="s">
        <v>10756</v>
      </c>
      <c r="H523" s="235" t="s">
        <v>9393</v>
      </c>
      <c r="I523" s="235" t="s">
        <v>52</v>
      </c>
      <c r="J523" s="235" t="s">
        <v>116</v>
      </c>
      <c r="K523" s="235" t="s">
        <v>385</v>
      </c>
      <c r="L523" s="235" t="s">
        <v>55</v>
      </c>
      <c r="M523" s="235" t="s">
        <v>57</v>
      </c>
      <c r="N523" s="235" t="s">
        <v>57</v>
      </c>
      <c r="O523" s="235" t="s">
        <v>10758</v>
      </c>
      <c r="P523" s="235" t="s">
        <v>10759</v>
      </c>
      <c r="Q523" s="235" t="s">
        <v>8987</v>
      </c>
      <c r="R523" s="235" t="s">
        <v>57</v>
      </c>
      <c r="S523" s="235" t="s">
        <v>119</v>
      </c>
      <c r="T523" s="235" t="s">
        <v>53</v>
      </c>
      <c r="U523" s="235" t="s">
        <v>58</v>
      </c>
      <c r="V523" s="235" t="s">
        <v>48</v>
      </c>
      <c r="W523" s="235" t="s">
        <v>8988</v>
      </c>
      <c r="X523" s="235" t="s">
        <v>60</v>
      </c>
      <c r="Y523" s="235">
        <v>0</v>
      </c>
      <c r="Z523" s="235">
        <v>100</v>
      </c>
      <c r="AA523" s="235" t="s"/>
    </row>
    <row r="524" spans="1:27">
      <c r="A524" s="235" t="s">
        <v>10760</v>
      </c>
      <c r="B524" s="235" t="s">
        <v>45</v>
      </c>
      <c r="C524" s="235" t="s">
        <v>8952</v>
      </c>
      <c r="D524" s="235" t="s">
        <v>47</v>
      </c>
      <c r="E524" s="235" t="s">
        <v>48</v>
      </c>
      <c r="F524" s="235" t="s">
        <v>10761</v>
      </c>
      <c r="G524" s="235" t="s">
        <v>10762</v>
      </c>
      <c r="H524" s="235" t="s">
        <v>10763</v>
      </c>
      <c r="I524" s="235" t="s">
        <v>52</v>
      </c>
      <c r="J524" s="235" t="s">
        <v>53</v>
      </c>
      <c r="K524" s="235" t="s">
        <v>417</v>
      </c>
      <c r="L524" s="235" t="s">
        <v>55</v>
      </c>
      <c r="M524" s="235" t="s">
        <v>10764</v>
      </c>
      <c r="N524" s="235" t="s">
        <v>57</v>
      </c>
      <c r="O524" s="235" t="s">
        <v>47</v>
      </c>
      <c r="P524" s="235" t="s">
        <v>47</v>
      </c>
      <c r="Q524" s="235" t="s">
        <v>57</v>
      </c>
      <c r="R524" s="235" t="s">
        <v>57</v>
      </c>
      <c r="S524" s="235" t="s">
        <v>48</v>
      </c>
      <c r="T524" s="235" t="s">
        <v>48</v>
      </c>
      <c r="U524" s="235" t="s">
        <v>58</v>
      </c>
      <c r="V524" s="235" t="s">
        <v>48</v>
      </c>
      <c r="W524" s="235" t="s">
        <v>10765</v>
      </c>
      <c r="X524" s="235" t="s">
        <v>60</v>
      </c>
      <c r="Y524" s="235">
        <v>770</v>
      </c>
      <c r="Z524" s="235">
        <v>0</v>
      </c>
      <c r="AA524" s="235" t="s"/>
    </row>
    <row r="525" spans="1:27">
      <c r="A525" s="235" t="s">
        <v>10766</v>
      </c>
      <c r="B525" s="235" t="s">
        <v>45</v>
      </c>
      <c r="C525" s="235" t="s">
        <v>8952</v>
      </c>
      <c r="D525" s="235" t="s">
        <v>47</v>
      </c>
      <c r="E525" s="235" t="s">
        <v>48</v>
      </c>
      <c r="F525" s="235" t="s">
        <v>10761</v>
      </c>
      <c r="G525" s="235" t="s">
        <v>10762</v>
      </c>
      <c r="H525" s="235" t="s">
        <v>10763</v>
      </c>
      <c r="I525" s="235" t="s">
        <v>52</v>
      </c>
      <c r="J525" s="235" t="s">
        <v>116</v>
      </c>
      <c r="K525" s="235" t="s">
        <v>417</v>
      </c>
      <c r="L525" s="235" t="s">
        <v>55</v>
      </c>
      <c r="M525" s="235" t="s">
        <v>57</v>
      </c>
      <c r="N525" s="235" t="s">
        <v>57</v>
      </c>
      <c r="O525" s="235" t="s">
        <v>10767</v>
      </c>
      <c r="P525" s="235" t="s">
        <v>10768</v>
      </c>
      <c r="Q525" s="235" t="s">
        <v>8987</v>
      </c>
      <c r="R525" s="235" t="s">
        <v>57</v>
      </c>
      <c r="S525" s="235" t="s">
        <v>119</v>
      </c>
      <c r="T525" s="235" t="s">
        <v>53</v>
      </c>
      <c r="U525" s="235" t="s">
        <v>58</v>
      </c>
      <c r="V525" s="235" t="s">
        <v>48</v>
      </c>
      <c r="W525" s="235" t="s">
        <v>8988</v>
      </c>
      <c r="X525" s="235" t="s">
        <v>60</v>
      </c>
      <c r="Y525" s="235">
        <v>0</v>
      </c>
      <c r="Z525" s="235">
        <v>100</v>
      </c>
      <c r="AA525" s="235" t="s"/>
    </row>
    <row r="526" spans="1:27">
      <c r="A526" s="235" t="s">
        <v>10769</v>
      </c>
      <c r="B526" s="235" t="s">
        <v>45</v>
      </c>
      <c r="C526" s="235" t="s">
        <v>8952</v>
      </c>
      <c r="D526" s="235" t="s">
        <v>47</v>
      </c>
      <c r="E526" s="235" t="s">
        <v>48</v>
      </c>
      <c r="F526" s="235" t="s">
        <v>10761</v>
      </c>
      <c r="G526" s="235" t="s">
        <v>10762</v>
      </c>
      <c r="H526" s="235" t="s">
        <v>10763</v>
      </c>
      <c r="I526" s="235" t="s">
        <v>52</v>
      </c>
      <c r="J526" s="235" t="s">
        <v>116</v>
      </c>
      <c r="K526" s="235" t="s">
        <v>417</v>
      </c>
      <c r="L526" s="235" t="s">
        <v>55</v>
      </c>
      <c r="M526" s="235" t="s">
        <v>57</v>
      </c>
      <c r="N526" s="235" t="s">
        <v>57</v>
      </c>
      <c r="O526" s="235" t="s">
        <v>10770</v>
      </c>
      <c r="P526" s="235" t="s">
        <v>10771</v>
      </c>
      <c r="Q526" s="235" t="s">
        <v>8987</v>
      </c>
      <c r="R526" s="235" t="s">
        <v>57</v>
      </c>
      <c r="S526" s="235" t="s">
        <v>119</v>
      </c>
      <c r="T526" s="235" t="s">
        <v>53</v>
      </c>
      <c r="U526" s="235" t="s">
        <v>58</v>
      </c>
      <c r="V526" s="235" t="s">
        <v>48</v>
      </c>
      <c r="W526" s="235" t="s">
        <v>8988</v>
      </c>
      <c r="X526" s="235" t="s">
        <v>60</v>
      </c>
      <c r="Y526" s="235">
        <v>0</v>
      </c>
      <c r="Z526" s="235">
        <v>100</v>
      </c>
      <c r="AA526" s="235" t="s"/>
    </row>
    <row r="527" spans="1:27">
      <c r="A527" s="235" t="s">
        <v>10772</v>
      </c>
      <c r="B527" s="235" t="s">
        <v>45</v>
      </c>
      <c r="C527" s="235" t="s">
        <v>8952</v>
      </c>
      <c r="D527" s="235" t="s">
        <v>47</v>
      </c>
      <c r="E527" s="235" t="s">
        <v>48</v>
      </c>
      <c r="F527" s="235" t="s">
        <v>10686</v>
      </c>
      <c r="G527" s="235" t="s">
        <v>10687</v>
      </c>
      <c r="H527" s="235" t="s">
        <v>10658</v>
      </c>
      <c r="I527" s="235" t="s">
        <v>52</v>
      </c>
      <c r="J527" s="235" t="s">
        <v>116</v>
      </c>
      <c r="K527" s="235" t="s">
        <v>454</v>
      </c>
      <c r="L527" s="235" t="s">
        <v>55</v>
      </c>
      <c r="M527" s="235" t="s">
        <v>57</v>
      </c>
      <c r="N527" s="235" t="s">
        <v>57</v>
      </c>
      <c r="O527" s="235" t="s">
        <v>10773</v>
      </c>
      <c r="P527" s="235" t="s">
        <v>10774</v>
      </c>
      <c r="Q527" s="235" t="s">
        <v>8998</v>
      </c>
      <c r="R527" s="235" t="s">
        <v>57</v>
      </c>
      <c r="S527" s="235" t="s">
        <v>119</v>
      </c>
      <c r="T527" s="235" t="s">
        <v>53</v>
      </c>
      <c r="U527" s="235" t="s">
        <v>58</v>
      </c>
      <c r="V527" s="235" t="s">
        <v>48</v>
      </c>
      <c r="W527" s="235" t="s">
        <v>8999</v>
      </c>
      <c r="X527" s="235" t="s">
        <v>60</v>
      </c>
      <c r="Y527" s="235">
        <v>0</v>
      </c>
      <c r="Z527" s="235">
        <v>400</v>
      </c>
      <c r="AA527" s="235" t="s"/>
    </row>
    <row r="528" spans="1:27">
      <c r="A528" s="235" t="s">
        <v>10775</v>
      </c>
      <c r="B528" s="235" t="s">
        <v>45</v>
      </c>
      <c r="C528" s="235" t="s">
        <v>8952</v>
      </c>
      <c r="D528" s="235" t="s">
        <v>47</v>
      </c>
      <c r="E528" s="235" t="s">
        <v>48</v>
      </c>
      <c r="F528" s="235" t="s">
        <v>10776</v>
      </c>
      <c r="G528" s="235" t="s">
        <v>10777</v>
      </c>
      <c r="H528" s="235" t="s">
        <v>10658</v>
      </c>
      <c r="I528" s="235" t="s">
        <v>52</v>
      </c>
      <c r="J528" s="235" t="s">
        <v>53</v>
      </c>
      <c r="K528" s="235" t="s">
        <v>454</v>
      </c>
      <c r="L528" s="235" t="s">
        <v>55</v>
      </c>
      <c r="M528" s="235" t="s">
        <v>9787</v>
      </c>
      <c r="N528" s="235" t="s">
        <v>57</v>
      </c>
      <c r="O528" s="235" t="s">
        <v>47</v>
      </c>
      <c r="P528" s="235" t="s">
        <v>47</v>
      </c>
      <c r="Q528" s="235" t="s">
        <v>57</v>
      </c>
      <c r="R528" s="235" t="s">
        <v>57</v>
      </c>
      <c r="S528" s="235" t="s">
        <v>48</v>
      </c>
      <c r="T528" s="235" t="s">
        <v>48</v>
      </c>
      <c r="U528" s="235" t="s">
        <v>58</v>
      </c>
      <c r="V528" s="235" t="s">
        <v>48</v>
      </c>
      <c r="W528" s="235" t="s">
        <v>9788</v>
      </c>
      <c r="X528" s="235" t="s">
        <v>60</v>
      </c>
      <c r="Y528" s="235">
        <v>610</v>
      </c>
      <c r="Z528" s="235">
        <v>0</v>
      </c>
      <c r="AA528" s="235" t="s"/>
    </row>
    <row r="529" spans="1:27">
      <c r="A529" s="235" t="s">
        <v>10778</v>
      </c>
      <c r="B529" s="235" t="s">
        <v>45</v>
      </c>
      <c r="C529" s="235" t="s">
        <v>8952</v>
      </c>
      <c r="D529" s="235" t="s">
        <v>47</v>
      </c>
      <c r="E529" s="235" t="s">
        <v>48</v>
      </c>
      <c r="F529" s="235" t="s">
        <v>10779</v>
      </c>
      <c r="G529" s="235" t="s">
        <v>10780</v>
      </c>
      <c r="H529" s="235" t="s">
        <v>10763</v>
      </c>
      <c r="I529" s="235" t="s">
        <v>52</v>
      </c>
      <c r="J529" s="235" t="s">
        <v>53</v>
      </c>
      <c r="K529" s="235" t="s">
        <v>417</v>
      </c>
      <c r="L529" s="235" t="s">
        <v>55</v>
      </c>
      <c r="M529" s="235" t="s">
        <v>444</v>
      </c>
      <c r="N529" s="235" t="s">
        <v>57</v>
      </c>
      <c r="O529" s="235" t="s">
        <v>47</v>
      </c>
      <c r="P529" s="235" t="s">
        <v>47</v>
      </c>
      <c r="Q529" s="235" t="s">
        <v>57</v>
      </c>
      <c r="R529" s="235" t="s">
        <v>57</v>
      </c>
      <c r="S529" s="235" t="s">
        <v>48</v>
      </c>
      <c r="T529" s="235" t="s">
        <v>48</v>
      </c>
      <c r="U529" s="235" t="s">
        <v>58</v>
      </c>
      <c r="V529" s="235" t="s">
        <v>48</v>
      </c>
      <c r="W529" s="235" t="s">
        <v>445</v>
      </c>
      <c r="X529" s="235" t="s">
        <v>60</v>
      </c>
      <c r="Y529" s="235">
        <v>800</v>
      </c>
      <c r="Z529" s="235">
        <v>0</v>
      </c>
      <c r="AA529" s="235" t="s"/>
    </row>
    <row r="530" spans="1:27">
      <c r="A530" s="235" t="s">
        <v>10781</v>
      </c>
      <c r="B530" s="235" t="s">
        <v>45</v>
      </c>
      <c r="C530" s="235" t="s">
        <v>8952</v>
      </c>
      <c r="D530" s="235" t="s">
        <v>47</v>
      </c>
      <c r="E530" s="235" t="s">
        <v>48</v>
      </c>
      <c r="F530" s="235" t="s">
        <v>10779</v>
      </c>
      <c r="G530" s="235" t="s">
        <v>10780</v>
      </c>
      <c r="H530" s="235" t="s">
        <v>10763</v>
      </c>
      <c r="I530" s="235" t="s">
        <v>52</v>
      </c>
      <c r="J530" s="235" t="s">
        <v>116</v>
      </c>
      <c r="K530" s="235" t="s">
        <v>417</v>
      </c>
      <c r="L530" s="235" t="s">
        <v>55</v>
      </c>
      <c r="M530" s="235" t="s">
        <v>57</v>
      </c>
      <c r="N530" s="235" t="s">
        <v>57</v>
      </c>
      <c r="O530" s="235" t="s">
        <v>10782</v>
      </c>
      <c r="P530" s="235" t="s">
        <v>10783</v>
      </c>
      <c r="Q530" s="235" t="s">
        <v>444</v>
      </c>
      <c r="R530" s="235" t="s">
        <v>57</v>
      </c>
      <c r="S530" s="235" t="s">
        <v>119</v>
      </c>
      <c r="T530" s="235" t="s">
        <v>53</v>
      </c>
      <c r="U530" s="235" t="s">
        <v>58</v>
      </c>
      <c r="V530" s="235" t="s">
        <v>48</v>
      </c>
      <c r="W530" s="235" t="s">
        <v>516</v>
      </c>
      <c r="X530" s="235" t="s">
        <v>60</v>
      </c>
      <c r="Y530" s="235">
        <v>0</v>
      </c>
      <c r="Z530" s="235">
        <v>800</v>
      </c>
      <c r="AA530" s="235" t="s"/>
    </row>
    <row r="531" spans="1:27">
      <c r="A531" s="235" t="s">
        <v>10784</v>
      </c>
      <c r="B531" s="235" t="s">
        <v>45</v>
      </c>
      <c r="C531" s="235" t="s">
        <v>8952</v>
      </c>
      <c r="D531" s="235" t="s">
        <v>47</v>
      </c>
      <c r="E531" s="235" t="s">
        <v>48</v>
      </c>
      <c r="F531" s="235" t="s">
        <v>10710</v>
      </c>
      <c r="G531" s="235" t="s">
        <v>10711</v>
      </c>
      <c r="H531" s="235" t="s">
        <v>10712</v>
      </c>
      <c r="I531" s="235" t="s">
        <v>52</v>
      </c>
      <c r="J531" s="235" t="s">
        <v>116</v>
      </c>
      <c r="K531" s="235" t="s">
        <v>666</v>
      </c>
      <c r="L531" s="235" t="s">
        <v>55</v>
      </c>
      <c r="M531" s="235" t="s">
        <v>57</v>
      </c>
      <c r="N531" s="235" t="s">
        <v>57</v>
      </c>
      <c r="O531" s="235" t="s">
        <v>10785</v>
      </c>
      <c r="P531" s="235" t="s">
        <v>10786</v>
      </c>
      <c r="Q531" s="235" t="s">
        <v>8998</v>
      </c>
      <c r="R531" s="235" t="s">
        <v>57</v>
      </c>
      <c r="S531" s="235" t="s">
        <v>119</v>
      </c>
      <c r="T531" s="235" t="s">
        <v>53</v>
      </c>
      <c r="U531" s="235" t="s">
        <v>58</v>
      </c>
      <c r="V531" s="235" t="s">
        <v>48</v>
      </c>
      <c r="W531" s="235" t="s">
        <v>8999</v>
      </c>
      <c r="X531" s="235" t="s">
        <v>60</v>
      </c>
      <c r="Y531" s="235">
        <v>0</v>
      </c>
      <c r="Z531" s="235">
        <v>400</v>
      </c>
      <c r="AA531" s="235" t="s"/>
    </row>
    <row r="532" spans="1:27">
      <c r="A532" s="235" t="s">
        <v>10787</v>
      </c>
      <c r="B532" s="235" t="s">
        <v>45</v>
      </c>
      <c r="C532" s="235" t="s">
        <v>8952</v>
      </c>
      <c r="D532" s="235" t="s">
        <v>47</v>
      </c>
      <c r="E532" s="235" t="s">
        <v>48</v>
      </c>
      <c r="F532" s="235" t="s">
        <v>10788</v>
      </c>
      <c r="G532" s="235" t="s">
        <v>10789</v>
      </c>
      <c r="H532" s="235" t="s">
        <v>2824</v>
      </c>
      <c r="I532" s="235" t="s">
        <v>52</v>
      </c>
      <c r="J532" s="235" t="s">
        <v>53</v>
      </c>
      <c r="K532" s="235" t="s">
        <v>385</v>
      </c>
      <c r="L532" s="235" t="s">
        <v>55</v>
      </c>
      <c r="M532" s="235" t="s">
        <v>9169</v>
      </c>
      <c r="N532" s="235" t="s">
        <v>57</v>
      </c>
      <c r="O532" s="235" t="s">
        <v>47</v>
      </c>
      <c r="P532" s="235" t="s">
        <v>47</v>
      </c>
      <c r="Q532" s="235" t="s">
        <v>57</v>
      </c>
      <c r="R532" s="235" t="s">
        <v>57</v>
      </c>
      <c r="S532" s="235" t="s">
        <v>48</v>
      </c>
      <c r="T532" s="235" t="s">
        <v>48</v>
      </c>
      <c r="U532" s="235" t="s">
        <v>58</v>
      </c>
      <c r="V532" s="235" t="s">
        <v>48</v>
      </c>
      <c r="W532" s="235" t="s">
        <v>9170</v>
      </c>
      <c r="X532" s="235" t="s">
        <v>60</v>
      </c>
      <c r="Y532" s="235">
        <v>235</v>
      </c>
      <c r="Z532" s="235">
        <v>0</v>
      </c>
      <c r="AA532" s="235" t="s"/>
    </row>
    <row r="533" spans="1:27">
      <c r="A533" s="235" t="s">
        <v>10790</v>
      </c>
      <c r="B533" s="235" t="s">
        <v>45</v>
      </c>
      <c r="C533" s="235" t="s">
        <v>8952</v>
      </c>
      <c r="D533" s="235" t="s">
        <v>47</v>
      </c>
      <c r="E533" s="235" t="s">
        <v>48</v>
      </c>
      <c r="F533" s="235" t="s">
        <v>10788</v>
      </c>
      <c r="G533" s="235" t="s">
        <v>10789</v>
      </c>
      <c r="H533" s="235" t="s">
        <v>2824</v>
      </c>
      <c r="I533" s="235" t="s">
        <v>52</v>
      </c>
      <c r="J533" s="235" t="s">
        <v>116</v>
      </c>
      <c r="K533" s="235" t="s">
        <v>385</v>
      </c>
      <c r="L533" s="235" t="s">
        <v>55</v>
      </c>
      <c r="M533" s="235" t="s">
        <v>57</v>
      </c>
      <c r="N533" s="235" t="s">
        <v>57</v>
      </c>
      <c r="O533" s="235" t="s">
        <v>10791</v>
      </c>
      <c r="P533" s="235" t="s">
        <v>10792</v>
      </c>
      <c r="Q533" s="235" t="s">
        <v>8987</v>
      </c>
      <c r="R533" s="235" t="s">
        <v>57</v>
      </c>
      <c r="S533" s="235" t="s">
        <v>119</v>
      </c>
      <c r="T533" s="235" t="s">
        <v>53</v>
      </c>
      <c r="U533" s="235" t="s">
        <v>58</v>
      </c>
      <c r="V533" s="235" t="s">
        <v>48</v>
      </c>
      <c r="W533" s="235" t="s">
        <v>8988</v>
      </c>
      <c r="X533" s="235" t="s">
        <v>60</v>
      </c>
      <c r="Y533" s="235">
        <v>0</v>
      </c>
      <c r="Z533" s="235">
        <v>100</v>
      </c>
      <c r="AA533" s="235" t="s"/>
    </row>
    <row r="534" spans="1:27">
      <c r="A534" s="235" t="s">
        <v>10793</v>
      </c>
      <c r="B534" s="235" t="s">
        <v>45</v>
      </c>
      <c r="C534" s="235" t="s">
        <v>8952</v>
      </c>
      <c r="D534" s="235" t="s">
        <v>47</v>
      </c>
      <c r="E534" s="235" t="s">
        <v>48</v>
      </c>
      <c r="F534" s="235" t="s">
        <v>10794</v>
      </c>
      <c r="G534" s="235" t="s">
        <v>10795</v>
      </c>
      <c r="H534" s="235" t="s">
        <v>10277</v>
      </c>
      <c r="I534" s="235" t="s">
        <v>52</v>
      </c>
      <c r="J534" s="235" t="s">
        <v>53</v>
      </c>
      <c r="K534" s="235" t="s">
        <v>403</v>
      </c>
      <c r="L534" s="235" t="s">
        <v>55</v>
      </c>
      <c r="M534" s="235" t="s">
        <v>9169</v>
      </c>
      <c r="N534" s="235" t="s">
        <v>57</v>
      </c>
      <c r="O534" s="235" t="s">
        <v>47</v>
      </c>
      <c r="P534" s="235" t="s">
        <v>47</v>
      </c>
      <c r="Q534" s="235" t="s">
        <v>57</v>
      </c>
      <c r="R534" s="235" t="s">
        <v>57</v>
      </c>
      <c r="S534" s="235" t="s">
        <v>48</v>
      </c>
      <c r="T534" s="235" t="s">
        <v>48</v>
      </c>
      <c r="U534" s="235" t="s">
        <v>58</v>
      </c>
      <c r="V534" s="235" t="s">
        <v>48</v>
      </c>
      <c r="W534" s="235" t="s">
        <v>9170</v>
      </c>
      <c r="X534" s="235" t="s">
        <v>60</v>
      </c>
      <c r="Y534" s="235">
        <v>235</v>
      </c>
      <c r="Z534" s="235">
        <v>0</v>
      </c>
      <c r="AA534" s="235" t="s"/>
    </row>
    <row r="535" spans="1:27">
      <c r="A535" s="235" t="s">
        <v>10796</v>
      </c>
      <c r="B535" s="235" t="s">
        <v>45</v>
      </c>
      <c r="C535" s="235" t="s">
        <v>8952</v>
      </c>
      <c r="D535" s="235" t="s">
        <v>47</v>
      </c>
      <c r="E535" s="235" t="s">
        <v>48</v>
      </c>
      <c r="F535" s="235" t="s">
        <v>10794</v>
      </c>
      <c r="G535" s="235" t="s">
        <v>10795</v>
      </c>
      <c r="H535" s="235" t="s">
        <v>10277</v>
      </c>
      <c r="I535" s="235" t="s">
        <v>52</v>
      </c>
      <c r="J535" s="235" t="s">
        <v>116</v>
      </c>
      <c r="K535" s="235" t="s">
        <v>403</v>
      </c>
      <c r="L535" s="235" t="s">
        <v>55</v>
      </c>
      <c r="M535" s="235" t="s">
        <v>57</v>
      </c>
      <c r="N535" s="235" t="s">
        <v>57</v>
      </c>
      <c r="O535" s="235" t="s">
        <v>10797</v>
      </c>
      <c r="P535" s="235" t="s">
        <v>10798</v>
      </c>
      <c r="Q535" s="235" t="s">
        <v>8987</v>
      </c>
      <c r="R535" s="235" t="s">
        <v>57</v>
      </c>
      <c r="S535" s="235" t="s">
        <v>119</v>
      </c>
      <c r="T535" s="235" t="s">
        <v>53</v>
      </c>
      <c r="U535" s="235" t="s">
        <v>58</v>
      </c>
      <c r="V535" s="235" t="s">
        <v>48</v>
      </c>
      <c r="W535" s="235" t="s">
        <v>8988</v>
      </c>
      <c r="X535" s="235" t="s">
        <v>60</v>
      </c>
      <c r="Y535" s="235">
        <v>0</v>
      </c>
      <c r="Z535" s="235">
        <v>100</v>
      </c>
      <c r="AA535" s="235" t="s"/>
    </row>
    <row r="536" spans="1:27">
      <c r="A536" s="235" t="s">
        <v>10799</v>
      </c>
      <c r="B536" s="235" t="s">
        <v>45</v>
      </c>
      <c r="C536" s="235" t="s">
        <v>8952</v>
      </c>
      <c r="D536" s="235" t="s">
        <v>47</v>
      </c>
      <c r="E536" s="235" t="s">
        <v>48</v>
      </c>
      <c r="F536" s="235" t="s">
        <v>10746</v>
      </c>
      <c r="G536" s="235" t="s">
        <v>10747</v>
      </c>
      <c r="H536" s="235" t="s">
        <v>10605</v>
      </c>
      <c r="I536" s="235" t="s">
        <v>52</v>
      </c>
      <c r="J536" s="235" t="s">
        <v>116</v>
      </c>
      <c r="K536" s="235" t="s">
        <v>10606</v>
      </c>
      <c r="L536" s="235" t="s">
        <v>55</v>
      </c>
      <c r="M536" s="235" t="s">
        <v>57</v>
      </c>
      <c r="N536" s="235" t="s">
        <v>57</v>
      </c>
      <c r="O536" s="235" t="s">
        <v>10800</v>
      </c>
      <c r="P536" s="235" t="s">
        <v>10801</v>
      </c>
      <c r="Q536" s="235" t="s">
        <v>8998</v>
      </c>
      <c r="R536" s="235" t="s">
        <v>57</v>
      </c>
      <c r="S536" s="235" t="s">
        <v>119</v>
      </c>
      <c r="T536" s="235" t="s">
        <v>53</v>
      </c>
      <c r="U536" s="235" t="s">
        <v>58</v>
      </c>
      <c r="V536" s="235" t="s">
        <v>48</v>
      </c>
      <c r="W536" s="235" t="s">
        <v>8999</v>
      </c>
      <c r="X536" s="235" t="s">
        <v>60</v>
      </c>
      <c r="Y536" s="235">
        <v>0</v>
      </c>
      <c r="Z536" s="235">
        <v>400</v>
      </c>
      <c r="AA536" s="235" t="s"/>
    </row>
    <row r="537" spans="1:27">
      <c r="A537" s="235" t="s">
        <v>10802</v>
      </c>
      <c r="B537" s="235" t="s">
        <v>45</v>
      </c>
      <c r="C537" s="235" t="s">
        <v>8952</v>
      </c>
      <c r="D537" s="235" t="s">
        <v>47</v>
      </c>
      <c r="E537" s="235" t="s">
        <v>48</v>
      </c>
      <c r="F537" s="235" t="s">
        <v>10746</v>
      </c>
      <c r="G537" s="235" t="s">
        <v>10747</v>
      </c>
      <c r="H537" s="235" t="s">
        <v>10605</v>
      </c>
      <c r="I537" s="235" t="s">
        <v>52</v>
      </c>
      <c r="J537" s="235" t="s">
        <v>116</v>
      </c>
      <c r="K537" s="235" t="s">
        <v>10606</v>
      </c>
      <c r="L537" s="235" t="s">
        <v>55</v>
      </c>
      <c r="M537" s="235" t="s">
        <v>57</v>
      </c>
      <c r="N537" s="235" t="s">
        <v>57</v>
      </c>
      <c r="O537" s="235" t="s">
        <v>10803</v>
      </c>
      <c r="P537" s="235" t="s">
        <v>10804</v>
      </c>
      <c r="Q537" s="235" t="s">
        <v>9965</v>
      </c>
      <c r="R537" s="235" t="s">
        <v>57</v>
      </c>
      <c r="S537" s="235" t="s">
        <v>119</v>
      </c>
      <c r="T537" s="235" t="s">
        <v>53</v>
      </c>
      <c r="U537" s="235" t="s">
        <v>58</v>
      </c>
      <c r="V537" s="235" t="s">
        <v>48</v>
      </c>
      <c r="W537" s="235" t="s">
        <v>9966</v>
      </c>
      <c r="X537" s="235" t="s">
        <v>60</v>
      </c>
      <c r="Y537" s="235">
        <v>0</v>
      </c>
      <c r="Z537" s="235">
        <v>315</v>
      </c>
      <c r="AA537" s="235" t="s"/>
    </row>
    <row r="538" spans="1:27">
      <c r="A538" s="235" t="s">
        <v>10805</v>
      </c>
      <c r="B538" s="235" t="s">
        <v>45</v>
      </c>
      <c r="C538" s="235" t="s">
        <v>8952</v>
      </c>
      <c r="D538" s="235" t="s">
        <v>47</v>
      </c>
      <c r="E538" s="235" t="s">
        <v>48</v>
      </c>
      <c r="F538" s="235" t="s">
        <v>10806</v>
      </c>
      <c r="G538" s="235" t="s">
        <v>10807</v>
      </c>
      <c r="H538" s="235" t="s">
        <v>10808</v>
      </c>
      <c r="I538" s="235" t="s">
        <v>52</v>
      </c>
      <c r="J538" s="235" t="s">
        <v>53</v>
      </c>
      <c r="K538" s="235" t="s">
        <v>1290</v>
      </c>
      <c r="L538" s="235" t="s">
        <v>55</v>
      </c>
      <c r="M538" s="235" t="s">
        <v>9328</v>
      </c>
      <c r="N538" s="235" t="s">
        <v>57</v>
      </c>
      <c r="O538" s="235" t="s">
        <v>47</v>
      </c>
      <c r="P538" s="235" t="s">
        <v>47</v>
      </c>
      <c r="Q538" s="235" t="s">
        <v>57</v>
      </c>
      <c r="R538" s="235" t="s">
        <v>57</v>
      </c>
      <c r="S538" s="235" t="s">
        <v>48</v>
      </c>
      <c r="T538" s="235" t="s">
        <v>48</v>
      </c>
      <c r="U538" s="235" t="s">
        <v>58</v>
      </c>
      <c r="V538" s="235" t="s">
        <v>48</v>
      </c>
      <c r="W538" s="235" t="s">
        <v>9329</v>
      </c>
      <c r="X538" s="235" t="s">
        <v>60</v>
      </c>
      <c r="Y538" s="235">
        <v>860</v>
      </c>
      <c r="Z538" s="235">
        <v>0</v>
      </c>
      <c r="AA538" s="235" t="s"/>
    </row>
    <row r="539" spans="1:27">
      <c r="A539" s="235" t="s">
        <v>10809</v>
      </c>
      <c r="B539" s="235" t="s">
        <v>45</v>
      </c>
      <c r="C539" s="235" t="s">
        <v>8952</v>
      </c>
      <c r="D539" s="235" t="s">
        <v>47</v>
      </c>
      <c r="E539" s="235" t="s">
        <v>48</v>
      </c>
      <c r="F539" s="235" t="s">
        <v>10749</v>
      </c>
      <c r="G539" s="235" t="s">
        <v>10750</v>
      </c>
      <c r="H539" s="235" t="s">
        <v>10712</v>
      </c>
      <c r="I539" s="235" t="s">
        <v>52</v>
      </c>
      <c r="J539" s="235" t="s">
        <v>116</v>
      </c>
      <c r="K539" s="235" t="s">
        <v>666</v>
      </c>
      <c r="L539" s="235" t="s">
        <v>55</v>
      </c>
      <c r="M539" s="235" t="s">
        <v>57</v>
      </c>
      <c r="N539" s="235" t="s">
        <v>57</v>
      </c>
      <c r="O539" s="235" t="s">
        <v>10810</v>
      </c>
      <c r="P539" s="235" t="s">
        <v>10811</v>
      </c>
      <c r="Q539" s="235" t="s">
        <v>10127</v>
      </c>
      <c r="R539" s="235" t="s">
        <v>57</v>
      </c>
      <c r="S539" s="235" t="s">
        <v>119</v>
      </c>
      <c r="T539" s="235" t="s">
        <v>53</v>
      </c>
      <c r="U539" s="235" t="s">
        <v>58</v>
      </c>
      <c r="V539" s="235" t="s">
        <v>48</v>
      </c>
      <c r="W539" s="235" t="s">
        <v>10128</v>
      </c>
      <c r="X539" s="235" t="s">
        <v>60</v>
      </c>
      <c r="Y539" s="235">
        <v>0</v>
      </c>
      <c r="Z539" s="235">
        <v>80</v>
      </c>
      <c r="AA539" s="235" t="s"/>
    </row>
    <row r="540" spans="1:27">
      <c r="A540" s="235" t="s">
        <v>10812</v>
      </c>
      <c r="B540" s="235" t="s">
        <v>45</v>
      </c>
      <c r="C540" s="235" t="s">
        <v>8952</v>
      </c>
      <c r="D540" s="235" t="s">
        <v>47</v>
      </c>
      <c r="E540" s="235" t="s">
        <v>48</v>
      </c>
      <c r="F540" s="235" t="s">
        <v>10752</v>
      </c>
      <c r="G540" s="235" t="s">
        <v>10753</v>
      </c>
      <c r="H540" s="235" t="s">
        <v>10712</v>
      </c>
      <c r="I540" s="235" t="s">
        <v>52</v>
      </c>
      <c r="J540" s="235" t="s">
        <v>116</v>
      </c>
      <c r="K540" s="235" t="s">
        <v>666</v>
      </c>
      <c r="L540" s="235" t="s">
        <v>55</v>
      </c>
      <c r="M540" s="235" t="s">
        <v>57</v>
      </c>
      <c r="N540" s="235" t="s">
        <v>57</v>
      </c>
      <c r="O540" s="235" t="s">
        <v>10813</v>
      </c>
      <c r="P540" s="235" t="s">
        <v>10814</v>
      </c>
      <c r="Q540" s="235" t="s">
        <v>8987</v>
      </c>
      <c r="R540" s="235" t="s">
        <v>57</v>
      </c>
      <c r="S540" s="235" t="s">
        <v>119</v>
      </c>
      <c r="T540" s="235" t="s">
        <v>53</v>
      </c>
      <c r="U540" s="235" t="s">
        <v>58</v>
      </c>
      <c r="V540" s="235" t="s">
        <v>48</v>
      </c>
      <c r="W540" s="235" t="s">
        <v>8988</v>
      </c>
      <c r="X540" s="235" t="s">
        <v>60</v>
      </c>
      <c r="Y540" s="235">
        <v>0</v>
      </c>
      <c r="Z540" s="235">
        <v>100</v>
      </c>
      <c r="AA540" s="235" t="s"/>
    </row>
    <row r="541" spans="1:27">
      <c r="A541" s="235" t="s">
        <v>10815</v>
      </c>
      <c r="B541" s="235" t="s">
        <v>45</v>
      </c>
      <c r="C541" s="235" t="s">
        <v>8952</v>
      </c>
      <c r="D541" s="235" t="s">
        <v>47</v>
      </c>
      <c r="E541" s="235" t="s">
        <v>48</v>
      </c>
      <c r="F541" s="235" t="s">
        <v>10816</v>
      </c>
      <c r="G541" s="235" t="s">
        <v>10817</v>
      </c>
      <c r="H541" s="235" t="s">
        <v>10277</v>
      </c>
      <c r="I541" s="235" t="s">
        <v>52</v>
      </c>
      <c r="J541" s="235" t="s">
        <v>53</v>
      </c>
      <c r="K541" s="235" t="s">
        <v>403</v>
      </c>
      <c r="L541" s="235" t="s">
        <v>55</v>
      </c>
      <c r="M541" s="235" t="s">
        <v>9705</v>
      </c>
      <c r="N541" s="235" t="s">
        <v>57</v>
      </c>
      <c r="O541" s="235" t="s">
        <v>47</v>
      </c>
      <c r="P541" s="235" t="s">
        <v>47</v>
      </c>
      <c r="Q541" s="235" t="s">
        <v>57</v>
      </c>
      <c r="R541" s="235" t="s">
        <v>57</v>
      </c>
      <c r="S541" s="235" t="s">
        <v>48</v>
      </c>
      <c r="T541" s="235" t="s">
        <v>48</v>
      </c>
      <c r="U541" s="235" t="s">
        <v>58</v>
      </c>
      <c r="V541" s="235" t="s">
        <v>48</v>
      </c>
      <c r="W541" s="235" t="s">
        <v>9706</v>
      </c>
      <c r="X541" s="235" t="s">
        <v>60</v>
      </c>
      <c r="Y541" s="235">
        <v>1090</v>
      </c>
      <c r="Z541" s="235">
        <v>0</v>
      </c>
      <c r="AA541" s="235" t="s"/>
    </row>
    <row r="542" spans="1:27">
      <c r="A542" s="235" t="s">
        <v>10818</v>
      </c>
      <c r="B542" s="235" t="s">
        <v>45</v>
      </c>
      <c r="C542" s="235" t="s">
        <v>8952</v>
      </c>
      <c r="D542" s="235" t="s">
        <v>47</v>
      </c>
      <c r="E542" s="235" t="s">
        <v>48</v>
      </c>
      <c r="F542" s="235" t="s">
        <v>10816</v>
      </c>
      <c r="G542" s="235" t="s">
        <v>10817</v>
      </c>
      <c r="H542" s="235" t="s">
        <v>10277</v>
      </c>
      <c r="I542" s="235" t="s">
        <v>52</v>
      </c>
      <c r="J542" s="235" t="s">
        <v>116</v>
      </c>
      <c r="K542" s="235" t="s">
        <v>403</v>
      </c>
      <c r="L542" s="235" t="s">
        <v>55</v>
      </c>
      <c r="M542" s="235" t="s">
        <v>57</v>
      </c>
      <c r="N542" s="235" t="s">
        <v>57</v>
      </c>
      <c r="O542" s="235" t="s">
        <v>10819</v>
      </c>
      <c r="P542" s="235" t="s">
        <v>10820</v>
      </c>
      <c r="Q542" s="235" t="s">
        <v>8998</v>
      </c>
      <c r="R542" s="235" t="s">
        <v>57</v>
      </c>
      <c r="S542" s="235" t="s">
        <v>119</v>
      </c>
      <c r="T542" s="235" t="s">
        <v>53</v>
      </c>
      <c r="U542" s="235" t="s">
        <v>58</v>
      </c>
      <c r="V542" s="235" t="s">
        <v>48</v>
      </c>
      <c r="W542" s="235" t="s">
        <v>8999</v>
      </c>
      <c r="X542" s="235" t="s">
        <v>60</v>
      </c>
      <c r="Y542" s="235">
        <v>0</v>
      </c>
      <c r="Z542" s="235">
        <v>400</v>
      </c>
      <c r="AA542" s="235" t="s"/>
    </row>
    <row r="543" spans="1:27">
      <c r="A543" s="235" t="s">
        <v>10821</v>
      </c>
      <c r="B543" s="235" t="s">
        <v>45</v>
      </c>
      <c r="C543" s="235" t="s">
        <v>8952</v>
      </c>
      <c r="D543" s="235" t="s">
        <v>47</v>
      </c>
      <c r="E543" s="235" t="s">
        <v>48</v>
      </c>
      <c r="F543" s="235" t="s">
        <v>10816</v>
      </c>
      <c r="G543" s="235" t="s">
        <v>10817</v>
      </c>
      <c r="H543" s="235" t="s">
        <v>10277</v>
      </c>
      <c r="I543" s="235" t="s">
        <v>52</v>
      </c>
      <c r="J543" s="235" t="s">
        <v>116</v>
      </c>
      <c r="K543" s="235" t="s">
        <v>403</v>
      </c>
      <c r="L543" s="235" t="s">
        <v>55</v>
      </c>
      <c r="M543" s="235" t="s">
        <v>57</v>
      </c>
      <c r="N543" s="235" t="s">
        <v>57</v>
      </c>
      <c r="O543" s="235" t="s">
        <v>10822</v>
      </c>
      <c r="P543" s="235" t="s">
        <v>10823</v>
      </c>
      <c r="Q543" s="235" t="s">
        <v>8998</v>
      </c>
      <c r="R543" s="235" t="s">
        <v>57</v>
      </c>
      <c r="S543" s="235" t="s">
        <v>119</v>
      </c>
      <c r="T543" s="235" t="s">
        <v>53</v>
      </c>
      <c r="U543" s="235" t="s">
        <v>58</v>
      </c>
      <c r="V543" s="235" t="s">
        <v>48</v>
      </c>
      <c r="W543" s="235" t="s">
        <v>8999</v>
      </c>
      <c r="X543" s="235" t="s">
        <v>60</v>
      </c>
      <c r="Y543" s="235">
        <v>0</v>
      </c>
      <c r="Z543" s="235">
        <v>400</v>
      </c>
      <c r="AA543" s="235" t="s"/>
    </row>
    <row r="544" spans="1:27">
      <c r="A544" s="235" t="s">
        <v>10824</v>
      </c>
      <c r="B544" s="235" t="s">
        <v>45</v>
      </c>
      <c r="C544" s="235" t="s">
        <v>8952</v>
      </c>
      <c r="D544" s="235" t="s">
        <v>47</v>
      </c>
      <c r="E544" s="235" t="s">
        <v>48</v>
      </c>
      <c r="F544" s="235" t="s">
        <v>10825</v>
      </c>
      <c r="G544" s="235" t="s">
        <v>10826</v>
      </c>
      <c r="H544" s="235" t="s">
        <v>10827</v>
      </c>
      <c r="I544" s="235" t="s">
        <v>52</v>
      </c>
      <c r="J544" s="235" t="s">
        <v>53</v>
      </c>
      <c r="K544" s="235" t="s">
        <v>385</v>
      </c>
      <c r="L544" s="235" t="s">
        <v>55</v>
      </c>
      <c r="M544" s="235" t="s">
        <v>9169</v>
      </c>
      <c r="N544" s="235" t="s">
        <v>57</v>
      </c>
      <c r="O544" s="235" t="s">
        <v>47</v>
      </c>
      <c r="P544" s="235" t="s">
        <v>47</v>
      </c>
      <c r="Q544" s="235" t="s">
        <v>57</v>
      </c>
      <c r="R544" s="235" t="s">
        <v>57</v>
      </c>
      <c r="S544" s="235" t="s">
        <v>48</v>
      </c>
      <c r="T544" s="235" t="s">
        <v>48</v>
      </c>
      <c r="U544" s="235" t="s">
        <v>58</v>
      </c>
      <c r="V544" s="235" t="s">
        <v>48</v>
      </c>
      <c r="W544" s="235" t="s">
        <v>9170</v>
      </c>
      <c r="X544" s="235" t="s">
        <v>60</v>
      </c>
      <c r="Y544" s="235">
        <v>235</v>
      </c>
      <c r="Z544" s="235">
        <v>0</v>
      </c>
      <c r="AA544" s="235" t="s"/>
    </row>
    <row r="545" spans="1:27">
      <c r="A545" s="235" t="s">
        <v>10828</v>
      </c>
      <c r="B545" s="235" t="s">
        <v>45</v>
      </c>
      <c r="C545" s="235" t="s">
        <v>8952</v>
      </c>
      <c r="D545" s="235" t="s">
        <v>47</v>
      </c>
      <c r="E545" s="235" t="s">
        <v>48</v>
      </c>
      <c r="F545" s="235" t="s">
        <v>10825</v>
      </c>
      <c r="G545" s="235" t="s">
        <v>10826</v>
      </c>
      <c r="H545" s="235" t="s">
        <v>10827</v>
      </c>
      <c r="I545" s="235" t="s">
        <v>52</v>
      </c>
      <c r="J545" s="235" t="s">
        <v>116</v>
      </c>
      <c r="K545" s="235" t="s">
        <v>385</v>
      </c>
      <c r="L545" s="235" t="s">
        <v>55</v>
      </c>
      <c r="M545" s="235" t="s">
        <v>57</v>
      </c>
      <c r="N545" s="235" t="s">
        <v>57</v>
      </c>
      <c r="O545" s="235" t="s">
        <v>10829</v>
      </c>
      <c r="P545" s="235" t="s">
        <v>10830</v>
      </c>
      <c r="Q545" s="235" t="s">
        <v>8987</v>
      </c>
      <c r="R545" s="235" t="s">
        <v>57</v>
      </c>
      <c r="S545" s="235" t="s">
        <v>119</v>
      </c>
      <c r="T545" s="235" t="s">
        <v>53</v>
      </c>
      <c r="U545" s="235" t="s">
        <v>58</v>
      </c>
      <c r="V545" s="235" t="s">
        <v>48</v>
      </c>
      <c r="W545" s="235" t="s">
        <v>8988</v>
      </c>
      <c r="X545" s="235" t="s">
        <v>60</v>
      </c>
      <c r="Y545" s="235">
        <v>0</v>
      </c>
      <c r="Z545" s="235">
        <v>100</v>
      </c>
      <c r="AA545" s="235" t="s"/>
    </row>
    <row r="546" spans="1:27">
      <c r="A546" s="235" t="s">
        <v>10831</v>
      </c>
      <c r="B546" s="235" t="s">
        <v>45</v>
      </c>
      <c r="C546" s="235" t="s">
        <v>8952</v>
      </c>
      <c r="D546" s="235" t="s">
        <v>47</v>
      </c>
      <c r="E546" s="235" t="s">
        <v>48</v>
      </c>
      <c r="F546" s="235" t="s">
        <v>10832</v>
      </c>
      <c r="G546" s="235" t="s">
        <v>10833</v>
      </c>
      <c r="H546" s="235" t="s">
        <v>9948</v>
      </c>
      <c r="I546" s="235" t="s">
        <v>52</v>
      </c>
      <c r="J546" s="235" t="s">
        <v>53</v>
      </c>
      <c r="K546" s="235" t="s">
        <v>385</v>
      </c>
      <c r="L546" s="235" t="s">
        <v>55</v>
      </c>
      <c r="M546" s="235" t="s">
        <v>9169</v>
      </c>
      <c r="N546" s="235" t="s">
        <v>57</v>
      </c>
      <c r="O546" s="235" t="s">
        <v>47</v>
      </c>
      <c r="P546" s="235" t="s">
        <v>47</v>
      </c>
      <c r="Q546" s="235" t="s">
        <v>57</v>
      </c>
      <c r="R546" s="235" t="s">
        <v>57</v>
      </c>
      <c r="S546" s="235" t="s">
        <v>48</v>
      </c>
      <c r="T546" s="235" t="s">
        <v>48</v>
      </c>
      <c r="U546" s="235" t="s">
        <v>58</v>
      </c>
      <c r="V546" s="235" t="s">
        <v>48</v>
      </c>
      <c r="W546" s="235" t="s">
        <v>9170</v>
      </c>
      <c r="X546" s="235" t="s">
        <v>60</v>
      </c>
      <c r="Y546" s="235">
        <v>235</v>
      </c>
      <c r="Z546" s="235">
        <v>0</v>
      </c>
      <c r="AA546" s="235" t="s"/>
    </row>
    <row r="547" spans="1:27">
      <c r="A547" s="235" t="s">
        <v>10834</v>
      </c>
      <c r="B547" s="235" t="s">
        <v>45</v>
      </c>
      <c r="C547" s="235" t="s">
        <v>8952</v>
      </c>
      <c r="D547" s="235" t="s">
        <v>47</v>
      </c>
      <c r="E547" s="235" t="s">
        <v>48</v>
      </c>
      <c r="F547" s="235" t="s">
        <v>10832</v>
      </c>
      <c r="G547" s="235" t="s">
        <v>10833</v>
      </c>
      <c r="H547" s="235" t="s">
        <v>9948</v>
      </c>
      <c r="I547" s="235" t="s">
        <v>52</v>
      </c>
      <c r="J547" s="235" t="s">
        <v>116</v>
      </c>
      <c r="K547" s="235" t="s">
        <v>385</v>
      </c>
      <c r="L547" s="235" t="s">
        <v>55</v>
      </c>
      <c r="M547" s="235" t="s">
        <v>57</v>
      </c>
      <c r="N547" s="235" t="s">
        <v>57</v>
      </c>
      <c r="O547" s="235" t="s">
        <v>10835</v>
      </c>
      <c r="P547" s="235" t="s">
        <v>10836</v>
      </c>
      <c r="Q547" s="235" t="s">
        <v>8987</v>
      </c>
      <c r="R547" s="235" t="s">
        <v>57</v>
      </c>
      <c r="S547" s="235" t="s">
        <v>119</v>
      </c>
      <c r="T547" s="235" t="s">
        <v>53</v>
      </c>
      <c r="U547" s="235" t="s">
        <v>58</v>
      </c>
      <c r="V547" s="235" t="s">
        <v>48</v>
      </c>
      <c r="W547" s="235" t="s">
        <v>8988</v>
      </c>
      <c r="X547" s="235" t="s">
        <v>60</v>
      </c>
      <c r="Y547" s="235">
        <v>0</v>
      </c>
      <c r="Z547" s="235">
        <v>100</v>
      </c>
      <c r="AA547" s="235" t="s"/>
    </row>
    <row r="548" spans="1:27">
      <c r="A548" s="235" t="s">
        <v>10837</v>
      </c>
      <c r="B548" s="235" t="s">
        <v>45</v>
      </c>
      <c r="C548" s="235" t="s">
        <v>8952</v>
      </c>
      <c r="D548" s="235" t="s">
        <v>47</v>
      </c>
      <c r="E548" s="235" t="s">
        <v>48</v>
      </c>
      <c r="F548" s="235" t="s">
        <v>10838</v>
      </c>
      <c r="G548" s="235" t="s">
        <v>10839</v>
      </c>
      <c r="H548" s="235" t="s">
        <v>10840</v>
      </c>
      <c r="I548" s="235" t="s">
        <v>52</v>
      </c>
      <c r="J548" s="235" t="s">
        <v>53</v>
      </c>
      <c r="K548" s="235" t="s">
        <v>454</v>
      </c>
      <c r="L548" s="235" t="s">
        <v>55</v>
      </c>
      <c r="M548" s="235" t="s">
        <v>10841</v>
      </c>
      <c r="N548" s="235" t="s">
        <v>57</v>
      </c>
      <c r="O548" s="235" t="s">
        <v>47</v>
      </c>
      <c r="P548" s="235" t="s">
        <v>47</v>
      </c>
      <c r="Q548" s="235" t="s">
        <v>57</v>
      </c>
      <c r="R548" s="235" t="s">
        <v>57</v>
      </c>
      <c r="S548" s="235" t="s">
        <v>48</v>
      </c>
      <c r="T548" s="235" t="s">
        <v>48</v>
      </c>
      <c r="U548" s="235" t="s">
        <v>58</v>
      </c>
      <c r="V548" s="235" t="s">
        <v>48</v>
      </c>
      <c r="W548" s="235" t="s">
        <v>10842</v>
      </c>
      <c r="X548" s="235" t="s">
        <v>60</v>
      </c>
      <c r="Y548" s="235">
        <v>940</v>
      </c>
      <c r="Z548" s="235">
        <v>0</v>
      </c>
      <c r="AA548" s="235" t="s"/>
    </row>
    <row r="549" spans="1:27">
      <c r="A549" s="235" t="s">
        <v>10843</v>
      </c>
      <c r="B549" s="235" t="s">
        <v>45</v>
      </c>
      <c r="C549" s="235" t="s">
        <v>8952</v>
      </c>
      <c r="D549" s="235" t="s">
        <v>47</v>
      </c>
      <c r="E549" s="235" t="s">
        <v>48</v>
      </c>
      <c r="F549" s="235" t="s">
        <v>10838</v>
      </c>
      <c r="G549" s="235" t="s">
        <v>10839</v>
      </c>
      <c r="H549" s="235" t="s">
        <v>10840</v>
      </c>
      <c r="I549" s="235" t="s">
        <v>52</v>
      </c>
      <c r="J549" s="235" t="s">
        <v>116</v>
      </c>
      <c r="K549" s="235" t="s">
        <v>454</v>
      </c>
      <c r="L549" s="235" t="s">
        <v>55</v>
      </c>
      <c r="M549" s="235" t="s">
        <v>57</v>
      </c>
      <c r="N549" s="235" t="s">
        <v>57</v>
      </c>
      <c r="O549" s="235" t="s">
        <v>10844</v>
      </c>
      <c r="P549" s="235" t="s">
        <v>10845</v>
      </c>
      <c r="Q549" s="235" t="s">
        <v>8987</v>
      </c>
      <c r="R549" s="235" t="s">
        <v>57</v>
      </c>
      <c r="S549" s="235" t="s">
        <v>119</v>
      </c>
      <c r="T549" s="235" t="s">
        <v>53</v>
      </c>
      <c r="U549" s="235" t="s">
        <v>58</v>
      </c>
      <c r="V549" s="235" t="s">
        <v>48</v>
      </c>
      <c r="W549" s="235" t="s">
        <v>8988</v>
      </c>
      <c r="X549" s="235" t="s">
        <v>60</v>
      </c>
      <c r="Y549" s="235">
        <v>0</v>
      </c>
      <c r="Z549" s="235">
        <v>100</v>
      </c>
      <c r="AA549" s="235" t="s"/>
    </row>
    <row r="550" spans="1:27">
      <c r="A550" s="235" t="s">
        <v>10846</v>
      </c>
      <c r="B550" s="235" t="s">
        <v>45</v>
      </c>
      <c r="C550" s="235" t="s">
        <v>8952</v>
      </c>
      <c r="D550" s="235" t="s">
        <v>47</v>
      </c>
      <c r="E550" s="235" t="s">
        <v>48</v>
      </c>
      <c r="F550" s="235" t="s">
        <v>10838</v>
      </c>
      <c r="G550" s="235" t="s">
        <v>10839</v>
      </c>
      <c r="H550" s="235" t="s">
        <v>10840</v>
      </c>
      <c r="I550" s="235" t="s">
        <v>52</v>
      </c>
      <c r="J550" s="235" t="s">
        <v>116</v>
      </c>
      <c r="K550" s="235" t="s">
        <v>454</v>
      </c>
      <c r="L550" s="235" t="s">
        <v>55</v>
      </c>
      <c r="M550" s="235" t="s">
        <v>57</v>
      </c>
      <c r="N550" s="235" t="s">
        <v>57</v>
      </c>
      <c r="O550" s="235" t="s">
        <v>10847</v>
      </c>
      <c r="P550" s="235" t="s">
        <v>10848</v>
      </c>
      <c r="Q550" s="235" t="s">
        <v>8987</v>
      </c>
      <c r="R550" s="235" t="s">
        <v>57</v>
      </c>
      <c r="S550" s="235" t="s">
        <v>119</v>
      </c>
      <c r="T550" s="235" t="s">
        <v>53</v>
      </c>
      <c r="U550" s="235" t="s">
        <v>58</v>
      </c>
      <c r="V550" s="235" t="s">
        <v>48</v>
      </c>
      <c r="W550" s="235" t="s">
        <v>8988</v>
      </c>
      <c r="X550" s="235" t="s">
        <v>60</v>
      </c>
      <c r="Y550" s="235">
        <v>0</v>
      </c>
      <c r="Z550" s="235">
        <v>100</v>
      </c>
      <c r="AA550" s="235" t="s"/>
    </row>
    <row r="551" spans="1:27">
      <c r="A551" s="235" t="s">
        <v>10849</v>
      </c>
      <c r="B551" s="235" t="s">
        <v>45</v>
      </c>
      <c r="C551" s="235" t="s">
        <v>8952</v>
      </c>
      <c r="D551" s="235" t="s">
        <v>47</v>
      </c>
      <c r="E551" s="235" t="s">
        <v>48</v>
      </c>
      <c r="F551" s="235" t="s">
        <v>10838</v>
      </c>
      <c r="G551" s="235" t="s">
        <v>10839</v>
      </c>
      <c r="H551" s="235" t="s">
        <v>10840</v>
      </c>
      <c r="I551" s="235" t="s">
        <v>52</v>
      </c>
      <c r="J551" s="235" t="s">
        <v>116</v>
      </c>
      <c r="K551" s="235" t="s">
        <v>454</v>
      </c>
      <c r="L551" s="235" t="s">
        <v>55</v>
      </c>
      <c r="M551" s="235" t="s">
        <v>57</v>
      </c>
      <c r="N551" s="235" t="s">
        <v>57</v>
      </c>
      <c r="O551" s="235" t="s">
        <v>10850</v>
      </c>
      <c r="P551" s="235" t="s">
        <v>10851</v>
      </c>
      <c r="Q551" s="235" t="s">
        <v>10127</v>
      </c>
      <c r="R551" s="235" t="s">
        <v>57</v>
      </c>
      <c r="S551" s="235" t="s">
        <v>119</v>
      </c>
      <c r="T551" s="235" t="s">
        <v>53</v>
      </c>
      <c r="U551" s="235" t="s">
        <v>58</v>
      </c>
      <c r="V551" s="235" t="s">
        <v>48</v>
      </c>
      <c r="W551" s="235" t="s">
        <v>10128</v>
      </c>
      <c r="X551" s="235" t="s">
        <v>60</v>
      </c>
      <c r="Y551" s="235">
        <v>0</v>
      </c>
      <c r="Z551" s="235">
        <v>80</v>
      </c>
      <c r="AA551" s="235" t="s"/>
    </row>
    <row r="552" spans="1:27">
      <c r="A552" s="235" t="s">
        <v>10852</v>
      </c>
      <c r="B552" s="235" t="s">
        <v>45</v>
      </c>
      <c r="C552" s="235" t="s">
        <v>8952</v>
      </c>
      <c r="D552" s="235" t="s">
        <v>47</v>
      </c>
      <c r="E552" s="235" t="s">
        <v>48</v>
      </c>
      <c r="F552" s="235" t="s">
        <v>10838</v>
      </c>
      <c r="G552" s="235" t="s">
        <v>10839</v>
      </c>
      <c r="H552" s="235" t="s">
        <v>10840</v>
      </c>
      <c r="I552" s="235" t="s">
        <v>52</v>
      </c>
      <c r="J552" s="235" t="s">
        <v>116</v>
      </c>
      <c r="K552" s="235" t="s">
        <v>454</v>
      </c>
      <c r="L552" s="235" t="s">
        <v>55</v>
      </c>
      <c r="M552" s="235" t="s">
        <v>57</v>
      </c>
      <c r="N552" s="235" t="s">
        <v>57</v>
      </c>
      <c r="O552" s="235" t="s">
        <v>10853</v>
      </c>
      <c r="P552" s="235" t="s">
        <v>10854</v>
      </c>
      <c r="Q552" s="235" t="s">
        <v>8987</v>
      </c>
      <c r="R552" s="235" t="s">
        <v>57</v>
      </c>
      <c r="S552" s="235" t="s">
        <v>119</v>
      </c>
      <c r="T552" s="235" t="s">
        <v>53</v>
      </c>
      <c r="U552" s="235" t="s">
        <v>58</v>
      </c>
      <c r="V552" s="235" t="s">
        <v>48</v>
      </c>
      <c r="W552" s="235" t="s">
        <v>8988</v>
      </c>
      <c r="X552" s="235" t="s">
        <v>60</v>
      </c>
      <c r="Y552" s="235">
        <v>0</v>
      </c>
      <c r="Z552" s="235">
        <v>100</v>
      </c>
      <c r="AA552" s="235" t="s"/>
    </row>
    <row r="553" spans="1:27">
      <c r="A553" s="235" t="s">
        <v>10855</v>
      </c>
      <c r="B553" s="235" t="s">
        <v>45</v>
      </c>
      <c r="C553" s="235" t="s">
        <v>8952</v>
      </c>
      <c r="D553" s="235" t="s">
        <v>47</v>
      </c>
      <c r="E553" s="235" t="s">
        <v>48</v>
      </c>
      <c r="F553" s="235" t="s">
        <v>10856</v>
      </c>
      <c r="G553" s="235" t="s">
        <v>10857</v>
      </c>
      <c r="H553" s="235" t="s">
        <v>504</v>
      </c>
      <c r="I553" s="235" t="s">
        <v>52</v>
      </c>
      <c r="J553" s="235" t="s">
        <v>53</v>
      </c>
      <c r="K553" s="235" t="s">
        <v>578</v>
      </c>
      <c r="L553" s="235" t="s">
        <v>55</v>
      </c>
      <c r="M553" s="235" t="s">
        <v>10858</v>
      </c>
      <c r="N553" s="235" t="s">
        <v>57</v>
      </c>
      <c r="O553" s="235" t="s">
        <v>47</v>
      </c>
      <c r="P553" s="235" t="s">
        <v>47</v>
      </c>
      <c r="Q553" s="235" t="s">
        <v>57</v>
      </c>
      <c r="R553" s="235" t="s">
        <v>57</v>
      </c>
      <c r="S553" s="235" t="s">
        <v>48</v>
      </c>
      <c r="T553" s="235" t="s">
        <v>48</v>
      </c>
      <c r="U553" s="235" t="s">
        <v>58</v>
      </c>
      <c r="V553" s="235" t="s">
        <v>48</v>
      </c>
      <c r="W553" s="235" t="s">
        <v>10859</v>
      </c>
      <c r="X553" s="235" t="s">
        <v>60</v>
      </c>
      <c r="Y553" s="235">
        <v>3720</v>
      </c>
      <c r="Z553" s="235">
        <v>0</v>
      </c>
      <c r="AA553" s="235" t="s"/>
    </row>
    <row r="554" spans="1:27">
      <c r="A554" s="235" t="s">
        <v>10860</v>
      </c>
      <c r="B554" s="235" t="s">
        <v>45</v>
      </c>
      <c r="C554" s="235" t="s">
        <v>8952</v>
      </c>
      <c r="D554" s="235" t="s">
        <v>47</v>
      </c>
      <c r="E554" s="235" t="s">
        <v>48</v>
      </c>
      <c r="F554" s="235" t="s">
        <v>10776</v>
      </c>
      <c r="G554" s="235" t="s">
        <v>10777</v>
      </c>
      <c r="H554" s="235" t="s">
        <v>10658</v>
      </c>
      <c r="I554" s="235" t="s">
        <v>52</v>
      </c>
      <c r="J554" s="235" t="s">
        <v>116</v>
      </c>
      <c r="K554" s="235" t="s">
        <v>454</v>
      </c>
      <c r="L554" s="235" t="s">
        <v>55</v>
      </c>
      <c r="M554" s="235" t="s">
        <v>57</v>
      </c>
      <c r="N554" s="235" t="s">
        <v>57</v>
      </c>
      <c r="O554" s="235" t="s">
        <v>10861</v>
      </c>
      <c r="P554" s="235" t="s">
        <v>10862</v>
      </c>
      <c r="Q554" s="235" t="s">
        <v>8998</v>
      </c>
      <c r="R554" s="235" t="s">
        <v>57</v>
      </c>
      <c r="S554" s="235" t="s">
        <v>119</v>
      </c>
      <c r="T554" s="235" t="s">
        <v>53</v>
      </c>
      <c r="U554" s="235" t="s">
        <v>58</v>
      </c>
      <c r="V554" s="235" t="s">
        <v>48</v>
      </c>
      <c r="W554" s="235" t="s">
        <v>8999</v>
      </c>
      <c r="X554" s="235" t="s">
        <v>60</v>
      </c>
      <c r="Y554" s="235">
        <v>0</v>
      </c>
      <c r="Z554" s="235">
        <v>400</v>
      </c>
      <c r="AA554" s="235" t="s"/>
    </row>
    <row r="555" spans="1:27">
      <c r="A555" s="235" t="s">
        <v>10863</v>
      </c>
      <c r="B555" s="235" t="s">
        <v>45</v>
      </c>
      <c r="C555" s="235" t="s">
        <v>8952</v>
      </c>
      <c r="D555" s="235" t="s">
        <v>47</v>
      </c>
      <c r="E555" s="235" t="s">
        <v>48</v>
      </c>
      <c r="F555" s="235" t="s">
        <v>10864</v>
      </c>
      <c r="G555" s="235" t="s">
        <v>10865</v>
      </c>
      <c r="H555" s="235" t="s">
        <v>10866</v>
      </c>
      <c r="I555" s="235" t="s">
        <v>52</v>
      </c>
      <c r="J555" s="235" t="s">
        <v>53</v>
      </c>
      <c r="K555" s="235" t="s">
        <v>779</v>
      </c>
      <c r="L555" s="235" t="s">
        <v>55</v>
      </c>
      <c r="M555" s="235" t="s">
        <v>10867</v>
      </c>
      <c r="N555" s="235" t="s">
        <v>57</v>
      </c>
      <c r="O555" s="235" t="s">
        <v>47</v>
      </c>
      <c r="P555" s="235" t="s">
        <v>47</v>
      </c>
      <c r="Q555" s="235" t="s">
        <v>57</v>
      </c>
      <c r="R555" s="235" t="s">
        <v>57</v>
      </c>
      <c r="S555" s="235" t="s">
        <v>48</v>
      </c>
      <c r="T555" s="235" t="s">
        <v>48</v>
      </c>
      <c r="U555" s="235" t="s">
        <v>58</v>
      </c>
      <c r="V555" s="235" t="s">
        <v>48</v>
      </c>
      <c r="W555" s="235" t="s">
        <v>1903</v>
      </c>
      <c r="X555" s="235" t="s">
        <v>60</v>
      </c>
      <c r="Y555" s="235">
        <v>560</v>
      </c>
      <c r="Z555" s="235">
        <v>0</v>
      </c>
      <c r="AA555" s="235" t="s"/>
    </row>
    <row r="556" spans="1:27">
      <c r="A556" s="235" t="s">
        <v>10868</v>
      </c>
      <c r="B556" s="235" t="s">
        <v>45</v>
      </c>
      <c r="C556" s="235" t="s">
        <v>8952</v>
      </c>
      <c r="D556" s="235" t="s">
        <v>47</v>
      </c>
      <c r="E556" s="235" t="s">
        <v>48</v>
      </c>
      <c r="F556" s="235" t="s">
        <v>10869</v>
      </c>
      <c r="G556" s="235" t="s">
        <v>10870</v>
      </c>
      <c r="H556" s="235" t="s">
        <v>10871</v>
      </c>
      <c r="I556" s="235" t="s">
        <v>52</v>
      </c>
      <c r="J556" s="235" t="s">
        <v>53</v>
      </c>
      <c r="K556" s="235" t="s">
        <v>467</v>
      </c>
      <c r="L556" s="235" t="s">
        <v>55</v>
      </c>
      <c r="M556" s="235" t="s">
        <v>9285</v>
      </c>
      <c r="N556" s="235" t="s">
        <v>57</v>
      </c>
      <c r="O556" s="235" t="s">
        <v>47</v>
      </c>
      <c r="P556" s="235" t="s">
        <v>47</v>
      </c>
      <c r="Q556" s="235" t="s">
        <v>57</v>
      </c>
      <c r="R556" s="235" t="s">
        <v>57</v>
      </c>
      <c r="S556" s="235" t="s">
        <v>48</v>
      </c>
      <c r="T556" s="235" t="s">
        <v>48</v>
      </c>
      <c r="U556" s="235" t="s">
        <v>58</v>
      </c>
      <c r="V556" s="235" t="s">
        <v>48</v>
      </c>
      <c r="W556" s="235" t="s">
        <v>9286</v>
      </c>
      <c r="X556" s="235" t="s">
        <v>60</v>
      </c>
      <c r="Y556" s="235">
        <v>2240</v>
      </c>
      <c r="Z556" s="235">
        <v>0</v>
      </c>
      <c r="AA556" s="235" t="s"/>
    </row>
    <row r="557" spans="1:27">
      <c r="A557" s="235" t="s">
        <v>10872</v>
      </c>
      <c r="B557" s="235" t="s">
        <v>45</v>
      </c>
      <c r="C557" s="235" t="s">
        <v>8952</v>
      </c>
      <c r="D557" s="235" t="s">
        <v>47</v>
      </c>
      <c r="E557" s="235" t="s">
        <v>48</v>
      </c>
      <c r="F557" s="235" t="s">
        <v>10856</v>
      </c>
      <c r="G557" s="235" t="s">
        <v>10857</v>
      </c>
      <c r="H557" s="235" t="s">
        <v>504</v>
      </c>
      <c r="I557" s="235" t="s">
        <v>52</v>
      </c>
      <c r="J557" s="235" t="s">
        <v>116</v>
      </c>
      <c r="K557" s="235" t="s">
        <v>578</v>
      </c>
      <c r="L557" s="235" t="s">
        <v>55</v>
      </c>
      <c r="M557" s="235" t="s">
        <v>57</v>
      </c>
      <c r="N557" s="235" t="s">
        <v>57</v>
      </c>
      <c r="O557" s="235" t="s">
        <v>10873</v>
      </c>
      <c r="P557" s="235" t="s">
        <v>10874</v>
      </c>
      <c r="Q557" s="235" t="s">
        <v>8998</v>
      </c>
      <c r="R557" s="235" t="s">
        <v>57</v>
      </c>
      <c r="S557" s="235" t="s">
        <v>119</v>
      </c>
      <c r="T557" s="235" t="s">
        <v>53</v>
      </c>
      <c r="U557" s="235" t="s">
        <v>58</v>
      </c>
      <c r="V557" s="235" t="s">
        <v>48</v>
      </c>
      <c r="W557" s="235" t="s">
        <v>8999</v>
      </c>
      <c r="X557" s="235" t="s">
        <v>60</v>
      </c>
      <c r="Y557" s="235">
        <v>0</v>
      </c>
      <c r="Z557" s="235">
        <v>400</v>
      </c>
      <c r="AA557" s="235" t="s"/>
    </row>
    <row r="558" spans="1:27">
      <c r="A558" s="235" t="s">
        <v>10875</v>
      </c>
      <c r="B558" s="235" t="s">
        <v>45</v>
      </c>
      <c r="C558" s="235" t="s">
        <v>8952</v>
      </c>
      <c r="D558" s="235" t="s">
        <v>47</v>
      </c>
      <c r="E558" s="235" t="s">
        <v>48</v>
      </c>
      <c r="F558" s="235" t="s">
        <v>10856</v>
      </c>
      <c r="G558" s="235" t="s">
        <v>10857</v>
      </c>
      <c r="H558" s="235" t="s">
        <v>504</v>
      </c>
      <c r="I558" s="235" t="s">
        <v>52</v>
      </c>
      <c r="J558" s="235" t="s">
        <v>116</v>
      </c>
      <c r="K558" s="235" t="s">
        <v>578</v>
      </c>
      <c r="L558" s="235" t="s">
        <v>55</v>
      </c>
      <c r="M558" s="235" t="s">
        <v>57</v>
      </c>
      <c r="N558" s="235" t="s">
        <v>57</v>
      </c>
      <c r="O558" s="235" t="s">
        <v>10876</v>
      </c>
      <c r="P558" s="235" t="s">
        <v>10877</v>
      </c>
      <c r="Q558" s="235" t="s">
        <v>8998</v>
      </c>
      <c r="R558" s="235" t="s">
        <v>57</v>
      </c>
      <c r="S558" s="235" t="s">
        <v>119</v>
      </c>
      <c r="T558" s="235" t="s">
        <v>53</v>
      </c>
      <c r="U558" s="235" t="s">
        <v>58</v>
      </c>
      <c r="V558" s="235" t="s">
        <v>48</v>
      </c>
      <c r="W558" s="235" t="s">
        <v>8999</v>
      </c>
      <c r="X558" s="235" t="s">
        <v>60</v>
      </c>
      <c r="Y558" s="235">
        <v>0</v>
      </c>
      <c r="Z558" s="235">
        <v>400</v>
      </c>
      <c r="AA558" s="235" t="s"/>
    </row>
    <row r="559" spans="1:27">
      <c r="A559" s="235" t="s">
        <v>10878</v>
      </c>
      <c r="B559" s="235" t="s">
        <v>45</v>
      </c>
      <c r="C559" s="235" t="s">
        <v>8952</v>
      </c>
      <c r="D559" s="235" t="s">
        <v>47</v>
      </c>
      <c r="E559" s="235" t="s">
        <v>48</v>
      </c>
      <c r="F559" s="235" t="s">
        <v>10856</v>
      </c>
      <c r="G559" s="235" t="s">
        <v>10857</v>
      </c>
      <c r="H559" s="235" t="s">
        <v>504</v>
      </c>
      <c r="I559" s="235" t="s">
        <v>52</v>
      </c>
      <c r="J559" s="235" t="s">
        <v>116</v>
      </c>
      <c r="K559" s="235" t="s">
        <v>578</v>
      </c>
      <c r="L559" s="235" t="s">
        <v>55</v>
      </c>
      <c r="M559" s="235" t="s">
        <v>57</v>
      </c>
      <c r="N559" s="235" t="s">
        <v>57</v>
      </c>
      <c r="O559" s="235" t="s">
        <v>10879</v>
      </c>
      <c r="P559" s="235" t="s">
        <v>10880</v>
      </c>
      <c r="Q559" s="235" t="s">
        <v>8998</v>
      </c>
      <c r="R559" s="235" t="s">
        <v>57</v>
      </c>
      <c r="S559" s="235" t="s">
        <v>119</v>
      </c>
      <c r="T559" s="235" t="s">
        <v>53</v>
      </c>
      <c r="U559" s="235" t="s">
        <v>58</v>
      </c>
      <c r="V559" s="235" t="s">
        <v>48</v>
      </c>
      <c r="W559" s="235" t="s">
        <v>8999</v>
      </c>
      <c r="X559" s="235" t="s">
        <v>60</v>
      </c>
      <c r="Y559" s="235">
        <v>0</v>
      </c>
      <c r="Z559" s="235">
        <v>400</v>
      </c>
      <c r="AA559" s="235" t="s"/>
    </row>
    <row r="560" spans="1:27">
      <c r="A560" s="235" t="s">
        <v>10881</v>
      </c>
      <c r="B560" s="235" t="s">
        <v>45</v>
      </c>
      <c r="C560" s="235" t="s">
        <v>8952</v>
      </c>
      <c r="D560" s="235" t="s">
        <v>47</v>
      </c>
      <c r="E560" s="235" t="s">
        <v>48</v>
      </c>
      <c r="F560" s="235" t="s">
        <v>10856</v>
      </c>
      <c r="G560" s="235" t="s">
        <v>10857</v>
      </c>
      <c r="H560" s="235" t="s">
        <v>504</v>
      </c>
      <c r="I560" s="235" t="s">
        <v>52</v>
      </c>
      <c r="J560" s="235" t="s">
        <v>116</v>
      </c>
      <c r="K560" s="235" t="s">
        <v>578</v>
      </c>
      <c r="L560" s="235" t="s">
        <v>55</v>
      </c>
      <c r="M560" s="235" t="s">
        <v>57</v>
      </c>
      <c r="N560" s="235" t="s">
        <v>57</v>
      </c>
      <c r="O560" s="235" t="s">
        <v>10882</v>
      </c>
      <c r="P560" s="235" t="s">
        <v>10883</v>
      </c>
      <c r="Q560" s="235" t="s">
        <v>2949</v>
      </c>
      <c r="R560" s="235" t="s">
        <v>57</v>
      </c>
      <c r="S560" s="235" t="s">
        <v>119</v>
      </c>
      <c r="T560" s="235" t="s">
        <v>53</v>
      </c>
      <c r="U560" s="235" t="s">
        <v>58</v>
      </c>
      <c r="V560" s="235" t="s">
        <v>48</v>
      </c>
      <c r="W560" s="235" t="s">
        <v>10884</v>
      </c>
      <c r="X560" s="235" t="s">
        <v>60</v>
      </c>
      <c r="Y560" s="235">
        <v>0</v>
      </c>
      <c r="Z560" s="235">
        <v>335</v>
      </c>
      <c r="AA560" s="235" t="s"/>
    </row>
    <row r="561" spans="1:27">
      <c r="A561" s="235" t="s">
        <v>10885</v>
      </c>
      <c r="B561" s="235" t="s">
        <v>45</v>
      </c>
      <c r="C561" s="235" t="s">
        <v>8952</v>
      </c>
      <c r="D561" s="235" t="s">
        <v>47</v>
      </c>
      <c r="E561" s="235" t="s">
        <v>48</v>
      </c>
      <c r="F561" s="235" t="s">
        <v>10886</v>
      </c>
      <c r="G561" s="235" t="s">
        <v>10887</v>
      </c>
      <c r="H561" s="235" t="s">
        <v>2824</v>
      </c>
      <c r="I561" s="235" t="s">
        <v>52</v>
      </c>
      <c r="J561" s="235" t="s">
        <v>53</v>
      </c>
      <c r="K561" s="235" t="s">
        <v>385</v>
      </c>
      <c r="L561" s="235" t="s">
        <v>55</v>
      </c>
      <c r="M561" s="235" t="s">
        <v>10064</v>
      </c>
      <c r="N561" s="235" t="s">
        <v>57</v>
      </c>
      <c r="O561" s="235" t="s">
        <v>47</v>
      </c>
      <c r="P561" s="235" t="s">
        <v>47</v>
      </c>
      <c r="Q561" s="235" t="s">
        <v>57</v>
      </c>
      <c r="R561" s="235" t="s">
        <v>57</v>
      </c>
      <c r="S561" s="235" t="s">
        <v>48</v>
      </c>
      <c r="T561" s="235" t="s">
        <v>48</v>
      </c>
      <c r="U561" s="235" t="s">
        <v>58</v>
      </c>
      <c r="V561" s="235" t="s">
        <v>48</v>
      </c>
      <c r="W561" s="235" t="s">
        <v>10065</v>
      </c>
      <c r="X561" s="235" t="s">
        <v>60</v>
      </c>
      <c r="Y561" s="235">
        <v>620</v>
      </c>
      <c r="Z561" s="235">
        <v>0</v>
      </c>
      <c r="AA561" s="235" t="s"/>
    </row>
    <row r="562" spans="1:27">
      <c r="A562" s="235" t="s">
        <v>10888</v>
      </c>
      <c r="B562" s="235" t="s">
        <v>45</v>
      </c>
      <c r="C562" s="235" t="s">
        <v>8952</v>
      </c>
      <c r="D562" s="235" t="s">
        <v>47</v>
      </c>
      <c r="E562" s="235" t="s">
        <v>48</v>
      </c>
      <c r="F562" s="235" t="s">
        <v>10886</v>
      </c>
      <c r="G562" s="235" t="s">
        <v>10887</v>
      </c>
      <c r="H562" s="235" t="s">
        <v>2824</v>
      </c>
      <c r="I562" s="235" t="s">
        <v>52</v>
      </c>
      <c r="J562" s="235" t="s">
        <v>116</v>
      </c>
      <c r="K562" s="235" t="s">
        <v>385</v>
      </c>
      <c r="L562" s="235" t="s">
        <v>55</v>
      </c>
      <c r="M562" s="235" t="s">
        <v>57</v>
      </c>
      <c r="N562" s="235" t="s">
        <v>57</v>
      </c>
      <c r="O562" s="235" t="s">
        <v>10889</v>
      </c>
      <c r="P562" s="235" t="s">
        <v>10890</v>
      </c>
      <c r="Q562" s="235" t="s">
        <v>8998</v>
      </c>
      <c r="R562" s="235" t="s">
        <v>57</v>
      </c>
      <c r="S562" s="235" t="s">
        <v>119</v>
      </c>
      <c r="T562" s="235" t="s">
        <v>53</v>
      </c>
      <c r="U562" s="235" t="s">
        <v>58</v>
      </c>
      <c r="V562" s="235" t="s">
        <v>48</v>
      </c>
      <c r="W562" s="235" t="s">
        <v>8999</v>
      </c>
      <c r="X562" s="235" t="s">
        <v>60</v>
      </c>
      <c r="Y562" s="235">
        <v>0</v>
      </c>
      <c r="Z562" s="235">
        <v>400</v>
      </c>
      <c r="AA562" s="235" t="s"/>
    </row>
    <row r="563" spans="1:27">
      <c r="A563" s="235" t="s">
        <v>10891</v>
      </c>
      <c r="B563" s="235" t="s">
        <v>45</v>
      </c>
      <c r="C563" s="235" t="s">
        <v>8952</v>
      </c>
      <c r="D563" s="235" t="s">
        <v>47</v>
      </c>
      <c r="E563" s="235" t="s">
        <v>48</v>
      </c>
      <c r="F563" s="235" t="s">
        <v>10892</v>
      </c>
      <c r="G563" s="235" t="s">
        <v>10893</v>
      </c>
      <c r="H563" s="235" t="s">
        <v>10894</v>
      </c>
      <c r="I563" s="235" t="s">
        <v>52</v>
      </c>
      <c r="J563" s="235" t="s">
        <v>53</v>
      </c>
      <c r="K563" s="235" t="s">
        <v>385</v>
      </c>
      <c r="L563" s="235" t="s">
        <v>55</v>
      </c>
      <c r="M563" s="235" t="s">
        <v>9204</v>
      </c>
      <c r="N563" s="235" t="s">
        <v>57</v>
      </c>
      <c r="O563" s="235" t="s">
        <v>47</v>
      </c>
      <c r="P563" s="235" t="s">
        <v>47</v>
      </c>
      <c r="Q563" s="235" t="s">
        <v>57</v>
      </c>
      <c r="R563" s="235" t="s">
        <v>57</v>
      </c>
      <c r="S563" s="235" t="s">
        <v>48</v>
      </c>
      <c r="T563" s="235" t="s">
        <v>48</v>
      </c>
      <c r="U563" s="235" t="s">
        <v>58</v>
      </c>
      <c r="V563" s="235" t="s">
        <v>48</v>
      </c>
      <c r="W563" s="235" t="s">
        <v>9205</v>
      </c>
      <c r="X563" s="235" t="s">
        <v>60</v>
      </c>
      <c r="Y563" s="235">
        <v>580</v>
      </c>
      <c r="Z563" s="235">
        <v>0</v>
      </c>
      <c r="AA563" s="235" t="s"/>
    </row>
    <row r="564" spans="1:27">
      <c r="A564" s="235" t="s">
        <v>10895</v>
      </c>
      <c r="B564" s="235" t="s">
        <v>45</v>
      </c>
      <c r="C564" s="235" t="s">
        <v>8952</v>
      </c>
      <c r="D564" s="235" t="s">
        <v>47</v>
      </c>
      <c r="E564" s="235" t="s">
        <v>48</v>
      </c>
      <c r="F564" s="235" t="s">
        <v>10896</v>
      </c>
      <c r="G564" s="235" t="s">
        <v>10897</v>
      </c>
      <c r="H564" s="235" t="s">
        <v>10233</v>
      </c>
      <c r="I564" s="235" t="s">
        <v>52</v>
      </c>
      <c r="J564" s="235" t="s">
        <v>53</v>
      </c>
      <c r="K564" s="235" t="s">
        <v>162</v>
      </c>
      <c r="L564" s="235" t="s">
        <v>55</v>
      </c>
      <c r="M564" s="235" t="s">
        <v>9400</v>
      </c>
      <c r="N564" s="235" t="s">
        <v>57</v>
      </c>
      <c r="O564" s="235" t="s">
        <v>47</v>
      </c>
      <c r="P564" s="235" t="s">
        <v>47</v>
      </c>
      <c r="Q564" s="235" t="s">
        <v>57</v>
      </c>
      <c r="R564" s="235" t="s">
        <v>57</v>
      </c>
      <c r="S564" s="235" t="s">
        <v>48</v>
      </c>
      <c r="T564" s="235" t="s">
        <v>48</v>
      </c>
      <c r="U564" s="235" t="s">
        <v>58</v>
      </c>
      <c r="V564" s="235" t="s">
        <v>48</v>
      </c>
      <c r="W564" s="235" t="s">
        <v>9401</v>
      </c>
      <c r="X564" s="235" t="s">
        <v>60</v>
      </c>
      <c r="Y564" s="235">
        <v>270</v>
      </c>
      <c r="Z564" s="235">
        <v>0</v>
      </c>
      <c r="AA564" s="235" t="s"/>
    </row>
    <row r="565" spans="1:27">
      <c r="A565" s="235" t="s">
        <v>10898</v>
      </c>
      <c r="B565" s="235" t="s">
        <v>45</v>
      </c>
      <c r="C565" s="235" t="s">
        <v>8952</v>
      </c>
      <c r="D565" s="235" t="s">
        <v>47</v>
      </c>
      <c r="E565" s="235" t="s">
        <v>48</v>
      </c>
      <c r="F565" s="235" t="s">
        <v>10899</v>
      </c>
      <c r="G565" s="235" t="s">
        <v>10900</v>
      </c>
      <c r="H565" s="235" t="s">
        <v>10243</v>
      </c>
      <c r="I565" s="235" t="s">
        <v>52</v>
      </c>
      <c r="J565" s="235" t="s">
        <v>53</v>
      </c>
      <c r="K565" s="235" t="s">
        <v>162</v>
      </c>
      <c r="L565" s="235" t="s">
        <v>55</v>
      </c>
      <c r="M565" s="235" t="s">
        <v>694</v>
      </c>
      <c r="N565" s="235" t="s">
        <v>57</v>
      </c>
      <c r="O565" s="235" t="s">
        <v>47</v>
      </c>
      <c r="P565" s="235" t="s">
        <v>47</v>
      </c>
      <c r="Q565" s="235" t="s">
        <v>57</v>
      </c>
      <c r="R565" s="235" t="s">
        <v>57</v>
      </c>
      <c r="S565" s="235" t="s">
        <v>48</v>
      </c>
      <c r="T565" s="235" t="s">
        <v>48</v>
      </c>
      <c r="U565" s="235" t="s">
        <v>58</v>
      </c>
      <c r="V565" s="235" t="s">
        <v>48</v>
      </c>
      <c r="W565" s="235" t="s">
        <v>431</v>
      </c>
      <c r="X565" s="235" t="s">
        <v>60</v>
      </c>
      <c r="Y565" s="235">
        <v>480</v>
      </c>
      <c r="Z565" s="235">
        <v>0</v>
      </c>
      <c r="AA565" s="235" t="s"/>
    </row>
    <row r="566" spans="1:27">
      <c r="A566" s="235" t="s">
        <v>10901</v>
      </c>
      <c r="B566" s="235" t="s">
        <v>45</v>
      </c>
      <c r="C566" s="235" t="s">
        <v>8952</v>
      </c>
      <c r="D566" s="235" t="s">
        <v>47</v>
      </c>
      <c r="E566" s="235" t="s">
        <v>48</v>
      </c>
      <c r="F566" s="235" t="s">
        <v>10902</v>
      </c>
      <c r="G566" s="235" t="s">
        <v>10903</v>
      </c>
      <c r="H566" s="235" t="s">
        <v>2824</v>
      </c>
      <c r="I566" s="235" t="s">
        <v>52</v>
      </c>
      <c r="J566" s="235" t="s">
        <v>53</v>
      </c>
      <c r="K566" s="235" t="s">
        <v>385</v>
      </c>
      <c r="L566" s="235" t="s">
        <v>55</v>
      </c>
      <c r="M566" s="235" t="s">
        <v>9652</v>
      </c>
      <c r="N566" s="235" t="s">
        <v>57</v>
      </c>
      <c r="O566" s="235" t="s">
        <v>47</v>
      </c>
      <c r="P566" s="235" t="s">
        <v>47</v>
      </c>
      <c r="Q566" s="235" t="s">
        <v>57</v>
      </c>
      <c r="R566" s="235" t="s">
        <v>57</v>
      </c>
      <c r="S566" s="235" t="s">
        <v>48</v>
      </c>
      <c r="T566" s="235" t="s">
        <v>48</v>
      </c>
      <c r="U566" s="235" t="s">
        <v>58</v>
      </c>
      <c r="V566" s="235" t="s">
        <v>48</v>
      </c>
      <c r="W566" s="235" t="s">
        <v>469</v>
      </c>
      <c r="X566" s="235" t="s">
        <v>60</v>
      </c>
      <c r="Y566" s="235">
        <v>470</v>
      </c>
      <c r="Z566" s="235">
        <v>0</v>
      </c>
      <c r="AA566" s="235" t="s"/>
    </row>
    <row r="567" spans="1:27">
      <c r="A567" s="235" t="s">
        <v>10904</v>
      </c>
      <c r="B567" s="235" t="s">
        <v>45</v>
      </c>
      <c r="C567" s="235" t="s">
        <v>8952</v>
      </c>
      <c r="D567" s="235" t="s">
        <v>47</v>
      </c>
      <c r="E567" s="235" t="s">
        <v>48</v>
      </c>
      <c r="F567" s="235" t="s">
        <v>10905</v>
      </c>
      <c r="G567" s="235" t="s">
        <v>10906</v>
      </c>
      <c r="H567" s="235" t="s">
        <v>10907</v>
      </c>
      <c r="I567" s="235" t="s">
        <v>52</v>
      </c>
      <c r="J567" s="235" t="s">
        <v>53</v>
      </c>
      <c r="K567" s="235" t="s">
        <v>467</v>
      </c>
      <c r="L567" s="235" t="s">
        <v>55</v>
      </c>
      <c r="M567" s="235" t="s">
        <v>9164</v>
      </c>
      <c r="N567" s="235" t="s">
        <v>57</v>
      </c>
      <c r="O567" s="235" t="s">
        <v>47</v>
      </c>
      <c r="P567" s="235" t="s">
        <v>47</v>
      </c>
      <c r="Q567" s="235" t="s">
        <v>57</v>
      </c>
      <c r="R567" s="235" t="s">
        <v>57</v>
      </c>
      <c r="S567" s="235" t="s">
        <v>48</v>
      </c>
      <c r="T567" s="235" t="s">
        <v>48</v>
      </c>
      <c r="U567" s="235" t="s">
        <v>58</v>
      </c>
      <c r="V567" s="235" t="s">
        <v>48</v>
      </c>
      <c r="W567" s="235" t="s">
        <v>9165</v>
      </c>
      <c r="X567" s="235" t="s">
        <v>60</v>
      </c>
      <c r="Y567" s="235">
        <v>290</v>
      </c>
      <c r="Z567" s="235">
        <v>0</v>
      </c>
      <c r="AA567" s="235" t="s"/>
    </row>
    <row r="568" spans="1:27">
      <c r="A568" s="235" t="s">
        <v>10908</v>
      </c>
      <c r="B568" s="235" t="s">
        <v>45</v>
      </c>
      <c r="C568" s="235" t="s">
        <v>8952</v>
      </c>
      <c r="D568" s="235" t="s">
        <v>47</v>
      </c>
      <c r="E568" s="235" t="s">
        <v>48</v>
      </c>
      <c r="F568" s="235" t="s">
        <v>10909</v>
      </c>
      <c r="G568" s="235" t="s">
        <v>10910</v>
      </c>
      <c r="H568" s="235" t="s">
        <v>10631</v>
      </c>
      <c r="I568" s="235" t="s">
        <v>52</v>
      </c>
      <c r="J568" s="235" t="s">
        <v>53</v>
      </c>
      <c r="K568" s="235" t="s">
        <v>385</v>
      </c>
      <c r="L568" s="235" t="s">
        <v>55</v>
      </c>
      <c r="M568" s="235" t="s">
        <v>9494</v>
      </c>
      <c r="N568" s="235" t="s">
        <v>57</v>
      </c>
      <c r="O568" s="235" t="s">
        <v>47</v>
      </c>
      <c r="P568" s="235" t="s">
        <v>47</v>
      </c>
      <c r="Q568" s="235" t="s">
        <v>57</v>
      </c>
      <c r="R568" s="235" t="s">
        <v>57</v>
      </c>
      <c r="S568" s="235" t="s">
        <v>48</v>
      </c>
      <c r="T568" s="235" t="s">
        <v>48</v>
      </c>
      <c r="U568" s="235" t="s">
        <v>58</v>
      </c>
      <c r="V568" s="235" t="s">
        <v>48</v>
      </c>
      <c r="W568" s="235" t="s">
        <v>9495</v>
      </c>
      <c r="X568" s="235" t="s">
        <v>60</v>
      </c>
      <c r="Y568" s="235">
        <v>1220</v>
      </c>
      <c r="Z568" s="235">
        <v>0</v>
      </c>
      <c r="AA568" s="235" t="s"/>
    </row>
    <row r="569" spans="1:27">
      <c r="A569" s="235" t="s">
        <v>10911</v>
      </c>
      <c r="B569" s="235" t="s">
        <v>45</v>
      </c>
      <c r="C569" s="235" t="s">
        <v>8952</v>
      </c>
      <c r="D569" s="235" t="s">
        <v>47</v>
      </c>
      <c r="E569" s="235" t="s">
        <v>48</v>
      </c>
      <c r="F569" s="235" t="s">
        <v>10909</v>
      </c>
      <c r="G569" s="235" t="s">
        <v>10910</v>
      </c>
      <c r="H569" s="235" t="s">
        <v>10631</v>
      </c>
      <c r="I569" s="235" t="s">
        <v>52</v>
      </c>
      <c r="J569" s="235" t="s">
        <v>116</v>
      </c>
      <c r="K569" s="235" t="s">
        <v>385</v>
      </c>
      <c r="L569" s="235" t="s">
        <v>55</v>
      </c>
      <c r="M569" s="235" t="s">
        <v>57</v>
      </c>
      <c r="N569" s="235" t="s">
        <v>57</v>
      </c>
      <c r="O569" s="235" t="s">
        <v>10912</v>
      </c>
      <c r="P569" s="235" t="s">
        <v>10913</v>
      </c>
      <c r="Q569" s="235" t="s">
        <v>8998</v>
      </c>
      <c r="R569" s="235" t="s">
        <v>57</v>
      </c>
      <c r="S569" s="235" t="s">
        <v>119</v>
      </c>
      <c r="T569" s="235" t="s">
        <v>53</v>
      </c>
      <c r="U569" s="235" t="s">
        <v>58</v>
      </c>
      <c r="V569" s="235" t="s">
        <v>48</v>
      </c>
      <c r="W569" s="235" t="s">
        <v>8999</v>
      </c>
      <c r="X569" s="235" t="s">
        <v>60</v>
      </c>
      <c r="Y569" s="235">
        <v>0</v>
      </c>
      <c r="Z569" s="235">
        <v>400</v>
      </c>
      <c r="AA569" s="235" t="s"/>
    </row>
    <row r="570" spans="1:27">
      <c r="A570" s="235" t="s">
        <v>10914</v>
      </c>
      <c r="B570" s="235" t="s">
        <v>45</v>
      </c>
      <c r="C570" s="235" t="s">
        <v>8952</v>
      </c>
      <c r="D570" s="235" t="s">
        <v>47</v>
      </c>
      <c r="E570" s="235" t="s">
        <v>48</v>
      </c>
      <c r="F570" s="235" t="s">
        <v>10909</v>
      </c>
      <c r="G570" s="235" t="s">
        <v>10910</v>
      </c>
      <c r="H570" s="235" t="s">
        <v>10631</v>
      </c>
      <c r="I570" s="235" t="s">
        <v>52</v>
      </c>
      <c r="J570" s="235" t="s">
        <v>116</v>
      </c>
      <c r="K570" s="235" t="s">
        <v>385</v>
      </c>
      <c r="L570" s="235" t="s">
        <v>55</v>
      </c>
      <c r="M570" s="235" t="s">
        <v>57</v>
      </c>
      <c r="N570" s="235" t="s">
        <v>57</v>
      </c>
      <c r="O570" s="235" t="s">
        <v>10915</v>
      </c>
      <c r="P570" s="235" t="s">
        <v>10916</v>
      </c>
      <c r="Q570" s="235" t="s">
        <v>8998</v>
      </c>
      <c r="R570" s="235" t="s">
        <v>57</v>
      </c>
      <c r="S570" s="235" t="s">
        <v>119</v>
      </c>
      <c r="T570" s="235" t="s">
        <v>53</v>
      </c>
      <c r="U570" s="235" t="s">
        <v>58</v>
      </c>
      <c r="V570" s="235" t="s">
        <v>48</v>
      </c>
      <c r="W570" s="235" t="s">
        <v>8999</v>
      </c>
      <c r="X570" s="235" t="s">
        <v>60</v>
      </c>
      <c r="Y570" s="235">
        <v>0</v>
      </c>
      <c r="Z570" s="235">
        <v>400</v>
      </c>
      <c r="AA570" s="235" t="s"/>
    </row>
    <row r="571" spans="1:27">
      <c r="A571" s="235" t="s">
        <v>10917</v>
      </c>
      <c r="B571" s="235" t="s">
        <v>45</v>
      </c>
      <c r="C571" s="235" t="s">
        <v>8952</v>
      </c>
      <c r="D571" s="235" t="s">
        <v>47</v>
      </c>
      <c r="E571" s="235" t="s">
        <v>48</v>
      </c>
      <c r="F571" s="235" t="s">
        <v>10918</v>
      </c>
      <c r="G571" s="235" t="s">
        <v>10919</v>
      </c>
      <c r="H571" s="235" t="s">
        <v>10907</v>
      </c>
      <c r="I571" s="235" t="s">
        <v>52</v>
      </c>
      <c r="J571" s="235" t="s">
        <v>53</v>
      </c>
      <c r="K571" s="235" t="s">
        <v>467</v>
      </c>
      <c r="L571" s="235" t="s">
        <v>55</v>
      </c>
      <c r="M571" s="235" t="s">
        <v>9787</v>
      </c>
      <c r="N571" s="235" t="s">
        <v>57</v>
      </c>
      <c r="O571" s="235" t="s">
        <v>47</v>
      </c>
      <c r="P571" s="235" t="s">
        <v>47</v>
      </c>
      <c r="Q571" s="235" t="s">
        <v>57</v>
      </c>
      <c r="R571" s="235" t="s">
        <v>57</v>
      </c>
      <c r="S571" s="235" t="s">
        <v>48</v>
      </c>
      <c r="T571" s="235" t="s">
        <v>48</v>
      </c>
      <c r="U571" s="235" t="s">
        <v>58</v>
      </c>
      <c r="V571" s="235" t="s">
        <v>48</v>
      </c>
      <c r="W571" s="235" t="s">
        <v>9788</v>
      </c>
      <c r="X571" s="235" t="s">
        <v>60</v>
      </c>
      <c r="Y571" s="235">
        <v>610</v>
      </c>
      <c r="Z571" s="235">
        <v>0</v>
      </c>
      <c r="AA571" s="235" t="s"/>
    </row>
    <row r="572" spans="1:27">
      <c r="A572" s="235" t="s">
        <v>10920</v>
      </c>
      <c r="B572" s="235" t="s">
        <v>45</v>
      </c>
      <c r="C572" s="235" t="s">
        <v>8952</v>
      </c>
      <c r="D572" s="235" t="s">
        <v>47</v>
      </c>
      <c r="E572" s="235" t="s">
        <v>48</v>
      </c>
      <c r="F572" s="235" t="s">
        <v>10921</v>
      </c>
      <c r="G572" s="235" t="s">
        <v>10922</v>
      </c>
      <c r="H572" s="235" t="s">
        <v>10866</v>
      </c>
      <c r="I572" s="235" t="s">
        <v>52</v>
      </c>
      <c r="J572" s="235" t="s">
        <v>53</v>
      </c>
      <c r="K572" s="235" t="s">
        <v>779</v>
      </c>
      <c r="L572" s="235" t="s">
        <v>55</v>
      </c>
      <c r="M572" s="235" t="s">
        <v>9152</v>
      </c>
      <c r="N572" s="235" t="s">
        <v>57</v>
      </c>
      <c r="O572" s="235" t="s">
        <v>47</v>
      </c>
      <c r="P572" s="235" t="s">
        <v>47</v>
      </c>
      <c r="Q572" s="235" t="s">
        <v>57</v>
      </c>
      <c r="R572" s="235" t="s">
        <v>57</v>
      </c>
      <c r="S572" s="235" t="s">
        <v>48</v>
      </c>
      <c r="T572" s="235" t="s">
        <v>48</v>
      </c>
      <c r="U572" s="235" t="s">
        <v>58</v>
      </c>
      <c r="V572" s="235" t="s">
        <v>48</v>
      </c>
      <c r="W572" s="235" t="s">
        <v>9153</v>
      </c>
      <c r="X572" s="235" t="s">
        <v>60</v>
      </c>
      <c r="Y572" s="235">
        <v>240</v>
      </c>
      <c r="Z572" s="235">
        <v>0</v>
      </c>
      <c r="AA572" s="235" t="s"/>
    </row>
    <row r="573" spans="1:27">
      <c r="A573" s="235" t="s">
        <v>10923</v>
      </c>
      <c r="B573" s="235" t="s">
        <v>45</v>
      </c>
      <c r="C573" s="235" t="s">
        <v>8952</v>
      </c>
      <c r="D573" s="235" t="s">
        <v>47</v>
      </c>
      <c r="E573" s="235" t="s">
        <v>48</v>
      </c>
      <c r="F573" s="235" t="s">
        <v>10924</v>
      </c>
      <c r="G573" s="235" t="s">
        <v>10925</v>
      </c>
      <c r="H573" s="235" t="s">
        <v>2824</v>
      </c>
      <c r="I573" s="235" t="s">
        <v>52</v>
      </c>
      <c r="J573" s="235" t="s">
        <v>53</v>
      </c>
      <c r="K573" s="235" t="s">
        <v>385</v>
      </c>
      <c r="L573" s="235" t="s">
        <v>55</v>
      </c>
      <c r="M573" s="235" t="s">
        <v>9787</v>
      </c>
      <c r="N573" s="235" t="s">
        <v>57</v>
      </c>
      <c r="O573" s="235" t="s">
        <v>47</v>
      </c>
      <c r="P573" s="235" t="s">
        <v>47</v>
      </c>
      <c r="Q573" s="235" t="s">
        <v>57</v>
      </c>
      <c r="R573" s="235" t="s">
        <v>57</v>
      </c>
      <c r="S573" s="235" t="s">
        <v>48</v>
      </c>
      <c r="T573" s="235" t="s">
        <v>48</v>
      </c>
      <c r="U573" s="235" t="s">
        <v>58</v>
      </c>
      <c r="V573" s="235" t="s">
        <v>48</v>
      </c>
      <c r="W573" s="235" t="s">
        <v>9788</v>
      </c>
      <c r="X573" s="235" t="s">
        <v>60</v>
      </c>
      <c r="Y573" s="235">
        <v>610</v>
      </c>
      <c r="Z573" s="235">
        <v>0</v>
      </c>
      <c r="AA573" s="235" t="s"/>
    </row>
    <row r="574" spans="1:27">
      <c r="A574" s="235" t="s">
        <v>10926</v>
      </c>
      <c r="B574" s="235" t="s">
        <v>45</v>
      </c>
      <c r="C574" s="235" t="s">
        <v>8952</v>
      </c>
      <c r="D574" s="235" t="s">
        <v>47</v>
      </c>
      <c r="E574" s="235" t="s">
        <v>48</v>
      </c>
      <c r="F574" s="235" t="s">
        <v>10924</v>
      </c>
      <c r="G574" s="235" t="s">
        <v>10925</v>
      </c>
      <c r="H574" s="235" t="s">
        <v>2824</v>
      </c>
      <c r="I574" s="235" t="s">
        <v>52</v>
      </c>
      <c r="J574" s="235" t="s">
        <v>116</v>
      </c>
      <c r="K574" s="235" t="s">
        <v>385</v>
      </c>
      <c r="L574" s="235" t="s">
        <v>55</v>
      </c>
      <c r="M574" s="235" t="s">
        <v>57</v>
      </c>
      <c r="N574" s="235" t="s">
        <v>57</v>
      </c>
      <c r="O574" s="235" t="s">
        <v>10927</v>
      </c>
      <c r="P574" s="235" t="s">
        <v>10928</v>
      </c>
      <c r="Q574" s="235" t="s">
        <v>8998</v>
      </c>
      <c r="R574" s="235" t="s">
        <v>57</v>
      </c>
      <c r="S574" s="235" t="s">
        <v>119</v>
      </c>
      <c r="T574" s="235" t="s">
        <v>53</v>
      </c>
      <c r="U574" s="235" t="s">
        <v>58</v>
      </c>
      <c r="V574" s="235" t="s">
        <v>48</v>
      </c>
      <c r="W574" s="235" t="s">
        <v>8999</v>
      </c>
      <c r="X574" s="235" t="s">
        <v>60</v>
      </c>
      <c r="Y574" s="235">
        <v>0</v>
      </c>
      <c r="Z574" s="235">
        <v>400</v>
      </c>
      <c r="AA574" s="235" t="s"/>
    </row>
    <row r="575" spans="1:27">
      <c r="A575" s="235" t="s">
        <v>10929</v>
      </c>
      <c r="B575" s="235" t="s">
        <v>45</v>
      </c>
      <c r="C575" s="235" t="s">
        <v>8952</v>
      </c>
      <c r="D575" s="235" t="s">
        <v>47</v>
      </c>
      <c r="E575" s="235" t="s">
        <v>48</v>
      </c>
      <c r="F575" s="235" t="s">
        <v>10930</v>
      </c>
      <c r="G575" s="235" t="s">
        <v>10931</v>
      </c>
      <c r="H575" s="235" t="s">
        <v>10093</v>
      </c>
      <c r="I575" s="235" t="s">
        <v>52</v>
      </c>
      <c r="J575" s="235" t="s">
        <v>53</v>
      </c>
      <c r="K575" s="235" t="s">
        <v>385</v>
      </c>
      <c r="L575" s="235" t="s">
        <v>55</v>
      </c>
      <c r="M575" s="235" t="s">
        <v>9164</v>
      </c>
      <c r="N575" s="235" t="s">
        <v>57</v>
      </c>
      <c r="O575" s="235" t="s">
        <v>47</v>
      </c>
      <c r="P575" s="235" t="s">
        <v>47</v>
      </c>
      <c r="Q575" s="235" t="s">
        <v>57</v>
      </c>
      <c r="R575" s="235" t="s">
        <v>57</v>
      </c>
      <c r="S575" s="235" t="s">
        <v>48</v>
      </c>
      <c r="T575" s="235" t="s">
        <v>48</v>
      </c>
      <c r="U575" s="235" t="s">
        <v>58</v>
      </c>
      <c r="V575" s="235" t="s">
        <v>48</v>
      </c>
      <c r="W575" s="235" t="s">
        <v>9165</v>
      </c>
      <c r="X575" s="235" t="s">
        <v>60</v>
      </c>
      <c r="Y575" s="235">
        <v>290</v>
      </c>
      <c r="Z575" s="235">
        <v>0</v>
      </c>
      <c r="AA575" s="235" t="s"/>
    </row>
    <row r="576" spans="1:27">
      <c r="A576" s="235" t="s">
        <v>10932</v>
      </c>
      <c r="B576" s="235" t="s">
        <v>45</v>
      </c>
      <c r="C576" s="235" t="s">
        <v>8952</v>
      </c>
      <c r="D576" s="235" t="s">
        <v>47</v>
      </c>
      <c r="E576" s="235" t="s">
        <v>48</v>
      </c>
      <c r="F576" s="235" t="s">
        <v>10856</v>
      </c>
      <c r="G576" s="235" t="s">
        <v>10857</v>
      </c>
      <c r="H576" s="235" t="s">
        <v>504</v>
      </c>
      <c r="I576" s="235" t="s">
        <v>52</v>
      </c>
      <c r="J576" s="235" t="s">
        <v>116</v>
      </c>
      <c r="K576" s="235" t="s">
        <v>578</v>
      </c>
      <c r="L576" s="235" t="s">
        <v>55</v>
      </c>
      <c r="M576" s="235" t="s">
        <v>57</v>
      </c>
      <c r="N576" s="235" t="s">
        <v>57</v>
      </c>
      <c r="O576" s="235" t="s">
        <v>10933</v>
      </c>
      <c r="P576" s="235" t="s">
        <v>10934</v>
      </c>
      <c r="Q576" s="235" t="s">
        <v>8998</v>
      </c>
      <c r="R576" s="235" t="s">
        <v>57</v>
      </c>
      <c r="S576" s="235" t="s">
        <v>119</v>
      </c>
      <c r="T576" s="235" t="s">
        <v>53</v>
      </c>
      <c r="U576" s="235" t="s">
        <v>58</v>
      </c>
      <c r="V576" s="235" t="s">
        <v>48</v>
      </c>
      <c r="W576" s="235" t="s">
        <v>8999</v>
      </c>
      <c r="X576" s="235" t="s">
        <v>60</v>
      </c>
      <c r="Y576" s="235">
        <v>0</v>
      </c>
      <c r="Z576" s="235">
        <v>400</v>
      </c>
      <c r="AA576" s="235" t="s"/>
    </row>
    <row r="577" spans="1:27">
      <c r="A577" s="235" t="s">
        <v>10935</v>
      </c>
      <c r="B577" s="235" t="s">
        <v>45</v>
      </c>
      <c r="C577" s="235" t="s">
        <v>8952</v>
      </c>
      <c r="D577" s="235" t="s">
        <v>47</v>
      </c>
      <c r="E577" s="235" t="s">
        <v>48</v>
      </c>
      <c r="F577" s="235" t="s">
        <v>10856</v>
      </c>
      <c r="G577" s="235" t="s">
        <v>10857</v>
      </c>
      <c r="H577" s="235" t="s">
        <v>504</v>
      </c>
      <c r="I577" s="235" t="s">
        <v>52</v>
      </c>
      <c r="J577" s="235" t="s">
        <v>116</v>
      </c>
      <c r="K577" s="235" t="s">
        <v>578</v>
      </c>
      <c r="L577" s="235" t="s">
        <v>55</v>
      </c>
      <c r="M577" s="235" t="s">
        <v>57</v>
      </c>
      <c r="N577" s="235" t="s">
        <v>57</v>
      </c>
      <c r="O577" s="235" t="s">
        <v>10936</v>
      </c>
      <c r="P577" s="235" t="s">
        <v>10937</v>
      </c>
      <c r="Q577" s="235" t="s">
        <v>8998</v>
      </c>
      <c r="R577" s="235" t="s">
        <v>57</v>
      </c>
      <c r="S577" s="235" t="s">
        <v>119</v>
      </c>
      <c r="T577" s="235" t="s">
        <v>53</v>
      </c>
      <c r="U577" s="235" t="s">
        <v>58</v>
      </c>
      <c r="V577" s="235" t="s">
        <v>48</v>
      </c>
      <c r="W577" s="235" t="s">
        <v>8999</v>
      </c>
      <c r="X577" s="235" t="s">
        <v>60</v>
      </c>
      <c r="Y577" s="235">
        <v>0</v>
      </c>
      <c r="Z577" s="235">
        <v>400</v>
      </c>
      <c r="AA577" s="235" t="s"/>
    </row>
    <row r="578" spans="1:27">
      <c r="A578" s="235" t="s">
        <v>10938</v>
      </c>
      <c r="B578" s="235" t="s">
        <v>45</v>
      </c>
      <c r="C578" s="235" t="s">
        <v>8952</v>
      </c>
      <c r="D578" s="235" t="s">
        <v>47</v>
      </c>
      <c r="E578" s="235" t="s">
        <v>48</v>
      </c>
      <c r="F578" s="235" t="s">
        <v>10892</v>
      </c>
      <c r="G578" s="235" t="s">
        <v>10893</v>
      </c>
      <c r="H578" s="235" t="s">
        <v>10894</v>
      </c>
      <c r="I578" s="235" t="s">
        <v>52</v>
      </c>
      <c r="J578" s="235" t="s">
        <v>116</v>
      </c>
      <c r="K578" s="235" t="s">
        <v>385</v>
      </c>
      <c r="L578" s="235" t="s">
        <v>55</v>
      </c>
      <c r="M578" s="235" t="s">
        <v>57</v>
      </c>
      <c r="N578" s="235" t="s">
        <v>57</v>
      </c>
      <c r="O578" s="235" t="s">
        <v>10939</v>
      </c>
      <c r="P578" s="235" t="s">
        <v>10940</v>
      </c>
      <c r="Q578" s="235" t="s">
        <v>8987</v>
      </c>
      <c r="R578" s="235" t="s">
        <v>57</v>
      </c>
      <c r="S578" s="235" t="s">
        <v>119</v>
      </c>
      <c r="T578" s="235" t="s">
        <v>53</v>
      </c>
      <c r="U578" s="235" t="s">
        <v>58</v>
      </c>
      <c r="V578" s="235" t="s">
        <v>48</v>
      </c>
      <c r="W578" s="235" t="s">
        <v>8988</v>
      </c>
      <c r="X578" s="235" t="s">
        <v>60</v>
      </c>
      <c r="Y578" s="235">
        <v>0</v>
      </c>
      <c r="Z578" s="235">
        <v>100</v>
      </c>
      <c r="AA578" s="235" t="s"/>
    </row>
    <row r="579" spans="1:27">
      <c r="A579" s="235" t="s">
        <v>10941</v>
      </c>
      <c r="B579" s="235" t="s">
        <v>45</v>
      </c>
      <c r="C579" s="235" t="s">
        <v>8952</v>
      </c>
      <c r="D579" s="235" t="s">
        <v>47</v>
      </c>
      <c r="E579" s="235" t="s">
        <v>48</v>
      </c>
      <c r="F579" s="235" t="s">
        <v>10892</v>
      </c>
      <c r="G579" s="235" t="s">
        <v>10893</v>
      </c>
      <c r="H579" s="235" t="s">
        <v>10894</v>
      </c>
      <c r="I579" s="235" t="s">
        <v>52</v>
      </c>
      <c r="J579" s="235" t="s">
        <v>116</v>
      </c>
      <c r="K579" s="235" t="s">
        <v>385</v>
      </c>
      <c r="L579" s="235" t="s">
        <v>55</v>
      </c>
      <c r="M579" s="235" t="s">
        <v>57</v>
      </c>
      <c r="N579" s="235" t="s">
        <v>57</v>
      </c>
      <c r="O579" s="235" t="s">
        <v>10942</v>
      </c>
      <c r="P579" s="235" t="s">
        <v>10943</v>
      </c>
      <c r="Q579" s="235" t="s">
        <v>8987</v>
      </c>
      <c r="R579" s="235" t="s">
        <v>57</v>
      </c>
      <c r="S579" s="235" t="s">
        <v>119</v>
      </c>
      <c r="T579" s="235" t="s">
        <v>53</v>
      </c>
      <c r="U579" s="235" t="s">
        <v>58</v>
      </c>
      <c r="V579" s="235" t="s">
        <v>48</v>
      </c>
      <c r="W579" s="235" t="s">
        <v>8988</v>
      </c>
      <c r="X579" s="235" t="s">
        <v>60</v>
      </c>
      <c r="Y579" s="235">
        <v>0</v>
      </c>
      <c r="Z579" s="235">
        <v>100</v>
      </c>
      <c r="AA579" s="235" t="s"/>
    </row>
    <row r="580" spans="1:27">
      <c r="A580" s="235" t="s">
        <v>10944</v>
      </c>
      <c r="B580" s="235" t="s">
        <v>45</v>
      </c>
      <c r="C580" s="235" t="s">
        <v>8952</v>
      </c>
      <c r="D580" s="235" t="s">
        <v>47</v>
      </c>
      <c r="E580" s="235" t="s">
        <v>48</v>
      </c>
      <c r="F580" s="235" t="s">
        <v>10896</v>
      </c>
      <c r="G580" s="235" t="s">
        <v>10897</v>
      </c>
      <c r="H580" s="235" t="s">
        <v>10233</v>
      </c>
      <c r="I580" s="235" t="s">
        <v>52</v>
      </c>
      <c r="J580" s="235" t="s">
        <v>116</v>
      </c>
      <c r="K580" s="235" t="s">
        <v>162</v>
      </c>
      <c r="L580" s="235" t="s">
        <v>55</v>
      </c>
      <c r="M580" s="235" t="s">
        <v>57</v>
      </c>
      <c r="N580" s="235" t="s">
        <v>57</v>
      </c>
      <c r="O580" s="235" t="s">
        <v>10945</v>
      </c>
      <c r="P580" s="235" t="s">
        <v>10946</v>
      </c>
      <c r="Q580" s="235" t="s">
        <v>8987</v>
      </c>
      <c r="R580" s="235" t="s">
        <v>57</v>
      </c>
      <c r="S580" s="235" t="s">
        <v>119</v>
      </c>
      <c r="T580" s="235" t="s">
        <v>53</v>
      </c>
      <c r="U580" s="235" t="s">
        <v>58</v>
      </c>
      <c r="V580" s="235" t="s">
        <v>48</v>
      </c>
      <c r="W580" s="235" t="s">
        <v>8988</v>
      </c>
      <c r="X580" s="235" t="s">
        <v>60</v>
      </c>
      <c r="Y580" s="235">
        <v>0</v>
      </c>
      <c r="Z580" s="235">
        <v>100</v>
      </c>
      <c r="AA580" s="235" t="s"/>
    </row>
    <row r="581" spans="1:27">
      <c r="A581" s="235" t="s">
        <v>10947</v>
      </c>
      <c r="B581" s="235" t="s">
        <v>45</v>
      </c>
      <c r="C581" s="235" t="s">
        <v>8952</v>
      </c>
      <c r="D581" s="235" t="s">
        <v>47</v>
      </c>
      <c r="E581" s="235" t="s">
        <v>48</v>
      </c>
      <c r="F581" s="235" t="s">
        <v>10899</v>
      </c>
      <c r="G581" s="235" t="s">
        <v>10900</v>
      </c>
      <c r="H581" s="235" t="s">
        <v>10243</v>
      </c>
      <c r="I581" s="235" t="s">
        <v>52</v>
      </c>
      <c r="J581" s="235" t="s">
        <v>116</v>
      </c>
      <c r="K581" s="235" t="s">
        <v>162</v>
      </c>
      <c r="L581" s="235" t="s">
        <v>55</v>
      </c>
      <c r="M581" s="235" t="s">
        <v>57</v>
      </c>
      <c r="N581" s="235" t="s">
        <v>57</v>
      </c>
      <c r="O581" s="235" t="s">
        <v>10948</v>
      </c>
      <c r="P581" s="235" t="s">
        <v>10949</v>
      </c>
      <c r="Q581" s="235" t="s">
        <v>8987</v>
      </c>
      <c r="R581" s="235" t="s">
        <v>57</v>
      </c>
      <c r="S581" s="235" t="s">
        <v>119</v>
      </c>
      <c r="T581" s="235" t="s">
        <v>53</v>
      </c>
      <c r="U581" s="235" t="s">
        <v>58</v>
      </c>
      <c r="V581" s="235" t="s">
        <v>48</v>
      </c>
      <c r="W581" s="235" t="s">
        <v>8988</v>
      </c>
      <c r="X581" s="235" t="s">
        <v>60</v>
      </c>
      <c r="Y581" s="235">
        <v>0</v>
      </c>
      <c r="Z581" s="235">
        <v>100</v>
      </c>
      <c r="AA581" s="235" t="s"/>
    </row>
    <row r="582" spans="1:27">
      <c r="A582" s="235" t="s">
        <v>10950</v>
      </c>
      <c r="B582" s="235" t="s">
        <v>45</v>
      </c>
      <c r="C582" s="235" t="s">
        <v>8952</v>
      </c>
      <c r="D582" s="235" t="s">
        <v>47</v>
      </c>
      <c r="E582" s="235" t="s">
        <v>48</v>
      </c>
      <c r="F582" s="235" t="s">
        <v>10899</v>
      </c>
      <c r="G582" s="235" t="s">
        <v>10900</v>
      </c>
      <c r="H582" s="235" t="s">
        <v>10243</v>
      </c>
      <c r="I582" s="235" t="s">
        <v>52</v>
      </c>
      <c r="J582" s="235" t="s">
        <v>116</v>
      </c>
      <c r="K582" s="235" t="s">
        <v>162</v>
      </c>
      <c r="L582" s="235" t="s">
        <v>55</v>
      </c>
      <c r="M582" s="235" t="s">
        <v>57</v>
      </c>
      <c r="N582" s="235" t="s">
        <v>57</v>
      </c>
      <c r="O582" s="235" t="s">
        <v>10951</v>
      </c>
      <c r="P582" s="235" t="s">
        <v>10952</v>
      </c>
      <c r="Q582" s="235" t="s">
        <v>8987</v>
      </c>
      <c r="R582" s="235" t="s">
        <v>57</v>
      </c>
      <c r="S582" s="235" t="s">
        <v>119</v>
      </c>
      <c r="T582" s="235" t="s">
        <v>53</v>
      </c>
      <c r="U582" s="235" t="s">
        <v>58</v>
      </c>
      <c r="V582" s="235" t="s">
        <v>48</v>
      </c>
      <c r="W582" s="235" t="s">
        <v>8988</v>
      </c>
      <c r="X582" s="235" t="s">
        <v>60</v>
      </c>
      <c r="Y582" s="235">
        <v>0</v>
      </c>
      <c r="Z582" s="235">
        <v>100</v>
      </c>
      <c r="AA582" s="235" t="s"/>
    </row>
    <row r="583" spans="1:27">
      <c r="A583" s="235" t="s">
        <v>10953</v>
      </c>
      <c r="B583" s="235" t="s">
        <v>45</v>
      </c>
      <c r="C583" s="235" t="s">
        <v>8952</v>
      </c>
      <c r="D583" s="235" t="s">
        <v>47</v>
      </c>
      <c r="E583" s="235" t="s">
        <v>48</v>
      </c>
      <c r="F583" s="235" t="s">
        <v>10954</v>
      </c>
      <c r="G583" s="235" t="s">
        <v>10955</v>
      </c>
      <c r="H583" s="235" t="s">
        <v>10956</v>
      </c>
      <c r="I583" s="235" t="s">
        <v>52</v>
      </c>
      <c r="J583" s="235" t="s">
        <v>53</v>
      </c>
      <c r="K583" s="235" t="s">
        <v>403</v>
      </c>
      <c r="L583" s="235" t="s">
        <v>55</v>
      </c>
      <c r="M583" s="235" t="s">
        <v>9652</v>
      </c>
      <c r="N583" s="235" t="s">
        <v>57</v>
      </c>
      <c r="O583" s="235" t="s">
        <v>47</v>
      </c>
      <c r="P583" s="235" t="s">
        <v>47</v>
      </c>
      <c r="Q583" s="235" t="s">
        <v>57</v>
      </c>
      <c r="R583" s="235" t="s">
        <v>57</v>
      </c>
      <c r="S583" s="235" t="s">
        <v>48</v>
      </c>
      <c r="T583" s="235" t="s">
        <v>48</v>
      </c>
      <c r="U583" s="235" t="s">
        <v>58</v>
      </c>
      <c r="V583" s="235" t="s">
        <v>48</v>
      </c>
      <c r="W583" s="235" t="s">
        <v>469</v>
      </c>
      <c r="X583" s="235" t="s">
        <v>60</v>
      </c>
      <c r="Y583" s="235">
        <v>470</v>
      </c>
      <c r="Z583" s="235">
        <v>0</v>
      </c>
      <c r="AA583" s="235" t="s"/>
    </row>
    <row r="584" spans="1:27">
      <c r="A584" s="235" t="s">
        <v>10957</v>
      </c>
      <c r="B584" s="235" t="s">
        <v>45</v>
      </c>
      <c r="C584" s="235" t="s">
        <v>8952</v>
      </c>
      <c r="D584" s="235" t="s">
        <v>47</v>
      </c>
      <c r="E584" s="235" t="s">
        <v>48</v>
      </c>
      <c r="F584" s="235" t="s">
        <v>10954</v>
      </c>
      <c r="G584" s="235" t="s">
        <v>10955</v>
      </c>
      <c r="H584" s="235" t="s">
        <v>10956</v>
      </c>
      <c r="I584" s="235" t="s">
        <v>52</v>
      </c>
      <c r="J584" s="235" t="s">
        <v>116</v>
      </c>
      <c r="K584" s="235" t="s">
        <v>403</v>
      </c>
      <c r="L584" s="235" t="s">
        <v>55</v>
      </c>
      <c r="M584" s="235" t="s">
        <v>57</v>
      </c>
      <c r="N584" s="235" t="s">
        <v>57</v>
      </c>
      <c r="O584" s="235" t="s">
        <v>10958</v>
      </c>
      <c r="P584" s="235" t="s">
        <v>10959</v>
      </c>
      <c r="Q584" s="235" t="s">
        <v>8987</v>
      </c>
      <c r="R584" s="235" t="s">
        <v>57</v>
      </c>
      <c r="S584" s="235" t="s">
        <v>119</v>
      </c>
      <c r="T584" s="235" t="s">
        <v>53</v>
      </c>
      <c r="U584" s="235" t="s">
        <v>58</v>
      </c>
      <c r="V584" s="235" t="s">
        <v>48</v>
      </c>
      <c r="W584" s="235" t="s">
        <v>8988</v>
      </c>
      <c r="X584" s="235" t="s">
        <v>60</v>
      </c>
      <c r="Y584" s="235">
        <v>0</v>
      </c>
      <c r="Z584" s="235">
        <v>100</v>
      </c>
      <c r="AA584" s="235" t="s"/>
    </row>
    <row r="585" spans="1:27">
      <c r="A585" s="235" t="s">
        <v>10960</v>
      </c>
      <c r="B585" s="235" t="s">
        <v>45</v>
      </c>
      <c r="C585" s="235" t="s">
        <v>8952</v>
      </c>
      <c r="D585" s="235" t="s">
        <v>47</v>
      </c>
      <c r="E585" s="235" t="s">
        <v>48</v>
      </c>
      <c r="F585" s="235" t="s">
        <v>10954</v>
      </c>
      <c r="G585" s="235" t="s">
        <v>10955</v>
      </c>
      <c r="H585" s="235" t="s">
        <v>10956</v>
      </c>
      <c r="I585" s="235" t="s">
        <v>52</v>
      </c>
      <c r="J585" s="235" t="s">
        <v>116</v>
      </c>
      <c r="K585" s="235" t="s">
        <v>403</v>
      </c>
      <c r="L585" s="235" t="s">
        <v>55</v>
      </c>
      <c r="M585" s="235" t="s">
        <v>57</v>
      </c>
      <c r="N585" s="235" t="s">
        <v>57</v>
      </c>
      <c r="O585" s="235" t="s">
        <v>10961</v>
      </c>
      <c r="P585" s="235" t="s">
        <v>10962</v>
      </c>
      <c r="Q585" s="235" t="s">
        <v>8987</v>
      </c>
      <c r="R585" s="235" t="s">
        <v>57</v>
      </c>
      <c r="S585" s="235" t="s">
        <v>119</v>
      </c>
      <c r="T585" s="235" t="s">
        <v>53</v>
      </c>
      <c r="U585" s="235" t="s">
        <v>58</v>
      </c>
      <c r="V585" s="235" t="s">
        <v>48</v>
      </c>
      <c r="W585" s="235" t="s">
        <v>8988</v>
      </c>
      <c r="X585" s="235" t="s">
        <v>60</v>
      </c>
      <c r="Y585" s="235">
        <v>0</v>
      </c>
      <c r="Z585" s="235">
        <v>100</v>
      </c>
      <c r="AA585" s="235" t="s"/>
    </row>
    <row r="586" spans="1:27">
      <c r="A586" s="235" t="s">
        <v>10963</v>
      </c>
      <c r="B586" s="235" t="s">
        <v>45</v>
      </c>
      <c r="C586" s="235" t="s">
        <v>8952</v>
      </c>
      <c r="D586" s="235" t="s">
        <v>47</v>
      </c>
      <c r="E586" s="235" t="s">
        <v>48</v>
      </c>
      <c r="F586" s="235" t="s">
        <v>10902</v>
      </c>
      <c r="G586" s="235" t="s">
        <v>10903</v>
      </c>
      <c r="H586" s="235" t="s">
        <v>2824</v>
      </c>
      <c r="I586" s="235" t="s">
        <v>52</v>
      </c>
      <c r="J586" s="235" t="s">
        <v>116</v>
      </c>
      <c r="K586" s="235" t="s">
        <v>385</v>
      </c>
      <c r="L586" s="235" t="s">
        <v>55</v>
      </c>
      <c r="M586" s="235" t="s">
        <v>57</v>
      </c>
      <c r="N586" s="235" t="s">
        <v>57</v>
      </c>
      <c r="O586" s="235" t="s">
        <v>10964</v>
      </c>
      <c r="P586" s="235" t="s">
        <v>10965</v>
      </c>
      <c r="Q586" s="235" t="s">
        <v>8987</v>
      </c>
      <c r="R586" s="235" t="s">
        <v>57</v>
      </c>
      <c r="S586" s="235" t="s">
        <v>119</v>
      </c>
      <c r="T586" s="235" t="s">
        <v>53</v>
      </c>
      <c r="U586" s="235" t="s">
        <v>58</v>
      </c>
      <c r="V586" s="235" t="s">
        <v>48</v>
      </c>
      <c r="W586" s="235" t="s">
        <v>8988</v>
      </c>
      <c r="X586" s="235" t="s">
        <v>60</v>
      </c>
      <c r="Y586" s="235">
        <v>0</v>
      </c>
      <c r="Z586" s="235">
        <v>100</v>
      </c>
      <c r="AA586" s="235" t="s"/>
    </row>
    <row r="587" spans="1:27">
      <c r="A587" s="235" t="s">
        <v>10966</v>
      </c>
      <c r="B587" s="235" t="s">
        <v>45</v>
      </c>
      <c r="C587" s="235" t="s">
        <v>8952</v>
      </c>
      <c r="D587" s="235" t="s">
        <v>47</v>
      </c>
      <c r="E587" s="235" t="s">
        <v>48</v>
      </c>
      <c r="F587" s="235" t="s">
        <v>10902</v>
      </c>
      <c r="G587" s="235" t="s">
        <v>10903</v>
      </c>
      <c r="H587" s="235" t="s">
        <v>2824</v>
      </c>
      <c r="I587" s="235" t="s">
        <v>52</v>
      </c>
      <c r="J587" s="235" t="s">
        <v>116</v>
      </c>
      <c r="K587" s="235" t="s">
        <v>385</v>
      </c>
      <c r="L587" s="235" t="s">
        <v>55</v>
      </c>
      <c r="M587" s="235" t="s">
        <v>57</v>
      </c>
      <c r="N587" s="235" t="s">
        <v>57</v>
      </c>
      <c r="O587" s="235" t="s">
        <v>10967</v>
      </c>
      <c r="P587" s="235" t="s">
        <v>10968</v>
      </c>
      <c r="Q587" s="235" t="s">
        <v>8987</v>
      </c>
      <c r="R587" s="235" t="s">
        <v>57</v>
      </c>
      <c r="S587" s="235" t="s">
        <v>119</v>
      </c>
      <c r="T587" s="235" t="s">
        <v>53</v>
      </c>
      <c r="U587" s="235" t="s">
        <v>58</v>
      </c>
      <c r="V587" s="235" t="s">
        <v>48</v>
      </c>
      <c r="W587" s="235" t="s">
        <v>8988</v>
      </c>
      <c r="X587" s="235" t="s">
        <v>60</v>
      </c>
      <c r="Y587" s="235">
        <v>0</v>
      </c>
      <c r="Z587" s="235">
        <v>100</v>
      </c>
      <c r="AA587" s="235" t="s"/>
    </row>
    <row r="588" spans="1:27">
      <c r="A588" s="235" t="s">
        <v>10969</v>
      </c>
      <c r="B588" s="235" t="s">
        <v>45</v>
      </c>
      <c r="C588" s="235" t="s">
        <v>8952</v>
      </c>
      <c r="D588" s="235" t="s">
        <v>47</v>
      </c>
      <c r="E588" s="235" t="s">
        <v>48</v>
      </c>
      <c r="F588" s="235" t="s">
        <v>10905</v>
      </c>
      <c r="G588" s="235" t="s">
        <v>10906</v>
      </c>
      <c r="H588" s="235" t="s">
        <v>10907</v>
      </c>
      <c r="I588" s="235" t="s">
        <v>52</v>
      </c>
      <c r="J588" s="235" t="s">
        <v>116</v>
      </c>
      <c r="K588" s="235" t="s">
        <v>467</v>
      </c>
      <c r="L588" s="235" t="s">
        <v>55</v>
      </c>
      <c r="M588" s="235" t="s">
        <v>57</v>
      </c>
      <c r="N588" s="235" t="s">
        <v>57</v>
      </c>
      <c r="O588" s="235" t="s">
        <v>10970</v>
      </c>
      <c r="P588" s="235" t="s">
        <v>10971</v>
      </c>
      <c r="Q588" s="235" t="s">
        <v>8987</v>
      </c>
      <c r="R588" s="235" t="s">
        <v>57</v>
      </c>
      <c r="S588" s="235" t="s">
        <v>119</v>
      </c>
      <c r="T588" s="235" t="s">
        <v>53</v>
      </c>
      <c r="U588" s="235" t="s">
        <v>58</v>
      </c>
      <c r="V588" s="235" t="s">
        <v>48</v>
      </c>
      <c r="W588" s="235" t="s">
        <v>8988</v>
      </c>
      <c r="X588" s="235" t="s">
        <v>60</v>
      </c>
      <c r="Y588" s="235">
        <v>0</v>
      </c>
      <c r="Z588" s="235">
        <v>100</v>
      </c>
      <c r="AA588" s="235" t="s"/>
    </row>
    <row r="589" spans="1:27">
      <c r="A589" s="235" t="s">
        <v>10972</v>
      </c>
      <c r="B589" s="235" t="s">
        <v>45</v>
      </c>
      <c r="C589" s="235" t="s">
        <v>8952</v>
      </c>
      <c r="D589" s="235" t="s">
        <v>47</v>
      </c>
      <c r="E589" s="235" t="s">
        <v>48</v>
      </c>
      <c r="F589" s="235" t="s">
        <v>10918</v>
      </c>
      <c r="G589" s="235" t="s">
        <v>10919</v>
      </c>
      <c r="H589" s="235" t="s">
        <v>10907</v>
      </c>
      <c r="I589" s="235" t="s">
        <v>52</v>
      </c>
      <c r="J589" s="235" t="s">
        <v>116</v>
      </c>
      <c r="K589" s="235" t="s">
        <v>467</v>
      </c>
      <c r="L589" s="235" t="s">
        <v>55</v>
      </c>
      <c r="M589" s="235" t="s">
        <v>57</v>
      </c>
      <c r="N589" s="235" t="s">
        <v>57</v>
      </c>
      <c r="O589" s="235" t="s">
        <v>10973</v>
      </c>
      <c r="P589" s="235" t="s">
        <v>10974</v>
      </c>
      <c r="Q589" s="235" t="s">
        <v>8998</v>
      </c>
      <c r="R589" s="235" t="s">
        <v>57</v>
      </c>
      <c r="S589" s="235" t="s">
        <v>119</v>
      </c>
      <c r="T589" s="235" t="s">
        <v>53</v>
      </c>
      <c r="U589" s="235" t="s">
        <v>58</v>
      </c>
      <c r="V589" s="235" t="s">
        <v>48</v>
      </c>
      <c r="W589" s="235" t="s">
        <v>8999</v>
      </c>
      <c r="X589" s="235" t="s">
        <v>60</v>
      </c>
      <c r="Y589" s="235">
        <v>0</v>
      </c>
      <c r="Z589" s="235">
        <v>400</v>
      </c>
      <c r="AA589" s="235" t="s"/>
    </row>
    <row r="590" spans="1:27">
      <c r="A590" s="235" t="s">
        <v>10975</v>
      </c>
      <c r="B590" s="235" t="s">
        <v>45</v>
      </c>
      <c r="C590" s="235" t="s">
        <v>8952</v>
      </c>
      <c r="D590" s="235" t="s">
        <v>47</v>
      </c>
      <c r="E590" s="235" t="s">
        <v>48</v>
      </c>
      <c r="F590" s="235" t="s">
        <v>10674</v>
      </c>
      <c r="G590" s="235" t="s">
        <v>10675</v>
      </c>
      <c r="H590" s="235" t="s">
        <v>9948</v>
      </c>
      <c r="I590" s="235" t="s">
        <v>52</v>
      </c>
      <c r="J590" s="235" t="s">
        <v>116</v>
      </c>
      <c r="K590" s="235" t="s">
        <v>385</v>
      </c>
      <c r="L590" s="235" t="s">
        <v>55</v>
      </c>
      <c r="M590" s="235" t="s">
        <v>57</v>
      </c>
      <c r="N590" s="235" t="s">
        <v>57</v>
      </c>
      <c r="O590" s="235" t="s">
        <v>10976</v>
      </c>
      <c r="P590" s="235" t="s">
        <v>10977</v>
      </c>
      <c r="Q590" s="235" t="s">
        <v>8987</v>
      </c>
      <c r="R590" s="235" t="s">
        <v>57</v>
      </c>
      <c r="S590" s="235" t="s">
        <v>119</v>
      </c>
      <c r="T590" s="235" t="s">
        <v>53</v>
      </c>
      <c r="U590" s="235" t="s">
        <v>58</v>
      </c>
      <c r="V590" s="235" t="s">
        <v>48</v>
      </c>
      <c r="W590" s="235" t="s">
        <v>8988</v>
      </c>
      <c r="X590" s="235" t="s">
        <v>60</v>
      </c>
      <c r="Y590" s="235">
        <v>0</v>
      </c>
      <c r="Z590" s="235">
        <v>100</v>
      </c>
      <c r="AA590" s="235" t="s"/>
    </row>
    <row r="591" spans="1:27">
      <c r="A591" s="235" t="s">
        <v>10978</v>
      </c>
      <c r="B591" s="235" t="s">
        <v>45</v>
      </c>
      <c r="C591" s="235" t="s">
        <v>8952</v>
      </c>
      <c r="D591" s="235" t="s">
        <v>47</v>
      </c>
      <c r="E591" s="235" t="s">
        <v>48</v>
      </c>
      <c r="F591" s="235" t="s">
        <v>10979</v>
      </c>
      <c r="G591" s="235" t="s">
        <v>10980</v>
      </c>
      <c r="H591" s="235" t="s">
        <v>10981</v>
      </c>
      <c r="I591" s="235" t="s">
        <v>52</v>
      </c>
      <c r="J591" s="235" t="s">
        <v>53</v>
      </c>
      <c r="K591" s="235" t="s">
        <v>385</v>
      </c>
      <c r="L591" s="235" t="s">
        <v>55</v>
      </c>
      <c r="M591" s="235" t="s">
        <v>8974</v>
      </c>
      <c r="N591" s="235" t="s">
        <v>57</v>
      </c>
      <c r="O591" s="235" t="s">
        <v>47</v>
      </c>
      <c r="P591" s="235" t="s">
        <v>47</v>
      </c>
      <c r="Q591" s="235" t="s">
        <v>57</v>
      </c>
      <c r="R591" s="235" t="s">
        <v>57</v>
      </c>
      <c r="S591" s="235" t="s">
        <v>48</v>
      </c>
      <c r="T591" s="235" t="s">
        <v>48</v>
      </c>
      <c r="U591" s="235" t="s">
        <v>58</v>
      </c>
      <c r="V591" s="235" t="s">
        <v>48</v>
      </c>
      <c r="W591" s="235" t="s">
        <v>8975</v>
      </c>
      <c r="X591" s="235" t="s">
        <v>60</v>
      </c>
      <c r="Y591" s="235">
        <v>545</v>
      </c>
      <c r="Z591" s="235">
        <v>0</v>
      </c>
      <c r="AA591" s="235" t="s"/>
    </row>
    <row r="592" spans="1:27">
      <c r="A592" s="235" t="s">
        <v>10982</v>
      </c>
      <c r="B592" s="235" t="s">
        <v>45</v>
      </c>
      <c r="C592" s="235" t="s">
        <v>8952</v>
      </c>
      <c r="D592" s="235" t="s">
        <v>47</v>
      </c>
      <c r="E592" s="235" t="s">
        <v>48</v>
      </c>
      <c r="F592" s="235" t="s">
        <v>10979</v>
      </c>
      <c r="G592" s="235" t="s">
        <v>10980</v>
      </c>
      <c r="H592" s="235" t="s">
        <v>10981</v>
      </c>
      <c r="I592" s="235" t="s">
        <v>52</v>
      </c>
      <c r="J592" s="235" t="s">
        <v>116</v>
      </c>
      <c r="K592" s="235" t="s">
        <v>385</v>
      </c>
      <c r="L592" s="235" t="s">
        <v>55</v>
      </c>
      <c r="M592" s="235" t="s">
        <v>57</v>
      </c>
      <c r="N592" s="235" t="s">
        <v>57</v>
      </c>
      <c r="O592" s="235" t="s">
        <v>10983</v>
      </c>
      <c r="P592" s="235" t="s">
        <v>10984</v>
      </c>
      <c r="Q592" s="235" t="s">
        <v>8998</v>
      </c>
      <c r="R592" s="235" t="s">
        <v>57</v>
      </c>
      <c r="S592" s="235" t="s">
        <v>119</v>
      </c>
      <c r="T592" s="235" t="s">
        <v>53</v>
      </c>
      <c r="U592" s="235" t="s">
        <v>58</v>
      </c>
      <c r="V592" s="235" t="s">
        <v>48</v>
      </c>
      <c r="W592" s="235" t="s">
        <v>8999</v>
      </c>
      <c r="X592" s="235" t="s">
        <v>60</v>
      </c>
      <c r="Y592" s="235">
        <v>0</v>
      </c>
      <c r="Z592" s="235">
        <v>400</v>
      </c>
      <c r="AA592" s="235" t="s"/>
    </row>
    <row r="593" spans="1:27">
      <c r="A593" s="235" t="s">
        <v>10985</v>
      </c>
      <c r="B593" s="235" t="s">
        <v>45</v>
      </c>
      <c r="C593" s="235" t="s">
        <v>8952</v>
      </c>
      <c r="D593" s="235" t="s">
        <v>47</v>
      </c>
      <c r="E593" s="235" t="s">
        <v>48</v>
      </c>
      <c r="F593" s="235" t="s">
        <v>10930</v>
      </c>
      <c r="G593" s="235" t="s">
        <v>10931</v>
      </c>
      <c r="H593" s="235" t="s">
        <v>10093</v>
      </c>
      <c r="I593" s="235" t="s">
        <v>52</v>
      </c>
      <c r="J593" s="235" t="s">
        <v>116</v>
      </c>
      <c r="K593" s="235" t="s">
        <v>385</v>
      </c>
      <c r="L593" s="235" t="s">
        <v>55</v>
      </c>
      <c r="M593" s="235" t="s">
        <v>57</v>
      </c>
      <c r="N593" s="235" t="s">
        <v>57</v>
      </c>
      <c r="O593" s="235" t="s">
        <v>10986</v>
      </c>
      <c r="P593" s="235" t="s">
        <v>10987</v>
      </c>
      <c r="Q593" s="235" t="s">
        <v>8987</v>
      </c>
      <c r="R593" s="235" t="s">
        <v>57</v>
      </c>
      <c r="S593" s="235" t="s">
        <v>119</v>
      </c>
      <c r="T593" s="235" t="s">
        <v>53</v>
      </c>
      <c r="U593" s="235" t="s">
        <v>58</v>
      </c>
      <c r="V593" s="235" t="s">
        <v>48</v>
      </c>
      <c r="W593" s="235" t="s">
        <v>8988</v>
      </c>
      <c r="X593" s="235" t="s">
        <v>60</v>
      </c>
      <c r="Y593" s="235">
        <v>0</v>
      </c>
      <c r="Z593" s="235">
        <v>100</v>
      </c>
      <c r="AA593" s="235" t="s"/>
    </row>
    <row r="594" spans="1:27">
      <c r="A594" s="235" t="s">
        <v>10988</v>
      </c>
      <c r="B594" s="235" t="s">
        <v>45</v>
      </c>
      <c r="C594" s="235" t="s">
        <v>8952</v>
      </c>
      <c r="D594" s="235" t="s">
        <v>47</v>
      </c>
      <c r="E594" s="235" t="s">
        <v>48</v>
      </c>
      <c r="F594" s="235" t="s">
        <v>10989</v>
      </c>
      <c r="G594" s="235" t="s">
        <v>10990</v>
      </c>
      <c r="H594" s="235" t="s">
        <v>10991</v>
      </c>
      <c r="I594" s="235" t="s">
        <v>52</v>
      </c>
      <c r="J594" s="235" t="s">
        <v>53</v>
      </c>
      <c r="K594" s="235" t="s">
        <v>385</v>
      </c>
      <c r="L594" s="235" t="s">
        <v>55</v>
      </c>
      <c r="M594" s="235" t="s">
        <v>1806</v>
      </c>
      <c r="N594" s="235" t="s">
        <v>57</v>
      </c>
      <c r="O594" s="235" t="s">
        <v>47</v>
      </c>
      <c r="P594" s="235" t="s">
        <v>47</v>
      </c>
      <c r="Q594" s="235" t="s">
        <v>57</v>
      </c>
      <c r="R594" s="235" t="s">
        <v>57</v>
      </c>
      <c r="S594" s="235" t="s">
        <v>48</v>
      </c>
      <c r="T594" s="235" t="s">
        <v>48</v>
      </c>
      <c r="U594" s="235" t="s">
        <v>58</v>
      </c>
      <c r="V594" s="235" t="s">
        <v>48</v>
      </c>
      <c r="W594" s="235" t="s">
        <v>1807</v>
      </c>
      <c r="X594" s="235" t="s">
        <v>60</v>
      </c>
      <c r="Y594" s="235">
        <v>430</v>
      </c>
      <c r="Z594" s="235">
        <v>0</v>
      </c>
      <c r="AA594" s="235" t="s"/>
    </row>
    <row r="595" spans="1:27">
      <c r="A595" s="235" t="s">
        <v>10992</v>
      </c>
      <c r="B595" s="235" t="s">
        <v>45</v>
      </c>
      <c r="C595" s="235" t="s">
        <v>8952</v>
      </c>
      <c r="D595" s="235" t="s">
        <v>47</v>
      </c>
      <c r="E595" s="235" t="s">
        <v>48</v>
      </c>
      <c r="F595" s="235" t="s">
        <v>10993</v>
      </c>
      <c r="G595" s="235" t="s">
        <v>10994</v>
      </c>
      <c r="H595" s="235" t="s">
        <v>10243</v>
      </c>
      <c r="I595" s="235" t="s">
        <v>52</v>
      </c>
      <c r="J595" s="235" t="s">
        <v>53</v>
      </c>
      <c r="K595" s="235" t="s">
        <v>162</v>
      </c>
      <c r="L595" s="235" t="s">
        <v>55</v>
      </c>
      <c r="M595" s="235" t="s">
        <v>694</v>
      </c>
      <c r="N595" s="235" t="s">
        <v>57</v>
      </c>
      <c r="O595" s="235" t="s">
        <v>47</v>
      </c>
      <c r="P595" s="235" t="s">
        <v>47</v>
      </c>
      <c r="Q595" s="235" t="s">
        <v>57</v>
      </c>
      <c r="R595" s="235" t="s">
        <v>57</v>
      </c>
      <c r="S595" s="235" t="s">
        <v>48</v>
      </c>
      <c r="T595" s="235" t="s">
        <v>48</v>
      </c>
      <c r="U595" s="235" t="s">
        <v>58</v>
      </c>
      <c r="V595" s="235" t="s">
        <v>48</v>
      </c>
      <c r="W595" s="235" t="s">
        <v>431</v>
      </c>
      <c r="X595" s="235" t="s">
        <v>60</v>
      </c>
      <c r="Y595" s="235">
        <v>480</v>
      </c>
      <c r="Z595" s="235">
        <v>0</v>
      </c>
      <c r="AA595" s="235" t="s"/>
    </row>
    <row r="596" spans="1:27">
      <c r="A596" s="235" t="s">
        <v>10995</v>
      </c>
      <c r="B596" s="235" t="s">
        <v>45</v>
      </c>
      <c r="C596" s="235" t="s">
        <v>8952</v>
      </c>
      <c r="D596" s="235" t="s">
        <v>47</v>
      </c>
      <c r="E596" s="235" t="s">
        <v>48</v>
      </c>
      <c r="F596" s="235" t="s">
        <v>10996</v>
      </c>
      <c r="G596" s="235" t="s">
        <v>10997</v>
      </c>
      <c r="H596" s="235" t="s">
        <v>2824</v>
      </c>
      <c r="I596" s="235" t="s">
        <v>52</v>
      </c>
      <c r="J596" s="235" t="s">
        <v>53</v>
      </c>
      <c r="K596" s="235" t="s">
        <v>385</v>
      </c>
      <c r="L596" s="235" t="s">
        <v>55</v>
      </c>
      <c r="M596" s="235" t="s">
        <v>9164</v>
      </c>
      <c r="N596" s="235" t="s">
        <v>57</v>
      </c>
      <c r="O596" s="235" t="s">
        <v>47</v>
      </c>
      <c r="P596" s="235" t="s">
        <v>47</v>
      </c>
      <c r="Q596" s="235" t="s">
        <v>57</v>
      </c>
      <c r="R596" s="235" t="s">
        <v>57</v>
      </c>
      <c r="S596" s="235" t="s">
        <v>48</v>
      </c>
      <c r="T596" s="235" t="s">
        <v>48</v>
      </c>
      <c r="U596" s="235" t="s">
        <v>58</v>
      </c>
      <c r="V596" s="235" t="s">
        <v>48</v>
      </c>
      <c r="W596" s="235" t="s">
        <v>9165</v>
      </c>
      <c r="X596" s="235" t="s">
        <v>60</v>
      </c>
      <c r="Y596" s="235">
        <v>290</v>
      </c>
      <c r="Z596" s="235">
        <v>0</v>
      </c>
      <c r="AA596" s="235" t="s"/>
    </row>
    <row r="597" spans="1:27">
      <c r="A597" s="235" t="s">
        <v>10998</v>
      </c>
      <c r="B597" s="235" t="s">
        <v>45</v>
      </c>
      <c r="C597" s="235" t="s">
        <v>8952</v>
      </c>
      <c r="D597" s="235" t="s">
        <v>47</v>
      </c>
      <c r="E597" s="235" t="s">
        <v>48</v>
      </c>
      <c r="F597" s="235" t="s">
        <v>10996</v>
      </c>
      <c r="G597" s="235" t="s">
        <v>10997</v>
      </c>
      <c r="H597" s="235" t="s">
        <v>2824</v>
      </c>
      <c r="I597" s="235" t="s">
        <v>52</v>
      </c>
      <c r="J597" s="235" t="s">
        <v>116</v>
      </c>
      <c r="K597" s="235" t="s">
        <v>385</v>
      </c>
      <c r="L597" s="235" t="s">
        <v>55</v>
      </c>
      <c r="M597" s="235" t="s">
        <v>57</v>
      </c>
      <c r="N597" s="235" t="s">
        <v>57</v>
      </c>
      <c r="O597" s="235" t="s">
        <v>10999</v>
      </c>
      <c r="P597" s="235" t="s">
        <v>11000</v>
      </c>
      <c r="Q597" s="235" t="s">
        <v>8987</v>
      </c>
      <c r="R597" s="235" t="s">
        <v>57</v>
      </c>
      <c r="S597" s="235" t="s">
        <v>119</v>
      </c>
      <c r="T597" s="235" t="s">
        <v>53</v>
      </c>
      <c r="U597" s="235" t="s">
        <v>58</v>
      </c>
      <c r="V597" s="235" t="s">
        <v>48</v>
      </c>
      <c r="W597" s="235" t="s">
        <v>8988</v>
      </c>
      <c r="X597" s="235" t="s">
        <v>60</v>
      </c>
      <c r="Y597" s="235">
        <v>0</v>
      </c>
      <c r="Z597" s="235">
        <v>100</v>
      </c>
      <c r="AA597" s="235" t="s"/>
    </row>
    <row r="598" spans="1:27">
      <c r="A598" s="235" t="s">
        <v>11001</v>
      </c>
      <c r="B598" s="235" t="s">
        <v>45</v>
      </c>
      <c r="C598" s="235" t="s">
        <v>8952</v>
      </c>
      <c r="D598" s="235" t="s">
        <v>47</v>
      </c>
      <c r="E598" s="235" t="s">
        <v>48</v>
      </c>
      <c r="F598" s="235" t="s">
        <v>11002</v>
      </c>
      <c r="G598" s="235" t="s">
        <v>11003</v>
      </c>
      <c r="H598" s="235" t="s">
        <v>51</v>
      </c>
      <c r="I598" s="235" t="s">
        <v>52</v>
      </c>
      <c r="J598" s="235" t="s">
        <v>53</v>
      </c>
      <c r="K598" s="235" t="s">
        <v>1538</v>
      </c>
      <c r="L598" s="235" t="s">
        <v>55</v>
      </c>
      <c r="M598" s="235" t="s">
        <v>9169</v>
      </c>
      <c r="N598" s="235" t="s">
        <v>57</v>
      </c>
      <c r="O598" s="235" t="s">
        <v>47</v>
      </c>
      <c r="P598" s="235" t="s">
        <v>47</v>
      </c>
      <c r="Q598" s="235" t="s">
        <v>57</v>
      </c>
      <c r="R598" s="235" t="s">
        <v>57</v>
      </c>
      <c r="S598" s="235" t="s">
        <v>48</v>
      </c>
      <c r="T598" s="235" t="s">
        <v>48</v>
      </c>
      <c r="U598" s="235" t="s">
        <v>58</v>
      </c>
      <c r="V598" s="235" t="s">
        <v>48</v>
      </c>
      <c r="W598" s="235" t="s">
        <v>9170</v>
      </c>
      <c r="X598" s="235" t="s">
        <v>60</v>
      </c>
      <c r="Y598" s="235">
        <v>235</v>
      </c>
      <c r="Z598" s="235">
        <v>0</v>
      </c>
      <c r="AA598" s="235" t="s"/>
    </row>
    <row r="599" spans="1:27">
      <c r="A599" s="235" t="s">
        <v>11004</v>
      </c>
      <c r="B599" s="235" t="s">
        <v>45</v>
      </c>
      <c r="C599" s="235" t="s">
        <v>8952</v>
      </c>
      <c r="D599" s="235" t="s">
        <v>47</v>
      </c>
      <c r="E599" s="235" t="s">
        <v>48</v>
      </c>
      <c r="F599" s="235" t="s">
        <v>11002</v>
      </c>
      <c r="G599" s="235" t="s">
        <v>11003</v>
      </c>
      <c r="H599" s="235" t="s">
        <v>51</v>
      </c>
      <c r="I599" s="235" t="s">
        <v>52</v>
      </c>
      <c r="J599" s="235" t="s">
        <v>116</v>
      </c>
      <c r="K599" s="235" t="s">
        <v>1538</v>
      </c>
      <c r="L599" s="235" t="s">
        <v>55</v>
      </c>
      <c r="M599" s="235" t="s">
        <v>57</v>
      </c>
      <c r="N599" s="235" t="s">
        <v>57</v>
      </c>
      <c r="O599" s="235" t="s">
        <v>11005</v>
      </c>
      <c r="P599" s="235" t="s">
        <v>11006</v>
      </c>
      <c r="Q599" s="235" t="s">
        <v>9169</v>
      </c>
      <c r="R599" s="235" t="s">
        <v>57</v>
      </c>
      <c r="S599" s="235" t="s">
        <v>119</v>
      </c>
      <c r="T599" s="235" t="s">
        <v>53</v>
      </c>
      <c r="U599" s="235" t="s">
        <v>58</v>
      </c>
      <c r="V599" s="235" t="s">
        <v>48</v>
      </c>
      <c r="W599" s="235" t="s">
        <v>11007</v>
      </c>
      <c r="X599" s="235" t="s">
        <v>60</v>
      </c>
      <c r="Y599" s="235">
        <v>0</v>
      </c>
      <c r="Z599" s="235">
        <v>235</v>
      </c>
      <c r="AA599" s="235" t="s"/>
    </row>
    <row r="600" spans="1:27">
      <c r="A600" s="235" t="s">
        <v>11008</v>
      </c>
      <c r="B600" s="235" t="s">
        <v>45</v>
      </c>
      <c r="C600" s="235" t="s">
        <v>8952</v>
      </c>
      <c r="D600" s="235" t="s">
        <v>47</v>
      </c>
      <c r="E600" s="235" t="s">
        <v>48</v>
      </c>
      <c r="F600" s="235" t="s">
        <v>11009</v>
      </c>
      <c r="G600" s="235" t="s">
        <v>11010</v>
      </c>
      <c r="H600" s="235" t="s">
        <v>11011</v>
      </c>
      <c r="I600" s="235" t="s">
        <v>52</v>
      </c>
      <c r="J600" s="235" t="s">
        <v>53</v>
      </c>
      <c r="K600" s="235" t="s">
        <v>385</v>
      </c>
      <c r="L600" s="235" t="s">
        <v>55</v>
      </c>
      <c r="M600" s="235" t="s">
        <v>10590</v>
      </c>
      <c r="N600" s="235" t="s">
        <v>57</v>
      </c>
      <c r="O600" s="235" t="s">
        <v>47</v>
      </c>
      <c r="P600" s="235" t="s">
        <v>47</v>
      </c>
      <c r="Q600" s="235" t="s">
        <v>57</v>
      </c>
      <c r="R600" s="235" t="s">
        <v>57</v>
      </c>
      <c r="S600" s="235" t="s">
        <v>48</v>
      </c>
      <c r="T600" s="235" t="s">
        <v>48</v>
      </c>
      <c r="U600" s="235" t="s">
        <v>58</v>
      </c>
      <c r="V600" s="235" t="s">
        <v>48</v>
      </c>
      <c r="W600" s="235" t="s">
        <v>10591</v>
      </c>
      <c r="X600" s="235" t="s">
        <v>60</v>
      </c>
      <c r="Y600" s="235">
        <v>590</v>
      </c>
      <c r="Z600" s="235">
        <v>0</v>
      </c>
      <c r="AA600" s="235" t="s"/>
    </row>
    <row r="601" spans="1:27">
      <c r="A601" s="235" t="s">
        <v>11012</v>
      </c>
      <c r="B601" s="235" t="s">
        <v>45</v>
      </c>
      <c r="C601" s="235" t="s">
        <v>8952</v>
      </c>
      <c r="D601" s="235" t="s">
        <v>47</v>
      </c>
      <c r="E601" s="235" t="s">
        <v>48</v>
      </c>
      <c r="F601" s="235" t="s">
        <v>11009</v>
      </c>
      <c r="G601" s="235" t="s">
        <v>11010</v>
      </c>
      <c r="H601" s="235" t="s">
        <v>11011</v>
      </c>
      <c r="I601" s="235" t="s">
        <v>52</v>
      </c>
      <c r="J601" s="235" t="s">
        <v>116</v>
      </c>
      <c r="K601" s="235" t="s">
        <v>385</v>
      </c>
      <c r="L601" s="235" t="s">
        <v>55</v>
      </c>
      <c r="M601" s="235" t="s">
        <v>57</v>
      </c>
      <c r="N601" s="235" t="s">
        <v>57</v>
      </c>
      <c r="O601" s="235" t="s">
        <v>11013</v>
      </c>
      <c r="P601" s="235" t="s">
        <v>11014</v>
      </c>
      <c r="Q601" s="235" t="s">
        <v>8998</v>
      </c>
      <c r="R601" s="235" t="s">
        <v>57</v>
      </c>
      <c r="S601" s="235" t="s">
        <v>119</v>
      </c>
      <c r="T601" s="235" t="s">
        <v>53</v>
      </c>
      <c r="U601" s="235" t="s">
        <v>58</v>
      </c>
      <c r="V601" s="235" t="s">
        <v>48</v>
      </c>
      <c r="W601" s="235" t="s">
        <v>8999</v>
      </c>
      <c r="X601" s="235" t="s">
        <v>60</v>
      </c>
      <c r="Y601" s="235">
        <v>0</v>
      </c>
      <c r="Z601" s="235">
        <v>400</v>
      </c>
      <c r="AA601" s="235" t="s"/>
    </row>
    <row r="602" spans="1:27">
      <c r="A602" s="235" t="s">
        <v>11015</v>
      </c>
      <c r="B602" s="235" t="s">
        <v>45</v>
      </c>
      <c r="C602" s="235" t="s">
        <v>8952</v>
      </c>
      <c r="D602" s="235" t="s">
        <v>47</v>
      </c>
      <c r="E602" s="235" t="s">
        <v>48</v>
      </c>
      <c r="F602" s="235" t="s">
        <v>11016</v>
      </c>
      <c r="G602" s="235" t="s">
        <v>11017</v>
      </c>
      <c r="H602" s="235" t="s">
        <v>9726</v>
      </c>
      <c r="I602" s="235" t="s">
        <v>52</v>
      </c>
      <c r="J602" s="235" t="s">
        <v>53</v>
      </c>
      <c r="K602" s="235" t="s">
        <v>1016</v>
      </c>
      <c r="L602" s="235" t="s">
        <v>55</v>
      </c>
      <c r="M602" s="235" t="s">
        <v>10610</v>
      </c>
      <c r="N602" s="235" t="s">
        <v>57</v>
      </c>
      <c r="O602" s="235" t="s">
        <v>47</v>
      </c>
      <c r="P602" s="235" t="s">
        <v>47</v>
      </c>
      <c r="Q602" s="235" t="s">
        <v>57</v>
      </c>
      <c r="R602" s="235" t="s">
        <v>57</v>
      </c>
      <c r="S602" s="235" t="s">
        <v>48</v>
      </c>
      <c r="T602" s="235" t="s">
        <v>48</v>
      </c>
      <c r="U602" s="235" t="s">
        <v>58</v>
      </c>
      <c r="V602" s="235" t="s">
        <v>48</v>
      </c>
      <c r="W602" s="235" t="s">
        <v>10611</v>
      </c>
      <c r="X602" s="235" t="s">
        <v>60</v>
      </c>
      <c r="Y602" s="235">
        <v>900</v>
      </c>
      <c r="Z602" s="235">
        <v>0</v>
      </c>
      <c r="AA602" s="235" t="s"/>
    </row>
    <row r="603" spans="1:27">
      <c r="A603" s="235" t="s">
        <v>11018</v>
      </c>
      <c r="B603" s="235" t="s">
        <v>45</v>
      </c>
      <c r="C603" s="235" t="s">
        <v>8952</v>
      </c>
      <c r="D603" s="235" t="s">
        <v>47</v>
      </c>
      <c r="E603" s="235" t="s">
        <v>48</v>
      </c>
      <c r="F603" s="235" t="s">
        <v>11016</v>
      </c>
      <c r="G603" s="235" t="s">
        <v>11017</v>
      </c>
      <c r="H603" s="235" t="s">
        <v>9726</v>
      </c>
      <c r="I603" s="235" t="s">
        <v>52</v>
      </c>
      <c r="J603" s="235" t="s">
        <v>116</v>
      </c>
      <c r="K603" s="235" t="s">
        <v>1016</v>
      </c>
      <c r="L603" s="235" t="s">
        <v>55</v>
      </c>
      <c r="M603" s="235" t="s">
        <v>57</v>
      </c>
      <c r="N603" s="235" t="s">
        <v>57</v>
      </c>
      <c r="O603" s="235" t="s">
        <v>11019</v>
      </c>
      <c r="P603" s="235" t="s">
        <v>11020</v>
      </c>
      <c r="Q603" s="235" t="s">
        <v>8987</v>
      </c>
      <c r="R603" s="235" t="s">
        <v>57</v>
      </c>
      <c r="S603" s="235" t="s">
        <v>119</v>
      </c>
      <c r="T603" s="235" t="s">
        <v>53</v>
      </c>
      <c r="U603" s="235" t="s">
        <v>58</v>
      </c>
      <c r="V603" s="235" t="s">
        <v>48</v>
      </c>
      <c r="W603" s="235" t="s">
        <v>8988</v>
      </c>
      <c r="X603" s="235" t="s">
        <v>60</v>
      </c>
      <c r="Y603" s="235">
        <v>0</v>
      </c>
      <c r="Z603" s="235">
        <v>100</v>
      </c>
      <c r="AA603" s="235" t="s"/>
    </row>
    <row r="604" spans="1:27">
      <c r="A604" s="235" t="s">
        <v>11021</v>
      </c>
      <c r="B604" s="235" t="s">
        <v>45</v>
      </c>
      <c r="C604" s="235" t="s">
        <v>8952</v>
      </c>
      <c r="D604" s="235" t="s">
        <v>47</v>
      </c>
      <c r="E604" s="235" t="s">
        <v>48</v>
      </c>
      <c r="F604" s="235" t="s">
        <v>11016</v>
      </c>
      <c r="G604" s="235" t="s">
        <v>11017</v>
      </c>
      <c r="H604" s="235" t="s">
        <v>9726</v>
      </c>
      <c r="I604" s="235" t="s">
        <v>52</v>
      </c>
      <c r="J604" s="235" t="s">
        <v>116</v>
      </c>
      <c r="K604" s="235" t="s">
        <v>1016</v>
      </c>
      <c r="L604" s="235" t="s">
        <v>55</v>
      </c>
      <c r="M604" s="235" t="s">
        <v>57</v>
      </c>
      <c r="N604" s="235" t="s">
        <v>57</v>
      </c>
      <c r="O604" s="235" t="s">
        <v>11022</v>
      </c>
      <c r="P604" s="235" t="s">
        <v>11023</v>
      </c>
      <c r="Q604" s="235" t="s">
        <v>8987</v>
      </c>
      <c r="R604" s="235" t="s">
        <v>57</v>
      </c>
      <c r="S604" s="235" t="s">
        <v>119</v>
      </c>
      <c r="T604" s="235" t="s">
        <v>53</v>
      </c>
      <c r="U604" s="235" t="s">
        <v>58</v>
      </c>
      <c r="V604" s="235" t="s">
        <v>48</v>
      </c>
      <c r="W604" s="235" t="s">
        <v>8988</v>
      </c>
      <c r="X604" s="235" t="s">
        <v>60</v>
      </c>
      <c r="Y604" s="235">
        <v>0</v>
      </c>
      <c r="Z604" s="235">
        <v>100</v>
      </c>
      <c r="AA604" s="235" t="s"/>
    </row>
    <row r="605" spans="1:27">
      <c r="A605" s="235" t="s">
        <v>11024</v>
      </c>
      <c r="B605" s="235" t="s">
        <v>45</v>
      </c>
      <c r="C605" s="235" t="s">
        <v>8952</v>
      </c>
      <c r="D605" s="235" t="s">
        <v>47</v>
      </c>
      <c r="E605" s="235" t="s">
        <v>48</v>
      </c>
      <c r="F605" s="235" t="s">
        <v>11016</v>
      </c>
      <c r="G605" s="235" t="s">
        <v>11017</v>
      </c>
      <c r="H605" s="235" t="s">
        <v>9726</v>
      </c>
      <c r="I605" s="235" t="s">
        <v>52</v>
      </c>
      <c r="J605" s="235" t="s">
        <v>116</v>
      </c>
      <c r="K605" s="235" t="s">
        <v>1016</v>
      </c>
      <c r="L605" s="235" t="s">
        <v>55</v>
      </c>
      <c r="M605" s="235" t="s">
        <v>57</v>
      </c>
      <c r="N605" s="235" t="s">
        <v>57</v>
      </c>
      <c r="O605" s="235" t="s">
        <v>11025</v>
      </c>
      <c r="P605" s="235" t="s">
        <v>11026</v>
      </c>
      <c r="Q605" s="235" t="s">
        <v>8987</v>
      </c>
      <c r="R605" s="235" t="s">
        <v>57</v>
      </c>
      <c r="S605" s="235" t="s">
        <v>119</v>
      </c>
      <c r="T605" s="235" t="s">
        <v>53</v>
      </c>
      <c r="U605" s="235" t="s">
        <v>58</v>
      </c>
      <c r="V605" s="235" t="s">
        <v>48</v>
      </c>
      <c r="W605" s="235" t="s">
        <v>8988</v>
      </c>
      <c r="X605" s="235" t="s">
        <v>60</v>
      </c>
      <c r="Y605" s="235">
        <v>0</v>
      </c>
      <c r="Z605" s="235">
        <v>100</v>
      </c>
      <c r="AA605" s="235" t="s"/>
    </row>
    <row r="606" spans="1:27">
      <c r="A606" s="235" t="s">
        <v>11027</v>
      </c>
      <c r="B606" s="235" t="s">
        <v>45</v>
      </c>
      <c r="C606" s="235" t="s">
        <v>8952</v>
      </c>
      <c r="D606" s="235" t="s">
        <v>47</v>
      </c>
      <c r="E606" s="235" t="s">
        <v>48</v>
      </c>
      <c r="F606" s="235" t="s">
        <v>11028</v>
      </c>
      <c r="G606" s="235" t="s">
        <v>11029</v>
      </c>
      <c r="H606" s="235" t="s">
        <v>11030</v>
      </c>
      <c r="I606" s="235" t="s">
        <v>52</v>
      </c>
      <c r="J606" s="235" t="s">
        <v>53</v>
      </c>
      <c r="K606" s="235" t="s">
        <v>9493</v>
      </c>
      <c r="L606" s="235" t="s">
        <v>55</v>
      </c>
      <c r="M606" s="235" t="s">
        <v>9169</v>
      </c>
      <c r="N606" s="235" t="s">
        <v>57</v>
      </c>
      <c r="O606" s="235" t="s">
        <v>47</v>
      </c>
      <c r="P606" s="235" t="s">
        <v>47</v>
      </c>
      <c r="Q606" s="235" t="s">
        <v>57</v>
      </c>
      <c r="R606" s="235" t="s">
        <v>57</v>
      </c>
      <c r="S606" s="235" t="s">
        <v>48</v>
      </c>
      <c r="T606" s="235" t="s">
        <v>48</v>
      </c>
      <c r="U606" s="235" t="s">
        <v>58</v>
      </c>
      <c r="V606" s="235" t="s">
        <v>48</v>
      </c>
      <c r="W606" s="235" t="s">
        <v>9170</v>
      </c>
      <c r="X606" s="235" t="s">
        <v>60</v>
      </c>
      <c r="Y606" s="235">
        <v>235</v>
      </c>
      <c r="Z606" s="235">
        <v>0</v>
      </c>
      <c r="AA606" s="235" t="s"/>
    </row>
    <row r="607" spans="1:27">
      <c r="A607" s="235" t="s">
        <v>11031</v>
      </c>
      <c r="B607" s="235" t="s">
        <v>45</v>
      </c>
      <c r="C607" s="235" t="s">
        <v>8952</v>
      </c>
      <c r="D607" s="235" t="s">
        <v>47</v>
      </c>
      <c r="E607" s="235" t="s">
        <v>48</v>
      </c>
      <c r="F607" s="235" t="s">
        <v>11028</v>
      </c>
      <c r="G607" s="235" t="s">
        <v>11029</v>
      </c>
      <c r="H607" s="235" t="s">
        <v>11030</v>
      </c>
      <c r="I607" s="235" t="s">
        <v>52</v>
      </c>
      <c r="J607" s="235" t="s">
        <v>116</v>
      </c>
      <c r="K607" s="235" t="s">
        <v>9493</v>
      </c>
      <c r="L607" s="235" t="s">
        <v>55</v>
      </c>
      <c r="M607" s="235" t="s">
        <v>57</v>
      </c>
      <c r="N607" s="235" t="s">
        <v>57</v>
      </c>
      <c r="O607" s="235" t="s">
        <v>11032</v>
      </c>
      <c r="P607" s="235" t="s">
        <v>11033</v>
      </c>
      <c r="Q607" s="235" t="s">
        <v>8987</v>
      </c>
      <c r="R607" s="235" t="s">
        <v>57</v>
      </c>
      <c r="S607" s="235" t="s">
        <v>119</v>
      </c>
      <c r="T607" s="235" t="s">
        <v>53</v>
      </c>
      <c r="U607" s="235" t="s">
        <v>58</v>
      </c>
      <c r="V607" s="235" t="s">
        <v>48</v>
      </c>
      <c r="W607" s="235" t="s">
        <v>8988</v>
      </c>
      <c r="X607" s="235" t="s">
        <v>60</v>
      </c>
      <c r="Y607" s="235">
        <v>0</v>
      </c>
      <c r="Z607" s="235">
        <v>100</v>
      </c>
      <c r="AA607" s="235" t="s"/>
    </row>
    <row r="608" spans="1:27">
      <c r="A608" s="235" t="s">
        <v>11034</v>
      </c>
      <c r="B608" s="235" t="s">
        <v>45</v>
      </c>
      <c r="C608" s="235" t="s">
        <v>8952</v>
      </c>
      <c r="D608" s="235" t="s">
        <v>47</v>
      </c>
      <c r="E608" s="235" t="s">
        <v>48</v>
      </c>
      <c r="F608" s="235" t="s">
        <v>11035</v>
      </c>
      <c r="G608" s="235" t="s">
        <v>11036</v>
      </c>
      <c r="H608" s="235" t="s">
        <v>2824</v>
      </c>
      <c r="I608" s="235" t="s">
        <v>52</v>
      </c>
      <c r="J608" s="235" t="s">
        <v>53</v>
      </c>
      <c r="K608" s="235" t="s">
        <v>385</v>
      </c>
      <c r="L608" s="235" t="s">
        <v>55</v>
      </c>
      <c r="M608" s="235" t="s">
        <v>9400</v>
      </c>
      <c r="N608" s="235" t="s">
        <v>57</v>
      </c>
      <c r="O608" s="235" t="s">
        <v>47</v>
      </c>
      <c r="P608" s="235" t="s">
        <v>47</v>
      </c>
      <c r="Q608" s="235" t="s">
        <v>57</v>
      </c>
      <c r="R608" s="235" t="s">
        <v>57</v>
      </c>
      <c r="S608" s="235" t="s">
        <v>48</v>
      </c>
      <c r="T608" s="235" t="s">
        <v>48</v>
      </c>
      <c r="U608" s="235" t="s">
        <v>58</v>
      </c>
      <c r="V608" s="235" t="s">
        <v>48</v>
      </c>
      <c r="W608" s="235" t="s">
        <v>9401</v>
      </c>
      <c r="X608" s="235" t="s">
        <v>60</v>
      </c>
      <c r="Y608" s="235">
        <v>270</v>
      </c>
      <c r="Z608" s="235">
        <v>0</v>
      </c>
      <c r="AA608" s="235" t="s"/>
    </row>
    <row r="609" spans="1:27">
      <c r="A609" s="235" t="s">
        <v>11037</v>
      </c>
      <c r="B609" s="235" t="s">
        <v>45</v>
      </c>
      <c r="C609" s="235" t="s">
        <v>8952</v>
      </c>
      <c r="D609" s="235" t="s">
        <v>47</v>
      </c>
      <c r="E609" s="235" t="s">
        <v>48</v>
      </c>
      <c r="F609" s="235" t="s">
        <v>11035</v>
      </c>
      <c r="G609" s="235" t="s">
        <v>11036</v>
      </c>
      <c r="H609" s="235" t="s">
        <v>2824</v>
      </c>
      <c r="I609" s="235" t="s">
        <v>52</v>
      </c>
      <c r="J609" s="235" t="s">
        <v>116</v>
      </c>
      <c r="K609" s="235" t="s">
        <v>385</v>
      </c>
      <c r="L609" s="235" t="s">
        <v>55</v>
      </c>
      <c r="M609" s="235" t="s">
        <v>57</v>
      </c>
      <c r="N609" s="235" t="s">
        <v>57</v>
      </c>
      <c r="O609" s="235" t="s">
        <v>11038</v>
      </c>
      <c r="P609" s="235" t="s">
        <v>11039</v>
      </c>
      <c r="Q609" s="235" t="s">
        <v>8987</v>
      </c>
      <c r="R609" s="235" t="s">
        <v>57</v>
      </c>
      <c r="S609" s="235" t="s">
        <v>119</v>
      </c>
      <c r="T609" s="235" t="s">
        <v>53</v>
      </c>
      <c r="U609" s="235" t="s">
        <v>58</v>
      </c>
      <c r="V609" s="235" t="s">
        <v>48</v>
      </c>
      <c r="W609" s="235" t="s">
        <v>8988</v>
      </c>
      <c r="X609" s="235" t="s">
        <v>60</v>
      </c>
      <c r="Y609" s="235">
        <v>0</v>
      </c>
      <c r="Z609" s="235">
        <v>100</v>
      </c>
      <c r="AA609" s="235" t="s"/>
    </row>
    <row r="610" spans="1:27">
      <c r="A610" s="235" t="s">
        <v>11040</v>
      </c>
      <c r="B610" s="235" t="s">
        <v>45</v>
      </c>
      <c r="C610" s="235" t="s">
        <v>8952</v>
      </c>
      <c r="D610" s="235" t="s">
        <v>47</v>
      </c>
      <c r="E610" s="235" t="s">
        <v>48</v>
      </c>
      <c r="F610" s="235" t="s">
        <v>11041</v>
      </c>
      <c r="G610" s="235" t="s">
        <v>11042</v>
      </c>
      <c r="H610" s="235" t="s">
        <v>9393</v>
      </c>
      <c r="I610" s="235" t="s">
        <v>52</v>
      </c>
      <c r="J610" s="235" t="s">
        <v>53</v>
      </c>
      <c r="K610" s="235" t="s">
        <v>385</v>
      </c>
      <c r="L610" s="235" t="s">
        <v>55</v>
      </c>
      <c r="M610" s="235" t="s">
        <v>9169</v>
      </c>
      <c r="N610" s="235" t="s">
        <v>57</v>
      </c>
      <c r="O610" s="235" t="s">
        <v>47</v>
      </c>
      <c r="P610" s="235" t="s">
        <v>47</v>
      </c>
      <c r="Q610" s="235" t="s">
        <v>57</v>
      </c>
      <c r="R610" s="235" t="s">
        <v>57</v>
      </c>
      <c r="S610" s="235" t="s">
        <v>48</v>
      </c>
      <c r="T610" s="235" t="s">
        <v>48</v>
      </c>
      <c r="U610" s="235" t="s">
        <v>58</v>
      </c>
      <c r="V610" s="235" t="s">
        <v>48</v>
      </c>
      <c r="W610" s="235" t="s">
        <v>9170</v>
      </c>
      <c r="X610" s="235" t="s">
        <v>60</v>
      </c>
      <c r="Y610" s="235">
        <v>235</v>
      </c>
      <c r="Z610" s="235">
        <v>0</v>
      </c>
      <c r="AA610" s="235" t="s"/>
    </row>
    <row r="611" spans="1:27">
      <c r="A611" s="235" t="s">
        <v>11043</v>
      </c>
      <c r="B611" s="235" t="s">
        <v>45</v>
      </c>
      <c r="C611" s="235" t="s">
        <v>8952</v>
      </c>
      <c r="D611" s="235" t="s">
        <v>47</v>
      </c>
      <c r="E611" s="235" t="s">
        <v>48</v>
      </c>
      <c r="F611" s="235" t="s">
        <v>11044</v>
      </c>
      <c r="G611" s="235" t="s">
        <v>11045</v>
      </c>
      <c r="H611" s="235" t="s">
        <v>377</v>
      </c>
      <c r="I611" s="235" t="s">
        <v>52</v>
      </c>
      <c r="J611" s="235" t="s">
        <v>53</v>
      </c>
      <c r="K611" s="235" t="s">
        <v>162</v>
      </c>
      <c r="L611" s="235" t="s">
        <v>55</v>
      </c>
      <c r="M611" s="235" t="s">
        <v>9169</v>
      </c>
      <c r="N611" s="235" t="s">
        <v>57</v>
      </c>
      <c r="O611" s="235" t="s">
        <v>47</v>
      </c>
      <c r="P611" s="235" t="s">
        <v>47</v>
      </c>
      <c r="Q611" s="235" t="s">
        <v>57</v>
      </c>
      <c r="R611" s="235" t="s">
        <v>57</v>
      </c>
      <c r="S611" s="235" t="s">
        <v>48</v>
      </c>
      <c r="T611" s="235" t="s">
        <v>48</v>
      </c>
      <c r="U611" s="235" t="s">
        <v>58</v>
      </c>
      <c r="V611" s="235" t="s">
        <v>48</v>
      </c>
      <c r="W611" s="235" t="s">
        <v>9170</v>
      </c>
      <c r="X611" s="235" t="s">
        <v>60</v>
      </c>
      <c r="Y611" s="235">
        <v>235</v>
      </c>
      <c r="Z611" s="235">
        <v>0</v>
      </c>
      <c r="AA611" s="235" t="s"/>
    </row>
    <row r="612" spans="1:27">
      <c r="A612" s="235" t="s">
        <v>11046</v>
      </c>
      <c r="B612" s="235" t="s">
        <v>45</v>
      </c>
      <c r="C612" s="235" t="s">
        <v>8952</v>
      </c>
      <c r="D612" s="235" t="s">
        <v>47</v>
      </c>
      <c r="E612" s="235" t="s">
        <v>48</v>
      </c>
      <c r="F612" s="235" t="s">
        <v>11044</v>
      </c>
      <c r="G612" s="235" t="s">
        <v>11045</v>
      </c>
      <c r="H612" s="235" t="s">
        <v>377</v>
      </c>
      <c r="I612" s="235" t="s">
        <v>52</v>
      </c>
      <c r="J612" s="235" t="s">
        <v>116</v>
      </c>
      <c r="K612" s="235" t="s">
        <v>162</v>
      </c>
      <c r="L612" s="235" t="s">
        <v>55</v>
      </c>
      <c r="M612" s="235" t="s">
        <v>57</v>
      </c>
      <c r="N612" s="235" t="s">
        <v>57</v>
      </c>
      <c r="O612" s="235" t="s">
        <v>11047</v>
      </c>
      <c r="P612" s="235" t="s">
        <v>11048</v>
      </c>
      <c r="Q612" s="235" t="s">
        <v>9169</v>
      </c>
      <c r="R612" s="235" t="s">
        <v>57</v>
      </c>
      <c r="S612" s="235" t="s">
        <v>119</v>
      </c>
      <c r="T612" s="235" t="s">
        <v>53</v>
      </c>
      <c r="U612" s="235" t="s">
        <v>58</v>
      </c>
      <c r="V612" s="235" t="s">
        <v>48</v>
      </c>
      <c r="W612" s="235" t="s">
        <v>11007</v>
      </c>
      <c r="X612" s="235" t="s">
        <v>60</v>
      </c>
      <c r="Y612" s="235">
        <v>0</v>
      </c>
      <c r="Z612" s="235">
        <v>235</v>
      </c>
      <c r="AA612" s="235" t="s"/>
    </row>
    <row r="613" spans="1:27">
      <c r="A613" s="235" t="s">
        <v>11049</v>
      </c>
      <c r="B613" s="235" t="s">
        <v>45</v>
      </c>
      <c r="C613" s="235" t="s">
        <v>8952</v>
      </c>
      <c r="D613" s="235" t="s">
        <v>47</v>
      </c>
      <c r="E613" s="235" t="s">
        <v>48</v>
      </c>
      <c r="F613" s="235" t="s">
        <v>10869</v>
      </c>
      <c r="G613" s="235" t="s">
        <v>10870</v>
      </c>
      <c r="H613" s="235" t="s">
        <v>10871</v>
      </c>
      <c r="I613" s="235" t="s">
        <v>52</v>
      </c>
      <c r="J613" s="235" t="s">
        <v>116</v>
      </c>
      <c r="K613" s="235" t="s">
        <v>467</v>
      </c>
      <c r="L613" s="235" t="s">
        <v>55</v>
      </c>
      <c r="M613" s="235" t="s">
        <v>57</v>
      </c>
      <c r="N613" s="235" t="s">
        <v>57</v>
      </c>
      <c r="O613" s="235" t="s">
        <v>11050</v>
      </c>
      <c r="P613" s="235" t="s">
        <v>11051</v>
      </c>
      <c r="Q613" s="235" t="s">
        <v>11052</v>
      </c>
      <c r="R613" s="235" t="s">
        <v>57</v>
      </c>
      <c r="S613" s="235" t="s">
        <v>119</v>
      </c>
      <c r="T613" s="235" t="s">
        <v>53</v>
      </c>
      <c r="U613" s="235" t="s">
        <v>58</v>
      </c>
      <c r="V613" s="235" t="s">
        <v>48</v>
      </c>
      <c r="W613" s="235" t="s">
        <v>11053</v>
      </c>
      <c r="X613" s="235" t="s">
        <v>60</v>
      </c>
      <c r="Y613" s="235">
        <v>0</v>
      </c>
      <c r="Z613" s="235">
        <v>310</v>
      </c>
      <c r="AA613" s="235" t="s"/>
    </row>
    <row r="614" spans="1:27">
      <c r="A614" s="235" t="s">
        <v>11054</v>
      </c>
      <c r="B614" s="235" t="s">
        <v>45</v>
      </c>
      <c r="C614" s="235" t="s">
        <v>8952</v>
      </c>
      <c r="D614" s="235" t="s">
        <v>47</v>
      </c>
      <c r="E614" s="235" t="s">
        <v>48</v>
      </c>
      <c r="F614" s="235" t="s">
        <v>10869</v>
      </c>
      <c r="G614" s="235" t="s">
        <v>10870</v>
      </c>
      <c r="H614" s="235" t="s">
        <v>10871</v>
      </c>
      <c r="I614" s="235" t="s">
        <v>52</v>
      </c>
      <c r="J614" s="235" t="s">
        <v>116</v>
      </c>
      <c r="K614" s="235" t="s">
        <v>467</v>
      </c>
      <c r="L614" s="235" t="s">
        <v>55</v>
      </c>
      <c r="M614" s="235" t="s">
        <v>57</v>
      </c>
      <c r="N614" s="235" t="s">
        <v>57</v>
      </c>
      <c r="O614" s="235" t="s">
        <v>11055</v>
      </c>
      <c r="P614" s="235" t="s">
        <v>11056</v>
      </c>
      <c r="Q614" s="235" t="s">
        <v>11052</v>
      </c>
      <c r="R614" s="235" t="s">
        <v>57</v>
      </c>
      <c r="S614" s="235" t="s">
        <v>119</v>
      </c>
      <c r="T614" s="235" t="s">
        <v>53</v>
      </c>
      <c r="U614" s="235" t="s">
        <v>58</v>
      </c>
      <c r="V614" s="235" t="s">
        <v>48</v>
      </c>
      <c r="W614" s="235" t="s">
        <v>11057</v>
      </c>
      <c r="X614" s="235" t="s">
        <v>60</v>
      </c>
      <c r="Y614" s="235">
        <v>0</v>
      </c>
      <c r="Z614" s="235">
        <v>310</v>
      </c>
      <c r="AA614" s="235" t="s"/>
    </row>
    <row r="615" spans="1:27">
      <c r="A615" s="235" t="s">
        <v>11058</v>
      </c>
      <c r="B615" s="235" t="s">
        <v>45</v>
      </c>
      <c r="C615" s="235" t="s">
        <v>8952</v>
      </c>
      <c r="D615" s="235" t="s">
        <v>47</v>
      </c>
      <c r="E615" s="235" t="s">
        <v>48</v>
      </c>
      <c r="F615" s="235" t="s">
        <v>11059</v>
      </c>
      <c r="G615" s="235" t="s">
        <v>11060</v>
      </c>
      <c r="H615" s="235" t="s">
        <v>2394</v>
      </c>
      <c r="I615" s="235" t="s">
        <v>52</v>
      </c>
      <c r="J615" s="235" t="s">
        <v>53</v>
      </c>
      <c r="K615" s="235" t="s">
        <v>162</v>
      </c>
      <c r="L615" s="235" t="s">
        <v>55</v>
      </c>
      <c r="M615" s="235" t="s">
        <v>2786</v>
      </c>
      <c r="N615" s="235" t="s">
        <v>57</v>
      </c>
      <c r="O615" s="235" t="s">
        <v>47</v>
      </c>
      <c r="P615" s="235" t="s">
        <v>47</v>
      </c>
      <c r="Q615" s="235" t="s">
        <v>57</v>
      </c>
      <c r="R615" s="235" t="s">
        <v>57</v>
      </c>
      <c r="S615" s="235" t="s">
        <v>48</v>
      </c>
      <c r="T615" s="235" t="s">
        <v>48</v>
      </c>
      <c r="U615" s="235" t="s">
        <v>58</v>
      </c>
      <c r="V615" s="235" t="s">
        <v>48</v>
      </c>
      <c r="W615" s="235" t="s">
        <v>2787</v>
      </c>
      <c r="X615" s="235" t="s">
        <v>60</v>
      </c>
      <c r="Y615" s="235">
        <v>385</v>
      </c>
      <c r="Z615" s="235">
        <v>0</v>
      </c>
      <c r="AA615" s="235" t="s"/>
    </row>
    <row r="616" spans="1:27">
      <c r="A616" s="235" t="s">
        <v>11061</v>
      </c>
      <c r="B616" s="235" t="s">
        <v>45</v>
      </c>
      <c r="C616" s="235" t="s">
        <v>8952</v>
      </c>
      <c r="D616" s="235" t="s">
        <v>47</v>
      </c>
      <c r="E616" s="235" t="s">
        <v>48</v>
      </c>
      <c r="F616" s="235" t="s">
        <v>10993</v>
      </c>
      <c r="G616" s="235" t="s">
        <v>10994</v>
      </c>
      <c r="H616" s="235" t="s">
        <v>10243</v>
      </c>
      <c r="I616" s="235" t="s">
        <v>52</v>
      </c>
      <c r="J616" s="235" t="s">
        <v>116</v>
      </c>
      <c r="K616" s="235" t="s">
        <v>162</v>
      </c>
      <c r="L616" s="235" t="s">
        <v>55</v>
      </c>
      <c r="M616" s="235" t="s">
        <v>57</v>
      </c>
      <c r="N616" s="235" t="s">
        <v>57</v>
      </c>
      <c r="O616" s="235" t="s">
        <v>11062</v>
      </c>
      <c r="P616" s="235" t="s">
        <v>11063</v>
      </c>
      <c r="Q616" s="235" t="s">
        <v>8987</v>
      </c>
      <c r="R616" s="235" t="s">
        <v>57</v>
      </c>
      <c r="S616" s="235" t="s">
        <v>119</v>
      </c>
      <c r="T616" s="235" t="s">
        <v>53</v>
      </c>
      <c r="U616" s="235" t="s">
        <v>58</v>
      </c>
      <c r="V616" s="235" t="s">
        <v>48</v>
      </c>
      <c r="W616" s="235" t="s">
        <v>8988</v>
      </c>
      <c r="X616" s="235" t="s">
        <v>60</v>
      </c>
      <c r="Y616" s="235">
        <v>0</v>
      </c>
      <c r="Z616" s="235">
        <v>100</v>
      </c>
      <c r="AA616" s="235" t="s"/>
    </row>
    <row r="617" spans="1:27">
      <c r="A617" s="235" t="s">
        <v>11064</v>
      </c>
      <c r="B617" s="235" t="s">
        <v>45</v>
      </c>
      <c r="C617" s="235" t="s">
        <v>8952</v>
      </c>
      <c r="D617" s="235" t="s">
        <v>47</v>
      </c>
      <c r="E617" s="235" t="s">
        <v>48</v>
      </c>
      <c r="F617" s="235" t="s">
        <v>11065</v>
      </c>
      <c r="G617" s="235" t="s">
        <v>11066</v>
      </c>
      <c r="H617" s="235" t="s">
        <v>51</v>
      </c>
      <c r="I617" s="235" t="s">
        <v>52</v>
      </c>
      <c r="J617" s="235" t="s">
        <v>53</v>
      </c>
      <c r="K617" s="235" t="s">
        <v>1538</v>
      </c>
      <c r="L617" s="235" t="s">
        <v>55</v>
      </c>
      <c r="M617" s="235" t="s">
        <v>9069</v>
      </c>
      <c r="N617" s="235" t="s">
        <v>57</v>
      </c>
      <c r="O617" s="235" t="s">
        <v>47</v>
      </c>
      <c r="P617" s="235" t="s">
        <v>47</v>
      </c>
      <c r="Q617" s="235" t="s">
        <v>57</v>
      </c>
      <c r="R617" s="235" t="s">
        <v>57</v>
      </c>
      <c r="S617" s="235" t="s">
        <v>48</v>
      </c>
      <c r="T617" s="235" t="s">
        <v>48</v>
      </c>
      <c r="U617" s="235" t="s">
        <v>58</v>
      </c>
      <c r="V617" s="235" t="s">
        <v>48</v>
      </c>
      <c r="W617" s="235" t="s">
        <v>9070</v>
      </c>
      <c r="X617" s="235" t="s">
        <v>60</v>
      </c>
      <c r="Y617" s="235">
        <v>255</v>
      </c>
      <c r="Z617" s="235">
        <v>0</v>
      </c>
      <c r="AA617" s="235" t="s"/>
    </row>
    <row r="618" spans="1:27">
      <c r="A618" s="235" t="s">
        <v>11067</v>
      </c>
      <c r="B618" s="235" t="s">
        <v>45</v>
      </c>
      <c r="C618" s="235" t="s">
        <v>8952</v>
      </c>
      <c r="D618" s="235" t="s">
        <v>47</v>
      </c>
      <c r="E618" s="235" t="s">
        <v>48</v>
      </c>
      <c r="F618" s="235" t="s">
        <v>11065</v>
      </c>
      <c r="G618" s="235" t="s">
        <v>11066</v>
      </c>
      <c r="H618" s="235" t="s">
        <v>51</v>
      </c>
      <c r="I618" s="235" t="s">
        <v>52</v>
      </c>
      <c r="J618" s="235" t="s">
        <v>116</v>
      </c>
      <c r="K618" s="235" t="s">
        <v>1538</v>
      </c>
      <c r="L618" s="235" t="s">
        <v>55</v>
      </c>
      <c r="M618" s="235" t="s">
        <v>57</v>
      </c>
      <c r="N618" s="235" t="s">
        <v>57</v>
      </c>
      <c r="O618" s="235" t="s">
        <v>11068</v>
      </c>
      <c r="P618" s="235" t="s">
        <v>11069</v>
      </c>
      <c r="Q618" s="235" t="s">
        <v>9069</v>
      </c>
      <c r="R618" s="235" t="s">
        <v>57</v>
      </c>
      <c r="S618" s="235" t="s">
        <v>119</v>
      </c>
      <c r="T618" s="235" t="s">
        <v>53</v>
      </c>
      <c r="U618" s="235" t="s">
        <v>58</v>
      </c>
      <c r="V618" s="235" t="s">
        <v>48</v>
      </c>
      <c r="W618" s="235" t="s">
        <v>11070</v>
      </c>
      <c r="X618" s="235" t="s">
        <v>60</v>
      </c>
      <c r="Y618" s="235">
        <v>0</v>
      </c>
      <c r="Z618" s="235">
        <v>255</v>
      </c>
      <c r="AA618" s="235" t="s"/>
    </row>
    <row r="619" spans="1:27">
      <c r="A619" s="235" t="s">
        <v>11071</v>
      </c>
      <c r="B619" s="235" t="s">
        <v>45</v>
      </c>
      <c r="C619" s="235" t="s">
        <v>8952</v>
      </c>
      <c r="D619" s="235" t="s">
        <v>47</v>
      </c>
      <c r="E619" s="235" t="s">
        <v>48</v>
      </c>
      <c r="F619" s="235" t="s">
        <v>11072</v>
      </c>
      <c r="G619" s="235" t="s">
        <v>11073</v>
      </c>
      <c r="H619" s="235" t="s">
        <v>11074</v>
      </c>
      <c r="I619" s="235" t="s">
        <v>52</v>
      </c>
      <c r="J619" s="235" t="s">
        <v>53</v>
      </c>
      <c r="K619" s="235" t="s">
        <v>385</v>
      </c>
      <c r="L619" s="235" t="s">
        <v>55</v>
      </c>
      <c r="M619" s="235" t="s">
        <v>1806</v>
      </c>
      <c r="N619" s="235" t="s">
        <v>57</v>
      </c>
      <c r="O619" s="235" t="s">
        <v>47</v>
      </c>
      <c r="P619" s="235" t="s">
        <v>47</v>
      </c>
      <c r="Q619" s="235" t="s">
        <v>57</v>
      </c>
      <c r="R619" s="235" t="s">
        <v>57</v>
      </c>
      <c r="S619" s="235" t="s">
        <v>48</v>
      </c>
      <c r="T619" s="235" t="s">
        <v>48</v>
      </c>
      <c r="U619" s="235" t="s">
        <v>58</v>
      </c>
      <c r="V619" s="235" t="s">
        <v>48</v>
      </c>
      <c r="W619" s="235" t="s">
        <v>1807</v>
      </c>
      <c r="X619" s="235" t="s">
        <v>60</v>
      </c>
      <c r="Y619" s="235">
        <v>430</v>
      </c>
      <c r="Z619" s="235">
        <v>0</v>
      </c>
      <c r="AA619" s="235" t="s"/>
    </row>
    <row r="620" spans="1:27">
      <c r="A620" s="235" t="s">
        <v>11075</v>
      </c>
      <c r="B620" s="235" t="s">
        <v>45</v>
      </c>
      <c r="C620" s="235" t="s">
        <v>8952</v>
      </c>
      <c r="D620" s="235" t="s">
        <v>47</v>
      </c>
      <c r="E620" s="235" t="s">
        <v>48</v>
      </c>
      <c r="F620" s="235" t="s">
        <v>11076</v>
      </c>
      <c r="G620" s="235" t="s">
        <v>11077</v>
      </c>
      <c r="H620" s="235" t="s">
        <v>10233</v>
      </c>
      <c r="I620" s="235" t="s">
        <v>52</v>
      </c>
      <c r="J620" s="235" t="s">
        <v>53</v>
      </c>
      <c r="K620" s="235" t="s">
        <v>385</v>
      </c>
      <c r="L620" s="235" t="s">
        <v>55</v>
      </c>
      <c r="M620" s="235" t="s">
        <v>9400</v>
      </c>
      <c r="N620" s="235" t="s">
        <v>57</v>
      </c>
      <c r="O620" s="235" t="s">
        <v>47</v>
      </c>
      <c r="P620" s="235" t="s">
        <v>47</v>
      </c>
      <c r="Q620" s="235" t="s">
        <v>57</v>
      </c>
      <c r="R620" s="235" t="s">
        <v>57</v>
      </c>
      <c r="S620" s="235" t="s">
        <v>48</v>
      </c>
      <c r="T620" s="235" t="s">
        <v>48</v>
      </c>
      <c r="U620" s="235" t="s">
        <v>58</v>
      </c>
      <c r="V620" s="235" t="s">
        <v>48</v>
      </c>
      <c r="W620" s="235" t="s">
        <v>9401</v>
      </c>
      <c r="X620" s="235" t="s">
        <v>60</v>
      </c>
      <c r="Y620" s="235">
        <v>270</v>
      </c>
      <c r="Z620" s="235">
        <v>0</v>
      </c>
      <c r="AA620" s="235" t="s"/>
    </row>
    <row r="621" spans="1:27">
      <c r="A621" s="235" t="s">
        <v>11078</v>
      </c>
      <c r="B621" s="235" t="s">
        <v>45</v>
      </c>
      <c r="C621" s="235" t="s">
        <v>8952</v>
      </c>
      <c r="D621" s="235" t="s">
        <v>47</v>
      </c>
      <c r="E621" s="235" t="s">
        <v>48</v>
      </c>
      <c r="F621" s="235" t="s">
        <v>11076</v>
      </c>
      <c r="G621" s="235" t="s">
        <v>11077</v>
      </c>
      <c r="H621" s="235" t="s">
        <v>10233</v>
      </c>
      <c r="I621" s="235" t="s">
        <v>52</v>
      </c>
      <c r="J621" s="235" t="s">
        <v>116</v>
      </c>
      <c r="K621" s="235" t="s">
        <v>385</v>
      </c>
      <c r="L621" s="235" t="s">
        <v>55</v>
      </c>
      <c r="M621" s="235" t="s">
        <v>57</v>
      </c>
      <c r="N621" s="235" t="s">
        <v>57</v>
      </c>
      <c r="O621" s="235" t="s">
        <v>11079</v>
      </c>
      <c r="P621" s="235" t="s">
        <v>11080</v>
      </c>
      <c r="Q621" s="235" t="s">
        <v>8987</v>
      </c>
      <c r="R621" s="235" t="s">
        <v>57</v>
      </c>
      <c r="S621" s="235" t="s">
        <v>119</v>
      </c>
      <c r="T621" s="235" t="s">
        <v>53</v>
      </c>
      <c r="U621" s="235" t="s">
        <v>58</v>
      </c>
      <c r="V621" s="235" t="s">
        <v>48</v>
      </c>
      <c r="W621" s="235" t="s">
        <v>8988</v>
      </c>
      <c r="X621" s="235" t="s">
        <v>60</v>
      </c>
      <c r="Y621" s="235">
        <v>0</v>
      </c>
      <c r="Z621" s="235">
        <v>100</v>
      </c>
      <c r="AA621" s="235" t="s"/>
    </row>
    <row r="622" spans="1:27">
      <c r="A622" s="235" t="s">
        <v>11081</v>
      </c>
      <c r="B622" s="235" t="s">
        <v>45</v>
      </c>
      <c r="C622" s="235" t="s">
        <v>8952</v>
      </c>
      <c r="D622" s="235" t="s">
        <v>47</v>
      </c>
      <c r="E622" s="235" t="s">
        <v>48</v>
      </c>
      <c r="F622" s="235" t="s">
        <v>11082</v>
      </c>
      <c r="G622" s="235" t="s">
        <v>11083</v>
      </c>
      <c r="H622" s="235" t="s">
        <v>11084</v>
      </c>
      <c r="I622" s="235" t="s">
        <v>52</v>
      </c>
      <c r="J622" s="235" t="s">
        <v>53</v>
      </c>
      <c r="K622" s="235" t="s">
        <v>385</v>
      </c>
      <c r="L622" s="235" t="s">
        <v>55</v>
      </c>
      <c r="M622" s="235" t="s">
        <v>1806</v>
      </c>
      <c r="N622" s="235" t="s">
        <v>57</v>
      </c>
      <c r="O622" s="235" t="s">
        <v>47</v>
      </c>
      <c r="P622" s="235" t="s">
        <v>47</v>
      </c>
      <c r="Q622" s="235" t="s">
        <v>57</v>
      </c>
      <c r="R622" s="235" t="s">
        <v>57</v>
      </c>
      <c r="S622" s="235" t="s">
        <v>48</v>
      </c>
      <c r="T622" s="235" t="s">
        <v>48</v>
      </c>
      <c r="U622" s="235" t="s">
        <v>58</v>
      </c>
      <c r="V622" s="235" t="s">
        <v>48</v>
      </c>
      <c r="W622" s="235" t="s">
        <v>1807</v>
      </c>
      <c r="X622" s="235" t="s">
        <v>60</v>
      </c>
      <c r="Y622" s="235">
        <v>430</v>
      </c>
      <c r="Z622" s="235">
        <v>0</v>
      </c>
      <c r="AA622" s="235" t="s"/>
    </row>
    <row r="623" spans="1:27">
      <c r="A623" s="235" t="s">
        <v>11085</v>
      </c>
      <c r="B623" s="235" t="s">
        <v>45</v>
      </c>
      <c r="C623" s="235" t="s">
        <v>8952</v>
      </c>
      <c r="D623" s="235" t="s">
        <v>47</v>
      </c>
      <c r="E623" s="235" t="s">
        <v>48</v>
      </c>
      <c r="F623" s="235" t="s">
        <v>11086</v>
      </c>
      <c r="G623" s="235" t="s">
        <v>11087</v>
      </c>
      <c r="H623" s="235" t="s">
        <v>2824</v>
      </c>
      <c r="I623" s="235" t="s">
        <v>52</v>
      </c>
      <c r="J623" s="235" t="s">
        <v>53</v>
      </c>
      <c r="K623" s="235" t="s">
        <v>385</v>
      </c>
      <c r="L623" s="235" t="s">
        <v>55</v>
      </c>
      <c r="M623" s="235" t="s">
        <v>2786</v>
      </c>
      <c r="N623" s="235" t="s">
        <v>57</v>
      </c>
      <c r="O623" s="235" t="s">
        <v>47</v>
      </c>
      <c r="P623" s="235" t="s">
        <v>47</v>
      </c>
      <c r="Q623" s="235" t="s">
        <v>57</v>
      </c>
      <c r="R623" s="235" t="s">
        <v>57</v>
      </c>
      <c r="S623" s="235" t="s">
        <v>48</v>
      </c>
      <c r="T623" s="235" t="s">
        <v>48</v>
      </c>
      <c r="U623" s="235" t="s">
        <v>58</v>
      </c>
      <c r="V623" s="235" t="s">
        <v>48</v>
      </c>
      <c r="W623" s="235" t="s">
        <v>2787</v>
      </c>
      <c r="X623" s="235" t="s">
        <v>60</v>
      </c>
      <c r="Y623" s="235">
        <v>385</v>
      </c>
      <c r="Z623" s="235">
        <v>0</v>
      </c>
      <c r="AA623" s="235" t="s"/>
    </row>
    <row r="624" spans="1:27">
      <c r="A624" s="235" t="s">
        <v>11088</v>
      </c>
      <c r="B624" s="235" t="s">
        <v>45</v>
      </c>
      <c r="C624" s="235" t="s">
        <v>8952</v>
      </c>
      <c r="D624" s="235" t="s">
        <v>47</v>
      </c>
      <c r="E624" s="235" t="s">
        <v>48</v>
      </c>
      <c r="F624" s="235" t="s">
        <v>10921</v>
      </c>
      <c r="G624" s="235" t="s">
        <v>10922</v>
      </c>
      <c r="H624" s="235" t="s">
        <v>10866</v>
      </c>
      <c r="I624" s="235" t="s">
        <v>52</v>
      </c>
      <c r="J624" s="235" t="s">
        <v>116</v>
      </c>
      <c r="K624" s="235" t="s">
        <v>779</v>
      </c>
      <c r="L624" s="235" t="s">
        <v>55</v>
      </c>
      <c r="M624" s="235" t="s">
        <v>57</v>
      </c>
      <c r="N624" s="235" t="s">
        <v>57</v>
      </c>
      <c r="O624" s="235" t="s">
        <v>11089</v>
      </c>
      <c r="P624" s="235" t="s">
        <v>11090</v>
      </c>
      <c r="Q624" s="235" t="s">
        <v>8987</v>
      </c>
      <c r="R624" s="235" t="s">
        <v>57</v>
      </c>
      <c r="S624" s="235" t="s">
        <v>119</v>
      </c>
      <c r="T624" s="235" t="s">
        <v>53</v>
      </c>
      <c r="U624" s="235" t="s">
        <v>58</v>
      </c>
      <c r="V624" s="235" t="s">
        <v>48</v>
      </c>
      <c r="W624" s="235" t="s">
        <v>8988</v>
      </c>
      <c r="X624" s="235" t="s">
        <v>60</v>
      </c>
      <c r="Y624" s="235">
        <v>0</v>
      </c>
      <c r="Z624" s="235">
        <v>100</v>
      </c>
      <c r="AA624" s="235" t="s"/>
    </row>
    <row r="625" spans="1:27">
      <c r="A625" s="235" t="s">
        <v>11091</v>
      </c>
      <c r="B625" s="235" t="s">
        <v>45</v>
      </c>
      <c r="C625" s="235" t="s">
        <v>8952</v>
      </c>
      <c r="D625" s="235" t="s">
        <v>47</v>
      </c>
      <c r="E625" s="235" t="s">
        <v>48</v>
      </c>
      <c r="F625" s="235" t="s">
        <v>11092</v>
      </c>
      <c r="G625" s="235" t="s">
        <v>11093</v>
      </c>
      <c r="H625" s="235" t="s">
        <v>2824</v>
      </c>
      <c r="I625" s="235" t="s">
        <v>52</v>
      </c>
      <c r="J625" s="235" t="s">
        <v>53</v>
      </c>
      <c r="K625" s="235" t="s">
        <v>385</v>
      </c>
      <c r="L625" s="235" t="s">
        <v>55</v>
      </c>
      <c r="M625" s="235" t="s">
        <v>10143</v>
      </c>
      <c r="N625" s="235" t="s">
        <v>57</v>
      </c>
      <c r="O625" s="235" t="s">
        <v>47</v>
      </c>
      <c r="P625" s="235" t="s">
        <v>47</v>
      </c>
      <c r="Q625" s="235" t="s">
        <v>57</v>
      </c>
      <c r="R625" s="235" t="s">
        <v>57</v>
      </c>
      <c r="S625" s="235" t="s">
        <v>48</v>
      </c>
      <c r="T625" s="235" t="s">
        <v>48</v>
      </c>
      <c r="U625" s="235" t="s">
        <v>58</v>
      </c>
      <c r="V625" s="235" t="s">
        <v>48</v>
      </c>
      <c r="W625" s="235" t="s">
        <v>10144</v>
      </c>
      <c r="X625" s="235" t="s">
        <v>60</v>
      </c>
      <c r="Y625" s="235">
        <v>1290</v>
      </c>
      <c r="Z625" s="235">
        <v>0</v>
      </c>
      <c r="AA625" s="235" t="s"/>
    </row>
    <row r="626" spans="1:27">
      <c r="A626" s="235" t="s">
        <v>11094</v>
      </c>
      <c r="B626" s="235" t="s">
        <v>45</v>
      </c>
      <c r="C626" s="235" t="s">
        <v>8952</v>
      </c>
      <c r="D626" s="235" t="s">
        <v>47</v>
      </c>
      <c r="E626" s="235" t="s">
        <v>48</v>
      </c>
      <c r="F626" s="235" t="s">
        <v>11041</v>
      </c>
      <c r="G626" s="235" t="s">
        <v>11042</v>
      </c>
      <c r="H626" s="235" t="s">
        <v>9393</v>
      </c>
      <c r="I626" s="235" t="s">
        <v>52</v>
      </c>
      <c r="J626" s="235" t="s">
        <v>116</v>
      </c>
      <c r="K626" s="235" t="s">
        <v>385</v>
      </c>
      <c r="L626" s="235" t="s">
        <v>55</v>
      </c>
      <c r="M626" s="235" t="s">
        <v>57</v>
      </c>
      <c r="N626" s="235" t="s">
        <v>57</v>
      </c>
      <c r="O626" s="235" t="s">
        <v>11095</v>
      </c>
      <c r="P626" s="235" t="s">
        <v>11096</v>
      </c>
      <c r="Q626" s="235" t="s">
        <v>8987</v>
      </c>
      <c r="R626" s="235" t="s">
        <v>57</v>
      </c>
      <c r="S626" s="235" t="s">
        <v>119</v>
      </c>
      <c r="T626" s="235" t="s">
        <v>53</v>
      </c>
      <c r="U626" s="235" t="s">
        <v>58</v>
      </c>
      <c r="V626" s="235" t="s">
        <v>48</v>
      </c>
      <c r="W626" s="235" t="s">
        <v>8988</v>
      </c>
      <c r="X626" s="235" t="s">
        <v>60</v>
      </c>
      <c r="Y626" s="235">
        <v>0</v>
      </c>
      <c r="Z626" s="235">
        <v>100</v>
      </c>
      <c r="AA626" s="235" t="s"/>
    </row>
    <row r="627" spans="1:27">
      <c r="A627" s="235" t="s">
        <v>11097</v>
      </c>
      <c r="B627" s="235" t="s">
        <v>45</v>
      </c>
      <c r="C627" s="235" t="s">
        <v>8952</v>
      </c>
      <c r="D627" s="235" t="s">
        <v>47</v>
      </c>
      <c r="E627" s="235" t="s">
        <v>48</v>
      </c>
      <c r="F627" s="235" t="s">
        <v>11098</v>
      </c>
      <c r="G627" s="235" t="s">
        <v>11099</v>
      </c>
      <c r="H627" s="235" t="s">
        <v>2824</v>
      </c>
      <c r="I627" s="235" t="s">
        <v>52</v>
      </c>
      <c r="J627" s="235" t="s">
        <v>53</v>
      </c>
      <c r="K627" s="235" t="s">
        <v>385</v>
      </c>
      <c r="L627" s="235" t="s">
        <v>55</v>
      </c>
      <c r="M627" s="235" t="s">
        <v>2786</v>
      </c>
      <c r="N627" s="235" t="s">
        <v>57</v>
      </c>
      <c r="O627" s="235" t="s">
        <v>47</v>
      </c>
      <c r="P627" s="235" t="s">
        <v>47</v>
      </c>
      <c r="Q627" s="235" t="s">
        <v>57</v>
      </c>
      <c r="R627" s="235" t="s">
        <v>57</v>
      </c>
      <c r="S627" s="235" t="s">
        <v>48</v>
      </c>
      <c r="T627" s="235" t="s">
        <v>48</v>
      </c>
      <c r="U627" s="235" t="s">
        <v>58</v>
      </c>
      <c r="V627" s="235" t="s">
        <v>48</v>
      </c>
      <c r="W627" s="235" t="s">
        <v>2787</v>
      </c>
      <c r="X627" s="235" t="s">
        <v>60</v>
      </c>
      <c r="Y627" s="235">
        <v>385</v>
      </c>
      <c r="Z627" s="235">
        <v>0</v>
      </c>
      <c r="AA627" s="235" t="s"/>
    </row>
    <row r="628" spans="1:27">
      <c r="A628" s="235" t="s">
        <v>11100</v>
      </c>
      <c r="B628" s="235" t="s">
        <v>45</v>
      </c>
      <c r="C628" s="235" t="s">
        <v>8952</v>
      </c>
      <c r="D628" s="235" t="s">
        <v>47</v>
      </c>
      <c r="E628" s="235" t="s">
        <v>48</v>
      </c>
      <c r="F628" s="235" t="s">
        <v>11098</v>
      </c>
      <c r="G628" s="235" t="s">
        <v>11099</v>
      </c>
      <c r="H628" s="235" t="s">
        <v>2824</v>
      </c>
      <c r="I628" s="235" t="s">
        <v>52</v>
      </c>
      <c r="J628" s="235" t="s">
        <v>116</v>
      </c>
      <c r="K628" s="235" t="s">
        <v>385</v>
      </c>
      <c r="L628" s="235" t="s">
        <v>55</v>
      </c>
      <c r="M628" s="235" t="s">
        <v>57</v>
      </c>
      <c r="N628" s="235" t="s">
        <v>57</v>
      </c>
      <c r="O628" s="235" t="s">
        <v>11101</v>
      </c>
      <c r="P628" s="235" t="s">
        <v>11102</v>
      </c>
      <c r="Q628" s="235" t="s">
        <v>8987</v>
      </c>
      <c r="R628" s="235" t="s">
        <v>57</v>
      </c>
      <c r="S628" s="235" t="s">
        <v>119</v>
      </c>
      <c r="T628" s="235" t="s">
        <v>53</v>
      </c>
      <c r="U628" s="235" t="s">
        <v>58</v>
      </c>
      <c r="V628" s="235" t="s">
        <v>48</v>
      </c>
      <c r="W628" s="235" t="s">
        <v>8988</v>
      </c>
      <c r="X628" s="235" t="s">
        <v>60</v>
      </c>
      <c r="Y628" s="235">
        <v>0</v>
      </c>
      <c r="Z628" s="235">
        <v>100</v>
      </c>
      <c r="AA628" s="235" t="s"/>
    </row>
    <row r="629" spans="1:27">
      <c r="A629" s="235" t="s">
        <v>11103</v>
      </c>
      <c r="B629" s="235" t="s">
        <v>45</v>
      </c>
      <c r="C629" s="235" t="s">
        <v>8952</v>
      </c>
      <c r="D629" s="235" t="s">
        <v>47</v>
      </c>
      <c r="E629" s="235" t="s">
        <v>48</v>
      </c>
      <c r="F629" s="235" t="s">
        <v>11104</v>
      </c>
      <c r="G629" s="235" t="s">
        <v>11105</v>
      </c>
      <c r="H629" s="235" t="s">
        <v>9948</v>
      </c>
      <c r="I629" s="235" t="s">
        <v>52</v>
      </c>
      <c r="J629" s="235" t="s">
        <v>53</v>
      </c>
      <c r="K629" s="235" t="s">
        <v>385</v>
      </c>
      <c r="L629" s="235" t="s">
        <v>55</v>
      </c>
      <c r="M629" s="235" t="s">
        <v>9069</v>
      </c>
      <c r="N629" s="235" t="s">
        <v>57</v>
      </c>
      <c r="O629" s="235" t="s">
        <v>47</v>
      </c>
      <c r="P629" s="235" t="s">
        <v>47</v>
      </c>
      <c r="Q629" s="235" t="s">
        <v>57</v>
      </c>
      <c r="R629" s="235" t="s">
        <v>57</v>
      </c>
      <c r="S629" s="235" t="s">
        <v>48</v>
      </c>
      <c r="T629" s="235" t="s">
        <v>48</v>
      </c>
      <c r="U629" s="235" t="s">
        <v>58</v>
      </c>
      <c r="V629" s="235" t="s">
        <v>48</v>
      </c>
      <c r="W629" s="235" t="s">
        <v>9070</v>
      </c>
      <c r="X629" s="235" t="s">
        <v>60</v>
      </c>
      <c r="Y629" s="235">
        <v>255</v>
      </c>
      <c r="Z629" s="235">
        <v>0</v>
      </c>
      <c r="AA629" s="235" t="s"/>
    </row>
    <row r="630" spans="1:27">
      <c r="A630" s="235" t="s">
        <v>11106</v>
      </c>
      <c r="B630" s="235" t="s">
        <v>45</v>
      </c>
      <c r="C630" s="235" t="s">
        <v>8952</v>
      </c>
      <c r="D630" s="235" t="s">
        <v>47</v>
      </c>
      <c r="E630" s="235" t="s">
        <v>48</v>
      </c>
      <c r="F630" s="235" t="s">
        <v>11104</v>
      </c>
      <c r="G630" s="235" t="s">
        <v>11105</v>
      </c>
      <c r="H630" s="235" t="s">
        <v>9948</v>
      </c>
      <c r="I630" s="235" t="s">
        <v>52</v>
      </c>
      <c r="J630" s="235" t="s">
        <v>116</v>
      </c>
      <c r="K630" s="235" t="s">
        <v>385</v>
      </c>
      <c r="L630" s="235" t="s">
        <v>55</v>
      </c>
      <c r="M630" s="235" t="s">
        <v>57</v>
      </c>
      <c r="N630" s="235" t="s">
        <v>57</v>
      </c>
      <c r="O630" s="235" t="s">
        <v>11107</v>
      </c>
      <c r="P630" s="235" t="s">
        <v>11108</v>
      </c>
      <c r="Q630" s="235" t="s">
        <v>8987</v>
      </c>
      <c r="R630" s="235" t="s">
        <v>57</v>
      </c>
      <c r="S630" s="235" t="s">
        <v>119</v>
      </c>
      <c r="T630" s="235" t="s">
        <v>53</v>
      </c>
      <c r="U630" s="235" t="s">
        <v>58</v>
      </c>
      <c r="V630" s="235" t="s">
        <v>48</v>
      </c>
      <c r="W630" s="235" t="s">
        <v>8988</v>
      </c>
      <c r="X630" s="235" t="s">
        <v>60</v>
      </c>
      <c r="Y630" s="235">
        <v>0</v>
      </c>
      <c r="Z630" s="235">
        <v>100</v>
      </c>
      <c r="AA630" s="235" t="s"/>
    </row>
    <row r="631" spans="1:27">
      <c r="A631" s="235" t="s">
        <v>11109</v>
      </c>
      <c r="B631" s="235" t="s">
        <v>45</v>
      </c>
      <c r="C631" s="235" t="s">
        <v>8952</v>
      </c>
      <c r="D631" s="235" t="s">
        <v>47</v>
      </c>
      <c r="E631" s="235" t="s">
        <v>48</v>
      </c>
      <c r="F631" s="235" t="s">
        <v>11110</v>
      </c>
      <c r="G631" s="235" t="s">
        <v>11111</v>
      </c>
      <c r="H631" s="235" t="s">
        <v>11112</v>
      </c>
      <c r="I631" s="235" t="s">
        <v>52</v>
      </c>
      <c r="J631" s="235" t="s">
        <v>53</v>
      </c>
      <c r="K631" s="235" t="s">
        <v>1534</v>
      </c>
      <c r="L631" s="235" t="s">
        <v>55</v>
      </c>
      <c r="M631" s="235" t="s">
        <v>9069</v>
      </c>
      <c r="N631" s="235" t="s">
        <v>57</v>
      </c>
      <c r="O631" s="235" t="s">
        <v>47</v>
      </c>
      <c r="P631" s="235" t="s">
        <v>47</v>
      </c>
      <c r="Q631" s="235" t="s">
        <v>57</v>
      </c>
      <c r="R631" s="235" t="s">
        <v>57</v>
      </c>
      <c r="S631" s="235" t="s">
        <v>48</v>
      </c>
      <c r="T631" s="235" t="s">
        <v>48</v>
      </c>
      <c r="U631" s="235" t="s">
        <v>58</v>
      </c>
      <c r="V631" s="235" t="s">
        <v>48</v>
      </c>
      <c r="W631" s="235" t="s">
        <v>9070</v>
      </c>
      <c r="X631" s="235" t="s">
        <v>60</v>
      </c>
      <c r="Y631" s="235">
        <v>255</v>
      </c>
      <c r="Z631" s="235">
        <v>0</v>
      </c>
      <c r="AA631" s="235" t="s"/>
    </row>
    <row r="632" spans="1:27">
      <c r="A632" s="235" t="s">
        <v>11113</v>
      </c>
      <c r="B632" s="235" t="s">
        <v>45</v>
      </c>
      <c r="C632" s="235" t="s">
        <v>8952</v>
      </c>
      <c r="D632" s="235" t="s">
        <v>47</v>
      </c>
      <c r="E632" s="235" t="s">
        <v>48</v>
      </c>
      <c r="F632" s="235" t="s">
        <v>11110</v>
      </c>
      <c r="G632" s="235" t="s">
        <v>11111</v>
      </c>
      <c r="H632" s="235" t="s">
        <v>11112</v>
      </c>
      <c r="I632" s="235" t="s">
        <v>52</v>
      </c>
      <c r="J632" s="235" t="s">
        <v>116</v>
      </c>
      <c r="K632" s="235" t="s">
        <v>1534</v>
      </c>
      <c r="L632" s="235" t="s">
        <v>55</v>
      </c>
      <c r="M632" s="235" t="s">
        <v>57</v>
      </c>
      <c r="N632" s="235" t="s">
        <v>57</v>
      </c>
      <c r="O632" s="235" t="s">
        <v>11114</v>
      </c>
      <c r="P632" s="235" t="s">
        <v>11115</v>
      </c>
      <c r="Q632" s="235" t="s">
        <v>8987</v>
      </c>
      <c r="R632" s="235" t="s">
        <v>57</v>
      </c>
      <c r="S632" s="235" t="s">
        <v>119</v>
      </c>
      <c r="T632" s="235" t="s">
        <v>53</v>
      </c>
      <c r="U632" s="235" t="s">
        <v>58</v>
      </c>
      <c r="V632" s="235" t="s">
        <v>48</v>
      </c>
      <c r="W632" s="235" t="s">
        <v>8988</v>
      </c>
      <c r="X632" s="235" t="s">
        <v>60</v>
      </c>
      <c r="Y632" s="235">
        <v>0</v>
      </c>
      <c r="Z632" s="235">
        <v>100</v>
      </c>
      <c r="AA632" s="235" t="s"/>
    </row>
    <row r="633" spans="1:27">
      <c r="A633" s="235" t="s">
        <v>11116</v>
      </c>
      <c r="B633" s="235" t="s">
        <v>45</v>
      </c>
      <c r="C633" s="235" t="s">
        <v>8952</v>
      </c>
      <c r="D633" s="235" t="s">
        <v>47</v>
      </c>
      <c r="E633" s="235" t="s">
        <v>48</v>
      </c>
      <c r="F633" s="235" t="s">
        <v>11117</v>
      </c>
      <c r="G633" s="235" t="s">
        <v>11118</v>
      </c>
      <c r="H633" s="235" t="s">
        <v>11119</v>
      </c>
      <c r="I633" s="235" t="s">
        <v>52</v>
      </c>
      <c r="J633" s="235" t="s">
        <v>53</v>
      </c>
      <c r="K633" s="235" t="s">
        <v>162</v>
      </c>
      <c r="L633" s="235" t="s">
        <v>55</v>
      </c>
      <c r="M633" s="235" t="s">
        <v>9069</v>
      </c>
      <c r="N633" s="235" t="s">
        <v>57</v>
      </c>
      <c r="O633" s="235" t="s">
        <v>47</v>
      </c>
      <c r="P633" s="235" t="s">
        <v>47</v>
      </c>
      <c r="Q633" s="235" t="s">
        <v>57</v>
      </c>
      <c r="R633" s="235" t="s">
        <v>57</v>
      </c>
      <c r="S633" s="235" t="s">
        <v>48</v>
      </c>
      <c r="T633" s="235" t="s">
        <v>48</v>
      </c>
      <c r="U633" s="235" t="s">
        <v>58</v>
      </c>
      <c r="V633" s="235" t="s">
        <v>48</v>
      </c>
      <c r="W633" s="235" t="s">
        <v>9070</v>
      </c>
      <c r="X633" s="235" t="s">
        <v>60</v>
      </c>
      <c r="Y633" s="235">
        <v>255</v>
      </c>
      <c r="Z633" s="235">
        <v>0</v>
      </c>
      <c r="AA633" s="235" t="s"/>
    </row>
    <row r="634" spans="1:27">
      <c r="A634" s="235" t="s">
        <v>11120</v>
      </c>
      <c r="B634" s="235" t="s">
        <v>45</v>
      </c>
      <c r="C634" s="235" t="s">
        <v>8952</v>
      </c>
      <c r="D634" s="235" t="s">
        <v>47</v>
      </c>
      <c r="E634" s="235" t="s">
        <v>48</v>
      </c>
      <c r="F634" s="235" t="s">
        <v>11117</v>
      </c>
      <c r="G634" s="235" t="s">
        <v>11118</v>
      </c>
      <c r="H634" s="235" t="s">
        <v>11119</v>
      </c>
      <c r="I634" s="235" t="s">
        <v>52</v>
      </c>
      <c r="J634" s="235" t="s">
        <v>116</v>
      </c>
      <c r="K634" s="235" t="s">
        <v>162</v>
      </c>
      <c r="L634" s="235" t="s">
        <v>55</v>
      </c>
      <c r="M634" s="235" t="s">
        <v>57</v>
      </c>
      <c r="N634" s="235" t="s">
        <v>57</v>
      </c>
      <c r="O634" s="235" t="s">
        <v>11121</v>
      </c>
      <c r="P634" s="235" t="s">
        <v>11122</v>
      </c>
      <c r="Q634" s="235" t="s">
        <v>8987</v>
      </c>
      <c r="R634" s="235" t="s">
        <v>57</v>
      </c>
      <c r="S634" s="235" t="s">
        <v>119</v>
      </c>
      <c r="T634" s="235" t="s">
        <v>53</v>
      </c>
      <c r="U634" s="235" t="s">
        <v>58</v>
      </c>
      <c r="V634" s="235" t="s">
        <v>48</v>
      </c>
      <c r="W634" s="235" t="s">
        <v>8988</v>
      </c>
      <c r="X634" s="235" t="s">
        <v>60</v>
      </c>
      <c r="Y634" s="235">
        <v>0</v>
      </c>
      <c r="Z634" s="235">
        <v>100</v>
      </c>
      <c r="AA634" s="235" t="s"/>
    </row>
    <row r="635" spans="1:27">
      <c r="A635" s="235" t="s">
        <v>11123</v>
      </c>
      <c r="B635" s="235" t="s">
        <v>45</v>
      </c>
      <c r="C635" s="235" t="s">
        <v>8952</v>
      </c>
      <c r="D635" s="235" t="s">
        <v>47</v>
      </c>
      <c r="E635" s="235" t="s">
        <v>48</v>
      </c>
      <c r="F635" s="235" t="s">
        <v>10864</v>
      </c>
      <c r="G635" s="235" t="s">
        <v>10865</v>
      </c>
      <c r="H635" s="235" t="s">
        <v>10866</v>
      </c>
      <c r="I635" s="235" t="s">
        <v>52</v>
      </c>
      <c r="J635" s="235" t="s">
        <v>116</v>
      </c>
      <c r="K635" s="235" t="s">
        <v>779</v>
      </c>
      <c r="L635" s="235" t="s">
        <v>55</v>
      </c>
      <c r="M635" s="235" t="s">
        <v>57</v>
      </c>
      <c r="N635" s="235" t="s">
        <v>57</v>
      </c>
      <c r="O635" s="235" t="s">
        <v>11124</v>
      </c>
      <c r="P635" s="235" t="s">
        <v>11125</v>
      </c>
      <c r="Q635" s="235" t="s">
        <v>8998</v>
      </c>
      <c r="R635" s="235" t="s">
        <v>57</v>
      </c>
      <c r="S635" s="235" t="s">
        <v>119</v>
      </c>
      <c r="T635" s="235" t="s">
        <v>53</v>
      </c>
      <c r="U635" s="235" t="s">
        <v>58</v>
      </c>
      <c r="V635" s="235" t="s">
        <v>48</v>
      </c>
      <c r="W635" s="235" t="s">
        <v>8999</v>
      </c>
      <c r="X635" s="235" t="s">
        <v>60</v>
      </c>
      <c r="Y635" s="235">
        <v>0</v>
      </c>
      <c r="Z635" s="235">
        <v>400</v>
      </c>
      <c r="AA635" s="235" t="s"/>
    </row>
    <row r="636" spans="1:27">
      <c r="A636" s="235" t="s">
        <v>11126</v>
      </c>
      <c r="B636" s="235" t="s">
        <v>45</v>
      </c>
      <c r="C636" s="235" t="s">
        <v>8952</v>
      </c>
      <c r="D636" s="235" t="s">
        <v>47</v>
      </c>
      <c r="E636" s="235" t="s">
        <v>48</v>
      </c>
      <c r="F636" s="235" t="s">
        <v>11127</v>
      </c>
      <c r="G636" s="235" t="s">
        <v>11128</v>
      </c>
      <c r="H636" s="235" t="s">
        <v>8968</v>
      </c>
      <c r="I636" s="235" t="s">
        <v>52</v>
      </c>
      <c r="J636" s="235" t="s">
        <v>53</v>
      </c>
      <c r="K636" s="235" t="s">
        <v>385</v>
      </c>
      <c r="L636" s="235" t="s">
        <v>55</v>
      </c>
      <c r="M636" s="235" t="s">
        <v>9164</v>
      </c>
      <c r="N636" s="235" t="s">
        <v>57</v>
      </c>
      <c r="O636" s="235" t="s">
        <v>47</v>
      </c>
      <c r="P636" s="235" t="s">
        <v>47</v>
      </c>
      <c r="Q636" s="235" t="s">
        <v>57</v>
      </c>
      <c r="R636" s="235" t="s">
        <v>57</v>
      </c>
      <c r="S636" s="235" t="s">
        <v>48</v>
      </c>
      <c r="T636" s="235" t="s">
        <v>48</v>
      </c>
      <c r="U636" s="235" t="s">
        <v>58</v>
      </c>
      <c r="V636" s="235" t="s">
        <v>48</v>
      </c>
      <c r="W636" s="235" t="s">
        <v>9165</v>
      </c>
      <c r="X636" s="235" t="s">
        <v>60</v>
      </c>
      <c r="Y636" s="235">
        <v>290</v>
      </c>
      <c r="Z636" s="235">
        <v>0</v>
      </c>
      <c r="AA636" s="235" t="s"/>
    </row>
    <row r="637" spans="1:27">
      <c r="A637" s="235" t="s">
        <v>11129</v>
      </c>
      <c r="B637" s="235" t="s">
        <v>45</v>
      </c>
      <c r="C637" s="235" t="s">
        <v>8952</v>
      </c>
      <c r="D637" s="235" t="s">
        <v>47</v>
      </c>
      <c r="E637" s="235" t="s">
        <v>48</v>
      </c>
      <c r="F637" s="235" t="s">
        <v>11130</v>
      </c>
      <c r="G637" s="235" t="s">
        <v>11131</v>
      </c>
      <c r="H637" s="235" t="s">
        <v>11084</v>
      </c>
      <c r="I637" s="235" t="s">
        <v>52</v>
      </c>
      <c r="J637" s="235" t="s">
        <v>53</v>
      </c>
      <c r="K637" s="235" t="s">
        <v>385</v>
      </c>
      <c r="L637" s="235" t="s">
        <v>55</v>
      </c>
      <c r="M637" s="235" t="s">
        <v>9164</v>
      </c>
      <c r="N637" s="235" t="s">
        <v>57</v>
      </c>
      <c r="O637" s="235" t="s">
        <v>47</v>
      </c>
      <c r="P637" s="235" t="s">
        <v>47</v>
      </c>
      <c r="Q637" s="235" t="s">
        <v>57</v>
      </c>
      <c r="R637" s="235" t="s">
        <v>57</v>
      </c>
      <c r="S637" s="235" t="s">
        <v>48</v>
      </c>
      <c r="T637" s="235" t="s">
        <v>48</v>
      </c>
      <c r="U637" s="235" t="s">
        <v>58</v>
      </c>
      <c r="V637" s="235" t="s">
        <v>48</v>
      </c>
      <c r="W637" s="235" t="s">
        <v>9165</v>
      </c>
      <c r="X637" s="235" t="s">
        <v>60</v>
      </c>
      <c r="Y637" s="235">
        <v>290</v>
      </c>
      <c r="Z637" s="235">
        <v>0</v>
      </c>
      <c r="AA637" s="235" t="s"/>
    </row>
    <row r="638" spans="1:27">
      <c r="A638" s="235" t="s">
        <v>11132</v>
      </c>
      <c r="B638" s="235" t="s">
        <v>45</v>
      </c>
      <c r="C638" s="235" t="s">
        <v>8952</v>
      </c>
      <c r="D638" s="235" t="s">
        <v>47</v>
      </c>
      <c r="E638" s="235" t="s">
        <v>48</v>
      </c>
      <c r="F638" s="235" t="s">
        <v>10869</v>
      </c>
      <c r="G638" s="235" t="s">
        <v>10870</v>
      </c>
      <c r="H638" s="235" t="s">
        <v>10871</v>
      </c>
      <c r="I638" s="235" t="s">
        <v>52</v>
      </c>
      <c r="J638" s="235" t="s">
        <v>116</v>
      </c>
      <c r="K638" s="235" t="s">
        <v>467</v>
      </c>
      <c r="L638" s="235" t="s">
        <v>55</v>
      </c>
      <c r="M638" s="235" t="s">
        <v>57</v>
      </c>
      <c r="N638" s="235" t="s">
        <v>57</v>
      </c>
      <c r="O638" s="235" t="s">
        <v>11133</v>
      </c>
      <c r="P638" s="235" t="s">
        <v>11134</v>
      </c>
      <c r="Q638" s="235" t="s">
        <v>11052</v>
      </c>
      <c r="R638" s="235" t="s">
        <v>57</v>
      </c>
      <c r="S638" s="235" t="s">
        <v>119</v>
      </c>
      <c r="T638" s="235" t="s">
        <v>53</v>
      </c>
      <c r="U638" s="235" t="s">
        <v>58</v>
      </c>
      <c r="V638" s="235" t="s">
        <v>48</v>
      </c>
      <c r="W638" s="235" t="s">
        <v>11053</v>
      </c>
      <c r="X638" s="235" t="s">
        <v>60</v>
      </c>
      <c r="Y638" s="235">
        <v>0</v>
      </c>
      <c r="Z638" s="235">
        <v>310</v>
      </c>
      <c r="AA638" s="235" t="s"/>
    </row>
    <row r="639" spans="1:27">
      <c r="A639" s="235" t="s">
        <v>11135</v>
      </c>
      <c r="B639" s="235" t="s">
        <v>45</v>
      </c>
      <c r="C639" s="235" t="s">
        <v>8952</v>
      </c>
      <c r="D639" s="235" t="s">
        <v>47</v>
      </c>
      <c r="E639" s="235" t="s">
        <v>48</v>
      </c>
      <c r="F639" s="235" t="s">
        <v>10869</v>
      </c>
      <c r="G639" s="235" t="s">
        <v>10870</v>
      </c>
      <c r="H639" s="235" t="s">
        <v>10871</v>
      </c>
      <c r="I639" s="235" t="s">
        <v>52</v>
      </c>
      <c r="J639" s="235" t="s">
        <v>116</v>
      </c>
      <c r="K639" s="235" t="s">
        <v>467</v>
      </c>
      <c r="L639" s="235" t="s">
        <v>55</v>
      </c>
      <c r="M639" s="235" t="s">
        <v>57</v>
      </c>
      <c r="N639" s="235" t="s">
        <v>57</v>
      </c>
      <c r="O639" s="235" t="s">
        <v>11136</v>
      </c>
      <c r="P639" s="235" t="s">
        <v>11137</v>
      </c>
      <c r="Q639" s="235" t="s">
        <v>11052</v>
      </c>
      <c r="R639" s="235" t="s">
        <v>57</v>
      </c>
      <c r="S639" s="235" t="s">
        <v>119</v>
      </c>
      <c r="T639" s="235" t="s">
        <v>53</v>
      </c>
      <c r="U639" s="235" t="s">
        <v>58</v>
      </c>
      <c r="V639" s="235" t="s">
        <v>48</v>
      </c>
      <c r="W639" s="235" t="s">
        <v>11057</v>
      </c>
      <c r="X639" s="235" t="s">
        <v>60</v>
      </c>
      <c r="Y639" s="235">
        <v>0</v>
      </c>
      <c r="Z639" s="235">
        <v>310</v>
      </c>
      <c r="AA639" s="235" t="s"/>
    </row>
    <row r="640" spans="1:27">
      <c r="A640" s="235" t="s">
        <v>11138</v>
      </c>
      <c r="B640" s="235" t="s">
        <v>45</v>
      </c>
      <c r="C640" s="235" t="s">
        <v>8952</v>
      </c>
      <c r="D640" s="235" t="s">
        <v>47</v>
      </c>
      <c r="E640" s="235" t="s">
        <v>48</v>
      </c>
      <c r="F640" s="235" t="s">
        <v>11059</v>
      </c>
      <c r="G640" s="235" t="s">
        <v>11060</v>
      </c>
      <c r="H640" s="235" t="s">
        <v>2394</v>
      </c>
      <c r="I640" s="235" t="s">
        <v>52</v>
      </c>
      <c r="J640" s="235" t="s">
        <v>116</v>
      </c>
      <c r="K640" s="235" t="s">
        <v>162</v>
      </c>
      <c r="L640" s="235" t="s">
        <v>55</v>
      </c>
      <c r="M640" s="235" t="s">
        <v>57</v>
      </c>
      <c r="N640" s="235" t="s">
        <v>57</v>
      </c>
      <c r="O640" s="235" t="s">
        <v>11139</v>
      </c>
      <c r="P640" s="235" t="s">
        <v>11140</v>
      </c>
      <c r="Q640" s="235" t="s">
        <v>8987</v>
      </c>
      <c r="R640" s="235" t="s">
        <v>57</v>
      </c>
      <c r="S640" s="235" t="s">
        <v>119</v>
      </c>
      <c r="T640" s="235" t="s">
        <v>53</v>
      </c>
      <c r="U640" s="235" t="s">
        <v>58</v>
      </c>
      <c r="V640" s="235" t="s">
        <v>48</v>
      </c>
      <c r="W640" s="235" t="s">
        <v>8988</v>
      </c>
      <c r="X640" s="235" t="s">
        <v>60</v>
      </c>
      <c r="Y640" s="235">
        <v>0</v>
      </c>
      <c r="Z640" s="235">
        <v>100</v>
      </c>
      <c r="AA640" s="235" t="s"/>
    </row>
    <row r="641" spans="1:27">
      <c r="A641" s="235" t="s">
        <v>11141</v>
      </c>
      <c r="B641" s="235" t="s">
        <v>45</v>
      </c>
      <c r="C641" s="235" t="s">
        <v>8952</v>
      </c>
      <c r="D641" s="235" t="s">
        <v>47</v>
      </c>
      <c r="E641" s="235" t="s">
        <v>48</v>
      </c>
      <c r="F641" s="235" t="s">
        <v>11142</v>
      </c>
      <c r="G641" s="235" t="s">
        <v>11143</v>
      </c>
      <c r="H641" s="235" t="s">
        <v>10808</v>
      </c>
      <c r="I641" s="235" t="s">
        <v>52</v>
      </c>
      <c r="J641" s="235" t="s">
        <v>53</v>
      </c>
      <c r="K641" s="235" t="s">
        <v>417</v>
      </c>
      <c r="L641" s="235" t="s">
        <v>55</v>
      </c>
      <c r="M641" s="235" t="s">
        <v>9090</v>
      </c>
      <c r="N641" s="235" t="s">
        <v>57</v>
      </c>
      <c r="O641" s="235" t="s">
        <v>47</v>
      </c>
      <c r="P641" s="235" t="s">
        <v>47</v>
      </c>
      <c r="Q641" s="235" t="s">
        <v>57</v>
      </c>
      <c r="R641" s="235" t="s">
        <v>57</v>
      </c>
      <c r="S641" s="235" t="s">
        <v>48</v>
      </c>
      <c r="T641" s="235" t="s">
        <v>48</v>
      </c>
      <c r="U641" s="235" t="s">
        <v>58</v>
      </c>
      <c r="V641" s="235" t="s">
        <v>48</v>
      </c>
      <c r="W641" s="235" t="s">
        <v>9091</v>
      </c>
      <c r="X641" s="235" t="s">
        <v>60</v>
      </c>
      <c r="Y641" s="235">
        <v>1020</v>
      </c>
      <c r="Z641" s="235">
        <v>0</v>
      </c>
      <c r="AA641" s="235" t="s"/>
    </row>
    <row r="642" spans="1:27">
      <c r="A642" s="235" t="s">
        <v>11144</v>
      </c>
      <c r="B642" s="235" t="s">
        <v>45</v>
      </c>
      <c r="C642" s="235" t="s">
        <v>8952</v>
      </c>
      <c r="D642" s="235" t="s">
        <v>47</v>
      </c>
      <c r="E642" s="235" t="s">
        <v>48</v>
      </c>
      <c r="F642" s="235" t="s">
        <v>11142</v>
      </c>
      <c r="G642" s="235" t="s">
        <v>11143</v>
      </c>
      <c r="H642" s="235" t="s">
        <v>10808</v>
      </c>
      <c r="I642" s="235" t="s">
        <v>52</v>
      </c>
      <c r="J642" s="235" t="s">
        <v>116</v>
      </c>
      <c r="K642" s="235" t="s">
        <v>417</v>
      </c>
      <c r="L642" s="235" t="s">
        <v>55</v>
      </c>
      <c r="M642" s="235" t="s">
        <v>57</v>
      </c>
      <c r="N642" s="235" t="s">
        <v>57</v>
      </c>
      <c r="O642" s="235" t="s">
        <v>11145</v>
      </c>
      <c r="P642" s="235" t="s">
        <v>11146</v>
      </c>
      <c r="Q642" s="235" t="s">
        <v>8987</v>
      </c>
      <c r="R642" s="235" t="s">
        <v>57</v>
      </c>
      <c r="S642" s="235" t="s">
        <v>119</v>
      </c>
      <c r="T642" s="235" t="s">
        <v>53</v>
      </c>
      <c r="U642" s="235" t="s">
        <v>58</v>
      </c>
      <c r="V642" s="235" t="s">
        <v>48</v>
      </c>
      <c r="W642" s="235" t="s">
        <v>8988</v>
      </c>
      <c r="X642" s="235" t="s">
        <v>60</v>
      </c>
      <c r="Y642" s="235">
        <v>0</v>
      </c>
      <c r="Z642" s="235">
        <v>100</v>
      </c>
      <c r="AA642" s="235" t="s"/>
    </row>
    <row r="643" spans="1:27">
      <c r="A643" s="235" t="s">
        <v>11147</v>
      </c>
      <c r="B643" s="235" t="s">
        <v>45</v>
      </c>
      <c r="C643" s="235" t="s">
        <v>8952</v>
      </c>
      <c r="D643" s="235" t="s">
        <v>47</v>
      </c>
      <c r="E643" s="235" t="s">
        <v>48</v>
      </c>
      <c r="F643" s="235" t="s">
        <v>11142</v>
      </c>
      <c r="G643" s="235" t="s">
        <v>11143</v>
      </c>
      <c r="H643" s="235" t="s">
        <v>10808</v>
      </c>
      <c r="I643" s="235" t="s">
        <v>52</v>
      </c>
      <c r="J643" s="235" t="s">
        <v>116</v>
      </c>
      <c r="K643" s="235" t="s">
        <v>417</v>
      </c>
      <c r="L643" s="235" t="s">
        <v>55</v>
      </c>
      <c r="M643" s="235" t="s">
        <v>57</v>
      </c>
      <c r="N643" s="235" t="s">
        <v>57</v>
      </c>
      <c r="O643" s="235" t="s">
        <v>11148</v>
      </c>
      <c r="P643" s="235" t="s">
        <v>11149</v>
      </c>
      <c r="Q643" s="235" t="s">
        <v>8987</v>
      </c>
      <c r="R643" s="235" t="s">
        <v>57</v>
      </c>
      <c r="S643" s="235" t="s">
        <v>119</v>
      </c>
      <c r="T643" s="235" t="s">
        <v>53</v>
      </c>
      <c r="U643" s="235" t="s">
        <v>58</v>
      </c>
      <c r="V643" s="235" t="s">
        <v>48</v>
      </c>
      <c r="W643" s="235" t="s">
        <v>8988</v>
      </c>
      <c r="X643" s="235" t="s">
        <v>60</v>
      </c>
      <c r="Y643" s="235">
        <v>0</v>
      </c>
      <c r="Z643" s="235">
        <v>100</v>
      </c>
      <c r="AA643" s="235" t="s"/>
    </row>
    <row r="644" spans="1:27">
      <c r="A644" s="235" t="s">
        <v>11150</v>
      </c>
      <c r="B644" s="235" t="s">
        <v>45</v>
      </c>
      <c r="C644" s="235" t="s">
        <v>8952</v>
      </c>
      <c r="D644" s="235" t="s">
        <v>47</v>
      </c>
      <c r="E644" s="235" t="s">
        <v>48</v>
      </c>
      <c r="F644" s="235" t="s">
        <v>11142</v>
      </c>
      <c r="G644" s="235" t="s">
        <v>11143</v>
      </c>
      <c r="H644" s="235" t="s">
        <v>10808</v>
      </c>
      <c r="I644" s="235" t="s">
        <v>52</v>
      </c>
      <c r="J644" s="235" t="s">
        <v>116</v>
      </c>
      <c r="K644" s="235" t="s">
        <v>417</v>
      </c>
      <c r="L644" s="235" t="s">
        <v>55</v>
      </c>
      <c r="M644" s="235" t="s">
        <v>57</v>
      </c>
      <c r="N644" s="235" t="s">
        <v>57</v>
      </c>
      <c r="O644" s="235" t="s">
        <v>11151</v>
      </c>
      <c r="P644" s="235" t="s">
        <v>11152</v>
      </c>
      <c r="Q644" s="235" t="s">
        <v>8987</v>
      </c>
      <c r="R644" s="235" t="s">
        <v>57</v>
      </c>
      <c r="S644" s="235" t="s">
        <v>119</v>
      </c>
      <c r="T644" s="235" t="s">
        <v>53</v>
      </c>
      <c r="U644" s="235" t="s">
        <v>58</v>
      </c>
      <c r="V644" s="235" t="s">
        <v>48</v>
      </c>
      <c r="W644" s="235" t="s">
        <v>8988</v>
      </c>
      <c r="X644" s="235" t="s">
        <v>60</v>
      </c>
      <c r="Y644" s="235">
        <v>0</v>
      </c>
      <c r="Z644" s="235">
        <v>100</v>
      </c>
      <c r="AA644" s="235" t="s"/>
    </row>
    <row r="645" spans="1:27">
      <c r="A645" s="235" t="s">
        <v>11153</v>
      </c>
      <c r="B645" s="235" t="s">
        <v>45</v>
      </c>
      <c r="C645" s="235" t="s">
        <v>8952</v>
      </c>
      <c r="D645" s="235" t="s">
        <v>47</v>
      </c>
      <c r="E645" s="235" t="s">
        <v>48</v>
      </c>
      <c r="F645" s="235" t="s">
        <v>11154</v>
      </c>
      <c r="G645" s="235" t="s">
        <v>11155</v>
      </c>
      <c r="H645" s="235" t="s">
        <v>2824</v>
      </c>
      <c r="I645" s="235" t="s">
        <v>52</v>
      </c>
      <c r="J645" s="235" t="s">
        <v>53</v>
      </c>
      <c r="K645" s="235" t="s">
        <v>385</v>
      </c>
      <c r="L645" s="235" t="s">
        <v>55</v>
      </c>
      <c r="M645" s="235" t="s">
        <v>9164</v>
      </c>
      <c r="N645" s="235" t="s">
        <v>57</v>
      </c>
      <c r="O645" s="235" t="s">
        <v>47</v>
      </c>
      <c r="P645" s="235" t="s">
        <v>47</v>
      </c>
      <c r="Q645" s="235" t="s">
        <v>57</v>
      </c>
      <c r="R645" s="235" t="s">
        <v>57</v>
      </c>
      <c r="S645" s="235" t="s">
        <v>48</v>
      </c>
      <c r="T645" s="235" t="s">
        <v>48</v>
      </c>
      <c r="U645" s="235" t="s">
        <v>58</v>
      </c>
      <c r="V645" s="235" t="s">
        <v>48</v>
      </c>
      <c r="W645" s="235" t="s">
        <v>9165</v>
      </c>
      <c r="X645" s="235" t="s">
        <v>60</v>
      </c>
      <c r="Y645" s="235">
        <v>290</v>
      </c>
      <c r="Z645" s="235">
        <v>0</v>
      </c>
      <c r="AA645" s="235" t="s"/>
    </row>
    <row r="646" spans="1:27">
      <c r="A646" s="235" t="s">
        <v>11156</v>
      </c>
      <c r="B646" s="235" t="s">
        <v>45</v>
      </c>
      <c r="C646" s="235" t="s">
        <v>8952</v>
      </c>
      <c r="D646" s="235" t="s">
        <v>47</v>
      </c>
      <c r="E646" s="235" t="s">
        <v>48</v>
      </c>
      <c r="F646" s="235" t="s">
        <v>10989</v>
      </c>
      <c r="G646" s="235" t="s">
        <v>10990</v>
      </c>
      <c r="H646" s="235" t="s">
        <v>10991</v>
      </c>
      <c r="I646" s="235" t="s">
        <v>52</v>
      </c>
      <c r="J646" s="235" t="s">
        <v>116</v>
      </c>
      <c r="K646" s="235" t="s">
        <v>385</v>
      </c>
      <c r="L646" s="235" t="s">
        <v>55</v>
      </c>
      <c r="M646" s="235" t="s">
        <v>57</v>
      </c>
      <c r="N646" s="235" t="s">
        <v>57</v>
      </c>
      <c r="O646" s="235" t="s">
        <v>11157</v>
      </c>
      <c r="P646" s="235" t="s">
        <v>11158</v>
      </c>
      <c r="Q646" s="235" t="s">
        <v>8987</v>
      </c>
      <c r="R646" s="235" t="s">
        <v>57</v>
      </c>
      <c r="S646" s="235" t="s">
        <v>119</v>
      </c>
      <c r="T646" s="235" t="s">
        <v>53</v>
      </c>
      <c r="U646" s="235" t="s">
        <v>58</v>
      </c>
      <c r="V646" s="235" t="s">
        <v>48</v>
      </c>
      <c r="W646" s="235" t="s">
        <v>8988</v>
      </c>
      <c r="X646" s="235" t="s">
        <v>60</v>
      </c>
      <c r="Y646" s="235">
        <v>0</v>
      </c>
      <c r="Z646" s="235">
        <v>100</v>
      </c>
      <c r="AA646" s="235" t="s"/>
    </row>
    <row r="647" spans="1:27">
      <c r="A647" s="235" t="s">
        <v>11159</v>
      </c>
      <c r="B647" s="235" t="s">
        <v>45</v>
      </c>
      <c r="C647" s="235" t="s">
        <v>8952</v>
      </c>
      <c r="D647" s="235" t="s">
        <v>47</v>
      </c>
      <c r="E647" s="235" t="s">
        <v>48</v>
      </c>
      <c r="F647" s="235" t="s">
        <v>11160</v>
      </c>
      <c r="G647" s="235" t="s">
        <v>11161</v>
      </c>
      <c r="H647" s="235" t="s">
        <v>11074</v>
      </c>
      <c r="I647" s="235" t="s">
        <v>52</v>
      </c>
      <c r="J647" s="235" t="s">
        <v>53</v>
      </c>
      <c r="K647" s="235" t="s">
        <v>385</v>
      </c>
      <c r="L647" s="235" t="s">
        <v>55</v>
      </c>
      <c r="M647" s="235" t="s">
        <v>9164</v>
      </c>
      <c r="N647" s="235" t="s">
        <v>57</v>
      </c>
      <c r="O647" s="235" t="s">
        <v>47</v>
      </c>
      <c r="P647" s="235" t="s">
        <v>47</v>
      </c>
      <c r="Q647" s="235" t="s">
        <v>57</v>
      </c>
      <c r="R647" s="235" t="s">
        <v>57</v>
      </c>
      <c r="S647" s="235" t="s">
        <v>48</v>
      </c>
      <c r="T647" s="235" t="s">
        <v>48</v>
      </c>
      <c r="U647" s="235" t="s">
        <v>58</v>
      </c>
      <c r="V647" s="235" t="s">
        <v>48</v>
      </c>
      <c r="W647" s="235" t="s">
        <v>9165</v>
      </c>
      <c r="X647" s="235" t="s">
        <v>60</v>
      </c>
      <c r="Y647" s="235">
        <v>290</v>
      </c>
      <c r="Z647" s="235">
        <v>0</v>
      </c>
      <c r="AA647" s="235" t="s"/>
    </row>
    <row r="648" spans="1:27">
      <c r="A648" s="235" t="s">
        <v>11162</v>
      </c>
      <c r="B648" s="235" t="s">
        <v>45</v>
      </c>
      <c r="C648" s="235" t="s">
        <v>8952</v>
      </c>
      <c r="D648" s="235" t="s">
        <v>47</v>
      </c>
      <c r="E648" s="235" t="s">
        <v>48</v>
      </c>
      <c r="F648" s="235" t="s">
        <v>10993</v>
      </c>
      <c r="G648" s="235" t="s">
        <v>10994</v>
      </c>
      <c r="H648" s="235" t="s">
        <v>10243</v>
      </c>
      <c r="I648" s="235" t="s">
        <v>52</v>
      </c>
      <c r="J648" s="235" t="s">
        <v>116</v>
      </c>
      <c r="K648" s="235" t="s">
        <v>162</v>
      </c>
      <c r="L648" s="235" t="s">
        <v>55</v>
      </c>
      <c r="M648" s="235" t="s">
        <v>57</v>
      </c>
      <c r="N648" s="235" t="s">
        <v>57</v>
      </c>
      <c r="O648" s="235" t="s">
        <v>11163</v>
      </c>
      <c r="P648" s="235" t="s">
        <v>11164</v>
      </c>
      <c r="Q648" s="235" t="s">
        <v>8987</v>
      </c>
      <c r="R648" s="235" t="s">
        <v>57</v>
      </c>
      <c r="S648" s="235" t="s">
        <v>119</v>
      </c>
      <c r="T648" s="235" t="s">
        <v>53</v>
      </c>
      <c r="U648" s="235" t="s">
        <v>58</v>
      </c>
      <c r="V648" s="235" t="s">
        <v>48</v>
      </c>
      <c r="W648" s="235" t="s">
        <v>8988</v>
      </c>
      <c r="X648" s="235" t="s">
        <v>60</v>
      </c>
      <c r="Y648" s="235">
        <v>0</v>
      </c>
      <c r="Z648" s="235">
        <v>100</v>
      </c>
      <c r="AA648" s="235" t="s"/>
    </row>
    <row r="649" spans="1:27">
      <c r="A649" s="235" t="s">
        <v>11165</v>
      </c>
      <c r="B649" s="235" t="s">
        <v>45</v>
      </c>
      <c r="C649" s="235" t="s">
        <v>8952</v>
      </c>
      <c r="D649" s="235" t="s">
        <v>47</v>
      </c>
      <c r="E649" s="235" t="s">
        <v>48</v>
      </c>
      <c r="F649" s="235" t="s">
        <v>11166</v>
      </c>
      <c r="G649" s="235" t="s">
        <v>11167</v>
      </c>
      <c r="H649" s="235" t="s">
        <v>2824</v>
      </c>
      <c r="I649" s="235" t="s">
        <v>52</v>
      </c>
      <c r="J649" s="235" t="s">
        <v>53</v>
      </c>
      <c r="K649" s="235" t="s">
        <v>385</v>
      </c>
      <c r="L649" s="235" t="s">
        <v>55</v>
      </c>
      <c r="M649" s="235" t="s">
        <v>2786</v>
      </c>
      <c r="N649" s="235" t="s">
        <v>57</v>
      </c>
      <c r="O649" s="235" t="s">
        <v>47</v>
      </c>
      <c r="P649" s="235" t="s">
        <v>47</v>
      </c>
      <c r="Q649" s="235" t="s">
        <v>57</v>
      </c>
      <c r="R649" s="235" t="s">
        <v>57</v>
      </c>
      <c r="S649" s="235" t="s">
        <v>48</v>
      </c>
      <c r="T649" s="235" t="s">
        <v>48</v>
      </c>
      <c r="U649" s="235" t="s">
        <v>58</v>
      </c>
      <c r="V649" s="235" t="s">
        <v>48</v>
      </c>
      <c r="W649" s="235" t="s">
        <v>2787</v>
      </c>
      <c r="X649" s="235" t="s">
        <v>60</v>
      </c>
      <c r="Y649" s="235">
        <v>385</v>
      </c>
      <c r="Z649" s="235">
        <v>0</v>
      </c>
      <c r="AA649" s="235" t="s"/>
    </row>
    <row r="650" spans="1:27">
      <c r="A650" s="235" t="s">
        <v>11168</v>
      </c>
      <c r="B650" s="235" t="s">
        <v>45</v>
      </c>
      <c r="C650" s="235" t="s">
        <v>8952</v>
      </c>
      <c r="D650" s="235" t="s">
        <v>47</v>
      </c>
      <c r="E650" s="235" t="s">
        <v>48</v>
      </c>
      <c r="F650" s="235" t="s">
        <v>11166</v>
      </c>
      <c r="G650" s="235" t="s">
        <v>11167</v>
      </c>
      <c r="H650" s="235" t="s">
        <v>2824</v>
      </c>
      <c r="I650" s="235" t="s">
        <v>52</v>
      </c>
      <c r="J650" s="235" t="s">
        <v>116</v>
      </c>
      <c r="K650" s="235" t="s">
        <v>385</v>
      </c>
      <c r="L650" s="235" t="s">
        <v>55</v>
      </c>
      <c r="M650" s="235" t="s">
        <v>57</v>
      </c>
      <c r="N650" s="235" t="s">
        <v>57</v>
      </c>
      <c r="O650" s="235" t="s">
        <v>11169</v>
      </c>
      <c r="P650" s="235" t="s">
        <v>11170</v>
      </c>
      <c r="Q650" s="235" t="s">
        <v>8987</v>
      </c>
      <c r="R650" s="235" t="s">
        <v>57</v>
      </c>
      <c r="S650" s="235" t="s">
        <v>119</v>
      </c>
      <c r="T650" s="235" t="s">
        <v>53</v>
      </c>
      <c r="U650" s="235" t="s">
        <v>58</v>
      </c>
      <c r="V650" s="235" t="s">
        <v>48</v>
      </c>
      <c r="W650" s="235" t="s">
        <v>8988</v>
      </c>
      <c r="X650" s="235" t="s">
        <v>60</v>
      </c>
      <c r="Y650" s="235">
        <v>0</v>
      </c>
      <c r="Z650" s="235">
        <v>100</v>
      </c>
      <c r="AA650" s="235" t="s"/>
    </row>
    <row r="651" spans="1:27">
      <c r="A651" s="235" t="s">
        <v>11171</v>
      </c>
      <c r="B651" s="235" t="s">
        <v>45</v>
      </c>
      <c r="C651" s="235" t="s">
        <v>8952</v>
      </c>
      <c r="D651" s="235" t="s">
        <v>47</v>
      </c>
      <c r="E651" s="235" t="s">
        <v>48</v>
      </c>
      <c r="F651" s="235" t="s">
        <v>11072</v>
      </c>
      <c r="G651" s="235" t="s">
        <v>11073</v>
      </c>
      <c r="H651" s="235" t="s">
        <v>11074</v>
      </c>
      <c r="I651" s="235" t="s">
        <v>52</v>
      </c>
      <c r="J651" s="235" t="s">
        <v>116</v>
      </c>
      <c r="K651" s="235" t="s">
        <v>385</v>
      </c>
      <c r="L651" s="235" t="s">
        <v>55</v>
      </c>
      <c r="M651" s="235" t="s">
        <v>57</v>
      </c>
      <c r="N651" s="235" t="s">
        <v>57</v>
      </c>
      <c r="O651" s="235" t="s">
        <v>11172</v>
      </c>
      <c r="P651" s="235" t="s">
        <v>11173</v>
      </c>
      <c r="Q651" s="235" t="s">
        <v>8987</v>
      </c>
      <c r="R651" s="235" t="s">
        <v>57</v>
      </c>
      <c r="S651" s="235" t="s">
        <v>119</v>
      </c>
      <c r="T651" s="235" t="s">
        <v>53</v>
      </c>
      <c r="U651" s="235" t="s">
        <v>58</v>
      </c>
      <c r="V651" s="235" t="s">
        <v>48</v>
      </c>
      <c r="W651" s="235" t="s">
        <v>8988</v>
      </c>
      <c r="X651" s="235" t="s">
        <v>60</v>
      </c>
      <c r="Y651" s="235">
        <v>0</v>
      </c>
      <c r="Z651" s="235">
        <v>100</v>
      </c>
      <c r="AA651" s="235" t="s"/>
    </row>
    <row r="652" spans="1:27">
      <c r="A652" s="235" t="s">
        <v>11174</v>
      </c>
      <c r="B652" s="235" t="s">
        <v>45</v>
      </c>
      <c r="C652" s="235" t="s">
        <v>8952</v>
      </c>
      <c r="D652" s="235" t="s">
        <v>47</v>
      </c>
      <c r="E652" s="235" t="s">
        <v>48</v>
      </c>
      <c r="F652" s="235" t="s">
        <v>11175</v>
      </c>
      <c r="G652" s="235" t="s">
        <v>11176</v>
      </c>
      <c r="H652" s="235" t="s">
        <v>9605</v>
      </c>
      <c r="I652" s="235" t="s">
        <v>52</v>
      </c>
      <c r="J652" s="235" t="s">
        <v>53</v>
      </c>
      <c r="K652" s="235" t="s">
        <v>162</v>
      </c>
      <c r="L652" s="235" t="s">
        <v>55</v>
      </c>
      <c r="M652" s="235" t="s">
        <v>9787</v>
      </c>
      <c r="N652" s="235" t="s">
        <v>57</v>
      </c>
      <c r="O652" s="235" t="s">
        <v>47</v>
      </c>
      <c r="P652" s="235" t="s">
        <v>47</v>
      </c>
      <c r="Q652" s="235" t="s">
        <v>57</v>
      </c>
      <c r="R652" s="235" t="s">
        <v>57</v>
      </c>
      <c r="S652" s="235" t="s">
        <v>48</v>
      </c>
      <c r="T652" s="235" t="s">
        <v>48</v>
      </c>
      <c r="U652" s="235" t="s">
        <v>58</v>
      </c>
      <c r="V652" s="235" t="s">
        <v>48</v>
      </c>
      <c r="W652" s="235" t="s">
        <v>9788</v>
      </c>
      <c r="X652" s="235" t="s">
        <v>60</v>
      </c>
      <c r="Y652" s="235">
        <v>610</v>
      </c>
      <c r="Z652" s="235">
        <v>0</v>
      </c>
      <c r="AA652" s="235" t="s"/>
    </row>
    <row r="653" spans="1:27">
      <c r="A653" s="235" t="s">
        <v>11177</v>
      </c>
      <c r="B653" s="235" t="s">
        <v>45</v>
      </c>
      <c r="C653" s="235" t="s">
        <v>8952</v>
      </c>
      <c r="D653" s="235" t="s">
        <v>47</v>
      </c>
      <c r="E653" s="235" t="s">
        <v>48</v>
      </c>
      <c r="F653" s="235" t="s">
        <v>11082</v>
      </c>
      <c r="G653" s="235" t="s">
        <v>11083</v>
      </c>
      <c r="H653" s="235" t="s">
        <v>11084</v>
      </c>
      <c r="I653" s="235" t="s">
        <v>52</v>
      </c>
      <c r="J653" s="235" t="s">
        <v>116</v>
      </c>
      <c r="K653" s="235" t="s">
        <v>385</v>
      </c>
      <c r="L653" s="235" t="s">
        <v>55</v>
      </c>
      <c r="M653" s="235" t="s">
        <v>57</v>
      </c>
      <c r="N653" s="235" t="s">
        <v>57</v>
      </c>
      <c r="O653" s="235" t="s">
        <v>11178</v>
      </c>
      <c r="P653" s="235" t="s">
        <v>11179</v>
      </c>
      <c r="Q653" s="235" t="s">
        <v>8987</v>
      </c>
      <c r="R653" s="235" t="s">
        <v>57</v>
      </c>
      <c r="S653" s="235" t="s">
        <v>119</v>
      </c>
      <c r="T653" s="235" t="s">
        <v>53</v>
      </c>
      <c r="U653" s="235" t="s">
        <v>58</v>
      </c>
      <c r="V653" s="235" t="s">
        <v>48</v>
      </c>
      <c r="W653" s="235" t="s">
        <v>8988</v>
      </c>
      <c r="X653" s="235" t="s">
        <v>60</v>
      </c>
      <c r="Y653" s="235">
        <v>0</v>
      </c>
      <c r="Z653" s="235">
        <v>100</v>
      </c>
      <c r="AA653" s="235" t="s"/>
    </row>
    <row r="654" spans="1:27">
      <c r="A654" s="235" t="s">
        <v>11180</v>
      </c>
      <c r="B654" s="235" t="s">
        <v>45</v>
      </c>
      <c r="C654" s="235" t="s">
        <v>8952</v>
      </c>
      <c r="D654" s="235" t="s">
        <v>47</v>
      </c>
      <c r="E654" s="235" t="s">
        <v>48</v>
      </c>
      <c r="F654" s="235" t="s">
        <v>11181</v>
      </c>
      <c r="G654" s="235" t="s">
        <v>11182</v>
      </c>
      <c r="H654" s="235" t="s">
        <v>11112</v>
      </c>
      <c r="I654" s="235" t="s">
        <v>52</v>
      </c>
      <c r="J654" s="235" t="s">
        <v>53</v>
      </c>
      <c r="K654" s="235" t="s">
        <v>1534</v>
      </c>
      <c r="L654" s="235" t="s">
        <v>55</v>
      </c>
      <c r="M654" s="235" t="s">
        <v>9069</v>
      </c>
      <c r="N654" s="235" t="s">
        <v>57</v>
      </c>
      <c r="O654" s="235" t="s">
        <v>47</v>
      </c>
      <c r="P654" s="235" t="s">
        <v>47</v>
      </c>
      <c r="Q654" s="235" t="s">
        <v>57</v>
      </c>
      <c r="R654" s="235" t="s">
        <v>57</v>
      </c>
      <c r="S654" s="235" t="s">
        <v>48</v>
      </c>
      <c r="T654" s="235" t="s">
        <v>48</v>
      </c>
      <c r="U654" s="235" t="s">
        <v>58</v>
      </c>
      <c r="V654" s="235" t="s">
        <v>48</v>
      </c>
      <c r="W654" s="235" t="s">
        <v>9070</v>
      </c>
      <c r="X654" s="235" t="s">
        <v>60</v>
      </c>
      <c r="Y654" s="235">
        <v>255</v>
      </c>
      <c r="Z654" s="235">
        <v>0</v>
      </c>
      <c r="AA654" s="235" t="s"/>
    </row>
    <row r="655" spans="1:27">
      <c r="A655" s="235" t="s">
        <v>11183</v>
      </c>
      <c r="B655" s="235" t="s">
        <v>45</v>
      </c>
      <c r="C655" s="235" t="s">
        <v>8952</v>
      </c>
      <c r="D655" s="235" t="s">
        <v>47</v>
      </c>
      <c r="E655" s="235" t="s">
        <v>48</v>
      </c>
      <c r="F655" s="235" t="s">
        <v>11181</v>
      </c>
      <c r="G655" s="235" t="s">
        <v>11182</v>
      </c>
      <c r="H655" s="235" t="s">
        <v>11112</v>
      </c>
      <c r="I655" s="235" t="s">
        <v>52</v>
      </c>
      <c r="J655" s="235" t="s">
        <v>116</v>
      </c>
      <c r="K655" s="235" t="s">
        <v>1534</v>
      </c>
      <c r="L655" s="235" t="s">
        <v>55</v>
      </c>
      <c r="M655" s="235" t="s">
        <v>57</v>
      </c>
      <c r="N655" s="235" t="s">
        <v>57</v>
      </c>
      <c r="O655" s="235" t="s">
        <v>11184</v>
      </c>
      <c r="P655" s="235" t="s">
        <v>11185</v>
      </c>
      <c r="Q655" s="235" t="s">
        <v>8987</v>
      </c>
      <c r="R655" s="235" t="s">
        <v>57</v>
      </c>
      <c r="S655" s="235" t="s">
        <v>119</v>
      </c>
      <c r="T655" s="235" t="s">
        <v>53</v>
      </c>
      <c r="U655" s="235" t="s">
        <v>58</v>
      </c>
      <c r="V655" s="235" t="s">
        <v>48</v>
      </c>
      <c r="W655" s="235" t="s">
        <v>8988</v>
      </c>
      <c r="X655" s="235" t="s">
        <v>60</v>
      </c>
      <c r="Y655" s="235">
        <v>0</v>
      </c>
      <c r="Z655" s="235">
        <v>100</v>
      </c>
      <c r="AA655" s="235" t="s"/>
    </row>
    <row r="656" spans="1:27">
      <c r="A656" s="235" t="s">
        <v>11186</v>
      </c>
      <c r="B656" s="235" t="s">
        <v>45</v>
      </c>
      <c r="C656" s="235" t="s">
        <v>8952</v>
      </c>
      <c r="D656" s="235" t="s">
        <v>47</v>
      </c>
      <c r="E656" s="235" t="s">
        <v>48</v>
      </c>
      <c r="F656" s="235" t="s">
        <v>11187</v>
      </c>
      <c r="G656" s="235" t="s">
        <v>11188</v>
      </c>
      <c r="H656" s="235" t="s">
        <v>11112</v>
      </c>
      <c r="I656" s="235" t="s">
        <v>52</v>
      </c>
      <c r="J656" s="235" t="s">
        <v>53</v>
      </c>
      <c r="K656" s="235" t="s">
        <v>1534</v>
      </c>
      <c r="L656" s="235" t="s">
        <v>55</v>
      </c>
      <c r="M656" s="235" t="s">
        <v>9069</v>
      </c>
      <c r="N656" s="235" t="s">
        <v>57</v>
      </c>
      <c r="O656" s="235" t="s">
        <v>47</v>
      </c>
      <c r="P656" s="235" t="s">
        <v>47</v>
      </c>
      <c r="Q656" s="235" t="s">
        <v>57</v>
      </c>
      <c r="R656" s="235" t="s">
        <v>57</v>
      </c>
      <c r="S656" s="235" t="s">
        <v>48</v>
      </c>
      <c r="T656" s="235" t="s">
        <v>48</v>
      </c>
      <c r="U656" s="235" t="s">
        <v>58</v>
      </c>
      <c r="V656" s="235" t="s">
        <v>48</v>
      </c>
      <c r="W656" s="235" t="s">
        <v>9070</v>
      </c>
      <c r="X656" s="235" t="s">
        <v>60</v>
      </c>
      <c r="Y656" s="235">
        <v>255</v>
      </c>
      <c r="Z656" s="235">
        <v>0</v>
      </c>
      <c r="AA656" s="235" t="s"/>
    </row>
    <row r="657" spans="1:27">
      <c r="A657" s="235" t="s">
        <v>11189</v>
      </c>
      <c r="B657" s="235" t="s">
        <v>45</v>
      </c>
      <c r="C657" s="235" t="s">
        <v>8952</v>
      </c>
      <c r="D657" s="235" t="s">
        <v>47</v>
      </c>
      <c r="E657" s="235" t="s">
        <v>48</v>
      </c>
      <c r="F657" s="235" t="s">
        <v>11187</v>
      </c>
      <c r="G657" s="235" t="s">
        <v>11188</v>
      </c>
      <c r="H657" s="235" t="s">
        <v>11112</v>
      </c>
      <c r="I657" s="235" t="s">
        <v>52</v>
      </c>
      <c r="J657" s="235" t="s">
        <v>116</v>
      </c>
      <c r="K657" s="235" t="s">
        <v>1534</v>
      </c>
      <c r="L657" s="235" t="s">
        <v>55</v>
      </c>
      <c r="M657" s="235" t="s">
        <v>57</v>
      </c>
      <c r="N657" s="235" t="s">
        <v>57</v>
      </c>
      <c r="O657" s="235" t="s">
        <v>11190</v>
      </c>
      <c r="P657" s="235" t="s">
        <v>11191</v>
      </c>
      <c r="Q657" s="235" t="s">
        <v>8987</v>
      </c>
      <c r="R657" s="235" t="s">
        <v>57</v>
      </c>
      <c r="S657" s="235" t="s">
        <v>119</v>
      </c>
      <c r="T657" s="235" t="s">
        <v>53</v>
      </c>
      <c r="U657" s="235" t="s">
        <v>58</v>
      </c>
      <c r="V657" s="235" t="s">
        <v>48</v>
      </c>
      <c r="W657" s="235" t="s">
        <v>8988</v>
      </c>
      <c r="X657" s="235" t="s">
        <v>60</v>
      </c>
      <c r="Y657" s="235">
        <v>0</v>
      </c>
      <c r="Z657" s="235">
        <v>100</v>
      </c>
      <c r="AA657" s="235" t="s"/>
    </row>
    <row r="658" spans="1:27">
      <c r="A658" s="235" t="s">
        <v>11192</v>
      </c>
      <c r="B658" s="235" t="s">
        <v>45</v>
      </c>
      <c r="C658" s="235" t="s">
        <v>8952</v>
      </c>
      <c r="D658" s="235" t="s">
        <v>47</v>
      </c>
      <c r="E658" s="235" t="s">
        <v>48</v>
      </c>
      <c r="F658" s="235" t="s">
        <v>11193</v>
      </c>
      <c r="G658" s="235" t="s">
        <v>11194</v>
      </c>
      <c r="H658" s="235" t="s">
        <v>11195</v>
      </c>
      <c r="I658" s="235" t="s">
        <v>52</v>
      </c>
      <c r="J658" s="235" t="s">
        <v>53</v>
      </c>
      <c r="K658" s="235" t="s">
        <v>385</v>
      </c>
      <c r="L658" s="235" t="s">
        <v>55</v>
      </c>
      <c r="M658" s="235" t="s">
        <v>9069</v>
      </c>
      <c r="N658" s="235" t="s">
        <v>57</v>
      </c>
      <c r="O658" s="235" t="s">
        <v>47</v>
      </c>
      <c r="P658" s="235" t="s">
        <v>47</v>
      </c>
      <c r="Q658" s="235" t="s">
        <v>57</v>
      </c>
      <c r="R658" s="235" t="s">
        <v>57</v>
      </c>
      <c r="S658" s="235" t="s">
        <v>48</v>
      </c>
      <c r="T658" s="235" t="s">
        <v>48</v>
      </c>
      <c r="U658" s="235" t="s">
        <v>58</v>
      </c>
      <c r="V658" s="235" t="s">
        <v>48</v>
      </c>
      <c r="W658" s="235" t="s">
        <v>9070</v>
      </c>
      <c r="X658" s="235" t="s">
        <v>60</v>
      </c>
      <c r="Y658" s="235">
        <v>255</v>
      </c>
      <c r="Z658" s="235">
        <v>0</v>
      </c>
      <c r="AA658" s="235" t="s"/>
    </row>
    <row r="659" spans="1:27">
      <c r="A659" s="235" t="s">
        <v>11196</v>
      </c>
      <c r="B659" s="235" t="s">
        <v>45</v>
      </c>
      <c r="C659" s="235" t="s">
        <v>8952</v>
      </c>
      <c r="D659" s="235" t="s">
        <v>47</v>
      </c>
      <c r="E659" s="235" t="s">
        <v>48</v>
      </c>
      <c r="F659" s="235" t="s">
        <v>11193</v>
      </c>
      <c r="G659" s="235" t="s">
        <v>11194</v>
      </c>
      <c r="H659" s="235" t="s">
        <v>11195</v>
      </c>
      <c r="I659" s="235" t="s">
        <v>52</v>
      </c>
      <c r="J659" s="235" t="s">
        <v>116</v>
      </c>
      <c r="K659" s="235" t="s">
        <v>385</v>
      </c>
      <c r="L659" s="235" t="s">
        <v>55</v>
      </c>
      <c r="M659" s="235" t="s">
        <v>57</v>
      </c>
      <c r="N659" s="235" t="s">
        <v>57</v>
      </c>
      <c r="O659" s="235" t="s">
        <v>11197</v>
      </c>
      <c r="P659" s="235" t="s">
        <v>11198</v>
      </c>
      <c r="Q659" s="235" t="s">
        <v>8987</v>
      </c>
      <c r="R659" s="235" t="s">
        <v>57</v>
      </c>
      <c r="S659" s="235" t="s">
        <v>119</v>
      </c>
      <c r="T659" s="235" t="s">
        <v>53</v>
      </c>
      <c r="U659" s="235" t="s">
        <v>58</v>
      </c>
      <c r="V659" s="235" t="s">
        <v>48</v>
      </c>
      <c r="W659" s="235" t="s">
        <v>8988</v>
      </c>
      <c r="X659" s="235" t="s">
        <v>60</v>
      </c>
      <c r="Y659" s="235">
        <v>0</v>
      </c>
      <c r="Z659" s="235">
        <v>100</v>
      </c>
      <c r="AA659" s="235" t="s"/>
    </row>
    <row r="660" spans="1:27">
      <c r="A660" s="235" t="s">
        <v>11199</v>
      </c>
      <c r="B660" s="235" t="s">
        <v>45</v>
      </c>
      <c r="C660" s="235" t="s">
        <v>8952</v>
      </c>
      <c r="D660" s="235" t="s">
        <v>47</v>
      </c>
      <c r="E660" s="235" t="s">
        <v>48</v>
      </c>
      <c r="F660" s="235" t="s">
        <v>11086</v>
      </c>
      <c r="G660" s="235" t="s">
        <v>11087</v>
      </c>
      <c r="H660" s="235" t="s">
        <v>2824</v>
      </c>
      <c r="I660" s="235" t="s">
        <v>52</v>
      </c>
      <c r="J660" s="235" t="s">
        <v>116</v>
      </c>
      <c r="K660" s="235" t="s">
        <v>385</v>
      </c>
      <c r="L660" s="235" t="s">
        <v>55</v>
      </c>
      <c r="M660" s="235" t="s">
        <v>57</v>
      </c>
      <c r="N660" s="235" t="s">
        <v>57</v>
      </c>
      <c r="O660" s="235" t="s">
        <v>11200</v>
      </c>
      <c r="P660" s="235" t="s">
        <v>11201</v>
      </c>
      <c r="Q660" s="235" t="s">
        <v>8987</v>
      </c>
      <c r="R660" s="235" t="s">
        <v>57</v>
      </c>
      <c r="S660" s="235" t="s">
        <v>119</v>
      </c>
      <c r="T660" s="235" t="s">
        <v>53</v>
      </c>
      <c r="U660" s="235" t="s">
        <v>58</v>
      </c>
      <c r="V660" s="235" t="s">
        <v>48</v>
      </c>
      <c r="W660" s="235" t="s">
        <v>8988</v>
      </c>
      <c r="X660" s="235" t="s">
        <v>60</v>
      </c>
      <c r="Y660" s="235">
        <v>0</v>
      </c>
      <c r="Z660" s="235">
        <v>100</v>
      </c>
      <c r="AA660" s="235" t="s"/>
    </row>
    <row r="661" spans="1:27">
      <c r="A661" s="235" t="s">
        <v>11202</v>
      </c>
      <c r="B661" s="235" t="s">
        <v>45</v>
      </c>
      <c r="C661" s="235" t="s">
        <v>8952</v>
      </c>
      <c r="D661" s="235" t="s">
        <v>47</v>
      </c>
      <c r="E661" s="235" t="s">
        <v>48</v>
      </c>
      <c r="F661" s="235" t="s">
        <v>11203</v>
      </c>
      <c r="G661" s="235" t="s">
        <v>11204</v>
      </c>
      <c r="H661" s="235" t="s">
        <v>9454</v>
      </c>
      <c r="I661" s="235" t="s">
        <v>52</v>
      </c>
      <c r="J661" s="235" t="s">
        <v>53</v>
      </c>
      <c r="K661" s="235" t="s">
        <v>1290</v>
      </c>
      <c r="L661" s="235" t="s">
        <v>55</v>
      </c>
      <c r="M661" s="235" t="s">
        <v>2015</v>
      </c>
      <c r="N661" s="235" t="s">
        <v>57</v>
      </c>
      <c r="O661" s="235" t="s">
        <v>47</v>
      </c>
      <c r="P661" s="235" t="s">
        <v>47</v>
      </c>
      <c r="Q661" s="235" t="s">
        <v>57</v>
      </c>
      <c r="R661" s="235" t="s">
        <v>57</v>
      </c>
      <c r="S661" s="235" t="s">
        <v>48</v>
      </c>
      <c r="T661" s="235" t="s">
        <v>48</v>
      </c>
      <c r="U661" s="235" t="s">
        <v>58</v>
      </c>
      <c r="V661" s="235" t="s">
        <v>48</v>
      </c>
      <c r="W661" s="235" t="s">
        <v>2016</v>
      </c>
      <c r="X661" s="235" t="s">
        <v>60</v>
      </c>
      <c r="Y661" s="235">
        <v>415</v>
      </c>
      <c r="Z661" s="235">
        <v>0</v>
      </c>
      <c r="AA661" s="235" t="s"/>
    </row>
    <row r="662" spans="1:27">
      <c r="A662" s="235" t="s">
        <v>11205</v>
      </c>
      <c r="B662" s="235" t="s">
        <v>45</v>
      </c>
      <c r="C662" s="235" t="s">
        <v>8952</v>
      </c>
      <c r="D662" s="235" t="s">
        <v>47</v>
      </c>
      <c r="E662" s="235" t="s">
        <v>48</v>
      </c>
      <c r="F662" s="235" t="s">
        <v>11203</v>
      </c>
      <c r="G662" s="235" t="s">
        <v>11204</v>
      </c>
      <c r="H662" s="235" t="s">
        <v>9454</v>
      </c>
      <c r="I662" s="235" t="s">
        <v>52</v>
      </c>
      <c r="J662" s="235" t="s">
        <v>116</v>
      </c>
      <c r="K662" s="235" t="s">
        <v>1290</v>
      </c>
      <c r="L662" s="235" t="s">
        <v>55</v>
      </c>
      <c r="M662" s="235" t="s">
        <v>57</v>
      </c>
      <c r="N662" s="235" t="s">
        <v>57</v>
      </c>
      <c r="O662" s="235" t="s">
        <v>11206</v>
      </c>
      <c r="P662" s="235" t="s">
        <v>11207</v>
      </c>
      <c r="Q662" s="235" t="s">
        <v>8987</v>
      </c>
      <c r="R662" s="235" t="s">
        <v>57</v>
      </c>
      <c r="S662" s="235" t="s">
        <v>119</v>
      </c>
      <c r="T662" s="235" t="s">
        <v>53</v>
      </c>
      <c r="U662" s="235" t="s">
        <v>58</v>
      </c>
      <c r="V662" s="235" t="s">
        <v>48</v>
      </c>
      <c r="W662" s="235" t="s">
        <v>8988</v>
      </c>
      <c r="X662" s="235" t="s">
        <v>60</v>
      </c>
      <c r="Y662" s="235">
        <v>0</v>
      </c>
      <c r="Z662" s="235">
        <v>100</v>
      </c>
      <c r="AA662" s="235" t="s"/>
    </row>
    <row r="663" spans="1:27">
      <c r="A663" s="235" t="s">
        <v>11208</v>
      </c>
      <c r="B663" s="235" t="s">
        <v>45</v>
      </c>
      <c r="C663" s="235" t="s">
        <v>8952</v>
      </c>
      <c r="D663" s="235" t="s">
        <v>47</v>
      </c>
      <c r="E663" s="235" t="s">
        <v>48</v>
      </c>
      <c r="F663" s="235" t="s">
        <v>11209</v>
      </c>
      <c r="G663" s="235" t="s">
        <v>11210</v>
      </c>
      <c r="H663" s="235" t="s">
        <v>11195</v>
      </c>
      <c r="I663" s="235" t="s">
        <v>52</v>
      </c>
      <c r="J663" s="235" t="s">
        <v>53</v>
      </c>
      <c r="K663" s="235" t="s">
        <v>385</v>
      </c>
      <c r="L663" s="235" t="s">
        <v>55</v>
      </c>
      <c r="M663" s="235" t="s">
        <v>9164</v>
      </c>
      <c r="N663" s="235" t="s">
        <v>57</v>
      </c>
      <c r="O663" s="235" t="s">
        <v>47</v>
      </c>
      <c r="P663" s="235" t="s">
        <v>47</v>
      </c>
      <c r="Q663" s="235" t="s">
        <v>57</v>
      </c>
      <c r="R663" s="235" t="s">
        <v>57</v>
      </c>
      <c r="S663" s="235" t="s">
        <v>48</v>
      </c>
      <c r="T663" s="235" t="s">
        <v>48</v>
      </c>
      <c r="U663" s="235" t="s">
        <v>58</v>
      </c>
      <c r="V663" s="235" t="s">
        <v>48</v>
      </c>
      <c r="W663" s="235" t="s">
        <v>9165</v>
      </c>
      <c r="X663" s="235" t="s">
        <v>60</v>
      </c>
      <c r="Y663" s="235">
        <v>290</v>
      </c>
      <c r="Z663" s="235">
        <v>0</v>
      </c>
      <c r="AA663" s="235" t="s"/>
    </row>
    <row r="664" spans="1:27">
      <c r="A664" s="235" t="s">
        <v>11211</v>
      </c>
      <c r="B664" s="235" t="s">
        <v>45</v>
      </c>
      <c r="C664" s="235" t="s">
        <v>8952</v>
      </c>
      <c r="D664" s="235" t="s">
        <v>47</v>
      </c>
      <c r="E664" s="235" t="s">
        <v>48</v>
      </c>
      <c r="F664" s="235" t="s">
        <v>11212</v>
      </c>
      <c r="G664" s="235" t="s">
        <v>11213</v>
      </c>
      <c r="H664" s="235" t="s">
        <v>11214</v>
      </c>
      <c r="I664" s="235" t="s">
        <v>52</v>
      </c>
      <c r="J664" s="235" t="s">
        <v>53</v>
      </c>
      <c r="K664" s="235" t="s">
        <v>1228</v>
      </c>
      <c r="L664" s="235" t="s">
        <v>55</v>
      </c>
      <c r="M664" s="235" t="s">
        <v>9652</v>
      </c>
      <c r="N664" s="235" t="s">
        <v>57</v>
      </c>
      <c r="O664" s="235" t="s">
        <v>47</v>
      </c>
      <c r="P664" s="235" t="s">
        <v>47</v>
      </c>
      <c r="Q664" s="235" t="s">
        <v>57</v>
      </c>
      <c r="R664" s="235" t="s">
        <v>57</v>
      </c>
      <c r="S664" s="235" t="s">
        <v>48</v>
      </c>
      <c r="T664" s="235" t="s">
        <v>48</v>
      </c>
      <c r="U664" s="235" t="s">
        <v>58</v>
      </c>
      <c r="V664" s="235" t="s">
        <v>48</v>
      </c>
      <c r="W664" s="235" t="s">
        <v>469</v>
      </c>
      <c r="X664" s="235" t="s">
        <v>60</v>
      </c>
      <c r="Y664" s="235">
        <v>470</v>
      </c>
      <c r="Z664" s="235">
        <v>0</v>
      </c>
      <c r="AA664" s="235" t="s"/>
    </row>
    <row r="665" spans="1:27">
      <c r="A665" s="235" t="s">
        <v>11215</v>
      </c>
      <c r="B665" s="235" t="s">
        <v>45</v>
      </c>
      <c r="C665" s="235" t="s">
        <v>8952</v>
      </c>
      <c r="D665" s="235" t="s">
        <v>47</v>
      </c>
      <c r="E665" s="235" t="s">
        <v>48</v>
      </c>
      <c r="F665" s="235" t="s">
        <v>11216</v>
      </c>
      <c r="G665" s="235" t="s">
        <v>11217</v>
      </c>
      <c r="H665" s="235" t="s">
        <v>2824</v>
      </c>
      <c r="I665" s="235" t="s">
        <v>52</v>
      </c>
      <c r="J665" s="235" t="s">
        <v>53</v>
      </c>
      <c r="K665" s="235" t="s">
        <v>385</v>
      </c>
      <c r="L665" s="235" t="s">
        <v>55</v>
      </c>
      <c r="M665" s="235" t="s">
        <v>9152</v>
      </c>
      <c r="N665" s="235" t="s">
        <v>57</v>
      </c>
      <c r="O665" s="235" t="s">
        <v>47</v>
      </c>
      <c r="P665" s="235" t="s">
        <v>47</v>
      </c>
      <c r="Q665" s="235" t="s">
        <v>57</v>
      </c>
      <c r="R665" s="235" t="s">
        <v>57</v>
      </c>
      <c r="S665" s="235" t="s">
        <v>48</v>
      </c>
      <c r="T665" s="235" t="s">
        <v>48</v>
      </c>
      <c r="U665" s="235" t="s">
        <v>58</v>
      </c>
      <c r="V665" s="235" t="s">
        <v>48</v>
      </c>
      <c r="W665" s="235" t="s">
        <v>9153</v>
      </c>
      <c r="X665" s="235" t="s">
        <v>60</v>
      </c>
      <c r="Y665" s="235">
        <v>240</v>
      </c>
      <c r="Z665" s="235">
        <v>0</v>
      </c>
      <c r="AA665" s="235" t="s"/>
    </row>
    <row r="666" spans="1:27">
      <c r="A666" s="235" t="s">
        <v>11218</v>
      </c>
      <c r="B666" s="235" t="s">
        <v>45</v>
      </c>
      <c r="C666" s="235" t="s">
        <v>8952</v>
      </c>
      <c r="D666" s="235" t="s">
        <v>47</v>
      </c>
      <c r="E666" s="235" t="s">
        <v>48</v>
      </c>
      <c r="F666" s="235" t="s">
        <v>11092</v>
      </c>
      <c r="G666" s="235" t="s">
        <v>11093</v>
      </c>
      <c r="H666" s="235" t="s">
        <v>2824</v>
      </c>
      <c r="I666" s="235" t="s">
        <v>52</v>
      </c>
      <c r="J666" s="235" t="s">
        <v>116</v>
      </c>
      <c r="K666" s="235" t="s">
        <v>385</v>
      </c>
      <c r="L666" s="235" t="s">
        <v>55</v>
      </c>
      <c r="M666" s="235" t="s">
        <v>57</v>
      </c>
      <c r="N666" s="235" t="s">
        <v>57</v>
      </c>
      <c r="O666" s="235" t="s">
        <v>11219</v>
      </c>
      <c r="P666" s="235" t="s">
        <v>11220</v>
      </c>
      <c r="Q666" s="235" t="s">
        <v>8987</v>
      </c>
      <c r="R666" s="235" t="s">
        <v>57</v>
      </c>
      <c r="S666" s="235" t="s">
        <v>119</v>
      </c>
      <c r="T666" s="235" t="s">
        <v>53</v>
      </c>
      <c r="U666" s="235" t="s">
        <v>58</v>
      </c>
      <c r="V666" s="235" t="s">
        <v>48</v>
      </c>
      <c r="W666" s="235" t="s">
        <v>8988</v>
      </c>
      <c r="X666" s="235" t="s">
        <v>60</v>
      </c>
      <c r="Y666" s="235">
        <v>0</v>
      </c>
      <c r="Z666" s="235">
        <v>100</v>
      </c>
      <c r="AA666" s="235" t="s"/>
    </row>
    <row r="667" spans="1:27">
      <c r="A667" s="235" t="s">
        <v>11221</v>
      </c>
      <c r="B667" s="235" t="s">
        <v>45</v>
      </c>
      <c r="C667" s="235" t="s">
        <v>8952</v>
      </c>
      <c r="D667" s="235" t="s">
        <v>47</v>
      </c>
      <c r="E667" s="235" t="s">
        <v>48</v>
      </c>
      <c r="F667" s="235" t="s">
        <v>11092</v>
      </c>
      <c r="G667" s="235" t="s">
        <v>11093</v>
      </c>
      <c r="H667" s="235" t="s">
        <v>2824</v>
      </c>
      <c r="I667" s="235" t="s">
        <v>52</v>
      </c>
      <c r="J667" s="235" t="s">
        <v>116</v>
      </c>
      <c r="K667" s="235" t="s">
        <v>385</v>
      </c>
      <c r="L667" s="235" t="s">
        <v>55</v>
      </c>
      <c r="M667" s="235" t="s">
        <v>57</v>
      </c>
      <c r="N667" s="235" t="s">
        <v>57</v>
      </c>
      <c r="O667" s="235" t="s">
        <v>11222</v>
      </c>
      <c r="P667" s="235" t="s">
        <v>11223</v>
      </c>
      <c r="Q667" s="235" t="s">
        <v>8987</v>
      </c>
      <c r="R667" s="235" t="s">
        <v>57</v>
      </c>
      <c r="S667" s="235" t="s">
        <v>119</v>
      </c>
      <c r="T667" s="235" t="s">
        <v>53</v>
      </c>
      <c r="U667" s="235" t="s">
        <v>58</v>
      </c>
      <c r="V667" s="235" t="s">
        <v>48</v>
      </c>
      <c r="W667" s="235" t="s">
        <v>8988</v>
      </c>
      <c r="X667" s="235" t="s">
        <v>60</v>
      </c>
      <c r="Y667" s="235">
        <v>0</v>
      </c>
      <c r="Z667" s="235">
        <v>100</v>
      </c>
      <c r="AA667" s="235" t="s"/>
    </row>
    <row r="668" spans="1:27">
      <c r="A668" s="235" t="s">
        <v>11224</v>
      </c>
      <c r="B668" s="235" t="s">
        <v>45</v>
      </c>
      <c r="C668" s="235" t="s">
        <v>8952</v>
      </c>
      <c r="D668" s="235" t="s">
        <v>47</v>
      </c>
      <c r="E668" s="235" t="s">
        <v>48</v>
      </c>
      <c r="F668" s="235" t="s">
        <v>11092</v>
      </c>
      <c r="G668" s="235" t="s">
        <v>11093</v>
      </c>
      <c r="H668" s="235" t="s">
        <v>2824</v>
      </c>
      <c r="I668" s="235" t="s">
        <v>52</v>
      </c>
      <c r="J668" s="235" t="s">
        <v>116</v>
      </c>
      <c r="K668" s="235" t="s">
        <v>385</v>
      </c>
      <c r="L668" s="235" t="s">
        <v>55</v>
      </c>
      <c r="M668" s="235" t="s">
        <v>57</v>
      </c>
      <c r="N668" s="235" t="s">
        <v>57</v>
      </c>
      <c r="O668" s="235" t="s">
        <v>11225</v>
      </c>
      <c r="P668" s="235" t="s">
        <v>11226</v>
      </c>
      <c r="Q668" s="235" t="s">
        <v>8987</v>
      </c>
      <c r="R668" s="235" t="s">
        <v>57</v>
      </c>
      <c r="S668" s="235" t="s">
        <v>119</v>
      </c>
      <c r="T668" s="235" t="s">
        <v>53</v>
      </c>
      <c r="U668" s="235" t="s">
        <v>58</v>
      </c>
      <c r="V668" s="235" t="s">
        <v>48</v>
      </c>
      <c r="W668" s="235" t="s">
        <v>8988</v>
      </c>
      <c r="X668" s="235" t="s">
        <v>60</v>
      </c>
      <c r="Y668" s="235">
        <v>0</v>
      </c>
      <c r="Z668" s="235">
        <v>100</v>
      </c>
      <c r="AA668" s="235" t="s"/>
    </row>
    <row r="669" spans="1:27">
      <c r="A669" s="235" t="s">
        <v>11227</v>
      </c>
      <c r="B669" s="235" t="s">
        <v>45</v>
      </c>
      <c r="C669" s="235" t="s">
        <v>8952</v>
      </c>
      <c r="D669" s="235" t="s">
        <v>47</v>
      </c>
      <c r="E669" s="235" t="s">
        <v>48</v>
      </c>
      <c r="F669" s="235" t="s">
        <v>11228</v>
      </c>
      <c r="G669" s="235" t="s">
        <v>11229</v>
      </c>
      <c r="H669" s="235" t="s">
        <v>2824</v>
      </c>
      <c r="I669" s="235" t="s">
        <v>52</v>
      </c>
      <c r="J669" s="235" t="s">
        <v>53</v>
      </c>
      <c r="K669" s="235" t="s">
        <v>385</v>
      </c>
      <c r="L669" s="235" t="s">
        <v>55</v>
      </c>
      <c r="M669" s="235" t="s">
        <v>9400</v>
      </c>
      <c r="N669" s="235" t="s">
        <v>57</v>
      </c>
      <c r="O669" s="235" t="s">
        <v>47</v>
      </c>
      <c r="P669" s="235" t="s">
        <v>47</v>
      </c>
      <c r="Q669" s="235" t="s">
        <v>57</v>
      </c>
      <c r="R669" s="235" t="s">
        <v>57</v>
      </c>
      <c r="S669" s="235" t="s">
        <v>48</v>
      </c>
      <c r="T669" s="235" t="s">
        <v>48</v>
      </c>
      <c r="U669" s="235" t="s">
        <v>58</v>
      </c>
      <c r="V669" s="235" t="s">
        <v>48</v>
      </c>
      <c r="W669" s="235" t="s">
        <v>9401</v>
      </c>
      <c r="X669" s="235" t="s">
        <v>60</v>
      </c>
      <c r="Y669" s="235">
        <v>270</v>
      </c>
      <c r="Z669" s="235">
        <v>0</v>
      </c>
      <c r="AA669" s="235" t="s"/>
    </row>
    <row r="670" spans="1:27">
      <c r="A670" s="235" t="s">
        <v>11230</v>
      </c>
      <c r="B670" s="235" t="s">
        <v>45</v>
      </c>
      <c r="C670" s="235" t="s">
        <v>8952</v>
      </c>
      <c r="D670" s="235" t="s">
        <v>47</v>
      </c>
      <c r="E670" s="235" t="s">
        <v>48</v>
      </c>
      <c r="F670" s="235" t="s">
        <v>11228</v>
      </c>
      <c r="G670" s="235" t="s">
        <v>11229</v>
      </c>
      <c r="H670" s="235" t="s">
        <v>2824</v>
      </c>
      <c r="I670" s="235" t="s">
        <v>52</v>
      </c>
      <c r="J670" s="235" t="s">
        <v>116</v>
      </c>
      <c r="K670" s="235" t="s">
        <v>385</v>
      </c>
      <c r="L670" s="235" t="s">
        <v>55</v>
      </c>
      <c r="M670" s="235" t="s">
        <v>57</v>
      </c>
      <c r="N670" s="235" t="s">
        <v>57</v>
      </c>
      <c r="O670" s="235" t="s">
        <v>11231</v>
      </c>
      <c r="P670" s="235" t="s">
        <v>11232</v>
      </c>
      <c r="Q670" s="235" t="s">
        <v>9400</v>
      </c>
      <c r="R670" s="235" t="s">
        <v>57</v>
      </c>
      <c r="S670" s="235" t="s">
        <v>119</v>
      </c>
      <c r="T670" s="235" t="s">
        <v>53</v>
      </c>
      <c r="U670" s="235" t="s">
        <v>58</v>
      </c>
      <c r="V670" s="235" t="s">
        <v>48</v>
      </c>
      <c r="W670" s="235" t="s">
        <v>11233</v>
      </c>
      <c r="X670" s="235" t="s">
        <v>60</v>
      </c>
      <c r="Y670" s="235">
        <v>0</v>
      </c>
      <c r="Z670" s="235">
        <v>270</v>
      </c>
      <c r="AA670" s="235" t="s"/>
    </row>
    <row r="671" spans="1:27">
      <c r="A671" s="235" t="s">
        <v>11234</v>
      </c>
      <c r="B671" s="235" t="s">
        <v>45</v>
      </c>
      <c r="C671" s="235" t="s">
        <v>8952</v>
      </c>
      <c r="D671" s="235" t="s">
        <v>47</v>
      </c>
      <c r="E671" s="235" t="s">
        <v>48</v>
      </c>
      <c r="F671" s="235" t="s">
        <v>11235</v>
      </c>
      <c r="G671" s="235" t="s">
        <v>11236</v>
      </c>
      <c r="H671" s="235" t="s">
        <v>11237</v>
      </c>
      <c r="I671" s="235" t="s">
        <v>52</v>
      </c>
      <c r="J671" s="235" t="s">
        <v>53</v>
      </c>
      <c r="K671" s="235" t="s">
        <v>666</v>
      </c>
      <c r="L671" s="235" t="s">
        <v>55</v>
      </c>
      <c r="M671" s="235" t="s">
        <v>9652</v>
      </c>
      <c r="N671" s="235" t="s">
        <v>57</v>
      </c>
      <c r="O671" s="235" t="s">
        <v>47</v>
      </c>
      <c r="P671" s="235" t="s">
        <v>47</v>
      </c>
      <c r="Q671" s="235" t="s">
        <v>57</v>
      </c>
      <c r="R671" s="235" t="s">
        <v>57</v>
      </c>
      <c r="S671" s="235" t="s">
        <v>48</v>
      </c>
      <c r="T671" s="235" t="s">
        <v>48</v>
      </c>
      <c r="U671" s="235" t="s">
        <v>58</v>
      </c>
      <c r="V671" s="235" t="s">
        <v>48</v>
      </c>
      <c r="W671" s="235" t="s">
        <v>469</v>
      </c>
      <c r="X671" s="235" t="s">
        <v>60</v>
      </c>
      <c r="Y671" s="235">
        <v>470</v>
      </c>
      <c r="Z671" s="235">
        <v>0</v>
      </c>
      <c r="AA671" s="235" t="s"/>
    </row>
    <row r="672" spans="1:27">
      <c r="A672" s="235" t="s">
        <v>11238</v>
      </c>
      <c r="B672" s="235" t="s">
        <v>45</v>
      </c>
      <c r="C672" s="235" t="s">
        <v>8952</v>
      </c>
      <c r="D672" s="235" t="s">
        <v>47</v>
      </c>
      <c r="E672" s="235" t="s">
        <v>48</v>
      </c>
      <c r="F672" s="235" t="s">
        <v>11239</v>
      </c>
      <c r="G672" s="235" t="s">
        <v>11240</v>
      </c>
      <c r="H672" s="235" t="s">
        <v>11241</v>
      </c>
      <c r="I672" s="235" t="s">
        <v>52</v>
      </c>
      <c r="J672" s="235" t="s">
        <v>53</v>
      </c>
      <c r="K672" s="235" t="s">
        <v>417</v>
      </c>
      <c r="L672" s="235" t="s">
        <v>55</v>
      </c>
      <c r="M672" s="235" t="s">
        <v>9169</v>
      </c>
      <c r="N672" s="235" t="s">
        <v>57</v>
      </c>
      <c r="O672" s="235" t="s">
        <v>47</v>
      </c>
      <c r="P672" s="235" t="s">
        <v>47</v>
      </c>
      <c r="Q672" s="235" t="s">
        <v>57</v>
      </c>
      <c r="R672" s="235" t="s">
        <v>57</v>
      </c>
      <c r="S672" s="235" t="s">
        <v>48</v>
      </c>
      <c r="T672" s="235" t="s">
        <v>48</v>
      </c>
      <c r="U672" s="235" t="s">
        <v>58</v>
      </c>
      <c r="V672" s="235" t="s">
        <v>48</v>
      </c>
      <c r="W672" s="235" t="s">
        <v>9170</v>
      </c>
      <c r="X672" s="235" t="s">
        <v>60</v>
      </c>
      <c r="Y672" s="235">
        <v>235</v>
      </c>
      <c r="Z672" s="235">
        <v>0</v>
      </c>
      <c r="AA672" s="235" t="s"/>
    </row>
    <row r="673" spans="1:27">
      <c r="A673" s="235" t="s">
        <v>11242</v>
      </c>
      <c r="B673" s="235" t="s">
        <v>45</v>
      </c>
      <c r="C673" s="235" t="s">
        <v>8952</v>
      </c>
      <c r="D673" s="235" t="s">
        <v>47</v>
      </c>
      <c r="E673" s="235" t="s">
        <v>48</v>
      </c>
      <c r="F673" s="235" t="s">
        <v>11243</v>
      </c>
      <c r="G673" s="235" t="s">
        <v>11244</v>
      </c>
      <c r="H673" s="235" t="s">
        <v>11237</v>
      </c>
      <c r="I673" s="235" t="s">
        <v>52</v>
      </c>
      <c r="J673" s="235" t="s">
        <v>53</v>
      </c>
      <c r="K673" s="235" t="s">
        <v>385</v>
      </c>
      <c r="L673" s="235" t="s">
        <v>55</v>
      </c>
      <c r="M673" s="235" t="s">
        <v>9705</v>
      </c>
      <c r="N673" s="235" t="s">
        <v>57</v>
      </c>
      <c r="O673" s="235" t="s">
        <v>47</v>
      </c>
      <c r="P673" s="235" t="s">
        <v>47</v>
      </c>
      <c r="Q673" s="235" t="s">
        <v>57</v>
      </c>
      <c r="R673" s="235" t="s">
        <v>57</v>
      </c>
      <c r="S673" s="235" t="s">
        <v>48</v>
      </c>
      <c r="T673" s="235" t="s">
        <v>48</v>
      </c>
      <c r="U673" s="235" t="s">
        <v>58</v>
      </c>
      <c r="V673" s="235" t="s">
        <v>48</v>
      </c>
      <c r="W673" s="235" t="s">
        <v>9706</v>
      </c>
      <c r="X673" s="235" t="s">
        <v>60</v>
      </c>
      <c r="Y673" s="235">
        <v>1090</v>
      </c>
      <c r="Z673" s="235">
        <v>0</v>
      </c>
      <c r="AA673" s="235" t="s"/>
    </row>
    <row r="674" spans="1:27">
      <c r="A674" s="235" t="s">
        <v>11245</v>
      </c>
      <c r="B674" s="235" t="s">
        <v>45</v>
      </c>
      <c r="C674" s="235" t="s">
        <v>8952</v>
      </c>
      <c r="D674" s="235" t="s">
        <v>47</v>
      </c>
      <c r="E674" s="235" t="s">
        <v>48</v>
      </c>
      <c r="F674" s="235" t="s">
        <v>11243</v>
      </c>
      <c r="G674" s="235" t="s">
        <v>11244</v>
      </c>
      <c r="H674" s="235" t="s">
        <v>11237</v>
      </c>
      <c r="I674" s="235" t="s">
        <v>52</v>
      </c>
      <c r="J674" s="235" t="s">
        <v>116</v>
      </c>
      <c r="K674" s="235" t="s">
        <v>385</v>
      </c>
      <c r="L674" s="235" t="s">
        <v>55</v>
      </c>
      <c r="M674" s="235" t="s">
        <v>57</v>
      </c>
      <c r="N674" s="235" t="s">
        <v>57</v>
      </c>
      <c r="O674" s="235" t="s">
        <v>11246</v>
      </c>
      <c r="P674" s="235" t="s">
        <v>11247</v>
      </c>
      <c r="Q674" s="235" t="s">
        <v>8974</v>
      </c>
      <c r="R674" s="235" t="s">
        <v>57</v>
      </c>
      <c r="S674" s="235" t="s">
        <v>119</v>
      </c>
      <c r="T674" s="235" t="s">
        <v>53</v>
      </c>
      <c r="U674" s="235" t="s">
        <v>58</v>
      </c>
      <c r="V674" s="235" t="s">
        <v>48</v>
      </c>
      <c r="W674" s="235" t="s">
        <v>11248</v>
      </c>
      <c r="X674" s="235" t="s">
        <v>60</v>
      </c>
      <c r="Y674" s="235">
        <v>0</v>
      </c>
      <c r="Z674" s="235">
        <v>545</v>
      </c>
      <c r="AA674" s="235" t="s"/>
    </row>
    <row r="675" spans="1:27">
      <c r="A675" s="235" t="s">
        <v>11249</v>
      </c>
      <c r="B675" s="235" t="s">
        <v>45</v>
      </c>
      <c r="C675" s="235" t="s">
        <v>8952</v>
      </c>
      <c r="D675" s="235" t="s">
        <v>47</v>
      </c>
      <c r="E675" s="235" t="s">
        <v>48</v>
      </c>
      <c r="F675" s="235" t="s">
        <v>11243</v>
      </c>
      <c r="G675" s="235" t="s">
        <v>11244</v>
      </c>
      <c r="H675" s="235" t="s">
        <v>11237</v>
      </c>
      <c r="I675" s="235" t="s">
        <v>52</v>
      </c>
      <c r="J675" s="235" t="s">
        <v>116</v>
      </c>
      <c r="K675" s="235" t="s">
        <v>385</v>
      </c>
      <c r="L675" s="235" t="s">
        <v>55</v>
      </c>
      <c r="M675" s="235" t="s">
        <v>57</v>
      </c>
      <c r="N675" s="235" t="s">
        <v>57</v>
      </c>
      <c r="O675" s="235" t="s">
        <v>11250</v>
      </c>
      <c r="P675" s="235" t="s">
        <v>11251</v>
      </c>
      <c r="Q675" s="235" t="s">
        <v>8974</v>
      </c>
      <c r="R675" s="235" t="s">
        <v>57</v>
      </c>
      <c r="S675" s="235" t="s">
        <v>119</v>
      </c>
      <c r="T675" s="235" t="s">
        <v>53</v>
      </c>
      <c r="U675" s="235" t="s">
        <v>58</v>
      </c>
      <c r="V675" s="235" t="s">
        <v>48</v>
      </c>
      <c r="W675" s="235" t="s">
        <v>11252</v>
      </c>
      <c r="X675" s="235" t="s">
        <v>60</v>
      </c>
      <c r="Y675" s="235">
        <v>0</v>
      </c>
      <c r="Z675" s="235">
        <v>545</v>
      </c>
      <c r="AA675" s="235" t="s"/>
    </row>
    <row r="676" spans="1:27">
      <c r="A676" s="235" t="s">
        <v>11253</v>
      </c>
      <c r="B676" s="235" t="s">
        <v>45</v>
      </c>
      <c r="C676" s="235" t="s">
        <v>8952</v>
      </c>
      <c r="D676" s="235" t="s">
        <v>47</v>
      </c>
      <c r="E676" s="235" t="s">
        <v>48</v>
      </c>
      <c r="F676" s="235" t="s">
        <v>11254</v>
      </c>
      <c r="G676" s="235" t="s">
        <v>11255</v>
      </c>
      <c r="H676" s="235" t="s">
        <v>11112</v>
      </c>
      <c r="I676" s="235" t="s">
        <v>52</v>
      </c>
      <c r="J676" s="235" t="s">
        <v>53</v>
      </c>
      <c r="K676" s="235" t="s">
        <v>1534</v>
      </c>
      <c r="L676" s="235" t="s">
        <v>55</v>
      </c>
      <c r="M676" s="235" t="s">
        <v>9169</v>
      </c>
      <c r="N676" s="235" t="s">
        <v>57</v>
      </c>
      <c r="O676" s="235" t="s">
        <v>47</v>
      </c>
      <c r="P676" s="235" t="s">
        <v>47</v>
      </c>
      <c r="Q676" s="235" t="s">
        <v>57</v>
      </c>
      <c r="R676" s="235" t="s">
        <v>57</v>
      </c>
      <c r="S676" s="235" t="s">
        <v>48</v>
      </c>
      <c r="T676" s="235" t="s">
        <v>48</v>
      </c>
      <c r="U676" s="235" t="s">
        <v>58</v>
      </c>
      <c r="V676" s="235" t="s">
        <v>48</v>
      </c>
      <c r="W676" s="235" t="s">
        <v>9170</v>
      </c>
      <c r="X676" s="235" t="s">
        <v>60</v>
      </c>
      <c r="Y676" s="235">
        <v>235</v>
      </c>
      <c r="Z676" s="235">
        <v>0</v>
      </c>
      <c r="AA676" s="235" t="s"/>
    </row>
    <row r="677" spans="1:27">
      <c r="A677" s="235" t="s">
        <v>11256</v>
      </c>
      <c r="B677" s="235" t="s">
        <v>45</v>
      </c>
      <c r="C677" s="235" t="s">
        <v>8952</v>
      </c>
      <c r="D677" s="235" t="s">
        <v>47</v>
      </c>
      <c r="E677" s="235" t="s">
        <v>48</v>
      </c>
      <c r="F677" s="235" t="s">
        <v>11127</v>
      </c>
      <c r="G677" s="235" t="s">
        <v>11128</v>
      </c>
      <c r="H677" s="235" t="s">
        <v>8968</v>
      </c>
      <c r="I677" s="235" t="s">
        <v>52</v>
      </c>
      <c r="J677" s="235" t="s">
        <v>116</v>
      </c>
      <c r="K677" s="235" t="s">
        <v>385</v>
      </c>
      <c r="L677" s="235" t="s">
        <v>55</v>
      </c>
      <c r="M677" s="235" t="s">
        <v>57</v>
      </c>
      <c r="N677" s="235" t="s">
        <v>57</v>
      </c>
      <c r="O677" s="235" t="s">
        <v>11257</v>
      </c>
      <c r="P677" s="235" t="s">
        <v>11258</v>
      </c>
      <c r="Q677" s="235" t="s">
        <v>8987</v>
      </c>
      <c r="R677" s="235" t="s">
        <v>57</v>
      </c>
      <c r="S677" s="235" t="s">
        <v>119</v>
      </c>
      <c r="T677" s="235" t="s">
        <v>53</v>
      </c>
      <c r="U677" s="235" t="s">
        <v>58</v>
      </c>
      <c r="V677" s="235" t="s">
        <v>48</v>
      </c>
      <c r="W677" s="235" t="s">
        <v>8988</v>
      </c>
      <c r="X677" s="235" t="s">
        <v>60</v>
      </c>
      <c r="Y677" s="235">
        <v>0</v>
      </c>
      <c r="Z677" s="235">
        <v>100</v>
      </c>
      <c r="AA677" s="235" t="s"/>
    </row>
    <row r="678" spans="1:27">
      <c r="A678" s="235" t="s">
        <v>11259</v>
      </c>
      <c r="B678" s="235" t="s">
        <v>45</v>
      </c>
      <c r="C678" s="235" t="s">
        <v>8952</v>
      </c>
      <c r="D678" s="235" t="s">
        <v>47</v>
      </c>
      <c r="E678" s="235" t="s">
        <v>48</v>
      </c>
      <c r="F678" s="235" t="s">
        <v>11260</v>
      </c>
      <c r="G678" s="235" t="s">
        <v>11261</v>
      </c>
      <c r="H678" s="235" t="s">
        <v>10808</v>
      </c>
      <c r="I678" s="235" t="s">
        <v>52</v>
      </c>
      <c r="J678" s="235" t="s">
        <v>53</v>
      </c>
      <c r="K678" s="235" t="s">
        <v>417</v>
      </c>
      <c r="L678" s="235" t="s">
        <v>55</v>
      </c>
      <c r="M678" s="235" t="s">
        <v>694</v>
      </c>
      <c r="N678" s="235" t="s">
        <v>57</v>
      </c>
      <c r="O678" s="235" t="s">
        <v>47</v>
      </c>
      <c r="P678" s="235" t="s">
        <v>47</v>
      </c>
      <c r="Q678" s="235" t="s">
        <v>57</v>
      </c>
      <c r="R678" s="235" t="s">
        <v>57</v>
      </c>
      <c r="S678" s="235" t="s">
        <v>48</v>
      </c>
      <c r="T678" s="235" t="s">
        <v>48</v>
      </c>
      <c r="U678" s="235" t="s">
        <v>58</v>
      </c>
      <c r="V678" s="235" t="s">
        <v>48</v>
      </c>
      <c r="W678" s="235" t="s">
        <v>431</v>
      </c>
      <c r="X678" s="235" t="s">
        <v>60</v>
      </c>
      <c r="Y678" s="235">
        <v>480</v>
      </c>
      <c r="Z678" s="235">
        <v>0</v>
      </c>
      <c r="AA678" s="235" t="s"/>
    </row>
    <row r="679" spans="1:27">
      <c r="A679" s="235" t="s">
        <v>11262</v>
      </c>
      <c r="B679" s="235" t="s">
        <v>45</v>
      </c>
      <c r="C679" s="235" t="s">
        <v>8952</v>
      </c>
      <c r="D679" s="235" t="s">
        <v>47</v>
      </c>
      <c r="E679" s="235" t="s">
        <v>48</v>
      </c>
      <c r="F679" s="235" t="s">
        <v>11260</v>
      </c>
      <c r="G679" s="235" t="s">
        <v>11261</v>
      </c>
      <c r="H679" s="235" t="s">
        <v>10808</v>
      </c>
      <c r="I679" s="235" t="s">
        <v>52</v>
      </c>
      <c r="J679" s="235" t="s">
        <v>116</v>
      </c>
      <c r="K679" s="235" t="s">
        <v>417</v>
      </c>
      <c r="L679" s="235" t="s">
        <v>55</v>
      </c>
      <c r="M679" s="235" t="s">
        <v>57</v>
      </c>
      <c r="N679" s="235" t="s">
        <v>57</v>
      </c>
      <c r="O679" s="235" t="s">
        <v>11263</v>
      </c>
      <c r="P679" s="235" t="s">
        <v>11264</v>
      </c>
      <c r="Q679" s="235" t="s">
        <v>8987</v>
      </c>
      <c r="R679" s="235" t="s">
        <v>57</v>
      </c>
      <c r="S679" s="235" t="s">
        <v>119</v>
      </c>
      <c r="T679" s="235" t="s">
        <v>53</v>
      </c>
      <c r="U679" s="235" t="s">
        <v>58</v>
      </c>
      <c r="V679" s="235" t="s">
        <v>48</v>
      </c>
      <c r="W679" s="235" t="s">
        <v>8988</v>
      </c>
      <c r="X679" s="235" t="s">
        <v>60</v>
      </c>
      <c r="Y679" s="235">
        <v>0</v>
      </c>
      <c r="Z679" s="235">
        <v>100</v>
      </c>
      <c r="AA679" s="235" t="s"/>
    </row>
    <row r="680" spans="1:27">
      <c r="A680" s="235" t="s">
        <v>11265</v>
      </c>
      <c r="B680" s="235" t="s">
        <v>45</v>
      </c>
      <c r="C680" s="235" t="s">
        <v>8952</v>
      </c>
      <c r="D680" s="235" t="s">
        <v>47</v>
      </c>
      <c r="E680" s="235" t="s">
        <v>48</v>
      </c>
      <c r="F680" s="235" t="s">
        <v>11260</v>
      </c>
      <c r="G680" s="235" t="s">
        <v>11261</v>
      </c>
      <c r="H680" s="235" t="s">
        <v>10808</v>
      </c>
      <c r="I680" s="235" t="s">
        <v>52</v>
      </c>
      <c r="J680" s="235" t="s">
        <v>116</v>
      </c>
      <c r="K680" s="235" t="s">
        <v>417</v>
      </c>
      <c r="L680" s="235" t="s">
        <v>55</v>
      </c>
      <c r="M680" s="235" t="s">
        <v>57</v>
      </c>
      <c r="N680" s="235" t="s">
        <v>57</v>
      </c>
      <c r="O680" s="235" t="s">
        <v>11266</v>
      </c>
      <c r="P680" s="235" t="s">
        <v>11267</v>
      </c>
      <c r="Q680" s="235" t="s">
        <v>8987</v>
      </c>
      <c r="R680" s="235" t="s">
        <v>57</v>
      </c>
      <c r="S680" s="235" t="s">
        <v>119</v>
      </c>
      <c r="T680" s="235" t="s">
        <v>53</v>
      </c>
      <c r="U680" s="235" t="s">
        <v>58</v>
      </c>
      <c r="V680" s="235" t="s">
        <v>48</v>
      </c>
      <c r="W680" s="235" t="s">
        <v>8988</v>
      </c>
      <c r="X680" s="235" t="s">
        <v>60</v>
      </c>
      <c r="Y680" s="235">
        <v>0</v>
      </c>
      <c r="Z680" s="235">
        <v>100</v>
      </c>
      <c r="AA680" s="235" t="s"/>
    </row>
    <row r="681" spans="1:27">
      <c r="A681" s="235" t="s">
        <v>11268</v>
      </c>
      <c r="B681" s="235" t="s">
        <v>45</v>
      </c>
      <c r="C681" s="235" t="s">
        <v>8952</v>
      </c>
      <c r="D681" s="235" t="s">
        <v>47</v>
      </c>
      <c r="E681" s="235" t="s">
        <v>48</v>
      </c>
      <c r="F681" s="235" t="s">
        <v>11269</v>
      </c>
      <c r="G681" s="235" t="s">
        <v>11270</v>
      </c>
      <c r="H681" s="235" t="s">
        <v>11112</v>
      </c>
      <c r="I681" s="235" t="s">
        <v>52</v>
      </c>
      <c r="J681" s="235" t="s">
        <v>53</v>
      </c>
      <c r="K681" s="235" t="s">
        <v>1534</v>
      </c>
      <c r="L681" s="235" t="s">
        <v>55</v>
      </c>
      <c r="M681" s="235" t="s">
        <v>9169</v>
      </c>
      <c r="N681" s="235" t="s">
        <v>57</v>
      </c>
      <c r="O681" s="235" t="s">
        <v>47</v>
      </c>
      <c r="P681" s="235" t="s">
        <v>47</v>
      </c>
      <c r="Q681" s="235" t="s">
        <v>57</v>
      </c>
      <c r="R681" s="235" t="s">
        <v>57</v>
      </c>
      <c r="S681" s="235" t="s">
        <v>48</v>
      </c>
      <c r="T681" s="235" t="s">
        <v>48</v>
      </c>
      <c r="U681" s="235" t="s">
        <v>58</v>
      </c>
      <c r="V681" s="235" t="s">
        <v>48</v>
      </c>
      <c r="W681" s="235" t="s">
        <v>9170</v>
      </c>
      <c r="X681" s="235" t="s">
        <v>60</v>
      </c>
      <c r="Y681" s="235">
        <v>235</v>
      </c>
      <c r="Z681" s="235">
        <v>0</v>
      </c>
      <c r="AA681" s="235" t="s"/>
    </row>
    <row r="682" spans="1:27">
      <c r="A682" s="235" t="s">
        <v>11271</v>
      </c>
      <c r="B682" s="235" t="s">
        <v>45</v>
      </c>
      <c r="C682" s="235" t="s">
        <v>8952</v>
      </c>
      <c r="D682" s="235" t="s">
        <v>47</v>
      </c>
      <c r="E682" s="235" t="s">
        <v>48</v>
      </c>
      <c r="F682" s="235" t="s">
        <v>11130</v>
      </c>
      <c r="G682" s="235" t="s">
        <v>11131</v>
      </c>
      <c r="H682" s="235" t="s">
        <v>11084</v>
      </c>
      <c r="I682" s="235" t="s">
        <v>52</v>
      </c>
      <c r="J682" s="235" t="s">
        <v>116</v>
      </c>
      <c r="K682" s="235" t="s">
        <v>385</v>
      </c>
      <c r="L682" s="235" t="s">
        <v>55</v>
      </c>
      <c r="M682" s="235" t="s">
        <v>57</v>
      </c>
      <c r="N682" s="235" t="s">
        <v>57</v>
      </c>
      <c r="O682" s="235" t="s">
        <v>11272</v>
      </c>
      <c r="P682" s="235" t="s">
        <v>11273</v>
      </c>
      <c r="Q682" s="235" t="s">
        <v>8987</v>
      </c>
      <c r="R682" s="235" t="s">
        <v>57</v>
      </c>
      <c r="S682" s="235" t="s">
        <v>119</v>
      </c>
      <c r="T682" s="235" t="s">
        <v>53</v>
      </c>
      <c r="U682" s="235" t="s">
        <v>58</v>
      </c>
      <c r="V682" s="235" t="s">
        <v>48</v>
      </c>
      <c r="W682" s="235" t="s">
        <v>8988</v>
      </c>
      <c r="X682" s="235" t="s">
        <v>60</v>
      </c>
      <c r="Y682" s="235">
        <v>0</v>
      </c>
      <c r="Z682" s="235">
        <v>100</v>
      </c>
      <c r="AA682" s="235" t="s"/>
    </row>
    <row r="683" spans="1:27">
      <c r="A683" s="235" t="s">
        <v>11274</v>
      </c>
      <c r="B683" s="235" t="s">
        <v>45</v>
      </c>
      <c r="C683" s="235" t="s">
        <v>8952</v>
      </c>
      <c r="D683" s="235" t="s">
        <v>47</v>
      </c>
      <c r="E683" s="235" t="s">
        <v>48</v>
      </c>
      <c r="F683" s="235" t="s">
        <v>11275</v>
      </c>
      <c r="G683" s="235" t="s">
        <v>11276</v>
      </c>
      <c r="H683" s="235" t="s">
        <v>2824</v>
      </c>
      <c r="I683" s="235" t="s">
        <v>52</v>
      </c>
      <c r="J683" s="235" t="s">
        <v>53</v>
      </c>
      <c r="K683" s="235" t="s">
        <v>385</v>
      </c>
      <c r="L683" s="235" t="s">
        <v>55</v>
      </c>
      <c r="M683" s="235" t="s">
        <v>9152</v>
      </c>
      <c r="N683" s="235" t="s">
        <v>57</v>
      </c>
      <c r="O683" s="235" t="s">
        <v>47</v>
      </c>
      <c r="P683" s="235" t="s">
        <v>47</v>
      </c>
      <c r="Q683" s="235" t="s">
        <v>57</v>
      </c>
      <c r="R683" s="235" t="s">
        <v>57</v>
      </c>
      <c r="S683" s="235" t="s">
        <v>48</v>
      </c>
      <c r="T683" s="235" t="s">
        <v>48</v>
      </c>
      <c r="U683" s="235" t="s">
        <v>58</v>
      </c>
      <c r="V683" s="235" t="s">
        <v>48</v>
      </c>
      <c r="W683" s="235" t="s">
        <v>9153</v>
      </c>
      <c r="X683" s="235" t="s">
        <v>60</v>
      </c>
      <c r="Y683" s="235">
        <v>240</v>
      </c>
      <c r="Z683" s="235">
        <v>0</v>
      </c>
      <c r="AA683" s="235" t="s"/>
    </row>
    <row r="684" spans="1:27">
      <c r="A684" s="235" t="s">
        <v>11277</v>
      </c>
      <c r="B684" s="235" t="s">
        <v>45</v>
      </c>
      <c r="C684" s="235" t="s">
        <v>8952</v>
      </c>
      <c r="D684" s="235" t="s">
        <v>47</v>
      </c>
      <c r="E684" s="235" t="s">
        <v>48</v>
      </c>
      <c r="F684" s="235" t="s">
        <v>11278</v>
      </c>
      <c r="G684" s="235" t="s">
        <v>11279</v>
      </c>
      <c r="H684" s="235" t="s">
        <v>2824</v>
      </c>
      <c r="I684" s="235" t="s">
        <v>52</v>
      </c>
      <c r="J684" s="235" t="s">
        <v>53</v>
      </c>
      <c r="K684" s="235" t="s">
        <v>385</v>
      </c>
      <c r="L684" s="235" t="s">
        <v>55</v>
      </c>
      <c r="M684" s="235" t="s">
        <v>9164</v>
      </c>
      <c r="N684" s="235" t="s">
        <v>57</v>
      </c>
      <c r="O684" s="235" t="s">
        <v>47</v>
      </c>
      <c r="P684" s="235" t="s">
        <v>47</v>
      </c>
      <c r="Q684" s="235" t="s">
        <v>57</v>
      </c>
      <c r="R684" s="235" t="s">
        <v>57</v>
      </c>
      <c r="S684" s="235" t="s">
        <v>48</v>
      </c>
      <c r="T684" s="235" t="s">
        <v>48</v>
      </c>
      <c r="U684" s="235" t="s">
        <v>58</v>
      </c>
      <c r="V684" s="235" t="s">
        <v>48</v>
      </c>
      <c r="W684" s="235" t="s">
        <v>9165</v>
      </c>
      <c r="X684" s="235" t="s">
        <v>60</v>
      </c>
      <c r="Y684" s="235">
        <v>290</v>
      </c>
      <c r="Z684" s="235">
        <v>0</v>
      </c>
      <c r="AA684" s="235" t="s"/>
    </row>
    <row r="685" spans="1:27">
      <c r="A685" s="235" t="s">
        <v>11280</v>
      </c>
      <c r="B685" s="235" t="s">
        <v>45</v>
      </c>
      <c r="C685" s="235" t="s">
        <v>8952</v>
      </c>
      <c r="D685" s="235" t="s">
        <v>47</v>
      </c>
      <c r="E685" s="235" t="s">
        <v>48</v>
      </c>
      <c r="F685" s="235" t="s">
        <v>11278</v>
      </c>
      <c r="G685" s="235" t="s">
        <v>11279</v>
      </c>
      <c r="H685" s="235" t="s">
        <v>2824</v>
      </c>
      <c r="I685" s="235" t="s">
        <v>52</v>
      </c>
      <c r="J685" s="235" t="s">
        <v>116</v>
      </c>
      <c r="K685" s="235" t="s">
        <v>385</v>
      </c>
      <c r="L685" s="235" t="s">
        <v>55</v>
      </c>
      <c r="M685" s="235" t="s">
        <v>57</v>
      </c>
      <c r="N685" s="235" t="s">
        <v>57</v>
      </c>
      <c r="O685" s="235" t="s">
        <v>11281</v>
      </c>
      <c r="P685" s="235" t="s">
        <v>11282</v>
      </c>
      <c r="Q685" s="235" t="s">
        <v>9164</v>
      </c>
      <c r="R685" s="235" t="s">
        <v>57</v>
      </c>
      <c r="S685" s="235" t="s">
        <v>119</v>
      </c>
      <c r="T685" s="235" t="s">
        <v>53</v>
      </c>
      <c r="U685" s="235" t="s">
        <v>58</v>
      </c>
      <c r="V685" s="235" t="s">
        <v>48</v>
      </c>
      <c r="W685" s="235" t="s">
        <v>9232</v>
      </c>
      <c r="X685" s="235" t="s">
        <v>60</v>
      </c>
      <c r="Y685" s="235">
        <v>0</v>
      </c>
      <c r="Z685" s="235">
        <v>290</v>
      </c>
      <c r="AA685" s="235" t="s"/>
    </row>
    <row r="686" spans="1:27">
      <c r="A686" s="235" t="s">
        <v>11283</v>
      </c>
      <c r="B686" s="235" t="s">
        <v>45</v>
      </c>
      <c r="C686" s="235" t="s">
        <v>8952</v>
      </c>
      <c r="D686" s="235" t="s">
        <v>47</v>
      </c>
      <c r="E686" s="235" t="s">
        <v>48</v>
      </c>
      <c r="F686" s="235" t="s">
        <v>11154</v>
      </c>
      <c r="G686" s="235" t="s">
        <v>11155</v>
      </c>
      <c r="H686" s="235" t="s">
        <v>2824</v>
      </c>
      <c r="I686" s="235" t="s">
        <v>52</v>
      </c>
      <c r="J686" s="235" t="s">
        <v>116</v>
      </c>
      <c r="K686" s="235" t="s">
        <v>385</v>
      </c>
      <c r="L686" s="235" t="s">
        <v>55</v>
      </c>
      <c r="M686" s="235" t="s">
        <v>57</v>
      </c>
      <c r="N686" s="235" t="s">
        <v>57</v>
      </c>
      <c r="O686" s="235" t="s">
        <v>11284</v>
      </c>
      <c r="P686" s="235" t="s">
        <v>11285</v>
      </c>
      <c r="Q686" s="235" t="s">
        <v>8987</v>
      </c>
      <c r="R686" s="235" t="s">
        <v>57</v>
      </c>
      <c r="S686" s="235" t="s">
        <v>119</v>
      </c>
      <c r="T686" s="235" t="s">
        <v>53</v>
      </c>
      <c r="U686" s="235" t="s">
        <v>58</v>
      </c>
      <c r="V686" s="235" t="s">
        <v>48</v>
      </c>
      <c r="W686" s="235" t="s">
        <v>8988</v>
      </c>
      <c r="X686" s="235" t="s">
        <v>60</v>
      </c>
      <c r="Y686" s="235">
        <v>0</v>
      </c>
      <c r="Z686" s="235">
        <v>100</v>
      </c>
      <c r="AA686" s="235" t="s"/>
    </row>
    <row r="687" spans="1:27">
      <c r="A687" s="235" t="s">
        <v>11286</v>
      </c>
      <c r="B687" s="235" t="s">
        <v>45</v>
      </c>
      <c r="C687" s="235" t="s">
        <v>8952</v>
      </c>
      <c r="D687" s="235" t="s">
        <v>47</v>
      </c>
      <c r="E687" s="235" t="s">
        <v>48</v>
      </c>
      <c r="F687" s="235" t="s">
        <v>11287</v>
      </c>
      <c r="G687" s="235" t="s">
        <v>11288</v>
      </c>
      <c r="H687" s="235" t="s">
        <v>11289</v>
      </c>
      <c r="I687" s="235" t="s">
        <v>52</v>
      </c>
      <c r="J687" s="235" t="s">
        <v>53</v>
      </c>
      <c r="K687" s="235" t="s">
        <v>566</v>
      </c>
      <c r="L687" s="235" t="s">
        <v>55</v>
      </c>
      <c r="M687" s="235" t="s">
        <v>11290</v>
      </c>
      <c r="N687" s="235" t="s">
        <v>57</v>
      </c>
      <c r="O687" s="235" t="s">
        <v>47</v>
      </c>
      <c r="P687" s="235" t="s">
        <v>47</v>
      </c>
      <c r="Q687" s="235" t="s">
        <v>57</v>
      </c>
      <c r="R687" s="235" t="s">
        <v>57</v>
      </c>
      <c r="S687" s="235" t="s">
        <v>48</v>
      </c>
      <c r="T687" s="235" t="s">
        <v>48</v>
      </c>
      <c r="U687" s="235" t="s">
        <v>58</v>
      </c>
      <c r="V687" s="235" t="s">
        <v>48</v>
      </c>
      <c r="W687" s="235" t="s">
        <v>11291</v>
      </c>
      <c r="X687" s="235" t="s">
        <v>60</v>
      </c>
      <c r="Y687" s="235">
        <v>1770</v>
      </c>
      <c r="Z687" s="235">
        <v>0</v>
      </c>
      <c r="AA687" s="235" t="s"/>
    </row>
    <row r="688" spans="1:27">
      <c r="A688" s="235" t="s">
        <v>11292</v>
      </c>
      <c r="B688" s="235" t="s">
        <v>45</v>
      </c>
      <c r="C688" s="235" t="s">
        <v>8952</v>
      </c>
      <c r="D688" s="235" t="s">
        <v>47</v>
      </c>
      <c r="E688" s="235" t="s">
        <v>48</v>
      </c>
      <c r="F688" s="235" t="s">
        <v>11287</v>
      </c>
      <c r="G688" s="235" t="s">
        <v>11288</v>
      </c>
      <c r="H688" s="235" t="s">
        <v>11289</v>
      </c>
      <c r="I688" s="235" t="s">
        <v>52</v>
      </c>
      <c r="J688" s="235" t="s">
        <v>116</v>
      </c>
      <c r="K688" s="235" t="s">
        <v>566</v>
      </c>
      <c r="L688" s="235" t="s">
        <v>55</v>
      </c>
      <c r="M688" s="235" t="s">
        <v>57</v>
      </c>
      <c r="N688" s="235" t="s">
        <v>57</v>
      </c>
      <c r="O688" s="235" t="s">
        <v>11293</v>
      </c>
      <c r="P688" s="235" t="s">
        <v>11294</v>
      </c>
      <c r="Q688" s="235" t="s">
        <v>8998</v>
      </c>
      <c r="R688" s="235" t="s">
        <v>57</v>
      </c>
      <c r="S688" s="235" t="s">
        <v>119</v>
      </c>
      <c r="T688" s="235" t="s">
        <v>53</v>
      </c>
      <c r="U688" s="235" t="s">
        <v>58</v>
      </c>
      <c r="V688" s="235" t="s">
        <v>48</v>
      </c>
      <c r="W688" s="235" t="s">
        <v>8999</v>
      </c>
      <c r="X688" s="235" t="s">
        <v>60</v>
      </c>
      <c r="Y688" s="235">
        <v>0</v>
      </c>
      <c r="Z688" s="235">
        <v>400</v>
      </c>
      <c r="AA688" s="235" t="s"/>
    </row>
    <row r="689" spans="1:27">
      <c r="A689" s="235" t="s">
        <v>11295</v>
      </c>
      <c r="B689" s="235" t="s">
        <v>45</v>
      </c>
      <c r="C689" s="235" t="s">
        <v>8952</v>
      </c>
      <c r="D689" s="235" t="s">
        <v>47</v>
      </c>
      <c r="E689" s="235" t="s">
        <v>48</v>
      </c>
      <c r="F689" s="235" t="s">
        <v>11287</v>
      </c>
      <c r="G689" s="235" t="s">
        <v>11288</v>
      </c>
      <c r="H689" s="235" t="s">
        <v>11289</v>
      </c>
      <c r="I689" s="235" t="s">
        <v>52</v>
      </c>
      <c r="J689" s="235" t="s">
        <v>116</v>
      </c>
      <c r="K689" s="235" t="s">
        <v>566</v>
      </c>
      <c r="L689" s="235" t="s">
        <v>55</v>
      </c>
      <c r="M689" s="235" t="s">
        <v>57</v>
      </c>
      <c r="N689" s="235" t="s">
        <v>57</v>
      </c>
      <c r="O689" s="235" t="s">
        <v>11296</v>
      </c>
      <c r="P689" s="235" t="s">
        <v>11297</v>
      </c>
      <c r="Q689" s="235" t="s">
        <v>522</v>
      </c>
      <c r="R689" s="235" t="s">
        <v>57</v>
      </c>
      <c r="S689" s="235" t="s">
        <v>119</v>
      </c>
      <c r="T689" s="235" t="s">
        <v>53</v>
      </c>
      <c r="U689" s="235" t="s">
        <v>58</v>
      </c>
      <c r="V689" s="235" t="s">
        <v>48</v>
      </c>
      <c r="W689" s="235" t="s">
        <v>11298</v>
      </c>
      <c r="X689" s="235" t="s">
        <v>60</v>
      </c>
      <c r="Y689" s="235">
        <v>0</v>
      </c>
      <c r="Z689" s="235">
        <v>370</v>
      </c>
      <c r="AA689" s="235" t="s"/>
    </row>
    <row r="690" spans="1:27">
      <c r="A690" s="235" t="s">
        <v>11299</v>
      </c>
      <c r="B690" s="235" t="s">
        <v>45</v>
      </c>
      <c r="C690" s="235" t="s">
        <v>8952</v>
      </c>
      <c r="D690" s="235" t="s">
        <v>47</v>
      </c>
      <c r="E690" s="235" t="s">
        <v>48</v>
      </c>
      <c r="F690" s="235" t="s">
        <v>11287</v>
      </c>
      <c r="G690" s="235" t="s">
        <v>11288</v>
      </c>
      <c r="H690" s="235" t="s">
        <v>11289</v>
      </c>
      <c r="I690" s="235" t="s">
        <v>52</v>
      </c>
      <c r="J690" s="235" t="s">
        <v>116</v>
      </c>
      <c r="K690" s="235" t="s">
        <v>566</v>
      </c>
      <c r="L690" s="235" t="s">
        <v>55</v>
      </c>
      <c r="M690" s="235" t="s">
        <v>57</v>
      </c>
      <c r="N690" s="235" t="s">
        <v>57</v>
      </c>
      <c r="O690" s="235" t="s">
        <v>11300</v>
      </c>
      <c r="P690" s="235" t="s">
        <v>11301</v>
      </c>
      <c r="Q690" s="235" t="s">
        <v>522</v>
      </c>
      <c r="R690" s="235" t="s">
        <v>57</v>
      </c>
      <c r="S690" s="235" t="s">
        <v>119</v>
      </c>
      <c r="T690" s="235" t="s">
        <v>53</v>
      </c>
      <c r="U690" s="235" t="s">
        <v>58</v>
      </c>
      <c r="V690" s="235" t="s">
        <v>48</v>
      </c>
      <c r="W690" s="235" t="s">
        <v>11298</v>
      </c>
      <c r="X690" s="235" t="s">
        <v>60</v>
      </c>
      <c r="Y690" s="235">
        <v>0</v>
      </c>
      <c r="Z690" s="235">
        <v>370</v>
      </c>
      <c r="AA690" s="235" t="s"/>
    </row>
    <row r="691" spans="1:27">
      <c r="A691" s="235" t="s">
        <v>11302</v>
      </c>
      <c r="B691" s="235" t="s">
        <v>45</v>
      </c>
      <c r="C691" s="235" t="s">
        <v>8952</v>
      </c>
      <c r="D691" s="235" t="s">
        <v>47</v>
      </c>
      <c r="E691" s="235" t="s">
        <v>48</v>
      </c>
      <c r="F691" s="235" t="s">
        <v>11160</v>
      </c>
      <c r="G691" s="235" t="s">
        <v>11161</v>
      </c>
      <c r="H691" s="235" t="s">
        <v>11074</v>
      </c>
      <c r="I691" s="235" t="s">
        <v>52</v>
      </c>
      <c r="J691" s="235" t="s">
        <v>116</v>
      </c>
      <c r="K691" s="235" t="s">
        <v>385</v>
      </c>
      <c r="L691" s="235" t="s">
        <v>55</v>
      </c>
      <c r="M691" s="235" t="s">
        <v>57</v>
      </c>
      <c r="N691" s="235" t="s">
        <v>57</v>
      </c>
      <c r="O691" s="235" t="s">
        <v>11303</v>
      </c>
      <c r="P691" s="235" t="s">
        <v>11304</v>
      </c>
      <c r="Q691" s="235" t="s">
        <v>8987</v>
      </c>
      <c r="R691" s="235" t="s">
        <v>57</v>
      </c>
      <c r="S691" s="235" t="s">
        <v>119</v>
      </c>
      <c r="T691" s="235" t="s">
        <v>53</v>
      </c>
      <c r="U691" s="235" t="s">
        <v>58</v>
      </c>
      <c r="V691" s="235" t="s">
        <v>48</v>
      </c>
      <c r="W691" s="235" t="s">
        <v>8988</v>
      </c>
      <c r="X691" s="235" t="s">
        <v>60</v>
      </c>
      <c r="Y691" s="235">
        <v>0</v>
      </c>
      <c r="Z691" s="235">
        <v>100</v>
      </c>
      <c r="AA691" s="235" t="s"/>
    </row>
    <row r="692" spans="1:27">
      <c r="A692" s="235" t="s">
        <v>11305</v>
      </c>
      <c r="B692" s="235" t="s">
        <v>45</v>
      </c>
      <c r="C692" s="235" t="s">
        <v>8952</v>
      </c>
      <c r="D692" s="235" t="s">
        <v>47</v>
      </c>
      <c r="E692" s="235" t="s">
        <v>48</v>
      </c>
      <c r="F692" s="235" t="s">
        <v>11306</v>
      </c>
      <c r="G692" s="235" t="s">
        <v>11307</v>
      </c>
      <c r="H692" s="235" t="s">
        <v>11112</v>
      </c>
      <c r="I692" s="235" t="s">
        <v>52</v>
      </c>
      <c r="J692" s="235" t="s">
        <v>53</v>
      </c>
      <c r="K692" s="235" t="s">
        <v>1534</v>
      </c>
      <c r="L692" s="235" t="s">
        <v>55</v>
      </c>
      <c r="M692" s="235" t="s">
        <v>9400</v>
      </c>
      <c r="N692" s="235" t="s">
        <v>57</v>
      </c>
      <c r="O692" s="235" t="s">
        <v>47</v>
      </c>
      <c r="P692" s="235" t="s">
        <v>47</v>
      </c>
      <c r="Q692" s="235" t="s">
        <v>57</v>
      </c>
      <c r="R692" s="235" t="s">
        <v>57</v>
      </c>
      <c r="S692" s="235" t="s">
        <v>48</v>
      </c>
      <c r="T692" s="235" t="s">
        <v>48</v>
      </c>
      <c r="U692" s="235" t="s">
        <v>58</v>
      </c>
      <c r="V692" s="235" t="s">
        <v>48</v>
      </c>
      <c r="W692" s="235" t="s">
        <v>9401</v>
      </c>
      <c r="X692" s="235" t="s">
        <v>60</v>
      </c>
      <c r="Y692" s="235">
        <v>270</v>
      </c>
      <c r="Z692" s="235">
        <v>0</v>
      </c>
      <c r="AA692" s="235" t="s"/>
    </row>
    <row r="693" spans="1:27">
      <c r="A693" s="235" t="s">
        <v>11308</v>
      </c>
      <c r="B693" s="235" t="s">
        <v>45</v>
      </c>
      <c r="C693" s="235" t="s">
        <v>8952</v>
      </c>
      <c r="D693" s="235" t="s">
        <v>47</v>
      </c>
      <c r="E693" s="235" t="s">
        <v>48</v>
      </c>
      <c r="F693" s="235" t="s">
        <v>11306</v>
      </c>
      <c r="G693" s="235" t="s">
        <v>11307</v>
      </c>
      <c r="H693" s="235" t="s">
        <v>11112</v>
      </c>
      <c r="I693" s="235" t="s">
        <v>52</v>
      </c>
      <c r="J693" s="235" t="s">
        <v>116</v>
      </c>
      <c r="K693" s="235" t="s">
        <v>1534</v>
      </c>
      <c r="L693" s="235" t="s">
        <v>55</v>
      </c>
      <c r="M693" s="235" t="s">
        <v>57</v>
      </c>
      <c r="N693" s="235" t="s">
        <v>57</v>
      </c>
      <c r="O693" s="235" t="s">
        <v>11309</v>
      </c>
      <c r="P693" s="235" t="s">
        <v>11310</v>
      </c>
      <c r="Q693" s="235" t="s">
        <v>8987</v>
      </c>
      <c r="R693" s="235" t="s">
        <v>57</v>
      </c>
      <c r="S693" s="235" t="s">
        <v>119</v>
      </c>
      <c r="T693" s="235" t="s">
        <v>53</v>
      </c>
      <c r="U693" s="235" t="s">
        <v>58</v>
      </c>
      <c r="V693" s="235" t="s">
        <v>48</v>
      </c>
      <c r="W693" s="235" t="s">
        <v>8988</v>
      </c>
      <c r="X693" s="235" t="s">
        <v>60</v>
      </c>
      <c r="Y693" s="235">
        <v>0</v>
      </c>
      <c r="Z693" s="235">
        <v>100</v>
      </c>
      <c r="AA693" s="235" t="s"/>
    </row>
    <row r="694" spans="1:27">
      <c r="A694" s="235" t="s">
        <v>11311</v>
      </c>
      <c r="B694" s="235" t="s">
        <v>45</v>
      </c>
      <c r="C694" s="235" t="s">
        <v>8952</v>
      </c>
      <c r="D694" s="235" t="s">
        <v>47</v>
      </c>
      <c r="E694" s="235" t="s">
        <v>48</v>
      </c>
      <c r="F694" s="235" t="s">
        <v>11312</v>
      </c>
      <c r="G694" s="235" t="s">
        <v>11313</v>
      </c>
      <c r="H694" s="235" t="s">
        <v>2824</v>
      </c>
      <c r="I694" s="235" t="s">
        <v>52</v>
      </c>
      <c r="J694" s="235" t="s">
        <v>53</v>
      </c>
      <c r="K694" s="235" t="s">
        <v>385</v>
      </c>
      <c r="L694" s="235" t="s">
        <v>55</v>
      </c>
      <c r="M694" s="235" t="s">
        <v>9152</v>
      </c>
      <c r="N694" s="235" t="s">
        <v>57</v>
      </c>
      <c r="O694" s="235" t="s">
        <v>47</v>
      </c>
      <c r="P694" s="235" t="s">
        <v>47</v>
      </c>
      <c r="Q694" s="235" t="s">
        <v>57</v>
      </c>
      <c r="R694" s="235" t="s">
        <v>57</v>
      </c>
      <c r="S694" s="235" t="s">
        <v>48</v>
      </c>
      <c r="T694" s="235" t="s">
        <v>48</v>
      </c>
      <c r="U694" s="235" t="s">
        <v>58</v>
      </c>
      <c r="V694" s="235" t="s">
        <v>48</v>
      </c>
      <c r="W694" s="235" t="s">
        <v>9153</v>
      </c>
      <c r="X694" s="235" t="s">
        <v>60</v>
      </c>
      <c r="Y694" s="235">
        <v>240</v>
      </c>
      <c r="Z694" s="235">
        <v>0</v>
      </c>
      <c r="AA694" s="235" t="s"/>
    </row>
    <row r="695" spans="1:27">
      <c r="A695" s="235" t="s">
        <v>11314</v>
      </c>
      <c r="B695" s="235" t="s">
        <v>45</v>
      </c>
      <c r="C695" s="235" t="s">
        <v>8952</v>
      </c>
      <c r="D695" s="235" t="s">
        <v>47</v>
      </c>
      <c r="E695" s="235" t="s">
        <v>48</v>
      </c>
      <c r="F695" s="235" t="s">
        <v>11315</v>
      </c>
      <c r="G695" s="235" t="s">
        <v>11316</v>
      </c>
      <c r="H695" s="235" t="s">
        <v>10233</v>
      </c>
      <c r="I695" s="235" t="s">
        <v>52</v>
      </c>
      <c r="J695" s="235" t="s">
        <v>53</v>
      </c>
      <c r="K695" s="235" t="s">
        <v>162</v>
      </c>
      <c r="L695" s="235" t="s">
        <v>55</v>
      </c>
      <c r="M695" s="235" t="s">
        <v>9400</v>
      </c>
      <c r="N695" s="235" t="s">
        <v>57</v>
      </c>
      <c r="O695" s="235" t="s">
        <v>47</v>
      </c>
      <c r="P695" s="235" t="s">
        <v>47</v>
      </c>
      <c r="Q695" s="235" t="s">
        <v>57</v>
      </c>
      <c r="R695" s="235" t="s">
        <v>57</v>
      </c>
      <c r="S695" s="235" t="s">
        <v>48</v>
      </c>
      <c r="T695" s="235" t="s">
        <v>48</v>
      </c>
      <c r="U695" s="235" t="s">
        <v>58</v>
      </c>
      <c r="V695" s="235" t="s">
        <v>48</v>
      </c>
      <c r="W695" s="235" t="s">
        <v>9401</v>
      </c>
      <c r="X695" s="235" t="s">
        <v>60</v>
      </c>
      <c r="Y695" s="235">
        <v>270</v>
      </c>
      <c r="Z695" s="235">
        <v>0</v>
      </c>
      <c r="AA695" s="235" t="s"/>
    </row>
    <row r="696" spans="1:27">
      <c r="A696" s="235" t="s">
        <v>11317</v>
      </c>
      <c r="B696" s="235" t="s">
        <v>45</v>
      </c>
      <c r="C696" s="235" t="s">
        <v>8952</v>
      </c>
      <c r="D696" s="235" t="s">
        <v>47</v>
      </c>
      <c r="E696" s="235" t="s">
        <v>48</v>
      </c>
      <c r="F696" s="235" t="s">
        <v>11318</v>
      </c>
      <c r="G696" s="235" t="s">
        <v>11319</v>
      </c>
      <c r="H696" s="235" t="s">
        <v>11011</v>
      </c>
      <c r="I696" s="235" t="s">
        <v>52</v>
      </c>
      <c r="J696" s="235" t="s">
        <v>53</v>
      </c>
      <c r="K696" s="235" t="s">
        <v>162</v>
      </c>
      <c r="L696" s="235" t="s">
        <v>55</v>
      </c>
      <c r="M696" s="235" t="s">
        <v>9956</v>
      </c>
      <c r="N696" s="235" t="s">
        <v>57</v>
      </c>
      <c r="O696" s="235" t="s">
        <v>47</v>
      </c>
      <c r="P696" s="235" t="s">
        <v>47</v>
      </c>
      <c r="Q696" s="235" t="s">
        <v>57</v>
      </c>
      <c r="R696" s="235" t="s">
        <v>57</v>
      </c>
      <c r="S696" s="235" t="s">
        <v>48</v>
      </c>
      <c r="T696" s="235" t="s">
        <v>48</v>
      </c>
      <c r="U696" s="235" t="s">
        <v>58</v>
      </c>
      <c r="V696" s="235" t="s">
        <v>48</v>
      </c>
      <c r="W696" s="235" t="s">
        <v>9957</v>
      </c>
      <c r="X696" s="235" t="s">
        <v>60</v>
      </c>
      <c r="Y696" s="235">
        <v>1180</v>
      </c>
      <c r="Z696" s="235">
        <v>0</v>
      </c>
      <c r="AA696" s="235" t="s"/>
    </row>
    <row r="697" spans="1:27">
      <c r="A697" s="235" t="s">
        <v>11320</v>
      </c>
      <c r="B697" s="235" t="s">
        <v>45</v>
      </c>
      <c r="C697" s="235" t="s">
        <v>8952</v>
      </c>
      <c r="D697" s="235" t="s">
        <v>47</v>
      </c>
      <c r="E697" s="235" t="s">
        <v>48</v>
      </c>
      <c r="F697" s="235" t="s">
        <v>11318</v>
      </c>
      <c r="G697" s="235" t="s">
        <v>11319</v>
      </c>
      <c r="H697" s="235" t="s">
        <v>11011</v>
      </c>
      <c r="I697" s="235" t="s">
        <v>52</v>
      </c>
      <c r="J697" s="235" t="s">
        <v>116</v>
      </c>
      <c r="K697" s="235" t="s">
        <v>162</v>
      </c>
      <c r="L697" s="235" t="s">
        <v>55</v>
      </c>
      <c r="M697" s="235" t="s">
        <v>57</v>
      </c>
      <c r="N697" s="235" t="s">
        <v>57</v>
      </c>
      <c r="O697" s="235" t="s">
        <v>11321</v>
      </c>
      <c r="P697" s="235" t="s">
        <v>11322</v>
      </c>
      <c r="Q697" s="235" t="s">
        <v>11323</v>
      </c>
      <c r="R697" s="235" t="s">
        <v>57</v>
      </c>
      <c r="S697" s="235" t="s">
        <v>119</v>
      </c>
      <c r="T697" s="235" t="s">
        <v>53</v>
      </c>
      <c r="U697" s="235" t="s">
        <v>58</v>
      </c>
      <c r="V697" s="235" t="s">
        <v>48</v>
      </c>
      <c r="W697" s="235" t="s">
        <v>11324</v>
      </c>
      <c r="X697" s="235" t="s">
        <v>60</v>
      </c>
      <c r="Y697" s="235">
        <v>0</v>
      </c>
      <c r="Z697" s="235">
        <v>375</v>
      </c>
      <c r="AA697" s="235" t="s"/>
    </row>
    <row r="698" spans="1:27">
      <c r="A698" s="235" t="s">
        <v>11325</v>
      </c>
      <c r="B698" s="235" t="s">
        <v>45</v>
      </c>
      <c r="C698" s="235" t="s">
        <v>8952</v>
      </c>
      <c r="D698" s="235" t="s">
        <v>47</v>
      </c>
      <c r="E698" s="235" t="s">
        <v>48</v>
      </c>
      <c r="F698" s="235" t="s">
        <v>11318</v>
      </c>
      <c r="G698" s="235" t="s">
        <v>11319</v>
      </c>
      <c r="H698" s="235" t="s">
        <v>11011</v>
      </c>
      <c r="I698" s="235" t="s">
        <v>52</v>
      </c>
      <c r="J698" s="235" t="s">
        <v>116</v>
      </c>
      <c r="K698" s="235" t="s">
        <v>162</v>
      </c>
      <c r="L698" s="235" t="s">
        <v>55</v>
      </c>
      <c r="M698" s="235" t="s">
        <v>57</v>
      </c>
      <c r="N698" s="235" t="s">
        <v>57</v>
      </c>
      <c r="O698" s="235" t="s">
        <v>11326</v>
      </c>
      <c r="P698" s="235" t="s">
        <v>11327</v>
      </c>
      <c r="Q698" s="235" t="s">
        <v>8998</v>
      </c>
      <c r="R698" s="235" t="s">
        <v>57</v>
      </c>
      <c r="S698" s="235" t="s">
        <v>119</v>
      </c>
      <c r="T698" s="235" t="s">
        <v>53</v>
      </c>
      <c r="U698" s="235" t="s">
        <v>58</v>
      </c>
      <c r="V698" s="235" t="s">
        <v>48</v>
      </c>
      <c r="W698" s="235" t="s">
        <v>8999</v>
      </c>
      <c r="X698" s="235" t="s">
        <v>60</v>
      </c>
      <c r="Y698" s="235">
        <v>0</v>
      </c>
      <c r="Z698" s="235">
        <v>400</v>
      </c>
      <c r="AA698" s="235" t="s"/>
    </row>
    <row r="699" spans="1:27">
      <c r="A699" s="235" t="s">
        <v>11328</v>
      </c>
      <c r="B699" s="235" t="s">
        <v>45</v>
      </c>
      <c r="C699" s="235" t="s">
        <v>8952</v>
      </c>
      <c r="D699" s="235" t="s">
        <v>47</v>
      </c>
      <c r="E699" s="235" t="s">
        <v>48</v>
      </c>
      <c r="F699" s="235" t="s">
        <v>11329</v>
      </c>
      <c r="G699" s="235" t="s">
        <v>11330</v>
      </c>
      <c r="H699" s="235" t="s">
        <v>11112</v>
      </c>
      <c r="I699" s="235" t="s">
        <v>52</v>
      </c>
      <c r="J699" s="235" t="s">
        <v>53</v>
      </c>
      <c r="K699" s="235" t="s">
        <v>1534</v>
      </c>
      <c r="L699" s="235" t="s">
        <v>55</v>
      </c>
      <c r="M699" s="235" t="s">
        <v>9400</v>
      </c>
      <c r="N699" s="235" t="s">
        <v>57</v>
      </c>
      <c r="O699" s="235" t="s">
        <v>47</v>
      </c>
      <c r="P699" s="235" t="s">
        <v>47</v>
      </c>
      <c r="Q699" s="235" t="s">
        <v>57</v>
      </c>
      <c r="R699" s="235" t="s">
        <v>57</v>
      </c>
      <c r="S699" s="235" t="s">
        <v>48</v>
      </c>
      <c r="T699" s="235" t="s">
        <v>48</v>
      </c>
      <c r="U699" s="235" t="s">
        <v>58</v>
      </c>
      <c r="V699" s="235" t="s">
        <v>48</v>
      </c>
      <c r="W699" s="235" t="s">
        <v>9401</v>
      </c>
      <c r="X699" s="235" t="s">
        <v>60</v>
      </c>
      <c r="Y699" s="235">
        <v>270</v>
      </c>
      <c r="Z699" s="235">
        <v>0</v>
      </c>
      <c r="AA699" s="235" t="s"/>
    </row>
    <row r="700" spans="1:27">
      <c r="A700" s="235" t="s">
        <v>11331</v>
      </c>
      <c r="B700" s="235" t="s">
        <v>45</v>
      </c>
      <c r="C700" s="235" t="s">
        <v>8952</v>
      </c>
      <c r="D700" s="235" t="s">
        <v>47</v>
      </c>
      <c r="E700" s="235" t="s">
        <v>48</v>
      </c>
      <c r="F700" s="235" t="s">
        <v>11329</v>
      </c>
      <c r="G700" s="235" t="s">
        <v>11330</v>
      </c>
      <c r="H700" s="235" t="s">
        <v>11112</v>
      </c>
      <c r="I700" s="235" t="s">
        <v>52</v>
      </c>
      <c r="J700" s="235" t="s">
        <v>116</v>
      </c>
      <c r="K700" s="235" t="s">
        <v>1534</v>
      </c>
      <c r="L700" s="235" t="s">
        <v>55</v>
      </c>
      <c r="M700" s="235" t="s">
        <v>57</v>
      </c>
      <c r="N700" s="235" t="s">
        <v>57</v>
      </c>
      <c r="O700" s="235" t="s">
        <v>11332</v>
      </c>
      <c r="P700" s="235" t="s">
        <v>11333</v>
      </c>
      <c r="Q700" s="235" t="s">
        <v>8987</v>
      </c>
      <c r="R700" s="235" t="s">
        <v>57</v>
      </c>
      <c r="S700" s="235" t="s">
        <v>119</v>
      </c>
      <c r="T700" s="235" t="s">
        <v>53</v>
      </c>
      <c r="U700" s="235" t="s">
        <v>58</v>
      </c>
      <c r="V700" s="235" t="s">
        <v>48</v>
      </c>
      <c r="W700" s="235" t="s">
        <v>8988</v>
      </c>
      <c r="X700" s="235" t="s">
        <v>60</v>
      </c>
      <c r="Y700" s="235">
        <v>0</v>
      </c>
      <c r="Z700" s="235">
        <v>100</v>
      </c>
      <c r="AA700" s="235" t="s"/>
    </row>
    <row r="701" spans="1:27">
      <c r="A701" s="235" t="s">
        <v>11334</v>
      </c>
      <c r="B701" s="235" t="s">
        <v>45</v>
      </c>
      <c r="C701" s="235" t="s">
        <v>8952</v>
      </c>
      <c r="D701" s="235" t="s">
        <v>47</v>
      </c>
      <c r="E701" s="235" t="s">
        <v>48</v>
      </c>
      <c r="F701" s="235" t="s">
        <v>11209</v>
      </c>
      <c r="G701" s="235" t="s">
        <v>11210</v>
      </c>
      <c r="H701" s="235" t="s">
        <v>11195</v>
      </c>
      <c r="I701" s="235" t="s">
        <v>52</v>
      </c>
      <c r="J701" s="235" t="s">
        <v>116</v>
      </c>
      <c r="K701" s="235" t="s">
        <v>385</v>
      </c>
      <c r="L701" s="235" t="s">
        <v>55</v>
      </c>
      <c r="M701" s="235" t="s">
        <v>57</v>
      </c>
      <c r="N701" s="235" t="s">
        <v>57</v>
      </c>
      <c r="O701" s="235" t="s">
        <v>11335</v>
      </c>
      <c r="P701" s="235" t="s">
        <v>11336</v>
      </c>
      <c r="Q701" s="235" t="s">
        <v>11337</v>
      </c>
      <c r="R701" s="235" t="s">
        <v>57</v>
      </c>
      <c r="S701" s="235" t="s">
        <v>119</v>
      </c>
      <c r="T701" s="235" t="s">
        <v>53</v>
      </c>
      <c r="U701" s="235" t="s">
        <v>58</v>
      </c>
      <c r="V701" s="235" t="s">
        <v>48</v>
      </c>
      <c r="W701" s="235" t="s">
        <v>11338</v>
      </c>
      <c r="X701" s="235" t="s">
        <v>60</v>
      </c>
      <c r="Y701" s="235">
        <v>0</v>
      </c>
      <c r="Z701" s="235">
        <v>70</v>
      </c>
      <c r="AA701" s="235" t="s"/>
    </row>
    <row r="702" spans="1:27">
      <c r="A702" s="235" t="s">
        <v>11339</v>
      </c>
      <c r="B702" s="235" t="s">
        <v>45</v>
      </c>
      <c r="C702" s="235" t="s">
        <v>8952</v>
      </c>
      <c r="D702" s="235" t="s">
        <v>47</v>
      </c>
      <c r="E702" s="235" t="s">
        <v>48</v>
      </c>
      <c r="F702" s="235" t="s">
        <v>11216</v>
      </c>
      <c r="G702" s="235" t="s">
        <v>11217</v>
      </c>
      <c r="H702" s="235" t="s">
        <v>2824</v>
      </c>
      <c r="I702" s="235" t="s">
        <v>52</v>
      </c>
      <c r="J702" s="235" t="s">
        <v>116</v>
      </c>
      <c r="K702" s="235" t="s">
        <v>385</v>
      </c>
      <c r="L702" s="235" t="s">
        <v>55</v>
      </c>
      <c r="M702" s="235" t="s">
        <v>57</v>
      </c>
      <c r="N702" s="235" t="s">
        <v>57</v>
      </c>
      <c r="O702" s="235" t="s">
        <v>11340</v>
      </c>
      <c r="P702" s="235" t="s">
        <v>11341</v>
      </c>
      <c r="Q702" s="235" t="s">
        <v>8987</v>
      </c>
      <c r="R702" s="235" t="s">
        <v>57</v>
      </c>
      <c r="S702" s="235" t="s">
        <v>119</v>
      </c>
      <c r="T702" s="235" t="s">
        <v>53</v>
      </c>
      <c r="U702" s="235" t="s">
        <v>58</v>
      </c>
      <c r="V702" s="235" t="s">
        <v>48</v>
      </c>
      <c r="W702" s="235" t="s">
        <v>8988</v>
      </c>
      <c r="X702" s="235" t="s">
        <v>60</v>
      </c>
      <c r="Y702" s="235">
        <v>0</v>
      </c>
      <c r="Z702" s="235">
        <v>100</v>
      </c>
      <c r="AA702" s="235" t="s"/>
    </row>
    <row r="703" spans="1:27">
      <c r="A703" s="235" t="s">
        <v>11342</v>
      </c>
      <c r="B703" s="235" t="s">
        <v>45</v>
      </c>
      <c r="C703" s="235" t="s">
        <v>8952</v>
      </c>
      <c r="D703" s="235" t="s">
        <v>47</v>
      </c>
      <c r="E703" s="235" t="s">
        <v>48</v>
      </c>
      <c r="F703" s="235" t="s">
        <v>11343</v>
      </c>
      <c r="G703" s="235" t="s">
        <v>11344</v>
      </c>
      <c r="H703" s="235" t="s">
        <v>11112</v>
      </c>
      <c r="I703" s="235" t="s">
        <v>52</v>
      </c>
      <c r="J703" s="235" t="s">
        <v>53</v>
      </c>
      <c r="K703" s="235" t="s">
        <v>1534</v>
      </c>
      <c r="L703" s="235" t="s">
        <v>55</v>
      </c>
      <c r="M703" s="235" t="s">
        <v>9400</v>
      </c>
      <c r="N703" s="235" t="s">
        <v>57</v>
      </c>
      <c r="O703" s="235" t="s">
        <v>47</v>
      </c>
      <c r="P703" s="235" t="s">
        <v>47</v>
      </c>
      <c r="Q703" s="235" t="s">
        <v>57</v>
      </c>
      <c r="R703" s="235" t="s">
        <v>57</v>
      </c>
      <c r="S703" s="235" t="s">
        <v>48</v>
      </c>
      <c r="T703" s="235" t="s">
        <v>48</v>
      </c>
      <c r="U703" s="235" t="s">
        <v>58</v>
      </c>
      <c r="V703" s="235" t="s">
        <v>48</v>
      </c>
      <c r="W703" s="235" t="s">
        <v>9401</v>
      </c>
      <c r="X703" s="235" t="s">
        <v>60</v>
      </c>
      <c r="Y703" s="235">
        <v>270</v>
      </c>
      <c r="Z703" s="235">
        <v>0</v>
      </c>
      <c r="AA703" s="235" t="s"/>
    </row>
    <row r="704" spans="1:27">
      <c r="A704" s="235" t="s">
        <v>11345</v>
      </c>
      <c r="B704" s="235" t="s">
        <v>45</v>
      </c>
      <c r="C704" s="235" t="s">
        <v>8952</v>
      </c>
      <c r="D704" s="235" t="s">
        <v>47</v>
      </c>
      <c r="E704" s="235" t="s">
        <v>48</v>
      </c>
      <c r="F704" s="235" t="s">
        <v>11343</v>
      </c>
      <c r="G704" s="235" t="s">
        <v>11344</v>
      </c>
      <c r="H704" s="235" t="s">
        <v>11112</v>
      </c>
      <c r="I704" s="235" t="s">
        <v>52</v>
      </c>
      <c r="J704" s="235" t="s">
        <v>116</v>
      </c>
      <c r="K704" s="235" t="s">
        <v>1534</v>
      </c>
      <c r="L704" s="235" t="s">
        <v>55</v>
      </c>
      <c r="M704" s="235" t="s">
        <v>57</v>
      </c>
      <c r="N704" s="235" t="s">
        <v>57</v>
      </c>
      <c r="O704" s="235" t="s">
        <v>11346</v>
      </c>
      <c r="P704" s="235" t="s">
        <v>11347</v>
      </c>
      <c r="Q704" s="235" t="s">
        <v>8987</v>
      </c>
      <c r="R704" s="235" t="s">
        <v>57</v>
      </c>
      <c r="S704" s="235" t="s">
        <v>119</v>
      </c>
      <c r="T704" s="235" t="s">
        <v>53</v>
      </c>
      <c r="U704" s="235" t="s">
        <v>58</v>
      </c>
      <c r="V704" s="235" t="s">
        <v>48</v>
      </c>
      <c r="W704" s="235" t="s">
        <v>8988</v>
      </c>
      <c r="X704" s="235" t="s">
        <v>60</v>
      </c>
      <c r="Y704" s="235">
        <v>0</v>
      </c>
      <c r="Z704" s="235">
        <v>100</v>
      </c>
      <c r="AA704" s="235" t="s"/>
    </row>
    <row r="705" spans="1:27">
      <c r="A705" s="235" t="s">
        <v>11348</v>
      </c>
      <c r="B705" s="235" t="s">
        <v>45</v>
      </c>
      <c r="C705" s="235" t="s">
        <v>8952</v>
      </c>
      <c r="D705" s="235" t="s">
        <v>47</v>
      </c>
      <c r="E705" s="235" t="s">
        <v>48</v>
      </c>
      <c r="F705" s="235" t="s">
        <v>11235</v>
      </c>
      <c r="G705" s="235" t="s">
        <v>11236</v>
      </c>
      <c r="H705" s="235" t="s">
        <v>11237</v>
      </c>
      <c r="I705" s="235" t="s">
        <v>52</v>
      </c>
      <c r="J705" s="235" t="s">
        <v>116</v>
      </c>
      <c r="K705" s="235" t="s">
        <v>666</v>
      </c>
      <c r="L705" s="235" t="s">
        <v>55</v>
      </c>
      <c r="M705" s="235" t="s">
        <v>57</v>
      </c>
      <c r="N705" s="235" t="s">
        <v>57</v>
      </c>
      <c r="O705" s="235" t="s">
        <v>11349</v>
      </c>
      <c r="P705" s="235" t="s">
        <v>11350</v>
      </c>
      <c r="Q705" s="235" t="s">
        <v>8987</v>
      </c>
      <c r="R705" s="235" t="s">
        <v>57</v>
      </c>
      <c r="S705" s="235" t="s">
        <v>119</v>
      </c>
      <c r="T705" s="235" t="s">
        <v>53</v>
      </c>
      <c r="U705" s="235" t="s">
        <v>58</v>
      </c>
      <c r="V705" s="235" t="s">
        <v>48</v>
      </c>
      <c r="W705" s="235" t="s">
        <v>8988</v>
      </c>
      <c r="X705" s="235" t="s">
        <v>60</v>
      </c>
      <c r="Y705" s="235">
        <v>0</v>
      </c>
      <c r="Z705" s="235">
        <v>100</v>
      </c>
      <c r="AA705" s="235" t="s"/>
    </row>
    <row r="706" spans="1:27">
      <c r="A706" s="235" t="s">
        <v>11351</v>
      </c>
      <c r="B706" s="235" t="s">
        <v>45</v>
      </c>
      <c r="C706" s="235" t="s">
        <v>8952</v>
      </c>
      <c r="D706" s="235" t="s">
        <v>47</v>
      </c>
      <c r="E706" s="235" t="s">
        <v>48</v>
      </c>
      <c r="F706" s="235" t="s">
        <v>11235</v>
      </c>
      <c r="G706" s="235" t="s">
        <v>11236</v>
      </c>
      <c r="H706" s="235" t="s">
        <v>11237</v>
      </c>
      <c r="I706" s="235" t="s">
        <v>52</v>
      </c>
      <c r="J706" s="235" t="s">
        <v>116</v>
      </c>
      <c r="K706" s="235" t="s">
        <v>666</v>
      </c>
      <c r="L706" s="235" t="s">
        <v>55</v>
      </c>
      <c r="M706" s="235" t="s">
        <v>57</v>
      </c>
      <c r="N706" s="235" t="s">
        <v>57</v>
      </c>
      <c r="O706" s="235" t="s">
        <v>11352</v>
      </c>
      <c r="P706" s="235" t="s">
        <v>11353</v>
      </c>
      <c r="Q706" s="235" t="s">
        <v>8987</v>
      </c>
      <c r="R706" s="235" t="s">
        <v>57</v>
      </c>
      <c r="S706" s="235" t="s">
        <v>119</v>
      </c>
      <c r="T706" s="235" t="s">
        <v>53</v>
      </c>
      <c r="U706" s="235" t="s">
        <v>58</v>
      </c>
      <c r="V706" s="235" t="s">
        <v>48</v>
      </c>
      <c r="W706" s="235" t="s">
        <v>8988</v>
      </c>
      <c r="X706" s="235" t="s">
        <v>60</v>
      </c>
      <c r="Y706" s="235">
        <v>0</v>
      </c>
      <c r="Z706" s="235">
        <v>100</v>
      </c>
      <c r="AA706" s="235" t="s"/>
    </row>
    <row r="707" spans="1:27">
      <c r="A707" s="235" t="s">
        <v>11354</v>
      </c>
      <c r="B707" s="235" t="s">
        <v>45</v>
      </c>
      <c r="C707" s="235" t="s">
        <v>8952</v>
      </c>
      <c r="D707" s="235" t="s">
        <v>47</v>
      </c>
      <c r="E707" s="235" t="s">
        <v>48</v>
      </c>
      <c r="F707" s="235" t="s">
        <v>11239</v>
      </c>
      <c r="G707" s="235" t="s">
        <v>11240</v>
      </c>
      <c r="H707" s="235" t="s">
        <v>11241</v>
      </c>
      <c r="I707" s="235" t="s">
        <v>52</v>
      </c>
      <c r="J707" s="235" t="s">
        <v>116</v>
      </c>
      <c r="K707" s="235" t="s">
        <v>417</v>
      </c>
      <c r="L707" s="235" t="s">
        <v>55</v>
      </c>
      <c r="M707" s="235" t="s">
        <v>57</v>
      </c>
      <c r="N707" s="235" t="s">
        <v>57</v>
      </c>
      <c r="O707" s="235" t="s">
        <v>11355</v>
      </c>
      <c r="P707" s="235" t="s">
        <v>11356</v>
      </c>
      <c r="Q707" s="235" t="s">
        <v>8987</v>
      </c>
      <c r="R707" s="235" t="s">
        <v>57</v>
      </c>
      <c r="S707" s="235" t="s">
        <v>119</v>
      </c>
      <c r="T707" s="235" t="s">
        <v>53</v>
      </c>
      <c r="U707" s="235" t="s">
        <v>58</v>
      </c>
      <c r="V707" s="235" t="s">
        <v>48</v>
      </c>
      <c r="W707" s="235" t="s">
        <v>8988</v>
      </c>
      <c r="X707" s="235" t="s">
        <v>60</v>
      </c>
      <c r="Y707" s="235">
        <v>0</v>
      </c>
      <c r="Z707" s="235">
        <v>100</v>
      </c>
      <c r="AA707" s="235" t="s"/>
    </row>
    <row r="708" spans="1:27">
      <c r="A708" s="235" t="s">
        <v>11357</v>
      </c>
      <c r="B708" s="235" t="s">
        <v>45</v>
      </c>
      <c r="C708" s="235" t="s">
        <v>8952</v>
      </c>
      <c r="D708" s="235" t="s">
        <v>47</v>
      </c>
      <c r="E708" s="235" t="s">
        <v>48</v>
      </c>
      <c r="F708" s="235" t="s">
        <v>11254</v>
      </c>
      <c r="G708" s="235" t="s">
        <v>11255</v>
      </c>
      <c r="H708" s="235" t="s">
        <v>11112</v>
      </c>
      <c r="I708" s="235" t="s">
        <v>52</v>
      </c>
      <c r="J708" s="235" t="s">
        <v>116</v>
      </c>
      <c r="K708" s="235" t="s">
        <v>1534</v>
      </c>
      <c r="L708" s="235" t="s">
        <v>55</v>
      </c>
      <c r="M708" s="235" t="s">
        <v>57</v>
      </c>
      <c r="N708" s="235" t="s">
        <v>57</v>
      </c>
      <c r="O708" s="235" t="s">
        <v>11358</v>
      </c>
      <c r="P708" s="235" t="s">
        <v>11359</v>
      </c>
      <c r="Q708" s="235" t="s">
        <v>8987</v>
      </c>
      <c r="R708" s="235" t="s">
        <v>57</v>
      </c>
      <c r="S708" s="235" t="s">
        <v>119</v>
      </c>
      <c r="T708" s="235" t="s">
        <v>53</v>
      </c>
      <c r="U708" s="235" t="s">
        <v>58</v>
      </c>
      <c r="V708" s="235" t="s">
        <v>48</v>
      </c>
      <c r="W708" s="235" t="s">
        <v>8988</v>
      </c>
      <c r="X708" s="235" t="s">
        <v>60</v>
      </c>
      <c r="Y708" s="235">
        <v>0</v>
      </c>
      <c r="Z708" s="235">
        <v>100</v>
      </c>
      <c r="AA708" s="235" t="s"/>
    </row>
    <row r="709" spans="1:27">
      <c r="A709" s="235" t="s">
        <v>11360</v>
      </c>
      <c r="B709" s="235" t="s">
        <v>45</v>
      </c>
      <c r="C709" s="235" t="s">
        <v>8952</v>
      </c>
      <c r="D709" s="235" t="s">
        <v>47</v>
      </c>
      <c r="E709" s="235" t="s">
        <v>48</v>
      </c>
      <c r="F709" s="235" t="s">
        <v>11361</v>
      </c>
      <c r="G709" s="235" t="s">
        <v>11362</v>
      </c>
      <c r="H709" s="235" t="s">
        <v>11112</v>
      </c>
      <c r="I709" s="235" t="s">
        <v>52</v>
      </c>
      <c r="J709" s="235" t="s">
        <v>53</v>
      </c>
      <c r="K709" s="235" t="s">
        <v>1534</v>
      </c>
      <c r="L709" s="235" t="s">
        <v>55</v>
      </c>
      <c r="M709" s="235" t="s">
        <v>9400</v>
      </c>
      <c r="N709" s="235" t="s">
        <v>57</v>
      </c>
      <c r="O709" s="235" t="s">
        <v>47</v>
      </c>
      <c r="P709" s="235" t="s">
        <v>47</v>
      </c>
      <c r="Q709" s="235" t="s">
        <v>57</v>
      </c>
      <c r="R709" s="235" t="s">
        <v>57</v>
      </c>
      <c r="S709" s="235" t="s">
        <v>48</v>
      </c>
      <c r="T709" s="235" t="s">
        <v>48</v>
      </c>
      <c r="U709" s="235" t="s">
        <v>58</v>
      </c>
      <c r="V709" s="235" t="s">
        <v>48</v>
      </c>
      <c r="W709" s="235" t="s">
        <v>9401</v>
      </c>
      <c r="X709" s="235" t="s">
        <v>60</v>
      </c>
      <c r="Y709" s="235">
        <v>270</v>
      </c>
      <c r="Z709" s="235">
        <v>0</v>
      </c>
      <c r="AA709" s="235" t="s"/>
    </row>
    <row r="710" spans="1:27">
      <c r="A710" s="235" t="s">
        <v>11363</v>
      </c>
      <c r="B710" s="235" t="s">
        <v>45</v>
      </c>
      <c r="C710" s="235" t="s">
        <v>8952</v>
      </c>
      <c r="D710" s="235" t="s">
        <v>47</v>
      </c>
      <c r="E710" s="235" t="s">
        <v>48</v>
      </c>
      <c r="F710" s="235" t="s">
        <v>11361</v>
      </c>
      <c r="G710" s="235" t="s">
        <v>11362</v>
      </c>
      <c r="H710" s="235" t="s">
        <v>11112</v>
      </c>
      <c r="I710" s="235" t="s">
        <v>52</v>
      </c>
      <c r="J710" s="235" t="s">
        <v>116</v>
      </c>
      <c r="K710" s="235" t="s">
        <v>1534</v>
      </c>
      <c r="L710" s="235" t="s">
        <v>55</v>
      </c>
      <c r="M710" s="235" t="s">
        <v>57</v>
      </c>
      <c r="N710" s="235" t="s">
        <v>57</v>
      </c>
      <c r="O710" s="235" t="s">
        <v>11364</v>
      </c>
      <c r="P710" s="235" t="s">
        <v>11365</v>
      </c>
      <c r="Q710" s="235" t="s">
        <v>8987</v>
      </c>
      <c r="R710" s="235" t="s">
        <v>57</v>
      </c>
      <c r="S710" s="235" t="s">
        <v>119</v>
      </c>
      <c r="T710" s="235" t="s">
        <v>53</v>
      </c>
      <c r="U710" s="235" t="s">
        <v>58</v>
      </c>
      <c r="V710" s="235" t="s">
        <v>48</v>
      </c>
      <c r="W710" s="235" t="s">
        <v>8988</v>
      </c>
      <c r="X710" s="235" t="s">
        <v>60</v>
      </c>
      <c r="Y710" s="235">
        <v>0</v>
      </c>
      <c r="Z710" s="235">
        <v>100</v>
      </c>
      <c r="AA710" s="235" t="s"/>
    </row>
    <row r="711" spans="1:27">
      <c r="A711" s="235" t="s">
        <v>11366</v>
      </c>
      <c r="B711" s="235" t="s">
        <v>45</v>
      </c>
      <c r="C711" s="235" t="s">
        <v>8952</v>
      </c>
      <c r="D711" s="235" t="s">
        <v>47</v>
      </c>
      <c r="E711" s="235" t="s">
        <v>48</v>
      </c>
      <c r="F711" s="235" t="s">
        <v>11269</v>
      </c>
      <c r="G711" s="235" t="s">
        <v>11270</v>
      </c>
      <c r="H711" s="235" t="s">
        <v>11112</v>
      </c>
      <c r="I711" s="235" t="s">
        <v>52</v>
      </c>
      <c r="J711" s="235" t="s">
        <v>116</v>
      </c>
      <c r="K711" s="235" t="s">
        <v>1534</v>
      </c>
      <c r="L711" s="235" t="s">
        <v>55</v>
      </c>
      <c r="M711" s="235" t="s">
        <v>57</v>
      </c>
      <c r="N711" s="235" t="s">
        <v>57</v>
      </c>
      <c r="O711" s="235" t="s">
        <v>11367</v>
      </c>
      <c r="P711" s="235" t="s">
        <v>11368</v>
      </c>
      <c r="Q711" s="235" t="s">
        <v>8987</v>
      </c>
      <c r="R711" s="235" t="s">
        <v>57</v>
      </c>
      <c r="S711" s="235" t="s">
        <v>119</v>
      </c>
      <c r="T711" s="235" t="s">
        <v>53</v>
      </c>
      <c r="U711" s="235" t="s">
        <v>58</v>
      </c>
      <c r="V711" s="235" t="s">
        <v>48</v>
      </c>
      <c r="W711" s="235" t="s">
        <v>8988</v>
      </c>
      <c r="X711" s="235" t="s">
        <v>60</v>
      </c>
      <c r="Y711" s="235">
        <v>0</v>
      </c>
      <c r="Z711" s="235">
        <v>100</v>
      </c>
      <c r="AA711" s="235" t="s"/>
    </row>
    <row r="712" spans="1:27">
      <c r="A712" s="235" t="s">
        <v>11369</v>
      </c>
      <c r="B712" s="235" t="s">
        <v>45</v>
      </c>
      <c r="C712" s="235" t="s">
        <v>8952</v>
      </c>
      <c r="D712" s="235" t="s">
        <v>47</v>
      </c>
      <c r="E712" s="235" t="s">
        <v>48</v>
      </c>
      <c r="F712" s="235" t="s">
        <v>11370</v>
      </c>
      <c r="G712" s="235" t="s">
        <v>11371</v>
      </c>
      <c r="H712" s="235" t="s">
        <v>11112</v>
      </c>
      <c r="I712" s="235" t="s">
        <v>52</v>
      </c>
      <c r="J712" s="235" t="s">
        <v>53</v>
      </c>
      <c r="K712" s="235" t="s">
        <v>1534</v>
      </c>
      <c r="L712" s="235" t="s">
        <v>55</v>
      </c>
      <c r="M712" s="235" t="s">
        <v>9400</v>
      </c>
      <c r="N712" s="235" t="s">
        <v>57</v>
      </c>
      <c r="O712" s="235" t="s">
        <v>47</v>
      </c>
      <c r="P712" s="235" t="s">
        <v>47</v>
      </c>
      <c r="Q712" s="235" t="s">
        <v>57</v>
      </c>
      <c r="R712" s="235" t="s">
        <v>57</v>
      </c>
      <c r="S712" s="235" t="s">
        <v>48</v>
      </c>
      <c r="T712" s="235" t="s">
        <v>48</v>
      </c>
      <c r="U712" s="235" t="s">
        <v>58</v>
      </c>
      <c r="V712" s="235" t="s">
        <v>48</v>
      </c>
      <c r="W712" s="235" t="s">
        <v>9401</v>
      </c>
      <c r="X712" s="235" t="s">
        <v>60</v>
      </c>
      <c r="Y712" s="235">
        <v>270</v>
      </c>
      <c r="Z712" s="235">
        <v>0</v>
      </c>
      <c r="AA712" s="235" t="s"/>
    </row>
    <row r="713" spans="1:27">
      <c r="A713" s="235" t="s">
        <v>11372</v>
      </c>
      <c r="B713" s="235" t="s">
        <v>45</v>
      </c>
      <c r="C713" s="235" t="s">
        <v>8952</v>
      </c>
      <c r="D713" s="235" t="s">
        <v>47</v>
      </c>
      <c r="E713" s="235" t="s">
        <v>48</v>
      </c>
      <c r="F713" s="235" t="s">
        <v>11370</v>
      </c>
      <c r="G713" s="235" t="s">
        <v>11371</v>
      </c>
      <c r="H713" s="235" t="s">
        <v>11112</v>
      </c>
      <c r="I713" s="235" t="s">
        <v>52</v>
      </c>
      <c r="J713" s="235" t="s">
        <v>116</v>
      </c>
      <c r="K713" s="235" t="s">
        <v>1534</v>
      </c>
      <c r="L713" s="235" t="s">
        <v>55</v>
      </c>
      <c r="M713" s="235" t="s">
        <v>57</v>
      </c>
      <c r="N713" s="235" t="s">
        <v>57</v>
      </c>
      <c r="O713" s="235" t="s">
        <v>11373</v>
      </c>
      <c r="P713" s="235" t="s">
        <v>11374</v>
      </c>
      <c r="Q713" s="235" t="s">
        <v>10503</v>
      </c>
      <c r="R713" s="235" t="s">
        <v>57</v>
      </c>
      <c r="S713" s="235" t="s">
        <v>119</v>
      </c>
      <c r="T713" s="235" t="s">
        <v>53</v>
      </c>
      <c r="U713" s="235" t="s">
        <v>58</v>
      </c>
      <c r="V713" s="235" t="s">
        <v>48</v>
      </c>
      <c r="W713" s="235" t="s">
        <v>10504</v>
      </c>
      <c r="X713" s="235" t="s">
        <v>60</v>
      </c>
      <c r="Y713" s="235">
        <v>0</v>
      </c>
      <c r="Z713" s="235">
        <v>95</v>
      </c>
      <c r="AA713" s="235" t="s"/>
    </row>
    <row r="714" spans="1:27">
      <c r="A714" s="235" t="s">
        <v>11375</v>
      </c>
      <c r="B714" s="235" t="s">
        <v>45</v>
      </c>
      <c r="C714" s="235" t="s">
        <v>8952</v>
      </c>
      <c r="D714" s="235" t="s">
        <v>47</v>
      </c>
      <c r="E714" s="235" t="s">
        <v>48</v>
      </c>
      <c r="F714" s="235" t="s">
        <v>11275</v>
      </c>
      <c r="G714" s="235" t="s">
        <v>11276</v>
      </c>
      <c r="H714" s="235" t="s">
        <v>2824</v>
      </c>
      <c r="I714" s="235" t="s">
        <v>52</v>
      </c>
      <c r="J714" s="235" t="s">
        <v>116</v>
      </c>
      <c r="K714" s="235" t="s">
        <v>385</v>
      </c>
      <c r="L714" s="235" t="s">
        <v>55</v>
      </c>
      <c r="M714" s="235" t="s">
        <v>57</v>
      </c>
      <c r="N714" s="235" t="s">
        <v>57</v>
      </c>
      <c r="O714" s="235" t="s">
        <v>11376</v>
      </c>
      <c r="P714" s="235" t="s">
        <v>11377</v>
      </c>
      <c r="Q714" s="235" t="s">
        <v>8987</v>
      </c>
      <c r="R714" s="235" t="s">
        <v>57</v>
      </c>
      <c r="S714" s="235" t="s">
        <v>119</v>
      </c>
      <c r="T714" s="235" t="s">
        <v>53</v>
      </c>
      <c r="U714" s="235" t="s">
        <v>58</v>
      </c>
      <c r="V714" s="235" t="s">
        <v>48</v>
      </c>
      <c r="W714" s="235" t="s">
        <v>8988</v>
      </c>
      <c r="X714" s="235" t="s">
        <v>60</v>
      </c>
      <c r="Y714" s="235">
        <v>0</v>
      </c>
      <c r="Z714" s="235">
        <v>100</v>
      </c>
      <c r="AA714" s="235" t="s"/>
    </row>
    <row r="715" spans="1:27">
      <c r="A715" s="235" t="s">
        <v>11378</v>
      </c>
      <c r="B715" s="235" t="s">
        <v>45</v>
      </c>
      <c r="C715" s="235" t="s">
        <v>8952</v>
      </c>
      <c r="D715" s="235" t="s">
        <v>47</v>
      </c>
      <c r="E715" s="235" t="s">
        <v>48</v>
      </c>
      <c r="F715" s="235" t="s">
        <v>11312</v>
      </c>
      <c r="G715" s="235" t="s">
        <v>11313</v>
      </c>
      <c r="H715" s="235" t="s">
        <v>2824</v>
      </c>
      <c r="I715" s="235" t="s">
        <v>52</v>
      </c>
      <c r="J715" s="235" t="s">
        <v>116</v>
      </c>
      <c r="K715" s="235" t="s">
        <v>385</v>
      </c>
      <c r="L715" s="235" t="s">
        <v>55</v>
      </c>
      <c r="M715" s="235" t="s">
        <v>57</v>
      </c>
      <c r="N715" s="235" t="s">
        <v>57</v>
      </c>
      <c r="O715" s="235" t="s">
        <v>11379</v>
      </c>
      <c r="P715" s="235" t="s">
        <v>11380</v>
      </c>
      <c r="Q715" s="235" t="s">
        <v>8987</v>
      </c>
      <c r="R715" s="235" t="s">
        <v>57</v>
      </c>
      <c r="S715" s="235" t="s">
        <v>119</v>
      </c>
      <c r="T715" s="235" t="s">
        <v>53</v>
      </c>
      <c r="U715" s="235" t="s">
        <v>58</v>
      </c>
      <c r="V715" s="235" t="s">
        <v>48</v>
      </c>
      <c r="W715" s="235" t="s">
        <v>8988</v>
      </c>
      <c r="X715" s="235" t="s">
        <v>60</v>
      </c>
      <c r="Y715" s="235">
        <v>0</v>
      </c>
      <c r="Z715" s="235">
        <v>100</v>
      </c>
      <c r="AA715" s="235" t="s"/>
    </row>
    <row r="716" spans="1:27">
      <c r="A716" s="235" t="s">
        <v>11381</v>
      </c>
      <c r="B716" s="235" t="s">
        <v>45</v>
      </c>
      <c r="C716" s="235" t="s">
        <v>8952</v>
      </c>
      <c r="D716" s="235" t="s">
        <v>47</v>
      </c>
      <c r="E716" s="235" t="s">
        <v>48</v>
      </c>
      <c r="F716" s="235" t="s">
        <v>11382</v>
      </c>
      <c r="G716" s="235" t="s">
        <v>11383</v>
      </c>
      <c r="H716" s="235" t="s">
        <v>2824</v>
      </c>
      <c r="I716" s="235" t="s">
        <v>52</v>
      </c>
      <c r="J716" s="235" t="s">
        <v>53</v>
      </c>
      <c r="K716" s="235" t="s">
        <v>385</v>
      </c>
      <c r="L716" s="235" t="s">
        <v>55</v>
      </c>
      <c r="M716" s="235" t="s">
        <v>11384</v>
      </c>
      <c r="N716" s="235" t="s">
        <v>57</v>
      </c>
      <c r="O716" s="235" t="s">
        <v>47</v>
      </c>
      <c r="P716" s="235" t="s">
        <v>47</v>
      </c>
      <c r="Q716" s="235" t="s">
        <v>57</v>
      </c>
      <c r="R716" s="235" t="s">
        <v>57</v>
      </c>
      <c r="S716" s="235" t="s">
        <v>48</v>
      </c>
      <c r="T716" s="235" t="s">
        <v>48</v>
      </c>
      <c r="U716" s="235" t="s">
        <v>58</v>
      </c>
      <c r="V716" s="235" t="s">
        <v>48</v>
      </c>
      <c r="W716" s="235" t="s">
        <v>11385</v>
      </c>
      <c r="X716" s="235" t="s">
        <v>60</v>
      </c>
      <c r="Y716" s="235">
        <v>820</v>
      </c>
      <c r="Z716" s="235">
        <v>0</v>
      </c>
      <c r="AA716" s="235" t="s"/>
    </row>
    <row r="717" spans="1:27">
      <c r="A717" s="235" t="s">
        <v>11386</v>
      </c>
      <c r="B717" s="235" t="s">
        <v>45</v>
      </c>
      <c r="C717" s="235" t="s">
        <v>8952</v>
      </c>
      <c r="D717" s="235" t="s">
        <v>47</v>
      </c>
      <c r="E717" s="235" t="s">
        <v>48</v>
      </c>
      <c r="F717" s="235" t="s">
        <v>11387</v>
      </c>
      <c r="G717" s="235" t="s">
        <v>11388</v>
      </c>
      <c r="H717" s="235" t="s">
        <v>11112</v>
      </c>
      <c r="I717" s="235" t="s">
        <v>52</v>
      </c>
      <c r="J717" s="235" t="s">
        <v>53</v>
      </c>
      <c r="K717" s="235" t="s">
        <v>1534</v>
      </c>
      <c r="L717" s="235" t="s">
        <v>55</v>
      </c>
      <c r="M717" s="235" t="s">
        <v>9169</v>
      </c>
      <c r="N717" s="235" t="s">
        <v>57</v>
      </c>
      <c r="O717" s="235" t="s">
        <v>47</v>
      </c>
      <c r="P717" s="235" t="s">
        <v>47</v>
      </c>
      <c r="Q717" s="235" t="s">
        <v>57</v>
      </c>
      <c r="R717" s="235" t="s">
        <v>57</v>
      </c>
      <c r="S717" s="235" t="s">
        <v>48</v>
      </c>
      <c r="T717" s="235" t="s">
        <v>48</v>
      </c>
      <c r="U717" s="235" t="s">
        <v>58</v>
      </c>
      <c r="V717" s="235" t="s">
        <v>48</v>
      </c>
      <c r="W717" s="235" t="s">
        <v>9170</v>
      </c>
      <c r="X717" s="235" t="s">
        <v>60</v>
      </c>
      <c r="Y717" s="235">
        <v>235</v>
      </c>
      <c r="Z717" s="235">
        <v>0</v>
      </c>
      <c r="AA717" s="235" t="s"/>
    </row>
    <row r="718" spans="1:27">
      <c r="A718" s="235" t="s">
        <v>11389</v>
      </c>
      <c r="B718" s="235" t="s">
        <v>45</v>
      </c>
      <c r="C718" s="235" t="s">
        <v>8952</v>
      </c>
      <c r="D718" s="235" t="s">
        <v>47</v>
      </c>
      <c r="E718" s="235" t="s">
        <v>48</v>
      </c>
      <c r="F718" s="235" t="s">
        <v>11387</v>
      </c>
      <c r="G718" s="235" t="s">
        <v>11388</v>
      </c>
      <c r="H718" s="235" t="s">
        <v>11112</v>
      </c>
      <c r="I718" s="235" t="s">
        <v>52</v>
      </c>
      <c r="J718" s="235" t="s">
        <v>116</v>
      </c>
      <c r="K718" s="235" t="s">
        <v>1534</v>
      </c>
      <c r="L718" s="235" t="s">
        <v>55</v>
      </c>
      <c r="M718" s="235" t="s">
        <v>57</v>
      </c>
      <c r="N718" s="235" t="s">
        <v>57</v>
      </c>
      <c r="O718" s="235" t="s">
        <v>11390</v>
      </c>
      <c r="P718" s="235" t="s">
        <v>11391</v>
      </c>
      <c r="Q718" s="235" t="s">
        <v>8987</v>
      </c>
      <c r="R718" s="235" t="s">
        <v>57</v>
      </c>
      <c r="S718" s="235" t="s">
        <v>119</v>
      </c>
      <c r="T718" s="235" t="s">
        <v>53</v>
      </c>
      <c r="U718" s="235" t="s">
        <v>58</v>
      </c>
      <c r="V718" s="235" t="s">
        <v>48</v>
      </c>
      <c r="W718" s="235" t="s">
        <v>8988</v>
      </c>
      <c r="X718" s="235" t="s">
        <v>60</v>
      </c>
      <c r="Y718" s="235">
        <v>0</v>
      </c>
      <c r="Z718" s="235">
        <v>100</v>
      </c>
      <c r="AA718" s="235" t="s"/>
    </row>
    <row r="719" spans="1:27">
      <c r="A719" s="235" t="s">
        <v>11392</v>
      </c>
      <c r="B719" s="235" t="s">
        <v>45</v>
      </c>
      <c r="C719" s="235" t="s">
        <v>8952</v>
      </c>
      <c r="D719" s="235" t="s">
        <v>47</v>
      </c>
      <c r="E719" s="235" t="s">
        <v>48</v>
      </c>
      <c r="F719" s="235" t="s">
        <v>11175</v>
      </c>
      <c r="G719" s="235" t="s">
        <v>11176</v>
      </c>
      <c r="H719" s="235" t="s">
        <v>9605</v>
      </c>
      <c r="I719" s="235" t="s">
        <v>52</v>
      </c>
      <c r="J719" s="235" t="s">
        <v>116</v>
      </c>
      <c r="K719" s="235" t="s">
        <v>162</v>
      </c>
      <c r="L719" s="235" t="s">
        <v>55</v>
      </c>
      <c r="M719" s="235" t="s">
        <v>57</v>
      </c>
      <c r="N719" s="235" t="s">
        <v>57</v>
      </c>
      <c r="O719" s="235" t="s">
        <v>11393</v>
      </c>
      <c r="P719" s="235" t="s">
        <v>11394</v>
      </c>
      <c r="Q719" s="235" t="s">
        <v>8998</v>
      </c>
      <c r="R719" s="235" t="s">
        <v>57</v>
      </c>
      <c r="S719" s="235" t="s">
        <v>119</v>
      </c>
      <c r="T719" s="235" t="s">
        <v>53</v>
      </c>
      <c r="U719" s="235" t="s">
        <v>58</v>
      </c>
      <c r="V719" s="235" t="s">
        <v>48</v>
      </c>
      <c r="W719" s="235" t="s">
        <v>8999</v>
      </c>
      <c r="X719" s="235" t="s">
        <v>60</v>
      </c>
      <c r="Y719" s="235">
        <v>0</v>
      </c>
      <c r="Z719" s="235">
        <v>400</v>
      </c>
      <c r="AA719" s="235" t="s"/>
    </row>
    <row r="720" spans="1:27">
      <c r="A720" s="235" t="s">
        <v>11395</v>
      </c>
      <c r="B720" s="235" t="s">
        <v>45</v>
      </c>
      <c r="C720" s="235" t="s">
        <v>8952</v>
      </c>
      <c r="D720" s="235" t="s">
        <v>47</v>
      </c>
      <c r="E720" s="235" t="s">
        <v>48</v>
      </c>
      <c r="F720" s="235" t="s">
        <v>11396</v>
      </c>
      <c r="G720" s="235" t="s">
        <v>11397</v>
      </c>
      <c r="H720" s="235" t="s">
        <v>11112</v>
      </c>
      <c r="I720" s="235" t="s">
        <v>52</v>
      </c>
      <c r="J720" s="235" t="s">
        <v>53</v>
      </c>
      <c r="K720" s="235" t="s">
        <v>1534</v>
      </c>
      <c r="L720" s="235" t="s">
        <v>55</v>
      </c>
      <c r="M720" s="235" t="s">
        <v>9400</v>
      </c>
      <c r="N720" s="235" t="s">
        <v>57</v>
      </c>
      <c r="O720" s="235" t="s">
        <v>47</v>
      </c>
      <c r="P720" s="235" t="s">
        <v>47</v>
      </c>
      <c r="Q720" s="235" t="s">
        <v>57</v>
      </c>
      <c r="R720" s="235" t="s">
        <v>57</v>
      </c>
      <c r="S720" s="235" t="s">
        <v>48</v>
      </c>
      <c r="T720" s="235" t="s">
        <v>48</v>
      </c>
      <c r="U720" s="235" t="s">
        <v>58</v>
      </c>
      <c r="V720" s="235" t="s">
        <v>48</v>
      </c>
      <c r="W720" s="235" t="s">
        <v>9401</v>
      </c>
      <c r="X720" s="235" t="s">
        <v>60</v>
      </c>
      <c r="Y720" s="235">
        <v>270</v>
      </c>
      <c r="Z720" s="235">
        <v>0</v>
      </c>
      <c r="AA720" s="235" t="s"/>
    </row>
    <row r="721" spans="1:27">
      <c r="A721" s="235" t="s">
        <v>11398</v>
      </c>
      <c r="B721" s="235" t="s">
        <v>45</v>
      </c>
      <c r="C721" s="235" t="s">
        <v>8952</v>
      </c>
      <c r="D721" s="235" t="s">
        <v>47</v>
      </c>
      <c r="E721" s="235" t="s">
        <v>48</v>
      </c>
      <c r="F721" s="235" t="s">
        <v>11396</v>
      </c>
      <c r="G721" s="235" t="s">
        <v>11397</v>
      </c>
      <c r="H721" s="235" t="s">
        <v>11112</v>
      </c>
      <c r="I721" s="235" t="s">
        <v>52</v>
      </c>
      <c r="J721" s="235" t="s">
        <v>116</v>
      </c>
      <c r="K721" s="235" t="s">
        <v>1534</v>
      </c>
      <c r="L721" s="235" t="s">
        <v>55</v>
      </c>
      <c r="M721" s="235" t="s">
        <v>57</v>
      </c>
      <c r="N721" s="235" t="s">
        <v>57</v>
      </c>
      <c r="O721" s="235" t="s">
        <v>11399</v>
      </c>
      <c r="P721" s="235" t="s">
        <v>11400</v>
      </c>
      <c r="Q721" s="235" t="s">
        <v>8987</v>
      </c>
      <c r="R721" s="235" t="s">
        <v>57</v>
      </c>
      <c r="S721" s="235" t="s">
        <v>119</v>
      </c>
      <c r="T721" s="235" t="s">
        <v>53</v>
      </c>
      <c r="U721" s="235" t="s">
        <v>58</v>
      </c>
      <c r="V721" s="235" t="s">
        <v>48</v>
      </c>
      <c r="W721" s="235" t="s">
        <v>8988</v>
      </c>
      <c r="X721" s="235" t="s">
        <v>60</v>
      </c>
      <c r="Y721" s="235">
        <v>0</v>
      </c>
      <c r="Z721" s="235">
        <v>100</v>
      </c>
      <c r="AA721" s="235" t="s"/>
    </row>
    <row r="722" spans="1:27">
      <c r="A722" s="235" t="s">
        <v>11401</v>
      </c>
      <c r="B722" s="235" t="s">
        <v>45</v>
      </c>
      <c r="C722" s="235" t="s">
        <v>8952</v>
      </c>
      <c r="D722" s="235" t="s">
        <v>47</v>
      </c>
      <c r="E722" s="235" t="s">
        <v>48</v>
      </c>
      <c r="F722" s="235" t="s">
        <v>11402</v>
      </c>
      <c r="G722" s="235" t="s">
        <v>11403</v>
      </c>
      <c r="H722" s="235" t="s">
        <v>11112</v>
      </c>
      <c r="I722" s="235" t="s">
        <v>52</v>
      </c>
      <c r="J722" s="235" t="s">
        <v>53</v>
      </c>
      <c r="K722" s="235" t="s">
        <v>1534</v>
      </c>
      <c r="L722" s="235" t="s">
        <v>55</v>
      </c>
      <c r="M722" s="235" t="s">
        <v>8969</v>
      </c>
      <c r="N722" s="235" t="s">
        <v>57</v>
      </c>
      <c r="O722" s="235" t="s">
        <v>47</v>
      </c>
      <c r="P722" s="235" t="s">
        <v>47</v>
      </c>
      <c r="Q722" s="235" t="s">
        <v>57</v>
      </c>
      <c r="R722" s="235" t="s">
        <v>57</v>
      </c>
      <c r="S722" s="235" t="s">
        <v>48</v>
      </c>
      <c r="T722" s="235" t="s">
        <v>48</v>
      </c>
      <c r="U722" s="235" t="s">
        <v>58</v>
      </c>
      <c r="V722" s="235" t="s">
        <v>48</v>
      </c>
      <c r="W722" s="235" t="s">
        <v>8970</v>
      </c>
      <c r="X722" s="235" t="s">
        <v>60</v>
      </c>
      <c r="Y722" s="235">
        <v>300</v>
      </c>
      <c r="Z722" s="235">
        <v>0</v>
      </c>
      <c r="AA722" s="235" t="s"/>
    </row>
    <row r="723" spans="1:27">
      <c r="A723" s="235" t="s">
        <v>11404</v>
      </c>
      <c r="B723" s="235" t="s">
        <v>45</v>
      </c>
      <c r="C723" s="235" t="s">
        <v>8952</v>
      </c>
      <c r="D723" s="235" t="s">
        <v>47</v>
      </c>
      <c r="E723" s="235" t="s">
        <v>48</v>
      </c>
      <c r="F723" s="235" t="s">
        <v>11402</v>
      </c>
      <c r="G723" s="235" t="s">
        <v>11403</v>
      </c>
      <c r="H723" s="235" t="s">
        <v>11112</v>
      </c>
      <c r="I723" s="235" t="s">
        <v>52</v>
      </c>
      <c r="J723" s="235" t="s">
        <v>116</v>
      </c>
      <c r="K723" s="235" t="s">
        <v>1534</v>
      </c>
      <c r="L723" s="235" t="s">
        <v>55</v>
      </c>
      <c r="M723" s="235" t="s">
        <v>57</v>
      </c>
      <c r="N723" s="235" t="s">
        <v>57</v>
      </c>
      <c r="O723" s="235" t="s">
        <v>11405</v>
      </c>
      <c r="P723" s="235" t="s">
        <v>11406</v>
      </c>
      <c r="Q723" s="235" t="s">
        <v>8987</v>
      </c>
      <c r="R723" s="235" t="s">
        <v>57</v>
      </c>
      <c r="S723" s="235" t="s">
        <v>119</v>
      </c>
      <c r="T723" s="235" t="s">
        <v>53</v>
      </c>
      <c r="U723" s="235" t="s">
        <v>58</v>
      </c>
      <c r="V723" s="235" t="s">
        <v>48</v>
      </c>
      <c r="W723" s="235" t="s">
        <v>8988</v>
      </c>
      <c r="X723" s="235" t="s">
        <v>60</v>
      </c>
      <c r="Y723" s="235">
        <v>0</v>
      </c>
      <c r="Z723" s="235">
        <v>100</v>
      </c>
      <c r="AA723" s="235" t="s"/>
    </row>
    <row r="724" spans="1:27">
      <c r="A724" s="235" t="s">
        <v>11407</v>
      </c>
      <c r="B724" s="235" t="s">
        <v>45</v>
      </c>
      <c r="C724" s="235" t="s">
        <v>8952</v>
      </c>
      <c r="D724" s="235" t="s">
        <v>47</v>
      </c>
      <c r="E724" s="235" t="s">
        <v>48</v>
      </c>
      <c r="F724" s="235" t="s">
        <v>11212</v>
      </c>
      <c r="G724" s="235" t="s">
        <v>11213</v>
      </c>
      <c r="H724" s="235" t="s">
        <v>11214</v>
      </c>
      <c r="I724" s="235" t="s">
        <v>52</v>
      </c>
      <c r="J724" s="235" t="s">
        <v>116</v>
      </c>
      <c r="K724" s="235" t="s">
        <v>1228</v>
      </c>
      <c r="L724" s="235" t="s">
        <v>55</v>
      </c>
      <c r="M724" s="235" t="s">
        <v>57</v>
      </c>
      <c r="N724" s="235" t="s">
        <v>57</v>
      </c>
      <c r="O724" s="235" t="s">
        <v>11408</v>
      </c>
      <c r="P724" s="235" t="s">
        <v>11409</v>
      </c>
      <c r="Q724" s="235" t="s">
        <v>8987</v>
      </c>
      <c r="R724" s="235" t="s">
        <v>57</v>
      </c>
      <c r="S724" s="235" t="s">
        <v>119</v>
      </c>
      <c r="T724" s="235" t="s">
        <v>53</v>
      </c>
      <c r="U724" s="235" t="s">
        <v>58</v>
      </c>
      <c r="V724" s="235" t="s">
        <v>48</v>
      </c>
      <c r="W724" s="235" t="s">
        <v>8988</v>
      </c>
      <c r="X724" s="235" t="s">
        <v>60</v>
      </c>
      <c r="Y724" s="235">
        <v>0</v>
      </c>
      <c r="Z724" s="235">
        <v>100</v>
      </c>
      <c r="AA724" s="235" t="s"/>
    </row>
    <row r="725" spans="1:27">
      <c r="A725" s="235" t="s">
        <v>11410</v>
      </c>
      <c r="B725" s="235" t="s">
        <v>45</v>
      </c>
      <c r="C725" s="235" t="s">
        <v>8952</v>
      </c>
      <c r="D725" s="235" t="s">
        <v>47</v>
      </c>
      <c r="E725" s="235" t="s">
        <v>48</v>
      </c>
      <c r="F725" s="235" t="s">
        <v>11212</v>
      </c>
      <c r="G725" s="235" t="s">
        <v>11213</v>
      </c>
      <c r="H725" s="235" t="s">
        <v>11214</v>
      </c>
      <c r="I725" s="235" t="s">
        <v>52</v>
      </c>
      <c r="J725" s="235" t="s">
        <v>116</v>
      </c>
      <c r="K725" s="235" t="s">
        <v>1228</v>
      </c>
      <c r="L725" s="235" t="s">
        <v>55</v>
      </c>
      <c r="M725" s="235" t="s">
        <v>57</v>
      </c>
      <c r="N725" s="235" t="s">
        <v>57</v>
      </c>
      <c r="O725" s="235" t="s">
        <v>11411</v>
      </c>
      <c r="P725" s="235" t="s">
        <v>11412</v>
      </c>
      <c r="Q725" s="235" t="s">
        <v>8987</v>
      </c>
      <c r="R725" s="235" t="s">
        <v>57</v>
      </c>
      <c r="S725" s="235" t="s">
        <v>119</v>
      </c>
      <c r="T725" s="235" t="s">
        <v>53</v>
      </c>
      <c r="U725" s="235" t="s">
        <v>58</v>
      </c>
      <c r="V725" s="235" t="s">
        <v>48</v>
      </c>
      <c r="W725" s="235" t="s">
        <v>8988</v>
      </c>
      <c r="X725" s="235" t="s">
        <v>60</v>
      </c>
      <c r="Y725" s="235">
        <v>0</v>
      </c>
      <c r="Z725" s="235">
        <v>100</v>
      </c>
      <c r="AA725" s="235" t="s"/>
    </row>
    <row r="726" spans="1:27">
      <c r="A726" s="235" t="s">
        <v>11413</v>
      </c>
      <c r="B726" s="235" t="s">
        <v>45</v>
      </c>
      <c r="C726" s="235" t="s">
        <v>8952</v>
      </c>
      <c r="D726" s="235" t="s">
        <v>47</v>
      </c>
      <c r="E726" s="235" t="s">
        <v>48</v>
      </c>
      <c r="F726" s="235" t="s">
        <v>11414</v>
      </c>
      <c r="G726" s="235" t="s">
        <v>11415</v>
      </c>
      <c r="H726" s="235" t="s">
        <v>11112</v>
      </c>
      <c r="I726" s="235" t="s">
        <v>52</v>
      </c>
      <c r="J726" s="235" t="s">
        <v>53</v>
      </c>
      <c r="K726" s="235" t="s">
        <v>1534</v>
      </c>
      <c r="L726" s="235" t="s">
        <v>55</v>
      </c>
      <c r="M726" s="235" t="s">
        <v>9169</v>
      </c>
      <c r="N726" s="235" t="s">
        <v>57</v>
      </c>
      <c r="O726" s="235" t="s">
        <v>47</v>
      </c>
      <c r="P726" s="235" t="s">
        <v>47</v>
      </c>
      <c r="Q726" s="235" t="s">
        <v>57</v>
      </c>
      <c r="R726" s="235" t="s">
        <v>57</v>
      </c>
      <c r="S726" s="235" t="s">
        <v>48</v>
      </c>
      <c r="T726" s="235" t="s">
        <v>48</v>
      </c>
      <c r="U726" s="235" t="s">
        <v>58</v>
      </c>
      <c r="V726" s="235" t="s">
        <v>48</v>
      </c>
      <c r="W726" s="235" t="s">
        <v>9170</v>
      </c>
      <c r="X726" s="235" t="s">
        <v>60</v>
      </c>
      <c r="Y726" s="235">
        <v>235</v>
      </c>
      <c r="Z726" s="235">
        <v>0</v>
      </c>
      <c r="AA726" s="235" t="s"/>
    </row>
    <row r="727" spans="1:27">
      <c r="A727" s="235" t="s">
        <v>11416</v>
      </c>
      <c r="B727" s="235" t="s">
        <v>45</v>
      </c>
      <c r="C727" s="235" t="s">
        <v>8952</v>
      </c>
      <c r="D727" s="235" t="s">
        <v>47</v>
      </c>
      <c r="E727" s="235" t="s">
        <v>48</v>
      </c>
      <c r="F727" s="235" t="s">
        <v>11417</v>
      </c>
      <c r="G727" s="235" t="s">
        <v>11418</v>
      </c>
      <c r="H727" s="235" t="s">
        <v>11112</v>
      </c>
      <c r="I727" s="235" t="s">
        <v>52</v>
      </c>
      <c r="J727" s="235" t="s">
        <v>53</v>
      </c>
      <c r="K727" s="235" t="s">
        <v>1534</v>
      </c>
      <c r="L727" s="235" t="s">
        <v>55</v>
      </c>
      <c r="M727" s="235" t="s">
        <v>9767</v>
      </c>
      <c r="N727" s="235" t="s">
        <v>57</v>
      </c>
      <c r="O727" s="235" t="s">
        <v>47</v>
      </c>
      <c r="P727" s="235" t="s">
        <v>47</v>
      </c>
      <c r="Q727" s="235" t="s">
        <v>57</v>
      </c>
      <c r="R727" s="235" t="s">
        <v>57</v>
      </c>
      <c r="S727" s="235" t="s">
        <v>48</v>
      </c>
      <c r="T727" s="235" t="s">
        <v>48</v>
      </c>
      <c r="U727" s="235" t="s">
        <v>58</v>
      </c>
      <c r="V727" s="235" t="s">
        <v>48</v>
      </c>
      <c r="W727" s="235" t="s">
        <v>9768</v>
      </c>
      <c r="X727" s="235" t="s">
        <v>60</v>
      </c>
      <c r="Y727" s="235">
        <v>410</v>
      </c>
      <c r="Z727" s="235">
        <v>0</v>
      </c>
      <c r="AA727" s="235" t="s"/>
    </row>
    <row r="728" spans="1:27">
      <c r="A728" s="235" t="s">
        <v>11419</v>
      </c>
      <c r="B728" s="235" t="s">
        <v>45</v>
      </c>
      <c r="C728" s="235" t="s">
        <v>8952</v>
      </c>
      <c r="D728" s="235" t="s">
        <v>47</v>
      </c>
      <c r="E728" s="235" t="s">
        <v>48</v>
      </c>
      <c r="F728" s="235" t="s">
        <v>11417</v>
      </c>
      <c r="G728" s="235" t="s">
        <v>11418</v>
      </c>
      <c r="H728" s="235" t="s">
        <v>11112</v>
      </c>
      <c r="I728" s="235" t="s">
        <v>52</v>
      </c>
      <c r="J728" s="235" t="s">
        <v>116</v>
      </c>
      <c r="K728" s="235" t="s">
        <v>1534</v>
      </c>
      <c r="L728" s="235" t="s">
        <v>55</v>
      </c>
      <c r="M728" s="235" t="s">
        <v>57</v>
      </c>
      <c r="N728" s="235" t="s">
        <v>57</v>
      </c>
      <c r="O728" s="235" t="s">
        <v>11420</v>
      </c>
      <c r="P728" s="235" t="s">
        <v>11421</v>
      </c>
      <c r="Q728" s="235" t="s">
        <v>8987</v>
      </c>
      <c r="R728" s="235" t="s">
        <v>57</v>
      </c>
      <c r="S728" s="235" t="s">
        <v>119</v>
      </c>
      <c r="T728" s="235" t="s">
        <v>53</v>
      </c>
      <c r="U728" s="235" t="s">
        <v>58</v>
      </c>
      <c r="V728" s="235" t="s">
        <v>48</v>
      </c>
      <c r="W728" s="235" t="s">
        <v>8988</v>
      </c>
      <c r="X728" s="235" t="s">
        <v>60</v>
      </c>
      <c r="Y728" s="235">
        <v>0</v>
      </c>
      <c r="Z728" s="235">
        <v>100</v>
      </c>
      <c r="AA728" s="235" t="s"/>
    </row>
    <row r="729" spans="1:27">
      <c r="A729" s="235" t="s">
        <v>11422</v>
      </c>
      <c r="B729" s="235" t="s">
        <v>45</v>
      </c>
      <c r="C729" s="235" t="s">
        <v>8952</v>
      </c>
      <c r="D729" s="235" t="s">
        <v>47</v>
      </c>
      <c r="E729" s="235" t="s">
        <v>48</v>
      </c>
      <c r="F729" s="235" t="s">
        <v>11423</v>
      </c>
      <c r="G729" s="235" t="s">
        <v>11424</v>
      </c>
      <c r="H729" s="235" t="s">
        <v>11112</v>
      </c>
      <c r="I729" s="235" t="s">
        <v>52</v>
      </c>
      <c r="J729" s="235" t="s">
        <v>53</v>
      </c>
      <c r="K729" s="235" t="s">
        <v>1534</v>
      </c>
      <c r="L729" s="235" t="s">
        <v>55</v>
      </c>
      <c r="M729" s="235" t="s">
        <v>11425</v>
      </c>
      <c r="N729" s="235" t="s">
        <v>57</v>
      </c>
      <c r="O729" s="235" t="s">
        <v>47</v>
      </c>
      <c r="P729" s="235" t="s">
        <v>47</v>
      </c>
      <c r="Q729" s="235" t="s">
        <v>57</v>
      </c>
      <c r="R729" s="235" t="s">
        <v>57</v>
      </c>
      <c r="S729" s="235" t="s">
        <v>48</v>
      </c>
      <c r="T729" s="235" t="s">
        <v>48</v>
      </c>
      <c r="U729" s="235" t="s">
        <v>58</v>
      </c>
      <c r="V729" s="235" t="s">
        <v>48</v>
      </c>
      <c r="W729" s="235" t="s">
        <v>11426</v>
      </c>
      <c r="X729" s="235" t="s">
        <v>60</v>
      </c>
      <c r="Y729" s="235">
        <v>730</v>
      </c>
      <c r="Z729" s="235">
        <v>0</v>
      </c>
      <c r="AA729" s="235" t="s"/>
    </row>
    <row r="730" spans="1:27">
      <c r="A730" s="235" t="s">
        <v>11427</v>
      </c>
      <c r="B730" s="235" t="s">
        <v>45</v>
      </c>
      <c r="C730" s="235" t="s">
        <v>8952</v>
      </c>
      <c r="D730" s="235" t="s">
        <v>47</v>
      </c>
      <c r="E730" s="235" t="s">
        <v>48</v>
      </c>
      <c r="F730" s="235" t="s">
        <v>11423</v>
      </c>
      <c r="G730" s="235" t="s">
        <v>11424</v>
      </c>
      <c r="H730" s="235" t="s">
        <v>11112</v>
      </c>
      <c r="I730" s="235" t="s">
        <v>52</v>
      </c>
      <c r="J730" s="235" t="s">
        <v>116</v>
      </c>
      <c r="K730" s="235" t="s">
        <v>1534</v>
      </c>
      <c r="L730" s="235" t="s">
        <v>55</v>
      </c>
      <c r="M730" s="235" t="s">
        <v>57</v>
      </c>
      <c r="N730" s="235" t="s">
        <v>57</v>
      </c>
      <c r="O730" s="235" t="s">
        <v>11428</v>
      </c>
      <c r="P730" s="235" t="s">
        <v>11429</v>
      </c>
      <c r="Q730" s="235" t="s">
        <v>11425</v>
      </c>
      <c r="R730" s="235" t="s">
        <v>57</v>
      </c>
      <c r="S730" s="235" t="s">
        <v>119</v>
      </c>
      <c r="T730" s="235" t="s">
        <v>53</v>
      </c>
      <c r="U730" s="235" t="s">
        <v>58</v>
      </c>
      <c r="V730" s="235" t="s">
        <v>48</v>
      </c>
      <c r="W730" s="235" t="s">
        <v>11430</v>
      </c>
      <c r="X730" s="235" t="s">
        <v>60</v>
      </c>
      <c r="Y730" s="235">
        <v>0</v>
      </c>
      <c r="Z730" s="235">
        <v>730</v>
      </c>
      <c r="AA730" s="235" t="s"/>
    </row>
    <row r="731" spans="1:27">
      <c r="A731" s="235" t="s">
        <v>11431</v>
      </c>
      <c r="B731" s="235" t="s">
        <v>45</v>
      </c>
      <c r="C731" s="235" t="s">
        <v>8952</v>
      </c>
      <c r="D731" s="235" t="s">
        <v>47</v>
      </c>
      <c r="E731" s="235" t="s">
        <v>48</v>
      </c>
      <c r="F731" s="235" t="s">
        <v>11432</v>
      </c>
      <c r="G731" s="235" t="s">
        <v>11433</v>
      </c>
      <c r="H731" s="235" t="s">
        <v>1015</v>
      </c>
      <c r="I731" s="235" t="s">
        <v>52</v>
      </c>
      <c r="J731" s="235" t="s">
        <v>53</v>
      </c>
      <c r="K731" s="235" t="s">
        <v>385</v>
      </c>
      <c r="L731" s="235" t="s">
        <v>55</v>
      </c>
      <c r="M731" s="235" t="s">
        <v>9069</v>
      </c>
      <c r="N731" s="235" t="s">
        <v>57</v>
      </c>
      <c r="O731" s="235" t="s">
        <v>47</v>
      </c>
      <c r="P731" s="235" t="s">
        <v>47</v>
      </c>
      <c r="Q731" s="235" t="s">
        <v>57</v>
      </c>
      <c r="R731" s="235" t="s">
        <v>57</v>
      </c>
      <c r="S731" s="235" t="s">
        <v>48</v>
      </c>
      <c r="T731" s="235" t="s">
        <v>48</v>
      </c>
      <c r="U731" s="235" t="s">
        <v>58</v>
      </c>
      <c r="V731" s="235" t="s">
        <v>48</v>
      </c>
      <c r="W731" s="235" t="s">
        <v>9070</v>
      </c>
      <c r="X731" s="235" t="s">
        <v>60</v>
      </c>
      <c r="Y731" s="235">
        <v>255</v>
      </c>
      <c r="Z731" s="235">
        <v>0</v>
      </c>
      <c r="AA731" s="235" t="s"/>
    </row>
    <row r="732" spans="1:27">
      <c r="A732" s="235" t="s">
        <v>11434</v>
      </c>
      <c r="B732" s="235" t="s">
        <v>45</v>
      </c>
      <c r="C732" s="235" t="s">
        <v>8952</v>
      </c>
      <c r="D732" s="235" t="s">
        <v>47</v>
      </c>
      <c r="E732" s="235" t="s">
        <v>48</v>
      </c>
      <c r="F732" s="235" t="s">
        <v>11432</v>
      </c>
      <c r="G732" s="235" t="s">
        <v>11433</v>
      </c>
      <c r="H732" s="235" t="s">
        <v>1015</v>
      </c>
      <c r="I732" s="235" t="s">
        <v>52</v>
      </c>
      <c r="J732" s="235" t="s">
        <v>116</v>
      </c>
      <c r="K732" s="235" t="s">
        <v>385</v>
      </c>
      <c r="L732" s="235" t="s">
        <v>55</v>
      </c>
      <c r="M732" s="235" t="s">
        <v>57</v>
      </c>
      <c r="N732" s="235" t="s">
        <v>57</v>
      </c>
      <c r="O732" s="235" t="s">
        <v>11435</v>
      </c>
      <c r="P732" s="235" t="s">
        <v>11436</v>
      </c>
      <c r="Q732" s="235" t="s">
        <v>9069</v>
      </c>
      <c r="R732" s="235" t="s">
        <v>57</v>
      </c>
      <c r="S732" s="235" t="s">
        <v>119</v>
      </c>
      <c r="T732" s="235" t="s">
        <v>53</v>
      </c>
      <c r="U732" s="235" t="s">
        <v>58</v>
      </c>
      <c r="V732" s="235" t="s">
        <v>48</v>
      </c>
      <c r="W732" s="235" t="s">
        <v>11070</v>
      </c>
      <c r="X732" s="235" t="s">
        <v>60</v>
      </c>
      <c r="Y732" s="235">
        <v>0</v>
      </c>
      <c r="Z732" s="235">
        <v>255</v>
      </c>
      <c r="AA732" s="235" t="s"/>
    </row>
    <row r="733" spans="1:27">
      <c r="A733" s="235" t="s">
        <v>11437</v>
      </c>
      <c r="B733" s="235" t="s">
        <v>45</v>
      </c>
      <c r="C733" s="235" t="s">
        <v>8952</v>
      </c>
      <c r="D733" s="235" t="s">
        <v>47</v>
      </c>
      <c r="E733" s="235" t="s">
        <v>48</v>
      </c>
      <c r="F733" s="235" t="s">
        <v>11382</v>
      </c>
      <c r="G733" s="235" t="s">
        <v>11383</v>
      </c>
      <c r="H733" s="235" t="s">
        <v>2824</v>
      </c>
      <c r="I733" s="235" t="s">
        <v>52</v>
      </c>
      <c r="J733" s="235" t="s">
        <v>116</v>
      </c>
      <c r="K733" s="235" t="s">
        <v>385</v>
      </c>
      <c r="L733" s="235" t="s">
        <v>55</v>
      </c>
      <c r="M733" s="235" t="s">
        <v>57</v>
      </c>
      <c r="N733" s="235" t="s">
        <v>57</v>
      </c>
      <c r="O733" s="235" t="s">
        <v>11438</v>
      </c>
      <c r="P733" s="235" t="s">
        <v>11439</v>
      </c>
      <c r="Q733" s="235" t="s">
        <v>8987</v>
      </c>
      <c r="R733" s="235" t="s">
        <v>57</v>
      </c>
      <c r="S733" s="235" t="s">
        <v>119</v>
      </c>
      <c r="T733" s="235" t="s">
        <v>53</v>
      </c>
      <c r="U733" s="235" t="s">
        <v>58</v>
      </c>
      <c r="V733" s="235" t="s">
        <v>48</v>
      </c>
      <c r="W733" s="235" t="s">
        <v>8988</v>
      </c>
      <c r="X733" s="235" t="s">
        <v>60</v>
      </c>
      <c r="Y733" s="235">
        <v>0</v>
      </c>
      <c r="Z733" s="235">
        <v>100</v>
      </c>
      <c r="AA733" s="235" t="s"/>
    </row>
    <row r="734" spans="1:27">
      <c r="A734" s="235" t="s">
        <v>11440</v>
      </c>
      <c r="B734" s="235" t="s">
        <v>45</v>
      </c>
      <c r="C734" s="235" t="s">
        <v>8952</v>
      </c>
      <c r="D734" s="235" t="s">
        <v>47</v>
      </c>
      <c r="E734" s="235" t="s">
        <v>48</v>
      </c>
      <c r="F734" s="235" t="s">
        <v>11382</v>
      </c>
      <c r="G734" s="235" t="s">
        <v>11383</v>
      </c>
      <c r="H734" s="235" t="s">
        <v>2824</v>
      </c>
      <c r="I734" s="235" t="s">
        <v>52</v>
      </c>
      <c r="J734" s="235" t="s">
        <v>116</v>
      </c>
      <c r="K734" s="235" t="s">
        <v>385</v>
      </c>
      <c r="L734" s="235" t="s">
        <v>55</v>
      </c>
      <c r="M734" s="235" t="s">
        <v>57</v>
      </c>
      <c r="N734" s="235" t="s">
        <v>57</v>
      </c>
      <c r="O734" s="235" t="s">
        <v>11441</v>
      </c>
      <c r="P734" s="235" t="s">
        <v>11442</v>
      </c>
      <c r="Q734" s="235" t="s">
        <v>8987</v>
      </c>
      <c r="R734" s="235" t="s">
        <v>57</v>
      </c>
      <c r="S734" s="235" t="s">
        <v>119</v>
      </c>
      <c r="T734" s="235" t="s">
        <v>53</v>
      </c>
      <c r="U734" s="235" t="s">
        <v>58</v>
      </c>
      <c r="V734" s="235" t="s">
        <v>48</v>
      </c>
      <c r="W734" s="235" t="s">
        <v>8988</v>
      </c>
      <c r="X734" s="235" t="s">
        <v>60</v>
      </c>
      <c r="Y734" s="235">
        <v>0</v>
      </c>
      <c r="Z734" s="235">
        <v>100</v>
      </c>
      <c r="AA734" s="235" t="s"/>
    </row>
    <row r="735" spans="1:27">
      <c r="A735" s="235" t="s">
        <v>11443</v>
      </c>
      <c r="B735" s="235" t="s">
        <v>45</v>
      </c>
      <c r="C735" s="235" t="s">
        <v>8952</v>
      </c>
      <c r="D735" s="235" t="s">
        <v>47</v>
      </c>
      <c r="E735" s="235" t="s">
        <v>48</v>
      </c>
      <c r="F735" s="235" t="s">
        <v>11444</v>
      </c>
      <c r="G735" s="235" t="s">
        <v>11445</v>
      </c>
      <c r="H735" s="235" t="s">
        <v>9605</v>
      </c>
      <c r="I735" s="235" t="s">
        <v>52</v>
      </c>
      <c r="J735" s="235" t="s">
        <v>53</v>
      </c>
      <c r="K735" s="235" t="s">
        <v>162</v>
      </c>
      <c r="L735" s="235" t="s">
        <v>55</v>
      </c>
      <c r="M735" s="235" t="s">
        <v>9767</v>
      </c>
      <c r="N735" s="235" t="s">
        <v>57</v>
      </c>
      <c r="O735" s="235" t="s">
        <v>47</v>
      </c>
      <c r="P735" s="235" t="s">
        <v>47</v>
      </c>
      <c r="Q735" s="235" t="s">
        <v>57</v>
      </c>
      <c r="R735" s="235" t="s">
        <v>57</v>
      </c>
      <c r="S735" s="235" t="s">
        <v>48</v>
      </c>
      <c r="T735" s="235" t="s">
        <v>48</v>
      </c>
      <c r="U735" s="235" t="s">
        <v>58</v>
      </c>
      <c r="V735" s="235" t="s">
        <v>48</v>
      </c>
      <c r="W735" s="235" t="s">
        <v>9768</v>
      </c>
      <c r="X735" s="235" t="s">
        <v>60</v>
      </c>
      <c r="Y735" s="235">
        <v>410</v>
      </c>
      <c r="Z735" s="235">
        <v>0</v>
      </c>
      <c r="AA735" s="235" t="s"/>
    </row>
    <row r="736" spans="1:27">
      <c r="A736" s="235" t="s">
        <v>11446</v>
      </c>
      <c r="B736" s="235" t="s">
        <v>45</v>
      </c>
      <c r="C736" s="235" t="s">
        <v>8952</v>
      </c>
      <c r="D736" s="235" t="s">
        <v>47</v>
      </c>
      <c r="E736" s="235" t="s">
        <v>48</v>
      </c>
      <c r="F736" s="235" t="s">
        <v>11447</v>
      </c>
      <c r="G736" s="235" t="s">
        <v>11448</v>
      </c>
      <c r="H736" s="235" t="s">
        <v>11195</v>
      </c>
      <c r="I736" s="235" t="s">
        <v>52</v>
      </c>
      <c r="J736" s="235" t="s">
        <v>53</v>
      </c>
      <c r="K736" s="235" t="s">
        <v>385</v>
      </c>
      <c r="L736" s="235" t="s">
        <v>55</v>
      </c>
      <c r="M736" s="235" t="s">
        <v>9749</v>
      </c>
      <c r="N736" s="235" t="s">
        <v>57</v>
      </c>
      <c r="O736" s="235" t="s">
        <v>47</v>
      </c>
      <c r="P736" s="235" t="s">
        <v>47</v>
      </c>
      <c r="Q736" s="235" t="s">
        <v>57</v>
      </c>
      <c r="R736" s="235" t="s">
        <v>57</v>
      </c>
      <c r="S736" s="235" t="s">
        <v>48</v>
      </c>
      <c r="T736" s="235" t="s">
        <v>48</v>
      </c>
      <c r="U736" s="235" t="s">
        <v>58</v>
      </c>
      <c r="V736" s="235" t="s">
        <v>48</v>
      </c>
      <c r="W736" s="235" t="s">
        <v>9750</v>
      </c>
      <c r="X736" s="235" t="s">
        <v>60</v>
      </c>
      <c r="Y736" s="235">
        <v>460</v>
      </c>
      <c r="Z736" s="235">
        <v>0</v>
      </c>
      <c r="AA736" s="235" t="s"/>
    </row>
    <row r="737" spans="1:27">
      <c r="A737" s="235" t="s">
        <v>11449</v>
      </c>
      <c r="B737" s="235" t="s">
        <v>45</v>
      </c>
      <c r="C737" s="235" t="s">
        <v>8952</v>
      </c>
      <c r="D737" s="235" t="s">
        <v>47</v>
      </c>
      <c r="E737" s="235" t="s">
        <v>48</v>
      </c>
      <c r="F737" s="235" t="s">
        <v>11450</v>
      </c>
      <c r="G737" s="235" t="s">
        <v>11451</v>
      </c>
      <c r="H737" s="235" t="s">
        <v>11112</v>
      </c>
      <c r="I737" s="235" t="s">
        <v>52</v>
      </c>
      <c r="J737" s="235" t="s">
        <v>53</v>
      </c>
      <c r="K737" s="235" t="s">
        <v>1534</v>
      </c>
      <c r="L737" s="235" t="s">
        <v>55</v>
      </c>
      <c r="M737" s="235" t="s">
        <v>9767</v>
      </c>
      <c r="N737" s="235" t="s">
        <v>57</v>
      </c>
      <c r="O737" s="235" t="s">
        <v>47</v>
      </c>
      <c r="P737" s="235" t="s">
        <v>47</v>
      </c>
      <c r="Q737" s="235" t="s">
        <v>57</v>
      </c>
      <c r="R737" s="235" t="s">
        <v>57</v>
      </c>
      <c r="S737" s="235" t="s">
        <v>48</v>
      </c>
      <c r="T737" s="235" t="s">
        <v>48</v>
      </c>
      <c r="U737" s="235" t="s">
        <v>58</v>
      </c>
      <c r="V737" s="235" t="s">
        <v>48</v>
      </c>
      <c r="W737" s="235" t="s">
        <v>9768</v>
      </c>
      <c r="X737" s="235" t="s">
        <v>60</v>
      </c>
      <c r="Y737" s="235">
        <v>410</v>
      </c>
      <c r="Z737" s="235">
        <v>0</v>
      </c>
      <c r="AA737" s="235" t="s"/>
    </row>
    <row r="738" spans="1:27">
      <c r="A738" s="235" t="s">
        <v>11452</v>
      </c>
      <c r="B738" s="235" t="s">
        <v>45</v>
      </c>
      <c r="C738" s="235" t="s">
        <v>8952</v>
      </c>
      <c r="D738" s="235" t="s">
        <v>47</v>
      </c>
      <c r="E738" s="235" t="s">
        <v>48</v>
      </c>
      <c r="F738" s="235" t="s">
        <v>11450</v>
      </c>
      <c r="G738" s="235" t="s">
        <v>11451</v>
      </c>
      <c r="H738" s="235" t="s">
        <v>11112</v>
      </c>
      <c r="I738" s="235" t="s">
        <v>52</v>
      </c>
      <c r="J738" s="235" t="s">
        <v>116</v>
      </c>
      <c r="K738" s="235" t="s">
        <v>1534</v>
      </c>
      <c r="L738" s="235" t="s">
        <v>55</v>
      </c>
      <c r="M738" s="235" t="s">
        <v>57</v>
      </c>
      <c r="N738" s="235" t="s">
        <v>57</v>
      </c>
      <c r="O738" s="235" t="s">
        <v>11453</v>
      </c>
      <c r="P738" s="235" t="s">
        <v>11454</v>
      </c>
      <c r="Q738" s="235" t="s">
        <v>8987</v>
      </c>
      <c r="R738" s="235" t="s">
        <v>57</v>
      </c>
      <c r="S738" s="235" t="s">
        <v>119</v>
      </c>
      <c r="T738" s="235" t="s">
        <v>53</v>
      </c>
      <c r="U738" s="235" t="s">
        <v>58</v>
      </c>
      <c r="V738" s="235" t="s">
        <v>48</v>
      </c>
      <c r="W738" s="235" t="s">
        <v>8988</v>
      </c>
      <c r="X738" s="235" t="s">
        <v>60</v>
      </c>
      <c r="Y738" s="235">
        <v>0</v>
      </c>
      <c r="Z738" s="235">
        <v>100</v>
      </c>
      <c r="AA738" s="235" t="s"/>
    </row>
    <row r="739" spans="1:27">
      <c r="A739" s="235" t="s">
        <v>11455</v>
      </c>
      <c r="B739" s="235" t="s">
        <v>45</v>
      </c>
      <c r="C739" s="235" t="s">
        <v>8952</v>
      </c>
      <c r="D739" s="235" t="s">
        <v>47</v>
      </c>
      <c r="E739" s="235" t="s">
        <v>48</v>
      </c>
      <c r="F739" s="235" t="s">
        <v>11456</v>
      </c>
      <c r="G739" s="235" t="s">
        <v>11457</v>
      </c>
      <c r="H739" s="235" t="s">
        <v>11458</v>
      </c>
      <c r="I739" s="235" t="s">
        <v>52</v>
      </c>
      <c r="J739" s="235" t="s">
        <v>53</v>
      </c>
      <c r="K739" s="235" t="s">
        <v>9493</v>
      </c>
      <c r="L739" s="235" t="s">
        <v>55</v>
      </c>
      <c r="M739" s="235" t="s">
        <v>11459</v>
      </c>
      <c r="N739" s="235" t="s">
        <v>57</v>
      </c>
      <c r="O739" s="235" t="s">
        <v>47</v>
      </c>
      <c r="P739" s="235" t="s">
        <v>47</v>
      </c>
      <c r="Q739" s="235" t="s">
        <v>57</v>
      </c>
      <c r="R739" s="235" t="s">
        <v>57</v>
      </c>
      <c r="S739" s="235" t="s">
        <v>48</v>
      </c>
      <c r="T739" s="235" t="s">
        <v>48</v>
      </c>
      <c r="U739" s="235" t="s">
        <v>58</v>
      </c>
      <c r="V739" s="235" t="s">
        <v>48</v>
      </c>
      <c r="W739" s="235" t="s">
        <v>11460</v>
      </c>
      <c r="X739" s="235" t="s">
        <v>60</v>
      </c>
      <c r="Y739" s="235">
        <v>780</v>
      </c>
      <c r="Z739" s="235">
        <v>0</v>
      </c>
      <c r="AA739" s="235" t="s"/>
    </row>
    <row r="740" spans="1:27">
      <c r="A740" s="235" t="s">
        <v>11461</v>
      </c>
      <c r="B740" s="235" t="s">
        <v>45</v>
      </c>
      <c r="C740" s="235" t="s">
        <v>8952</v>
      </c>
      <c r="D740" s="235" t="s">
        <v>47</v>
      </c>
      <c r="E740" s="235" t="s">
        <v>48</v>
      </c>
      <c r="F740" s="235" t="s">
        <v>11444</v>
      </c>
      <c r="G740" s="235" t="s">
        <v>11445</v>
      </c>
      <c r="H740" s="235" t="s">
        <v>9605</v>
      </c>
      <c r="I740" s="235" t="s">
        <v>52</v>
      </c>
      <c r="J740" s="235" t="s">
        <v>116</v>
      </c>
      <c r="K740" s="235" t="s">
        <v>162</v>
      </c>
      <c r="L740" s="235" t="s">
        <v>55</v>
      </c>
      <c r="M740" s="235" t="s">
        <v>57</v>
      </c>
      <c r="N740" s="235" t="s">
        <v>57</v>
      </c>
      <c r="O740" s="235" t="s">
        <v>11462</v>
      </c>
      <c r="P740" s="235" t="s">
        <v>11463</v>
      </c>
      <c r="Q740" s="235" t="s">
        <v>8987</v>
      </c>
      <c r="R740" s="235" t="s">
        <v>57</v>
      </c>
      <c r="S740" s="235" t="s">
        <v>119</v>
      </c>
      <c r="T740" s="235" t="s">
        <v>53</v>
      </c>
      <c r="U740" s="235" t="s">
        <v>58</v>
      </c>
      <c r="V740" s="235" t="s">
        <v>48</v>
      </c>
      <c r="W740" s="235" t="s">
        <v>8988</v>
      </c>
      <c r="X740" s="235" t="s">
        <v>60</v>
      </c>
      <c r="Y740" s="235">
        <v>0</v>
      </c>
      <c r="Z740" s="235">
        <v>100</v>
      </c>
      <c r="AA740" s="235" t="s"/>
    </row>
    <row r="741" spans="1:27">
      <c r="A741" s="235" t="s">
        <v>11464</v>
      </c>
      <c r="B741" s="235" t="s">
        <v>45</v>
      </c>
      <c r="C741" s="235" t="s">
        <v>8952</v>
      </c>
      <c r="D741" s="235" t="s">
        <v>47</v>
      </c>
      <c r="E741" s="235" t="s">
        <v>48</v>
      </c>
      <c r="F741" s="235" t="s">
        <v>11465</v>
      </c>
      <c r="G741" s="235" t="s">
        <v>11466</v>
      </c>
      <c r="H741" s="235" t="s">
        <v>11458</v>
      </c>
      <c r="I741" s="235" t="s">
        <v>52</v>
      </c>
      <c r="J741" s="235" t="s">
        <v>53</v>
      </c>
      <c r="K741" s="235" t="s">
        <v>9493</v>
      </c>
      <c r="L741" s="235" t="s">
        <v>55</v>
      </c>
      <c r="M741" s="235" t="s">
        <v>605</v>
      </c>
      <c r="N741" s="235" t="s">
        <v>57</v>
      </c>
      <c r="O741" s="235" t="s">
        <v>47</v>
      </c>
      <c r="P741" s="235" t="s">
        <v>47</v>
      </c>
      <c r="Q741" s="235" t="s">
        <v>57</v>
      </c>
      <c r="R741" s="235" t="s">
        <v>57</v>
      </c>
      <c r="S741" s="235" t="s">
        <v>48</v>
      </c>
      <c r="T741" s="235" t="s">
        <v>48</v>
      </c>
      <c r="U741" s="235" t="s">
        <v>58</v>
      </c>
      <c r="V741" s="235" t="s">
        <v>48</v>
      </c>
      <c r="W741" s="235" t="s">
        <v>606</v>
      </c>
      <c r="X741" s="235" t="s">
        <v>60</v>
      </c>
      <c r="Y741" s="235">
        <v>920</v>
      </c>
      <c r="Z741" s="235">
        <v>0</v>
      </c>
      <c r="AA741" s="235" t="s"/>
    </row>
    <row r="742" spans="1:27">
      <c r="A742" s="235" t="s">
        <v>11467</v>
      </c>
      <c r="B742" s="235" t="s">
        <v>45</v>
      </c>
      <c r="C742" s="235" t="s">
        <v>8952</v>
      </c>
      <c r="D742" s="235" t="s">
        <v>47</v>
      </c>
      <c r="E742" s="235" t="s">
        <v>48</v>
      </c>
      <c r="F742" s="235" t="s">
        <v>11468</v>
      </c>
      <c r="G742" s="235" t="s">
        <v>11469</v>
      </c>
      <c r="H742" s="235" t="s">
        <v>2824</v>
      </c>
      <c r="I742" s="235" t="s">
        <v>52</v>
      </c>
      <c r="J742" s="235" t="s">
        <v>53</v>
      </c>
      <c r="K742" s="235" t="s">
        <v>385</v>
      </c>
      <c r="L742" s="235" t="s">
        <v>55</v>
      </c>
      <c r="M742" s="235" t="s">
        <v>11384</v>
      </c>
      <c r="N742" s="235" t="s">
        <v>57</v>
      </c>
      <c r="O742" s="235" t="s">
        <v>47</v>
      </c>
      <c r="P742" s="235" t="s">
        <v>47</v>
      </c>
      <c r="Q742" s="235" t="s">
        <v>57</v>
      </c>
      <c r="R742" s="235" t="s">
        <v>57</v>
      </c>
      <c r="S742" s="235" t="s">
        <v>48</v>
      </c>
      <c r="T742" s="235" t="s">
        <v>48</v>
      </c>
      <c r="U742" s="235" t="s">
        <v>58</v>
      </c>
      <c r="V742" s="235" t="s">
        <v>48</v>
      </c>
      <c r="W742" s="235" t="s">
        <v>11385</v>
      </c>
      <c r="X742" s="235" t="s">
        <v>60</v>
      </c>
      <c r="Y742" s="235">
        <v>820</v>
      </c>
      <c r="Z742" s="235">
        <v>0</v>
      </c>
      <c r="AA742" s="235" t="s"/>
    </row>
    <row r="743" spans="1:27">
      <c r="A743" s="235" t="s">
        <v>11470</v>
      </c>
      <c r="B743" s="235" t="s">
        <v>45</v>
      </c>
      <c r="C743" s="235" t="s">
        <v>8952</v>
      </c>
      <c r="D743" s="235" t="s">
        <v>47</v>
      </c>
      <c r="E743" s="235" t="s">
        <v>48</v>
      </c>
      <c r="F743" s="235" t="s">
        <v>11456</v>
      </c>
      <c r="G743" s="235" t="s">
        <v>11457</v>
      </c>
      <c r="H743" s="235" t="s">
        <v>11458</v>
      </c>
      <c r="I743" s="235" t="s">
        <v>52</v>
      </c>
      <c r="J743" s="235" t="s">
        <v>116</v>
      </c>
      <c r="K743" s="235" t="s">
        <v>9493</v>
      </c>
      <c r="L743" s="235" t="s">
        <v>55</v>
      </c>
      <c r="M743" s="235" t="s">
        <v>57</v>
      </c>
      <c r="N743" s="235" t="s">
        <v>57</v>
      </c>
      <c r="O743" s="235" t="s">
        <v>11471</v>
      </c>
      <c r="P743" s="235" t="s">
        <v>11472</v>
      </c>
      <c r="Q743" s="235" t="s">
        <v>8998</v>
      </c>
      <c r="R743" s="235" t="s">
        <v>57</v>
      </c>
      <c r="S743" s="235" t="s">
        <v>119</v>
      </c>
      <c r="T743" s="235" t="s">
        <v>53</v>
      </c>
      <c r="U743" s="235" t="s">
        <v>58</v>
      </c>
      <c r="V743" s="235" t="s">
        <v>48</v>
      </c>
      <c r="W743" s="235" t="s">
        <v>8999</v>
      </c>
      <c r="X743" s="235" t="s">
        <v>60</v>
      </c>
      <c r="Y743" s="235">
        <v>0</v>
      </c>
      <c r="Z743" s="235">
        <v>400</v>
      </c>
      <c r="AA743" s="235" t="s"/>
    </row>
    <row r="744" spans="1:27">
      <c r="A744" s="235" t="s">
        <v>11473</v>
      </c>
      <c r="B744" s="235" t="s">
        <v>45</v>
      </c>
      <c r="C744" s="235" t="s">
        <v>8952</v>
      </c>
      <c r="D744" s="235" t="s">
        <v>47</v>
      </c>
      <c r="E744" s="235" t="s">
        <v>48</v>
      </c>
      <c r="F744" s="235" t="s">
        <v>11474</v>
      </c>
      <c r="G744" s="235" t="s">
        <v>11475</v>
      </c>
      <c r="H744" s="235" t="s">
        <v>11214</v>
      </c>
      <c r="I744" s="235" t="s">
        <v>52</v>
      </c>
      <c r="J744" s="235" t="s">
        <v>53</v>
      </c>
      <c r="K744" s="235" t="s">
        <v>385</v>
      </c>
      <c r="L744" s="235" t="s">
        <v>55</v>
      </c>
      <c r="M744" s="235" t="s">
        <v>10164</v>
      </c>
      <c r="N744" s="235" t="s">
        <v>57</v>
      </c>
      <c r="O744" s="235" t="s">
        <v>47</v>
      </c>
      <c r="P744" s="235" t="s">
        <v>47</v>
      </c>
      <c r="Q744" s="235" t="s">
        <v>57</v>
      </c>
      <c r="R744" s="235" t="s">
        <v>57</v>
      </c>
      <c r="S744" s="235" t="s">
        <v>48</v>
      </c>
      <c r="T744" s="235" t="s">
        <v>48</v>
      </c>
      <c r="U744" s="235" t="s">
        <v>58</v>
      </c>
      <c r="V744" s="235" t="s">
        <v>48</v>
      </c>
      <c r="W744" s="235" t="s">
        <v>10165</v>
      </c>
      <c r="X744" s="235" t="s">
        <v>60</v>
      </c>
      <c r="Y744" s="235">
        <v>510</v>
      </c>
      <c r="Z744" s="235">
        <v>0</v>
      </c>
      <c r="AA744" s="235" t="s"/>
    </row>
    <row r="745" spans="1:27">
      <c r="A745" s="235" t="s">
        <v>11476</v>
      </c>
      <c r="B745" s="235" t="s">
        <v>45</v>
      </c>
      <c r="C745" s="235" t="s">
        <v>8952</v>
      </c>
      <c r="D745" s="235" t="s">
        <v>47</v>
      </c>
      <c r="E745" s="235" t="s">
        <v>48</v>
      </c>
      <c r="F745" s="235" t="s">
        <v>11447</v>
      </c>
      <c r="G745" s="235" t="s">
        <v>11448</v>
      </c>
      <c r="H745" s="235" t="s">
        <v>11195</v>
      </c>
      <c r="I745" s="235" t="s">
        <v>52</v>
      </c>
      <c r="J745" s="235" t="s">
        <v>116</v>
      </c>
      <c r="K745" s="235" t="s">
        <v>385</v>
      </c>
      <c r="L745" s="235" t="s">
        <v>55</v>
      </c>
      <c r="M745" s="235" t="s">
        <v>57</v>
      </c>
      <c r="N745" s="235" t="s">
        <v>57</v>
      </c>
      <c r="O745" s="235" t="s">
        <v>11477</v>
      </c>
      <c r="P745" s="235" t="s">
        <v>11478</v>
      </c>
      <c r="Q745" s="235" t="s">
        <v>11337</v>
      </c>
      <c r="R745" s="235" t="s">
        <v>57</v>
      </c>
      <c r="S745" s="235" t="s">
        <v>119</v>
      </c>
      <c r="T745" s="235" t="s">
        <v>53</v>
      </c>
      <c r="U745" s="235" t="s">
        <v>58</v>
      </c>
      <c r="V745" s="235" t="s">
        <v>48</v>
      </c>
      <c r="W745" s="235" t="s">
        <v>11338</v>
      </c>
      <c r="X745" s="235" t="s">
        <v>60</v>
      </c>
      <c r="Y745" s="235">
        <v>0</v>
      </c>
      <c r="Z745" s="235">
        <v>70</v>
      </c>
      <c r="AA745" s="235" t="s"/>
    </row>
    <row r="746" spans="1:27">
      <c r="A746" s="235" t="s">
        <v>11479</v>
      </c>
      <c r="B746" s="235" t="s">
        <v>45</v>
      </c>
      <c r="C746" s="235" t="s">
        <v>8952</v>
      </c>
      <c r="D746" s="235" t="s">
        <v>47</v>
      </c>
      <c r="E746" s="235" t="s">
        <v>48</v>
      </c>
      <c r="F746" s="235" t="s">
        <v>11465</v>
      </c>
      <c r="G746" s="235" t="s">
        <v>11466</v>
      </c>
      <c r="H746" s="235" t="s">
        <v>11458</v>
      </c>
      <c r="I746" s="235" t="s">
        <v>52</v>
      </c>
      <c r="J746" s="235" t="s">
        <v>116</v>
      </c>
      <c r="K746" s="235" t="s">
        <v>9493</v>
      </c>
      <c r="L746" s="235" t="s">
        <v>55</v>
      </c>
      <c r="M746" s="235" t="s">
        <v>57</v>
      </c>
      <c r="N746" s="235" t="s">
        <v>57</v>
      </c>
      <c r="O746" s="235" t="s">
        <v>11480</v>
      </c>
      <c r="P746" s="235" t="s">
        <v>11481</v>
      </c>
      <c r="Q746" s="235" t="s">
        <v>8987</v>
      </c>
      <c r="R746" s="235" t="s">
        <v>57</v>
      </c>
      <c r="S746" s="235" t="s">
        <v>119</v>
      </c>
      <c r="T746" s="235" t="s">
        <v>53</v>
      </c>
      <c r="U746" s="235" t="s">
        <v>58</v>
      </c>
      <c r="V746" s="235" t="s">
        <v>48</v>
      </c>
      <c r="W746" s="235" t="s">
        <v>8988</v>
      </c>
      <c r="X746" s="235" t="s">
        <v>60</v>
      </c>
      <c r="Y746" s="235">
        <v>0</v>
      </c>
      <c r="Z746" s="235">
        <v>100</v>
      </c>
      <c r="AA746" s="235" t="s"/>
    </row>
    <row r="747" spans="1:27">
      <c r="A747" s="235" t="s">
        <v>11482</v>
      </c>
      <c r="B747" s="235" t="s">
        <v>45</v>
      </c>
      <c r="C747" s="235" t="s">
        <v>8952</v>
      </c>
      <c r="D747" s="235" t="s">
        <v>47</v>
      </c>
      <c r="E747" s="235" t="s">
        <v>48</v>
      </c>
      <c r="F747" s="235" t="s">
        <v>11465</v>
      </c>
      <c r="G747" s="235" t="s">
        <v>11466</v>
      </c>
      <c r="H747" s="235" t="s">
        <v>11458</v>
      </c>
      <c r="I747" s="235" t="s">
        <v>52</v>
      </c>
      <c r="J747" s="235" t="s">
        <v>116</v>
      </c>
      <c r="K747" s="235" t="s">
        <v>9493</v>
      </c>
      <c r="L747" s="235" t="s">
        <v>55</v>
      </c>
      <c r="M747" s="235" t="s">
        <v>57</v>
      </c>
      <c r="N747" s="235" t="s">
        <v>57</v>
      </c>
      <c r="O747" s="235" t="s">
        <v>11483</v>
      </c>
      <c r="P747" s="235" t="s">
        <v>11484</v>
      </c>
      <c r="Q747" s="235" t="s">
        <v>8987</v>
      </c>
      <c r="R747" s="235" t="s">
        <v>57</v>
      </c>
      <c r="S747" s="235" t="s">
        <v>119</v>
      </c>
      <c r="T747" s="235" t="s">
        <v>53</v>
      </c>
      <c r="U747" s="235" t="s">
        <v>58</v>
      </c>
      <c r="V747" s="235" t="s">
        <v>48</v>
      </c>
      <c r="W747" s="235" t="s">
        <v>8988</v>
      </c>
      <c r="X747" s="235" t="s">
        <v>60</v>
      </c>
      <c r="Y747" s="235">
        <v>0</v>
      </c>
      <c r="Z747" s="235">
        <v>100</v>
      </c>
      <c r="AA747" s="235" t="s"/>
    </row>
    <row r="748" spans="1:27">
      <c r="A748" s="235" t="s">
        <v>11485</v>
      </c>
      <c r="B748" s="235" t="s">
        <v>45</v>
      </c>
      <c r="C748" s="235" t="s">
        <v>8952</v>
      </c>
      <c r="D748" s="235" t="s">
        <v>47</v>
      </c>
      <c r="E748" s="235" t="s">
        <v>48</v>
      </c>
      <c r="F748" s="235" t="s">
        <v>11486</v>
      </c>
      <c r="G748" s="235" t="s">
        <v>11487</v>
      </c>
      <c r="H748" s="235" t="s">
        <v>11214</v>
      </c>
      <c r="I748" s="235" t="s">
        <v>52</v>
      </c>
      <c r="J748" s="235" t="s">
        <v>53</v>
      </c>
      <c r="K748" s="235" t="s">
        <v>385</v>
      </c>
      <c r="L748" s="235" t="s">
        <v>55</v>
      </c>
      <c r="M748" s="235" t="s">
        <v>10164</v>
      </c>
      <c r="N748" s="235" t="s">
        <v>57</v>
      </c>
      <c r="O748" s="235" t="s">
        <v>47</v>
      </c>
      <c r="P748" s="235" t="s">
        <v>47</v>
      </c>
      <c r="Q748" s="235" t="s">
        <v>57</v>
      </c>
      <c r="R748" s="235" t="s">
        <v>57</v>
      </c>
      <c r="S748" s="235" t="s">
        <v>48</v>
      </c>
      <c r="T748" s="235" t="s">
        <v>48</v>
      </c>
      <c r="U748" s="235" t="s">
        <v>58</v>
      </c>
      <c r="V748" s="235" t="s">
        <v>48</v>
      </c>
      <c r="W748" s="235" t="s">
        <v>10165</v>
      </c>
      <c r="X748" s="235" t="s">
        <v>60</v>
      </c>
      <c r="Y748" s="235">
        <v>510</v>
      </c>
      <c r="Z748" s="235">
        <v>0</v>
      </c>
      <c r="AA748" s="235" t="s"/>
    </row>
    <row r="749" spans="1:27">
      <c r="A749" s="235" t="s">
        <v>11488</v>
      </c>
      <c r="B749" s="235" t="s">
        <v>45</v>
      </c>
      <c r="C749" s="235" t="s">
        <v>8952</v>
      </c>
      <c r="D749" s="235" t="s">
        <v>47</v>
      </c>
      <c r="E749" s="235" t="s">
        <v>48</v>
      </c>
      <c r="F749" s="235" t="s">
        <v>11486</v>
      </c>
      <c r="G749" s="235" t="s">
        <v>11487</v>
      </c>
      <c r="H749" s="235" t="s">
        <v>11214</v>
      </c>
      <c r="I749" s="235" t="s">
        <v>52</v>
      </c>
      <c r="J749" s="235" t="s">
        <v>116</v>
      </c>
      <c r="K749" s="235" t="s">
        <v>385</v>
      </c>
      <c r="L749" s="235" t="s">
        <v>55</v>
      </c>
      <c r="M749" s="235" t="s">
        <v>57</v>
      </c>
      <c r="N749" s="235" t="s">
        <v>57</v>
      </c>
      <c r="O749" s="235" t="s">
        <v>11489</v>
      </c>
      <c r="P749" s="235" t="s">
        <v>11490</v>
      </c>
      <c r="Q749" s="235" t="s">
        <v>8987</v>
      </c>
      <c r="R749" s="235" t="s">
        <v>57</v>
      </c>
      <c r="S749" s="235" t="s">
        <v>119</v>
      </c>
      <c r="T749" s="235" t="s">
        <v>53</v>
      </c>
      <c r="U749" s="235" t="s">
        <v>58</v>
      </c>
      <c r="V749" s="235" t="s">
        <v>48</v>
      </c>
      <c r="W749" s="235" t="s">
        <v>8988</v>
      </c>
      <c r="X749" s="235" t="s">
        <v>60</v>
      </c>
      <c r="Y749" s="235">
        <v>0</v>
      </c>
      <c r="Z749" s="235">
        <v>100</v>
      </c>
      <c r="AA749" s="235" t="s"/>
    </row>
    <row r="750" spans="1:27">
      <c r="A750" s="235" t="s">
        <v>11491</v>
      </c>
      <c r="B750" s="235" t="s">
        <v>45</v>
      </c>
      <c r="C750" s="235" t="s">
        <v>8952</v>
      </c>
      <c r="D750" s="235" t="s">
        <v>47</v>
      </c>
      <c r="E750" s="235" t="s">
        <v>48</v>
      </c>
      <c r="F750" s="235" t="s">
        <v>11486</v>
      </c>
      <c r="G750" s="235" t="s">
        <v>11487</v>
      </c>
      <c r="H750" s="235" t="s">
        <v>11214</v>
      </c>
      <c r="I750" s="235" t="s">
        <v>52</v>
      </c>
      <c r="J750" s="235" t="s">
        <v>116</v>
      </c>
      <c r="K750" s="235" t="s">
        <v>385</v>
      </c>
      <c r="L750" s="235" t="s">
        <v>55</v>
      </c>
      <c r="M750" s="235" t="s">
        <v>57</v>
      </c>
      <c r="N750" s="235" t="s">
        <v>57</v>
      </c>
      <c r="O750" s="235" t="s">
        <v>11492</v>
      </c>
      <c r="P750" s="235" t="s">
        <v>11493</v>
      </c>
      <c r="Q750" s="235" t="s">
        <v>8987</v>
      </c>
      <c r="R750" s="235" t="s">
        <v>57</v>
      </c>
      <c r="S750" s="235" t="s">
        <v>119</v>
      </c>
      <c r="T750" s="235" t="s">
        <v>53</v>
      </c>
      <c r="U750" s="235" t="s">
        <v>58</v>
      </c>
      <c r="V750" s="235" t="s">
        <v>48</v>
      </c>
      <c r="W750" s="235" t="s">
        <v>8988</v>
      </c>
      <c r="X750" s="235" t="s">
        <v>60</v>
      </c>
      <c r="Y750" s="235">
        <v>0</v>
      </c>
      <c r="Z750" s="235">
        <v>100</v>
      </c>
      <c r="AA750" s="235" t="s"/>
    </row>
    <row r="751" spans="1:27">
      <c r="A751" s="235" t="s">
        <v>11494</v>
      </c>
      <c r="B751" s="235" t="s">
        <v>45</v>
      </c>
      <c r="C751" s="235" t="s">
        <v>8952</v>
      </c>
      <c r="D751" s="235" t="s">
        <v>47</v>
      </c>
      <c r="E751" s="235" t="s">
        <v>48</v>
      </c>
      <c r="F751" s="235" t="s">
        <v>11468</v>
      </c>
      <c r="G751" s="235" t="s">
        <v>11469</v>
      </c>
      <c r="H751" s="235" t="s">
        <v>2824</v>
      </c>
      <c r="I751" s="235" t="s">
        <v>52</v>
      </c>
      <c r="J751" s="235" t="s">
        <v>116</v>
      </c>
      <c r="K751" s="235" t="s">
        <v>385</v>
      </c>
      <c r="L751" s="235" t="s">
        <v>55</v>
      </c>
      <c r="M751" s="235" t="s">
        <v>57</v>
      </c>
      <c r="N751" s="235" t="s">
        <v>57</v>
      </c>
      <c r="O751" s="235" t="s">
        <v>11495</v>
      </c>
      <c r="P751" s="235" t="s">
        <v>11496</v>
      </c>
      <c r="Q751" s="235" t="s">
        <v>8987</v>
      </c>
      <c r="R751" s="235" t="s">
        <v>57</v>
      </c>
      <c r="S751" s="235" t="s">
        <v>119</v>
      </c>
      <c r="T751" s="235" t="s">
        <v>53</v>
      </c>
      <c r="U751" s="235" t="s">
        <v>58</v>
      </c>
      <c r="V751" s="235" t="s">
        <v>48</v>
      </c>
      <c r="W751" s="235" t="s">
        <v>8988</v>
      </c>
      <c r="X751" s="235" t="s">
        <v>60</v>
      </c>
      <c r="Y751" s="235">
        <v>0</v>
      </c>
      <c r="Z751" s="235">
        <v>100</v>
      </c>
      <c r="AA751" s="235" t="s"/>
    </row>
    <row r="752" spans="1:27">
      <c r="A752" s="235" t="s">
        <v>11497</v>
      </c>
      <c r="B752" s="235" t="s">
        <v>45</v>
      </c>
      <c r="C752" s="235" t="s">
        <v>8952</v>
      </c>
      <c r="D752" s="235" t="s">
        <v>47</v>
      </c>
      <c r="E752" s="235" t="s">
        <v>48</v>
      </c>
      <c r="F752" s="235" t="s">
        <v>11468</v>
      </c>
      <c r="G752" s="235" t="s">
        <v>11469</v>
      </c>
      <c r="H752" s="235" t="s">
        <v>2824</v>
      </c>
      <c r="I752" s="235" t="s">
        <v>52</v>
      </c>
      <c r="J752" s="235" t="s">
        <v>116</v>
      </c>
      <c r="K752" s="235" t="s">
        <v>385</v>
      </c>
      <c r="L752" s="235" t="s">
        <v>55</v>
      </c>
      <c r="M752" s="235" t="s">
        <v>57</v>
      </c>
      <c r="N752" s="235" t="s">
        <v>57</v>
      </c>
      <c r="O752" s="235" t="s">
        <v>11498</v>
      </c>
      <c r="P752" s="235" t="s">
        <v>11499</v>
      </c>
      <c r="Q752" s="235" t="s">
        <v>8987</v>
      </c>
      <c r="R752" s="235" t="s">
        <v>57</v>
      </c>
      <c r="S752" s="235" t="s">
        <v>119</v>
      </c>
      <c r="T752" s="235" t="s">
        <v>53</v>
      </c>
      <c r="U752" s="235" t="s">
        <v>58</v>
      </c>
      <c r="V752" s="235" t="s">
        <v>48</v>
      </c>
      <c r="W752" s="235" t="s">
        <v>8988</v>
      </c>
      <c r="X752" s="235" t="s">
        <v>60</v>
      </c>
      <c r="Y752" s="235">
        <v>0</v>
      </c>
      <c r="Z752" s="235">
        <v>100</v>
      </c>
      <c r="AA752" s="235" t="s"/>
    </row>
    <row r="753" spans="1:27">
      <c r="A753" s="235" t="s">
        <v>11500</v>
      </c>
      <c r="B753" s="235" t="s">
        <v>45</v>
      </c>
      <c r="C753" s="235" t="s">
        <v>8952</v>
      </c>
      <c r="D753" s="235" t="s">
        <v>47</v>
      </c>
      <c r="E753" s="235" t="s">
        <v>48</v>
      </c>
      <c r="F753" s="235" t="s">
        <v>11501</v>
      </c>
      <c r="G753" s="235" t="s">
        <v>11502</v>
      </c>
      <c r="H753" s="235" t="s">
        <v>2824</v>
      </c>
      <c r="I753" s="235" t="s">
        <v>52</v>
      </c>
      <c r="J753" s="235" t="s">
        <v>53</v>
      </c>
      <c r="K753" s="235" t="s">
        <v>385</v>
      </c>
      <c r="L753" s="235" t="s">
        <v>55</v>
      </c>
      <c r="M753" s="235" t="s">
        <v>11384</v>
      </c>
      <c r="N753" s="235" t="s">
        <v>57</v>
      </c>
      <c r="O753" s="235" t="s">
        <v>47</v>
      </c>
      <c r="P753" s="235" t="s">
        <v>47</v>
      </c>
      <c r="Q753" s="235" t="s">
        <v>57</v>
      </c>
      <c r="R753" s="235" t="s">
        <v>57</v>
      </c>
      <c r="S753" s="235" t="s">
        <v>48</v>
      </c>
      <c r="T753" s="235" t="s">
        <v>48</v>
      </c>
      <c r="U753" s="235" t="s">
        <v>58</v>
      </c>
      <c r="V753" s="235" t="s">
        <v>48</v>
      </c>
      <c r="W753" s="235" t="s">
        <v>11385</v>
      </c>
      <c r="X753" s="235" t="s">
        <v>60</v>
      </c>
      <c r="Y753" s="235">
        <v>820</v>
      </c>
      <c r="Z753" s="235">
        <v>0</v>
      </c>
      <c r="AA753" s="235" t="s"/>
    </row>
    <row r="754" spans="1:27">
      <c r="A754" s="235" t="s">
        <v>11503</v>
      </c>
      <c r="B754" s="235" t="s">
        <v>45</v>
      </c>
      <c r="C754" s="235" t="s">
        <v>8952</v>
      </c>
      <c r="D754" s="235" t="s">
        <v>47</v>
      </c>
      <c r="E754" s="235" t="s">
        <v>48</v>
      </c>
      <c r="F754" s="235" t="s">
        <v>11504</v>
      </c>
      <c r="G754" s="235" t="s">
        <v>11505</v>
      </c>
      <c r="H754" s="235" t="s">
        <v>2824</v>
      </c>
      <c r="I754" s="235" t="s">
        <v>52</v>
      </c>
      <c r="J754" s="235" t="s">
        <v>53</v>
      </c>
      <c r="K754" s="235" t="s">
        <v>385</v>
      </c>
      <c r="L754" s="235" t="s">
        <v>55</v>
      </c>
      <c r="M754" s="235" t="s">
        <v>11384</v>
      </c>
      <c r="N754" s="235" t="s">
        <v>57</v>
      </c>
      <c r="O754" s="235" t="s">
        <v>47</v>
      </c>
      <c r="P754" s="235" t="s">
        <v>47</v>
      </c>
      <c r="Q754" s="235" t="s">
        <v>57</v>
      </c>
      <c r="R754" s="235" t="s">
        <v>57</v>
      </c>
      <c r="S754" s="235" t="s">
        <v>48</v>
      </c>
      <c r="T754" s="235" t="s">
        <v>48</v>
      </c>
      <c r="U754" s="235" t="s">
        <v>58</v>
      </c>
      <c r="V754" s="235" t="s">
        <v>48</v>
      </c>
      <c r="W754" s="235" t="s">
        <v>11385</v>
      </c>
      <c r="X754" s="235" t="s">
        <v>60</v>
      </c>
      <c r="Y754" s="235">
        <v>820</v>
      </c>
      <c r="Z754" s="235">
        <v>0</v>
      </c>
      <c r="AA754" s="235" t="s"/>
    </row>
    <row r="755" spans="1:27">
      <c r="A755" s="235" t="s">
        <v>11506</v>
      </c>
      <c r="B755" s="235" t="s">
        <v>45</v>
      </c>
      <c r="C755" s="235" t="s">
        <v>8952</v>
      </c>
      <c r="D755" s="235" t="s">
        <v>47</v>
      </c>
      <c r="E755" s="235" t="s">
        <v>48</v>
      </c>
      <c r="F755" s="235" t="s">
        <v>11507</v>
      </c>
      <c r="G755" s="235" t="s">
        <v>11508</v>
      </c>
      <c r="H755" s="235" t="s">
        <v>11195</v>
      </c>
      <c r="I755" s="235" t="s">
        <v>52</v>
      </c>
      <c r="J755" s="235" t="s">
        <v>53</v>
      </c>
      <c r="K755" s="235" t="s">
        <v>385</v>
      </c>
      <c r="L755" s="235" t="s">
        <v>55</v>
      </c>
      <c r="M755" s="235" t="s">
        <v>9749</v>
      </c>
      <c r="N755" s="235" t="s">
        <v>57</v>
      </c>
      <c r="O755" s="235" t="s">
        <v>47</v>
      </c>
      <c r="P755" s="235" t="s">
        <v>47</v>
      </c>
      <c r="Q755" s="235" t="s">
        <v>57</v>
      </c>
      <c r="R755" s="235" t="s">
        <v>57</v>
      </c>
      <c r="S755" s="235" t="s">
        <v>48</v>
      </c>
      <c r="T755" s="235" t="s">
        <v>48</v>
      </c>
      <c r="U755" s="235" t="s">
        <v>58</v>
      </c>
      <c r="V755" s="235" t="s">
        <v>48</v>
      </c>
      <c r="W755" s="235" t="s">
        <v>9750</v>
      </c>
      <c r="X755" s="235" t="s">
        <v>60</v>
      </c>
      <c r="Y755" s="235">
        <v>460</v>
      </c>
      <c r="Z755" s="235">
        <v>0</v>
      </c>
      <c r="AA755" s="235" t="s"/>
    </row>
    <row r="756" spans="1:27">
      <c r="A756" s="235" t="s">
        <v>11509</v>
      </c>
      <c r="B756" s="235" t="s">
        <v>45</v>
      </c>
      <c r="C756" s="235" t="s">
        <v>8952</v>
      </c>
      <c r="D756" s="235" t="s">
        <v>47</v>
      </c>
      <c r="E756" s="235" t="s">
        <v>48</v>
      </c>
      <c r="F756" s="235" t="s">
        <v>11474</v>
      </c>
      <c r="G756" s="235" t="s">
        <v>11475</v>
      </c>
      <c r="H756" s="235" t="s">
        <v>11214</v>
      </c>
      <c r="I756" s="235" t="s">
        <v>52</v>
      </c>
      <c r="J756" s="235" t="s">
        <v>116</v>
      </c>
      <c r="K756" s="235" t="s">
        <v>385</v>
      </c>
      <c r="L756" s="235" t="s">
        <v>55</v>
      </c>
      <c r="M756" s="235" t="s">
        <v>57</v>
      </c>
      <c r="N756" s="235" t="s">
        <v>57</v>
      </c>
      <c r="O756" s="235" t="s">
        <v>11510</v>
      </c>
      <c r="P756" s="235" t="s">
        <v>11511</v>
      </c>
      <c r="Q756" s="235" t="s">
        <v>8987</v>
      </c>
      <c r="R756" s="235" t="s">
        <v>57</v>
      </c>
      <c r="S756" s="235" t="s">
        <v>119</v>
      </c>
      <c r="T756" s="235" t="s">
        <v>53</v>
      </c>
      <c r="U756" s="235" t="s">
        <v>58</v>
      </c>
      <c r="V756" s="235" t="s">
        <v>48</v>
      </c>
      <c r="W756" s="235" t="s">
        <v>8988</v>
      </c>
      <c r="X756" s="235" t="s">
        <v>60</v>
      </c>
      <c r="Y756" s="235">
        <v>0</v>
      </c>
      <c r="Z756" s="235">
        <v>100</v>
      </c>
      <c r="AA756" s="235" t="s"/>
    </row>
    <row r="757" spans="1:27">
      <c r="A757" s="235" t="s">
        <v>11512</v>
      </c>
      <c r="B757" s="235" t="s">
        <v>45</v>
      </c>
      <c r="C757" s="235" t="s">
        <v>8952</v>
      </c>
      <c r="D757" s="235" t="s">
        <v>47</v>
      </c>
      <c r="E757" s="235" t="s">
        <v>48</v>
      </c>
      <c r="F757" s="235" t="s">
        <v>11474</v>
      </c>
      <c r="G757" s="235" t="s">
        <v>11475</v>
      </c>
      <c r="H757" s="235" t="s">
        <v>11214</v>
      </c>
      <c r="I757" s="235" t="s">
        <v>52</v>
      </c>
      <c r="J757" s="235" t="s">
        <v>116</v>
      </c>
      <c r="K757" s="235" t="s">
        <v>385</v>
      </c>
      <c r="L757" s="235" t="s">
        <v>55</v>
      </c>
      <c r="M757" s="235" t="s">
        <v>57</v>
      </c>
      <c r="N757" s="235" t="s">
        <v>57</v>
      </c>
      <c r="O757" s="235" t="s">
        <v>11513</v>
      </c>
      <c r="P757" s="235" t="s">
        <v>11514</v>
      </c>
      <c r="Q757" s="235" t="s">
        <v>8987</v>
      </c>
      <c r="R757" s="235" t="s">
        <v>57</v>
      </c>
      <c r="S757" s="235" t="s">
        <v>119</v>
      </c>
      <c r="T757" s="235" t="s">
        <v>53</v>
      </c>
      <c r="U757" s="235" t="s">
        <v>58</v>
      </c>
      <c r="V757" s="235" t="s">
        <v>48</v>
      </c>
      <c r="W757" s="235" t="s">
        <v>8988</v>
      </c>
      <c r="X757" s="235" t="s">
        <v>60</v>
      </c>
      <c r="Y757" s="235">
        <v>0</v>
      </c>
      <c r="Z757" s="235">
        <v>100</v>
      </c>
      <c r="AA757" s="235" t="s"/>
    </row>
    <row r="758" spans="1:27">
      <c r="A758" s="235" t="s">
        <v>11515</v>
      </c>
      <c r="B758" s="235" t="s">
        <v>45</v>
      </c>
      <c r="C758" s="235" t="s">
        <v>8952</v>
      </c>
      <c r="D758" s="235" t="s">
        <v>47</v>
      </c>
      <c r="E758" s="235" t="s">
        <v>48</v>
      </c>
      <c r="F758" s="235" t="s">
        <v>11516</v>
      </c>
      <c r="G758" s="235" t="s">
        <v>11517</v>
      </c>
      <c r="H758" s="235" t="s">
        <v>11518</v>
      </c>
      <c r="I758" s="235" t="s">
        <v>52</v>
      </c>
      <c r="J758" s="235" t="s">
        <v>53</v>
      </c>
      <c r="K758" s="235" t="s">
        <v>385</v>
      </c>
      <c r="L758" s="235" t="s">
        <v>55</v>
      </c>
      <c r="M758" s="235" t="s">
        <v>11519</v>
      </c>
      <c r="N758" s="235" t="s">
        <v>57</v>
      </c>
      <c r="O758" s="235" t="s">
        <v>47</v>
      </c>
      <c r="P758" s="235" t="s">
        <v>47</v>
      </c>
      <c r="Q758" s="235" t="s">
        <v>57</v>
      </c>
      <c r="R758" s="235" t="s">
        <v>57</v>
      </c>
      <c r="S758" s="235" t="s">
        <v>48</v>
      </c>
      <c r="T758" s="235" t="s">
        <v>48</v>
      </c>
      <c r="U758" s="235" t="s">
        <v>58</v>
      </c>
      <c r="V758" s="235" t="s">
        <v>48</v>
      </c>
      <c r="W758" s="235" t="s">
        <v>11520</v>
      </c>
      <c r="X758" s="235" t="s">
        <v>60</v>
      </c>
      <c r="Y758" s="235">
        <v>435</v>
      </c>
      <c r="Z758" s="235">
        <v>0</v>
      </c>
      <c r="AA758" s="235" t="s"/>
    </row>
    <row r="759" spans="1:27">
      <c r="A759" s="235" t="s">
        <v>11521</v>
      </c>
      <c r="B759" s="235" t="s">
        <v>45</v>
      </c>
      <c r="C759" s="235" t="s">
        <v>8952</v>
      </c>
      <c r="D759" s="235" t="s">
        <v>47</v>
      </c>
      <c r="E759" s="235" t="s">
        <v>48</v>
      </c>
      <c r="F759" s="235" t="s">
        <v>11516</v>
      </c>
      <c r="G759" s="235" t="s">
        <v>11517</v>
      </c>
      <c r="H759" s="235" t="s">
        <v>11518</v>
      </c>
      <c r="I759" s="235" t="s">
        <v>52</v>
      </c>
      <c r="J759" s="235" t="s">
        <v>116</v>
      </c>
      <c r="K759" s="235" t="s">
        <v>385</v>
      </c>
      <c r="L759" s="235" t="s">
        <v>55</v>
      </c>
      <c r="M759" s="235" t="s">
        <v>57</v>
      </c>
      <c r="N759" s="235" t="s">
        <v>57</v>
      </c>
      <c r="O759" s="235" t="s">
        <v>11522</v>
      </c>
      <c r="P759" s="235" t="s">
        <v>11523</v>
      </c>
      <c r="Q759" s="235" t="s">
        <v>8987</v>
      </c>
      <c r="R759" s="235" t="s">
        <v>57</v>
      </c>
      <c r="S759" s="235" t="s">
        <v>119</v>
      </c>
      <c r="T759" s="235" t="s">
        <v>53</v>
      </c>
      <c r="U759" s="235" t="s">
        <v>58</v>
      </c>
      <c r="V759" s="235" t="s">
        <v>48</v>
      </c>
      <c r="W759" s="235" t="s">
        <v>8988</v>
      </c>
      <c r="X759" s="235" t="s">
        <v>60</v>
      </c>
      <c r="Y759" s="235">
        <v>0</v>
      </c>
      <c r="Z759" s="235">
        <v>100</v>
      </c>
      <c r="AA759" s="235" t="s"/>
    </row>
    <row r="760" spans="1:27">
      <c r="A760" s="235" t="s">
        <v>11524</v>
      </c>
      <c r="B760" s="235" t="s">
        <v>45</v>
      </c>
      <c r="C760" s="235" t="s">
        <v>8952</v>
      </c>
      <c r="D760" s="235" t="s">
        <v>47</v>
      </c>
      <c r="E760" s="235" t="s">
        <v>48</v>
      </c>
      <c r="F760" s="235" t="s">
        <v>11525</v>
      </c>
      <c r="G760" s="235" t="s">
        <v>11526</v>
      </c>
      <c r="H760" s="235" t="s">
        <v>11527</v>
      </c>
      <c r="I760" s="235" t="s">
        <v>52</v>
      </c>
      <c r="J760" s="235" t="s">
        <v>53</v>
      </c>
      <c r="K760" s="235" t="s">
        <v>666</v>
      </c>
      <c r="L760" s="235" t="s">
        <v>55</v>
      </c>
      <c r="M760" s="235" t="s">
        <v>9069</v>
      </c>
      <c r="N760" s="235" t="s">
        <v>57</v>
      </c>
      <c r="O760" s="235" t="s">
        <v>47</v>
      </c>
      <c r="P760" s="235" t="s">
        <v>47</v>
      </c>
      <c r="Q760" s="235" t="s">
        <v>57</v>
      </c>
      <c r="R760" s="235" t="s">
        <v>57</v>
      </c>
      <c r="S760" s="235" t="s">
        <v>48</v>
      </c>
      <c r="T760" s="235" t="s">
        <v>48</v>
      </c>
      <c r="U760" s="235" t="s">
        <v>58</v>
      </c>
      <c r="V760" s="235" t="s">
        <v>48</v>
      </c>
      <c r="W760" s="235" t="s">
        <v>9070</v>
      </c>
      <c r="X760" s="235" t="s">
        <v>60</v>
      </c>
      <c r="Y760" s="235">
        <v>255</v>
      </c>
      <c r="Z760" s="235">
        <v>0</v>
      </c>
      <c r="AA760" s="235" t="s"/>
    </row>
    <row r="761" spans="1:27">
      <c r="A761" s="235" t="s">
        <v>11528</v>
      </c>
      <c r="B761" s="235" t="s">
        <v>45</v>
      </c>
      <c r="C761" s="235" t="s">
        <v>8952</v>
      </c>
      <c r="D761" s="235" t="s">
        <v>47</v>
      </c>
      <c r="E761" s="235" t="s">
        <v>48</v>
      </c>
      <c r="F761" s="235" t="s">
        <v>11501</v>
      </c>
      <c r="G761" s="235" t="s">
        <v>11502</v>
      </c>
      <c r="H761" s="235" t="s">
        <v>2824</v>
      </c>
      <c r="I761" s="235" t="s">
        <v>52</v>
      </c>
      <c r="J761" s="235" t="s">
        <v>116</v>
      </c>
      <c r="K761" s="235" t="s">
        <v>385</v>
      </c>
      <c r="L761" s="235" t="s">
        <v>55</v>
      </c>
      <c r="M761" s="235" t="s">
        <v>57</v>
      </c>
      <c r="N761" s="235" t="s">
        <v>57</v>
      </c>
      <c r="O761" s="235" t="s">
        <v>11529</v>
      </c>
      <c r="P761" s="235" t="s">
        <v>11530</v>
      </c>
      <c r="Q761" s="235" t="s">
        <v>8987</v>
      </c>
      <c r="R761" s="235" t="s">
        <v>57</v>
      </c>
      <c r="S761" s="235" t="s">
        <v>119</v>
      </c>
      <c r="T761" s="235" t="s">
        <v>53</v>
      </c>
      <c r="U761" s="235" t="s">
        <v>58</v>
      </c>
      <c r="V761" s="235" t="s">
        <v>48</v>
      </c>
      <c r="W761" s="235" t="s">
        <v>8988</v>
      </c>
      <c r="X761" s="235" t="s">
        <v>60</v>
      </c>
      <c r="Y761" s="235">
        <v>0</v>
      </c>
      <c r="Z761" s="235">
        <v>100</v>
      </c>
      <c r="AA761" s="235" t="s"/>
    </row>
    <row r="762" spans="1:27">
      <c r="A762" s="235" t="s">
        <v>11531</v>
      </c>
      <c r="B762" s="235" t="s">
        <v>45</v>
      </c>
      <c r="C762" s="235" t="s">
        <v>8952</v>
      </c>
      <c r="D762" s="235" t="s">
        <v>47</v>
      </c>
      <c r="E762" s="235" t="s">
        <v>48</v>
      </c>
      <c r="F762" s="235" t="s">
        <v>11501</v>
      </c>
      <c r="G762" s="235" t="s">
        <v>11502</v>
      </c>
      <c r="H762" s="235" t="s">
        <v>2824</v>
      </c>
      <c r="I762" s="235" t="s">
        <v>52</v>
      </c>
      <c r="J762" s="235" t="s">
        <v>116</v>
      </c>
      <c r="K762" s="235" t="s">
        <v>385</v>
      </c>
      <c r="L762" s="235" t="s">
        <v>55</v>
      </c>
      <c r="M762" s="235" t="s">
        <v>57</v>
      </c>
      <c r="N762" s="235" t="s">
        <v>57</v>
      </c>
      <c r="O762" s="235" t="s">
        <v>11532</v>
      </c>
      <c r="P762" s="235" t="s">
        <v>11533</v>
      </c>
      <c r="Q762" s="235" t="s">
        <v>8987</v>
      </c>
      <c r="R762" s="235" t="s">
        <v>57</v>
      </c>
      <c r="S762" s="235" t="s">
        <v>119</v>
      </c>
      <c r="T762" s="235" t="s">
        <v>53</v>
      </c>
      <c r="U762" s="235" t="s">
        <v>58</v>
      </c>
      <c r="V762" s="235" t="s">
        <v>48</v>
      </c>
      <c r="W762" s="235" t="s">
        <v>8988</v>
      </c>
      <c r="X762" s="235" t="s">
        <v>60</v>
      </c>
      <c r="Y762" s="235">
        <v>0</v>
      </c>
      <c r="Z762" s="235">
        <v>100</v>
      </c>
      <c r="AA762" s="235" t="s"/>
    </row>
    <row r="763" spans="1:27">
      <c r="A763" s="235" t="s">
        <v>11534</v>
      </c>
      <c r="B763" s="235" t="s">
        <v>45</v>
      </c>
      <c r="C763" s="235" t="s">
        <v>8952</v>
      </c>
      <c r="D763" s="235" t="s">
        <v>47</v>
      </c>
      <c r="E763" s="235" t="s">
        <v>48</v>
      </c>
      <c r="F763" s="235" t="s">
        <v>11535</v>
      </c>
      <c r="G763" s="235" t="s">
        <v>11536</v>
      </c>
      <c r="H763" s="235" t="s">
        <v>11527</v>
      </c>
      <c r="I763" s="235" t="s">
        <v>52</v>
      </c>
      <c r="J763" s="235" t="s">
        <v>53</v>
      </c>
      <c r="K763" s="235" t="s">
        <v>666</v>
      </c>
      <c r="L763" s="235" t="s">
        <v>55</v>
      </c>
      <c r="M763" s="235" t="s">
        <v>9069</v>
      </c>
      <c r="N763" s="235" t="s">
        <v>57</v>
      </c>
      <c r="O763" s="235" t="s">
        <v>47</v>
      </c>
      <c r="P763" s="235" t="s">
        <v>47</v>
      </c>
      <c r="Q763" s="235" t="s">
        <v>57</v>
      </c>
      <c r="R763" s="235" t="s">
        <v>57</v>
      </c>
      <c r="S763" s="235" t="s">
        <v>48</v>
      </c>
      <c r="T763" s="235" t="s">
        <v>48</v>
      </c>
      <c r="U763" s="235" t="s">
        <v>58</v>
      </c>
      <c r="V763" s="235" t="s">
        <v>48</v>
      </c>
      <c r="W763" s="235" t="s">
        <v>9070</v>
      </c>
      <c r="X763" s="235" t="s">
        <v>60</v>
      </c>
      <c r="Y763" s="235">
        <v>255</v>
      </c>
      <c r="Z763" s="235">
        <v>0</v>
      </c>
      <c r="AA763" s="235" t="s"/>
    </row>
    <row r="764" spans="1:27">
      <c r="A764" s="11" t="s">
        <v>11537</v>
      </c>
      <c r="B764" s="11" t="s">
        <v>45</v>
      </c>
      <c r="C764" s="11" t="s">
        <v>8952</v>
      </c>
      <c r="D764" s="11" t="s">
        <v>47</v>
      </c>
      <c r="E764" s="11" t="s">
        <v>48</v>
      </c>
      <c r="F764" s="11" t="s">
        <v>11538</v>
      </c>
      <c r="G764" s="11" t="s">
        <v>11539</v>
      </c>
      <c r="H764" s="11" t="s">
        <v>1015</v>
      </c>
      <c r="I764" s="11" t="s">
        <v>52</v>
      </c>
      <c r="J764" s="11" t="s">
        <v>53</v>
      </c>
      <c r="K764" s="11" t="s">
        <v>385</v>
      </c>
      <c r="L764" s="11" t="s">
        <v>55</v>
      </c>
      <c r="M764" s="11" t="s">
        <v>9069</v>
      </c>
      <c r="N764" s="11" t="s">
        <v>57</v>
      </c>
      <c r="O764" s="11" t="s">
        <v>47</v>
      </c>
      <c r="P764" s="11" t="s">
        <v>47</v>
      </c>
      <c r="Q764" s="11" t="s">
        <v>57</v>
      </c>
      <c r="R764" s="11" t="s">
        <v>57</v>
      </c>
      <c r="S764" s="11" t="s">
        <v>48</v>
      </c>
      <c r="T764" s="11" t="s">
        <v>48</v>
      </c>
      <c r="U764" s="11" t="s">
        <v>58</v>
      </c>
      <c r="V764" s="11" t="s">
        <v>48</v>
      </c>
      <c r="W764" s="11" t="s">
        <v>9070</v>
      </c>
      <c r="X764" s="11" t="s">
        <v>60</v>
      </c>
      <c r="Y764" s="11">
        <v>255</v>
      </c>
      <c r="Z764" s="11">
        <v>0</v>
      </c>
      <c r="AA764" s="11" t="s"/>
    </row>
    <row r="765" spans="1:27">
      <c r="A765" s="235" t="s">
        <v>11540</v>
      </c>
      <c r="B765" s="235" t="s">
        <v>45</v>
      </c>
      <c r="C765" s="235" t="s">
        <v>8952</v>
      </c>
      <c r="D765" s="235" t="s">
        <v>47</v>
      </c>
      <c r="E765" s="235" t="s">
        <v>48</v>
      </c>
      <c r="F765" s="235" t="s">
        <v>11538</v>
      </c>
      <c r="G765" s="235" t="s">
        <v>11539</v>
      </c>
      <c r="H765" s="235" t="s">
        <v>1015</v>
      </c>
      <c r="I765" s="235" t="s">
        <v>52</v>
      </c>
      <c r="J765" s="235" t="s">
        <v>116</v>
      </c>
      <c r="K765" s="235" t="s">
        <v>385</v>
      </c>
      <c r="L765" s="235" t="s">
        <v>55</v>
      </c>
      <c r="M765" s="235" t="s">
        <v>57</v>
      </c>
      <c r="N765" s="235" t="s">
        <v>57</v>
      </c>
      <c r="O765" s="235" t="s">
        <v>11541</v>
      </c>
      <c r="P765" s="235" t="s">
        <v>11542</v>
      </c>
      <c r="Q765" s="235" t="s">
        <v>8987</v>
      </c>
      <c r="R765" s="235" t="s">
        <v>57</v>
      </c>
      <c r="S765" s="235" t="s">
        <v>119</v>
      </c>
      <c r="T765" s="235" t="s">
        <v>53</v>
      </c>
      <c r="U765" s="235" t="s">
        <v>58</v>
      </c>
      <c r="V765" s="235" t="s">
        <v>48</v>
      </c>
      <c r="W765" s="235" t="s">
        <v>8988</v>
      </c>
      <c r="X765" s="235" t="s">
        <v>60</v>
      </c>
      <c r="Y765" s="235">
        <v>0</v>
      </c>
      <c r="Z765" s="235">
        <v>100</v>
      </c>
      <c r="AA765" s="235" t="s"/>
    </row>
    <row r="766" spans="1:27">
      <c r="A766" s="235" t="s">
        <v>11543</v>
      </c>
      <c r="B766" s="235" t="s">
        <v>45</v>
      </c>
      <c r="C766" s="235" t="s">
        <v>8952</v>
      </c>
      <c r="D766" s="235" t="s">
        <v>47</v>
      </c>
      <c r="E766" s="235" t="s">
        <v>48</v>
      </c>
      <c r="F766" s="235" t="s">
        <v>11544</v>
      </c>
      <c r="G766" s="235" t="s">
        <v>11545</v>
      </c>
      <c r="H766" s="235" t="s">
        <v>2824</v>
      </c>
      <c r="I766" s="235" t="s">
        <v>52</v>
      </c>
      <c r="J766" s="235" t="s">
        <v>53</v>
      </c>
      <c r="K766" s="235" t="s">
        <v>385</v>
      </c>
      <c r="L766" s="235" t="s">
        <v>55</v>
      </c>
      <c r="M766" s="235" t="s">
        <v>11384</v>
      </c>
      <c r="N766" s="235" t="s">
        <v>57</v>
      </c>
      <c r="O766" s="235" t="s">
        <v>47</v>
      </c>
      <c r="P766" s="235" t="s">
        <v>47</v>
      </c>
      <c r="Q766" s="235" t="s">
        <v>57</v>
      </c>
      <c r="R766" s="235" t="s">
        <v>57</v>
      </c>
      <c r="S766" s="235" t="s">
        <v>48</v>
      </c>
      <c r="T766" s="235" t="s">
        <v>48</v>
      </c>
      <c r="U766" s="235" t="s">
        <v>58</v>
      </c>
      <c r="V766" s="235" t="s">
        <v>48</v>
      </c>
      <c r="W766" s="235" t="s">
        <v>11385</v>
      </c>
      <c r="X766" s="235" t="s">
        <v>60</v>
      </c>
      <c r="Y766" s="235">
        <v>820</v>
      </c>
      <c r="Z766" s="235">
        <v>0</v>
      </c>
      <c r="AA766" s="235" t="s"/>
    </row>
    <row r="767" spans="1:27">
      <c r="A767" s="235" t="s">
        <v>11546</v>
      </c>
      <c r="B767" s="235" t="s">
        <v>45</v>
      </c>
      <c r="C767" s="235" t="s">
        <v>8952</v>
      </c>
      <c r="D767" s="235" t="s">
        <v>47</v>
      </c>
      <c r="E767" s="235" t="s">
        <v>48</v>
      </c>
      <c r="F767" s="235" t="s">
        <v>11504</v>
      </c>
      <c r="G767" s="235" t="s">
        <v>11505</v>
      </c>
      <c r="H767" s="235" t="s">
        <v>2824</v>
      </c>
      <c r="I767" s="235" t="s">
        <v>52</v>
      </c>
      <c r="J767" s="235" t="s">
        <v>116</v>
      </c>
      <c r="K767" s="235" t="s">
        <v>385</v>
      </c>
      <c r="L767" s="235" t="s">
        <v>55</v>
      </c>
      <c r="M767" s="235" t="s">
        <v>57</v>
      </c>
      <c r="N767" s="235" t="s">
        <v>57</v>
      </c>
      <c r="O767" s="235" t="s">
        <v>11547</v>
      </c>
      <c r="P767" s="235" t="s">
        <v>11548</v>
      </c>
      <c r="Q767" s="235" t="s">
        <v>8987</v>
      </c>
      <c r="R767" s="235" t="s">
        <v>57</v>
      </c>
      <c r="S767" s="235" t="s">
        <v>119</v>
      </c>
      <c r="T767" s="235" t="s">
        <v>53</v>
      </c>
      <c r="U767" s="235" t="s">
        <v>58</v>
      </c>
      <c r="V767" s="235" t="s">
        <v>48</v>
      </c>
      <c r="W767" s="235" t="s">
        <v>8988</v>
      </c>
      <c r="X767" s="235" t="s">
        <v>60</v>
      </c>
      <c r="Y767" s="235">
        <v>0</v>
      </c>
      <c r="Z767" s="235">
        <v>100</v>
      </c>
      <c r="AA767" s="235" t="s"/>
    </row>
    <row r="768" spans="1:27">
      <c r="A768" s="235" t="s">
        <v>11549</v>
      </c>
      <c r="B768" s="235" t="s">
        <v>45</v>
      </c>
      <c r="C768" s="235" t="s">
        <v>8952</v>
      </c>
      <c r="D768" s="235" t="s">
        <v>47</v>
      </c>
      <c r="E768" s="235" t="s">
        <v>48</v>
      </c>
      <c r="F768" s="235" t="s">
        <v>11504</v>
      </c>
      <c r="G768" s="235" t="s">
        <v>11505</v>
      </c>
      <c r="H768" s="235" t="s">
        <v>2824</v>
      </c>
      <c r="I768" s="235" t="s">
        <v>52</v>
      </c>
      <c r="J768" s="235" t="s">
        <v>116</v>
      </c>
      <c r="K768" s="235" t="s">
        <v>385</v>
      </c>
      <c r="L768" s="235" t="s">
        <v>55</v>
      </c>
      <c r="M768" s="235" t="s">
        <v>57</v>
      </c>
      <c r="N768" s="235" t="s">
        <v>57</v>
      </c>
      <c r="O768" s="235" t="s">
        <v>11550</v>
      </c>
      <c r="P768" s="235" t="s">
        <v>11551</v>
      </c>
      <c r="Q768" s="235" t="s">
        <v>8987</v>
      </c>
      <c r="R768" s="235" t="s">
        <v>57</v>
      </c>
      <c r="S768" s="235" t="s">
        <v>119</v>
      </c>
      <c r="T768" s="235" t="s">
        <v>53</v>
      </c>
      <c r="U768" s="235" t="s">
        <v>58</v>
      </c>
      <c r="V768" s="235" t="s">
        <v>48</v>
      </c>
      <c r="W768" s="235" t="s">
        <v>8988</v>
      </c>
      <c r="X768" s="235" t="s">
        <v>60</v>
      </c>
      <c r="Y768" s="235">
        <v>0</v>
      </c>
      <c r="Z768" s="235">
        <v>100</v>
      </c>
      <c r="AA768" s="235" t="s"/>
    </row>
    <row r="769" spans="1:27">
      <c r="A769" s="235" t="s">
        <v>11552</v>
      </c>
      <c r="B769" s="235" t="s">
        <v>45</v>
      </c>
      <c r="C769" s="235" t="s">
        <v>8952</v>
      </c>
      <c r="D769" s="235" t="s">
        <v>47</v>
      </c>
      <c r="E769" s="235" t="s">
        <v>48</v>
      </c>
      <c r="F769" s="235" t="s">
        <v>11507</v>
      </c>
      <c r="G769" s="235" t="s">
        <v>11508</v>
      </c>
      <c r="H769" s="235" t="s">
        <v>11195</v>
      </c>
      <c r="I769" s="235" t="s">
        <v>52</v>
      </c>
      <c r="J769" s="235" t="s">
        <v>116</v>
      </c>
      <c r="K769" s="235" t="s">
        <v>385</v>
      </c>
      <c r="L769" s="235" t="s">
        <v>55</v>
      </c>
      <c r="M769" s="235" t="s">
        <v>57</v>
      </c>
      <c r="N769" s="235" t="s">
        <v>57</v>
      </c>
      <c r="O769" s="235" t="s">
        <v>11553</v>
      </c>
      <c r="P769" s="235" t="s">
        <v>11554</v>
      </c>
      <c r="Q769" s="235" t="s">
        <v>8987</v>
      </c>
      <c r="R769" s="235" t="s">
        <v>57</v>
      </c>
      <c r="S769" s="235" t="s">
        <v>119</v>
      </c>
      <c r="T769" s="235" t="s">
        <v>53</v>
      </c>
      <c r="U769" s="235" t="s">
        <v>58</v>
      </c>
      <c r="V769" s="235" t="s">
        <v>48</v>
      </c>
      <c r="W769" s="235" t="s">
        <v>8988</v>
      </c>
      <c r="X769" s="235" t="s">
        <v>60</v>
      </c>
      <c r="Y769" s="235">
        <v>0</v>
      </c>
      <c r="Z769" s="235">
        <v>100</v>
      </c>
      <c r="AA769" s="235" t="s"/>
    </row>
    <row r="770" spans="1:27">
      <c r="A770" s="235" t="s">
        <v>11555</v>
      </c>
      <c r="B770" s="235" t="s">
        <v>45</v>
      </c>
      <c r="C770" s="235" t="s">
        <v>8952</v>
      </c>
      <c r="D770" s="235" t="s">
        <v>47</v>
      </c>
      <c r="E770" s="235" t="s">
        <v>48</v>
      </c>
      <c r="F770" s="235" t="s">
        <v>11556</v>
      </c>
      <c r="G770" s="235" t="s">
        <v>11557</v>
      </c>
      <c r="H770" s="235" t="s">
        <v>10116</v>
      </c>
      <c r="I770" s="235" t="s">
        <v>52</v>
      </c>
      <c r="J770" s="235" t="s">
        <v>53</v>
      </c>
      <c r="K770" s="235" t="s">
        <v>1228</v>
      </c>
      <c r="L770" s="235" t="s">
        <v>55</v>
      </c>
      <c r="M770" s="235" t="s">
        <v>11558</v>
      </c>
      <c r="N770" s="235" t="s">
        <v>57</v>
      </c>
      <c r="O770" s="235" t="s">
        <v>47</v>
      </c>
      <c r="P770" s="235" t="s">
        <v>47</v>
      </c>
      <c r="Q770" s="235" t="s">
        <v>57</v>
      </c>
      <c r="R770" s="235" t="s">
        <v>57</v>
      </c>
      <c r="S770" s="235" t="s">
        <v>48</v>
      </c>
      <c r="T770" s="235" t="s">
        <v>48</v>
      </c>
      <c r="U770" s="235" t="s">
        <v>58</v>
      </c>
      <c r="V770" s="235" t="s">
        <v>48</v>
      </c>
      <c r="W770" s="235" t="s">
        <v>11559</v>
      </c>
      <c r="X770" s="235" t="s">
        <v>60</v>
      </c>
      <c r="Y770" s="235">
        <v>2175</v>
      </c>
      <c r="Z770" s="235">
        <v>0</v>
      </c>
      <c r="AA770" s="235" t="s"/>
    </row>
    <row r="771" spans="1:27">
      <c r="A771" s="235" t="s">
        <v>11560</v>
      </c>
      <c r="B771" s="235" t="s">
        <v>45</v>
      </c>
      <c r="C771" s="235" t="s">
        <v>8952</v>
      </c>
      <c r="D771" s="235" t="s">
        <v>47</v>
      </c>
      <c r="E771" s="235" t="s">
        <v>48</v>
      </c>
      <c r="F771" s="235" t="s">
        <v>11315</v>
      </c>
      <c r="G771" s="235" t="s">
        <v>11316</v>
      </c>
      <c r="H771" s="235" t="s">
        <v>10233</v>
      </c>
      <c r="I771" s="235" t="s">
        <v>52</v>
      </c>
      <c r="J771" s="235" t="s">
        <v>116</v>
      </c>
      <c r="K771" s="235" t="s">
        <v>162</v>
      </c>
      <c r="L771" s="235" t="s">
        <v>55</v>
      </c>
      <c r="M771" s="235" t="s">
        <v>57</v>
      </c>
      <c r="N771" s="235" t="s">
        <v>57</v>
      </c>
      <c r="O771" s="235" t="s">
        <v>11561</v>
      </c>
      <c r="P771" s="235" t="s">
        <v>11562</v>
      </c>
      <c r="Q771" s="235" t="s">
        <v>8987</v>
      </c>
      <c r="R771" s="235" t="s">
        <v>57</v>
      </c>
      <c r="S771" s="235" t="s">
        <v>119</v>
      </c>
      <c r="T771" s="235" t="s">
        <v>53</v>
      </c>
      <c r="U771" s="235" t="s">
        <v>58</v>
      </c>
      <c r="V771" s="235" t="s">
        <v>48</v>
      </c>
      <c r="W771" s="235" t="s">
        <v>8988</v>
      </c>
      <c r="X771" s="235" t="s">
        <v>60</v>
      </c>
      <c r="Y771" s="235">
        <v>0</v>
      </c>
      <c r="Z771" s="235">
        <v>100</v>
      </c>
      <c r="AA771" s="235" t="s"/>
    </row>
    <row r="772" spans="1:27">
      <c r="A772" s="235" t="s">
        <v>11563</v>
      </c>
      <c r="B772" s="235" t="s">
        <v>45</v>
      </c>
      <c r="C772" s="235" t="s">
        <v>8952</v>
      </c>
      <c r="D772" s="235" t="s">
        <v>47</v>
      </c>
      <c r="E772" s="235" t="s">
        <v>48</v>
      </c>
      <c r="F772" s="235" t="s">
        <v>11564</v>
      </c>
      <c r="G772" s="235" t="s">
        <v>11565</v>
      </c>
      <c r="H772" s="235" t="s">
        <v>2824</v>
      </c>
      <c r="I772" s="235" t="s">
        <v>52</v>
      </c>
      <c r="J772" s="235" t="s">
        <v>53</v>
      </c>
      <c r="K772" s="235" t="s">
        <v>385</v>
      </c>
      <c r="L772" s="235" t="s">
        <v>55</v>
      </c>
      <c r="M772" s="235" t="s">
        <v>11384</v>
      </c>
      <c r="N772" s="235" t="s">
        <v>57</v>
      </c>
      <c r="O772" s="235" t="s">
        <v>47</v>
      </c>
      <c r="P772" s="235" t="s">
        <v>47</v>
      </c>
      <c r="Q772" s="235" t="s">
        <v>57</v>
      </c>
      <c r="R772" s="235" t="s">
        <v>57</v>
      </c>
      <c r="S772" s="235" t="s">
        <v>48</v>
      </c>
      <c r="T772" s="235" t="s">
        <v>48</v>
      </c>
      <c r="U772" s="235" t="s">
        <v>58</v>
      </c>
      <c r="V772" s="235" t="s">
        <v>48</v>
      </c>
      <c r="W772" s="235" t="s">
        <v>11385</v>
      </c>
      <c r="X772" s="235" t="s">
        <v>60</v>
      </c>
      <c r="Y772" s="235">
        <v>820</v>
      </c>
      <c r="Z772" s="235">
        <v>0</v>
      </c>
      <c r="AA772" s="235" t="s"/>
    </row>
    <row r="773" spans="1:27">
      <c r="A773" s="235" t="s">
        <v>11566</v>
      </c>
      <c r="B773" s="235" t="s">
        <v>45</v>
      </c>
      <c r="C773" s="235" t="s">
        <v>8952</v>
      </c>
      <c r="D773" s="235" t="s">
        <v>47</v>
      </c>
      <c r="E773" s="235" t="s">
        <v>48</v>
      </c>
      <c r="F773" s="235" t="s">
        <v>11564</v>
      </c>
      <c r="G773" s="235" t="s">
        <v>11565</v>
      </c>
      <c r="H773" s="235" t="s">
        <v>2824</v>
      </c>
      <c r="I773" s="235" t="s">
        <v>52</v>
      </c>
      <c r="J773" s="235" t="s">
        <v>116</v>
      </c>
      <c r="K773" s="235" t="s">
        <v>385</v>
      </c>
      <c r="L773" s="235" t="s">
        <v>55</v>
      </c>
      <c r="M773" s="235" t="s">
        <v>57</v>
      </c>
      <c r="N773" s="235" t="s">
        <v>57</v>
      </c>
      <c r="O773" s="235" t="s">
        <v>11567</v>
      </c>
      <c r="P773" s="235" t="s">
        <v>11568</v>
      </c>
      <c r="Q773" s="235" t="s">
        <v>8987</v>
      </c>
      <c r="R773" s="235" t="s">
        <v>57</v>
      </c>
      <c r="S773" s="235" t="s">
        <v>119</v>
      </c>
      <c r="T773" s="235" t="s">
        <v>53</v>
      </c>
      <c r="U773" s="235" t="s">
        <v>58</v>
      </c>
      <c r="V773" s="235" t="s">
        <v>48</v>
      </c>
      <c r="W773" s="235" t="s">
        <v>8988</v>
      </c>
      <c r="X773" s="235" t="s">
        <v>60</v>
      </c>
      <c r="Y773" s="235">
        <v>0</v>
      </c>
      <c r="Z773" s="235">
        <v>100</v>
      </c>
      <c r="AA773" s="235" t="s"/>
    </row>
    <row r="774" spans="1:27">
      <c r="A774" s="235" t="s">
        <v>11569</v>
      </c>
      <c r="B774" s="235" t="s">
        <v>45</v>
      </c>
      <c r="C774" s="235" t="s">
        <v>8952</v>
      </c>
      <c r="D774" s="235" t="s">
        <v>47</v>
      </c>
      <c r="E774" s="235" t="s">
        <v>48</v>
      </c>
      <c r="F774" s="235" t="s">
        <v>11564</v>
      </c>
      <c r="G774" s="235" t="s">
        <v>11565</v>
      </c>
      <c r="H774" s="235" t="s">
        <v>2824</v>
      </c>
      <c r="I774" s="235" t="s">
        <v>52</v>
      </c>
      <c r="J774" s="235" t="s">
        <v>116</v>
      </c>
      <c r="K774" s="235" t="s">
        <v>385</v>
      </c>
      <c r="L774" s="235" t="s">
        <v>55</v>
      </c>
      <c r="M774" s="235" t="s">
        <v>57</v>
      </c>
      <c r="N774" s="235" t="s">
        <v>57</v>
      </c>
      <c r="O774" s="235" t="s">
        <v>11570</v>
      </c>
      <c r="P774" s="235" t="s">
        <v>11571</v>
      </c>
      <c r="Q774" s="235" t="s">
        <v>8987</v>
      </c>
      <c r="R774" s="235" t="s">
        <v>57</v>
      </c>
      <c r="S774" s="235" t="s">
        <v>119</v>
      </c>
      <c r="T774" s="235" t="s">
        <v>53</v>
      </c>
      <c r="U774" s="235" t="s">
        <v>58</v>
      </c>
      <c r="V774" s="235" t="s">
        <v>48</v>
      </c>
      <c r="W774" s="235" t="s">
        <v>8988</v>
      </c>
      <c r="X774" s="235" t="s">
        <v>60</v>
      </c>
      <c r="Y774" s="235">
        <v>0</v>
      </c>
      <c r="Z774" s="235">
        <v>100</v>
      </c>
      <c r="AA774" s="235" t="s"/>
    </row>
    <row r="775" spans="1:27">
      <c r="A775" s="235" t="s">
        <v>11572</v>
      </c>
      <c r="B775" s="235" t="s">
        <v>45</v>
      </c>
      <c r="C775" s="235" t="s">
        <v>8952</v>
      </c>
      <c r="D775" s="235" t="s">
        <v>47</v>
      </c>
      <c r="E775" s="235" t="s">
        <v>48</v>
      </c>
      <c r="F775" s="235" t="s">
        <v>11573</v>
      </c>
      <c r="G775" s="235" t="s">
        <v>11574</v>
      </c>
      <c r="H775" s="235" t="s">
        <v>10019</v>
      </c>
      <c r="I775" s="235" t="s">
        <v>52</v>
      </c>
      <c r="J775" s="235" t="s">
        <v>53</v>
      </c>
      <c r="K775" s="235" t="s">
        <v>454</v>
      </c>
      <c r="L775" s="235" t="s">
        <v>55</v>
      </c>
      <c r="M775" s="235" t="s">
        <v>9749</v>
      </c>
      <c r="N775" s="235" t="s">
        <v>57</v>
      </c>
      <c r="O775" s="235" t="s">
        <v>47</v>
      </c>
      <c r="P775" s="235" t="s">
        <v>47</v>
      </c>
      <c r="Q775" s="235" t="s">
        <v>57</v>
      </c>
      <c r="R775" s="235" t="s">
        <v>57</v>
      </c>
      <c r="S775" s="235" t="s">
        <v>48</v>
      </c>
      <c r="T775" s="235" t="s">
        <v>48</v>
      </c>
      <c r="U775" s="235" t="s">
        <v>58</v>
      </c>
      <c r="V775" s="235" t="s">
        <v>48</v>
      </c>
      <c r="W775" s="235" t="s">
        <v>9750</v>
      </c>
      <c r="X775" s="235" t="s">
        <v>60</v>
      </c>
      <c r="Y775" s="235">
        <v>460</v>
      </c>
      <c r="Z775" s="235">
        <v>0</v>
      </c>
      <c r="AA775" s="235" t="s"/>
    </row>
    <row r="776" spans="1:27">
      <c r="A776" s="235" t="s">
        <v>11575</v>
      </c>
      <c r="B776" s="235" t="s">
        <v>45</v>
      </c>
      <c r="C776" s="235" t="s">
        <v>8952</v>
      </c>
      <c r="D776" s="235" t="s">
        <v>47</v>
      </c>
      <c r="E776" s="235" t="s">
        <v>48</v>
      </c>
      <c r="F776" s="235" t="s">
        <v>11414</v>
      </c>
      <c r="G776" s="235" t="s">
        <v>11415</v>
      </c>
      <c r="H776" s="235" t="s">
        <v>11112</v>
      </c>
      <c r="I776" s="235" t="s">
        <v>52</v>
      </c>
      <c r="J776" s="235" t="s">
        <v>116</v>
      </c>
      <c r="K776" s="235" t="s">
        <v>1534</v>
      </c>
      <c r="L776" s="235" t="s">
        <v>55</v>
      </c>
      <c r="M776" s="235" t="s">
        <v>57</v>
      </c>
      <c r="N776" s="235" t="s">
        <v>57</v>
      </c>
      <c r="O776" s="235" t="s">
        <v>11576</v>
      </c>
      <c r="P776" s="235" t="s">
        <v>11577</v>
      </c>
      <c r="Q776" s="235" t="s">
        <v>8987</v>
      </c>
      <c r="R776" s="235" t="s">
        <v>57</v>
      </c>
      <c r="S776" s="235" t="s">
        <v>119</v>
      </c>
      <c r="T776" s="235" t="s">
        <v>53</v>
      </c>
      <c r="U776" s="235" t="s">
        <v>58</v>
      </c>
      <c r="V776" s="235" t="s">
        <v>48</v>
      </c>
      <c r="W776" s="235" t="s">
        <v>8988</v>
      </c>
      <c r="X776" s="235" t="s">
        <v>60</v>
      </c>
      <c r="Y776" s="235">
        <v>0</v>
      </c>
      <c r="Z776" s="235">
        <v>100</v>
      </c>
      <c r="AA776" s="235" t="s"/>
    </row>
    <row r="777" spans="1:27">
      <c r="A777" s="235" t="s">
        <v>11578</v>
      </c>
      <c r="B777" s="235" t="s">
        <v>45</v>
      </c>
      <c r="C777" s="235" t="s">
        <v>8952</v>
      </c>
      <c r="D777" s="235" t="s">
        <v>47</v>
      </c>
      <c r="E777" s="235" t="s">
        <v>48</v>
      </c>
      <c r="F777" s="235" t="s">
        <v>11535</v>
      </c>
      <c r="G777" s="235" t="s">
        <v>11536</v>
      </c>
      <c r="H777" s="235" t="s">
        <v>11527</v>
      </c>
      <c r="I777" s="235" t="s">
        <v>52</v>
      </c>
      <c r="J777" s="235" t="s">
        <v>116</v>
      </c>
      <c r="K777" s="235" t="s">
        <v>666</v>
      </c>
      <c r="L777" s="235" t="s">
        <v>55</v>
      </c>
      <c r="M777" s="235" t="s">
        <v>57</v>
      </c>
      <c r="N777" s="235" t="s">
        <v>57</v>
      </c>
      <c r="O777" s="235" t="s">
        <v>11579</v>
      </c>
      <c r="P777" s="235" t="s">
        <v>11580</v>
      </c>
      <c r="Q777" s="235" t="s">
        <v>8987</v>
      </c>
      <c r="R777" s="235" t="s">
        <v>57</v>
      </c>
      <c r="S777" s="235" t="s">
        <v>119</v>
      </c>
      <c r="T777" s="235" t="s">
        <v>53</v>
      </c>
      <c r="U777" s="235" t="s">
        <v>58</v>
      </c>
      <c r="V777" s="235" t="s">
        <v>48</v>
      </c>
      <c r="W777" s="235" t="s">
        <v>8988</v>
      </c>
      <c r="X777" s="235" t="s">
        <v>60</v>
      </c>
      <c r="Y777" s="235">
        <v>0</v>
      </c>
      <c r="Z777" s="235">
        <v>100</v>
      </c>
      <c r="AA777" s="235" t="s"/>
    </row>
    <row r="778" spans="1:27">
      <c r="A778" s="235" t="s">
        <v>11581</v>
      </c>
      <c r="B778" s="235" t="s">
        <v>45</v>
      </c>
      <c r="C778" s="235" t="s">
        <v>8952</v>
      </c>
      <c r="D778" s="235" t="s">
        <v>47</v>
      </c>
      <c r="E778" s="235" t="s">
        <v>48</v>
      </c>
      <c r="F778" s="235" t="s">
        <v>11544</v>
      </c>
      <c r="G778" s="235" t="s">
        <v>11545</v>
      </c>
      <c r="H778" s="235" t="s">
        <v>2824</v>
      </c>
      <c r="I778" s="235" t="s">
        <v>52</v>
      </c>
      <c r="J778" s="235" t="s">
        <v>116</v>
      </c>
      <c r="K778" s="235" t="s">
        <v>385</v>
      </c>
      <c r="L778" s="235" t="s">
        <v>55</v>
      </c>
      <c r="M778" s="235" t="s">
        <v>57</v>
      </c>
      <c r="N778" s="235" t="s">
        <v>57</v>
      </c>
      <c r="O778" s="235" t="s">
        <v>11582</v>
      </c>
      <c r="P778" s="235" t="s">
        <v>11583</v>
      </c>
      <c r="Q778" s="235" t="s">
        <v>8987</v>
      </c>
      <c r="R778" s="235" t="s">
        <v>57</v>
      </c>
      <c r="S778" s="235" t="s">
        <v>119</v>
      </c>
      <c r="T778" s="235" t="s">
        <v>53</v>
      </c>
      <c r="U778" s="235" t="s">
        <v>58</v>
      </c>
      <c r="V778" s="235" t="s">
        <v>48</v>
      </c>
      <c r="W778" s="235" t="s">
        <v>8988</v>
      </c>
      <c r="X778" s="235" t="s">
        <v>60</v>
      </c>
      <c r="Y778" s="235">
        <v>0</v>
      </c>
      <c r="Z778" s="235">
        <v>100</v>
      </c>
      <c r="AA778" s="235" t="s"/>
    </row>
    <row r="779" spans="1:27">
      <c r="A779" s="235" t="s">
        <v>11584</v>
      </c>
      <c r="B779" s="235" t="s">
        <v>45</v>
      </c>
      <c r="C779" s="235" t="s">
        <v>8952</v>
      </c>
      <c r="D779" s="235" t="s">
        <v>47</v>
      </c>
      <c r="E779" s="235" t="s">
        <v>48</v>
      </c>
      <c r="F779" s="235" t="s">
        <v>11544</v>
      </c>
      <c r="G779" s="235" t="s">
        <v>11545</v>
      </c>
      <c r="H779" s="235" t="s">
        <v>2824</v>
      </c>
      <c r="I779" s="235" t="s">
        <v>52</v>
      </c>
      <c r="J779" s="235" t="s">
        <v>116</v>
      </c>
      <c r="K779" s="235" t="s">
        <v>385</v>
      </c>
      <c r="L779" s="235" t="s">
        <v>55</v>
      </c>
      <c r="M779" s="235" t="s">
        <v>57</v>
      </c>
      <c r="N779" s="235" t="s">
        <v>57</v>
      </c>
      <c r="O779" s="235" t="s">
        <v>11585</v>
      </c>
      <c r="P779" s="235" t="s">
        <v>11586</v>
      </c>
      <c r="Q779" s="235" t="s">
        <v>8987</v>
      </c>
      <c r="R779" s="235" t="s">
        <v>57</v>
      </c>
      <c r="S779" s="235" t="s">
        <v>119</v>
      </c>
      <c r="T779" s="235" t="s">
        <v>53</v>
      </c>
      <c r="U779" s="235" t="s">
        <v>58</v>
      </c>
      <c r="V779" s="235" t="s">
        <v>48</v>
      </c>
      <c r="W779" s="235" t="s">
        <v>8988</v>
      </c>
      <c r="X779" s="235" t="s">
        <v>60</v>
      </c>
      <c r="Y779" s="235">
        <v>0</v>
      </c>
      <c r="Z779" s="235">
        <v>100</v>
      </c>
      <c r="AA779" s="235" t="s"/>
    </row>
    <row r="780" spans="1:27">
      <c r="A780" s="235" t="s">
        <v>11587</v>
      </c>
      <c r="B780" s="235" t="s">
        <v>45</v>
      </c>
      <c r="C780" s="235" t="s">
        <v>8952</v>
      </c>
      <c r="D780" s="235" t="s">
        <v>47</v>
      </c>
      <c r="E780" s="235" t="s">
        <v>48</v>
      </c>
      <c r="F780" s="235" t="s">
        <v>11588</v>
      </c>
      <c r="G780" s="235" t="s">
        <v>11589</v>
      </c>
      <c r="H780" s="235" t="s">
        <v>11590</v>
      </c>
      <c r="I780" s="235" t="s">
        <v>52</v>
      </c>
      <c r="J780" s="235" t="s">
        <v>53</v>
      </c>
      <c r="K780" s="235" t="s">
        <v>1228</v>
      </c>
      <c r="L780" s="235" t="s">
        <v>55</v>
      </c>
      <c r="M780" s="235" t="s">
        <v>9749</v>
      </c>
      <c r="N780" s="235" t="s">
        <v>57</v>
      </c>
      <c r="O780" s="235" t="s">
        <v>47</v>
      </c>
      <c r="P780" s="235" t="s">
        <v>47</v>
      </c>
      <c r="Q780" s="235" t="s">
        <v>57</v>
      </c>
      <c r="R780" s="235" t="s">
        <v>57</v>
      </c>
      <c r="S780" s="235" t="s">
        <v>48</v>
      </c>
      <c r="T780" s="235" t="s">
        <v>48</v>
      </c>
      <c r="U780" s="235" t="s">
        <v>58</v>
      </c>
      <c r="V780" s="235" t="s">
        <v>48</v>
      </c>
      <c r="W780" s="235" t="s">
        <v>9750</v>
      </c>
      <c r="X780" s="235" t="s">
        <v>60</v>
      </c>
      <c r="Y780" s="235">
        <v>460</v>
      </c>
      <c r="Z780" s="235">
        <v>0</v>
      </c>
      <c r="AA780" s="235" t="s"/>
    </row>
    <row r="781" spans="1:27">
      <c r="A781" s="235" t="s">
        <v>11591</v>
      </c>
      <c r="B781" s="235" t="s">
        <v>45</v>
      </c>
      <c r="C781" s="235" t="s">
        <v>8952</v>
      </c>
      <c r="D781" s="235" t="s">
        <v>47</v>
      </c>
      <c r="E781" s="235" t="s">
        <v>48</v>
      </c>
      <c r="F781" s="235" t="s">
        <v>11592</v>
      </c>
      <c r="G781" s="235" t="s">
        <v>11593</v>
      </c>
      <c r="H781" s="235" t="s">
        <v>11594</v>
      </c>
      <c r="I781" s="235" t="s">
        <v>52</v>
      </c>
      <c r="J781" s="235" t="s">
        <v>53</v>
      </c>
      <c r="K781" s="235" t="s">
        <v>666</v>
      </c>
      <c r="L781" s="235" t="s">
        <v>55</v>
      </c>
      <c r="M781" s="235" t="s">
        <v>11459</v>
      </c>
      <c r="N781" s="235" t="s">
        <v>57</v>
      </c>
      <c r="O781" s="235" t="s">
        <v>47</v>
      </c>
      <c r="P781" s="235" t="s">
        <v>47</v>
      </c>
      <c r="Q781" s="235" t="s">
        <v>57</v>
      </c>
      <c r="R781" s="235" t="s">
        <v>57</v>
      </c>
      <c r="S781" s="235" t="s">
        <v>48</v>
      </c>
      <c r="T781" s="235" t="s">
        <v>48</v>
      </c>
      <c r="U781" s="235" t="s">
        <v>58</v>
      </c>
      <c r="V781" s="235" t="s">
        <v>48</v>
      </c>
      <c r="W781" s="235" t="s">
        <v>11460</v>
      </c>
      <c r="X781" s="235" t="s">
        <v>60</v>
      </c>
      <c r="Y781" s="235">
        <v>780</v>
      </c>
      <c r="Z781" s="235">
        <v>0</v>
      </c>
      <c r="AA781" s="235" t="s"/>
    </row>
    <row r="782" spans="1:27">
      <c r="A782" s="235" t="s">
        <v>11595</v>
      </c>
      <c r="B782" s="235" t="s">
        <v>45</v>
      </c>
      <c r="C782" s="235" t="s">
        <v>8952</v>
      </c>
      <c r="D782" s="235" t="s">
        <v>47</v>
      </c>
      <c r="E782" s="235" t="s">
        <v>48</v>
      </c>
      <c r="F782" s="235" t="s">
        <v>11596</v>
      </c>
      <c r="G782" s="235" t="s">
        <v>11597</v>
      </c>
      <c r="H782" s="235" t="s">
        <v>11590</v>
      </c>
      <c r="I782" s="235" t="s">
        <v>52</v>
      </c>
      <c r="J782" s="235" t="s">
        <v>53</v>
      </c>
      <c r="K782" s="235" t="s">
        <v>1228</v>
      </c>
      <c r="L782" s="235" t="s">
        <v>55</v>
      </c>
      <c r="M782" s="235" t="s">
        <v>11459</v>
      </c>
      <c r="N782" s="235" t="s">
        <v>1347</v>
      </c>
      <c r="O782" s="235" t="s">
        <v>47</v>
      </c>
      <c r="P782" s="235" t="s">
        <v>47</v>
      </c>
      <c r="Q782" s="235" t="s">
        <v>57</v>
      </c>
      <c r="R782" s="235" t="s">
        <v>57</v>
      </c>
      <c r="S782" s="235" t="s">
        <v>48</v>
      </c>
      <c r="T782" s="235" t="s">
        <v>48</v>
      </c>
      <c r="U782" s="235" t="s">
        <v>58</v>
      </c>
      <c r="V782" s="235" t="s">
        <v>48</v>
      </c>
      <c r="W782" s="235" t="s">
        <v>11460</v>
      </c>
      <c r="X782" s="235" t="s">
        <v>60</v>
      </c>
      <c r="Y782" s="235">
        <v>780</v>
      </c>
      <c r="Z782" s="235">
        <v>0</v>
      </c>
      <c r="AA782" s="235" t="s"/>
    </row>
    <row r="783" spans="1:27">
      <c r="A783" s="235" t="s">
        <v>11598</v>
      </c>
      <c r="B783" s="235" t="s">
        <v>45</v>
      </c>
      <c r="C783" s="235" t="s">
        <v>8952</v>
      </c>
      <c r="D783" s="235" t="s">
        <v>47</v>
      </c>
      <c r="E783" s="235" t="s">
        <v>48</v>
      </c>
      <c r="F783" s="235" t="s">
        <v>11599</v>
      </c>
      <c r="G783" s="235" t="s">
        <v>11600</v>
      </c>
      <c r="H783" s="235" t="s">
        <v>11594</v>
      </c>
      <c r="I783" s="235" t="s">
        <v>52</v>
      </c>
      <c r="J783" s="235" t="s">
        <v>53</v>
      </c>
      <c r="K783" s="235" t="s">
        <v>666</v>
      </c>
      <c r="L783" s="235" t="s">
        <v>55</v>
      </c>
      <c r="M783" s="235" t="s">
        <v>9749</v>
      </c>
      <c r="N783" s="235" t="s">
        <v>57</v>
      </c>
      <c r="O783" s="235" t="s">
        <v>47</v>
      </c>
      <c r="P783" s="235" t="s">
        <v>47</v>
      </c>
      <c r="Q783" s="235" t="s">
        <v>57</v>
      </c>
      <c r="R783" s="235" t="s">
        <v>57</v>
      </c>
      <c r="S783" s="235" t="s">
        <v>48</v>
      </c>
      <c r="T783" s="235" t="s">
        <v>48</v>
      </c>
      <c r="U783" s="235" t="s">
        <v>58</v>
      </c>
      <c r="V783" s="235" t="s">
        <v>48</v>
      </c>
      <c r="W783" s="235" t="s">
        <v>9750</v>
      </c>
      <c r="X783" s="235" t="s">
        <v>60</v>
      </c>
      <c r="Y783" s="235">
        <v>460</v>
      </c>
      <c r="Z783" s="235">
        <v>0</v>
      </c>
      <c r="AA783" s="235" t="s"/>
    </row>
    <row r="784" spans="1:27">
      <c r="A784" s="235" t="s">
        <v>11601</v>
      </c>
      <c r="B784" s="235" t="s">
        <v>45</v>
      </c>
      <c r="C784" s="235" t="s">
        <v>8952</v>
      </c>
      <c r="D784" s="235" t="s">
        <v>47</v>
      </c>
      <c r="E784" s="235" t="s">
        <v>48</v>
      </c>
      <c r="F784" s="235" t="s">
        <v>11556</v>
      </c>
      <c r="G784" s="235" t="s">
        <v>11557</v>
      </c>
      <c r="H784" s="235" t="s">
        <v>10116</v>
      </c>
      <c r="I784" s="235" t="s">
        <v>52</v>
      </c>
      <c r="J784" s="235" t="s">
        <v>116</v>
      </c>
      <c r="K784" s="235" t="s">
        <v>1228</v>
      </c>
      <c r="L784" s="235" t="s">
        <v>55</v>
      </c>
      <c r="M784" s="235" t="s">
        <v>57</v>
      </c>
      <c r="N784" s="235" t="s">
        <v>57</v>
      </c>
      <c r="O784" s="235" t="s">
        <v>11602</v>
      </c>
      <c r="P784" s="235" t="s">
        <v>11603</v>
      </c>
      <c r="Q784" s="235" t="s">
        <v>8987</v>
      </c>
      <c r="R784" s="235" t="s">
        <v>57</v>
      </c>
      <c r="S784" s="235" t="s">
        <v>119</v>
      </c>
      <c r="T784" s="235" t="s">
        <v>53</v>
      </c>
      <c r="U784" s="235" t="s">
        <v>58</v>
      </c>
      <c r="V784" s="235" t="s">
        <v>48</v>
      </c>
      <c r="W784" s="235" t="s">
        <v>8988</v>
      </c>
      <c r="X784" s="235" t="s">
        <v>60</v>
      </c>
      <c r="Y784" s="235">
        <v>0</v>
      </c>
      <c r="Z784" s="235">
        <v>100</v>
      </c>
      <c r="AA784" s="235" t="s"/>
    </row>
    <row r="785" spans="1:27">
      <c r="A785" s="235" t="s">
        <v>11604</v>
      </c>
      <c r="B785" s="235" t="s">
        <v>45</v>
      </c>
      <c r="C785" s="235" t="s">
        <v>8952</v>
      </c>
      <c r="D785" s="235" t="s">
        <v>47</v>
      </c>
      <c r="E785" s="235" t="s">
        <v>48</v>
      </c>
      <c r="F785" s="235" t="s">
        <v>11556</v>
      </c>
      <c r="G785" s="235" t="s">
        <v>11557</v>
      </c>
      <c r="H785" s="235" t="s">
        <v>10116</v>
      </c>
      <c r="I785" s="235" t="s">
        <v>52</v>
      </c>
      <c r="J785" s="235" t="s">
        <v>116</v>
      </c>
      <c r="K785" s="235" t="s">
        <v>1228</v>
      </c>
      <c r="L785" s="235" t="s">
        <v>55</v>
      </c>
      <c r="M785" s="235" t="s">
        <v>57</v>
      </c>
      <c r="N785" s="235" t="s">
        <v>57</v>
      </c>
      <c r="O785" s="235" t="s">
        <v>11605</v>
      </c>
      <c r="P785" s="235" t="s">
        <v>11606</v>
      </c>
      <c r="Q785" s="235" t="s">
        <v>8987</v>
      </c>
      <c r="R785" s="235" t="s">
        <v>57</v>
      </c>
      <c r="S785" s="235" t="s">
        <v>119</v>
      </c>
      <c r="T785" s="235" t="s">
        <v>53</v>
      </c>
      <c r="U785" s="235" t="s">
        <v>58</v>
      </c>
      <c r="V785" s="235" t="s">
        <v>48</v>
      </c>
      <c r="W785" s="235" t="s">
        <v>8988</v>
      </c>
      <c r="X785" s="235" t="s">
        <v>60</v>
      </c>
      <c r="Y785" s="235">
        <v>0</v>
      </c>
      <c r="Z785" s="235">
        <v>100</v>
      </c>
      <c r="AA785" s="235" t="s"/>
    </row>
    <row r="786" spans="1:27">
      <c r="A786" s="235" t="s">
        <v>11607</v>
      </c>
      <c r="B786" s="235" t="s">
        <v>45</v>
      </c>
      <c r="C786" s="235" t="s">
        <v>8952</v>
      </c>
      <c r="D786" s="235" t="s">
        <v>47</v>
      </c>
      <c r="E786" s="235" t="s">
        <v>48</v>
      </c>
      <c r="F786" s="235" t="s">
        <v>11556</v>
      </c>
      <c r="G786" s="235" t="s">
        <v>11557</v>
      </c>
      <c r="H786" s="235" t="s">
        <v>10116</v>
      </c>
      <c r="I786" s="235" t="s">
        <v>52</v>
      </c>
      <c r="J786" s="235" t="s">
        <v>116</v>
      </c>
      <c r="K786" s="235" t="s">
        <v>1228</v>
      </c>
      <c r="L786" s="235" t="s">
        <v>55</v>
      </c>
      <c r="M786" s="235" t="s">
        <v>57</v>
      </c>
      <c r="N786" s="235" t="s">
        <v>57</v>
      </c>
      <c r="O786" s="235" t="s">
        <v>11608</v>
      </c>
      <c r="P786" s="235" t="s">
        <v>11609</v>
      </c>
      <c r="Q786" s="235" t="s">
        <v>8987</v>
      </c>
      <c r="R786" s="235" t="s">
        <v>57</v>
      </c>
      <c r="S786" s="235" t="s">
        <v>119</v>
      </c>
      <c r="T786" s="235" t="s">
        <v>53</v>
      </c>
      <c r="U786" s="235" t="s">
        <v>58</v>
      </c>
      <c r="V786" s="235" t="s">
        <v>48</v>
      </c>
      <c r="W786" s="235" t="s">
        <v>8988</v>
      </c>
      <c r="X786" s="235" t="s">
        <v>60</v>
      </c>
      <c r="Y786" s="235">
        <v>0</v>
      </c>
      <c r="Z786" s="235">
        <v>100</v>
      </c>
      <c r="AA786" s="235" t="s"/>
    </row>
    <row r="787" spans="1:27">
      <c r="A787" s="235" t="s">
        <v>11610</v>
      </c>
      <c r="B787" s="235" t="s">
        <v>45</v>
      </c>
      <c r="C787" s="235" t="s">
        <v>8952</v>
      </c>
      <c r="D787" s="235" t="s">
        <v>47</v>
      </c>
      <c r="E787" s="235" t="s">
        <v>48</v>
      </c>
      <c r="F787" s="235" t="s">
        <v>11556</v>
      </c>
      <c r="G787" s="235" t="s">
        <v>11557</v>
      </c>
      <c r="H787" s="235" t="s">
        <v>10116</v>
      </c>
      <c r="I787" s="235" t="s">
        <v>52</v>
      </c>
      <c r="J787" s="235" t="s">
        <v>116</v>
      </c>
      <c r="K787" s="235" t="s">
        <v>1228</v>
      </c>
      <c r="L787" s="235" t="s">
        <v>55</v>
      </c>
      <c r="M787" s="235" t="s">
        <v>57</v>
      </c>
      <c r="N787" s="235" t="s">
        <v>57</v>
      </c>
      <c r="O787" s="235" t="s">
        <v>11611</v>
      </c>
      <c r="P787" s="235" t="s">
        <v>11612</v>
      </c>
      <c r="Q787" s="235" t="s">
        <v>8987</v>
      </c>
      <c r="R787" s="235" t="s">
        <v>57</v>
      </c>
      <c r="S787" s="235" t="s">
        <v>119</v>
      </c>
      <c r="T787" s="235" t="s">
        <v>53</v>
      </c>
      <c r="U787" s="235" t="s">
        <v>58</v>
      </c>
      <c r="V787" s="235" t="s">
        <v>48</v>
      </c>
      <c r="W787" s="235" t="s">
        <v>8988</v>
      </c>
      <c r="X787" s="235" t="s">
        <v>60</v>
      </c>
      <c r="Y787" s="235">
        <v>0</v>
      </c>
      <c r="Z787" s="235">
        <v>100</v>
      </c>
      <c r="AA787" s="235" t="s"/>
    </row>
    <row r="788" spans="1:27">
      <c r="A788" s="235" t="s">
        <v>11613</v>
      </c>
      <c r="B788" s="235" t="s">
        <v>45</v>
      </c>
      <c r="C788" s="235" t="s">
        <v>8952</v>
      </c>
      <c r="D788" s="235" t="s">
        <v>47</v>
      </c>
      <c r="E788" s="235" t="s">
        <v>48</v>
      </c>
      <c r="F788" s="235" t="s">
        <v>11556</v>
      </c>
      <c r="G788" s="235" t="s">
        <v>11557</v>
      </c>
      <c r="H788" s="235" t="s">
        <v>10116</v>
      </c>
      <c r="I788" s="235" t="s">
        <v>52</v>
      </c>
      <c r="J788" s="235" t="s">
        <v>116</v>
      </c>
      <c r="K788" s="235" t="s">
        <v>1228</v>
      </c>
      <c r="L788" s="235" t="s">
        <v>55</v>
      </c>
      <c r="M788" s="235" t="s">
        <v>57</v>
      </c>
      <c r="N788" s="235" t="s">
        <v>57</v>
      </c>
      <c r="O788" s="235" t="s">
        <v>11614</v>
      </c>
      <c r="P788" s="235" t="s">
        <v>11615</v>
      </c>
      <c r="Q788" s="235" t="s">
        <v>8987</v>
      </c>
      <c r="R788" s="235" t="s">
        <v>57</v>
      </c>
      <c r="S788" s="235" t="s">
        <v>119</v>
      </c>
      <c r="T788" s="235" t="s">
        <v>53</v>
      </c>
      <c r="U788" s="235" t="s">
        <v>58</v>
      </c>
      <c r="V788" s="235" t="s">
        <v>48</v>
      </c>
      <c r="W788" s="235" t="s">
        <v>8988</v>
      </c>
      <c r="X788" s="235" t="s">
        <v>60</v>
      </c>
      <c r="Y788" s="235">
        <v>0</v>
      </c>
      <c r="Z788" s="235">
        <v>100</v>
      </c>
      <c r="AA788" s="235" t="s"/>
    </row>
    <row r="789" spans="1:27">
      <c r="A789" s="235" t="s">
        <v>11616</v>
      </c>
      <c r="B789" s="235" t="s">
        <v>45</v>
      </c>
      <c r="C789" s="235" t="s">
        <v>8952</v>
      </c>
      <c r="D789" s="235" t="s">
        <v>47</v>
      </c>
      <c r="E789" s="235" t="s">
        <v>48</v>
      </c>
      <c r="F789" s="235" t="s">
        <v>11617</v>
      </c>
      <c r="G789" s="235" t="s">
        <v>11618</v>
      </c>
      <c r="H789" s="235" t="s">
        <v>11619</v>
      </c>
      <c r="I789" s="235" t="s">
        <v>52</v>
      </c>
      <c r="J789" s="235" t="s">
        <v>53</v>
      </c>
      <c r="K789" s="235" t="s">
        <v>385</v>
      </c>
      <c r="L789" s="235" t="s">
        <v>55</v>
      </c>
      <c r="M789" s="235" t="s">
        <v>10064</v>
      </c>
      <c r="N789" s="235" t="s">
        <v>57</v>
      </c>
      <c r="O789" s="235" t="s">
        <v>47</v>
      </c>
      <c r="P789" s="235" t="s">
        <v>47</v>
      </c>
      <c r="Q789" s="235" t="s">
        <v>57</v>
      </c>
      <c r="R789" s="235" t="s">
        <v>57</v>
      </c>
      <c r="S789" s="235" t="s">
        <v>48</v>
      </c>
      <c r="T789" s="235" t="s">
        <v>48</v>
      </c>
      <c r="U789" s="235" t="s">
        <v>58</v>
      </c>
      <c r="V789" s="235" t="s">
        <v>48</v>
      </c>
      <c r="W789" s="235" t="s">
        <v>10065</v>
      </c>
      <c r="X789" s="235" t="s">
        <v>60</v>
      </c>
      <c r="Y789" s="235">
        <v>620</v>
      </c>
      <c r="Z789" s="235">
        <v>0</v>
      </c>
      <c r="AA789" s="235" t="s"/>
    </row>
    <row r="790" spans="1:27">
      <c r="A790" s="235" t="s">
        <v>11620</v>
      </c>
      <c r="B790" s="235" t="s">
        <v>45</v>
      </c>
      <c r="C790" s="235" t="s">
        <v>8952</v>
      </c>
      <c r="D790" s="235" t="s">
        <v>47</v>
      </c>
      <c r="E790" s="235" t="s">
        <v>48</v>
      </c>
      <c r="F790" s="235" t="s">
        <v>11573</v>
      </c>
      <c r="G790" s="235" t="s">
        <v>11574</v>
      </c>
      <c r="H790" s="235" t="s">
        <v>10019</v>
      </c>
      <c r="I790" s="235" t="s">
        <v>52</v>
      </c>
      <c r="J790" s="235" t="s">
        <v>116</v>
      </c>
      <c r="K790" s="235" t="s">
        <v>454</v>
      </c>
      <c r="L790" s="235" t="s">
        <v>55</v>
      </c>
      <c r="M790" s="235" t="s">
        <v>57</v>
      </c>
      <c r="N790" s="235" t="s">
        <v>57</v>
      </c>
      <c r="O790" s="235" t="s">
        <v>11621</v>
      </c>
      <c r="P790" s="235" t="s">
        <v>11622</v>
      </c>
      <c r="Q790" s="235" t="s">
        <v>8987</v>
      </c>
      <c r="R790" s="235" t="s">
        <v>57</v>
      </c>
      <c r="S790" s="235" t="s">
        <v>119</v>
      </c>
      <c r="T790" s="235" t="s">
        <v>53</v>
      </c>
      <c r="U790" s="235" t="s">
        <v>58</v>
      </c>
      <c r="V790" s="235" t="s">
        <v>48</v>
      </c>
      <c r="W790" s="235" t="s">
        <v>8988</v>
      </c>
      <c r="X790" s="235" t="s">
        <v>60</v>
      </c>
      <c r="Y790" s="235">
        <v>0</v>
      </c>
      <c r="Z790" s="235">
        <v>100</v>
      </c>
      <c r="AA790" s="235" t="s"/>
    </row>
    <row r="791" spans="1:27">
      <c r="A791" s="235" t="s">
        <v>11623</v>
      </c>
      <c r="B791" s="235" t="s">
        <v>45</v>
      </c>
      <c r="C791" s="235" t="s">
        <v>8952</v>
      </c>
      <c r="D791" s="235" t="s">
        <v>47</v>
      </c>
      <c r="E791" s="235" t="s">
        <v>48</v>
      </c>
      <c r="F791" s="235" t="s">
        <v>11624</v>
      </c>
      <c r="G791" s="235" t="s">
        <v>11625</v>
      </c>
      <c r="H791" s="235" t="s">
        <v>11619</v>
      </c>
      <c r="I791" s="235" t="s">
        <v>52</v>
      </c>
      <c r="J791" s="235" t="s">
        <v>53</v>
      </c>
      <c r="K791" s="235" t="s">
        <v>385</v>
      </c>
      <c r="L791" s="235" t="s">
        <v>55</v>
      </c>
      <c r="M791" s="235" t="s">
        <v>8969</v>
      </c>
      <c r="N791" s="235" t="s">
        <v>57</v>
      </c>
      <c r="O791" s="235" t="s">
        <v>47</v>
      </c>
      <c r="P791" s="235" t="s">
        <v>47</v>
      </c>
      <c r="Q791" s="235" t="s">
        <v>57</v>
      </c>
      <c r="R791" s="235" t="s">
        <v>57</v>
      </c>
      <c r="S791" s="235" t="s">
        <v>48</v>
      </c>
      <c r="T791" s="235" t="s">
        <v>48</v>
      </c>
      <c r="U791" s="235" t="s">
        <v>58</v>
      </c>
      <c r="V791" s="235" t="s">
        <v>48</v>
      </c>
      <c r="W791" s="235" t="s">
        <v>8970</v>
      </c>
      <c r="X791" s="235" t="s">
        <v>60</v>
      </c>
      <c r="Y791" s="235">
        <v>300</v>
      </c>
      <c r="Z791" s="235">
        <v>0</v>
      </c>
      <c r="AA791" s="235" t="s"/>
    </row>
    <row r="792" spans="1:27">
      <c r="A792" s="235" t="s">
        <v>11626</v>
      </c>
      <c r="B792" s="235" t="s">
        <v>45</v>
      </c>
      <c r="C792" s="235" t="s">
        <v>8952</v>
      </c>
      <c r="D792" s="235" t="s">
        <v>47</v>
      </c>
      <c r="E792" s="235" t="s">
        <v>48</v>
      </c>
      <c r="F792" s="235" t="s">
        <v>11627</v>
      </c>
      <c r="G792" s="235" t="s">
        <v>11628</v>
      </c>
      <c r="H792" s="235" t="s">
        <v>11629</v>
      </c>
      <c r="I792" s="235" t="s">
        <v>52</v>
      </c>
      <c r="J792" s="235" t="s">
        <v>53</v>
      </c>
      <c r="K792" s="235" t="s">
        <v>1534</v>
      </c>
      <c r="L792" s="235" t="s">
        <v>55</v>
      </c>
      <c r="M792" s="235" t="s">
        <v>9069</v>
      </c>
      <c r="N792" s="235" t="s">
        <v>57</v>
      </c>
      <c r="O792" s="235" t="s">
        <v>47</v>
      </c>
      <c r="P792" s="235" t="s">
        <v>47</v>
      </c>
      <c r="Q792" s="235" t="s">
        <v>57</v>
      </c>
      <c r="R792" s="235" t="s">
        <v>57</v>
      </c>
      <c r="S792" s="235" t="s">
        <v>48</v>
      </c>
      <c r="T792" s="235" t="s">
        <v>48</v>
      </c>
      <c r="U792" s="235" t="s">
        <v>58</v>
      </c>
      <c r="V792" s="235" t="s">
        <v>48</v>
      </c>
      <c r="W792" s="235" t="s">
        <v>9070</v>
      </c>
      <c r="X792" s="235" t="s">
        <v>60</v>
      </c>
      <c r="Y792" s="235">
        <v>255</v>
      </c>
      <c r="Z792" s="235">
        <v>0</v>
      </c>
      <c r="AA792" s="235" t="s"/>
    </row>
    <row r="793" spans="1:27">
      <c r="A793" s="235" t="s">
        <v>11630</v>
      </c>
      <c r="B793" s="235" t="s">
        <v>45</v>
      </c>
      <c r="C793" s="235" t="s">
        <v>8952</v>
      </c>
      <c r="D793" s="235" t="s">
        <v>47</v>
      </c>
      <c r="E793" s="235" t="s">
        <v>48</v>
      </c>
      <c r="F793" s="235" t="s">
        <v>11627</v>
      </c>
      <c r="G793" s="235" t="s">
        <v>11628</v>
      </c>
      <c r="H793" s="235" t="s">
        <v>11629</v>
      </c>
      <c r="I793" s="235" t="s">
        <v>52</v>
      </c>
      <c r="J793" s="235" t="s">
        <v>116</v>
      </c>
      <c r="K793" s="235" t="s">
        <v>1534</v>
      </c>
      <c r="L793" s="235" t="s">
        <v>55</v>
      </c>
      <c r="M793" s="235" t="s">
        <v>57</v>
      </c>
      <c r="N793" s="235" t="s">
        <v>57</v>
      </c>
      <c r="O793" s="235" t="s">
        <v>11631</v>
      </c>
      <c r="P793" s="235" t="s">
        <v>11632</v>
      </c>
      <c r="Q793" s="235" t="s">
        <v>8987</v>
      </c>
      <c r="R793" s="235" t="s">
        <v>57</v>
      </c>
      <c r="S793" s="235" t="s">
        <v>119</v>
      </c>
      <c r="T793" s="235" t="s">
        <v>53</v>
      </c>
      <c r="U793" s="235" t="s">
        <v>58</v>
      </c>
      <c r="V793" s="235" t="s">
        <v>48</v>
      </c>
      <c r="W793" s="235" t="s">
        <v>8988</v>
      </c>
      <c r="X793" s="235" t="s">
        <v>60</v>
      </c>
      <c r="Y793" s="235">
        <v>0</v>
      </c>
      <c r="Z793" s="235">
        <v>100</v>
      </c>
      <c r="AA793" s="235" t="s"/>
    </row>
    <row r="794" spans="1:27">
      <c r="A794" s="235" t="s">
        <v>11633</v>
      </c>
      <c r="B794" s="235" t="s">
        <v>45</v>
      </c>
      <c r="C794" s="235" t="s">
        <v>8952</v>
      </c>
      <c r="D794" s="235" t="s">
        <v>47</v>
      </c>
      <c r="E794" s="235" t="s">
        <v>48</v>
      </c>
      <c r="F794" s="235" t="s">
        <v>11588</v>
      </c>
      <c r="G794" s="235" t="s">
        <v>11589</v>
      </c>
      <c r="H794" s="235" t="s">
        <v>11590</v>
      </c>
      <c r="I794" s="235" t="s">
        <v>52</v>
      </c>
      <c r="J794" s="235" t="s">
        <v>116</v>
      </c>
      <c r="K794" s="235" t="s">
        <v>1228</v>
      </c>
      <c r="L794" s="235" t="s">
        <v>55</v>
      </c>
      <c r="M794" s="235" t="s">
        <v>57</v>
      </c>
      <c r="N794" s="235" t="s">
        <v>57</v>
      </c>
      <c r="O794" s="235" t="s">
        <v>11634</v>
      </c>
      <c r="P794" s="235" t="s">
        <v>11635</v>
      </c>
      <c r="Q794" s="235" t="s">
        <v>8987</v>
      </c>
      <c r="R794" s="235" t="s">
        <v>57</v>
      </c>
      <c r="S794" s="235" t="s">
        <v>119</v>
      </c>
      <c r="T794" s="235" t="s">
        <v>53</v>
      </c>
      <c r="U794" s="235" t="s">
        <v>58</v>
      </c>
      <c r="V794" s="235" t="s">
        <v>48</v>
      </c>
      <c r="W794" s="235" t="s">
        <v>8988</v>
      </c>
      <c r="X794" s="235" t="s">
        <v>60</v>
      </c>
      <c r="Y794" s="235">
        <v>0</v>
      </c>
      <c r="Z794" s="235">
        <v>100</v>
      </c>
      <c r="AA794" s="235" t="s"/>
    </row>
    <row r="795" spans="1:27">
      <c r="A795" s="235" t="s">
        <v>11636</v>
      </c>
      <c r="B795" s="235" t="s">
        <v>45</v>
      </c>
      <c r="C795" s="235" t="s">
        <v>8952</v>
      </c>
      <c r="D795" s="235" t="s">
        <v>47</v>
      </c>
      <c r="E795" s="235" t="s">
        <v>48</v>
      </c>
      <c r="F795" s="235" t="s">
        <v>11592</v>
      </c>
      <c r="G795" s="235" t="s">
        <v>11593</v>
      </c>
      <c r="H795" s="235" t="s">
        <v>11594</v>
      </c>
      <c r="I795" s="235" t="s">
        <v>52</v>
      </c>
      <c r="J795" s="235" t="s">
        <v>116</v>
      </c>
      <c r="K795" s="235" t="s">
        <v>666</v>
      </c>
      <c r="L795" s="235" t="s">
        <v>55</v>
      </c>
      <c r="M795" s="235" t="s">
        <v>57</v>
      </c>
      <c r="N795" s="235" t="s">
        <v>57</v>
      </c>
      <c r="O795" s="235" t="s">
        <v>11637</v>
      </c>
      <c r="P795" s="235" t="s">
        <v>11638</v>
      </c>
      <c r="Q795" s="235" t="s">
        <v>8998</v>
      </c>
      <c r="R795" s="235" t="s">
        <v>57</v>
      </c>
      <c r="S795" s="235" t="s">
        <v>119</v>
      </c>
      <c r="T795" s="235" t="s">
        <v>53</v>
      </c>
      <c r="U795" s="235" t="s">
        <v>58</v>
      </c>
      <c r="V795" s="235" t="s">
        <v>48</v>
      </c>
      <c r="W795" s="235" t="s">
        <v>8999</v>
      </c>
      <c r="X795" s="235" t="s">
        <v>60</v>
      </c>
      <c r="Y795" s="235">
        <v>0</v>
      </c>
      <c r="Z795" s="235">
        <v>400</v>
      </c>
      <c r="AA795" s="235" t="s"/>
    </row>
    <row r="796" spans="1:27">
      <c r="A796" s="235" t="s">
        <v>11639</v>
      </c>
      <c r="B796" s="235" t="s">
        <v>45</v>
      </c>
      <c r="C796" s="235" t="s">
        <v>8952</v>
      </c>
      <c r="D796" s="235" t="s">
        <v>47</v>
      </c>
      <c r="E796" s="235" t="s">
        <v>48</v>
      </c>
      <c r="F796" s="235" t="s">
        <v>11596</v>
      </c>
      <c r="G796" s="235" t="s">
        <v>11597</v>
      </c>
      <c r="H796" s="235" t="s">
        <v>11590</v>
      </c>
      <c r="I796" s="235" t="s">
        <v>52</v>
      </c>
      <c r="J796" s="235" t="s">
        <v>116</v>
      </c>
      <c r="K796" s="235" t="s">
        <v>1228</v>
      </c>
      <c r="L796" s="235" t="s">
        <v>55</v>
      </c>
      <c r="M796" s="235" t="s">
        <v>57</v>
      </c>
      <c r="N796" s="235" t="s">
        <v>57</v>
      </c>
      <c r="O796" s="235" t="s">
        <v>11640</v>
      </c>
      <c r="P796" s="235" t="s">
        <v>11641</v>
      </c>
      <c r="Q796" s="235" t="s">
        <v>8998</v>
      </c>
      <c r="R796" s="235" t="s">
        <v>9595</v>
      </c>
      <c r="S796" s="235" t="s">
        <v>119</v>
      </c>
      <c r="T796" s="235" t="s">
        <v>53</v>
      </c>
      <c r="U796" s="235" t="s">
        <v>58</v>
      </c>
      <c r="V796" s="235" t="s">
        <v>48</v>
      </c>
      <c r="W796" s="235" t="s">
        <v>8999</v>
      </c>
      <c r="X796" s="235" t="s">
        <v>60</v>
      </c>
      <c r="Y796" s="235">
        <v>0</v>
      </c>
      <c r="Z796" s="235">
        <v>400</v>
      </c>
      <c r="AA796" s="235" t="s"/>
    </row>
    <row r="797" spans="1:27">
      <c r="A797" s="235" t="s">
        <v>11642</v>
      </c>
      <c r="B797" s="235" t="s">
        <v>45</v>
      </c>
      <c r="C797" s="235" t="s">
        <v>8952</v>
      </c>
      <c r="D797" s="235" t="s">
        <v>47</v>
      </c>
      <c r="E797" s="235" t="s">
        <v>48</v>
      </c>
      <c r="F797" s="235" t="s">
        <v>11599</v>
      </c>
      <c r="G797" s="235" t="s">
        <v>11600</v>
      </c>
      <c r="H797" s="235" t="s">
        <v>11594</v>
      </c>
      <c r="I797" s="235" t="s">
        <v>52</v>
      </c>
      <c r="J797" s="235" t="s">
        <v>116</v>
      </c>
      <c r="K797" s="235" t="s">
        <v>666</v>
      </c>
      <c r="L797" s="235" t="s">
        <v>55</v>
      </c>
      <c r="M797" s="235" t="s">
        <v>57</v>
      </c>
      <c r="N797" s="235" t="s">
        <v>57</v>
      </c>
      <c r="O797" s="235" t="s">
        <v>11643</v>
      </c>
      <c r="P797" s="235" t="s">
        <v>11644</v>
      </c>
      <c r="Q797" s="235" t="s">
        <v>8987</v>
      </c>
      <c r="R797" s="235" t="s">
        <v>57</v>
      </c>
      <c r="S797" s="235" t="s">
        <v>119</v>
      </c>
      <c r="T797" s="235" t="s">
        <v>53</v>
      </c>
      <c r="U797" s="235" t="s">
        <v>58</v>
      </c>
      <c r="V797" s="235" t="s">
        <v>48</v>
      </c>
      <c r="W797" s="235" t="s">
        <v>8988</v>
      </c>
      <c r="X797" s="235" t="s">
        <v>60</v>
      </c>
      <c r="Y797" s="235">
        <v>0</v>
      </c>
      <c r="Z797" s="235">
        <v>100</v>
      </c>
      <c r="AA797" s="235" t="s"/>
    </row>
    <row r="798" spans="1:27">
      <c r="A798" s="235" t="s">
        <v>11645</v>
      </c>
      <c r="B798" s="235" t="s">
        <v>45</v>
      </c>
      <c r="C798" s="235" t="s">
        <v>8952</v>
      </c>
      <c r="D798" s="235" t="s">
        <v>47</v>
      </c>
      <c r="E798" s="235" t="s">
        <v>48</v>
      </c>
      <c r="F798" s="235" t="s">
        <v>11646</v>
      </c>
      <c r="G798" s="235" t="s">
        <v>11647</v>
      </c>
      <c r="H798" s="235" t="s">
        <v>10019</v>
      </c>
      <c r="I798" s="235" t="s">
        <v>52</v>
      </c>
      <c r="J798" s="235" t="s">
        <v>53</v>
      </c>
      <c r="K798" s="235" t="s">
        <v>454</v>
      </c>
      <c r="L798" s="235" t="s">
        <v>55</v>
      </c>
      <c r="M798" s="235" t="s">
        <v>9749</v>
      </c>
      <c r="N798" s="235" t="s">
        <v>57</v>
      </c>
      <c r="O798" s="235" t="s">
        <v>47</v>
      </c>
      <c r="P798" s="235" t="s">
        <v>47</v>
      </c>
      <c r="Q798" s="235" t="s">
        <v>57</v>
      </c>
      <c r="R798" s="235" t="s">
        <v>57</v>
      </c>
      <c r="S798" s="235" t="s">
        <v>48</v>
      </c>
      <c r="T798" s="235" t="s">
        <v>48</v>
      </c>
      <c r="U798" s="235" t="s">
        <v>58</v>
      </c>
      <c r="V798" s="235" t="s">
        <v>48</v>
      </c>
      <c r="W798" s="235" t="s">
        <v>9750</v>
      </c>
      <c r="X798" s="235" t="s">
        <v>60</v>
      </c>
      <c r="Y798" s="235">
        <v>460</v>
      </c>
      <c r="Z798" s="235">
        <v>0</v>
      </c>
      <c r="AA798" s="235" t="s"/>
    </row>
    <row r="799" spans="1:27">
      <c r="A799" s="235" t="s">
        <v>11648</v>
      </c>
      <c r="B799" s="235" t="s">
        <v>45</v>
      </c>
      <c r="C799" s="235" t="s">
        <v>8952</v>
      </c>
      <c r="D799" s="235" t="s">
        <v>47</v>
      </c>
      <c r="E799" s="235" t="s">
        <v>48</v>
      </c>
      <c r="F799" s="235" t="s">
        <v>11646</v>
      </c>
      <c r="G799" s="235" t="s">
        <v>11647</v>
      </c>
      <c r="H799" s="235" t="s">
        <v>10019</v>
      </c>
      <c r="I799" s="235" t="s">
        <v>52</v>
      </c>
      <c r="J799" s="235" t="s">
        <v>116</v>
      </c>
      <c r="K799" s="235" t="s">
        <v>454</v>
      </c>
      <c r="L799" s="235" t="s">
        <v>55</v>
      </c>
      <c r="M799" s="235" t="s">
        <v>57</v>
      </c>
      <c r="N799" s="235" t="s">
        <v>57</v>
      </c>
      <c r="O799" s="235" t="s">
        <v>11649</v>
      </c>
      <c r="P799" s="235" t="s">
        <v>11650</v>
      </c>
      <c r="Q799" s="235" t="s">
        <v>9749</v>
      </c>
      <c r="R799" s="235" t="s">
        <v>57</v>
      </c>
      <c r="S799" s="235" t="s">
        <v>119</v>
      </c>
      <c r="T799" s="235" t="s">
        <v>53</v>
      </c>
      <c r="U799" s="235" t="s">
        <v>58</v>
      </c>
      <c r="V799" s="235" t="s">
        <v>48</v>
      </c>
      <c r="W799" s="235" t="s">
        <v>11651</v>
      </c>
      <c r="X799" s="235" t="s">
        <v>60</v>
      </c>
      <c r="Y799" s="235">
        <v>0</v>
      </c>
      <c r="Z799" s="235">
        <v>460</v>
      </c>
      <c r="AA799" s="235" t="s"/>
    </row>
    <row r="800" spans="1:27">
      <c r="A800" s="235" t="s">
        <v>11652</v>
      </c>
      <c r="B800" s="235" t="s">
        <v>45</v>
      </c>
      <c r="C800" s="235" t="s">
        <v>8952</v>
      </c>
      <c r="D800" s="235" t="s">
        <v>47</v>
      </c>
      <c r="E800" s="235" t="s">
        <v>48</v>
      </c>
      <c r="F800" s="235" t="s">
        <v>11653</v>
      </c>
      <c r="G800" s="235" t="s">
        <v>11654</v>
      </c>
      <c r="H800" s="235" t="s">
        <v>11655</v>
      </c>
      <c r="I800" s="235" t="s">
        <v>52</v>
      </c>
      <c r="J800" s="235" t="s">
        <v>53</v>
      </c>
      <c r="K800" s="235" t="s">
        <v>385</v>
      </c>
      <c r="L800" s="235" t="s">
        <v>55</v>
      </c>
      <c r="M800" s="235" t="s">
        <v>605</v>
      </c>
      <c r="N800" s="235" t="s">
        <v>57</v>
      </c>
      <c r="O800" s="235" t="s">
        <v>47</v>
      </c>
      <c r="P800" s="235" t="s">
        <v>47</v>
      </c>
      <c r="Q800" s="235" t="s">
        <v>57</v>
      </c>
      <c r="R800" s="235" t="s">
        <v>57</v>
      </c>
      <c r="S800" s="235" t="s">
        <v>48</v>
      </c>
      <c r="T800" s="235" t="s">
        <v>48</v>
      </c>
      <c r="U800" s="235" t="s">
        <v>58</v>
      </c>
      <c r="V800" s="235" t="s">
        <v>48</v>
      </c>
      <c r="W800" s="235" t="s">
        <v>606</v>
      </c>
      <c r="X800" s="235" t="s">
        <v>60</v>
      </c>
      <c r="Y800" s="235">
        <v>920</v>
      </c>
      <c r="Z800" s="235">
        <v>0</v>
      </c>
      <c r="AA800" s="235" t="s"/>
    </row>
    <row r="801" spans="1:27">
      <c r="A801" s="235" t="s">
        <v>11656</v>
      </c>
      <c r="B801" s="235" t="s">
        <v>45</v>
      </c>
      <c r="C801" s="235" t="s">
        <v>8952</v>
      </c>
      <c r="D801" s="235" t="s">
        <v>47</v>
      </c>
      <c r="E801" s="235" t="s">
        <v>48</v>
      </c>
      <c r="F801" s="235" t="s">
        <v>11657</v>
      </c>
      <c r="G801" s="235" t="s">
        <v>11658</v>
      </c>
      <c r="H801" s="235" t="s">
        <v>11659</v>
      </c>
      <c r="I801" s="235" t="s">
        <v>52</v>
      </c>
      <c r="J801" s="235" t="s">
        <v>53</v>
      </c>
      <c r="K801" s="235" t="s">
        <v>385</v>
      </c>
      <c r="L801" s="235" t="s">
        <v>55</v>
      </c>
      <c r="M801" s="235" t="s">
        <v>11660</v>
      </c>
      <c r="N801" s="235" t="s">
        <v>57</v>
      </c>
      <c r="O801" s="235" t="s">
        <v>47</v>
      </c>
      <c r="P801" s="235" t="s">
        <v>47</v>
      </c>
      <c r="Q801" s="235" t="s">
        <v>57</v>
      </c>
      <c r="R801" s="235" t="s">
        <v>57</v>
      </c>
      <c r="S801" s="235" t="s">
        <v>48</v>
      </c>
      <c r="T801" s="235" t="s">
        <v>48</v>
      </c>
      <c r="U801" s="235" t="s">
        <v>58</v>
      </c>
      <c r="V801" s="235" t="s">
        <v>48</v>
      </c>
      <c r="W801" s="235" t="s">
        <v>11661</v>
      </c>
      <c r="X801" s="235" t="s">
        <v>60</v>
      </c>
      <c r="Y801" s="235">
        <v>755</v>
      </c>
      <c r="Z801" s="235">
        <v>0</v>
      </c>
      <c r="AA801" s="235" t="s"/>
    </row>
    <row r="802" spans="1:27">
      <c r="A802" s="235" t="s">
        <v>11662</v>
      </c>
      <c r="B802" s="235" t="s">
        <v>45</v>
      </c>
      <c r="C802" s="235" t="s">
        <v>8952</v>
      </c>
      <c r="D802" s="235" t="s">
        <v>47</v>
      </c>
      <c r="E802" s="235" t="s">
        <v>48</v>
      </c>
      <c r="F802" s="235" t="s">
        <v>11663</v>
      </c>
      <c r="G802" s="235" t="s">
        <v>11664</v>
      </c>
      <c r="H802" s="235" t="s">
        <v>11665</v>
      </c>
      <c r="I802" s="235" t="s">
        <v>52</v>
      </c>
      <c r="J802" s="235" t="s">
        <v>53</v>
      </c>
      <c r="K802" s="235" t="s">
        <v>454</v>
      </c>
      <c r="L802" s="235" t="s">
        <v>55</v>
      </c>
      <c r="M802" s="235" t="s">
        <v>9069</v>
      </c>
      <c r="N802" s="235" t="s">
        <v>57</v>
      </c>
      <c r="O802" s="235" t="s">
        <v>47</v>
      </c>
      <c r="P802" s="235" t="s">
        <v>47</v>
      </c>
      <c r="Q802" s="235" t="s">
        <v>57</v>
      </c>
      <c r="R802" s="235" t="s">
        <v>57</v>
      </c>
      <c r="S802" s="235" t="s">
        <v>48</v>
      </c>
      <c r="T802" s="235" t="s">
        <v>48</v>
      </c>
      <c r="U802" s="235" t="s">
        <v>58</v>
      </c>
      <c r="V802" s="235" t="s">
        <v>48</v>
      </c>
      <c r="W802" s="235" t="s">
        <v>9070</v>
      </c>
      <c r="X802" s="235" t="s">
        <v>60</v>
      </c>
      <c r="Y802" s="235">
        <v>255</v>
      </c>
      <c r="Z802" s="235">
        <v>0</v>
      </c>
      <c r="AA802" s="235" t="s"/>
    </row>
    <row r="803" spans="1:27">
      <c r="A803" s="235" t="s">
        <v>11666</v>
      </c>
      <c r="B803" s="235" t="s">
        <v>45</v>
      </c>
      <c r="C803" s="235" t="s">
        <v>8952</v>
      </c>
      <c r="D803" s="235" t="s">
        <v>47</v>
      </c>
      <c r="E803" s="235" t="s">
        <v>48</v>
      </c>
      <c r="F803" s="235" t="s">
        <v>11663</v>
      </c>
      <c r="G803" s="235" t="s">
        <v>11664</v>
      </c>
      <c r="H803" s="235" t="s">
        <v>11665</v>
      </c>
      <c r="I803" s="235" t="s">
        <v>52</v>
      </c>
      <c r="J803" s="235" t="s">
        <v>116</v>
      </c>
      <c r="K803" s="235" t="s">
        <v>454</v>
      </c>
      <c r="L803" s="235" t="s">
        <v>55</v>
      </c>
      <c r="M803" s="235" t="s">
        <v>57</v>
      </c>
      <c r="N803" s="235" t="s">
        <v>57</v>
      </c>
      <c r="O803" s="235" t="s">
        <v>11667</v>
      </c>
      <c r="P803" s="235" t="s">
        <v>11668</v>
      </c>
      <c r="Q803" s="235" t="s">
        <v>8987</v>
      </c>
      <c r="R803" s="235" t="s">
        <v>57</v>
      </c>
      <c r="S803" s="235" t="s">
        <v>119</v>
      </c>
      <c r="T803" s="235" t="s">
        <v>53</v>
      </c>
      <c r="U803" s="235" t="s">
        <v>58</v>
      </c>
      <c r="V803" s="235" t="s">
        <v>48</v>
      </c>
      <c r="W803" s="235" t="s">
        <v>8988</v>
      </c>
      <c r="X803" s="235" t="s">
        <v>60</v>
      </c>
      <c r="Y803" s="235">
        <v>0</v>
      </c>
      <c r="Z803" s="235">
        <v>100</v>
      </c>
      <c r="AA803" s="235" t="s"/>
    </row>
    <row r="804" spans="1:27">
      <c r="A804" s="235" t="s">
        <v>11669</v>
      </c>
      <c r="B804" s="235" t="s">
        <v>45</v>
      </c>
      <c r="C804" s="235" t="s">
        <v>8952</v>
      </c>
      <c r="D804" s="235" t="s">
        <v>47</v>
      </c>
      <c r="E804" s="235" t="s">
        <v>48</v>
      </c>
      <c r="F804" s="235" t="s">
        <v>11670</v>
      </c>
      <c r="G804" s="235" t="s">
        <v>11671</v>
      </c>
      <c r="H804" s="235" t="s">
        <v>11672</v>
      </c>
      <c r="I804" s="235" t="s">
        <v>52</v>
      </c>
      <c r="J804" s="235" t="s">
        <v>53</v>
      </c>
      <c r="K804" s="235" t="s">
        <v>385</v>
      </c>
      <c r="L804" s="235" t="s">
        <v>55</v>
      </c>
      <c r="M804" s="235" t="s">
        <v>9164</v>
      </c>
      <c r="N804" s="235" t="s">
        <v>57</v>
      </c>
      <c r="O804" s="235" t="s">
        <v>47</v>
      </c>
      <c r="P804" s="235" t="s">
        <v>47</v>
      </c>
      <c r="Q804" s="235" t="s">
        <v>57</v>
      </c>
      <c r="R804" s="235" t="s">
        <v>57</v>
      </c>
      <c r="S804" s="235" t="s">
        <v>48</v>
      </c>
      <c r="T804" s="235" t="s">
        <v>48</v>
      </c>
      <c r="U804" s="235" t="s">
        <v>58</v>
      </c>
      <c r="V804" s="235" t="s">
        <v>48</v>
      </c>
      <c r="W804" s="235" t="s">
        <v>9165</v>
      </c>
      <c r="X804" s="235" t="s">
        <v>60</v>
      </c>
      <c r="Y804" s="235">
        <v>290</v>
      </c>
      <c r="Z804" s="235">
        <v>0</v>
      </c>
      <c r="AA804" s="235" t="s"/>
    </row>
    <row r="805" spans="1:27">
      <c r="A805" s="235" t="s">
        <v>11673</v>
      </c>
      <c r="B805" s="235" t="s">
        <v>45</v>
      </c>
      <c r="C805" s="235" t="s">
        <v>8952</v>
      </c>
      <c r="D805" s="235" t="s">
        <v>47</v>
      </c>
      <c r="E805" s="235" t="s">
        <v>48</v>
      </c>
      <c r="F805" s="235" t="s">
        <v>11653</v>
      </c>
      <c r="G805" s="235" t="s">
        <v>11654</v>
      </c>
      <c r="H805" s="235" t="s">
        <v>11655</v>
      </c>
      <c r="I805" s="235" t="s">
        <v>52</v>
      </c>
      <c r="J805" s="235" t="s">
        <v>116</v>
      </c>
      <c r="K805" s="235" t="s">
        <v>385</v>
      </c>
      <c r="L805" s="235" t="s">
        <v>55</v>
      </c>
      <c r="M805" s="235" t="s">
        <v>57</v>
      </c>
      <c r="N805" s="235" t="s">
        <v>57</v>
      </c>
      <c r="O805" s="235" t="s">
        <v>11674</v>
      </c>
      <c r="P805" s="235" t="s">
        <v>11675</v>
      </c>
      <c r="Q805" s="235" t="s">
        <v>8987</v>
      </c>
      <c r="R805" s="235" t="s">
        <v>57</v>
      </c>
      <c r="S805" s="235" t="s">
        <v>119</v>
      </c>
      <c r="T805" s="235" t="s">
        <v>53</v>
      </c>
      <c r="U805" s="235" t="s">
        <v>58</v>
      </c>
      <c r="V805" s="235" t="s">
        <v>48</v>
      </c>
      <c r="W805" s="235" t="s">
        <v>8988</v>
      </c>
      <c r="X805" s="235" t="s">
        <v>60</v>
      </c>
      <c r="Y805" s="235">
        <v>0</v>
      </c>
      <c r="Z805" s="235">
        <v>100</v>
      </c>
      <c r="AA805" s="235" t="s"/>
    </row>
    <row r="806" spans="1:27">
      <c r="A806" s="235" t="s">
        <v>11676</v>
      </c>
      <c r="B806" s="235" t="s">
        <v>45</v>
      </c>
      <c r="C806" s="235" t="s">
        <v>8952</v>
      </c>
      <c r="D806" s="235" t="s">
        <v>47</v>
      </c>
      <c r="E806" s="235" t="s">
        <v>48</v>
      </c>
      <c r="F806" s="235" t="s">
        <v>11657</v>
      </c>
      <c r="G806" s="235" t="s">
        <v>11658</v>
      </c>
      <c r="H806" s="235" t="s">
        <v>11659</v>
      </c>
      <c r="I806" s="235" t="s">
        <v>52</v>
      </c>
      <c r="J806" s="235" t="s">
        <v>116</v>
      </c>
      <c r="K806" s="235" t="s">
        <v>385</v>
      </c>
      <c r="L806" s="235" t="s">
        <v>55</v>
      </c>
      <c r="M806" s="235" t="s">
        <v>57</v>
      </c>
      <c r="N806" s="235" t="s">
        <v>57</v>
      </c>
      <c r="O806" s="235" t="s">
        <v>11677</v>
      </c>
      <c r="P806" s="235" t="s">
        <v>11678</v>
      </c>
      <c r="Q806" s="235" t="s">
        <v>8998</v>
      </c>
      <c r="R806" s="235" t="s">
        <v>57</v>
      </c>
      <c r="S806" s="235" t="s">
        <v>119</v>
      </c>
      <c r="T806" s="235" t="s">
        <v>53</v>
      </c>
      <c r="U806" s="235" t="s">
        <v>58</v>
      </c>
      <c r="V806" s="235" t="s">
        <v>48</v>
      </c>
      <c r="W806" s="235" t="s">
        <v>8999</v>
      </c>
      <c r="X806" s="235" t="s">
        <v>60</v>
      </c>
      <c r="Y806" s="235">
        <v>0</v>
      </c>
      <c r="Z806" s="235">
        <v>400</v>
      </c>
      <c r="AA806" s="235" t="s"/>
    </row>
    <row r="807" spans="1:27">
      <c r="A807" s="235" t="s">
        <v>11679</v>
      </c>
      <c r="B807" s="235" t="s">
        <v>45</v>
      </c>
      <c r="C807" s="235" t="s">
        <v>8952</v>
      </c>
      <c r="D807" s="235" t="s">
        <v>47</v>
      </c>
      <c r="E807" s="235" t="s">
        <v>48</v>
      </c>
      <c r="F807" s="235" t="s">
        <v>11680</v>
      </c>
      <c r="G807" s="235" t="s">
        <v>11681</v>
      </c>
      <c r="H807" s="235" t="s">
        <v>11682</v>
      </c>
      <c r="I807" s="235" t="s">
        <v>52</v>
      </c>
      <c r="J807" s="235" t="s">
        <v>53</v>
      </c>
      <c r="K807" s="235" t="s">
        <v>385</v>
      </c>
      <c r="L807" s="235" t="s">
        <v>55</v>
      </c>
      <c r="M807" s="235" t="s">
        <v>9164</v>
      </c>
      <c r="N807" s="235" t="s">
        <v>57</v>
      </c>
      <c r="O807" s="235" t="s">
        <v>47</v>
      </c>
      <c r="P807" s="235" t="s">
        <v>47</v>
      </c>
      <c r="Q807" s="235" t="s">
        <v>57</v>
      </c>
      <c r="R807" s="235" t="s">
        <v>57</v>
      </c>
      <c r="S807" s="235" t="s">
        <v>48</v>
      </c>
      <c r="T807" s="235" t="s">
        <v>48</v>
      </c>
      <c r="U807" s="235" t="s">
        <v>58</v>
      </c>
      <c r="V807" s="235" t="s">
        <v>48</v>
      </c>
      <c r="W807" s="235" t="s">
        <v>9165</v>
      </c>
      <c r="X807" s="235" t="s">
        <v>60</v>
      </c>
      <c r="Y807" s="235">
        <v>290</v>
      </c>
      <c r="Z807" s="235">
        <v>0</v>
      </c>
      <c r="AA807" s="235" t="s"/>
    </row>
    <row r="808" spans="1:27">
      <c r="A808" s="235" t="s">
        <v>11683</v>
      </c>
      <c r="B808" s="235" t="s">
        <v>45</v>
      </c>
      <c r="C808" s="235" t="s">
        <v>8952</v>
      </c>
      <c r="D808" s="235" t="s">
        <v>47</v>
      </c>
      <c r="E808" s="235" t="s">
        <v>48</v>
      </c>
      <c r="F808" s="235" t="s">
        <v>11684</v>
      </c>
      <c r="G808" s="235" t="s">
        <v>11685</v>
      </c>
      <c r="H808" s="235" t="s">
        <v>2824</v>
      </c>
      <c r="I808" s="235" t="s">
        <v>52</v>
      </c>
      <c r="J808" s="235" t="s">
        <v>53</v>
      </c>
      <c r="K808" s="235" t="s">
        <v>385</v>
      </c>
      <c r="L808" s="235" t="s">
        <v>55</v>
      </c>
      <c r="M808" s="235" t="s">
        <v>9169</v>
      </c>
      <c r="N808" s="235" t="s">
        <v>57</v>
      </c>
      <c r="O808" s="235" t="s">
        <v>47</v>
      </c>
      <c r="P808" s="235" t="s">
        <v>47</v>
      </c>
      <c r="Q808" s="235" t="s">
        <v>57</v>
      </c>
      <c r="R808" s="235" t="s">
        <v>57</v>
      </c>
      <c r="S808" s="235" t="s">
        <v>48</v>
      </c>
      <c r="T808" s="235" t="s">
        <v>48</v>
      </c>
      <c r="U808" s="235" t="s">
        <v>58</v>
      </c>
      <c r="V808" s="235" t="s">
        <v>48</v>
      </c>
      <c r="W808" s="235" t="s">
        <v>9170</v>
      </c>
      <c r="X808" s="235" t="s">
        <v>60</v>
      </c>
      <c r="Y808" s="235">
        <v>235</v>
      </c>
      <c r="Z808" s="235">
        <v>0</v>
      </c>
      <c r="AA808" s="235" t="s"/>
    </row>
    <row r="809" spans="1:27">
      <c r="A809" s="235" t="s">
        <v>11686</v>
      </c>
      <c r="B809" s="235" t="s">
        <v>45</v>
      </c>
      <c r="C809" s="235" t="s">
        <v>8952</v>
      </c>
      <c r="D809" s="235" t="s">
        <v>47</v>
      </c>
      <c r="E809" s="235" t="s">
        <v>48</v>
      </c>
      <c r="F809" s="235" t="s">
        <v>11684</v>
      </c>
      <c r="G809" s="235" t="s">
        <v>11685</v>
      </c>
      <c r="H809" s="235" t="s">
        <v>2824</v>
      </c>
      <c r="I809" s="235" t="s">
        <v>52</v>
      </c>
      <c r="J809" s="235" t="s">
        <v>116</v>
      </c>
      <c r="K809" s="235" t="s">
        <v>385</v>
      </c>
      <c r="L809" s="235" t="s">
        <v>55</v>
      </c>
      <c r="M809" s="235" t="s">
        <v>57</v>
      </c>
      <c r="N809" s="235" t="s">
        <v>57</v>
      </c>
      <c r="O809" s="235" t="s">
        <v>11687</v>
      </c>
      <c r="P809" s="235" t="s">
        <v>11688</v>
      </c>
      <c r="Q809" s="235" t="s">
        <v>8987</v>
      </c>
      <c r="R809" s="235" t="s">
        <v>57</v>
      </c>
      <c r="S809" s="235" t="s">
        <v>119</v>
      </c>
      <c r="T809" s="235" t="s">
        <v>53</v>
      </c>
      <c r="U809" s="235" t="s">
        <v>58</v>
      </c>
      <c r="V809" s="235" t="s">
        <v>48</v>
      </c>
      <c r="W809" s="235" t="s">
        <v>8988</v>
      </c>
      <c r="X809" s="235" t="s">
        <v>60</v>
      </c>
      <c r="Y809" s="235">
        <v>0</v>
      </c>
      <c r="Z809" s="235">
        <v>100</v>
      </c>
      <c r="AA809" s="235" t="s"/>
    </row>
    <row r="810" spans="1:27">
      <c r="A810" s="235" t="s">
        <v>11689</v>
      </c>
      <c r="B810" s="235" t="s">
        <v>45</v>
      </c>
      <c r="C810" s="235" t="s">
        <v>8952</v>
      </c>
      <c r="D810" s="235" t="s">
        <v>47</v>
      </c>
      <c r="E810" s="235" t="s">
        <v>48</v>
      </c>
      <c r="F810" s="235" t="s">
        <v>11690</v>
      </c>
      <c r="G810" s="235" t="s">
        <v>11691</v>
      </c>
      <c r="H810" s="235" t="s">
        <v>11692</v>
      </c>
      <c r="I810" s="235" t="s">
        <v>52</v>
      </c>
      <c r="J810" s="235" t="s">
        <v>53</v>
      </c>
      <c r="K810" s="235" t="s">
        <v>578</v>
      </c>
      <c r="L810" s="235" t="s">
        <v>55</v>
      </c>
      <c r="M810" s="235" t="s">
        <v>10590</v>
      </c>
      <c r="N810" s="235" t="s">
        <v>57</v>
      </c>
      <c r="O810" s="235" t="s">
        <v>47</v>
      </c>
      <c r="P810" s="235" t="s">
        <v>47</v>
      </c>
      <c r="Q810" s="235" t="s">
        <v>57</v>
      </c>
      <c r="R810" s="235" t="s">
        <v>57</v>
      </c>
      <c r="S810" s="235" t="s">
        <v>48</v>
      </c>
      <c r="T810" s="235" t="s">
        <v>48</v>
      </c>
      <c r="U810" s="235" t="s">
        <v>58</v>
      </c>
      <c r="V810" s="235" t="s">
        <v>48</v>
      </c>
      <c r="W810" s="235" t="s">
        <v>10591</v>
      </c>
      <c r="X810" s="235" t="s">
        <v>60</v>
      </c>
      <c r="Y810" s="235">
        <v>590</v>
      </c>
      <c r="Z810" s="235">
        <v>0</v>
      </c>
      <c r="AA810" s="235" t="s"/>
    </row>
    <row r="811" spans="1:27">
      <c r="A811" s="235" t="s">
        <v>11693</v>
      </c>
      <c r="B811" s="235" t="s">
        <v>45</v>
      </c>
      <c r="C811" s="235" t="s">
        <v>8952</v>
      </c>
      <c r="D811" s="235" t="s">
        <v>47</v>
      </c>
      <c r="E811" s="235" t="s">
        <v>48</v>
      </c>
      <c r="F811" s="235" t="s">
        <v>11690</v>
      </c>
      <c r="G811" s="235" t="s">
        <v>11691</v>
      </c>
      <c r="H811" s="235" t="s">
        <v>11692</v>
      </c>
      <c r="I811" s="235" t="s">
        <v>52</v>
      </c>
      <c r="J811" s="235" t="s">
        <v>116</v>
      </c>
      <c r="K811" s="235" t="s">
        <v>578</v>
      </c>
      <c r="L811" s="235" t="s">
        <v>55</v>
      </c>
      <c r="M811" s="235" t="s">
        <v>57</v>
      </c>
      <c r="N811" s="235" t="s">
        <v>57</v>
      </c>
      <c r="O811" s="235" t="s">
        <v>11694</v>
      </c>
      <c r="P811" s="235" t="s">
        <v>11695</v>
      </c>
      <c r="Q811" s="235" t="s">
        <v>489</v>
      </c>
      <c r="R811" s="235" t="s">
        <v>57</v>
      </c>
      <c r="S811" s="235" t="s">
        <v>119</v>
      </c>
      <c r="T811" s="235" t="s">
        <v>53</v>
      </c>
      <c r="U811" s="235" t="s">
        <v>58</v>
      </c>
      <c r="V811" s="235" t="s">
        <v>48</v>
      </c>
      <c r="W811" s="235" t="s">
        <v>2112</v>
      </c>
      <c r="X811" s="235" t="s">
        <v>60</v>
      </c>
      <c r="Y811" s="235">
        <v>0</v>
      </c>
      <c r="Z811" s="235">
        <v>395</v>
      </c>
      <c r="AA811" s="235" t="s"/>
    </row>
    <row r="812" spans="1:27">
      <c r="A812" s="235" t="s">
        <v>11696</v>
      </c>
      <c r="B812" s="235" t="s">
        <v>45</v>
      </c>
      <c r="C812" s="235" t="s">
        <v>8952</v>
      </c>
      <c r="D812" s="235" t="s">
        <v>47</v>
      </c>
      <c r="E812" s="235" t="s">
        <v>48</v>
      </c>
      <c r="F812" s="235" t="s">
        <v>11670</v>
      </c>
      <c r="G812" s="235" t="s">
        <v>11671</v>
      </c>
      <c r="H812" s="235" t="s">
        <v>11672</v>
      </c>
      <c r="I812" s="235" t="s">
        <v>52</v>
      </c>
      <c r="J812" s="235" t="s">
        <v>116</v>
      </c>
      <c r="K812" s="235" t="s">
        <v>385</v>
      </c>
      <c r="L812" s="235" t="s">
        <v>55</v>
      </c>
      <c r="M812" s="235" t="s">
        <v>57</v>
      </c>
      <c r="N812" s="235" t="s">
        <v>57</v>
      </c>
      <c r="O812" s="235" t="s">
        <v>11697</v>
      </c>
      <c r="P812" s="235" t="s">
        <v>11698</v>
      </c>
      <c r="Q812" s="235" t="s">
        <v>8987</v>
      </c>
      <c r="R812" s="235" t="s">
        <v>57</v>
      </c>
      <c r="S812" s="235" t="s">
        <v>119</v>
      </c>
      <c r="T812" s="235" t="s">
        <v>53</v>
      </c>
      <c r="U812" s="235" t="s">
        <v>58</v>
      </c>
      <c r="V812" s="235" t="s">
        <v>48</v>
      </c>
      <c r="W812" s="235" t="s">
        <v>8988</v>
      </c>
      <c r="X812" s="235" t="s">
        <v>60</v>
      </c>
      <c r="Y812" s="235">
        <v>0</v>
      </c>
      <c r="Z812" s="235">
        <v>100</v>
      </c>
      <c r="AA812" s="235" t="s"/>
    </row>
    <row r="813" spans="1:27">
      <c r="A813" s="235" t="s">
        <v>11699</v>
      </c>
      <c r="B813" s="235" t="s">
        <v>45</v>
      </c>
      <c r="C813" s="235" t="s">
        <v>8952</v>
      </c>
      <c r="D813" s="235" t="s">
        <v>47</v>
      </c>
      <c r="E813" s="235" t="s">
        <v>48</v>
      </c>
      <c r="F813" s="235" t="s">
        <v>11653</v>
      </c>
      <c r="G813" s="235" t="s">
        <v>11654</v>
      </c>
      <c r="H813" s="235" t="s">
        <v>11655</v>
      </c>
      <c r="I813" s="235" t="s">
        <v>52</v>
      </c>
      <c r="J813" s="235" t="s">
        <v>116</v>
      </c>
      <c r="K813" s="235" t="s">
        <v>385</v>
      </c>
      <c r="L813" s="235" t="s">
        <v>55</v>
      </c>
      <c r="M813" s="235" t="s">
        <v>57</v>
      </c>
      <c r="N813" s="235" t="s">
        <v>57</v>
      </c>
      <c r="O813" s="235" t="s">
        <v>11700</v>
      </c>
      <c r="P813" s="235" t="s">
        <v>11701</v>
      </c>
      <c r="Q813" s="235" t="s">
        <v>8987</v>
      </c>
      <c r="R813" s="235" t="s">
        <v>57</v>
      </c>
      <c r="S813" s="235" t="s">
        <v>119</v>
      </c>
      <c r="T813" s="235" t="s">
        <v>53</v>
      </c>
      <c r="U813" s="235" t="s">
        <v>58</v>
      </c>
      <c r="V813" s="235" t="s">
        <v>48</v>
      </c>
      <c r="W813" s="235" t="s">
        <v>8988</v>
      </c>
      <c r="X813" s="235" t="s">
        <v>60</v>
      </c>
      <c r="Y813" s="235">
        <v>0</v>
      </c>
      <c r="Z813" s="235">
        <v>100</v>
      </c>
      <c r="AA813" s="235" t="s"/>
    </row>
    <row r="814" spans="1:27">
      <c r="A814" s="235" t="s">
        <v>11702</v>
      </c>
      <c r="B814" s="235" t="s">
        <v>45</v>
      </c>
      <c r="C814" s="235" t="s">
        <v>8952</v>
      </c>
      <c r="D814" s="235" t="s">
        <v>47</v>
      </c>
      <c r="E814" s="235" t="s">
        <v>48</v>
      </c>
      <c r="F814" s="235" t="s">
        <v>11703</v>
      </c>
      <c r="G814" s="235" t="s">
        <v>11704</v>
      </c>
      <c r="H814" s="235" t="s">
        <v>11705</v>
      </c>
      <c r="I814" s="235" t="s">
        <v>52</v>
      </c>
      <c r="J814" s="235" t="s">
        <v>53</v>
      </c>
      <c r="K814" s="235" t="s">
        <v>385</v>
      </c>
      <c r="L814" s="235" t="s">
        <v>55</v>
      </c>
      <c r="M814" s="235" t="s">
        <v>10064</v>
      </c>
      <c r="N814" s="235" t="s">
        <v>57</v>
      </c>
      <c r="O814" s="235" t="s">
        <v>47</v>
      </c>
      <c r="P814" s="235" t="s">
        <v>47</v>
      </c>
      <c r="Q814" s="235" t="s">
        <v>57</v>
      </c>
      <c r="R814" s="235" t="s">
        <v>57</v>
      </c>
      <c r="S814" s="235" t="s">
        <v>48</v>
      </c>
      <c r="T814" s="235" t="s">
        <v>48</v>
      </c>
      <c r="U814" s="235" t="s">
        <v>58</v>
      </c>
      <c r="V814" s="235" t="s">
        <v>48</v>
      </c>
      <c r="W814" s="235" t="s">
        <v>10065</v>
      </c>
      <c r="X814" s="235" t="s">
        <v>60</v>
      </c>
      <c r="Y814" s="235">
        <v>620</v>
      </c>
      <c r="Z814" s="235">
        <v>0</v>
      </c>
      <c r="AA814" s="235" t="s"/>
    </row>
    <row r="815" spans="1:27">
      <c r="A815" s="235" t="s">
        <v>11706</v>
      </c>
      <c r="B815" s="235" t="s">
        <v>45</v>
      </c>
      <c r="C815" s="235" t="s">
        <v>8952</v>
      </c>
      <c r="D815" s="235" t="s">
        <v>47</v>
      </c>
      <c r="E815" s="235" t="s">
        <v>48</v>
      </c>
      <c r="F815" s="235" t="s">
        <v>11703</v>
      </c>
      <c r="G815" s="235" t="s">
        <v>11704</v>
      </c>
      <c r="H815" s="235" t="s">
        <v>11705</v>
      </c>
      <c r="I815" s="235" t="s">
        <v>52</v>
      </c>
      <c r="J815" s="235" t="s">
        <v>116</v>
      </c>
      <c r="K815" s="235" t="s">
        <v>385</v>
      </c>
      <c r="L815" s="235" t="s">
        <v>55</v>
      </c>
      <c r="M815" s="235" t="s">
        <v>57</v>
      </c>
      <c r="N815" s="235" t="s">
        <v>57</v>
      </c>
      <c r="O815" s="235" t="s">
        <v>11707</v>
      </c>
      <c r="P815" s="235" t="s">
        <v>11708</v>
      </c>
      <c r="Q815" s="235" t="s">
        <v>9856</v>
      </c>
      <c r="R815" s="235" t="s">
        <v>57</v>
      </c>
      <c r="S815" s="235" t="s">
        <v>119</v>
      </c>
      <c r="T815" s="235" t="s">
        <v>53</v>
      </c>
      <c r="U815" s="235" t="s">
        <v>58</v>
      </c>
      <c r="V815" s="235" t="s">
        <v>48</v>
      </c>
      <c r="W815" s="235" t="s">
        <v>10247</v>
      </c>
      <c r="X815" s="235" t="s">
        <v>60</v>
      </c>
      <c r="Y815" s="235">
        <v>0</v>
      </c>
      <c r="Z815" s="235">
        <v>340</v>
      </c>
      <c r="AA815" s="235" t="s"/>
    </row>
    <row r="816" spans="1:27">
      <c r="A816" s="235" t="s">
        <v>11709</v>
      </c>
      <c r="B816" s="235" t="s">
        <v>45</v>
      </c>
      <c r="C816" s="235" t="s">
        <v>8952</v>
      </c>
      <c r="D816" s="235" t="s">
        <v>47</v>
      </c>
      <c r="E816" s="235" t="s">
        <v>48</v>
      </c>
      <c r="F816" s="235" t="s">
        <v>11710</v>
      </c>
      <c r="G816" s="235" t="s">
        <v>11711</v>
      </c>
      <c r="H816" s="235" t="s">
        <v>11682</v>
      </c>
      <c r="I816" s="235" t="s">
        <v>52</v>
      </c>
      <c r="J816" s="235" t="s">
        <v>53</v>
      </c>
      <c r="K816" s="235" t="s">
        <v>385</v>
      </c>
      <c r="L816" s="235" t="s">
        <v>55</v>
      </c>
      <c r="M816" s="235" t="s">
        <v>9164</v>
      </c>
      <c r="N816" s="235" t="s">
        <v>57</v>
      </c>
      <c r="O816" s="235" t="s">
        <v>47</v>
      </c>
      <c r="P816" s="235" t="s">
        <v>47</v>
      </c>
      <c r="Q816" s="235" t="s">
        <v>57</v>
      </c>
      <c r="R816" s="235" t="s">
        <v>57</v>
      </c>
      <c r="S816" s="235" t="s">
        <v>48</v>
      </c>
      <c r="T816" s="235" t="s">
        <v>48</v>
      </c>
      <c r="U816" s="235" t="s">
        <v>58</v>
      </c>
      <c r="V816" s="235" t="s">
        <v>48</v>
      </c>
      <c r="W816" s="235" t="s">
        <v>9165</v>
      </c>
      <c r="X816" s="235" t="s">
        <v>60</v>
      </c>
      <c r="Y816" s="235">
        <v>290</v>
      </c>
      <c r="Z816" s="235">
        <v>0</v>
      </c>
      <c r="AA816" s="235" t="s"/>
    </row>
    <row r="817" spans="1:27">
      <c r="A817" s="235" t="s">
        <v>11712</v>
      </c>
      <c r="B817" s="235" t="s">
        <v>45</v>
      </c>
      <c r="C817" s="235" t="s">
        <v>8952</v>
      </c>
      <c r="D817" s="235" t="s">
        <v>47</v>
      </c>
      <c r="E817" s="235" t="s">
        <v>48</v>
      </c>
      <c r="F817" s="235" t="s">
        <v>11713</v>
      </c>
      <c r="G817" s="235" t="s">
        <v>11714</v>
      </c>
      <c r="H817" s="235" t="s">
        <v>11715</v>
      </c>
      <c r="I817" s="235" t="s">
        <v>52</v>
      </c>
      <c r="J817" s="235" t="s">
        <v>53</v>
      </c>
      <c r="K817" s="235" t="s">
        <v>385</v>
      </c>
      <c r="L817" s="235" t="s">
        <v>55</v>
      </c>
      <c r="M817" s="235" t="s">
        <v>8969</v>
      </c>
      <c r="N817" s="235" t="s">
        <v>57</v>
      </c>
      <c r="O817" s="235" t="s">
        <v>47</v>
      </c>
      <c r="P817" s="235" t="s">
        <v>47</v>
      </c>
      <c r="Q817" s="235" t="s">
        <v>57</v>
      </c>
      <c r="R817" s="235" t="s">
        <v>57</v>
      </c>
      <c r="S817" s="235" t="s">
        <v>48</v>
      </c>
      <c r="T817" s="235" t="s">
        <v>48</v>
      </c>
      <c r="U817" s="235" t="s">
        <v>58</v>
      </c>
      <c r="V817" s="235" t="s">
        <v>48</v>
      </c>
      <c r="W817" s="235" t="s">
        <v>8970</v>
      </c>
      <c r="X817" s="235" t="s">
        <v>60</v>
      </c>
      <c r="Y817" s="235">
        <v>300</v>
      </c>
      <c r="Z817" s="235">
        <v>0</v>
      </c>
      <c r="AA817" s="235" t="s"/>
    </row>
    <row r="818" spans="1:27">
      <c r="A818" s="235" t="s">
        <v>11716</v>
      </c>
      <c r="B818" s="235" t="s">
        <v>45</v>
      </c>
      <c r="C818" s="235" t="s">
        <v>8952</v>
      </c>
      <c r="D818" s="235" t="s">
        <v>47</v>
      </c>
      <c r="E818" s="235" t="s">
        <v>48</v>
      </c>
      <c r="F818" s="235" t="s">
        <v>11680</v>
      </c>
      <c r="G818" s="235" t="s">
        <v>11681</v>
      </c>
      <c r="H818" s="235" t="s">
        <v>11682</v>
      </c>
      <c r="I818" s="235" t="s">
        <v>52</v>
      </c>
      <c r="J818" s="235" t="s">
        <v>116</v>
      </c>
      <c r="K818" s="235" t="s">
        <v>385</v>
      </c>
      <c r="L818" s="235" t="s">
        <v>55</v>
      </c>
      <c r="M818" s="235" t="s">
        <v>57</v>
      </c>
      <c r="N818" s="235" t="s">
        <v>57</v>
      </c>
      <c r="O818" s="235" t="s">
        <v>11717</v>
      </c>
      <c r="P818" s="235" t="s">
        <v>11718</v>
      </c>
      <c r="Q818" s="235" t="s">
        <v>9164</v>
      </c>
      <c r="R818" s="235" t="s">
        <v>57</v>
      </c>
      <c r="S818" s="235" t="s">
        <v>119</v>
      </c>
      <c r="T818" s="235" t="s">
        <v>53</v>
      </c>
      <c r="U818" s="235" t="s">
        <v>58</v>
      </c>
      <c r="V818" s="235" t="s">
        <v>48</v>
      </c>
      <c r="W818" s="235" t="s">
        <v>9232</v>
      </c>
      <c r="X818" s="235" t="s">
        <v>60</v>
      </c>
      <c r="Y818" s="235">
        <v>0</v>
      </c>
      <c r="Z818" s="235">
        <v>290</v>
      </c>
      <c r="AA818" s="235" t="s"/>
    </row>
    <row r="819" spans="1:27">
      <c r="A819" s="235" t="s">
        <v>11719</v>
      </c>
      <c r="B819" s="235" t="s">
        <v>45</v>
      </c>
      <c r="C819" s="235" t="s">
        <v>8952</v>
      </c>
      <c r="D819" s="235" t="s">
        <v>47</v>
      </c>
      <c r="E819" s="235" t="s">
        <v>48</v>
      </c>
      <c r="F819" s="235" t="s">
        <v>11720</v>
      </c>
      <c r="G819" s="235" t="s">
        <v>11721</v>
      </c>
      <c r="H819" s="235" t="s">
        <v>11112</v>
      </c>
      <c r="I819" s="235" t="s">
        <v>52</v>
      </c>
      <c r="J819" s="235" t="s">
        <v>53</v>
      </c>
      <c r="K819" s="235" t="s">
        <v>1534</v>
      </c>
      <c r="L819" s="235" t="s">
        <v>55</v>
      </c>
      <c r="M819" s="235" t="s">
        <v>9169</v>
      </c>
      <c r="N819" s="235" t="s">
        <v>57</v>
      </c>
      <c r="O819" s="235" t="s">
        <v>47</v>
      </c>
      <c r="P819" s="235" t="s">
        <v>47</v>
      </c>
      <c r="Q819" s="235" t="s">
        <v>57</v>
      </c>
      <c r="R819" s="235" t="s">
        <v>57</v>
      </c>
      <c r="S819" s="235" t="s">
        <v>48</v>
      </c>
      <c r="T819" s="235" t="s">
        <v>48</v>
      </c>
      <c r="U819" s="235" t="s">
        <v>58</v>
      </c>
      <c r="V819" s="235" t="s">
        <v>48</v>
      </c>
      <c r="W819" s="235" t="s">
        <v>9170</v>
      </c>
      <c r="X819" s="235" t="s">
        <v>60</v>
      </c>
      <c r="Y819" s="235">
        <v>235</v>
      </c>
      <c r="Z819" s="235">
        <v>0</v>
      </c>
      <c r="AA819" s="235" t="s"/>
    </row>
    <row r="820" spans="1:27">
      <c r="A820" s="235" t="s">
        <v>11722</v>
      </c>
      <c r="B820" s="235" t="s">
        <v>45</v>
      </c>
      <c r="C820" s="235" t="s">
        <v>8952</v>
      </c>
      <c r="D820" s="235" t="s">
        <v>47</v>
      </c>
      <c r="E820" s="235" t="s">
        <v>48</v>
      </c>
      <c r="F820" s="235" t="s">
        <v>11720</v>
      </c>
      <c r="G820" s="235" t="s">
        <v>11721</v>
      </c>
      <c r="H820" s="235" t="s">
        <v>11112</v>
      </c>
      <c r="I820" s="235" t="s">
        <v>52</v>
      </c>
      <c r="J820" s="235" t="s">
        <v>116</v>
      </c>
      <c r="K820" s="235" t="s">
        <v>1534</v>
      </c>
      <c r="L820" s="235" t="s">
        <v>55</v>
      </c>
      <c r="M820" s="235" t="s">
        <v>57</v>
      </c>
      <c r="N820" s="235" t="s">
        <v>57</v>
      </c>
      <c r="O820" s="235" t="s">
        <v>11723</v>
      </c>
      <c r="P820" s="235" t="s">
        <v>11724</v>
      </c>
      <c r="Q820" s="235" t="s">
        <v>8987</v>
      </c>
      <c r="R820" s="235" t="s">
        <v>57</v>
      </c>
      <c r="S820" s="235" t="s">
        <v>119</v>
      </c>
      <c r="T820" s="235" t="s">
        <v>53</v>
      </c>
      <c r="U820" s="235" t="s">
        <v>58</v>
      </c>
      <c r="V820" s="235" t="s">
        <v>48</v>
      </c>
      <c r="W820" s="235" t="s">
        <v>8988</v>
      </c>
      <c r="X820" s="235" t="s">
        <v>60</v>
      </c>
      <c r="Y820" s="235">
        <v>0</v>
      </c>
      <c r="Z820" s="235">
        <v>100</v>
      </c>
      <c r="AA820" s="235" t="s"/>
    </row>
    <row r="821" spans="1:27">
      <c r="A821" s="235" t="s">
        <v>11725</v>
      </c>
      <c r="B821" s="235" t="s">
        <v>45</v>
      </c>
      <c r="C821" s="235" t="s">
        <v>8952</v>
      </c>
      <c r="D821" s="235" t="s">
        <v>47</v>
      </c>
      <c r="E821" s="235" t="s">
        <v>48</v>
      </c>
      <c r="F821" s="235" t="s">
        <v>11726</v>
      </c>
      <c r="G821" s="235" t="s">
        <v>11727</v>
      </c>
      <c r="H821" s="235" t="s">
        <v>11112</v>
      </c>
      <c r="I821" s="235" t="s">
        <v>52</v>
      </c>
      <c r="J821" s="235" t="s">
        <v>53</v>
      </c>
      <c r="K821" s="235" t="s">
        <v>1534</v>
      </c>
      <c r="L821" s="235" t="s">
        <v>55</v>
      </c>
      <c r="M821" s="235" t="s">
        <v>9169</v>
      </c>
      <c r="N821" s="235" t="s">
        <v>57</v>
      </c>
      <c r="O821" s="235" t="s">
        <v>47</v>
      </c>
      <c r="P821" s="235" t="s">
        <v>47</v>
      </c>
      <c r="Q821" s="235" t="s">
        <v>57</v>
      </c>
      <c r="R821" s="235" t="s">
        <v>57</v>
      </c>
      <c r="S821" s="235" t="s">
        <v>48</v>
      </c>
      <c r="T821" s="235" t="s">
        <v>48</v>
      </c>
      <c r="U821" s="235" t="s">
        <v>58</v>
      </c>
      <c r="V821" s="235" t="s">
        <v>48</v>
      </c>
      <c r="W821" s="235" t="s">
        <v>9170</v>
      </c>
      <c r="X821" s="235" t="s">
        <v>60</v>
      </c>
      <c r="Y821" s="235">
        <v>235</v>
      </c>
      <c r="Z821" s="235">
        <v>0</v>
      </c>
      <c r="AA821" s="235" t="s"/>
    </row>
    <row r="822" spans="1:27">
      <c r="A822" s="235" t="s">
        <v>11728</v>
      </c>
      <c r="B822" s="235" t="s">
        <v>45</v>
      </c>
      <c r="C822" s="235" t="s">
        <v>8952</v>
      </c>
      <c r="D822" s="235" t="s">
        <v>47</v>
      </c>
      <c r="E822" s="235" t="s">
        <v>48</v>
      </c>
      <c r="F822" s="235" t="s">
        <v>11726</v>
      </c>
      <c r="G822" s="235" t="s">
        <v>11727</v>
      </c>
      <c r="H822" s="235" t="s">
        <v>11112</v>
      </c>
      <c r="I822" s="235" t="s">
        <v>52</v>
      </c>
      <c r="J822" s="235" t="s">
        <v>116</v>
      </c>
      <c r="K822" s="235" t="s">
        <v>1534</v>
      </c>
      <c r="L822" s="235" t="s">
        <v>55</v>
      </c>
      <c r="M822" s="235" t="s">
        <v>57</v>
      </c>
      <c r="N822" s="235" t="s">
        <v>57</v>
      </c>
      <c r="O822" s="235" t="s">
        <v>11729</v>
      </c>
      <c r="P822" s="235" t="s">
        <v>11730</v>
      </c>
      <c r="Q822" s="235" t="s">
        <v>8987</v>
      </c>
      <c r="R822" s="235" t="s">
        <v>57</v>
      </c>
      <c r="S822" s="235" t="s">
        <v>119</v>
      </c>
      <c r="T822" s="235" t="s">
        <v>53</v>
      </c>
      <c r="U822" s="235" t="s">
        <v>58</v>
      </c>
      <c r="V822" s="235" t="s">
        <v>48</v>
      </c>
      <c r="W822" s="235" t="s">
        <v>8988</v>
      </c>
      <c r="X822" s="235" t="s">
        <v>60</v>
      </c>
      <c r="Y822" s="235">
        <v>0</v>
      </c>
      <c r="Z822" s="235">
        <v>100</v>
      </c>
      <c r="AA822" s="235" t="s"/>
    </row>
    <row r="823" spans="1:27">
      <c r="A823" s="235" t="s">
        <v>11731</v>
      </c>
      <c r="B823" s="235" t="s">
        <v>45</v>
      </c>
      <c r="C823" s="235" t="s">
        <v>8952</v>
      </c>
      <c r="D823" s="235" t="s">
        <v>47</v>
      </c>
      <c r="E823" s="235" t="s">
        <v>48</v>
      </c>
      <c r="F823" s="235" t="s">
        <v>11732</v>
      </c>
      <c r="G823" s="235" t="s">
        <v>11733</v>
      </c>
      <c r="H823" s="235" t="s">
        <v>11112</v>
      </c>
      <c r="I823" s="235" t="s">
        <v>52</v>
      </c>
      <c r="J823" s="235" t="s">
        <v>53</v>
      </c>
      <c r="K823" s="235" t="s">
        <v>1534</v>
      </c>
      <c r="L823" s="235" t="s">
        <v>55</v>
      </c>
      <c r="M823" s="235" t="s">
        <v>9169</v>
      </c>
      <c r="N823" s="235" t="s">
        <v>57</v>
      </c>
      <c r="O823" s="235" t="s">
        <v>47</v>
      </c>
      <c r="P823" s="235" t="s">
        <v>47</v>
      </c>
      <c r="Q823" s="235" t="s">
        <v>57</v>
      </c>
      <c r="R823" s="235" t="s">
        <v>57</v>
      </c>
      <c r="S823" s="235" t="s">
        <v>48</v>
      </c>
      <c r="T823" s="235" t="s">
        <v>48</v>
      </c>
      <c r="U823" s="235" t="s">
        <v>58</v>
      </c>
      <c r="V823" s="235" t="s">
        <v>48</v>
      </c>
      <c r="W823" s="235" t="s">
        <v>9170</v>
      </c>
      <c r="X823" s="235" t="s">
        <v>60</v>
      </c>
      <c r="Y823" s="235">
        <v>235</v>
      </c>
      <c r="Z823" s="235">
        <v>0</v>
      </c>
      <c r="AA823" s="235" t="s"/>
    </row>
    <row r="824" spans="1:27">
      <c r="A824" s="235" t="s">
        <v>11734</v>
      </c>
      <c r="B824" s="235" t="s">
        <v>45</v>
      </c>
      <c r="C824" s="235" t="s">
        <v>8952</v>
      </c>
      <c r="D824" s="235" t="s">
        <v>47</v>
      </c>
      <c r="E824" s="235" t="s">
        <v>48</v>
      </c>
      <c r="F824" s="235" t="s">
        <v>11732</v>
      </c>
      <c r="G824" s="235" t="s">
        <v>11733</v>
      </c>
      <c r="H824" s="235" t="s">
        <v>11112</v>
      </c>
      <c r="I824" s="235" t="s">
        <v>52</v>
      </c>
      <c r="J824" s="235" t="s">
        <v>116</v>
      </c>
      <c r="K824" s="235" t="s">
        <v>1534</v>
      </c>
      <c r="L824" s="235" t="s">
        <v>55</v>
      </c>
      <c r="M824" s="235" t="s">
        <v>57</v>
      </c>
      <c r="N824" s="235" t="s">
        <v>57</v>
      </c>
      <c r="O824" s="235" t="s">
        <v>11735</v>
      </c>
      <c r="P824" s="235" t="s">
        <v>11736</v>
      </c>
      <c r="Q824" s="235" t="s">
        <v>8987</v>
      </c>
      <c r="R824" s="235" t="s">
        <v>57</v>
      </c>
      <c r="S824" s="235" t="s">
        <v>119</v>
      </c>
      <c r="T824" s="235" t="s">
        <v>53</v>
      </c>
      <c r="U824" s="235" t="s">
        <v>58</v>
      </c>
      <c r="V824" s="235" t="s">
        <v>48</v>
      </c>
      <c r="W824" s="235" t="s">
        <v>8988</v>
      </c>
      <c r="X824" s="235" t="s">
        <v>60</v>
      </c>
      <c r="Y824" s="235">
        <v>0</v>
      </c>
      <c r="Z824" s="235">
        <v>100</v>
      </c>
      <c r="AA824" s="235" t="s"/>
    </row>
    <row r="825" spans="1:27">
      <c r="A825" s="235" t="s">
        <v>11737</v>
      </c>
      <c r="B825" s="235" t="s">
        <v>45</v>
      </c>
      <c r="C825" s="235" t="s">
        <v>8952</v>
      </c>
      <c r="D825" s="235" t="s">
        <v>47</v>
      </c>
      <c r="E825" s="235" t="s">
        <v>48</v>
      </c>
      <c r="F825" s="235" t="s">
        <v>11738</v>
      </c>
      <c r="G825" s="235" t="s">
        <v>11739</v>
      </c>
      <c r="H825" s="235" t="s">
        <v>11715</v>
      </c>
      <c r="I825" s="235" t="s">
        <v>52</v>
      </c>
      <c r="J825" s="235" t="s">
        <v>53</v>
      </c>
      <c r="K825" s="235" t="s">
        <v>385</v>
      </c>
      <c r="L825" s="235" t="s">
        <v>55</v>
      </c>
      <c r="M825" s="235" t="s">
        <v>11740</v>
      </c>
      <c r="N825" s="235" t="s">
        <v>57</v>
      </c>
      <c r="O825" s="235" t="s">
        <v>47</v>
      </c>
      <c r="P825" s="235" t="s">
        <v>47</v>
      </c>
      <c r="Q825" s="235" t="s">
        <v>57</v>
      </c>
      <c r="R825" s="235" t="s">
        <v>57</v>
      </c>
      <c r="S825" s="235" t="s">
        <v>48</v>
      </c>
      <c r="T825" s="235" t="s">
        <v>48</v>
      </c>
      <c r="U825" s="235" t="s">
        <v>58</v>
      </c>
      <c r="V825" s="235" t="s">
        <v>48</v>
      </c>
      <c r="W825" s="235" t="s">
        <v>11741</v>
      </c>
      <c r="X825" s="235" t="s">
        <v>60</v>
      </c>
      <c r="Y825" s="235">
        <v>1240</v>
      </c>
      <c r="Z825" s="235">
        <v>0</v>
      </c>
      <c r="AA825" s="235" t="s"/>
    </row>
    <row r="826" spans="1:27">
      <c r="A826" s="235" t="s">
        <v>11742</v>
      </c>
      <c r="B826" s="235" t="s">
        <v>45</v>
      </c>
      <c r="C826" s="235" t="s">
        <v>8952</v>
      </c>
      <c r="D826" s="235" t="s">
        <v>47</v>
      </c>
      <c r="E826" s="235" t="s">
        <v>48</v>
      </c>
      <c r="F826" s="235" t="s">
        <v>11710</v>
      </c>
      <c r="G826" s="235" t="s">
        <v>11711</v>
      </c>
      <c r="H826" s="235" t="s">
        <v>11682</v>
      </c>
      <c r="I826" s="235" t="s">
        <v>52</v>
      </c>
      <c r="J826" s="235" t="s">
        <v>116</v>
      </c>
      <c r="K826" s="235" t="s">
        <v>385</v>
      </c>
      <c r="L826" s="235" t="s">
        <v>55</v>
      </c>
      <c r="M826" s="235" t="s">
        <v>57</v>
      </c>
      <c r="N826" s="235" t="s">
        <v>57</v>
      </c>
      <c r="O826" s="235" t="s">
        <v>11743</v>
      </c>
      <c r="P826" s="235" t="s">
        <v>11744</v>
      </c>
      <c r="Q826" s="235" t="s">
        <v>9164</v>
      </c>
      <c r="R826" s="235" t="s">
        <v>57</v>
      </c>
      <c r="S826" s="235" t="s">
        <v>119</v>
      </c>
      <c r="T826" s="235" t="s">
        <v>53</v>
      </c>
      <c r="U826" s="235" t="s">
        <v>58</v>
      </c>
      <c r="V826" s="235" t="s">
        <v>48</v>
      </c>
      <c r="W826" s="235" t="s">
        <v>9232</v>
      </c>
      <c r="X826" s="235" t="s">
        <v>60</v>
      </c>
      <c r="Y826" s="235">
        <v>0</v>
      </c>
      <c r="Z826" s="235">
        <v>290</v>
      </c>
      <c r="AA826" s="235" t="s"/>
    </row>
    <row r="827" spans="1:27">
      <c r="A827" s="235" t="s">
        <v>11745</v>
      </c>
      <c r="B827" s="235" t="s">
        <v>45</v>
      </c>
      <c r="C827" s="235" t="s">
        <v>8952</v>
      </c>
      <c r="D827" s="235" t="s">
        <v>47</v>
      </c>
      <c r="E827" s="235" t="s">
        <v>48</v>
      </c>
      <c r="F827" s="235" t="s">
        <v>11713</v>
      </c>
      <c r="G827" s="235" t="s">
        <v>11714</v>
      </c>
      <c r="H827" s="235" t="s">
        <v>11715</v>
      </c>
      <c r="I827" s="235" t="s">
        <v>52</v>
      </c>
      <c r="J827" s="235" t="s">
        <v>116</v>
      </c>
      <c r="K827" s="235" t="s">
        <v>385</v>
      </c>
      <c r="L827" s="235" t="s">
        <v>55</v>
      </c>
      <c r="M827" s="235" t="s">
        <v>57</v>
      </c>
      <c r="N827" s="235" t="s">
        <v>57</v>
      </c>
      <c r="O827" s="235" t="s">
        <v>11746</v>
      </c>
      <c r="P827" s="235" t="s">
        <v>11747</v>
      </c>
      <c r="Q827" s="235" t="s">
        <v>8987</v>
      </c>
      <c r="R827" s="235" t="s">
        <v>57</v>
      </c>
      <c r="S827" s="235" t="s">
        <v>119</v>
      </c>
      <c r="T827" s="235" t="s">
        <v>53</v>
      </c>
      <c r="U827" s="235" t="s">
        <v>58</v>
      </c>
      <c r="V827" s="235" t="s">
        <v>48</v>
      </c>
      <c r="W827" s="235" t="s">
        <v>8988</v>
      </c>
      <c r="X827" s="235" t="s">
        <v>60</v>
      </c>
      <c r="Y827" s="235">
        <v>0</v>
      </c>
      <c r="Z827" s="235">
        <v>100</v>
      </c>
      <c r="AA827" s="235" t="s"/>
    </row>
    <row r="828" spans="1:27">
      <c r="A828" s="235" t="s">
        <v>11748</v>
      </c>
      <c r="B828" s="235" t="s">
        <v>45</v>
      </c>
      <c r="C828" s="235" t="s">
        <v>8952</v>
      </c>
      <c r="D828" s="235" t="s">
        <v>47</v>
      </c>
      <c r="E828" s="235" t="s">
        <v>48</v>
      </c>
      <c r="F828" s="235" t="s">
        <v>11749</v>
      </c>
      <c r="G828" s="235" t="s">
        <v>11750</v>
      </c>
      <c r="H828" s="235" t="s">
        <v>10036</v>
      </c>
      <c r="I828" s="235" t="s">
        <v>52</v>
      </c>
      <c r="J828" s="235" t="s">
        <v>53</v>
      </c>
      <c r="K828" s="235" t="s">
        <v>467</v>
      </c>
      <c r="L828" s="235" t="s">
        <v>55</v>
      </c>
      <c r="M828" s="235" t="s">
        <v>9400</v>
      </c>
      <c r="N828" s="235" t="s">
        <v>57</v>
      </c>
      <c r="O828" s="235" t="s">
        <v>47</v>
      </c>
      <c r="P828" s="235" t="s">
        <v>47</v>
      </c>
      <c r="Q828" s="235" t="s">
        <v>57</v>
      </c>
      <c r="R828" s="235" t="s">
        <v>57</v>
      </c>
      <c r="S828" s="235" t="s">
        <v>48</v>
      </c>
      <c r="T828" s="235" t="s">
        <v>48</v>
      </c>
      <c r="U828" s="235" t="s">
        <v>58</v>
      </c>
      <c r="V828" s="235" t="s">
        <v>48</v>
      </c>
      <c r="W828" s="235" t="s">
        <v>9401</v>
      </c>
      <c r="X828" s="235" t="s">
        <v>60</v>
      </c>
      <c r="Y828" s="235">
        <v>270</v>
      </c>
      <c r="Z828" s="235">
        <v>0</v>
      </c>
      <c r="AA828" s="235" t="s"/>
    </row>
    <row r="829" spans="1:27">
      <c r="A829" s="235" t="s">
        <v>11751</v>
      </c>
      <c r="B829" s="235" t="s">
        <v>45</v>
      </c>
      <c r="C829" s="235" t="s">
        <v>8952</v>
      </c>
      <c r="D829" s="235" t="s">
        <v>47</v>
      </c>
      <c r="E829" s="235" t="s">
        <v>48</v>
      </c>
      <c r="F829" s="235" t="s">
        <v>11749</v>
      </c>
      <c r="G829" s="235" t="s">
        <v>11750</v>
      </c>
      <c r="H829" s="235" t="s">
        <v>10036</v>
      </c>
      <c r="I829" s="235" t="s">
        <v>52</v>
      </c>
      <c r="J829" s="235" t="s">
        <v>116</v>
      </c>
      <c r="K829" s="235" t="s">
        <v>467</v>
      </c>
      <c r="L829" s="235" t="s">
        <v>55</v>
      </c>
      <c r="M829" s="235" t="s">
        <v>57</v>
      </c>
      <c r="N829" s="235" t="s">
        <v>57</v>
      </c>
      <c r="O829" s="235" t="s">
        <v>11752</v>
      </c>
      <c r="P829" s="235" t="s">
        <v>11753</v>
      </c>
      <c r="Q829" s="235" t="s">
        <v>8987</v>
      </c>
      <c r="R829" s="235" t="s">
        <v>57</v>
      </c>
      <c r="S829" s="235" t="s">
        <v>119</v>
      </c>
      <c r="T829" s="235" t="s">
        <v>53</v>
      </c>
      <c r="U829" s="235" t="s">
        <v>58</v>
      </c>
      <c r="V829" s="235" t="s">
        <v>48</v>
      </c>
      <c r="W829" s="235" t="s">
        <v>8988</v>
      </c>
      <c r="X829" s="235" t="s">
        <v>60</v>
      </c>
      <c r="Y829" s="235">
        <v>0</v>
      </c>
      <c r="Z829" s="235">
        <v>100</v>
      </c>
      <c r="AA829" s="235" t="s"/>
    </row>
    <row r="830" spans="1:27">
      <c r="A830" s="235" t="s">
        <v>11754</v>
      </c>
      <c r="B830" s="235" t="s">
        <v>45</v>
      </c>
      <c r="C830" s="235" t="s">
        <v>8952</v>
      </c>
      <c r="D830" s="235" t="s">
        <v>47</v>
      </c>
      <c r="E830" s="235" t="s">
        <v>48</v>
      </c>
      <c r="F830" s="235" t="s">
        <v>11755</v>
      </c>
      <c r="G830" s="235" t="s">
        <v>11756</v>
      </c>
      <c r="H830" s="235" t="s">
        <v>8968</v>
      </c>
      <c r="I830" s="235" t="s">
        <v>52</v>
      </c>
      <c r="J830" s="235" t="s">
        <v>53</v>
      </c>
      <c r="K830" s="235" t="s">
        <v>385</v>
      </c>
      <c r="L830" s="235" t="s">
        <v>55</v>
      </c>
      <c r="M830" s="235" t="s">
        <v>9164</v>
      </c>
      <c r="N830" s="235" t="s">
        <v>57</v>
      </c>
      <c r="O830" s="235" t="s">
        <v>47</v>
      </c>
      <c r="P830" s="235" t="s">
        <v>47</v>
      </c>
      <c r="Q830" s="235" t="s">
        <v>57</v>
      </c>
      <c r="R830" s="235" t="s">
        <v>57</v>
      </c>
      <c r="S830" s="235" t="s">
        <v>48</v>
      </c>
      <c r="T830" s="235" t="s">
        <v>48</v>
      </c>
      <c r="U830" s="235" t="s">
        <v>58</v>
      </c>
      <c r="V830" s="235" t="s">
        <v>48</v>
      </c>
      <c r="W830" s="235" t="s">
        <v>9165</v>
      </c>
      <c r="X830" s="235" t="s">
        <v>60</v>
      </c>
      <c r="Y830" s="235">
        <v>290</v>
      </c>
      <c r="Z830" s="235">
        <v>0</v>
      </c>
      <c r="AA830" s="235" t="s"/>
    </row>
    <row r="831" spans="1:27">
      <c r="A831" s="235" t="s">
        <v>11757</v>
      </c>
      <c r="B831" s="235" t="s">
        <v>45</v>
      </c>
      <c r="C831" s="235" t="s">
        <v>8952</v>
      </c>
      <c r="D831" s="235" t="s">
        <v>47</v>
      </c>
      <c r="E831" s="235" t="s">
        <v>48</v>
      </c>
      <c r="F831" s="235" t="s">
        <v>11758</v>
      </c>
      <c r="G831" s="235" t="s">
        <v>11759</v>
      </c>
      <c r="H831" s="235" t="s">
        <v>11112</v>
      </c>
      <c r="I831" s="235" t="s">
        <v>52</v>
      </c>
      <c r="J831" s="235" t="s">
        <v>53</v>
      </c>
      <c r="K831" s="235" t="s">
        <v>1534</v>
      </c>
      <c r="L831" s="235" t="s">
        <v>55</v>
      </c>
      <c r="M831" s="235" t="s">
        <v>8969</v>
      </c>
      <c r="N831" s="235" t="s">
        <v>57</v>
      </c>
      <c r="O831" s="235" t="s">
        <v>47</v>
      </c>
      <c r="P831" s="235" t="s">
        <v>47</v>
      </c>
      <c r="Q831" s="235" t="s">
        <v>57</v>
      </c>
      <c r="R831" s="235" t="s">
        <v>57</v>
      </c>
      <c r="S831" s="235" t="s">
        <v>48</v>
      </c>
      <c r="T831" s="235" t="s">
        <v>48</v>
      </c>
      <c r="U831" s="235" t="s">
        <v>58</v>
      </c>
      <c r="V831" s="235" t="s">
        <v>48</v>
      </c>
      <c r="W831" s="235" t="s">
        <v>8970</v>
      </c>
      <c r="X831" s="235" t="s">
        <v>60</v>
      </c>
      <c r="Y831" s="235">
        <v>300</v>
      </c>
      <c r="Z831" s="235">
        <v>0</v>
      </c>
      <c r="AA831" s="235" t="s"/>
    </row>
    <row r="832" spans="1:27">
      <c r="A832" s="235" t="s">
        <v>11760</v>
      </c>
      <c r="B832" s="235" t="s">
        <v>45</v>
      </c>
      <c r="C832" s="235" t="s">
        <v>8952</v>
      </c>
      <c r="D832" s="235" t="s">
        <v>47</v>
      </c>
      <c r="E832" s="235" t="s">
        <v>48</v>
      </c>
      <c r="F832" s="235" t="s">
        <v>11758</v>
      </c>
      <c r="G832" s="235" t="s">
        <v>11759</v>
      </c>
      <c r="H832" s="235" t="s">
        <v>11112</v>
      </c>
      <c r="I832" s="235" t="s">
        <v>52</v>
      </c>
      <c r="J832" s="235" t="s">
        <v>116</v>
      </c>
      <c r="K832" s="235" t="s">
        <v>1534</v>
      </c>
      <c r="L832" s="235" t="s">
        <v>55</v>
      </c>
      <c r="M832" s="235" t="s">
        <v>57</v>
      </c>
      <c r="N832" s="235" t="s">
        <v>57</v>
      </c>
      <c r="O832" s="235" t="s">
        <v>11761</v>
      </c>
      <c r="P832" s="235" t="s">
        <v>11762</v>
      </c>
      <c r="Q832" s="235" t="s">
        <v>8987</v>
      </c>
      <c r="R832" s="235" t="s">
        <v>57</v>
      </c>
      <c r="S832" s="235" t="s">
        <v>119</v>
      </c>
      <c r="T832" s="235" t="s">
        <v>53</v>
      </c>
      <c r="U832" s="235" t="s">
        <v>58</v>
      </c>
      <c r="V832" s="235" t="s">
        <v>48</v>
      </c>
      <c r="W832" s="235" t="s">
        <v>8988</v>
      </c>
      <c r="X832" s="235" t="s">
        <v>60</v>
      </c>
      <c r="Y832" s="235">
        <v>0</v>
      </c>
      <c r="Z832" s="235">
        <v>100</v>
      </c>
      <c r="AA832" s="235" t="s"/>
    </row>
    <row r="833" spans="1:27">
      <c r="A833" s="235" t="s">
        <v>11763</v>
      </c>
      <c r="B833" s="235" t="s">
        <v>45</v>
      </c>
      <c r="C833" s="235" t="s">
        <v>8952</v>
      </c>
      <c r="D833" s="235" t="s">
        <v>47</v>
      </c>
      <c r="E833" s="235" t="s">
        <v>48</v>
      </c>
      <c r="F833" s="235" t="s">
        <v>11764</v>
      </c>
      <c r="G833" s="235" t="s">
        <v>11765</v>
      </c>
      <c r="H833" s="235" t="s">
        <v>10036</v>
      </c>
      <c r="I833" s="235" t="s">
        <v>52</v>
      </c>
      <c r="J833" s="235" t="s">
        <v>53</v>
      </c>
      <c r="K833" s="235" t="s">
        <v>467</v>
      </c>
      <c r="L833" s="235" t="s">
        <v>55</v>
      </c>
      <c r="M833" s="235" t="s">
        <v>10590</v>
      </c>
      <c r="N833" s="235" t="s">
        <v>57</v>
      </c>
      <c r="O833" s="235" t="s">
        <v>47</v>
      </c>
      <c r="P833" s="235" t="s">
        <v>47</v>
      </c>
      <c r="Q833" s="235" t="s">
        <v>57</v>
      </c>
      <c r="R833" s="235" t="s">
        <v>57</v>
      </c>
      <c r="S833" s="235" t="s">
        <v>48</v>
      </c>
      <c r="T833" s="235" t="s">
        <v>48</v>
      </c>
      <c r="U833" s="235" t="s">
        <v>58</v>
      </c>
      <c r="V833" s="235" t="s">
        <v>48</v>
      </c>
      <c r="W833" s="235" t="s">
        <v>10591</v>
      </c>
      <c r="X833" s="235" t="s">
        <v>60</v>
      </c>
      <c r="Y833" s="235">
        <v>590</v>
      </c>
      <c r="Z833" s="235">
        <v>0</v>
      </c>
      <c r="AA833" s="235" t="s"/>
    </row>
    <row r="834" spans="1:27">
      <c r="A834" s="235" t="s">
        <v>11766</v>
      </c>
      <c r="B834" s="235" t="s">
        <v>45</v>
      </c>
      <c r="C834" s="235" t="s">
        <v>8952</v>
      </c>
      <c r="D834" s="235" t="s">
        <v>47</v>
      </c>
      <c r="E834" s="235" t="s">
        <v>48</v>
      </c>
      <c r="F834" s="235" t="s">
        <v>11764</v>
      </c>
      <c r="G834" s="235" t="s">
        <v>11765</v>
      </c>
      <c r="H834" s="235" t="s">
        <v>10036</v>
      </c>
      <c r="I834" s="235" t="s">
        <v>52</v>
      </c>
      <c r="J834" s="235" t="s">
        <v>116</v>
      </c>
      <c r="K834" s="235" t="s">
        <v>467</v>
      </c>
      <c r="L834" s="235" t="s">
        <v>55</v>
      </c>
      <c r="M834" s="235" t="s">
        <v>57</v>
      </c>
      <c r="N834" s="235" t="s">
        <v>57</v>
      </c>
      <c r="O834" s="235" t="s">
        <v>11767</v>
      </c>
      <c r="P834" s="235" t="s">
        <v>11768</v>
      </c>
      <c r="Q834" s="235" t="s">
        <v>8998</v>
      </c>
      <c r="R834" s="235" t="s">
        <v>57</v>
      </c>
      <c r="S834" s="235" t="s">
        <v>119</v>
      </c>
      <c r="T834" s="235" t="s">
        <v>53</v>
      </c>
      <c r="U834" s="235" t="s">
        <v>58</v>
      </c>
      <c r="V834" s="235" t="s">
        <v>48</v>
      </c>
      <c r="W834" s="235" t="s">
        <v>8999</v>
      </c>
      <c r="X834" s="235" t="s">
        <v>60</v>
      </c>
      <c r="Y834" s="235">
        <v>0</v>
      </c>
      <c r="Z834" s="235">
        <v>400</v>
      </c>
      <c r="AA834" s="235" t="s"/>
    </row>
    <row r="835" spans="1:27">
      <c r="A835" s="235" t="s">
        <v>11769</v>
      </c>
      <c r="B835" s="235" t="s">
        <v>45</v>
      </c>
      <c r="C835" s="235" t="s">
        <v>8952</v>
      </c>
      <c r="D835" s="235" t="s">
        <v>47</v>
      </c>
      <c r="E835" s="235" t="s">
        <v>48</v>
      </c>
      <c r="F835" s="235" t="s">
        <v>11770</v>
      </c>
      <c r="G835" s="235" t="s">
        <v>11771</v>
      </c>
      <c r="H835" s="235" t="s">
        <v>9766</v>
      </c>
      <c r="I835" s="235" t="s">
        <v>52</v>
      </c>
      <c r="J835" s="235" t="s">
        <v>53</v>
      </c>
      <c r="K835" s="235" t="s">
        <v>162</v>
      </c>
      <c r="L835" s="235" t="s">
        <v>55</v>
      </c>
      <c r="M835" s="235" t="s">
        <v>9400</v>
      </c>
      <c r="N835" s="235" t="s">
        <v>57</v>
      </c>
      <c r="O835" s="235" t="s">
        <v>47</v>
      </c>
      <c r="P835" s="235" t="s">
        <v>47</v>
      </c>
      <c r="Q835" s="235" t="s">
        <v>57</v>
      </c>
      <c r="R835" s="235" t="s">
        <v>57</v>
      </c>
      <c r="S835" s="235" t="s">
        <v>48</v>
      </c>
      <c r="T835" s="235" t="s">
        <v>48</v>
      </c>
      <c r="U835" s="235" t="s">
        <v>58</v>
      </c>
      <c r="V835" s="235" t="s">
        <v>48</v>
      </c>
      <c r="W835" s="235" t="s">
        <v>9401</v>
      </c>
      <c r="X835" s="235" t="s">
        <v>60</v>
      </c>
      <c r="Y835" s="235">
        <v>270</v>
      </c>
      <c r="Z835" s="235">
        <v>0</v>
      </c>
      <c r="AA835" s="235" t="s"/>
    </row>
    <row r="836" spans="1:27">
      <c r="A836" s="235" t="s">
        <v>11772</v>
      </c>
      <c r="B836" s="235" t="s">
        <v>45</v>
      </c>
      <c r="C836" s="235" t="s">
        <v>8952</v>
      </c>
      <c r="D836" s="235" t="s">
        <v>47</v>
      </c>
      <c r="E836" s="235" t="s">
        <v>48</v>
      </c>
      <c r="F836" s="235" t="s">
        <v>11773</v>
      </c>
      <c r="G836" s="235" t="s">
        <v>11774</v>
      </c>
      <c r="H836" s="235" t="s">
        <v>11682</v>
      </c>
      <c r="I836" s="235" t="s">
        <v>52</v>
      </c>
      <c r="J836" s="235" t="s">
        <v>53</v>
      </c>
      <c r="K836" s="235" t="s">
        <v>385</v>
      </c>
      <c r="L836" s="235" t="s">
        <v>55</v>
      </c>
      <c r="M836" s="235" t="s">
        <v>9164</v>
      </c>
      <c r="N836" s="235" t="s">
        <v>57</v>
      </c>
      <c r="O836" s="235" t="s">
        <v>47</v>
      </c>
      <c r="P836" s="235" t="s">
        <v>47</v>
      </c>
      <c r="Q836" s="235" t="s">
        <v>57</v>
      </c>
      <c r="R836" s="235" t="s">
        <v>57</v>
      </c>
      <c r="S836" s="235" t="s">
        <v>48</v>
      </c>
      <c r="T836" s="235" t="s">
        <v>48</v>
      </c>
      <c r="U836" s="235" t="s">
        <v>58</v>
      </c>
      <c r="V836" s="235" t="s">
        <v>48</v>
      </c>
      <c r="W836" s="235" t="s">
        <v>9165</v>
      </c>
      <c r="X836" s="235" t="s">
        <v>60</v>
      </c>
      <c r="Y836" s="235">
        <v>290</v>
      </c>
      <c r="Z836" s="235">
        <v>0</v>
      </c>
      <c r="AA836" s="235" t="s"/>
    </row>
    <row r="837" spans="1:27">
      <c r="A837" s="235" t="s">
        <v>11775</v>
      </c>
      <c r="B837" s="235" t="s">
        <v>45</v>
      </c>
      <c r="C837" s="235" t="s">
        <v>8952</v>
      </c>
      <c r="D837" s="235" t="s">
        <v>47</v>
      </c>
      <c r="E837" s="235" t="s">
        <v>48</v>
      </c>
      <c r="F837" s="235" t="s">
        <v>11776</v>
      </c>
      <c r="G837" s="235" t="s">
        <v>11777</v>
      </c>
      <c r="H837" s="235" t="s">
        <v>11112</v>
      </c>
      <c r="I837" s="235" t="s">
        <v>52</v>
      </c>
      <c r="J837" s="235" t="s">
        <v>53</v>
      </c>
      <c r="K837" s="235" t="s">
        <v>1534</v>
      </c>
      <c r="L837" s="235" t="s">
        <v>55</v>
      </c>
      <c r="M837" s="235" t="s">
        <v>8969</v>
      </c>
      <c r="N837" s="235" t="s">
        <v>57</v>
      </c>
      <c r="O837" s="235" t="s">
        <v>47</v>
      </c>
      <c r="P837" s="235" t="s">
        <v>47</v>
      </c>
      <c r="Q837" s="235" t="s">
        <v>57</v>
      </c>
      <c r="R837" s="235" t="s">
        <v>57</v>
      </c>
      <c r="S837" s="235" t="s">
        <v>48</v>
      </c>
      <c r="T837" s="235" t="s">
        <v>48</v>
      </c>
      <c r="U837" s="235" t="s">
        <v>58</v>
      </c>
      <c r="V837" s="235" t="s">
        <v>48</v>
      </c>
      <c r="W837" s="235" t="s">
        <v>8970</v>
      </c>
      <c r="X837" s="235" t="s">
        <v>60</v>
      </c>
      <c r="Y837" s="235">
        <v>300</v>
      </c>
      <c r="Z837" s="235">
        <v>0</v>
      </c>
      <c r="AA837" s="235" t="s"/>
    </row>
    <row r="838" spans="1:27">
      <c r="A838" s="235" t="s">
        <v>11778</v>
      </c>
      <c r="B838" s="235" t="s">
        <v>45</v>
      </c>
      <c r="C838" s="235" t="s">
        <v>8952</v>
      </c>
      <c r="D838" s="235" t="s">
        <v>47</v>
      </c>
      <c r="E838" s="235" t="s">
        <v>48</v>
      </c>
      <c r="F838" s="235" t="s">
        <v>11776</v>
      </c>
      <c r="G838" s="235" t="s">
        <v>11777</v>
      </c>
      <c r="H838" s="235" t="s">
        <v>11112</v>
      </c>
      <c r="I838" s="235" t="s">
        <v>52</v>
      </c>
      <c r="J838" s="235" t="s">
        <v>116</v>
      </c>
      <c r="K838" s="235" t="s">
        <v>1534</v>
      </c>
      <c r="L838" s="235" t="s">
        <v>55</v>
      </c>
      <c r="M838" s="235" t="s">
        <v>57</v>
      </c>
      <c r="N838" s="235" t="s">
        <v>57</v>
      </c>
      <c r="O838" s="235" t="s">
        <v>11779</v>
      </c>
      <c r="P838" s="235" t="s">
        <v>11780</v>
      </c>
      <c r="Q838" s="235" t="s">
        <v>8987</v>
      </c>
      <c r="R838" s="235" t="s">
        <v>57</v>
      </c>
      <c r="S838" s="235" t="s">
        <v>119</v>
      </c>
      <c r="T838" s="235" t="s">
        <v>53</v>
      </c>
      <c r="U838" s="235" t="s">
        <v>58</v>
      </c>
      <c r="V838" s="235" t="s">
        <v>48</v>
      </c>
      <c r="W838" s="235" t="s">
        <v>8988</v>
      </c>
      <c r="X838" s="235" t="s">
        <v>60</v>
      </c>
      <c r="Y838" s="235">
        <v>0</v>
      </c>
      <c r="Z838" s="235">
        <v>100</v>
      </c>
      <c r="AA838" s="235" t="s"/>
    </row>
    <row r="839" spans="1:27">
      <c r="A839" s="235" t="s">
        <v>11781</v>
      </c>
      <c r="B839" s="235" t="s">
        <v>45</v>
      </c>
      <c r="C839" s="235" t="s">
        <v>8952</v>
      </c>
      <c r="D839" s="235" t="s">
        <v>47</v>
      </c>
      <c r="E839" s="235" t="s">
        <v>48</v>
      </c>
      <c r="F839" s="235" t="s">
        <v>11782</v>
      </c>
      <c r="G839" s="235" t="s">
        <v>11783</v>
      </c>
      <c r="H839" s="235" t="s">
        <v>2824</v>
      </c>
      <c r="I839" s="235" t="s">
        <v>52</v>
      </c>
      <c r="J839" s="235" t="s">
        <v>53</v>
      </c>
      <c r="K839" s="235" t="s">
        <v>385</v>
      </c>
      <c r="L839" s="235" t="s">
        <v>55</v>
      </c>
      <c r="M839" s="235" t="s">
        <v>9169</v>
      </c>
      <c r="N839" s="235" t="s">
        <v>57</v>
      </c>
      <c r="O839" s="235" t="s">
        <v>47</v>
      </c>
      <c r="P839" s="235" t="s">
        <v>47</v>
      </c>
      <c r="Q839" s="235" t="s">
        <v>57</v>
      </c>
      <c r="R839" s="235" t="s">
        <v>57</v>
      </c>
      <c r="S839" s="235" t="s">
        <v>48</v>
      </c>
      <c r="T839" s="235" t="s">
        <v>48</v>
      </c>
      <c r="U839" s="235" t="s">
        <v>58</v>
      </c>
      <c r="V839" s="235" t="s">
        <v>48</v>
      </c>
      <c r="W839" s="235" t="s">
        <v>9170</v>
      </c>
      <c r="X839" s="235" t="s">
        <v>60</v>
      </c>
      <c r="Y839" s="235">
        <v>235</v>
      </c>
      <c r="Z839" s="235">
        <v>0</v>
      </c>
      <c r="AA839" s="235" t="s"/>
    </row>
    <row r="840" spans="1:27">
      <c r="A840" s="235" t="s">
        <v>11784</v>
      </c>
      <c r="B840" s="235" t="s">
        <v>45</v>
      </c>
      <c r="C840" s="235" t="s">
        <v>8952</v>
      </c>
      <c r="D840" s="235" t="s">
        <v>47</v>
      </c>
      <c r="E840" s="235" t="s">
        <v>48</v>
      </c>
      <c r="F840" s="235" t="s">
        <v>11738</v>
      </c>
      <c r="G840" s="235" t="s">
        <v>11739</v>
      </c>
      <c r="H840" s="235" t="s">
        <v>11715</v>
      </c>
      <c r="I840" s="235" t="s">
        <v>52</v>
      </c>
      <c r="J840" s="235" t="s">
        <v>116</v>
      </c>
      <c r="K840" s="235" t="s">
        <v>385</v>
      </c>
      <c r="L840" s="235" t="s">
        <v>55</v>
      </c>
      <c r="M840" s="235" t="s">
        <v>57</v>
      </c>
      <c r="N840" s="235" t="s">
        <v>57</v>
      </c>
      <c r="O840" s="235" t="s">
        <v>11785</v>
      </c>
      <c r="P840" s="235" t="s">
        <v>11786</v>
      </c>
      <c r="Q840" s="235" t="s">
        <v>8998</v>
      </c>
      <c r="R840" s="235" t="s">
        <v>57</v>
      </c>
      <c r="S840" s="235" t="s">
        <v>119</v>
      </c>
      <c r="T840" s="235" t="s">
        <v>53</v>
      </c>
      <c r="U840" s="235" t="s">
        <v>58</v>
      </c>
      <c r="V840" s="235" t="s">
        <v>48</v>
      </c>
      <c r="W840" s="235" t="s">
        <v>8999</v>
      </c>
      <c r="X840" s="235" t="s">
        <v>60</v>
      </c>
      <c r="Y840" s="235">
        <v>0</v>
      </c>
      <c r="Z840" s="235">
        <v>400</v>
      </c>
      <c r="AA840" s="235" t="s"/>
    </row>
    <row r="841" spans="1:27">
      <c r="A841" s="235" t="s">
        <v>11787</v>
      </c>
      <c r="B841" s="235" t="s">
        <v>45</v>
      </c>
      <c r="C841" s="235" t="s">
        <v>8952</v>
      </c>
      <c r="D841" s="235" t="s">
        <v>47</v>
      </c>
      <c r="E841" s="235" t="s">
        <v>48</v>
      </c>
      <c r="F841" s="235" t="s">
        <v>11738</v>
      </c>
      <c r="G841" s="235" t="s">
        <v>11739</v>
      </c>
      <c r="H841" s="235" t="s">
        <v>11715</v>
      </c>
      <c r="I841" s="235" t="s">
        <v>52</v>
      </c>
      <c r="J841" s="235" t="s">
        <v>116</v>
      </c>
      <c r="K841" s="235" t="s">
        <v>385</v>
      </c>
      <c r="L841" s="235" t="s">
        <v>55</v>
      </c>
      <c r="M841" s="235" t="s">
        <v>57</v>
      </c>
      <c r="N841" s="235" t="s">
        <v>57</v>
      </c>
      <c r="O841" s="235" t="s">
        <v>11788</v>
      </c>
      <c r="P841" s="235" t="s">
        <v>11789</v>
      </c>
      <c r="Q841" s="235" t="s">
        <v>10303</v>
      </c>
      <c r="R841" s="235" t="s">
        <v>57</v>
      </c>
      <c r="S841" s="235" t="s">
        <v>119</v>
      </c>
      <c r="T841" s="235" t="s">
        <v>53</v>
      </c>
      <c r="U841" s="235" t="s">
        <v>58</v>
      </c>
      <c r="V841" s="235" t="s">
        <v>48</v>
      </c>
      <c r="W841" s="235" t="s">
        <v>10304</v>
      </c>
      <c r="X841" s="235" t="s">
        <v>60</v>
      </c>
      <c r="Y841" s="235">
        <v>0</v>
      </c>
      <c r="Z841" s="235">
        <v>350</v>
      </c>
      <c r="AA841" s="235" t="s"/>
    </row>
    <row r="842" spans="1:27">
      <c r="A842" s="235" t="s">
        <v>11790</v>
      </c>
      <c r="B842" s="235" t="s">
        <v>45</v>
      </c>
      <c r="C842" s="235" t="s">
        <v>8952</v>
      </c>
      <c r="D842" s="235" t="s">
        <v>47</v>
      </c>
      <c r="E842" s="235" t="s">
        <v>48</v>
      </c>
      <c r="F842" s="235" t="s">
        <v>11791</v>
      </c>
      <c r="G842" s="235" t="s">
        <v>11792</v>
      </c>
      <c r="H842" s="235" t="s">
        <v>11682</v>
      </c>
      <c r="I842" s="235" t="s">
        <v>52</v>
      </c>
      <c r="J842" s="235" t="s">
        <v>53</v>
      </c>
      <c r="K842" s="235" t="s">
        <v>385</v>
      </c>
      <c r="L842" s="235" t="s">
        <v>55</v>
      </c>
      <c r="M842" s="235" t="s">
        <v>9164</v>
      </c>
      <c r="N842" s="235" t="s">
        <v>57</v>
      </c>
      <c r="O842" s="235" t="s">
        <v>47</v>
      </c>
      <c r="P842" s="235" t="s">
        <v>47</v>
      </c>
      <c r="Q842" s="235" t="s">
        <v>57</v>
      </c>
      <c r="R842" s="235" t="s">
        <v>57</v>
      </c>
      <c r="S842" s="235" t="s">
        <v>48</v>
      </c>
      <c r="T842" s="235" t="s">
        <v>48</v>
      </c>
      <c r="U842" s="235" t="s">
        <v>58</v>
      </c>
      <c r="V842" s="235" t="s">
        <v>48</v>
      </c>
      <c r="W842" s="235" t="s">
        <v>9165</v>
      </c>
      <c r="X842" s="235" t="s">
        <v>60</v>
      </c>
      <c r="Y842" s="235">
        <v>290</v>
      </c>
      <c r="Z842" s="235">
        <v>0</v>
      </c>
      <c r="AA842" s="235" t="s"/>
    </row>
    <row r="843" spans="1:27">
      <c r="A843" s="235" t="s">
        <v>11793</v>
      </c>
      <c r="B843" s="235" t="s">
        <v>45</v>
      </c>
      <c r="C843" s="235" t="s">
        <v>8952</v>
      </c>
      <c r="D843" s="235" t="s">
        <v>47</v>
      </c>
      <c r="E843" s="235" t="s">
        <v>48</v>
      </c>
      <c r="F843" s="235" t="s">
        <v>11794</v>
      </c>
      <c r="G843" s="235" t="s">
        <v>11795</v>
      </c>
      <c r="H843" s="235" t="s">
        <v>9605</v>
      </c>
      <c r="I843" s="235" t="s">
        <v>52</v>
      </c>
      <c r="J843" s="235" t="s">
        <v>53</v>
      </c>
      <c r="K843" s="235" t="s">
        <v>162</v>
      </c>
      <c r="L843" s="235" t="s">
        <v>55</v>
      </c>
      <c r="M843" s="235" t="s">
        <v>9164</v>
      </c>
      <c r="N843" s="235" t="s">
        <v>57</v>
      </c>
      <c r="O843" s="235" t="s">
        <v>47</v>
      </c>
      <c r="P843" s="235" t="s">
        <v>47</v>
      </c>
      <c r="Q843" s="235" t="s">
        <v>57</v>
      </c>
      <c r="R843" s="235" t="s">
        <v>57</v>
      </c>
      <c r="S843" s="235" t="s">
        <v>48</v>
      </c>
      <c r="T843" s="235" t="s">
        <v>48</v>
      </c>
      <c r="U843" s="235" t="s">
        <v>58</v>
      </c>
      <c r="V843" s="235" t="s">
        <v>48</v>
      </c>
      <c r="W843" s="235" t="s">
        <v>9165</v>
      </c>
      <c r="X843" s="235" t="s">
        <v>60</v>
      </c>
      <c r="Y843" s="235">
        <v>290</v>
      </c>
      <c r="Z843" s="235">
        <v>0</v>
      </c>
      <c r="AA843" s="235" t="s"/>
    </row>
    <row r="844" spans="1:27">
      <c r="A844" s="235" t="s">
        <v>11796</v>
      </c>
      <c r="B844" s="235" t="s">
        <v>45</v>
      </c>
      <c r="C844" s="235" t="s">
        <v>8952</v>
      </c>
      <c r="D844" s="235" t="s">
        <v>47</v>
      </c>
      <c r="E844" s="235" t="s">
        <v>48</v>
      </c>
      <c r="F844" s="235" t="s">
        <v>11797</v>
      </c>
      <c r="G844" s="235" t="s">
        <v>11798</v>
      </c>
      <c r="H844" s="235" t="s">
        <v>11799</v>
      </c>
      <c r="I844" s="235" t="s">
        <v>52</v>
      </c>
      <c r="J844" s="235" t="s">
        <v>53</v>
      </c>
      <c r="K844" s="235" t="s">
        <v>385</v>
      </c>
      <c r="L844" s="235" t="s">
        <v>55</v>
      </c>
      <c r="M844" s="235" t="s">
        <v>9204</v>
      </c>
      <c r="N844" s="235" t="s">
        <v>57</v>
      </c>
      <c r="O844" s="235" t="s">
        <v>47</v>
      </c>
      <c r="P844" s="235" t="s">
        <v>47</v>
      </c>
      <c r="Q844" s="235" t="s">
        <v>57</v>
      </c>
      <c r="R844" s="235" t="s">
        <v>57</v>
      </c>
      <c r="S844" s="235" t="s">
        <v>48</v>
      </c>
      <c r="T844" s="235" t="s">
        <v>48</v>
      </c>
      <c r="U844" s="235" t="s">
        <v>58</v>
      </c>
      <c r="V844" s="235" t="s">
        <v>48</v>
      </c>
      <c r="W844" s="235" t="s">
        <v>9205</v>
      </c>
      <c r="X844" s="235" t="s">
        <v>60</v>
      </c>
      <c r="Y844" s="235">
        <v>580</v>
      </c>
      <c r="Z844" s="235">
        <v>0</v>
      </c>
      <c r="AA844" s="235" t="s"/>
    </row>
    <row r="845" spans="1:27">
      <c r="A845" s="235" t="s">
        <v>11800</v>
      </c>
      <c r="B845" s="235" t="s">
        <v>45</v>
      </c>
      <c r="C845" s="235" t="s">
        <v>8952</v>
      </c>
      <c r="D845" s="235" t="s">
        <v>47</v>
      </c>
      <c r="E845" s="235" t="s">
        <v>48</v>
      </c>
      <c r="F845" s="235" t="s">
        <v>11797</v>
      </c>
      <c r="G845" s="235" t="s">
        <v>11798</v>
      </c>
      <c r="H845" s="235" t="s">
        <v>11799</v>
      </c>
      <c r="I845" s="235" t="s">
        <v>52</v>
      </c>
      <c r="J845" s="235" t="s">
        <v>116</v>
      </c>
      <c r="K845" s="235" t="s">
        <v>385</v>
      </c>
      <c r="L845" s="235" t="s">
        <v>55</v>
      </c>
      <c r="M845" s="235" t="s">
        <v>57</v>
      </c>
      <c r="N845" s="235" t="s">
        <v>57</v>
      </c>
      <c r="O845" s="235" t="s">
        <v>11801</v>
      </c>
      <c r="P845" s="235" t="s">
        <v>11802</v>
      </c>
      <c r="Q845" s="235" t="s">
        <v>8987</v>
      </c>
      <c r="R845" s="235" t="s">
        <v>57</v>
      </c>
      <c r="S845" s="235" t="s">
        <v>119</v>
      </c>
      <c r="T845" s="235" t="s">
        <v>53</v>
      </c>
      <c r="U845" s="235" t="s">
        <v>58</v>
      </c>
      <c r="V845" s="235" t="s">
        <v>48</v>
      </c>
      <c r="W845" s="235" t="s">
        <v>8988</v>
      </c>
      <c r="X845" s="235" t="s">
        <v>60</v>
      </c>
      <c r="Y845" s="235">
        <v>0</v>
      </c>
      <c r="Z845" s="235">
        <v>100</v>
      </c>
      <c r="AA845" s="235" t="s"/>
    </row>
    <row r="846" spans="1:27">
      <c r="A846" s="235" t="s">
        <v>11803</v>
      </c>
      <c r="B846" s="235" t="s">
        <v>45</v>
      </c>
      <c r="C846" s="235" t="s">
        <v>8952</v>
      </c>
      <c r="D846" s="235" t="s">
        <v>47</v>
      </c>
      <c r="E846" s="235" t="s">
        <v>48</v>
      </c>
      <c r="F846" s="235" t="s">
        <v>11797</v>
      </c>
      <c r="G846" s="235" t="s">
        <v>11798</v>
      </c>
      <c r="H846" s="235" t="s">
        <v>11799</v>
      </c>
      <c r="I846" s="235" t="s">
        <v>52</v>
      </c>
      <c r="J846" s="235" t="s">
        <v>116</v>
      </c>
      <c r="K846" s="235" t="s">
        <v>385</v>
      </c>
      <c r="L846" s="235" t="s">
        <v>55</v>
      </c>
      <c r="M846" s="235" t="s">
        <v>57</v>
      </c>
      <c r="N846" s="235" t="s">
        <v>57</v>
      </c>
      <c r="O846" s="235" t="s">
        <v>11804</v>
      </c>
      <c r="P846" s="235" t="s">
        <v>11805</v>
      </c>
      <c r="Q846" s="235" t="s">
        <v>8987</v>
      </c>
      <c r="R846" s="235" t="s">
        <v>57</v>
      </c>
      <c r="S846" s="235" t="s">
        <v>119</v>
      </c>
      <c r="T846" s="235" t="s">
        <v>53</v>
      </c>
      <c r="U846" s="235" t="s">
        <v>58</v>
      </c>
      <c r="V846" s="235" t="s">
        <v>48</v>
      </c>
      <c r="W846" s="235" t="s">
        <v>8988</v>
      </c>
      <c r="X846" s="235" t="s">
        <v>60</v>
      </c>
      <c r="Y846" s="235">
        <v>0</v>
      </c>
      <c r="Z846" s="235">
        <v>100</v>
      </c>
      <c r="AA846" s="235" t="s"/>
    </row>
    <row r="847" spans="1:27">
      <c r="A847" s="235" t="s">
        <v>11806</v>
      </c>
      <c r="B847" s="235" t="s">
        <v>45</v>
      </c>
      <c r="C847" s="235" t="s">
        <v>8952</v>
      </c>
      <c r="D847" s="235" t="s">
        <v>47</v>
      </c>
      <c r="E847" s="235" t="s">
        <v>48</v>
      </c>
      <c r="F847" s="235" t="s">
        <v>11755</v>
      </c>
      <c r="G847" s="235" t="s">
        <v>11756</v>
      </c>
      <c r="H847" s="235" t="s">
        <v>8968</v>
      </c>
      <c r="I847" s="235" t="s">
        <v>52</v>
      </c>
      <c r="J847" s="235" t="s">
        <v>116</v>
      </c>
      <c r="K847" s="235" t="s">
        <v>385</v>
      </c>
      <c r="L847" s="235" t="s">
        <v>55</v>
      </c>
      <c r="M847" s="235" t="s">
        <v>57</v>
      </c>
      <c r="N847" s="235" t="s">
        <v>57</v>
      </c>
      <c r="O847" s="235" t="s">
        <v>11807</v>
      </c>
      <c r="P847" s="235" t="s">
        <v>11808</v>
      </c>
      <c r="Q847" s="235" t="s">
        <v>8987</v>
      </c>
      <c r="R847" s="235" t="s">
        <v>57</v>
      </c>
      <c r="S847" s="235" t="s">
        <v>119</v>
      </c>
      <c r="T847" s="235" t="s">
        <v>53</v>
      </c>
      <c r="U847" s="235" t="s">
        <v>58</v>
      </c>
      <c r="V847" s="235" t="s">
        <v>48</v>
      </c>
      <c r="W847" s="235" t="s">
        <v>8988</v>
      </c>
      <c r="X847" s="235" t="s">
        <v>60</v>
      </c>
      <c r="Y847" s="235">
        <v>0</v>
      </c>
      <c r="Z847" s="235">
        <v>100</v>
      </c>
      <c r="AA847" s="235" t="s"/>
    </row>
    <row r="848" spans="1:27">
      <c r="A848" s="235" t="s">
        <v>11809</v>
      </c>
      <c r="B848" s="235" t="s">
        <v>45</v>
      </c>
      <c r="C848" s="235" t="s">
        <v>8952</v>
      </c>
      <c r="D848" s="235" t="s">
        <v>47</v>
      </c>
      <c r="E848" s="235" t="s">
        <v>48</v>
      </c>
      <c r="F848" s="235" t="s">
        <v>11810</v>
      </c>
      <c r="G848" s="235" t="s">
        <v>11811</v>
      </c>
      <c r="H848" s="235" t="s">
        <v>10390</v>
      </c>
      <c r="I848" s="235" t="s">
        <v>52</v>
      </c>
      <c r="J848" s="235" t="s">
        <v>53</v>
      </c>
      <c r="K848" s="235" t="s">
        <v>385</v>
      </c>
      <c r="L848" s="235" t="s">
        <v>55</v>
      </c>
      <c r="M848" s="235" t="s">
        <v>9204</v>
      </c>
      <c r="N848" s="235" t="s">
        <v>57</v>
      </c>
      <c r="O848" s="235" t="s">
        <v>47</v>
      </c>
      <c r="P848" s="235" t="s">
        <v>47</v>
      </c>
      <c r="Q848" s="235" t="s">
        <v>57</v>
      </c>
      <c r="R848" s="235" t="s">
        <v>57</v>
      </c>
      <c r="S848" s="235" t="s">
        <v>48</v>
      </c>
      <c r="T848" s="235" t="s">
        <v>48</v>
      </c>
      <c r="U848" s="235" t="s">
        <v>58</v>
      </c>
      <c r="V848" s="235" t="s">
        <v>48</v>
      </c>
      <c r="W848" s="235" t="s">
        <v>9205</v>
      </c>
      <c r="X848" s="235" t="s">
        <v>60</v>
      </c>
      <c r="Y848" s="235">
        <v>580</v>
      </c>
      <c r="Z848" s="235">
        <v>0</v>
      </c>
      <c r="AA848" s="235" t="s"/>
    </row>
    <row r="849" spans="1:27">
      <c r="A849" s="235" t="s">
        <v>11812</v>
      </c>
      <c r="B849" s="235" t="s">
        <v>45</v>
      </c>
      <c r="C849" s="235" t="s">
        <v>8952</v>
      </c>
      <c r="D849" s="235" t="s">
        <v>47</v>
      </c>
      <c r="E849" s="235" t="s">
        <v>48</v>
      </c>
      <c r="F849" s="235" t="s">
        <v>11810</v>
      </c>
      <c r="G849" s="235" t="s">
        <v>11811</v>
      </c>
      <c r="H849" s="235" t="s">
        <v>10390</v>
      </c>
      <c r="I849" s="235" t="s">
        <v>52</v>
      </c>
      <c r="J849" s="235" t="s">
        <v>116</v>
      </c>
      <c r="K849" s="235" t="s">
        <v>385</v>
      </c>
      <c r="L849" s="235" t="s">
        <v>55</v>
      </c>
      <c r="M849" s="235" t="s">
        <v>57</v>
      </c>
      <c r="N849" s="235" t="s">
        <v>57</v>
      </c>
      <c r="O849" s="235" t="s">
        <v>11813</v>
      </c>
      <c r="P849" s="235" t="s">
        <v>11814</v>
      </c>
      <c r="Q849" s="235" t="s">
        <v>8987</v>
      </c>
      <c r="R849" s="235" t="s">
        <v>57</v>
      </c>
      <c r="S849" s="235" t="s">
        <v>119</v>
      </c>
      <c r="T849" s="235" t="s">
        <v>53</v>
      </c>
      <c r="U849" s="235" t="s">
        <v>58</v>
      </c>
      <c r="V849" s="235" t="s">
        <v>48</v>
      </c>
      <c r="W849" s="235" t="s">
        <v>8988</v>
      </c>
      <c r="X849" s="235" t="s">
        <v>60</v>
      </c>
      <c r="Y849" s="235">
        <v>0</v>
      </c>
      <c r="Z849" s="235">
        <v>100</v>
      </c>
      <c r="AA849" s="235" t="s"/>
    </row>
    <row r="850" spans="1:27">
      <c r="A850" s="235" t="s">
        <v>11815</v>
      </c>
      <c r="B850" s="235" t="s">
        <v>45</v>
      </c>
      <c r="C850" s="235" t="s">
        <v>8952</v>
      </c>
      <c r="D850" s="235" t="s">
        <v>47</v>
      </c>
      <c r="E850" s="235" t="s">
        <v>48</v>
      </c>
      <c r="F850" s="235" t="s">
        <v>11810</v>
      </c>
      <c r="G850" s="235" t="s">
        <v>11811</v>
      </c>
      <c r="H850" s="235" t="s">
        <v>10390</v>
      </c>
      <c r="I850" s="235" t="s">
        <v>52</v>
      </c>
      <c r="J850" s="235" t="s">
        <v>116</v>
      </c>
      <c r="K850" s="235" t="s">
        <v>385</v>
      </c>
      <c r="L850" s="235" t="s">
        <v>55</v>
      </c>
      <c r="M850" s="235" t="s">
        <v>57</v>
      </c>
      <c r="N850" s="235" t="s">
        <v>57</v>
      </c>
      <c r="O850" s="235" t="s">
        <v>11816</v>
      </c>
      <c r="P850" s="235" t="s">
        <v>11817</v>
      </c>
      <c r="Q850" s="235" t="s">
        <v>8987</v>
      </c>
      <c r="R850" s="235" t="s">
        <v>57</v>
      </c>
      <c r="S850" s="235" t="s">
        <v>119</v>
      </c>
      <c r="T850" s="235" t="s">
        <v>53</v>
      </c>
      <c r="U850" s="235" t="s">
        <v>58</v>
      </c>
      <c r="V850" s="235" t="s">
        <v>48</v>
      </c>
      <c r="W850" s="235" t="s">
        <v>8988</v>
      </c>
      <c r="X850" s="235" t="s">
        <v>60</v>
      </c>
      <c r="Y850" s="235">
        <v>0</v>
      </c>
      <c r="Z850" s="235">
        <v>100</v>
      </c>
      <c r="AA850" s="235" t="s"/>
    </row>
    <row r="851" spans="1:27">
      <c r="A851" s="235" t="s">
        <v>11818</v>
      </c>
      <c r="B851" s="235" t="s">
        <v>45</v>
      </c>
      <c r="C851" s="235" t="s">
        <v>8952</v>
      </c>
      <c r="D851" s="235" t="s">
        <v>47</v>
      </c>
      <c r="E851" s="235" t="s">
        <v>48</v>
      </c>
      <c r="F851" s="235" t="s">
        <v>11770</v>
      </c>
      <c r="G851" s="235" t="s">
        <v>11771</v>
      </c>
      <c r="H851" s="235" t="s">
        <v>9766</v>
      </c>
      <c r="I851" s="235" t="s">
        <v>52</v>
      </c>
      <c r="J851" s="235" t="s">
        <v>116</v>
      </c>
      <c r="K851" s="235" t="s">
        <v>162</v>
      </c>
      <c r="L851" s="235" t="s">
        <v>55</v>
      </c>
      <c r="M851" s="235" t="s">
        <v>57</v>
      </c>
      <c r="N851" s="235" t="s">
        <v>57</v>
      </c>
      <c r="O851" s="235" t="s">
        <v>11819</v>
      </c>
      <c r="P851" s="235" t="s">
        <v>11820</v>
      </c>
      <c r="Q851" s="235" t="s">
        <v>8987</v>
      </c>
      <c r="R851" s="235" t="s">
        <v>57</v>
      </c>
      <c r="S851" s="235" t="s">
        <v>119</v>
      </c>
      <c r="T851" s="235" t="s">
        <v>53</v>
      </c>
      <c r="U851" s="235" t="s">
        <v>58</v>
      </c>
      <c r="V851" s="235" t="s">
        <v>48</v>
      </c>
      <c r="W851" s="235" t="s">
        <v>8988</v>
      </c>
      <c r="X851" s="235" t="s">
        <v>60</v>
      </c>
      <c r="Y851" s="235">
        <v>0</v>
      </c>
      <c r="Z851" s="235">
        <v>100</v>
      </c>
      <c r="AA851" s="235" t="s"/>
    </row>
    <row r="852" spans="1:27">
      <c r="A852" s="235" t="s">
        <v>11821</v>
      </c>
      <c r="B852" s="235" t="s">
        <v>45</v>
      </c>
      <c r="C852" s="235" t="s">
        <v>8952</v>
      </c>
      <c r="D852" s="235" t="s">
        <v>47</v>
      </c>
      <c r="E852" s="235" t="s">
        <v>48</v>
      </c>
      <c r="F852" s="235" t="s">
        <v>11782</v>
      </c>
      <c r="G852" s="235" t="s">
        <v>11783</v>
      </c>
      <c r="H852" s="235" t="s">
        <v>2824</v>
      </c>
      <c r="I852" s="235" t="s">
        <v>52</v>
      </c>
      <c r="J852" s="235" t="s">
        <v>116</v>
      </c>
      <c r="K852" s="235" t="s">
        <v>385</v>
      </c>
      <c r="L852" s="235" t="s">
        <v>55</v>
      </c>
      <c r="M852" s="235" t="s">
        <v>57</v>
      </c>
      <c r="N852" s="235" t="s">
        <v>57</v>
      </c>
      <c r="O852" s="235" t="s">
        <v>11822</v>
      </c>
      <c r="P852" s="235" t="s">
        <v>11823</v>
      </c>
      <c r="Q852" s="235" t="s">
        <v>8987</v>
      </c>
      <c r="R852" s="235" t="s">
        <v>57</v>
      </c>
      <c r="S852" s="235" t="s">
        <v>119</v>
      </c>
      <c r="T852" s="235" t="s">
        <v>53</v>
      </c>
      <c r="U852" s="235" t="s">
        <v>58</v>
      </c>
      <c r="V852" s="235" t="s">
        <v>48</v>
      </c>
      <c r="W852" s="235" t="s">
        <v>8988</v>
      </c>
      <c r="X852" s="235" t="s">
        <v>60</v>
      </c>
      <c r="Y852" s="235">
        <v>0</v>
      </c>
      <c r="Z852" s="235">
        <v>100</v>
      </c>
      <c r="AA852" s="235" t="s"/>
    </row>
    <row r="853" spans="1:27">
      <c r="A853" s="235" t="s">
        <v>11824</v>
      </c>
      <c r="B853" s="235" t="s">
        <v>45</v>
      </c>
      <c r="C853" s="235" t="s">
        <v>8952</v>
      </c>
      <c r="D853" s="235" t="s">
        <v>47</v>
      </c>
      <c r="E853" s="235" t="s">
        <v>48</v>
      </c>
      <c r="F853" s="235" t="s">
        <v>11791</v>
      </c>
      <c r="G853" s="235" t="s">
        <v>11792</v>
      </c>
      <c r="H853" s="235" t="s">
        <v>11682</v>
      </c>
      <c r="I853" s="235" t="s">
        <v>52</v>
      </c>
      <c r="J853" s="235" t="s">
        <v>116</v>
      </c>
      <c r="K853" s="235" t="s">
        <v>385</v>
      </c>
      <c r="L853" s="235" t="s">
        <v>55</v>
      </c>
      <c r="M853" s="235" t="s">
        <v>57</v>
      </c>
      <c r="N853" s="235" t="s">
        <v>57</v>
      </c>
      <c r="O853" s="235" t="s">
        <v>11825</v>
      </c>
      <c r="P853" s="235" t="s">
        <v>11826</v>
      </c>
      <c r="Q853" s="235" t="s">
        <v>8987</v>
      </c>
      <c r="R853" s="235" t="s">
        <v>57</v>
      </c>
      <c r="S853" s="235" t="s">
        <v>119</v>
      </c>
      <c r="T853" s="235" t="s">
        <v>53</v>
      </c>
      <c r="U853" s="235" t="s">
        <v>58</v>
      </c>
      <c r="V853" s="235" t="s">
        <v>48</v>
      </c>
      <c r="W853" s="235" t="s">
        <v>8988</v>
      </c>
      <c r="X853" s="235" t="s">
        <v>60</v>
      </c>
      <c r="Y853" s="235">
        <v>0</v>
      </c>
      <c r="Z853" s="235">
        <v>100</v>
      </c>
      <c r="AA853" s="235" t="s"/>
    </row>
    <row r="854" spans="1:27">
      <c r="A854" s="235" t="s">
        <v>11827</v>
      </c>
      <c r="B854" s="235" t="s">
        <v>45</v>
      </c>
      <c r="C854" s="235" t="s">
        <v>8952</v>
      </c>
      <c r="D854" s="235" t="s">
        <v>47</v>
      </c>
      <c r="E854" s="235" t="s">
        <v>48</v>
      </c>
      <c r="F854" s="235" t="s">
        <v>11794</v>
      </c>
      <c r="G854" s="235" t="s">
        <v>11795</v>
      </c>
      <c r="H854" s="235" t="s">
        <v>9605</v>
      </c>
      <c r="I854" s="235" t="s">
        <v>52</v>
      </c>
      <c r="J854" s="235" t="s">
        <v>116</v>
      </c>
      <c r="K854" s="235" t="s">
        <v>162</v>
      </c>
      <c r="L854" s="235" t="s">
        <v>55</v>
      </c>
      <c r="M854" s="235" t="s">
        <v>57</v>
      </c>
      <c r="N854" s="235" t="s">
        <v>57</v>
      </c>
      <c r="O854" s="235" t="s">
        <v>11828</v>
      </c>
      <c r="P854" s="235" t="s">
        <v>11829</v>
      </c>
      <c r="Q854" s="235" t="s">
        <v>8987</v>
      </c>
      <c r="R854" s="235" t="s">
        <v>57</v>
      </c>
      <c r="S854" s="235" t="s">
        <v>119</v>
      </c>
      <c r="T854" s="235" t="s">
        <v>53</v>
      </c>
      <c r="U854" s="235" t="s">
        <v>58</v>
      </c>
      <c r="V854" s="235" t="s">
        <v>48</v>
      </c>
      <c r="W854" s="235" t="s">
        <v>8988</v>
      </c>
      <c r="X854" s="235" t="s">
        <v>60</v>
      </c>
      <c r="Y854" s="235">
        <v>0</v>
      </c>
      <c r="Z854" s="235">
        <v>100</v>
      </c>
      <c r="AA854" s="235" t="s"/>
    </row>
    <row r="855" spans="1:27">
      <c r="A855" s="235" t="s">
        <v>11830</v>
      </c>
      <c r="B855" s="235" t="s">
        <v>45</v>
      </c>
      <c r="C855" s="235" t="s">
        <v>8952</v>
      </c>
      <c r="D855" s="235" t="s">
        <v>47</v>
      </c>
      <c r="E855" s="235" t="s">
        <v>48</v>
      </c>
      <c r="F855" s="235" t="s">
        <v>11831</v>
      </c>
      <c r="G855" s="235" t="s">
        <v>11832</v>
      </c>
      <c r="H855" s="235" t="s">
        <v>10188</v>
      </c>
      <c r="I855" s="235" t="s">
        <v>52</v>
      </c>
      <c r="J855" s="235" t="s">
        <v>53</v>
      </c>
      <c r="K855" s="235" t="s">
        <v>385</v>
      </c>
      <c r="L855" s="235" t="s">
        <v>55</v>
      </c>
      <c r="M855" s="235" t="s">
        <v>9169</v>
      </c>
      <c r="N855" s="235" t="s">
        <v>57</v>
      </c>
      <c r="O855" s="235" t="s">
        <v>47</v>
      </c>
      <c r="P855" s="235" t="s">
        <v>47</v>
      </c>
      <c r="Q855" s="235" t="s">
        <v>57</v>
      </c>
      <c r="R855" s="235" t="s">
        <v>57</v>
      </c>
      <c r="S855" s="235" t="s">
        <v>48</v>
      </c>
      <c r="T855" s="235" t="s">
        <v>48</v>
      </c>
      <c r="U855" s="235" t="s">
        <v>58</v>
      </c>
      <c r="V855" s="235" t="s">
        <v>48</v>
      </c>
      <c r="W855" s="235" t="s">
        <v>9170</v>
      </c>
      <c r="X855" s="235" t="s">
        <v>60</v>
      </c>
      <c r="Y855" s="235">
        <v>235</v>
      </c>
      <c r="Z855" s="235">
        <v>0</v>
      </c>
      <c r="AA855" s="235" t="s"/>
    </row>
    <row r="856" spans="1:27">
      <c r="A856" s="235" t="s">
        <v>11833</v>
      </c>
      <c r="B856" s="235" t="s">
        <v>45</v>
      </c>
      <c r="C856" s="235" t="s">
        <v>8952</v>
      </c>
      <c r="D856" s="235" t="s">
        <v>47</v>
      </c>
      <c r="E856" s="235" t="s">
        <v>48</v>
      </c>
      <c r="F856" s="235" t="s">
        <v>11831</v>
      </c>
      <c r="G856" s="235" t="s">
        <v>11832</v>
      </c>
      <c r="H856" s="235" t="s">
        <v>10188</v>
      </c>
      <c r="I856" s="235" t="s">
        <v>52</v>
      </c>
      <c r="J856" s="235" t="s">
        <v>116</v>
      </c>
      <c r="K856" s="235" t="s">
        <v>385</v>
      </c>
      <c r="L856" s="235" t="s">
        <v>55</v>
      </c>
      <c r="M856" s="235" t="s">
        <v>57</v>
      </c>
      <c r="N856" s="235" t="s">
        <v>57</v>
      </c>
      <c r="O856" s="235" t="s">
        <v>11834</v>
      </c>
      <c r="P856" s="235" t="s">
        <v>11835</v>
      </c>
      <c r="Q856" s="235" t="s">
        <v>8987</v>
      </c>
      <c r="R856" s="235" t="s">
        <v>57</v>
      </c>
      <c r="S856" s="235" t="s">
        <v>119</v>
      </c>
      <c r="T856" s="235" t="s">
        <v>53</v>
      </c>
      <c r="U856" s="235" t="s">
        <v>58</v>
      </c>
      <c r="V856" s="235" t="s">
        <v>48</v>
      </c>
      <c r="W856" s="235" t="s">
        <v>8988</v>
      </c>
      <c r="X856" s="235" t="s">
        <v>60</v>
      </c>
      <c r="Y856" s="235">
        <v>0</v>
      </c>
      <c r="Z856" s="235">
        <v>100</v>
      </c>
      <c r="AA856" s="235" t="s"/>
    </row>
    <row r="857" spans="1:27">
      <c r="A857" s="235" t="s">
        <v>11836</v>
      </c>
      <c r="B857" s="235" t="s">
        <v>45</v>
      </c>
      <c r="C857" s="235" t="s">
        <v>8952</v>
      </c>
      <c r="D857" s="235" t="s">
        <v>47</v>
      </c>
      <c r="E857" s="235" t="s">
        <v>48</v>
      </c>
      <c r="F857" s="235" t="s">
        <v>11837</v>
      </c>
      <c r="G857" s="235" t="s">
        <v>11838</v>
      </c>
      <c r="H857" s="235" t="s">
        <v>10390</v>
      </c>
      <c r="I857" s="235" t="s">
        <v>52</v>
      </c>
      <c r="J857" s="235" t="s">
        <v>53</v>
      </c>
      <c r="K857" s="235" t="s">
        <v>385</v>
      </c>
      <c r="L857" s="235" t="s">
        <v>55</v>
      </c>
      <c r="M857" s="235" t="s">
        <v>9787</v>
      </c>
      <c r="N857" s="235" t="s">
        <v>57</v>
      </c>
      <c r="O857" s="235" t="s">
        <v>47</v>
      </c>
      <c r="P857" s="235" t="s">
        <v>47</v>
      </c>
      <c r="Q857" s="235" t="s">
        <v>57</v>
      </c>
      <c r="R857" s="235" t="s">
        <v>57</v>
      </c>
      <c r="S857" s="235" t="s">
        <v>48</v>
      </c>
      <c r="T857" s="235" t="s">
        <v>48</v>
      </c>
      <c r="U857" s="235" t="s">
        <v>58</v>
      </c>
      <c r="V857" s="235" t="s">
        <v>48</v>
      </c>
      <c r="W857" s="235" t="s">
        <v>9788</v>
      </c>
      <c r="X857" s="235" t="s">
        <v>60</v>
      </c>
      <c r="Y857" s="235">
        <v>610</v>
      </c>
      <c r="Z857" s="235">
        <v>0</v>
      </c>
      <c r="AA857" s="235" t="s"/>
    </row>
    <row r="858" spans="1:27">
      <c r="A858" s="235" t="s">
        <v>11839</v>
      </c>
      <c r="B858" s="235" t="s">
        <v>45</v>
      </c>
      <c r="C858" s="235" t="s">
        <v>8952</v>
      </c>
      <c r="D858" s="235" t="s">
        <v>47</v>
      </c>
      <c r="E858" s="235" t="s">
        <v>48</v>
      </c>
      <c r="F858" s="235" t="s">
        <v>11837</v>
      </c>
      <c r="G858" s="235" t="s">
        <v>11838</v>
      </c>
      <c r="H858" s="235" t="s">
        <v>10390</v>
      </c>
      <c r="I858" s="235" t="s">
        <v>52</v>
      </c>
      <c r="J858" s="235" t="s">
        <v>116</v>
      </c>
      <c r="K858" s="235" t="s">
        <v>385</v>
      </c>
      <c r="L858" s="235" t="s">
        <v>55</v>
      </c>
      <c r="M858" s="235" t="s">
        <v>57</v>
      </c>
      <c r="N858" s="235" t="s">
        <v>57</v>
      </c>
      <c r="O858" s="235" t="s">
        <v>11840</v>
      </c>
      <c r="P858" s="235" t="s">
        <v>11841</v>
      </c>
      <c r="Q858" s="235" t="s">
        <v>8998</v>
      </c>
      <c r="R858" s="235" t="s">
        <v>57</v>
      </c>
      <c r="S858" s="235" t="s">
        <v>119</v>
      </c>
      <c r="T858" s="235" t="s">
        <v>53</v>
      </c>
      <c r="U858" s="235" t="s">
        <v>58</v>
      </c>
      <c r="V858" s="235" t="s">
        <v>48</v>
      </c>
      <c r="W858" s="235" t="s">
        <v>8999</v>
      </c>
      <c r="X858" s="235" t="s">
        <v>60</v>
      </c>
      <c r="Y858" s="235">
        <v>0</v>
      </c>
      <c r="Z858" s="235">
        <v>400</v>
      </c>
      <c r="AA858" s="235" t="s"/>
    </row>
    <row r="859" spans="1:27">
      <c r="A859" s="235" t="s">
        <v>11842</v>
      </c>
      <c r="B859" s="235" t="s">
        <v>45</v>
      </c>
      <c r="C859" s="235" t="s">
        <v>8952</v>
      </c>
      <c r="D859" s="235" t="s">
        <v>47</v>
      </c>
      <c r="E859" s="235" t="s">
        <v>48</v>
      </c>
      <c r="F859" s="235" t="s">
        <v>11843</v>
      </c>
      <c r="G859" s="235" t="s">
        <v>11844</v>
      </c>
      <c r="H859" s="235" t="s">
        <v>11845</v>
      </c>
      <c r="I859" s="235" t="s">
        <v>52</v>
      </c>
      <c r="J859" s="235" t="s">
        <v>53</v>
      </c>
      <c r="K859" s="235" t="s">
        <v>1228</v>
      </c>
      <c r="L859" s="235" t="s">
        <v>55</v>
      </c>
      <c r="M859" s="235" t="s">
        <v>9787</v>
      </c>
      <c r="N859" s="235" t="s">
        <v>57</v>
      </c>
      <c r="O859" s="235" t="s">
        <v>47</v>
      </c>
      <c r="P859" s="235" t="s">
        <v>47</v>
      </c>
      <c r="Q859" s="235" t="s">
        <v>57</v>
      </c>
      <c r="R859" s="235" t="s">
        <v>57</v>
      </c>
      <c r="S859" s="235" t="s">
        <v>48</v>
      </c>
      <c r="T859" s="235" t="s">
        <v>48</v>
      </c>
      <c r="U859" s="235" t="s">
        <v>58</v>
      </c>
      <c r="V859" s="235" t="s">
        <v>48</v>
      </c>
      <c r="W859" s="235" t="s">
        <v>9788</v>
      </c>
      <c r="X859" s="235" t="s">
        <v>60</v>
      </c>
      <c r="Y859" s="235">
        <v>610</v>
      </c>
      <c r="Z859" s="235">
        <v>0</v>
      </c>
      <c r="AA859" s="235" t="s"/>
    </row>
    <row r="860" spans="1:27">
      <c r="A860" s="235" t="s">
        <v>11846</v>
      </c>
      <c r="B860" s="235" t="s">
        <v>45</v>
      </c>
      <c r="C860" s="235" t="s">
        <v>8952</v>
      </c>
      <c r="D860" s="235" t="s">
        <v>47</v>
      </c>
      <c r="E860" s="235" t="s">
        <v>48</v>
      </c>
      <c r="F860" s="235" t="s">
        <v>11847</v>
      </c>
      <c r="G860" s="235" t="s">
        <v>11848</v>
      </c>
      <c r="H860" s="235" t="s">
        <v>11849</v>
      </c>
      <c r="I860" s="235" t="s">
        <v>52</v>
      </c>
      <c r="J860" s="235" t="s">
        <v>53</v>
      </c>
      <c r="K860" s="235" t="s">
        <v>385</v>
      </c>
      <c r="L860" s="235" t="s">
        <v>55</v>
      </c>
      <c r="M860" s="235" t="s">
        <v>8969</v>
      </c>
      <c r="N860" s="235" t="s">
        <v>57</v>
      </c>
      <c r="O860" s="235" t="s">
        <v>47</v>
      </c>
      <c r="P860" s="235" t="s">
        <v>47</v>
      </c>
      <c r="Q860" s="235" t="s">
        <v>57</v>
      </c>
      <c r="R860" s="235" t="s">
        <v>57</v>
      </c>
      <c r="S860" s="235" t="s">
        <v>48</v>
      </c>
      <c r="T860" s="235" t="s">
        <v>48</v>
      </c>
      <c r="U860" s="235" t="s">
        <v>58</v>
      </c>
      <c r="V860" s="235" t="s">
        <v>48</v>
      </c>
      <c r="W860" s="235" t="s">
        <v>8970</v>
      </c>
      <c r="X860" s="235" t="s">
        <v>60</v>
      </c>
      <c r="Y860" s="235">
        <v>300</v>
      </c>
      <c r="Z860" s="235">
        <v>0</v>
      </c>
      <c r="AA860" s="235" t="s"/>
    </row>
    <row r="861" spans="1:27">
      <c r="A861" s="235" t="s">
        <v>11850</v>
      </c>
      <c r="B861" s="235" t="s">
        <v>45</v>
      </c>
      <c r="C861" s="235" t="s">
        <v>8952</v>
      </c>
      <c r="D861" s="235" t="s">
        <v>47</v>
      </c>
      <c r="E861" s="235" t="s">
        <v>48</v>
      </c>
      <c r="F861" s="235" t="s">
        <v>11851</v>
      </c>
      <c r="G861" s="235" t="s">
        <v>11852</v>
      </c>
      <c r="H861" s="235" t="s">
        <v>11112</v>
      </c>
      <c r="I861" s="235" t="s">
        <v>52</v>
      </c>
      <c r="J861" s="235" t="s">
        <v>53</v>
      </c>
      <c r="K861" s="235" t="s">
        <v>1534</v>
      </c>
      <c r="L861" s="235" t="s">
        <v>55</v>
      </c>
      <c r="M861" s="235" t="s">
        <v>1806</v>
      </c>
      <c r="N861" s="235" t="s">
        <v>57</v>
      </c>
      <c r="O861" s="235" t="s">
        <v>47</v>
      </c>
      <c r="P861" s="235" t="s">
        <v>47</v>
      </c>
      <c r="Q861" s="235" t="s">
        <v>57</v>
      </c>
      <c r="R861" s="235" t="s">
        <v>57</v>
      </c>
      <c r="S861" s="235" t="s">
        <v>48</v>
      </c>
      <c r="T861" s="235" t="s">
        <v>48</v>
      </c>
      <c r="U861" s="235" t="s">
        <v>58</v>
      </c>
      <c r="V861" s="235" t="s">
        <v>48</v>
      </c>
      <c r="W861" s="235" t="s">
        <v>1807</v>
      </c>
      <c r="X861" s="235" t="s">
        <v>60</v>
      </c>
      <c r="Y861" s="235">
        <v>430</v>
      </c>
      <c r="Z861" s="235">
        <v>0</v>
      </c>
      <c r="AA861" s="235" t="s"/>
    </row>
    <row r="862" spans="1:27">
      <c r="A862" s="235" t="s">
        <v>11853</v>
      </c>
      <c r="B862" s="235" t="s">
        <v>45</v>
      </c>
      <c r="C862" s="235" t="s">
        <v>8952</v>
      </c>
      <c r="D862" s="235" t="s">
        <v>47</v>
      </c>
      <c r="E862" s="235" t="s">
        <v>48</v>
      </c>
      <c r="F862" s="235" t="s">
        <v>11851</v>
      </c>
      <c r="G862" s="235" t="s">
        <v>11852</v>
      </c>
      <c r="H862" s="235" t="s">
        <v>11112</v>
      </c>
      <c r="I862" s="235" t="s">
        <v>52</v>
      </c>
      <c r="J862" s="235" t="s">
        <v>116</v>
      </c>
      <c r="K862" s="235" t="s">
        <v>1534</v>
      </c>
      <c r="L862" s="235" t="s">
        <v>55</v>
      </c>
      <c r="M862" s="235" t="s">
        <v>57</v>
      </c>
      <c r="N862" s="235" t="s">
        <v>57</v>
      </c>
      <c r="O862" s="235" t="s">
        <v>11854</v>
      </c>
      <c r="P862" s="235" t="s">
        <v>11855</v>
      </c>
      <c r="Q862" s="235" t="s">
        <v>8987</v>
      </c>
      <c r="R862" s="235" t="s">
        <v>57</v>
      </c>
      <c r="S862" s="235" t="s">
        <v>119</v>
      </c>
      <c r="T862" s="235" t="s">
        <v>53</v>
      </c>
      <c r="U862" s="235" t="s">
        <v>58</v>
      </c>
      <c r="V862" s="235" t="s">
        <v>48</v>
      </c>
      <c r="W862" s="235" t="s">
        <v>8988</v>
      </c>
      <c r="X862" s="235" t="s">
        <v>60</v>
      </c>
      <c r="Y862" s="235">
        <v>0</v>
      </c>
      <c r="Z862" s="235">
        <v>100</v>
      </c>
      <c r="AA862" s="235" t="s"/>
    </row>
    <row r="863" spans="1:27">
      <c r="A863" s="235" t="s">
        <v>11856</v>
      </c>
      <c r="B863" s="235" t="s">
        <v>45</v>
      </c>
      <c r="C863" s="235" t="s">
        <v>8952</v>
      </c>
      <c r="D863" s="235" t="s">
        <v>47</v>
      </c>
      <c r="E863" s="235" t="s">
        <v>48</v>
      </c>
      <c r="F863" s="235" t="s">
        <v>11773</v>
      </c>
      <c r="G863" s="235" t="s">
        <v>11774</v>
      </c>
      <c r="H863" s="235" t="s">
        <v>11682</v>
      </c>
      <c r="I863" s="235" t="s">
        <v>52</v>
      </c>
      <c r="J863" s="235" t="s">
        <v>116</v>
      </c>
      <c r="K863" s="235" t="s">
        <v>385</v>
      </c>
      <c r="L863" s="235" t="s">
        <v>55</v>
      </c>
      <c r="M863" s="235" t="s">
        <v>57</v>
      </c>
      <c r="N863" s="235" t="s">
        <v>57</v>
      </c>
      <c r="O863" s="235" t="s">
        <v>11857</v>
      </c>
      <c r="P863" s="235" t="s">
        <v>11858</v>
      </c>
      <c r="Q863" s="235" t="s">
        <v>8987</v>
      </c>
      <c r="R863" s="235" t="s">
        <v>57</v>
      </c>
      <c r="S863" s="235" t="s">
        <v>119</v>
      </c>
      <c r="T863" s="235" t="s">
        <v>53</v>
      </c>
      <c r="U863" s="235" t="s">
        <v>58</v>
      </c>
      <c r="V863" s="235" t="s">
        <v>48</v>
      </c>
      <c r="W863" s="235" t="s">
        <v>8988</v>
      </c>
      <c r="X863" s="235" t="s">
        <v>60</v>
      </c>
      <c r="Y863" s="235">
        <v>0</v>
      </c>
      <c r="Z863" s="235">
        <v>100</v>
      </c>
      <c r="AA863" s="235" t="s"/>
    </row>
    <row r="864" spans="1:27">
      <c r="A864" s="235" t="s">
        <v>11859</v>
      </c>
      <c r="B864" s="235" t="s">
        <v>45</v>
      </c>
      <c r="C864" s="235" t="s">
        <v>8952</v>
      </c>
      <c r="D864" s="235" t="s">
        <v>47</v>
      </c>
      <c r="E864" s="235" t="s">
        <v>48</v>
      </c>
      <c r="F864" s="235" t="s">
        <v>11860</v>
      </c>
      <c r="G864" s="235" t="s">
        <v>11861</v>
      </c>
      <c r="H864" s="235" t="s">
        <v>11112</v>
      </c>
      <c r="I864" s="235" t="s">
        <v>52</v>
      </c>
      <c r="J864" s="235" t="s">
        <v>53</v>
      </c>
      <c r="K864" s="235" t="s">
        <v>1534</v>
      </c>
      <c r="L864" s="235" t="s">
        <v>55</v>
      </c>
      <c r="M864" s="235" t="s">
        <v>1806</v>
      </c>
      <c r="N864" s="235" t="s">
        <v>57</v>
      </c>
      <c r="O864" s="235" t="s">
        <v>47</v>
      </c>
      <c r="P864" s="235" t="s">
        <v>47</v>
      </c>
      <c r="Q864" s="235" t="s">
        <v>57</v>
      </c>
      <c r="R864" s="235" t="s">
        <v>57</v>
      </c>
      <c r="S864" s="235" t="s">
        <v>48</v>
      </c>
      <c r="T864" s="235" t="s">
        <v>48</v>
      </c>
      <c r="U864" s="235" t="s">
        <v>58</v>
      </c>
      <c r="V864" s="235" t="s">
        <v>48</v>
      </c>
      <c r="W864" s="235" t="s">
        <v>1807</v>
      </c>
      <c r="X864" s="235" t="s">
        <v>60</v>
      </c>
      <c r="Y864" s="235">
        <v>430</v>
      </c>
      <c r="Z864" s="235">
        <v>0</v>
      </c>
      <c r="AA864" s="235" t="s"/>
    </row>
    <row r="865" spans="1:27">
      <c r="A865" s="235" t="s">
        <v>11862</v>
      </c>
      <c r="B865" s="235" t="s">
        <v>45</v>
      </c>
      <c r="C865" s="235" t="s">
        <v>8952</v>
      </c>
      <c r="D865" s="235" t="s">
        <v>47</v>
      </c>
      <c r="E865" s="235" t="s">
        <v>48</v>
      </c>
      <c r="F865" s="235" t="s">
        <v>11860</v>
      </c>
      <c r="G865" s="235" t="s">
        <v>11861</v>
      </c>
      <c r="H865" s="235" t="s">
        <v>11112</v>
      </c>
      <c r="I865" s="235" t="s">
        <v>52</v>
      </c>
      <c r="J865" s="235" t="s">
        <v>116</v>
      </c>
      <c r="K865" s="235" t="s">
        <v>1534</v>
      </c>
      <c r="L865" s="235" t="s">
        <v>55</v>
      </c>
      <c r="M865" s="235" t="s">
        <v>57</v>
      </c>
      <c r="N865" s="235" t="s">
        <v>57</v>
      </c>
      <c r="O865" s="235" t="s">
        <v>11863</v>
      </c>
      <c r="P865" s="235" t="s">
        <v>11864</v>
      </c>
      <c r="Q865" s="235" t="s">
        <v>8987</v>
      </c>
      <c r="R865" s="235" t="s">
        <v>57</v>
      </c>
      <c r="S865" s="235" t="s">
        <v>119</v>
      </c>
      <c r="T865" s="235" t="s">
        <v>53</v>
      </c>
      <c r="U865" s="235" t="s">
        <v>58</v>
      </c>
      <c r="V865" s="235" t="s">
        <v>48</v>
      </c>
      <c r="W865" s="235" t="s">
        <v>8988</v>
      </c>
      <c r="X865" s="235" t="s">
        <v>60</v>
      </c>
      <c r="Y865" s="235">
        <v>0</v>
      </c>
      <c r="Z865" s="235">
        <v>100</v>
      </c>
      <c r="AA865" s="235" t="s"/>
    </row>
    <row r="866" spans="1:27">
      <c r="A866" s="235" t="s">
        <v>11865</v>
      </c>
      <c r="B866" s="235" t="s">
        <v>45</v>
      </c>
      <c r="C866" s="235" t="s">
        <v>8952</v>
      </c>
      <c r="D866" s="235" t="s">
        <v>47</v>
      </c>
      <c r="E866" s="235" t="s">
        <v>48</v>
      </c>
      <c r="F866" s="235" t="s">
        <v>11866</v>
      </c>
      <c r="G866" s="235" t="s">
        <v>11867</v>
      </c>
      <c r="H866" s="235" t="s">
        <v>11594</v>
      </c>
      <c r="I866" s="235" t="s">
        <v>52</v>
      </c>
      <c r="J866" s="235" t="s">
        <v>53</v>
      </c>
      <c r="K866" s="235" t="s">
        <v>666</v>
      </c>
      <c r="L866" s="235" t="s">
        <v>55</v>
      </c>
      <c r="M866" s="235" t="s">
        <v>9204</v>
      </c>
      <c r="N866" s="235" t="s">
        <v>57</v>
      </c>
      <c r="O866" s="235" t="s">
        <v>47</v>
      </c>
      <c r="P866" s="235" t="s">
        <v>47</v>
      </c>
      <c r="Q866" s="235" t="s">
        <v>57</v>
      </c>
      <c r="R866" s="235" t="s">
        <v>57</v>
      </c>
      <c r="S866" s="235" t="s">
        <v>48</v>
      </c>
      <c r="T866" s="235" t="s">
        <v>48</v>
      </c>
      <c r="U866" s="235" t="s">
        <v>58</v>
      </c>
      <c r="V866" s="235" t="s">
        <v>48</v>
      </c>
      <c r="W866" s="235" t="s">
        <v>9205</v>
      </c>
      <c r="X866" s="235" t="s">
        <v>60</v>
      </c>
      <c r="Y866" s="235">
        <v>580</v>
      </c>
      <c r="Z866" s="235">
        <v>0</v>
      </c>
      <c r="AA866" s="235" t="s"/>
    </row>
    <row r="867" spans="1:27">
      <c r="A867" s="235" t="s">
        <v>11868</v>
      </c>
      <c r="B867" s="235" t="s">
        <v>45</v>
      </c>
      <c r="C867" s="235" t="s">
        <v>8952</v>
      </c>
      <c r="D867" s="235" t="s">
        <v>47</v>
      </c>
      <c r="E867" s="235" t="s">
        <v>48</v>
      </c>
      <c r="F867" s="235" t="s">
        <v>11869</v>
      </c>
      <c r="G867" s="235" t="s">
        <v>11870</v>
      </c>
      <c r="H867" s="235" t="s">
        <v>11871</v>
      </c>
      <c r="I867" s="235" t="s">
        <v>52</v>
      </c>
      <c r="J867" s="235" t="s">
        <v>53</v>
      </c>
      <c r="K867" s="235" t="s">
        <v>385</v>
      </c>
      <c r="L867" s="235" t="s">
        <v>55</v>
      </c>
      <c r="M867" s="235" t="s">
        <v>8969</v>
      </c>
      <c r="N867" s="235" t="s">
        <v>57</v>
      </c>
      <c r="O867" s="235" t="s">
        <v>47</v>
      </c>
      <c r="P867" s="235" t="s">
        <v>47</v>
      </c>
      <c r="Q867" s="235" t="s">
        <v>57</v>
      </c>
      <c r="R867" s="235" t="s">
        <v>57</v>
      </c>
      <c r="S867" s="235" t="s">
        <v>48</v>
      </c>
      <c r="T867" s="235" t="s">
        <v>48</v>
      </c>
      <c r="U867" s="235" t="s">
        <v>58</v>
      </c>
      <c r="V867" s="235" t="s">
        <v>48</v>
      </c>
      <c r="W867" s="235" t="s">
        <v>8970</v>
      </c>
      <c r="X867" s="235" t="s">
        <v>60</v>
      </c>
      <c r="Y867" s="235">
        <v>300</v>
      </c>
      <c r="Z867" s="235">
        <v>0</v>
      </c>
      <c r="AA867" s="235" t="s"/>
    </row>
    <row r="868" spans="1:27">
      <c r="A868" s="235" t="s">
        <v>11872</v>
      </c>
      <c r="B868" s="235" t="s">
        <v>45</v>
      </c>
      <c r="C868" s="235" t="s">
        <v>8952</v>
      </c>
      <c r="D868" s="235" t="s">
        <v>47</v>
      </c>
      <c r="E868" s="235" t="s">
        <v>48</v>
      </c>
      <c r="F868" s="235" t="s">
        <v>11843</v>
      </c>
      <c r="G868" s="235" t="s">
        <v>11844</v>
      </c>
      <c r="H868" s="235" t="s">
        <v>11845</v>
      </c>
      <c r="I868" s="235" t="s">
        <v>52</v>
      </c>
      <c r="J868" s="235" t="s">
        <v>116</v>
      </c>
      <c r="K868" s="235" t="s">
        <v>1228</v>
      </c>
      <c r="L868" s="235" t="s">
        <v>55</v>
      </c>
      <c r="M868" s="235" t="s">
        <v>57</v>
      </c>
      <c r="N868" s="235" t="s">
        <v>57</v>
      </c>
      <c r="O868" s="235" t="s">
        <v>11873</v>
      </c>
      <c r="P868" s="235" t="s">
        <v>11874</v>
      </c>
      <c r="Q868" s="235" t="s">
        <v>8998</v>
      </c>
      <c r="R868" s="235" t="s">
        <v>57</v>
      </c>
      <c r="S868" s="235" t="s">
        <v>119</v>
      </c>
      <c r="T868" s="235" t="s">
        <v>53</v>
      </c>
      <c r="U868" s="235" t="s">
        <v>58</v>
      </c>
      <c r="V868" s="235" t="s">
        <v>48</v>
      </c>
      <c r="W868" s="235" t="s">
        <v>8999</v>
      </c>
      <c r="X868" s="235" t="s">
        <v>60</v>
      </c>
      <c r="Y868" s="235">
        <v>0</v>
      </c>
      <c r="Z868" s="235">
        <v>400</v>
      </c>
      <c r="AA868" s="235" t="s"/>
    </row>
    <row r="869" spans="1:27">
      <c r="A869" s="235" t="s">
        <v>11875</v>
      </c>
      <c r="B869" s="235" t="s">
        <v>45</v>
      </c>
      <c r="C869" s="235" t="s">
        <v>8952</v>
      </c>
      <c r="D869" s="235" t="s">
        <v>47</v>
      </c>
      <c r="E869" s="235" t="s">
        <v>48</v>
      </c>
      <c r="F869" s="235" t="s">
        <v>11847</v>
      </c>
      <c r="G869" s="235" t="s">
        <v>11848</v>
      </c>
      <c r="H869" s="235" t="s">
        <v>11849</v>
      </c>
      <c r="I869" s="235" t="s">
        <v>52</v>
      </c>
      <c r="J869" s="235" t="s">
        <v>116</v>
      </c>
      <c r="K869" s="235" t="s">
        <v>385</v>
      </c>
      <c r="L869" s="235" t="s">
        <v>55</v>
      </c>
      <c r="M869" s="235" t="s">
        <v>57</v>
      </c>
      <c r="N869" s="235" t="s">
        <v>57</v>
      </c>
      <c r="O869" s="235" t="s">
        <v>11876</v>
      </c>
      <c r="P869" s="235" t="s">
        <v>11877</v>
      </c>
      <c r="Q869" s="235" t="s">
        <v>8987</v>
      </c>
      <c r="R869" s="235" t="s">
        <v>57</v>
      </c>
      <c r="S869" s="235" t="s">
        <v>119</v>
      </c>
      <c r="T869" s="235" t="s">
        <v>53</v>
      </c>
      <c r="U869" s="235" t="s">
        <v>58</v>
      </c>
      <c r="V869" s="235" t="s">
        <v>48</v>
      </c>
      <c r="W869" s="235" t="s">
        <v>8988</v>
      </c>
      <c r="X869" s="235" t="s">
        <v>60</v>
      </c>
      <c r="Y869" s="235">
        <v>0</v>
      </c>
      <c r="Z869" s="235">
        <v>100</v>
      </c>
      <c r="AA869" s="235" t="s"/>
    </row>
    <row r="870" spans="1:27">
      <c r="A870" s="235" t="s">
        <v>11878</v>
      </c>
      <c r="B870" s="235" t="s">
        <v>45</v>
      </c>
      <c r="C870" s="235" t="s">
        <v>8952</v>
      </c>
      <c r="D870" s="235" t="s">
        <v>47</v>
      </c>
      <c r="E870" s="235" t="s">
        <v>48</v>
      </c>
      <c r="F870" s="235" t="s">
        <v>11879</v>
      </c>
      <c r="G870" s="235" t="s">
        <v>11880</v>
      </c>
      <c r="H870" s="235" t="s">
        <v>11881</v>
      </c>
      <c r="I870" s="235" t="s">
        <v>52</v>
      </c>
      <c r="J870" s="235" t="s">
        <v>53</v>
      </c>
      <c r="K870" s="235" t="s">
        <v>385</v>
      </c>
      <c r="L870" s="235" t="s">
        <v>55</v>
      </c>
      <c r="M870" s="235" t="s">
        <v>8969</v>
      </c>
      <c r="N870" s="235" t="s">
        <v>57</v>
      </c>
      <c r="O870" s="235" t="s">
        <v>47</v>
      </c>
      <c r="P870" s="235" t="s">
        <v>47</v>
      </c>
      <c r="Q870" s="235" t="s">
        <v>57</v>
      </c>
      <c r="R870" s="235" t="s">
        <v>57</v>
      </c>
      <c r="S870" s="235" t="s">
        <v>48</v>
      </c>
      <c r="T870" s="235" t="s">
        <v>48</v>
      </c>
      <c r="U870" s="235" t="s">
        <v>58</v>
      </c>
      <c r="V870" s="235" t="s">
        <v>48</v>
      </c>
      <c r="W870" s="235" t="s">
        <v>8970</v>
      </c>
      <c r="X870" s="235" t="s">
        <v>60</v>
      </c>
      <c r="Y870" s="235">
        <v>300</v>
      </c>
      <c r="Z870" s="235">
        <v>0</v>
      </c>
      <c r="AA870" s="235" t="s"/>
    </row>
    <row r="871" spans="1:27">
      <c r="A871" s="235" t="s">
        <v>11882</v>
      </c>
      <c r="B871" s="235" t="s">
        <v>45</v>
      </c>
      <c r="C871" s="235" t="s">
        <v>8952</v>
      </c>
      <c r="D871" s="235" t="s">
        <v>47</v>
      </c>
      <c r="E871" s="235" t="s">
        <v>48</v>
      </c>
      <c r="F871" s="235" t="s">
        <v>11879</v>
      </c>
      <c r="G871" s="235" t="s">
        <v>11880</v>
      </c>
      <c r="H871" s="235" t="s">
        <v>11881</v>
      </c>
      <c r="I871" s="235" t="s">
        <v>52</v>
      </c>
      <c r="J871" s="235" t="s">
        <v>116</v>
      </c>
      <c r="K871" s="235" t="s">
        <v>385</v>
      </c>
      <c r="L871" s="235" t="s">
        <v>55</v>
      </c>
      <c r="M871" s="235" t="s">
        <v>57</v>
      </c>
      <c r="N871" s="235" t="s">
        <v>57</v>
      </c>
      <c r="O871" s="235" t="s">
        <v>11883</v>
      </c>
      <c r="P871" s="235" t="s">
        <v>11884</v>
      </c>
      <c r="Q871" s="235" t="s">
        <v>8987</v>
      </c>
      <c r="R871" s="235" t="s">
        <v>57</v>
      </c>
      <c r="S871" s="235" t="s">
        <v>119</v>
      </c>
      <c r="T871" s="235" t="s">
        <v>53</v>
      </c>
      <c r="U871" s="235" t="s">
        <v>58</v>
      </c>
      <c r="V871" s="235" t="s">
        <v>48</v>
      </c>
      <c r="W871" s="235" t="s">
        <v>8988</v>
      </c>
      <c r="X871" s="235" t="s">
        <v>60</v>
      </c>
      <c r="Y871" s="235">
        <v>0</v>
      </c>
      <c r="Z871" s="235">
        <v>100</v>
      </c>
      <c r="AA871" s="235" t="s"/>
    </row>
    <row r="872" spans="1:27">
      <c r="A872" s="235" t="s">
        <v>11885</v>
      </c>
      <c r="B872" s="235" t="s">
        <v>45</v>
      </c>
      <c r="C872" s="235" t="s">
        <v>8952</v>
      </c>
      <c r="D872" s="235" t="s">
        <v>47</v>
      </c>
      <c r="E872" s="235" t="s">
        <v>48</v>
      </c>
      <c r="F872" s="235" t="s">
        <v>11886</v>
      </c>
      <c r="G872" s="235" t="s">
        <v>11887</v>
      </c>
      <c r="H872" s="235" t="s">
        <v>10440</v>
      </c>
      <c r="I872" s="235" t="s">
        <v>52</v>
      </c>
      <c r="J872" s="235" t="s">
        <v>53</v>
      </c>
      <c r="K872" s="235" t="s">
        <v>162</v>
      </c>
      <c r="L872" s="235" t="s">
        <v>55</v>
      </c>
      <c r="M872" s="235" t="s">
        <v>9169</v>
      </c>
      <c r="N872" s="235" t="s">
        <v>57</v>
      </c>
      <c r="O872" s="235" t="s">
        <v>47</v>
      </c>
      <c r="P872" s="235" t="s">
        <v>47</v>
      </c>
      <c r="Q872" s="235" t="s">
        <v>57</v>
      </c>
      <c r="R872" s="235" t="s">
        <v>57</v>
      </c>
      <c r="S872" s="235" t="s">
        <v>48</v>
      </c>
      <c r="T872" s="235" t="s">
        <v>48</v>
      </c>
      <c r="U872" s="235" t="s">
        <v>58</v>
      </c>
      <c r="V872" s="235" t="s">
        <v>48</v>
      </c>
      <c r="W872" s="235" t="s">
        <v>9170</v>
      </c>
      <c r="X872" s="235" t="s">
        <v>60</v>
      </c>
      <c r="Y872" s="235">
        <v>235</v>
      </c>
      <c r="Z872" s="235">
        <v>0</v>
      </c>
      <c r="AA872" s="235" t="s"/>
    </row>
    <row r="873" spans="1:27">
      <c r="A873" s="235" t="s">
        <v>11888</v>
      </c>
      <c r="B873" s="235" t="s">
        <v>45</v>
      </c>
      <c r="C873" s="235" t="s">
        <v>8952</v>
      </c>
      <c r="D873" s="235" t="s">
        <v>47</v>
      </c>
      <c r="E873" s="235" t="s">
        <v>48</v>
      </c>
      <c r="F873" s="235" t="s">
        <v>11886</v>
      </c>
      <c r="G873" s="235" t="s">
        <v>11887</v>
      </c>
      <c r="H873" s="235" t="s">
        <v>10440</v>
      </c>
      <c r="I873" s="235" t="s">
        <v>52</v>
      </c>
      <c r="J873" s="235" t="s">
        <v>116</v>
      </c>
      <c r="K873" s="235" t="s">
        <v>162</v>
      </c>
      <c r="L873" s="235" t="s">
        <v>55</v>
      </c>
      <c r="M873" s="235" t="s">
        <v>57</v>
      </c>
      <c r="N873" s="235" t="s">
        <v>57</v>
      </c>
      <c r="O873" s="235" t="s">
        <v>11889</v>
      </c>
      <c r="P873" s="235" t="s">
        <v>11890</v>
      </c>
      <c r="Q873" s="235" t="s">
        <v>8987</v>
      </c>
      <c r="R873" s="235" t="s">
        <v>57</v>
      </c>
      <c r="S873" s="235" t="s">
        <v>119</v>
      </c>
      <c r="T873" s="235" t="s">
        <v>53</v>
      </c>
      <c r="U873" s="235" t="s">
        <v>58</v>
      </c>
      <c r="V873" s="235" t="s">
        <v>48</v>
      </c>
      <c r="W873" s="235" t="s">
        <v>8988</v>
      </c>
      <c r="X873" s="235" t="s">
        <v>60</v>
      </c>
      <c r="Y873" s="235">
        <v>0</v>
      </c>
      <c r="Z873" s="235">
        <v>100</v>
      </c>
      <c r="AA873" s="235" t="s"/>
    </row>
    <row r="874" spans="1:27">
      <c r="A874" s="235" t="s">
        <v>11891</v>
      </c>
      <c r="B874" s="235" t="s">
        <v>45</v>
      </c>
      <c r="C874" s="235" t="s">
        <v>8952</v>
      </c>
      <c r="D874" s="235" t="s">
        <v>47</v>
      </c>
      <c r="E874" s="235" t="s">
        <v>48</v>
      </c>
      <c r="F874" s="235" t="s">
        <v>11892</v>
      </c>
      <c r="G874" s="235" t="s">
        <v>11893</v>
      </c>
      <c r="H874" s="235" t="s">
        <v>11112</v>
      </c>
      <c r="I874" s="235" t="s">
        <v>52</v>
      </c>
      <c r="J874" s="235" t="s">
        <v>53</v>
      </c>
      <c r="K874" s="235" t="s">
        <v>1534</v>
      </c>
      <c r="L874" s="235" t="s">
        <v>55</v>
      </c>
      <c r="M874" s="235" t="s">
        <v>9164</v>
      </c>
      <c r="N874" s="235" t="s">
        <v>57</v>
      </c>
      <c r="O874" s="235" t="s">
        <v>47</v>
      </c>
      <c r="P874" s="235" t="s">
        <v>47</v>
      </c>
      <c r="Q874" s="235" t="s">
        <v>57</v>
      </c>
      <c r="R874" s="235" t="s">
        <v>57</v>
      </c>
      <c r="S874" s="235" t="s">
        <v>48</v>
      </c>
      <c r="T874" s="235" t="s">
        <v>48</v>
      </c>
      <c r="U874" s="235" t="s">
        <v>58</v>
      </c>
      <c r="V874" s="235" t="s">
        <v>48</v>
      </c>
      <c r="W874" s="235" t="s">
        <v>9165</v>
      </c>
      <c r="X874" s="235" t="s">
        <v>60</v>
      </c>
      <c r="Y874" s="235">
        <v>290</v>
      </c>
      <c r="Z874" s="235">
        <v>0</v>
      </c>
      <c r="AA874" s="235" t="s"/>
    </row>
    <row r="875" spans="1:27">
      <c r="A875" s="235" t="s">
        <v>11894</v>
      </c>
      <c r="B875" s="235" t="s">
        <v>45</v>
      </c>
      <c r="C875" s="235" t="s">
        <v>8952</v>
      </c>
      <c r="D875" s="235" t="s">
        <v>47</v>
      </c>
      <c r="E875" s="235" t="s">
        <v>48</v>
      </c>
      <c r="F875" s="235" t="s">
        <v>11895</v>
      </c>
      <c r="G875" s="235" t="s">
        <v>11896</v>
      </c>
      <c r="H875" s="235" t="s">
        <v>10188</v>
      </c>
      <c r="I875" s="235" t="s">
        <v>52</v>
      </c>
      <c r="J875" s="235" t="s">
        <v>53</v>
      </c>
      <c r="K875" s="235" t="s">
        <v>385</v>
      </c>
      <c r="L875" s="235" t="s">
        <v>55</v>
      </c>
      <c r="M875" s="235" t="s">
        <v>9169</v>
      </c>
      <c r="N875" s="235" t="s">
        <v>57</v>
      </c>
      <c r="O875" s="235" t="s">
        <v>47</v>
      </c>
      <c r="P875" s="235" t="s">
        <v>47</v>
      </c>
      <c r="Q875" s="235" t="s">
        <v>57</v>
      </c>
      <c r="R875" s="235" t="s">
        <v>57</v>
      </c>
      <c r="S875" s="235" t="s">
        <v>48</v>
      </c>
      <c r="T875" s="235" t="s">
        <v>48</v>
      </c>
      <c r="U875" s="235" t="s">
        <v>58</v>
      </c>
      <c r="V875" s="235" t="s">
        <v>48</v>
      </c>
      <c r="W875" s="235" t="s">
        <v>9170</v>
      </c>
      <c r="X875" s="235" t="s">
        <v>60</v>
      </c>
      <c r="Y875" s="235">
        <v>235</v>
      </c>
      <c r="Z875" s="235">
        <v>0</v>
      </c>
      <c r="AA875" s="235" t="s"/>
    </row>
    <row r="876" spans="1:27">
      <c r="A876" s="235" t="s">
        <v>11897</v>
      </c>
      <c r="B876" s="235" t="s">
        <v>45</v>
      </c>
      <c r="C876" s="235" t="s">
        <v>8952</v>
      </c>
      <c r="D876" s="235" t="s">
        <v>47</v>
      </c>
      <c r="E876" s="235" t="s">
        <v>48</v>
      </c>
      <c r="F876" s="235" t="s">
        <v>11898</v>
      </c>
      <c r="G876" s="235" t="s">
        <v>11899</v>
      </c>
      <c r="H876" s="235" t="s">
        <v>9726</v>
      </c>
      <c r="I876" s="235" t="s">
        <v>52</v>
      </c>
      <c r="J876" s="235" t="s">
        <v>53</v>
      </c>
      <c r="K876" s="235" t="s">
        <v>1016</v>
      </c>
      <c r="L876" s="235" t="s">
        <v>55</v>
      </c>
      <c r="M876" s="235" t="s">
        <v>9531</v>
      </c>
      <c r="N876" s="235" t="s">
        <v>57</v>
      </c>
      <c r="O876" s="235" t="s">
        <v>47</v>
      </c>
      <c r="P876" s="235" t="s">
        <v>47</v>
      </c>
      <c r="Q876" s="235" t="s">
        <v>57</v>
      </c>
      <c r="R876" s="235" t="s">
        <v>57</v>
      </c>
      <c r="S876" s="235" t="s">
        <v>48</v>
      </c>
      <c r="T876" s="235" t="s">
        <v>48</v>
      </c>
      <c r="U876" s="235" t="s">
        <v>58</v>
      </c>
      <c r="V876" s="235" t="s">
        <v>48</v>
      </c>
      <c r="W876" s="235" t="s">
        <v>9532</v>
      </c>
      <c r="X876" s="235" t="s">
        <v>60</v>
      </c>
      <c r="Y876" s="235">
        <v>600</v>
      </c>
      <c r="Z876" s="235">
        <v>0</v>
      </c>
      <c r="AA876" s="235" t="s"/>
    </row>
    <row r="877" spans="1:27">
      <c r="A877" s="235" t="s">
        <v>11900</v>
      </c>
      <c r="B877" s="235" t="s">
        <v>45</v>
      </c>
      <c r="C877" s="235" t="s">
        <v>8952</v>
      </c>
      <c r="D877" s="235" t="s">
        <v>47</v>
      </c>
      <c r="E877" s="235" t="s">
        <v>48</v>
      </c>
      <c r="F877" s="235" t="s">
        <v>11898</v>
      </c>
      <c r="G877" s="235" t="s">
        <v>11899</v>
      </c>
      <c r="H877" s="235" t="s">
        <v>9726</v>
      </c>
      <c r="I877" s="235" t="s">
        <v>52</v>
      </c>
      <c r="J877" s="235" t="s">
        <v>116</v>
      </c>
      <c r="K877" s="235" t="s">
        <v>1016</v>
      </c>
      <c r="L877" s="235" t="s">
        <v>55</v>
      </c>
      <c r="M877" s="235" t="s">
        <v>57</v>
      </c>
      <c r="N877" s="235" t="s">
        <v>57</v>
      </c>
      <c r="O877" s="235" t="s">
        <v>11901</v>
      </c>
      <c r="P877" s="235" t="s">
        <v>11902</v>
      </c>
      <c r="Q877" s="235" t="s">
        <v>8987</v>
      </c>
      <c r="R877" s="235" t="s">
        <v>57</v>
      </c>
      <c r="S877" s="235" t="s">
        <v>119</v>
      </c>
      <c r="T877" s="235" t="s">
        <v>53</v>
      </c>
      <c r="U877" s="235" t="s">
        <v>58</v>
      </c>
      <c r="V877" s="235" t="s">
        <v>48</v>
      </c>
      <c r="W877" s="235" t="s">
        <v>8988</v>
      </c>
      <c r="X877" s="235" t="s">
        <v>60</v>
      </c>
      <c r="Y877" s="235">
        <v>0</v>
      </c>
      <c r="Z877" s="235">
        <v>100</v>
      </c>
      <c r="AA877" s="235" t="s"/>
    </row>
    <row r="878" spans="1:27">
      <c r="A878" s="235" t="s">
        <v>11903</v>
      </c>
      <c r="B878" s="235" t="s">
        <v>45</v>
      </c>
      <c r="C878" s="235" t="s">
        <v>8952</v>
      </c>
      <c r="D878" s="235" t="s">
        <v>47</v>
      </c>
      <c r="E878" s="235" t="s">
        <v>48</v>
      </c>
      <c r="F878" s="235" t="s">
        <v>11898</v>
      </c>
      <c r="G878" s="235" t="s">
        <v>11899</v>
      </c>
      <c r="H878" s="235" t="s">
        <v>9726</v>
      </c>
      <c r="I878" s="235" t="s">
        <v>52</v>
      </c>
      <c r="J878" s="235" t="s">
        <v>116</v>
      </c>
      <c r="K878" s="235" t="s">
        <v>1016</v>
      </c>
      <c r="L878" s="235" t="s">
        <v>55</v>
      </c>
      <c r="M878" s="235" t="s">
        <v>57</v>
      </c>
      <c r="N878" s="235" t="s">
        <v>57</v>
      </c>
      <c r="O878" s="235" t="s">
        <v>11904</v>
      </c>
      <c r="P878" s="235" t="s">
        <v>11905</v>
      </c>
      <c r="Q878" s="235" t="s">
        <v>8987</v>
      </c>
      <c r="R878" s="235" t="s">
        <v>57</v>
      </c>
      <c r="S878" s="235" t="s">
        <v>119</v>
      </c>
      <c r="T878" s="235" t="s">
        <v>53</v>
      </c>
      <c r="U878" s="235" t="s">
        <v>58</v>
      </c>
      <c r="V878" s="235" t="s">
        <v>48</v>
      </c>
      <c r="W878" s="235" t="s">
        <v>8988</v>
      </c>
      <c r="X878" s="235" t="s">
        <v>60</v>
      </c>
      <c r="Y878" s="235">
        <v>0</v>
      </c>
      <c r="Z878" s="235">
        <v>100</v>
      </c>
      <c r="AA878" s="235" t="s"/>
    </row>
    <row r="879" spans="1:27">
      <c r="A879" s="235" t="s">
        <v>11906</v>
      </c>
      <c r="B879" s="235" t="s">
        <v>45</v>
      </c>
      <c r="C879" s="235" t="s">
        <v>8952</v>
      </c>
      <c r="D879" s="235" t="s">
        <v>47</v>
      </c>
      <c r="E879" s="235" t="s">
        <v>48</v>
      </c>
      <c r="F879" s="235" t="s">
        <v>11907</v>
      </c>
      <c r="G879" s="235" t="s">
        <v>11908</v>
      </c>
      <c r="H879" s="235" t="s">
        <v>10440</v>
      </c>
      <c r="I879" s="235" t="s">
        <v>52</v>
      </c>
      <c r="J879" s="235" t="s">
        <v>53</v>
      </c>
      <c r="K879" s="235" t="s">
        <v>162</v>
      </c>
      <c r="L879" s="235" t="s">
        <v>55</v>
      </c>
      <c r="M879" s="235" t="s">
        <v>9705</v>
      </c>
      <c r="N879" s="235" t="s">
        <v>57</v>
      </c>
      <c r="O879" s="235" t="s">
        <v>47</v>
      </c>
      <c r="P879" s="235" t="s">
        <v>47</v>
      </c>
      <c r="Q879" s="235" t="s">
        <v>57</v>
      </c>
      <c r="R879" s="235" t="s">
        <v>57</v>
      </c>
      <c r="S879" s="235" t="s">
        <v>48</v>
      </c>
      <c r="T879" s="235" t="s">
        <v>48</v>
      </c>
      <c r="U879" s="235" t="s">
        <v>58</v>
      </c>
      <c r="V879" s="235" t="s">
        <v>48</v>
      </c>
      <c r="W879" s="235" t="s">
        <v>9706</v>
      </c>
      <c r="X879" s="235" t="s">
        <v>60</v>
      </c>
      <c r="Y879" s="235">
        <v>1090</v>
      </c>
      <c r="Z879" s="235">
        <v>0</v>
      </c>
      <c r="AA879" s="235" t="s"/>
    </row>
    <row r="880" spans="1:27">
      <c r="A880" s="235" t="s">
        <v>11909</v>
      </c>
      <c r="B880" s="235" t="s">
        <v>45</v>
      </c>
      <c r="C880" s="235" t="s">
        <v>8952</v>
      </c>
      <c r="D880" s="235" t="s">
        <v>47</v>
      </c>
      <c r="E880" s="235" t="s">
        <v>48</v>
      </c>
      <c r="F880" s="235" t="s">
        <v>11907</v>
      </c>
      <c r="G880" s="235" t="s">
        <v>11908</v>
      </c>
      <c r="H880" s="235" t="s">
        <v>10440</v>
      </c>
      <c r="I880" s="235" t="s">
        <v>52</v>
      </c>
      <c r="J880" s="235" t="s">
        <v>116</v>
      </c>
      <c r="K880" s="235" t="s">
        <v>162</v>
      </c>
      <c r="L880" s="235" t="s">
        <v>55</v>
      </c>
      <c r="M880" s="235" t="s">
        <v>57</v>
      </c>
      <c r="N880" s="235" t="s">
        <v>57</v>
      </c>
      <c r="O880" s="235" t="s">
        <v>11910</v>
      </c>
      <c r="P880" s="235" t="s">
        <v>11911</v>
      </c>
      <c r="Q880" s="235" t="s">
        <v>8998</v>
      </c>
      <c r="R880" s="235" t="s">
        <v>57</v>
      </c>
      <c r="S880" s="235" t="s">
        <v>119</v>
      </c>
      <c r="T880" s="235" t="s">
        <v>53</v>
      </c>
      <c r="U880" s="235" t="s">
        <v>58</v>
      </c>
      <c r="V880" s="235" t="s">
        <v>48</v>
      </c>
      <c r="W880" s="235" t="s">
        <v>8999</v>
      </c>
      <c r="X880" s="235" t="s">
        <v>60</v>
      </c>
      <c r="Y880" s="235">
        <v>0</v>
      </c>
      <c r="Z880" s="235">
        <v>400</v>
      </c>
      <c r="AA880" s="235" t="s"/>
    </row>
    <row r="881" spans="1:27">
      <c r="A881" s="235" t="s">
        <v>11912</v>
      </c>
      <c r="B881" s="235" t="s">
        <v>45</v>
      </c>
      <c r="C881" s="235" t="s">
        <v>8952</v>
      </c>
      <c r="D881" s="235" t="s">
        <v>47</v>
      </c>
      <c r="E881" s="235" t="s">
        <v>48</v>
      </c>
      <c r="F881" s="235" t="s">
        <v>11907</v>
      </c>
      <c r="G881" s="235" t="s">
        <v>11908</v>
      </c>
      <c r="H881" s="235" t="s">
        <v>10440</v>
      </c>
      <c r="I881" s="235" t="s">
        <v>52</v>
      </c>
      <c r="J881" s="235" t="s">
        <v>116</v>
      </c>
      <c r="K881" s="235" t="s">
        <v>162</v>
      </c>
      <c r="L881" s="235" t="s">
        <v>55</v>
      </c>
      <c r="M881" s="235" t="s">
        <v>57</v>
      </c>
      <c r="N881" s="235" t="s">
        <v>57</v>
      </c>
      <c r="O881" s="235" t="s">
        <v>11913</v>
      </c>
      <c r="P881" s="235" t="s">
        <v>11914</v>
      </c>
      <c r="Q881" s="235" t="s">
        <v>8998</v>
      </c>
      <c r="R881" s="235" t="s">
        <v>57</v>
      </c>
      <c r="S881" s="235" t="s">
        <v>119</v>
      </c>
      <c r="T881" s="235" t="s">
        <v>53</v>
      </c>
      <c r="U881" s="235" t="s">
        <v>58</v>
      </c>
      <c r="V881" s="235" t="s">
        <v>48</v>
      </c>
      <c r="W881" s="235" t="s">
        <v>8999</v>
      </c>
      <c r="X881" s="235" t="s">
        <v>60</v>
      </c>
      <c r="Y881" s="235">
        <v>0</v>
      </c>
      <c r="Z881" s="235">
        <v>400</v>
      </c>
      <c r="AA881" s="235" t="s"/>
    </row>
    <row r="882" spans="1:27">
      <c r="A882" s="235" t="s">
        <v>11915</v>
      </c>
      <c r="B882" s="235" t="s">
        <v>45</v>
      </c>
      <c r="C882" s="235" t="s">
        <v>8952</v>
      </c>
      <c r="D882" s="235" t="s">
        <v>47</v>
      </c>
      <c r="E882" s="235" t="s">
        <v>48</v>
      </c>
      <c r="F882" s="235" t="s">
        <v>11916</v>
      </c>
      <c r="G882" s="235" t="s">
        <v>11917</v>
      </c>
      <c r="H882" s="235" t="s">
        <v>11918</v>
      </c>
      <c r="I882" s="235" t="s">
        <v>52</v>
      </c>
      <c r="J882" s="235" t="s">
        <v>53</v>
      </c>
      <c r="K882" s="235" t="s">
        <v>385</v>
      </c>
      <c r="L882" s="235" t="s">
        <v>55</v>
      </c>
      <c r="M882" s="235" t="s">
        <v>9164</v>
      </c>
      <c r="N882" s="235" t="s">
        <v>57</v>
      </c>
      <c r="O882" s="235" t="s">
        <v>47</v>
      </c>
      <c r="P882" s="235" t="s">
        <v>47</v>
      </c>
      <c r="Q882" s="235" t="s">
        <v>57</v>
      </c>
      <c r="R882" s="235" t="s">
        <v>57</v>
      </c>
      <c r="S882" s="235" t="s">
        <v>48</v>
      </c>
      <c r="T882" s="235" t="s">
        <v>48</v>
      </c>
      <c r="U882" s="235" t="s">
        <v>58</v>
      </c>
      <c r="V882" s="235" t="s">
        <v>48</v>
      </c>
      <c r="W882" s="235" t="s">
        <v>9165</v>
      </c>
      <c r="X882" s="235" t="s">
        <v>60</v>
      </c>
      <c r="Y882" s="235">
        <v>290</v>
      </c>
      <c r="Z882" s="235">
        <v>0</v>
      </c>
      <c r="AA882" s="235" t="s"/>
    </row>
    <row r="883" spans="1:27">
      <c r="A883" s="235" t="s">
        <v>11919</v>
      </c>
      <c r="B883" s="235" t="s">
        <v>45</v>
      </c>
      <c r="C883" s="235" t="s">
        <v>8952</v>
      </c>
      <c r="D883" s="235" t="s">
        <v>47</v>
      </c>
      <c r="E883" s="235" t="s">
        <v>48</v>
      </c>
      <c r="F883" s="235" t="s">
        <v>11916</v>
      </c>
      <c r="G883" s="235" t="s">
        <v>11917</v>
      </c>
      <c r="H883" s="235" t="s">
        <v>11918</v>
      </c>
      <c r="I883" s="235" t="s">
        <v>52</v>
      </c>
      <c r="J883" s="235" t="s">
        <v>116</v>
      </c>
      <c r="K883" s="235" t="s">
        <v>385</v>
      </c>
      <c r="L883" s="235" t="s">
        <v>55</v>
      </c>
      <c r="M883" s="235" t="s">
        <v>57</v>
      </c>
      <c r="N883" s="235" t="s">
        <v>57</v>
      </c>
      <c r="O883" s="235" t="s">
        <v>11920</v>
      </c>
      <c r="P883" s="235" t="s">
        <v>11921</v>
      </c>
      <c r="Q883" s="235" t="s">
        <v>8987</v>
      </c>
      <c r="R883" s="235" t="s">
        <v>57</v>
      </c>
      <c r="S883" s="235" t="s">
        <v>119</v>
      </c>
      <c r="T883" s="235" t="s">
        <v>53</v>
      </c>
      <c r="U883" s="235" t="s">
        <v>58</v>
      </c>
      <c r="V883" s="235" t="s">
        <v>48</v>
      </c>
      <c r="W883" s="235" t="s">
        <v>8988</v>
      </c>
      <c r="X883" s="235" t="s">
        <v>60</v>
      </c>
      <c r="Y883" s="235">
        <v>0</v>
      </c>
      <c r="Z883" s="235">
        <v>100</v>
      </c>
      <c r="AA883" s="235" t="s"/>
    </row>
    <row r="884" spans="1:27">
      <c r="A884" s="235" t="s">
        <v>11922</v>
      </c>
      <c r="B884" s="235" t="s">
        <v>45</v>
      </c>
      <c r="C884" s="235" t="s">
        <v>8952</v>
      </c>
      <c r="D884" s="235" t="s">
        <v>47</v>
      </c>
      <c r="E884" s="235" t="s">
        <v>48</v>
      </c>
      <c r="F884" s="235" t="s">
        <v>11866</v>
      </c>
      <c r="G884" s="235" t="s">
        <v>11867</v>
      </c>
      <c r="H884" s="235" t="s">
        <v>11594</v>
      </c>
      <c r="I884" s="235" t="s">
        <v>52</v>
      </c>
      <c r="J884" s="235" t="s">
        <v>116</v>
      </c>
      <c r="K884" s="235" t="s">
        <v>666</v>
      </c>
      <c r="L884" s="235" t="s">
        <v>55</v>
      </c>
      <c r="M884" s="235" t="s">
        <v>57</v>
      </c>
      <c r="N884" s="235" t="s">
        <v>57</v>
      </c>
      <c r="O884" s="235" t="s">
        <v>11923</v>
      </c>
      <c r="P884" s="235" t="s">
        <v>11924</v>
      </c>
      <c r="Q884" s="235" t="s">
        <v>8987</v>
      </c>
      <c r="R884" s="235" t="s">
        <v>57</v>
      </c>
      <c r="S884" s="235" t="s">
        <v>119</v>
      </c>
      <c r="T884" s="235" t="s">
        <v>53</v>
      </c>
      <c r="U884" s="235" t="s">
        <v>58</v>
      </c>
      <c r="V884" s="235" t="s">
        <v>48</v>
      </c>
      <c r="W884" s="235" t="s">
        <v>8988</v>
      </c>
      <c r="X884" s="235" t="s">
        <v>60</v>
      </c>
      <c r="Y884" s="235">
        <v>0</v>
      </c>
      <c r="Z884" s="235">
        <v>100</v>
      </c>
      <c r="AA884" s="235" t="s"/>
    </row>
    <row r="885" spans="1:27">
      <c r="A885" s="235" t="s">
        <v>11925</v>
      </c>
      <c r="B885" s="235" t="s">
        <v>45</v>
      </c>
      <c r="C885" s="235" t="s">
        <v>8952</v>
      </c>
      <c r="D885" s="235" t="s">
        <v>47</v>
      </c>
      <c r="E885" s="235" t="s">
        <v>48</v>
      </c>
      <c r="F885" s="235" t="s">
        <v>11866</v>
      </c>
      <c r="G885" s="235" t="s">
        <v>11867</v>
      </c>
      <c r="H885" s="235" t="s">
        <v>11594</v>
      </c>
      <c r="I885" s="235" t="s">
        <v>52</v>
      </c>
      <c r="J885" s="235" t="s">
        <v>116</v>
      </c>
      <c r="K885" s="235" t="s">
        <v>666</v>
      </c>
      <c r="L885" s="235" t="s">
        <v>55</v>
      </c>
      <c r="M885" s="235" t="s">
        <v>57</v>
      </c>
      <c r="N885" s="235" t="s">
        <v>57</v>
      </c>
      <c r="O885" s="235" t="s">
        <v>11926</v>
      </c>
      <c r="P885" s="235" t="s">
        <v>11927</v>
      </c>
      <c r="Q885" s="235" t="s">
        <v>8987</v>
      </c>
      <c r="R885" s="235" t="s">
        <v>57</v>
      </c>
      <c r="S885" s="235" t="s">
        <v>119</v>
      </c>
      <c r="T885" s="235" t="s">
        <v>53</v>
      </c>
      <c r="U885" s="235" t="s">
        <v>58</v>
      </c>
      <c r="V885" s="235" t="s">
        <v>48</v>
      </c>
      <c r="W885" s="235" t="s">
        <v>8988</v>
      </c>
      <c r="X885" s="235" t="s">
        <v>60</v>
      </c>
      <c r="Y885" s="235">
        <v>0</v>
      </c>
      <c r="Z885" s="235">
        <v>100</v>
      </c>
      <c r="AA885" s="235" t="s"/>
    </row>
    <row r="886" spans="1:27">
      <c r="A886" s="235" t="s">
        <v>11928</v>
      </c>
      <c r="B886" s="235" t="s">
        <v>45</v>
      </c>
      <c r="C886" s="235" t="s">
        <v>8952</v>
      </c>
      <c r="D886" s="235" t="s">
        <v>47</v>
      </c>
      <c r="E886" s="235" t="s">
        <v>48</v>
      </c>
      <c r="F886" s="235" t="s">
        <v>11929</v>
      </c>
      <c r="G886" s="235" t="s">
        <v>11930</v>
      </c>
      <c r="H886" s="235" t="s">
        <v>10440</v>
      </c>
      <c r="I886" s="235" t="s">
        <v>52</v>
      </c>
      <c r="J886" s="235" t="s">
        <v>53</v>
      </c>
      <c r="K886" s="235" t="s">
        <v>162</v>
      </c>
      <c r="L886" s="235" t="s">
        <v>55</v>
      </c>
      <c r="M886" s="235" t="s">
        <v>9204</v>
      </c>
      <c r="N886" s="235" t="s">
        <v>57</v>
      </c>
      <c r="O886" s="235" t="s">
        <v>47</v>
      </c>
      <c r="P886" s="235" t="s">
        <v>47</v>
      </c>
      <c r="Q886" s="235" t="s">
        <v>57</v>
      </c>
      <c r="R886" s="235" t="s">
        <v>57</v>
      </c>
      <c r="S886" s="235" t="s">
        <v>48</v>
      </c>
      <c r="T886" s="235" t="s">
        <v>48</v>
      </c>
      <c r="U886" s="235" t="s">
        <v>58</v>
      </c>
      <c r="V886" s="235" t="s">
        <v>48</v>
      </c>
      <c r="W886" s="235" t="s">
        <v>9205</v>
      </c>
      <c r="X886" s="235" t="s">
        <v>60</v>
      </c>
      <c r="Y886" s="235">
        <v>580</v>
      </c>
      <c r="Z886" s="235">
        <v>0</v>
      </c>
      <c r="AA886" s="235" t="s"/>
    </row>
    <row r="887" spans="1:27">
      <c r="A887" s="235" t="s">
        <v>11931</v>
      </c>
      <c r="B887" s="235" t="s">
        <v>45</v>
      </c>
      <c r="C887" s="235" t="s">
        <v>8952</v>
      </c>
      <c r="D887" s="235" t="s">
        <v>47</v>
      </c>
      <c r="E887" s="235" t="s">
        <v>48</v>
      </c>
      <c r="F887" s="235" t="s">
        <v>11869</v>
      </c>
      <c r="G887" s="235" t="s">
        <v>11870</v>
      </c>
      <c r="H887" s="235" t="s">
        <v>11871</v>
      </c>
      <c r="I887" s="235" t="s">
        <v>52</v>
      </c>
      <c r="J887" s="235" t="s">
        <v>116</v>
      </c>
      <c r="K887" s="235" t="s">
        <v>385</v>
      </c>
      <c r="L887" s="235" t="s">
        <v>55</v>
      </c>
      <c r="M887" s="235" t="s">
        <v>57</v>
      </c>
      <c r="N887" s="235" t="s">
        <v>57</v>
      </c>
      <c r="O887" s="235" t="s">
        <v>11932</v>
      </c>
      <c r="P887" s="235" t="s">
        <v>11933</v>
      </c>
      <c r="Q887" s="235" t="s">
        <v>8987</v>
      </c>
      <c r="R887" s="235" t="s">
        <v>57</v>
      </c>
      <c r="S887" s="235" t="s">
        <v>119</v>
      </c>
      <c r="T887" s="235" t="s">
        <v>53</v>
      </c>
      <c r="U887" s="235" t="s">
        <v>58</v>
      </c>
      <c r="V887" s="235" t="s">
        <v>48</v>
      </c>
      <c r="W887" s="235" t="s">
        <v>8988</v>
      </c>
      <c r="X887" s="235" t="s">
        <v>60</v>
      </c>
      <c r="Y887" s="235">
        <v>0</v>
      </c>
      <c r="Z887" s="235">
        <v>100</v>
      </c>
      <c r="AA887" s="235" t="s"/>
    </row>
    <row r="888" spans="1:27">
      <c r="A888" s="235" t="s">
        <v>11934</v>
      </c>
      <c r="B888" s="235" t="s">
        <v>45</v>
      </c>
      <c r="C888" s="235" t="s">
        <v>8952</v>
      </c>
      <c r="D888" s="235" t="s">
        <v>47</v>
      </c>
      <c r="E888" s="235" t="s">
        <v>48</v>
      </c>
      <c r="F888" s="235" t="s">
        <v>11935</v>
      </c>
      <c r="G888" s="235" t="s">
        <v>11936</v>
      </c>
      <c r="H888" s="235" t="s">
        <v>10440</v>
      </c>
      <c r="I888" s="235" t="s">
        <v>52</v>
      </c>
      <c r="J888" s="235" t="s">
        <v>53</v>
      </c>
      <c r="K888" s="235" t="s">
        <v>162</v>
      </c>
      <c r="L888" s="235" t="s">
        <v>55</v>
      </c>
      <c r="M888" s="235" t="s">
        <v>9787</v>
      </c>
      <c r="N888" s="235" t="s">
        <v>57</v>
      </c>
      <c r="O888" s="235" t="s">
        <v>47</v>
      </c>
      <c r="P888" s="235" t="s">
        <v>47</v>
      </c>
      <c r="Q888" s="235" t="s">
        <v>57</v>
      </c>
      <c r="R888" s="235" t="s">
        <v>57</v>
      </c>
      <c r="S888" s="235" t="s">
        <v>48</v>
      </c>
      <c r="T888" s="235" t="s">
        <v>48</v>
      </c>
      <c r="U888" s="235" t="s">
        <v>58</v>
      </c>
      <c r="V888" s="235" t="s">
        <v>48</v>
      </c>
      <c r="W888" s="235" t="s">
        <v>9788</v>
      </c>
      <c r="X888" s="235" t="s">
        <v>60</v>
      </c>
      <c r="Y888" s="235">
        <v>610</v>
      </c>
      <c r="Z888" s="235">
        <v>0</v>
      </c>
      <c r="AA888" s="235" t="s"/>
    </row>
    <row r="889" spans="1:27">
      <c r="A889" s="235" t="s">
        <v>11937</v>
      </c>
      <c r="B889" s="235" t="s">
        <v>45</v>
      </c>
      <c r="C889" s="235" t="s">
        <v>8952</v>
      </c>
      <c r="D889" s="235" t="s">
        <v>47</v>
      </c>
      <c r="E889" s="235" t="s">
        <v>48</v>
      </c>
      <c r="F889" s="235" t="s">
        <v>11892</v>
      </c>
      <c r="G889" s="235" t="s">
        <v>11893</v>
      </c>
      <c r="H889" s="235" t="s">
        <v>11112</v>
      </c>
      <c r="I889" s="235" t="s">
        <v>52</v>
      </c>
      <c r="J889" s="235" t="s">
        <v>116</v>
      </c>
      <c r="K889" s="235" t="s">
        <v>1534</v>
      </c>
      <c r="L889" s="235" t="s">
        <v>55</v>
      </c>
      <c r="M889" s="235" t="s">
        <v>57</v>
      </c>
      <c r="N889" s="235" t="s">
        <v>57</v>
      </c>
      <c r="O889" s="235" t="s">
        <v>11938</v>
      </c>
      <c r="P889" s="235" t="s">
        <v>11939</v>
      </c>
      <c r="Q889" s="235" t="s">
        <v>8987</v>
      </c>
      <c r="R889" s="235" t="s">
        <v>57</v>
      </c>
      <c r="S889" s="235" t="s">
        <v>119</v>
      </c>
      <c r="T889" s="235" t="s">
        <v>53</v>
      </c>
      <c r="U889" s="235" t="s">
        <v>58</v>
      </c>
      <c r="V889" s="235" t="s">
        <v>48</v>
      </c>
      <c r="W889" s="235" t="s">
        <v>8988</v>
      </c>
      <c r="X889" s="235" t="s">
        <v>60</v>
      </c>
      <c r="Y889" s="235">
        <v>0</v>
      </c>
      <c r="Z889" s="235">
        <v>100</v>
      </c>
      <c r="AA889" s="235" t="s"/>
    </row>
    <row r="890" spans="1:27">
      <c r="A890" s="235" t="s">
        <v>11940</v>
      </c>
      <c r="B890" s="235" t="s">
        <v>45</v>
      </c>
      <c r="C890" s="235" t="s">
        <v>8952</v>
      </c>
      <c r="D890" s="235" t="s">
        <v>47</v>
      </c>
      <c r="E890" s="235" t="s">
        <v>48</v>
      </c>
      <c r="F890" s="235" t="s">
        <v>11941</v>
      </c>
      <c r="G890" s="235" t="s">
        <v>11942</v>
      </c>
      <c r="H890" s="235" t="s">
        <v>10440</v>
      </c>
      <c r="I890" s="235" t="s">
        <v>52</v>
      </c>
      <c r="J890" s="235" t="s">
        <v>53</v>
      </c>
      <c r="K890" s="235" t="s">
        <v>162</v>
      </c>
      <c r="L890" s="235" t="s">
        <v>55</v>
      </c>
      <c r="M890" s="235" t="s">
        <v>9204</v>
      </c>
      <c r="N890" s="235" t="s">
        <v>57</v>
      </c>
      <c r="O890" s="235" t="s">
        <v>47</v>
      </c>
      <c r="P890" s="235" t="s">
        <v>47</v>
      </c>
      <c r="Q890" s="235" t="s">
        <v>57</v>
      </c>
      <c r="R890" s="235" t="s">
        <v>57</v>
      </c>
      <c r="S890" s="235" t="s">
        <v>48</v>
      </c>
      <c r="T890" s="235" t="s">
        <v>48</v>
      </c>
      <c r="U890" s="235" t="s">
        <v>58</v>
      </c>
      <c r="V890" s="235" t="s">
        <v>48</v>
      </c>
      <c r="W890" s="235" t="s">
        <v>9205</v>
      </c>
      <c r="X890" s="235" t="s">
        <v>60</v>
      </c>
      <c r="Y890" s="235">
        <v>580</v>
      </c>
      <c r="Z890" s="235">
        <v>0</v>
      </c>
      <c r="AA890" s="235" t="s"/>
    </row>
    <row r="891" spans="1:27">
      <c r="A891" s="235" t="s">
        <v>11943</v>
      </c>
      <c r="B891" s="235" t="s">
        <v>45</v>
      </c>
      <c r="C891" s="235" t="s">
        <v>8952</v>
      </c>
      <c r="D891" s="235" t="s">
        <v>47</v>
      </c>
      <c r="E891" s="235" t="s">
        <v>48</v>
      </c>
      <c r="F891" s="235" t="s">
        <v>11895</v>
      </c>
      <c r="G891" s="235" t="s">
        <v>11896</v>
      </c>
      <c r="H891" s="235" t="s">
        <v>10188</v>
      </c>
      <c r="I891" s="235" t="s">
        <v>52</v>
      </c>
      <c r="J891" s="235" t="s">
        <v>116</v>
      </c>
      <c r="K891" s="235" t="s">
        <v>385</v>
      </c>
      <c r="L891" s="235" t="s">
        <v>55</v>
      </c>
      <c r="M891" s="235" t="s">
        <v>57</v>
      </c>
      <c r="N891" s="235" t="s">
        <v>57</v>
      </c>
      <c r="O891" s="235" t="s">
        <v>11944</v>
      </c>
      <c r="P891" s="235" t="s">
        <v>11945</v>
      </c>
      <c r="Q891" s="235" t="s">
        <v>8987</v>
      </c>
      <c r="R891" s="235" t="s">
        <v>57</v>
      </c>
      <c r="S891" s="235" t="s">
        <v>119</v>
      </c>
      <c r="T891" s="235" t="s">
        <v>53</v>
      </c>
      <c r="U891" s="235" t="s">
        <v>58</v>
      </c>
      <c r="V891" s="235" t="s">
        <v>48</v>
      </c>
      <c r="W891" s="235" t="s">
        <v>8988</v>
      </c>
      <c r="X891" s="235" t="s">
        <v>60</v>
      </c>
      <c r="Y891" s="235">
        <v>0</v>
      </c>
      <c r="Z891" s="235">
        <v>100</v>
      </c>
      <c r="AA891" s="235" t="s"/>
    </row>
    <row r="892" spans="1:27">
      <c r="A892" s="235" t="s">
        <v>11946</v>
      </c>
      <c r="B892" s="235" t="s">
        <v>45</v>
      </c>
      <c r="C892" s="235" t="s">
        <v>8952</v>
      </c>
      <c r="D892" s="235" t="s">
        <v>47</v>
      </c>
      <c r="E892" s="235" t="s">
        <v>48</v>
      </c>
      <c r="F892" s="235" t="s">
        <v>11947</v>
      </c>
      <c r="G892" s="235" t="s">
        <v>11948</v>
      </c>
      <c r="H892" s="235" t="s">
        <v>11214</v>
      </c>
      <c r="I892" s="235" t="s">
        <v>52</v>
      </c>
      <c r="J892" s="235" t="s">
        <v>53</v>
      </c>
      <c r="K892" s="235" t="s">
        <v>385</v>
      </c>
      <c r="L892" s="235" t="s">
        <v>55</v>
      </c>
      <c r="M892" s="235" t="s">
        <v>9652</v>
      </c>
      <c r="N892" s="235" t="s">
        <v>57</v>
      </c>
      <c r="O892" s="235" t="s">
        <v>47</v>
      </c>
      <c r="P892" s="235" t="s">
        <v>47</v>
      </c>
      <c r="Q892" s="235" t="s">
        <v>57</v>
      </c>
      <c r="R892" s="235" t="s">
        <v>57</v>
      </c>
      <c r="S892" s="235" t="s">
        <v>48</v>
      </c>
      <c r="T892" s="235" t="s">
        <v>48</v>
      </c>
      <c r="U892" s="235" t="s">
        <v>58</v>
      </c>
      <c r="V892" s="235" t="s">
        <v>48</v>
      </c>
      <c r="W892" s="235" t="s">
        <v>469</v>
      </c>
      <c r="X892" s="235" t="s">
        <v>60</v>
      </c>
      <c r="Y892" s="235">
        <v>470</v>
      </c>
      <c r="Z892" s="235">
        <v>0</v>
      </c>
      <c r="AA892" s="235" t="s"/>
    </row>
    <row r="893" spans="1:27">
      <c r="A893" s="235" t="s">
        <v>11949</v>
      </c>
      <c r="B893" s="235" t="s">
        <v>45</v>
      </c>
      <c r="C893" s="235" t="s">
        <v>8952</v>
      </c>
      <c r="D893" s="235" t="s">
        <v>47</v>
      </c>
      <c r="E893" s="235" t="s">
        <v>48</v>
      </c>
      <c r="F893" s="235" t="s">
        <v>11950</v>
      </c>
      <c r="G893" s="235" t="s">
        <v>11951</v>
      </c>
      <c r="H893" s="235" t="s">
        <v>11952</v>
      </c>
      <c r="I893" s="235" t="s">
        <v>52</v>
      </c>
      <c r="J893" s="235" t="s">
        <v>53</v>
      </c>
      <c r="K893" s="235" t="s">
        <v>666</v>
      </c>
      <c r="L893" s="235" t="s">
        <v>55</v>
      </c>
      <c r="M893" s="235" t="s">
        <v>9169</v>
      </c>
      <c r="N893" s="235" t="s">
        <v>57</v>
      </c>
      <c r="O893" s="235" t="s">
        <v>47</v>
      </c>
      <c r="P893" s="235" t="s">
        <v>47</v>
      </c>
      <c r="Q893" s="235" t="s">
        <v>57</v>
      </c>
      <c r="R893" s="235" t="s">
        <v>57</v>
      </c>
      <c r="S893" s="235" t="s">
        <v>48</v>
      </c>
      <c r="T893" s="235" t="s">
        <v>48</v>
      </c>
      <c r="U893" s="235" t="s">
        <v>58</v>
      </c>
      <c r="V893" s="235" t="s">
        <v>48</v>
      </c>
      <c r="W893" s="235" t="s">
        <v>9170</v>
      </c>
      <c r="X893" s="235" t="s">
        <v>60</v>
      </c>
      <c r="Y893" s="235">
        <v>235</v>
      </c>
      <c r="Z893" s="235">
        <v>0</v>
      </c>
      <c r="AA893" s="235" t="s"/>
    </row>
    <row r="894" spans="1:27">
      <c r="A894" s="235" t="s">
        <v>11953</v>
      </c>
      <c r="B894" s="235" t="s">
        <v>45</v>
      </c>
      <c r="C894" s="235" t="s">
        <v>8952</v>
      </c>
      <c r="D894" s="235" t="s">
        <v>47</v>
      </c>
      <c r="E894" s="235" t="s">
        <v>48</v>
      </c>
      <c r="F894" s="235" t="s">
        <v>11950</v>
      </c>
      <c r="G894" s="235" t="s">
        <v>11951</v>
      </c>
      <c r="H894" s="235" t="s">
        <v>11952</v>
      </c>
      <c r="I894" s="235" t="s">
        <v>52</v>
      </c>
      <c r="J894" s="235" t="s">
        <v>116</v>
      </c>
      <c r="K894" s="235" t="s">
        <v>666</v>
      </c>
      <c r="L894" s="235" t="s">
        <v>55</v>
      </c>
      <c r="M894" s="235" t="s">
        <v>57</v>
      </c>
      <c r="N894" s="235" t="s">
        <v>57</v>
      </c>
      <c r="O894" s="235" t="s">
        <v>11954</v>
      </c>
      <c r="P894" s="235" t="s">
        <v>11955</v>
      </c>
      <c r="Q894" s="235" t="s">
        <v>8987</v>
      </c>
      <c r="R894" s="235" t="s">
        <v>57</v>
      </c>
      <c r="S894" s="235" t="s">
        <v>119</v>
      </c>
      <c r="T894" s="235" t="s">
        <v>53</v>
      </c>
      <c r="U894" s="235" t="s">
        <v>58</v>
      </c>
      <c r="V894" s="235" t="s">
        <v>48</v>
      </c>
      <c r="W894" s="235" t="s">
        <v>8988</v>
      </c>
      <c r="X894" s="235" t="s">
        <v>60</v>
      </c>
      <c r="Y894" s="235">
        <v>0</v>
      </c>
      <c r="Z894" s="235">
        <v>100</v>
      </c>
      <c r="AA894" s="235" t="s"/>
    </row>
    <row r="895" spans="1:27">
      <c r="A895" s="235" t="s">
        <v>11956</v>
      </c>
      <c r="B895" s="235" t="s">
        <v>45</v>
      </c>
      <c r="C895" s="235" t="s">
        <v>8952</v>
      </c>
      <c r="D895" s="235" t="s">
        <v>47</v>
      </c>
      <c r="E895" s="235" t="s">
        <v>48</v>
      </c>
      <c r="F895" s="235" t="s">
        <v>11957</v>
      </c>
      <c r="G895" s="235" t="s">
        <v>11958</v>
      </c>
      <c r="H895" s="235" t="s">
        <v>10440</v>
      </c>
      <c r="I895" s="235" t="s">
        <v>52</v>
      </c>
      <c r="J895" s="235" t="s">
        <v>53</v>
      </c>
      <c r="K895" s="235" t="s">
        <v>162</v>
      </c>
      <c r="L895" s="235" t="s">
        <v>55</v>
      </c>
      <c r="M895" s="235" t="s">
        <v>9787</v>
      </c>
      <c r="N895" s="235" t="s">
        <v>57</v>
      </c>
      <c r="O895" s="235" t="s">
        <v>47</v>
      </c>
      <c r="P895" s="235" t="s">
        <v>47</v>
      </c>
      <c r="Q895" s="235" t="s">
        <v>57</v>
      </c>
      <c r="R895" s="235" t="s">
        <v>57</v>
      </c>
      <c r="S895" s="235" t="s">
        <v>48</v>
      </c>
      <c r="T895" s="235" t="s">
        <v>48</v>
      </c>
      <c r="U895" s="235" t="s">
        <v>58</v>
      </c>
      <c r="V895" s="235" t="s">
        <v>48</v>
      </c>
      <c r="W895" s="235" t="s">
        <v>9788</v>
      </c>
      <c r="X895" s="235" t="s">
        <v>60</v>
      </c>
      <c r="Y895" s="235">
        <v>610</v>
      </c>
      <c r="Z895" s="235">
        <v>0</v>
      </c>
      <c r="AA895" s="235" t="s"/>
    </row>
    <row r="896" spans="1:27">
      <c r="A896" s="235" t="s">
        <v>11959</v>
      </c>
      <c r="B896" s="235" t="s">
        <v>45</v>
      </c>
      <c r="C896" s="235" t="s">
        <v>8952</v>
      </c>
      <c r="D896" s="235" t="s">
        <v>47</v>
      </c>
      <c r="E896" s="235" t="s">
        <v>48</v>
      </c>
      <c r="F896" s="235" t="s">
        <v>11929</v>
      </c>
      <c r="G896" s="235" t="s">
        <v>11930</v>
      </c>
      <c r="H896" s="235" t="s">
        <v>10440</v>
      </c>
      <c r="I896" s="235" t="s">
        <v>52</v>
      </c>
      <c r="J896" s="235" t="s">
        <v>116</v>
      </c>
      <c r="K896" s="235" t="s">
        <v>162</v>
      </c>
      <c r="L896" s="235" t="s">
        <v>55</v>
      </c>
      <c r="M896" s="235" t="s">
        <v>57</v>
      </c>
      <c r="N896" s="235" t="s">
        <v>57</v>
      </c>
      <c r="O896" s="235" t="s">
        <v>11960</v>
      </c>
      <c r="P896" s="235" t="s">
        <v>11961</v>
      </c>
      <c r="Q896" s="235" t="s">
        <v>8987</v>
      </c>
      <c r="R896" s="235" t="s">
        <v>57</v>
      </c>
      <c r="S896" s="235" t="s">
        <v>119</v>
      </c>
      <c r="T896" s="235" t="s">
        <v>53</v>
      </c>
      <c r="U896" s="235" t="s">
        <v>58</v>
      </c>
      <c r="V896" s="235" t="s">
        <v>48</v>
      </c>
      <c r="W896" s="235" t="s">
        <v>8988</v>
      </c>
      <c r="X896" s="235" t="s">
        <v>60</v>
      </c>
      <c r="Y896" s="235">
        <v>0</v>
      </c>
      <c r="Z896" s="235">
        <v>100</v>
      </c>
      <c r="AA896" s="235" t="s"/>
    </row>
    <row r="897" spans="1:27">
      <c r="A897" s="235" t="s">
        <v>11962</v>
      </c>
      <c r="B897" s="235" t="s">
        <v>45</v>
      </c>
      <c r="C897" s="235" t="s">
        <v>8952</v>
      </c>
      <c r="D897" s="235" t="s">
        <v>47</v>
      </c>
      <c r="E897" s="235" t="s">
        <v>48</v>
      </c>
      <c r="F897" s="235" t="s">
        <v>11929</v>
      </c>
      <c r="G897" s="235" t="s">
        <v>11930</v>
      </c>
      <c r="H897" s="235" t="s">
        <v>10440</v>
      </c>
      <c r="I897" s="235" t="s">
        <v>52</v>
      </c>
      <c r="J897" s="235" t="s">
        <v>116</v>
      </c>
      <c r="K897" s="235" t="s">
        <v>162</v>
      </c>
      <c r="L897" s="235" t="s">
        <v>55</v>
      </c>
      <c r="M897" s="235" t="s">
        <v>57</v>
      </c>
      <c r="N897" s="235" t="s">
        <v>57</v>
      </c>
      <c r="O897" s="235" t="s">
        <v>11963</v>
      </c>
      <c r="P897" s="235" t="s">
        <v>11964</v>
      </c>
      <c r="Q897" s="235" t="s">
        <v>8987</v>
      </c>
      <c r="R897" s="235" t="s">
        <v>57</v>
      </c>
      <c r="S897" s="235" t="s">
        <v>119</v>
      </c>
      <c r="T897" s="235" t="s">
        <v>53</v>
      </c>
      <c r="U897" s="235" t="s">
        <v>58</v>
      </c>
      <c r="V897" s="235" t="s">
        <v>48</v>
      </c>
      <c r="W897" s="235" t="s">
        <v>8988</v>
      </c>
      <c r="X897" s="235" t="s">
        <v>60</v>
      </c>
      <c r="Y897" s="235">
        <v>0</v>
      </c>
      <c r="Z897" s="235">
        <v>100</v>
      </c>
      <c r="AA897" s="235" t="s"/>
    </row>
    <row r="898" spans="1:27">
      <c r="A898" s="235" t="s">
        <v>11965</v>
      </c>
      <c r="B898" s="235" t="s">
        <v>45</v>
      </c>
      <c r="C898" s="235" t="s">
        <v>8952</v>
      </c>
      <c r="D898" s="235" t="s">
        <v>47</v>
      </c>
      <c r="E898" s="235" t="s">
        <v>48</v>
      </c>
      <c r="F898" s="235" t="s">
        <v>11966</v>
      </c>
      <c r="G898" s="235" t="s">
        <v>11967</v>
      </c>
      <c r="H898" s="235" t="s">
        <v>2824</v>
      </c>
      <c r="I898" s="235" t="s">
        <v>52</v>
      </c>
      <c r="J898" s="235" t="s">
        <v>53</v>
      </c>
      <c r="K898" s="235" t="s">
        <v>385</v>
      </c>
      <c r="L898" s="235" t="s">
        <v>55</v>
      </c>
      <c r="M898" s="235" t="s">
        <v>9169</v>
      </c>
      <c r="N898" s="235" t="s">
        <v>57</v>
      </c>
      <c r="O898" s="235" t="s">
        <v>47</v>
      </c>
      <c r="P898" s="235" t="s">
        <v>47</v>
      </c>
      <c r="Q898" s="235" t="s">
        <v>57</v>
      </c>
      <c r="R898" s="235" t="s">
        <v>57</v>
      </c>
      <c r="S898" s="235" t="s">
        <v>48</v>
      </c>
      <c r="T898" s="235" t="s">
        <v>48</v>
      </c>
      <c r="U898" s="235" t="s">
        <v>58</v>
      </c>
      <c r="V898" s="235" t="s">
        <v>48</v>
      </c>
      <c r="W898" s="235" t="s">
        <v>9170</v>
      </c>
      <c r="X898" s="235" t="s">
        <v>60</v>
      </c>
      <c r="Y898" s="235">
        <v>235</v>
      </c>
      <c r="Z898" s="235">
        <v>0</v>
      </c>
      <c r="AA898" s="235" t="s"/>
    </row>
    <row r="899" spans="1:27">
      <c r="A899" s="235" t="s">
        <v>11968</v>
      </c>
      <c r="B899" s="235" t="s">
        <v>45</v>
      </c>
      <c r="C899" s="235" t="s">
        <v>8952</v>
      </c>
      <c r="D899" s="235" t="s">
        <v>47</v>
      </c>
      <c r="E899" s="235" t="s">
        <v>48</v>
      </c>
      <c r="F899" s="235" t="s">
        <v>11966</v>
      </c>
      <c r="G899" s="235" t="s">
        <v>11967</v>
      </c>
      <c r="H899" s="235" t="s">
        <v>2824</v>
      </c>
      <c r="I899" s="235" t="s">
        <v>52</v>
      </c>
      <c r="J899" s="235" t="s">
        <v>116</v>
      </c>
      <c r="K899" s="235" t="s">
        <v>385</v>
      </c>
      <c r="L899" s="235" t="s">
        <v>55</v>
      </c>
      <c r="M899" s="235" t="s">
        <v>57</v>
      </c>
      <c r="N899" s="235" t="s">
        <v>57</v>
      </c>
      <c r="O899" s="235" t="s">
        <v>11969</v>
      </c>
      <c r="P899" s="235" t="s">
        <v>11970</v>
      </c>
      <c r="Q899" s="235" t="s">
        <v>8987</v>
      </c>
      <c r="R899" s="235" t="s">
        <v>57</v>
      </c>
      <c r="S899" s="235" t="s">
        <v>119</v>
      </c>
      <c r="T899" s="235" t="s">
        <v>53</v>
      </c>
      <c r="U899" s="235" t="s">
        <v>58</v>
      </c>
      <c r="V899" s="235" t="s">
        <v>48</v>
      </c>
      <c r="W899" s="235" t="s">
        <v>8988</v>
      </c>
      <c r="X899" s="235" t="s">
        <v>60</v>
      </c>
      <c r="Y899" s="235">
        <v>0</v>
      </c>
      <c r="Z899" s="235">
        <v>100</v>
      </c>
      <c r="AA899" s="235" t="s"/>
    </row>
    <row r="900" spans="1:27">
      <c r="A900" s="235" t="s">
        <v>11971</v>
      </c>
      <c r="B900" s="235" t="s">
        <v>45</v>
      </c>
      <c r="C900" s="235" t="s">
        <v>8952</v>
      </c>
      <c r="D900" s="235" t="s">
        <v>47</v>
      </c>
      <c r="E900" s="235" t="s">
        <v>48</v>
      </c>
      <c r="F900" s="235" t="s">
        <v>11972</v>
      </c>
      <c r="G900" s="235" t="s">
        <v>11973</v>
      </c>
      <c r="H900" s="235" t="s">
        <v>2824</v>
      </c>
      <c r="I900" s="235" t="s">
        <v>52</v>
      </c>
      <c r="J900" s="235" t="s">
        <v>53</v>
      </c>
      <c r="K900" s="235" t="s">
        <v>385</v>
      </c>
      <c r="L900" s="235" t="s">
        <v>55</v>
      </c>
      <c r="M900" s="235" t="s">
        <v>9169</v>
      </c>
      <c r="N900" s="235" t="s">
        <v>57</v>
      </c>
      <c r="O900" s="235" t="s">
        <v>47</v>
      </c>
      <c r="P900" s="235" t="s">
        <v>47</v>
      </c>
      <c r="Q900" s="235" t="s">
        <v>57</v>
      </c>
      <c r="R900" s="235" t="s">
        <v>57</v>
      </c>
      <c r="S900" s="235" t="s">
        <v>48</v>
      </c>
      <c r="T900" s="235" t="s">
        <v>48</v>
      </c>
      <c r="U900" s="235" t="s">
        <v>58</v>
      </c>
      <c r="V900" s="235" t="s">
        <v>48</v>
      </c>
      <c r="W900" s="235" t="s">
        <v>9170</v>
      </c>
      <c r="X900" s="235" t="s">
        <v>60</v>
      </c>
      <c r="Y900" s="235">
        <v>235</v>
      </c>
      <c r="Z900" s="235">
        <v>0</v>
      </c>
      <c r="AA900" s="235" t="s"/>
    </row>
    <row r="901" spans="1:27">
      <c r="A901" s="235" t="s">
        <v>11974</v>
      </c>
      <c r="B901" s="235" t="s">
        <v>45</v>
      </c>
      <c r="C901" s="235" t="s">
        <v>8952</v>
      </c>
      <c r="D901" s="235" t="s">
        <v>47</v>
      </c>
      <c r="E901" s="235" t="s">
        <v>48</v>
      </c>
      <c r="F901" s="235" t="s">
        <v>11972</v>
      </c>
      <c r="G901" s="235" t="s">
        <v>11973</v>
      </c>
      <c r="H901" s="235" t="s">
        <v>2824</v>
      </c>
      <c r="I901" s="235" t="s">
        <v>52</v>
      </c>
      <c r="J901" s="235" t="s">
        <v>116</v>
      </c>
      <c r="K901" s="235" t="s">
        <v>385</v>
      </c>
      <c r="L901" s="235" t="s">
        <v>55</v>
      </c>
      <c r="M901" s="235" t="s">
        <v>57</v>
      </c>
      <c r="N901" s="235" t="s">
        <v>57</v>
      </c>
      <c r="O901" s="235" t="s">
        <v>11975</v>
      </c>
      <c r="P901" s="235" t="s">
        <v>11976</v>
      </c>
      <c r="Q901" s="235" t="s">
        <v>8987</v>
      </c>
      <c r="R901" s="235" t="s">
        <v>57</v>
      </c>
      <c r="S901" s="235" t="s">
        <v>119</v>
      </c>
      <c r="T901" s="235" t="s">
        <v>53</v>
      </c>
      <c r="U901" s="235" t="s">
        <v>58</v>
      </c>
      <c r="V901" s="235" t="s">
        <v>48</v>
      </c>
      <c r="W901" s="235" t="s">
        <v>8988</v>
      </c>
      <c r="X901" s="235" t="s">
        <v>60</v>
      </c>
      <c r="Y901" s="235">
        <v>0</v>
      </c>
      <c r="Z901" s="235">
        <v>100</v>
      </c>
      <c r="AA901" s="235" t="s"/>
    </row>
    <row r="902" spans="1:27">
      <c r="A902" s="235" t="s">
        <v>11977</v>
      </c>
      <c r="B902" s="235" t="s">
        <v>45</v>
      </c>
      <c r="C902" s="235" t="s">
        <v>8952</v>
      </c>
      <c r="D902" s="235" t="s">
        <v>47</v>
      </c>
      <c r="E902" s="235" t="s">
        <v>48</v>
      </c>
      <c r="F902" s="235" t="s">
        <v>11978</v>
      </c>
      <c r="G902" s="235" t="s">
        <v>11979</v>
      </c>
      <c r="H902" s="235" t="s">
        <v>9766</v>
      </c>
      <c r="I902" s="235" t="s">
        <v>52</v>
      </c>
      <c r="J902" s="235" t="s">
        <v>53</v>
      </c>
      <c r="K902" s="235" t="s">
        <v>162</v>
      </c>
      <c r="L902" s="235" t="s">
        <v>55</v>
      </c>
      <c r="M902" s="235" t="s">
        <v>9400</v>
      </c>
      <c r="N902" s="235" t="s">
        <v>57</v>
      </c>
      <c r="O902" s="235" t="s">
        <v>47</v>
      </c>
      <c r="P902" s="235" t="s">
        <v>47</v>
      </c>
      <c r="Q902" s="235" t="s">
        <v>57</v>
      </c>
      <c r="R902" s="235" t="s">
        <v>57</v>
      </c>
      <c r="S902" s="235" t="s">
        <v>48</v>
      </c>
      <c r="T902" s="235" t="s">
        <v>48</v>
      </c>
      <c r="U902" s="235" t="s">
        <v>58</v>
      </c>
      <c r="V902" s="235" t="s">
        <v>48</v>
      </c>
      <c r="W902" s="235" t="s">
        <v>9401</v>
      </c>
      <c r="X902" s="235" t="s">
        <v>60</v>
      </c>
      <c r="Y902" s="235">
        <v>270</v>
      </c>
      <c r="Z902" s="235">
        <v>0</v>
      </c>
      <c r="AA902" s="235" t="s"/>
    </row>
    <row r="903" spans="1:27">
      <c r="A903" s="235" t="s">
        <v>11980</v>
      </c>
      <c r="B903" s="235" t="s">
        <v>45</v>
      </c>
      <c r="C903" s="235" t="s">
        <v>8952</v>
      </c>
      <c r="D903" s="235" t="s">
        <v>47</v>
      </c>
      <c r="E903" s="235" t="s">
        <v>48</v>
      </c>
      <c r="F903" s="235" t="s">
        <v>11941</v>
      </c>
      <c r="G903" s="235" t="s">
        <v>11942</v>
      </c>
      <c r="H903" s="235" t="s">
        <v>10440</v>
      </c>
      <c r="I903" s="235" t="s">
        <v>52</v>
      </c>
      <c r="J903" s="235" t="s">
        <v>116</v>
      </c>
      <c r="K903" s="235" t="s">
        <v>162</v>
      </c>
      <c r="L903" s="235" t="s">
        <v>55</v>
      </c>
      <c r="M903" s="235" t="s">
        <v>57</v>
      </c>
      <c r="N903" s="235" t="s">
        <v>57</v>
      </c>
      <c r="O903" s="235" t="s">
        <v>11981</v>
      </c>
      <c r="P903" s="235" t="s">
        <v>11982</v>
      </c>
      <c r="Q903" s="235" t="s">
        <v>8987</v>
      </c>
      <c r="R903" s="235" t="s">
        <v>57</v>
      </c>
      <c r="S903" s="235" t="s">
        <v>119</v>
      </c>
      <c r="T903" s="235" t="s">
        <v>53</v>
      </c>
      <c r="U903" s="235" t="s">
        <v>58</v>
      </c>
      <c r="V903" s="235" t="s">
        <v>48</v>
      </c>
      <c r="W903" s="235" t="s">
        <v>8988</v>
      </c>
      <c r="X903" s="235" t="s">
        <v>60</v>
      </c>
      <c r="Y903" s="235">
        <v>0</v>
      </c>
      <c r="Z903" s="235">
        <v>100</v>
      </c>
      <c r="AA903" s="235" t="s"/>
    </row>
    <row r="904" spans="1:27">
      <c r="A904" s="235" t="s">
        <v>11983</v>
      </c>
      <c r="B904" s="235" t="s">
        <v>45</v>
      </c>
      <c r="C904" s="235" t="s">
        <v>8952</v>
      </c>
      <c r="D904" s="235" t="s">
        <v>47</v>
      </c>
      <c r="E904" s="235" t="s">
        <v>48</v>
      </c>
      <c r="F904" s="235" t="s">
        <v>11941</v>
      </c>
      <c r="G904" s="235" t="s">
        <v>11942</v>
      </c>
      <c r="H904" s="235" t="s">
        <v>10440</v>
      </c>
      <c r="I904" s="235" t="s">
        <v>52</v>
      </c>
      <c r="J904" s="235" t="s">
        <v>116</v>
      </c>
      <c r="K904" s="235" t="s">
        <v>162</v>
      </c>
      <c r="L904" s="235" t="s">
        <v>55</v>
      </c>
      <c r="M904" s="235" t="s">
        <v>57</v>
      </c>
      <c r="N904" s="235" t="s">
        <v>57</v>
      </c>
      <c r="O904" s="235" t="s">
        <v>11984</v>
      </c>
      <c r="P904" s="235" t="s">
        <v>11985</v>
      </c>
      <c r="Q904" s="235" t="s">
        <v>8987</v>
      </c>
      <c r="R904" s="235" t="s">
        <v>57</v>
      </c>
      <c r="S904" s="235" t="s">
        <v>119</v>
      </c>
      <c r="T904" s="235" t="s">
        <v>53</v>
      </c>
      <c r="U904" s="235" t="s">
        <v>58</v>
      </c>
      <c r="V904" s="235" t="s">
        <v>48</v>
      </c>
      <c r="W904" s="235" t="s">
        <v>8988</v>
      </c>
      <c r="X904" s="235" t="s">
        <v>60</v>
      </c>
      <c r="Y904" s="235">
        <v>0</v>
      </c>
      <c r="Z904" s="235">
        <v>100</v>
      </c>
      <c r="AA904" s="235" t="s"/>
    </row>
    <row r="905" spans="1:27">
      <c r="A905" s="235" t="s">
        <v>11986</v>
      </c>
      <c r="B905" s="235" t="s">
        <v>45</v>
      </c>
      <c r="C905" s="235" t="s">
        <v>8952</v>
      </c>
      <c r="D905" s="235" t="s">
        <v>47</v>
      </c>
      <c r="E905" s="235" t="s">
        <v>48</v>
      </c>
      <c r="F905" s="235" t="s">
        <v>11947</v>
      </c>
      <c r="G905" s="235" t="s">
        <v>11948</v>
      </c>
      <c r="H905" s="235" t="s">
        <v>11214</v>
      </c>
      <c r="I905" s="235" t="s">
        <v>52</v>
      </c>
      <c r="J905" s="235" t="s">
        <v>116</v>
      </c>
      <c r="K905" s="235" t="s">
        <v>385</v>
      </c>
      <c r="L905" s="235" t="s">
        <v>55</v>
      </c>
      <c r="M905" s="235" t="s">
        <v>57</v>
      </c>
      <c r="N905" s="235" t="s">
        <v>57</v>
      </c>
      <c r="O905" s="235" t="s">
        <v>11987</v>
      </c>
      <c r="P905" s="235" t="s">
        <v>11988</v>
      </c>
      <c r="Q905" s="235" t="s">
        <v>8987</v>
      </c>
      <c r="R905" s="235" t="s">
        <v>57</v>
      </c>
      <c r="S905" s="235" t="s">
        <v>119</v>
      </c>
      <c r="T905" s="235" t="s">
        <v>53</v>
      </c>
      <c r="U905" s="235" t="s">
        <v>58</v>
      </c>
      <c r="V905" s="235" t="s">
        <v>48</v>
      </c>
      <c r="W905" s="235" t="s">
        <v>8988</v>
      </c>
      <c r="X905" s="235" t="s">
        <v>60</v>
      </c>
      <c r="Y905" s="235">
        <v>0</v>
      </c>
      <c r="Z905" s="235">
        <v>100</v>
      </c>
      <c r="AA905" s="235" t="s"/>
    </row>
    <row r="906" spans="1:27">
      <c r="A906" s="235" t="s">
        <v>11989</v>
      </c>
      <c r="B906" s="235" t="s">
        <v>45</v>
      </c>
      <c r="C906" s="235" t="s">
        <v>8952</v>
      </c>
      <c r="D906" s="235" t="s">
        <v>47</v>
      </c>
      <c r="E906" s="235" t="s">
        <v>48</v>
      </c>
      <c r="F906" s="235" t="s">
        <v>11947</v>
      </c>
      <c r="G906" s="235" t="s">
        <v>11948</v>
      </c>
      <c r="H906" s="235" t="s">
        <v>11214</v>
      </c>
      <c r="I906" s="235" t="s">
        <v>52</v>
      </c>
      <c r="J906" s="235" t="s">
        <v>116</v>
      </c>
      <c r="K906" s="235" t="s">
        <v>385</v>
      </c>
      <c r="L906" s="235" t="s">
        <v>55</v>
      </c>
      <c r="M906" s="235" t="s">
        <v>57</v>
      </c>
      <c r="N906" s="235" t="s">
        <v>57</v>
      </c>
      <c r="O906" s="235" t="s">
        <v>11990</v>
      </c>
      <c r="P906" s="235" t="s">
        <v>11991</v>
      </c>
      <c r="Q906" s="235" t="s">
        <v>8987</v>
      </c>
      <c r="R906" s="235" t="s">
        <v>57</v>
      </c>
      <c r="S906" s="235" t="s">
        <v>119</v>
      </c>
      <c r="T906" s="235" t="s">
        <v>53</v>
      </c>
      <c r="U906" s="235" t="s">
        <v>58</v>
      </c>
      <c r="V906" s="235" t="s">
        <v>48</v>
      </c>
      <c r="W906" s="235" t="s">
        <v>8988</v>
      </c>
      <c r="X906" s="235" t="s">
        <v>60</v>
      </c>
      <c r="Y906" s="235">
        <v>0</v>
      </c>
      <c r="Z906" s="235">
        <v>100</v>
      </c>
      <c r="AA906" s="235" t="s"/>
    </row>
    <row r="907" spans="1:27">
      <c r="A907" s="235" t="s">
        <v>11992</v>
      </c>
      <c r="B907" s="235" t="s">
        <v>45</v>
      </c>
      <c r="C907" s="235" t="s">
        <v>8952</v>
      </c>
      <c r="D907" s="235" t="s">
        <v>47</v>
      </c>
      <c r="E907" s="235" t="s">
        <v>48</v>
      </c>
      <c r="F907" s="235" t="s">
        <v>11993</v>
      </c>
      <c r="G907" s="235" t="s">
        <v>11994</v>
      </c>
      <c r="H907" s="235" t="s">
        <v>11112</v>
      </c>
      <c r="I907" s="235" t="s">
        <v>52</v>
      </c>
      <c r="J907" s="235" t="s">
        <v>53</v>
      </c>
      <c r="K907" s="235" t="s">
        <v>1534</v>
      </c>
      <c r="L907" s="235" t="s">
        <v>55</v>
      </c>
      <c r="M907" s="235" t="s">
        <v>8969</v>
      </c>
      <c r="N907" s="235" t="s">
        <v>57</v>
      </c>
      <c r="O907" s="235" t="s">
        <v>47</v>
      </c>
      <c r="P907" s="235" t="s">
        <v>47</v>
      </c>
      <c r="Q907" s="235" t="s">
        <v>57</v>
      </c>
      <c r="R907" s="235" t="s">
        <v>57</v>
      </c>
      <c r="S907" s="235" t="s">
        <v>48</v>
      </c>
      <c r="T907" s="235" t="s">
        <v>48</v>
      </c>
      <c r="U907" s="235" t="s">
        <v>58</v>
      </c>
      <c r="V907" s="235" t="s">
        <v>48</v>
      </c>
      <c r="W907" s="235" t="s">
        <v>8970</v>
      </c>
      <c r="X907" s="235" t="s">
        <v>60</v>
      </c>
      <c r="Y907" s="235">
        <v>300</v>
      </c>
      <c r="Z907" s="235">
        <v>0</v>
      </c>
      <c r="AA907" s="235" t="s"/>
    </row>
    <row r="908" spans="1:27">
      <c r="A908" s="235" t="s">
        <v>11995</v>
      </c>
      <c r="B908" s="235" t="s">
        <v>45</v>
      </c>
      <c r="C908" s="235" t="s">
        <v>8952</v>
      </c>
      <c r="D908" s="235" t="s">
        <v>47</v>
      </c>
      <c r="E908" s="235" t="s">
        <v>48</v>
      </c>
      <c r="F908" s="235" t="s">
        <v>11993</v>
      </c>
      <c r="G908" s="235" t="s">
        <v>11994</v>
      </c>
      <c r="H908" s="235" t="s">
        <v>11112</v>
      </c>
      <c r="I908" s="235" t="s">
        <v>52</v>
      </c>
      <c r="J908" s="235" t="s">
        <v>116</v>
      </c>
      <c r="K908" s="235" t="s">
        <v>1534</v>
      </c>
      <c r="L908" s="235" t="s">
        <v>55</v>
      </c>
      <c r="M908" s="235" t="s">
        <v>57</v>
      </c>
      <c r="N908" s="235" t="s">
        <v>57</v>
      </c>
      <c r="O908" s="235" t="s">
        <v>11996</v>
      </c>
      <c r="P908" s="235" t="s">
        <v>11997</v>
      </c>
      <c r="Q908" s="235" t="s">
        <v>8987</v>
      </c>
      <c r="R908" s="235" t="s">
        <v>57</v>
      </c>
      <c r="S908" s="235" t="s">
        <v>119</v>
      </c>
      <c r="T908" s="235" t="s">
        <v>53</v>
      </c>
      <c r="U908" s="235" t="s">
        <v>58</v>
      </c>
      <c r="V908" s="235" t="s">
        <v>48</v>
      </c>
      <c r="W908" s="235" t="s">
        <v>8988</v>
      </c>
      <c r="X908" s="235" t="s">
        <v>60</v>
      </c>
      <c r="Y908" s="235">
        <v>0</v>
      </c>
      <c r="Z908" s="235">
        <v>100</v>
      </c>
      <c r="AA908" s="235" t="s"/>
    </row>
    <row r="909" spans="1:27">
      <c r="A909" s="235" t="s">
        <v>11998</v>
      </c>
      <c r="B909" s="235" t="s">
        <v>45</v>
      </c>
      <c r="C909" s="235" t="s">
        <v>8952</v>
      </c>
      <c r="D909" s="235" t="s">
        <v>47</v>
      </c>
      <c r="E909" s="235" t="s">
        <v>48</v>
      </c>
      <c r="F909" s="235" t="s">
        <v>11957</v>
      </c>
      <c r="G909" s="235" t="s">
        <v>11958</v>
      </c>
      <c r="H909" s="235" t="s">
        <v>10440</v>
      </c>
      <c r="I909" s="235" t="s">
        <v>52</v>
      </c>
      <c r="J909" s="235" t="s">
        <v>116</v>
      </c>
      <c r="K909" s="235" t="s">
        <v>162</v>
      </c>
      <c r="L909" s="235" t="s">
        <v>55</v>
      </c>
      <c r="M909" s="235" t="s">
        <v>57</v>
      </c>
      <c r="N909" s="235" t="s">
        <v>57</v>
      </c>
      <c r="O909" s="235" t="s">
        <v>11999</v>
      </c>
      <c r="P909" s="235" t="s">
        <v>12000</v>
      </c>
      <c r="Q909" s="235" t="s">
        <v>8998</v>
      </c>
      <c r="R909" s="235" t="s">
        <v>57</v>
      </c>
      <c r="S909" s="235" t="s">
        <v>119</v>
      </c>
      <c r="T909" s="235" t="s">
        <v>53</v>
      </c>
      <c r="U909" s="235" t="s">
        <v>58</v>
      </c>
      <c r="V909" s="235" t="s">
        <v>48</v>
      </c>
      <c r="W909" s="235" t="s">
        <v>8999</v>
      </c>
      <c r="X909" s="235" t="s">
        <v>60</v>
      </c>
      <c r="Y909" s="235">
        <v>0</v>
      </c>
      <c r="Z909" s="235">
        <v>400</v>
      </c>
      <c r="AA909" s="235" t="s"/>
    </row>
    <row r="910" spans="1:27">
      <c r="A910" s="235" t="s">
        <v>12001</v>
      </c>
      <c r="B910" s="235" t="s">
        <v>45</v>
      </c>
      <c r="C910" s="235" t="s">
        <v>8952</v>
      </c>
      <c r="D910" s="235" t="s">
        <v>47</v>
      </c>
      <c r="E910" s="235" t="s">
        <v>48</v>
      </c>
      <c r="F910" s="235" t="s">
        <v>11935</v>
      </c>
      <c r="G910" s="235" t="s">
        <v>11936</v>
      </c>
      <c r="H910" s="235" t="s">
        <v>10440</v>
      </c>
      <c r="I910" s="235" t="s">
        <v>52</v>
      </c>
      <c r="J910" s="235" t="s">
        <v>116</v>
      </c>
      <c r="K910" s="235" t="s">
        <v>162</v>
      </c>
      <c r="L910" s="235" t="s">
        <v>55</v>
      </c>
      <c r="M910" s="235" t="s">
        <v>57</v>
      </c>
      <c r="N910" s="235" t="s">
        <v>57</v>
      </c>
      <c r="O910" s="235" t="s">
        <v>12002</v>
      </c>
      <c r="P910" s="235" t="s">
        <v>12003</v>
      </c>
      <c r="Q910" s="235" t="s">
        <v>8998</v>
      </c>
      <c r="R910" s="235" t="s">
        <v>57</v>
      </c>
      <c r="S910" s="235" t="s">
        <v>119</v>
      </c>
      <c r="T910" s="235" t="s">
        <v>53</v>
      </c>
      <c r="U910" s="235" t="s">
        <v>58</v>
      </c>
      <c r="V910" s="235" t="s">
        <v>48</v>
      </c>
      <c r="W910" s="235" t="s">
        <v>8999</v>
      </c>
      <c r="X910" s="235" t="s">
        <v>60</v>
      </c>
      <c r="Y910" s="235">
        <v>0</v>
      </c>
      <c r="Z910" s="235">
        <v>400</v>
      </c>
      <c r="AA910" s="235" t="s"/>
    </row>
    <row r="911" spans="1:27">
      <c r="A911" s="235" t="s">
        <v>12004</v>
      </c>
      <c r="B911" s="235" t="s">
        <v>45</v>
      </c>
      <c r="C911" s="235" t="s">
        <v>8952</v>
      </c>
      <c r="D911" s="235" t="s">
        <v>47</v>
      </c>
      <c r="E911" s="235" t="s">
        <v>48</v>
      </c>
      <c r="F911" s="235" t="s">
        <v>12005</v>
      </c>
      <c r="G911" s="235" t="s">
        <v>12006</v>
      </c>
      <c r="H911" s="235" t="s">
        <v>11112</v>
      </c>
      <c r="I911" s="235" t="s">
        <v>52</v>
      </c>
      <c r="J911" s="235" t="s">
        <v>53</v>
      </c>
      <c r="K911" s="235" t="s">
        <v>1534</v>
      </c>
      <c r="L911" s="235" t="s">
        <v>55</v>
      </c>
      <c r="M911" s="235" t="s">
        <v>8969</v>
      </c>
      <c r="N911" s="235" t="s">
        <v>57</v>
      </c>
      <c r="O911" s="235" t="s">
        <v>47</v>
      </c>
      <c r="P911" s="235" t="s">
        <v>47</v>
      </c>
      <c r="Q911" s="235" t="s">
        <v>57</v>
      </c>
      <c r="R911" s="235" t="s">
        <v>57</v>
      </c>
      <c r="S911" s="235" t="s">
        <v>48</v>
      </c>
      <c r="T911" s="235" t="s">
        <v>48</v>
      </c>
      <c r="U911" s="235" t="s">
        <v>58</v>
      </c>
      <c r="V911" s="235" t="s">
        <v>48</v>
      </c>
      <c r="W911" s="235" t="s">
        <v>8970</v>
      </c>
      <c r="X911" s="235" t="s">
        <v>60</v>
      </c>
      <c r="Y911" s="235">
        <v>300</v>
      </c>
      <c r="Z911" s="235">
        <v>0</v>
      </c>
      <c r="AA911" s="235" t="s"/>
    </row>
    <row r="912" spans="1:27">
      <c r="A912" s="235" t="s">
        <v>12007</v>
      </c>
      <c r="B912" s="235" t="s">
        <v>45</v>
      </c>
      <c r="C912" s="235" t="s">
        <v>8952</v>
      </c>
      <c r="D912" s="235" t="s">
        <v>47</v>
      </c>
      <c r="E912" s="235" t="s">
        <v>48</v>
      </c>
      <c r="F912" s="235" t="s">
        <v>12005</v>
      </c>
      <c r="G912" s="235" t="s">
        <v>12006</v>
      </c>
      <c r="H912" s="235" t="s">
        <v>11112</v>
      </c>
      <c r="I912" s="235" t="s">
        <v>52</v>
      </c>
      <c r="J912" s="235" t="s">
        <v>116</v>
      </c>
      <c r="K912" s="235" t="s">
        <v>1534</v>
      </c>
      <c r="L912" s="235" t="s">
        <v>55</v>
      </c>
      <c r="M912" s="235" t="s">
        <v>57</v>
      </c>
      <c r="N912" s="235" t="s">
        <v>57</v>
      </c>
      <c r="O912" s="235" t="s">
        <v>12008</v>
      </c>
      <c r="P912" s="235" t="s">
        <v>12009</v>
      </c>
      <c r="Q912" s="235" t="s">
        <v>8987</v>
      </c>
      <c r="R912" s="235" t="s">
        <v>57</v>
      </c>
      <c r="S912" s="235" t="s">
        <v>119</v>
      </c>
      <c r="T912" s="235" t="s">
        <v>53</v>
      </c>
      <c r="U912" s="235" t="s">
        <v>58</v>
      </c>
      <c r="V912" s="235" t="s">
        <v>48</v>
      </c>
      <c r="W912" s="235" t="s">
        <v>8988</v>
      </c>
      <c r="X912" s="235" t="s">
        <v>60</v>
      </c>
      <c r="Y912" s="235">
        <v>0</v>
      </c>
      <c r="Z912" s="235">
        <v>100</v>
      </c>
      <c r="AA912" s="235" t="s"/>
    </row>
    <row r="913" spans="1:27">
      <c r="A913" s="235" t="s">
        <v>12010</v>
      </c>
      <c r="B913" s="235" t="s">
        <v>45</v>
      </c>
      <c r="C913" s="235" t="s">
        <v>8952</v>
      </c>
      <c r="D913" s="235" t="s">
        <v>47</v>
      </c>
      <c r="E913" s="235" t="s">
        <v>48</v>
      </c>
      <c r="F913" s="235" t="s">
        <v>12011</v>
      </c>
      <c r="G913" s="235" t="s">
        <v>12012</v>
      </c>
      <c r="H913" s="235" t="s">
        <v>10589</v>
      </c>
      <c r="I913" s="235" t="s">
        <v>52</v>
      </c>
      <c r="J913" s="235" t="s">
        <v>53</v>
      </c>
      <c r="K913" s="235" t="s">
        <v>779</v>
      </c>
      <c r="L913" s="235" t="s">
        <v>55</v>
      </c>
      <c r="M913" s="235" t="s">
        <v>9164</v>
      </c>
      <c r="N913" s="235" t="s">
        <v>57</v>
      </c>
      <c r="O913" s="235" t="s">
        <v>47</v>
      </c>
      <c r="P913" s="235" t="s">
        <v>47</v>
      </c>
      <c r="Q913" s="235" t="s">
        <v>57</v>
      </c>
      <c r="R913" s="235" t="s">
        <v>57</v>
      </c>
      <c r="S913" s="235" t="s">
        <v>48</v>
      </c>
      <c r="T913" s="235" t="s">
        <v>48</v>
      </c>
      <c r="U913" s="235" t="s">
        <v>58</v>
      </c>
      <c r="V913" s="235" t="s">
        <v>48</v>
      </c>
      <c r="W913" s="235" t="s">
        <v>9165</v>
      </c>
      <c r="X913" s="235" t="s">
        <v>60</v>
      </c>
      <c r="Y913" s="235">
        <v>290</v>
      </c>
      <c r="Z913" s="235">
        <v>0</v>
      </c>
      <c r="AA913" s="235" t="s"/>
    </row>
    <row r="914" spans="1:27">
      <c r="A914" s="235" t="s">
        <v>12013</v>
      </c>
      <c r="B914" s="235" t="s">
        <v>45</v>
      </c>
      <c r="C914" s="235" t="s">
        <v>8952</v>
      </c>
      <c r="D914" s="235" t="s">
        <v>47</v>
      </c>
      <c r="E914" s="235" t="s">
        <v>48</v>
      </c>
      <c r="F914" s="235" t="s">
        <v>11978</v>
      </c>
      <c r="G914" s="235" t="s">
        <v>11979</v>
      </c>
      <c r="H914" s="235" t="s">
        <v>9766</v>
      </c>
      <c r="I914" s="235" t="s">
        <v>52</v>
      </c>
      <c r="J914" s="235" t="s">
        <v>116</v>
      </c>
      <c r="K914" s="235" t="s">
        <v>162</v>
      </c>
      <c r="L914" s="235" t="s">
        <v>55</v>
      </c>
      <c r="M914" s="235" t="s">
        <v>57</v>
      </c>
      <c r="N914" s="235" t="s">
        <v>57</v>
      </c>
      <c r="O914" s="235" t="s">
        <v>12014</v>
      </c>
      <c r="P914" s="235" t="s">
        <v>12015</v>
      </c>
      <c r="Q914" s="235" t="s">
        <v>8987</v>
      </c>
      <c r="R914" s="235" t="s">
        <v>57</v>
      </c>
      <c r="S914" s="235" t="s">
        <v>119</v>
      </c>
      <c r="T914" s="235" t="s">
        <v>53</v>
      </c>
      <c r="U914" s="235" t="s">
        <v>58</v>
      </c>
      <c r="V914" s="235" t="s">
        <v>48</v>
      </c>
      <c r="W914" s="235" t="s">
        <v>8988</v>
      </c>
      <c r="X914" s="235" t="s">
        <v>60</v>
      </c>
      <c r="Y914" s="235">
        <v>0</v>
      </c>
      <c r="Z914" s="235">
        <v>100</v>
      </c>
      <c r="AA914" s="235" t="s"/>
    </row>
    <row r="915" spans="1:27">
      <c r="A915" s="235" t="s">
        <v>12016</v>
      </c>
      <c r="B915" s="235" t="s">
        <v>45</v>
      </c>
      <c r="C915" s="235" t="s">
        <v>8952</v>
      </c>
      <c r="D915" s="235" t="s">
        <v>47</v>
      </c>
      <c r="E915" s="235" t="s">
        <v>48</v>
      </c>
      <c r="F915" s="235" t="s">
        <v>12017</v>
      </c>
      <c r="G915" s="235" t="s">
        <v>12018</v>
      </c>
      <c r="H915" s="235" t="s">
        <v>10188</v>
      </c>
      <c r="I915" s="235" t="s">
        <v>52</v>
      </c>
      <c r="J915" s="235" t="s">
        <v>53</v>
      </c>
      <c r="K915" s="235" t="s">
        <v>385</v>
      </c>
      <c r="L915" s="235" t="s">
        <v>55</v>
      </c>
      <c r="M915" s="235" t="s">
        <v>9169</v>
      </c>
      <c r="N915" s="235" t="s">
        <v>57</v>
      </c>
      <c r="O915" s="235" t="s">
        <v>47</v>
      </c>
      <c r="P915" s="235" t="s">
        <v>47</v>
      </c>
      <c r="Q915" s="235" t="s">
        <v>57</v>
      </c>
      <c r="R915" s="235" t="s">
        <v>57</v>
      </c>
      <c r="S915" s="235" t="s">
        <v>48</v>
      </c>
      <c r="T915" s="235" t="s">
        <v>48</v>
      </c>
      <c r="U915" s="235" t="s">
        <v>58</v>
      </c>
      <c r="V915" s="235" t="s">
        <v>48</v>
      </c>
      <c r="W915" s="235" t="s">
        <v>9170</v>
      </c>
      <c r="X915" s="235" t="s">
        <v>60</v>
      </c>
      <c r="Y915" s="235">
        <v>235</v>
      </c>
      <c r="Z915" s="235">
        <v>0</v>
      </c>
      <c r="AA915" s="235" t="s"/>
    </row>
    <row r="916" spans="1:27">
      <c r="A916" s="235" t="s">
        <v>12019</v>
      </c>
      <c r="B916" s="235" t="s">
        <v>45</v>
      </c>
      <c r="C916" s="235" t="s">
        <v>8952</v>
      </c>
      <c r="D916" s="235" t="s">
        <v>47</v>
      </c>
      <c r="E916" s="235" t="s">
        <v>48</v>
      </c>
      <c r="F916" s="235" t="s">
        <v>12017</v>
      </c>
      <c r="G916" s="235" t="s">
        <v>12018</v>
      </c>
      <c r="H916" s="235" t="s">
        <v>10188</v>
      </c>
      <c r="I916" s="235" t="s">
        <v>52</v>
      </c>
      <c r="J916" s="235" t="s">
        <v>116</v>
      </c>
      <c r="K916" s="235" t="s">
        <v>385</v>
      </c>
      <c r="L916" s="235" t="s">
        <v>55</v>
      </c>
      <c r="M916" s="235" t="s">
        <v>57</v>
      </c>
      <c r="N916" s="235" t="s">
        <v>57</v>
      </c>
      <c r="O916" s="235" t="s">
        <v>12020</v>
      </c>
      <c r="P916" s="235" t="s">
        <v>12021</v>
      </c>
      <c r="Q916" s="235" t="s">
        <v>8987</v>
      </c>
      <c r="R916" s="235" t="s">
        <v>57</v>
      </c>
      <c r="S916" s="235" t="s">
        <v>119</v>
      </c>
      <c r="T916" s="235" t="s">
        <v>53</v>
      </c>
      <c r="U916" s="235" t="s">
        <v>58</v>
      </c>
      <c r="V916" s="235" t="s">
        <v>48</v>
      </c>
      <c r="W916" s="235" t="s">
        <v>8988</v>
      </c>
      <c r="X916" s="235" t="s">
        <v>60</v>
      </c>
      <c r="Y916" s="235">
        <v>0</v>
      </c>
      <c r="Z916" s="235">
        <v>100</v>
      </c>
      <c r="AA916" s="235" t="s"/>
    </row>
    <row r="917" spans="1:27">
      <c r="A917" s="235" t="s">
        <v>12022</v>
      </c>
      <c r="B917" s="235" t="s">
        <v>45</v>
      </c>
      <c r="C917" s="235" t="s">
        <v>8952</v>
      </c>
      <c r="D917" s="235" t="s">
        <v>47</v>
      </c>
      <c r="E917" s="235" t="s">
        <v>48</v>
      </c>
      <c r="F917" s="235" t="s">
        <v>12023</v>
      </c>
      <c r="G917" s="235" t="s">
        <v>12024</v>
      </c>
      <c r="H917" s="235" t="s">
        <v>12025</v>
      </c>
      <c r="I917" s="235" t="s">
        <v>52</v>
      </c>
      <c r="J917" s="235" t="s">
        <v>53</v>
      </c>
      <c r="K917" s="235" t="s">
        <v>666</v>
      </c>
      <c r="L917" s="235" t="s">
        <v>55</v>
      </c>
      <c r="M917" s="235" t="s">
        <v>8969</v>
      </c>
      <c r="N917" s="235" t="s">
        <v>57</v>
      </c>
      <c r="O917" s="235" t="s">
        <v>47</v>
      </c>
      <c r="P917" s="235" t="s">
        <v>47</v>
      </c>
      <c r="Q917" s="235" t="s">
        <v>57</v>
      </c>
      <c r="R917" s="235" t="s">
        <v>57</v>
      </c>
      <c r="S917" s="235" t="s">
        <v>48</v>
      </c>
      <c r="T917" s="235" t="s">
        <v>48</v>
      </c>
      <c r="U917" s="235" t="s">
        <v>58</v>
      </c>
      <c r="V917" s="235" t="s">
        <v>48</v>
      </c>
      <c r="W917" s="235" t="s">
        <v>8970</v>
      </c>
      <c r="X917" s="235" t="s">
        <v>60</v>
      </c>
      <c r="Y917" s="235">
        <v>300</v>
      </c>
      <c r="Z917" s="235">
        <v>0</v>
      </c>
      <c r="AA917" s="235" t="s"/>
    </row>
    <row r="918" spans="1:27">
      <c r="A918" s="235" t="s">
        <v>12026</v>
      </c>
      <c r="B918" s="235" t="s">
        <v>45</v>
      </c>
      <c r="C918" s="235" t="s">
        <v>8952</v>
      </c>
      <c r="D918" s="235" t="s">
        <v>47</v>
      </c>
      <c r="E918" s="235" t="s">
        <v>48</v>
      </c>
      <c r="F918" s="235" t="s">
        <v>12023</v>
      </c>
      <c r="G918" s="235" t="s">
        <v>12024</v>
      </c>
      <c r="H918" s="235" t="s">
        <v>12025</v>
      </c>
      <c r="I918" s="235" t="s">
        <v>52</v>
      </c>
      <c r="J918" s="235" t="s">
        <v>116</v>
      </c>
      <c r="K918" s="235" t="s">
        <v>666</v>
      </c>
      <c r="L918" s="235" t="s">
        <v>55</v>
      </c>
      <c r="M918" s="235" t="s">
        <v>57</v>
      </c>
      <c r="N918" s="235" t="s">
        <v>57</v>
      </c>
      <c r="O918" s="235" t="s">
        <v>12027</v>
      </c>
      <c r="P918" s="235" t="s">
        <v>12028</v>
      </c>
      <c r="Q918" s="235" t="s">
        <v>8969</v>
      </c>
      <c r="R918" s="235" t="s">
        <v>57</v>
      </c>
      <c r="S918" s="235" t="s">
        <v>119</v>
      </c>
      <c r="T918" s="235" t="s">
        <v>53</v>
      </c>
      <c r="U918" s="235" t="s">
        <v>58</v>
      </c>
      <c r="V918" s="235" t="s">
        <v>48</v>
      </c>
      <c r="W918" s="235" t="s">
        <v>12029</v>
      </c>
      <c r="X918" s="235" t="s">
        <v>60</v>
      </c>
      <c r="Y918" s="235">
        <v>0</v>
      </c>
      <c r="Z918" s="235">
        <v>300</v>
      </c>
      <c r="AA918" s="235" t="s"/>
    </row>
    <row r="919" spans="1:27">
      <c r="A919" s="235" t="s">
        <v>12030</v>
      </c>
      <c r="B919" s="235" t="s">
        <v>45</v>
      </c>
      <c r="C919" s="235" t="s">
        <v>8952</v>
      </c>
      <c r="D919" s="235" t="s">
        <v>47</v>
      </c>
      <c r="E919" s="235" t="s">
        <v>48</v>
      </c>
      <c r="F919" s="235" t="s">
        <v>12031</v>
      </c>
      <c r="G919" s="235" t="s">
        <v>12032</v>
      </c>
      <c r="H919" s="235" t="s">
        <v>10589</v>
      </c>
      <c r="I919" s="235" t="s">
        <v>52</v>
      </c>
      <c r="J919" s="235" t="s">
        <v>53</v>
      </c>
      <c r="K919" s="235" t="s">
        <v>779</v>
      </c>
      <c r="L919" s="235" t="s">
        <v>55</v>
      </c>
      <c r="M919" s="235" t="s">
        <v>9164</v>
      </c>
      <c r="N919" s="235" t="s">
        <v>57</v>
      </c>
      <c r="O919" s="235" t="s">
        <v>47</v>
      </c>
      <c r="P919" s="235" t="s">
        <v>47</v>
      </c>
      <c r="Q919" s="235" t="s">
        <v>57</v>
      </c>
      <c r="R919" s="235" t="s">
        <v>57</v>
      </c>
      <c r="S919" s="235" t="s">
        <v>48</v>
      </c>
      <c r="T919" s="235" t="s">
        <v>48</v>
      </c>
      <c r="U919" s="235" t="s">
        <v>58</v>
      </c>
      <c r="V919" s="235" t="s">
        <v>48</v>
      </c>
      <c r="W919" s="235" t="s">
        <v>9165</v>
      </c>
      <c r="X919" s="235" t="s">
        <v>60</v>
      </c>
      <c r="Y919" s="235">
        <v>290</v>
      </c>
      <c r="Z919" s="235">
        <v>0</v>
      </c>
      <c r="AA919" s="235" t="s"/>
    </row>
    <row r="920" spans="1:27">
      <c r="A920" s="235" t="s">
        <v>12033</v>
      </c>
      <c r="B920" s="235" t="s">
        <v>45</v>
      </c>
      <c r="C920" s="235" t="s">
        <v>8952</v>
      </c>
      <c r="D920" s="235" t="s">
        <v>47</v>
      </c>
      <c r="E920" s="235" t="s">
        <v>48</v>
      </c>
      <c r="F920" s="235" t="s">
        <v>12034</v>
      </c>
      <c r="G920" s="235" t="s">
        <v>12035</v>
      </c>
      <c r="H920" s="235" t="s">
        <v>12025</v>
      </c>
      <c r="I920" s="235" t="s">
        <v>52</v>
      </c>
      <c r="J920" s="235" t="s">
        <v>53</v>
      </c>
      <c r="K920" s="235" t="s">
        <v>666</v>
      </c>
      <c r="L920" s="235" t="s">
        <v>55</v>
      </c>
      <c r="M920" s="235" t="s">
        <v>9400</v>
      </c>
      <c r="N920" s="235" t="s">
        <v>57</v>
      </c>
      <c r="O920" s="235" t="s">
        <v>47</v>
      </c>
      <c r="P920" s="235" t="s">
        <v>47</v>
      </c>
      <c r="Q920" s="235" t="s">
        <v>57</v>
      </c>
      <c r="R920" s="235" t="s">
        <v>57</v>
      </c>
      <c r="S920" s="235" t="s">
        <v>48</v>
      </c>
      <c r="T920" s="235" t="s">
        <v>48</v>
      </c>
      <c r="U920" s="235" t="s">
        <v>58</v>
      </c>
      <c r="V920" s="235" t="s">
        <v>48</v>
      </c>
      <c r="W920" s="235" t="s">
        <v>9401</v>
      </c>
      <c r="X920" s="235" t="s">
        <v>60</v>
      </c>
      <c r="Y920" s="235">
        <v>270</v>
      </c>
      <c r="Z920" s="235">
        <v>0</v>
      </c>
      <c r="AA920" s="235" t="s"/>
    </row>
    <row r="921" spans="1:27">
      <c r="A921" s="235" t="s">
        <v>12036</v>
      </c>
      <c r="B921" s="235" t="s">
        <v>45</v>
      </c>
      <c r="C921" s="235" t="s">
        <v>8952</v>
      </c>
      <c r="D921" s="235" t="s">
        <v>47</v>
      </c>
      <c r="E921" s="235" t="s">
        <v>48</v>
      </c>
      <c r="F921" s="235" t="s">
        <v>12034</v>
      </c>
      <c r="G921" s="235" t="s">
        <v>12035</v>
      </c>
      <c r="H921" s="235" t="s">
        <v>12025</v>
      </c>
      <c r="I921" s="235" t="s">
        <v>52</v>
      </c>
      <c r="J921" s="235" t="s">
        <v>116</v>
      </c>
      <c r="K921" s="235" t="s">
        <v>666</v>
      </c>
      <c r="L921" s="235" t="s">
        <v>55</v>
      </c>
      <c r="M921" s="235" t="s">
        <v>57</v>
      </c>
      <c r="N921" s="235" t="s">
        <v>57</v>
      </c>
      <c r="O921" s="235" t="s">
        <v>12037</v>
      </c>
      <c r="P921" s="235" t="s">
        <v>12038</v>
      </c>
      <c r="Q921" s="235" t="s">
        <v>8987</v>
      </c>
      <c r="R921" s="235" t="s">
        <v>57</v>
      </c>
      <c r="S921" s="235" t="s">
        <v>119</v>
      </c>
      <c r="T921" s="235" t="s">
        <v>53</v>
      </c>
      <c r="U921" s="235" t="s">
        <v>58</v>
      </c>
      <c r="V921" s="235" t="s">
        <v>48</v>
      </c>
      <c r="W921" s="235" t="s">
        <v>8988</v>
      </c>
      <c r="X921" s="235" t="s">
        <v>60</v>
      </c>
      <c r="Y921" s="235">
        <v>0</v>
      </c>
      <c r="Z921" s="235">
        <v>100</v>
      </c>
      <c r="AA921" s="235" t="s"/>
    </row>
    <row r="922" spans="1:27">
      <c r="A922" s="235" t="s">
        <v>12039</v>
      </c>
      <c r="B922" s="235" t="s">
        <v>45</v>
      </c>
      <c r="C922" s="235" t="s">
        <v>8952</v>
      </c>
      <c r="D922" s="235" t="s">
        <v>47</v>
      </c>
      <c r="E922" s="235" t="s">
        <v>48</v>
      </c>
      <c r="F922" s="235" t="s">
        <v>12040</v>
      </c>
      <c r="G922" s="235" t="s">
        <v>12041</v>
      </c>
      <c r="H922" s="235" t="s">
        <v>11692</v>
      </c>
      <c r="I922" s="235" t="s">
        <v>52</v>
      </c>
      <c r="J922" s="235" t="s">
        <v>53</v>
      </c>
      <c r="K922" s="235" t="s">
        <v>578</v>
      </c>
      <c r="L922" s="235" t="s">
        <v>55</v>
      </c>
      <c r="M922" s="235" t="s">
        <v>11740</v>
      </c>
      <c r="N922" s="235" t="s">
        <v>57</v>
      </c>
      <c r="O922" s="235" t="s">
        <v>47</v>
      </c>
      <c r="P922" s="235" t="s">
        <v>47</v>
      </c>
      <c r="Q922" s="235" t="s">
        <v>57</v>
      </c>
      <c r="R922" s="235" t="s">
        <v>57</v>
      </c>
      <c r="S922" s="235" t="s">
        <v>48</v>
      </c>
      <c r="T922" s="235" t="s">
        <v>48</v>
      </c>
      <c r="U922" s="235" t="s">
        <v>58</v>
      </c>
      <c r="V922" s="235" t="s">
        <v>48</v>
      </c>
      <c r="W922" s="235" t="s">
        <v>11741</v>
      </c>
      <c r="X922" s="235" t="s">
        <v>60</v>
      </c>
      <c r="Y922" s="235">
        <v>1240</v>
      </c>
      <c r="Z922" s="235">
        <v>0</v>
      </c>
      <c r="AA922" s="235" t="s"/>
    </row>
    <row r="923" spans="1:27">
      <c r="A923" s="235" t="s">
        <v>12042</v>
      </c>
      <c r="B923" s="235" t="s">
        <v>45</v>
      </c>
      <c r="C923" s="235" t="s">
        <v>8952</v>
      </c>
      <c r="D923" s="235" t="s">
        <v>47</v>
      </c>
      <c r="E923" s="235" t="s">
        <v>48</v>
      </c>
      <c r="F923" s="235" t="s">
        <v>12040</v>
      </c>
      <c r="G923" s="235" t="s">
        <v>12041</v>
      </c>
      <c r="H923" s="235" t="s">
        <v>11692</v>
      </c>
      <c r="I923" s="235" t="s">
        <v>52</v>
      </c>
      <c r="J923" s="235" t="s">
        <v>116</v>
      </c>
      <c r="K923" s="235" t="s">
        <v>578</v>
      </c>
      <c r="L923" s="235" t="s">
        <v>55</v>
      </c>
      <c r="M923" s="235" t="s">
        <v>57</v>
      </c>
      <c r="N923" s="235" t="s">
        <v>57</v>
      </c>
      <c r="O923" s="235" t="s">
        <v>12043</v>
      </c>
      <c r="P923" s="235" t="s">
        <v>12044</v>
      </c>
      <c r="Q923" s="235" t="s">
        <v>489</v>
      </c>
      <c r="R923" s="235" t="s">
        <v>57</v>
      </c>
      <c r="S923" s="235" t="s">
        <v>119</v>
      </c>
      <c r="T923" s="235" t="s">
        <v>53</v>
      </c>
      <c r="U923" s="235" t="s">
        <v>58</v>
      </c>
      <c r="V923" s="235" t="s">
        <v>48</v>
      </c>
      <c r="W923" s="235" t="s">
        <v>12045</v>
      </c>
      <c r="X923" s="235" t="s">
        <v>60</v>
      </c>
      <c r="Y923" s="235">
        <v>0</v>
      </c>
      <c r="Z923" s="235">
        <v>395</v>
      </c>
      <c r="AA923" s="235" t="s"/>
    </row>
    <row r="924" spans="1:27">
      <c r="A924" s="235" t="s">
        <v>12046</v>
      </c>
      <c r="B924" s="235" t="s">
        <v>45</v>
      </c>
      <c r="C924" s="235" t="s">
        <v>8952</v>
      </c>
      <c r="D924" s="235" t="s">
        <v>47</v>
      </c>
      <c r="E924" s="235" t="s">
        <v>48</v>
      </c>
      <c r="F924" s="235" t="s">
        <v>12040</v>
      </c>
      <c r="G924" s="235" t="s">
        <v>12041</v>
      </c>
      <c r="H924" s="235" t="s">
        <v>11692</v>
      </c>
      <c r="I924" s="235" t="s">
        <v>52</v>
      </c>
      <c r="J924" s="235" t="s">
        <v>116</v>
      </c>
      <c r="K924" s="235" t="s">
        <v>578</v>
      </c>
      <c r="L924" s="235" t="s">
        <v>55</v>
      </c>
      <c r="M924" s="235" t="s">
        <v>57</v>
      </c>
      <c r="N924" s="235" t="s">
        <v>57</v>
      </c>
      <c r="O924" s="235" t="s">
        <v>12047</v>
      </c>
      <c r="P924" s="235" t="s">
        <v>12048</v>
      </c>
      <c r="Q924" s="235" t="s">
        <v>8998</v>
      </c>
      <c r="R924" s="235" t="s">
        <v>57</v>
      </c>
      <c r="S924" s="235" t="s">
        <v>119</v>
      </c>
      <c r="T924" s="235" t="s">
        <v>53</v>
      </c>
      <c r="U924" s="235" t="s">
        <v>58</v>
      </c>
      <c r="V924" s="235" t="s">
        <v>48</v>
      </c>
      <c r="W924" s="235" t="s">
        <v>8999</v>
      </c>
      <c r="X924" s="235" t="s">
        <v>60</v>
      </c>
      <c r="Y924" s="235">
        <v>0</v>
      </c>
      <c r="Z924" s="235">
        <v>400</v>
      </c>
      <c r="AA924" s="235" t="s"/>
    </row>
    <row r="925" spans="1:27">
      <c r="A925" s="235" t="s">
        <v>12049</v>
      </c>
      <c r="B925" s="235" t="s">
        <v>45</v>
      </c>
      <c r="C925" s="235" t="s">
        <v>8952</v>
      </c>
      <c r="D925" s="235" t="s">
        <v>47</v>
      </c>
      <c r="E925" s="235" t="s">
        <v>48</v>
      </c>
      <c r="F925" s="235" t="s">
        <v>12050</v>
      </c>
      <c r="G925" s="235" t="s">
        <v>12051</v>
      </c>
      <c r="H925" s="235" t="s">
        <v>9766</v>
      </c>
      <c r="I925" s="235" t="s">
        <v>52</v>
      </c>
      <c r="J925" s="235" t="s">
        <v>53</v>
      </c>
      <c r="K925" s="235" t="s">
        <v>162</v>
      </c>
      <c r="L925" s="235" t="s">
        <v>55</v>
      </c>
      <c r="M925" s="235" t="s">
        <v>9048</v>
      </c>
      <c r="N925" s="235" t="s">
        <v>57</v>
      </c>
      <c r="O925" s="235" t="s">
        <v>47</v>
      </c>
      <c r="P925" s="235" t="s">
        <v>47</v>
      </c>
      <c r="Q925" s="235" t="s">
        <v>57</v>
      </c>
      <c r="R925" s="235" t="s">
        <v>57</v>
      </c>
      <c r="S925" s="235" t="s">
        <v>48</v>
      </c>
      <c r="T925" s="235" t="s">
        <v>48</v>
      </c>
      <c r="U925" s="235" t="s">
        <v>58</v>
      </c>
      <c r="V925" s="235" t="s">
        <v>48</v>
      </c>
      <c r="W925" s="235" t="s">
        <v>9049</v>
      </c>
      <c r="X925" s="235" t="s">
        <v>60</v>
      </c>
      <c r="Y925" s="235">
        <v>660</v>
      </c>
      <c r="Z925" s="235">
        <v>0</v>
      </c>
      <c r="AA925" s="235" t="s"/>
    </row>
    <row r="926" spans="1:27">
      <c r="A926" s="235" t="s">
        <v>12052</v>
      </c>
      <c r="B926" s="235" t="s">
        <v>45</v>
      </c>
      <c r="C926" s="235" t="s">
        <v>8952</v>
      </c>
      <c r="D926" s="235" t="s">
        <v>47</v>
      </c>
      <c r="E926" s="235" t="s">
        <v>48</v>
      </c>
      <c r="F926" s="235" t="s">
        <v>12053</v>
      </c>
      <c r="G926" s="235" t="s">
        <v>12054</v>
      </c>
      <c r="H926" s="235" t="s">
        <v>11112</v>
      </c>
      <c r="I926" s="235" t="s">
        <v>52</v>
      </c>
      <c r="J926" s="235" t="s">
        <v>53</v>
      </c>
      <c r="K926" s="235" t="s">
        <v>1534</v>
      </c>
      <c r="L926" s="235" t="s">
        <v>55</v>
      </c>
      <c r="M926" s="235" t="s">
        <v>8969</v>
      </c>
      <c r="N926" s="235" t="s">
        <v>57</v>
      </c>
      <c r="O926" s="235" t="s">
        <v>47</v>
      </c>
      <c r="P926" s="235" t="s">
        <v>47</v>
      </c>
      <c r="Q926" s="235" t="s">
        <v>57</v>
      </c>
      <c r="R926" s="235" t="s">
        <v>57</v>
      </c>
      <c r="S926" s="235" t="s">
        <v>48</v>
      </c>
      <c r="T926" s="235" t="s">
        <v>48</v>
      </c>
      <c r="U926" s="235" t="s">
        <v>58</v>
      </c>
      <c r="V926" s="235" t="s">
        <v>48</v>
      </c>
      <c r="W926" s="235" t="s">
        <v>8970</v>
      </c>
      <c r="X926" s="235" t="s">
        <v>60</v>
      </c>
      <c r="Y926" s="235">
        <v>300</v>
      </c>
      <c r="Z926" s="235">
        <v>0</v>
      </c>
      <c r="AA926" s="235" t="s"/>
    </row>
    <row r="927" spans="1:27">
      <c r="A927" s="235" t="s">
        <v>12055</v>
      </c>
      <c r="B927" s="235" t="s">
        <v>45</v>
      </c>
      <c r="C927" s="235" t="s">
        <v>8952</v>
      </c>
      <c r="D927" s="235" t="s">
        <v>47</v>
      </c>
      <c r="E927" s="235" t="s">
        <v>48</v>
      </c>
      <c r="F927" s="235" t="s">
        <v>12053</v>
      </c>
      <c r="G927" s="235" t="s">
        <v>12054</v>
      </c>
      <c r="H927" s="235" t="s">
        <v>11112</v>
      </c>
      <c r="I927" s="235" t="s">
        <v>52</v>
      </c>
      <c r="J927" s="235" t="s">
        <v>116</v>
      </c>
      <c r="K927" s="235" t="s">
        <v>1534</v>
      </c>
      <c r="L927" s="235" t="s">
        <v>55</v>
      </c>
      <c r="M927" s="235" t="s">
        <v>57</v>
      </c>
      <c r="N927" s="235" t="s">
        <v>57</v>
      </c>
      <c r="O927" s="235" t="s">
        <v>12056</v>
      </c>
      <c r="P927" s="235" t="s">
        <v>12057</v>
      </c>
      <c r="Q927" s="235" t="s">
        <v>8987</v>
      </c>
      <c r="R927" s="235" t="s">
        <v>57</v>
      </c>
      <c r="S927" s="235" t="s">
        <v>119</v>
      </c>
      <c r="T927" s="235" t="s">
        <v>53</v>
      </c>
      <c r="U927" s="235" t="s">
        <v>58</v>
      </c>
      <c r="V927" s="235" t="s">
        <v>48</v>
      </c>
      <c r="W927" s="235" t="s">
        <v>8988</v>
      </c>
      <c r="X927" s="235" t="s">
        <v>60</v>
      </c>
      <c r="Y927" s="235">
        <v>0</v>
      </c>
      <c r="Z927" s="235">
        <v>100</v>
      </c>
      <c r="AA927" s="235" t="s"/>
    </row>
    <row r="928" spans="1:27">
      <c r="A928" s="235" t="s">
        <v>12058</v>
      </c>
      <c r="B928" s="235" t="s">
        <v>45</v>
      </c>
      <c r="C928" s="235" t="s">
        <v>8952</v>
      </c>
      <c r="D928" s="235" t="s">
        <v>47</v>
      </c>
      <c r="E928" s="235" t="s">
        <v>48</v>
      </c>
      <c r="F928" s="235" t="s">
        <v>12059</v>
      </c>
      <c r="G928" s="235" t="s">
        <v>12060</v>
      </c>
      <c r="H928" s="235" t="s">
        <v>10390</v>
      </c>
      <c r="I928" s="235" t="s">
        <v>52</v>
      </c>
      <c r="J928" s="235" t="s">
        <v>53</v>
      </c>
      <c r="K928" s="235" t="s">
        <v>162</v>
      </c>
      <c r="L928" s="235" t="s">
        <v>55</v>
      </c>
      <c r="M928" s="235" t="s">
        <v>9652</v>
      </c>
      <c r="N928" s="235" t="s">
        <v>57</v>
      </c>
      <c r="O928" s="235" t="s">
        <v>47</v>
      </c>
      <c r="P928" s="235" t="s">
        <v>47</v>
      </c>
      <c r="Q928" s="235" t="s">
        <v>57</v>
      </c>
      <c r="R928" s="235" t="s">
        <v>57</v>
      </c>
      <c r="S928" s="235" t="s">
        <v>48</v>
      </c>
      <c r="T928" s="235" t="s">
        <v>48</v>
      </c>
      <c r="U928" s="235" t="s">
        <v>58</v>
      </c>
      <c r="V928" s="235" t="s">
        <v>48</v>
      </c>
      <c r="W928" s="235" t="s">
        <v>469</v>
      </c>
      <c r="X928" s="235" t="s">
        <v>60</v>
      </c>
      <c r="Y928" s="235">
        <v>470</v>
      </c>
      <c r="Z928" s="235">
        <v>0</v>
      </c>
      <c r="AA928" s="235" t="s"/>
    </row>
    <row r="929" spans="1:27">
      <c r="A929" s="235" t="s">
        <v>12061</v>
      </c>
      <c r="B929" s="235" t="s">
        <v>45</v>
      </c>
      <c r="C929" s="235" t="s">
        <v>8952</v>
      </c>
      <c r="D929" s="235" t="s">
        <v>47</v>
      </c>
      <c r="E929" s="235" t="s">
        <v>48</v>
      </c>
      <c r="F929" s="235" t="s">
        <v>12059</v>
      </c>
      <c r="G929" s="235" t="s">
        <v>12060</v>
      </c>
      <c r="H929" s="235" t="s">
        <v>10390</v>
      </c>
      <c r="I929" s="235" t="s">
        <v>52</v>
      </c>
      <c r="J929" s="235" t="s">
        <v>116</v>
      </c>
      <c r="K929" s="235" t="s">
        <v>162</v>
      </c>
      <c r="L929" s="235" t="s">
        <v>55</v>
      </c>
      <c r="M929" s="235" t="s">
        <v>57</v>
      </c>
      <c r="N929" s="235" t="s">
        <v>57</v>
      </c>
      <c r="O929" s="235" t="s">
        <v>12062</v>
      </c>
      <c r="P929" s="235" t="s">
        <v>12063</v>
      </c>
      <c r="Q929" s="235" t="s">
        <v>8987</v>
      </c>
      <c r="R929" s="235" t="s">
        <v>57</v>
      </c>
      <c r="S929" s="235" t="s">
        <v>119</v>
      </c>
      <c r="T929" s="235" t="s">
        <v>53</v>
      </c>
      <c r="U929" s="235" t="s">
        <v>58</v>
      </c>
      <c r="V929" s="235" t="s">
        <v>48</v>
      </c>
      <c r="W929" s="235" t="s">
        <v>8988</v>
      </c>
      <c r="X929" s="235" t="s">
        <v>60</v>
      </c>
      <c r="Y929" s="235">
        <v>0</v>
      </c>
      <c r="Z929" s="235">
        <v>100</v>
      </c>
      <c r="AA929" s="235" t="s"/>
    </row>
    <row r="930" spans="1:27">
      <c r="A930" s="235" t="s">
        <v>12064</v>
      </c>
      <c r="B930" s="235" t="s">
        <v>45</v>
      </c>
      <c r="C930" s="235" t="s">
        <v>8952</v>
      </c>
      <c r="D930" s="235" t="s">
        <v>47</v>
      </c>
      <c r="E930" s="235" t="s">
        <v>48</v>
      </c>
      <c r="F930" s="235" t="s">
        <v>12059</v>
      </c>
      <c r="G930" s="235" t="s">
        <v>12060</v>
      </c>
      <c r="H930" s="235" t="s">
        <v>10390</v>
      </c>
      <c r="I930" s="235" t="s">
        <v>52</v>
      </c>
      <c r="J930" s="235" t="s">
        <v>116</v>
      </c>
      <c r="K930" s="235" t="s">
        <v>162</v>
      </c>
      <c r="L930" s="235" t="s">
        <v>55</v>
      </c>
      <c r="M930" s="235" t="s">
        <v>57</v>
      </c>
      <c r="N930" s="235" t="s">
        <v>57</v>
      </c>
      <c r="O930" s="235" t="s">
        <v>12065</v>
      </c>
      <c r="P930" s="235" t="s">
        <v>12066</v>
      </c>
      <c r="Q930" s="235" t="s">
        <v>8987</v>
      </c>
      <c r="R930" s="235" t="s">
        <v>57</v>
      </c>
      <c r="S930" s="235" t="s">
        <v>119</v>
      </c>
      <c r="T930" s="235" t="s">
        <v>53</v>
      </c>
      <c r="U930" s="235" t="s">
        <v>58</v>
      </c>
      <c r="V930" s="235" t="s">
        <v>48</v>
      </c>
      <c r="W930" s="235" t="s">
        <v>8988</v>
      </c>
      <c r="X930" s="235" t="s">
        <v>60</v>
      </c>
      <c r="Y930" s="235">
        <v>0</v>
      </c>
      <c r="Z930" s="235">
        <v>100</v>
      </c>
      <c r="AA930" s="235" t="s"/>
    </row>
    <row r="931" spans="1:27">
      <c r="A931" s="235" t="s">
        <v>12067</v>
      </c>
      <c r="B931" s="235" t="s">
        <v>45</v>
      </c>
      <c r="C931" s="235" t="s">
        <v>8952</v>
      </c>
      <c r="D931" s="235" t="s">
        <v>47</v>
      </c>
      <c r="E931" s="235" t="s">
        <v>48</v>
      </c>
      <c r="F931" s="235" t="s">
        <v>12068</v>
      </c>
      <c r="G931" s="235" t="s">
        <v>12069</v>
      </c>
      <c r="H931" s="235" t="s">
        <v>2824</v>
      </c>
      <c r="I931" s="235" t="s">
        <v>52</v>
      </c>
      <c r="J931" s="235" t="s">
        <v>53</v>
      </c>
      <c r="K931" s="235" t="s">
        <v>385</v>
      </c>
      <c r="L931" s="235" t="s">
        <v>55</v>
      </c>
      <c r="M931" s="235" t="s">
        <v>9169</v>
      </c>
      <c r="N931" s="235" t="s">
        <v>57</v>
      </c>
      <c r="O931" s="235" t="s">
        <v>47</v>
      </c>
      <c r="P931" s="235" t="s">
        <v>47</v>
      </c>
      <c r="Q931" s="235" t="s">
        <v>57</v>
      </c>
      <c r="R931" s="235" t="s">
        <v>57</v>
      </c>
      <c r="S931" s="235" t="s">
        <v>48</v>
      </c>
      <c r="T931" s="235" t="s">
        <v>48</v>
      </c>
      <c r="U931" s="235" t="s">
        <v>58</v>
      </c>
      <c r="V931" s="235" t="s">
        <v>48</v>
      </c>
      <c r="W931" s="235" t="s">
        <v>9170</v>
      </c>
      <c r="X931" s="235" t="s">
        <v>60</v>
      </c>
      <c r="Y931" s="235">
        <v>235</v>
      </c>
      <c r="Z931" s="235">
        <v>0</v>
      </c>
      <c r="AA931" s="235" t="s"/>
    </row>
    <row r="932" spans="1:27">
      <c r="A932" s="235" t="s">
        <v>12070</v>
      </c>
      <c r="B932" s="235" t="s">
        <v>45</v>
      </c>
      <c r="C932" s="235" t="s">
        <v>8952</v>
      </c>
      <c r="D932" s="235" t="s">
        <v>47</v>
      </c>
      <c r="E932" s="235" t="s">
        <v>48</v>
      </c>
      <c r="F932" s="235" t="s">
        <v>12068</v>
      </c>
      <c r="G932" s="235" t="s">
        <v>12069</v>
      </c>
      <c r="H932" s="235" t="s">
        <v>2824</v>
      </c>
      <c r="I932" s="235" t="s">
        <v>52</v>
      </c>
      <c r="J932" s="235" t="s">
        <v>116</v>
      </c>
      <c r="K932" s="235" t="s">
        <v>385</v>
      </c>
      <c r="L932" s="235" t="s">
        <v>55</v>
      </c>
      <c r="M932" s="235" t="s">
        <v>57</v>
      </c>
      <c r="N932" s="235" t="s">
        <v>57</v>
      </c>
      <c r="O932" s="235" t="s">
        <v>12071</v>
      </c>
      <c r="P932" s="235" t="s">
        <v>12072</v>
      </c>
      <c r="Q932" s="235" t="s">
        <v>8987</v>
      </c>
      <c r="R932" s="235" t="s">
        <v>57</v>
      </c>
      <c r="S932" s="235" t="s">
        <v>119</v>
      </c>
      <c r="T932" s="235" t="s">
        <v>53</v>
      </c>
      <c r="U932" s="235" t="s">
        <v>58</v>
      </c>
      <c r="V932" s="235" t="s">
        <v>48</v>
      </c>
      <c r="W932" s="235" t="s">
        <v>8988</v>
      </c>
      <c r="X932" s="235" t="s">
        <v>60</v>
      </c>
      <c r="Y932" s="235">
        <v>0</v>
      </c>
      <c r="Z932" s="235">
        <v>100</v>
      </c>
      <c r="AA932" s="235" t="s"/>
    </row>
    <row r="933" spans="1:27">
      <c r="A933" s="235" t="s">
        <v>12073</v>
      </c>
      <c r="B933" s="235" t="s">
        <v>45</v>
      </c>
      <c r="C933" s="235" t="s">
        <v>8952</v>
      </c>
      <c r="D933" s="235" t="s">
        <v>47</v>
      </c>
      <c r="E933" s="235" t="s">
        <v>48</v>
      </c>
      <c r="F933" s="235" t="s">
        <v>12031</v>
      </c>
      <c r="G933" s="235" t="s">
        <v>12032</v>
      </c>
      <c r="H933" s="235" t="s">
        <v>10589</v>
      </c>
      <c r="I933" s="235" t="s">
        <v>52</v>
      </c>
      <c r="J933" s="235" t="s">
        <v>116</v>
      </c>
      <c r="K933" s="235" t="s">
        <v>779</v>
      </c>
      <c r="L933" s="235" t="s">
        <v>55</v>
      </c>
      <c r="M933" s="235" t="s">
        <v>57</v>
      </c>
      <c r="N933" s="235" t="s">
        <v>57</v>
      </c>
      <c r="O933" s="235" t="s">
        <v>12074</v>
      </c>
      <c r="P933" s="235" t="s">
        <v>12075</v>
      </c>
      <c r="Q933" s="235" t="s">
        <v>8987</v>
      </c>
      <c r="R933" s="235" t="s">
        <v>57</v>
      </c>
      <c r="S933" s="235" t="s">
        <v>119</v>
      </c>
      <c r="T933" s="235" t="s">
        <v>53</v>
      </c>
      <c r="U933" s="235" t="s">
        <v>58</v>
      </c>
      <c r="V933" s="235" t="s">
        <v>48</v>
      </c>
      <c r="W933" s="235" t="s">
        <v>8988</v>
      </c>
      <c r="X933" s="235" t="s">
        <v>60</v>
      </c>
      <c r="Y933" s="235">
        <v>0</v>
      </c>
      <c r="Z933" s="235">
        <v>100</v>
      </c>
      <c r="AA933" s="235" t="s"/>
    </row>
    <row r="934" spans="1:27">
      <c r="A934" s="235" t="s">
        <v>12076</v>
      </c>
      <c r="B934" s="235" t="s">
        <v>45</v>
      </c>
      <c r="C934" s="235" t="s">
        <v>8952</v>
      </c>
      <c r="D934" s="235" t="s">
        <v>47</v>
      </c>
      <c r="E934" s="235" t="s">
        <v>48</v>
      </c>
      <c r="F934" s="235" t="s">
        <v>12077</v>
      </c>
      <c r="G934" s="235" t="s">
        <v>12078</v>
      </c>
      <c r="H934" s="235" t="s">
        <v>2824</v>
      </c>
      <c r="I934" s="235" t="s">
        <v>52</v>
      </c>
      <c r="J934" s="235" t="s">
        <v>53</v>
      </c>
      <c r="K934" s="235" t="s">
        <v>385</v>
      </c>
      <c r="L934" s="235" t="s">
        <v>55</v>
      </c>
      <c r="M934" s="235" t="s">
        <v>8969</v>
      </c>
      <c r="N934" s="235" t="s">
        <v>57</v>
      </c>
      <c r="O934" s="235" t="s">
        <v>47</v>
      </c>
      <c r="P934" s="235" t="s">
        <v>47</v>
      </c>
      <c r="Q934" s="235" t="s">
        <v>57</v>
      </c>
      <c r="R934" s="235" t="s">
        <v>57</v>
      </c>
      <c r="S934" s="235" t="s">
        <v>48</v>
      </c>
      <c r="T934" s="235" t="s">
        <v>48</v>
      </c>
      <c r="U934" s="235" t="s">
        <v>58</v>
      </c>
      <c r="V934" s="235" t="s">
        <v>48</v>
      </c>
      <c r="W934" s="235" t="s">
        <v>8970</v>
      </c>
      <c r="X934" s="235" t="s">
        <v>60</v>
      </c>
      <c r="Y934" s="235">
        <v>300</v>
      </c>
      <c r="Z934" s="235">
        <v>0</v>
      </c>
      <c r="AA934" s="235" t="s"/>
    </row>
    <row r="935" spans="1:27">
      <c r="A935" s="235" t="s">
        <v>12079</v>
      </c>
      <c r="B935" s="235" t="s">
        <v>45</v>
      </c>
      <c r="C935" s="235" t="s">
        <v>8952</v>
      </c>
      <c r="D935" s="235" t="s">
        <v>47</v>
      </c>
      <c r="E935" s="235" t="s">
        <v>48</v>
      </c>
      <c r="F935" s="235" t="s">
        <v>12077</v>
      </c>
      <c r="G935" s="235" t="s">
        <v>12078</v>
      </c>
      <c r="H935" s="235" t="s">
        <v>2824</v>
      </c>
      <c r="I935" s="235" t="s">
        <v>52</v>
      </c>
      <c r="J935" s="235" t="s">
        <v>116</v>
      </c>
      <c r="K935" s="235" t="s">
        <v>385</v>
      </c>
      <c r="L935" s="235" t="s">
        <v>55</v>
      </c>
      <c r="M935" s="235" t="s">
        <v>57</v>
      </c>
      <c r="N935" s="235" t="s">
        <v>57</v>
      </c>
      <c r="O935" s="235" t="s">
        <v>12080</v>
      </c>
      <c r="P935" s="235" t="s">
        <v>12081</v>
      </c>
      <c r="Q935" s="235" t="s">
        <v>8987</v>
      </c>
      <c r="R935" s="235" t="s">
        <v>57</v>
      </c>
      <c r="S935" s="235" t="s">
        <v>119</v>
      </c>
      <c r="T935" s="235" t="s">
        <v>53</v>
      </c>
      <c r="U935" s="235" t="s">
        <v>58</v>
      </c>
      <c r="V935" s="235" t="s">
        <v>48</v>
      </c>
      <c r="W935" s="235" t="s">
        <v>8988</v>
      </c>
      <c r="X935" s="235" t="s">
        <v>60</v>
      </c>
      <c r="Y935" s="235">
        <v>0</v>
      </c>
      <c r="Z935" s="235">
        <v>100</v>
      </c>
      <c r="AA935" s="235" t="s"/>
    </row>
    <row r="936" spans="1:27">
      <c r="A936" s="235" t="s">
        <v>12082</v>
      </c>
      <c r="B936" s="235" t="s">
        <v>45</v>
      </c>
      <c r="C936" s="235" t="s">
        <v>8952</v>
      </c>
      <c r="D936" s="235" t="s">
        <v>47</v>
      </c>
      <c r="E936" s="235" t="s">
        <v>48</v>
      </c>
      <c r="F936" s="235" t="s">
        <v>12083</v>
      </c>
      <c r="G936" s="235" t="s">
        <v>12084</v>
      </c>
      <c r="H936" s="235" t="s">
        <v>2824</v>
      </c>
      <c r="I936" s="235" t="s">
        <v>52</v>
      </c>
      <c r="J936" s="235" t="s">
        <v>53</v>
      </c>
      <c r="K936" s="235" t="s">
        <v>385</v>
      </c>
      <c r="L936" s="235" t="s">
        <v>55</v>
      </c>
      <c r="M936" s="235" t="s">
        <v>9069</v>
      </c>
      <c r="N936" s="235" t="s">
        <v>57</v>
      </c>
      <c r="O936" s="235" t="s">
        <v>47</v>
      </c>
      <c r="P936" s="235" t="s">
        <v>47</v>
      </c>
      <c r="Q936" s="235" t="s">
        <v>57</v>
      </c>
      <c r="R936" s="235" t="s">
        <v>57</v>
      </c>
      <c r="S936" s="235" t="s">
        <v>48</v>
      </c>
      <c r="T936" s="235" t="s">
        <v>48</v>
      </c>
      <c r="U936" s="235" t="s">
        <v>58</v>
      </c>
      <c r="V936" s="235" t="s">
        <v>48</v>
      </c>
      <c r="W936" s="235" t="s">
        <v>9070</v>
      </c>
      <c r="X936" s="235" t="s">
        <v>60</v>
      </c>
      <c r="Y936" s="235">
        <v>255</v>
      </c>
      <c r="Z936" s="235">
        <v>0</v>
      </c>
      <c r="AA936" s="235" t="s"/>
    </row>
    <row r="937" spans="1:27">
      <c r="A937" s="235" t="s">
        <v>12085</v>
      </c>
      <c r="B937" s="235" t="s">
        <v>45</v>
      </c>
      <c r="C937" s="235" t="s">
        <v>8952</v>
      </c>
      <c r="D937" s="235" t="s">
        <v>47</v>
      </c>
      <c r="E937" s="235" t="s">
        <v>48</v>
      </c>
      <c r="F937" s="235" t="s">
        <v>12083</v>
      </c>
      <c r="G937" s="235" t="s">
        <v>12084</v>
      </c>
      <c r="H937" s="235" t="s">
        <v>2824</v>
      </c>
      <c r="I937" s="235" t="s">
        <v>52</v>
      </c>
      <c r="J937" s="235" t="s">
        <v>116</v>
      </c>
      <c r="K937" s="235" t="s">
        <v>385</v>
      </c>
      <c r="L937" s="235" t="s">
        <v>55</v>
      </c>
      <c r="M937" s="235" t="s">
        <v>57</v>
      </c>
      <c r="N937" s="235" t="s">
        <v>57</v>
      </c>
      <c r="O937" s="235" t="s">
        <v>12086</v>
      </c>
      <c r="P937" s="235" t="s">
        <v>12087</v>
      </c>
      <c r="Q937" s="235" t="s">
        <v>9069</v>
      </c>
      <c r="R937" s="235" t="s">
        <v>57</v>
      </c>
      <c r="S937" s="235" t="s">
        <v>119</v>
      </c>
      <c r="T937" s="235" t="s">
        <v>53</v>
      </c>
      <c r="U937" s="235" t="s">
        <v>58</v>
      </c>
      <c r="V937" s="235" t="s">
        <v>48</v>
      </c>
      <c r="W937" s="235" t="s">
        <v>11070</v>
      </c>
      <c r="X937" s="235" t="s">
        <v>60</v>
      </c>
      <c r="Y937" s="235">
        <v>0</v>
      </c>
      <c r="Z937" s="235">
        <v>255</v>
      </c>
      <c r="AA937" s="235" t="s"/>
    </row>
    <row r="938" spans="1:27">
      <c r="A938" s="235" t="s">
        <v>12088</v>
      </c>
      <c r="B938" s="235" t="s">
        <v>45</v>
      </c>
      <c r="C938" s="235" t="s">
        <v>8952</v>
      </c>
      <c r="D938" s="235" t="s">
        <v>47</v>
      </c>
      <c r="E938" s="235" t="s">
        <v>48</v>
      </c>
      <c r="F938" s="235" t="s">
        <v>12089</v>
      </c>
      <c r="G938" s="235" t="s">
        <v>12090</v>
      </c>
      <c r="H938" s="235" t="s">
        <v>10390</v>
      </c>
      <c r="I938" s="235" t="s">
        <v>52</v>
      </c>
      <c r="J938" s="235" t="s">
        <v>53</v>
      </c>
      <c r="K938" s="235" t="s">
        <v>162</v>
      </c>
      <c r="L938" s="235" t="s">
        <v>55</v>
      </c>
      <c r="M938" s="235" t="s">
        <v>8974</v>
      </c>
      <c r="N938" s="235" t="s">
        <v>57</v>
      </c>
      <c r="O938" s="235" t="s">
        <v>47</v>
      </c>
      <c r="P938" s="235" t="s">
        <v>47</v>
      </c>
      <c r="Q938" s="235" t="s">
        <v>57</v>
      </c>
      <c r="R938" s="235" t="s">
        <v>57</v>
      </c>
      <c r="S938" s="235" t="s">
        <v>48</v>
      </c>
      <c r="T938" s="235" t="s">
        <v>48</v>
      </c>
      <c r="U938" s="235" t="s">
        <v>58</v>
      </c>
      <c r="V938" s="235" t="s">
        <v>48</v>
      </c>
      <c r="W938" s="235" t="s">
        <v>8975</v>
      </c>
      <c r="X938" s="235" t="s">
        <v>60</v>
      </c>
      <c r="Y938" s="235">
        <v>545</v>
      </c>
      <c r="Z938" s="235">
        <v>0</v>
      </c>
      <c r="AA938" s="235" t="s"/>
    </row>
    <row r="939" spans="1:27">
      <c r="A939" s="235" t="s">
        <v>12091</v>
      </c>
      <c r="B939" s="235" t="s">
        <v>45</v>
      </c>
      <c r="C939" s="235" t="s">
        <v>8952</v>
      </c>
      <c r="D939" s="235" t="s">
        <v>47</v>
      </c>
      <c r="E939" s="235" t="s">
        <v>48</v>
      </c>
      <c r="F939" s="235" t="s">
        <v>12089</v>
      </c>
      <c r="G939" s="235" t="s">
        <v>12090</v>
      </c>
      <c r="H939" s="235" t="s">
        <v>10390</v>
      </c>
      <c r="I939" s="235" t="s">
        <v>52</v>
      </c>
      <c r="J939" s="235" t="s">
        <v>116</v>
      </c>
      <c r="K939" s="235" t="s">
        <v>162</v>
      </c>
      <c r="L939" s="235" t="s">
        <v>55</v>
      </c>
      <c r="M939" s="235" t="s">
        <v>57</v>
      </c>
      <c r="N939" s="235" t="s">
        <v>57</v>
      </c>
      <c r="O939" s="235" t="s">
        <v>12092</v>
      </c>
      <c r="P939" s="235" t="s">
        <v>12093</v>
      </c>
      <c r="Q939" s="235" t="s">
        <v>8998</v>
      </c>
      <c r="R939" s="235" t="s">
        <v>57</v>
      </c>
      <c r="S939" s="235" t="s">
        <v>119</v>
      </c>
      <c r="T939" s="235" t="s">
        <v>53</v>
      </c>
      <c r="U939" s="235" t="s">
        <v>58</v>
      </c>
      <c r="V939" s="235" t="s">
        <v>48</v>
      </c>
      <c r="W939" s="235" t="s">
        <v>8999</v>
      </c>
      <c r="X939" s="235" t="s">
        <v>60</v>
      </c>
      <c r="Y939" s="235">
        <v>0</v>
      </c>
      <c r="Z939" s="235">
        <v>400</v>
      </c>
      <c r="AA939" s="235" t="s"/>
    </row>
    <row r="940" spans="1:27">
      <c r="A940" s="235" t="s">
        <v>12094</v>
      </c>
      <c r="B940" s="235" t="s">
        <v>45</v>
      </c>
      <c r="C940" s="235" t="s">
        <v>8952</v>
      </c>
      <c r="D940" s="235" t="s">
        <v>47</v>
      </c>
      <c r="E940" s="235" t="s">
        <v>48</v>
      </c>
      <c r="F940" s="235" t="s">
        <v>12095</v>
      </c>
      <c r="G940" s="235" t="s">
        <v>12096</v>
      </c>
      <c r="H940" s="235" t="s">
        <v>9766</v>
      </c>
      <c r="I940" s="235" t="s">
        <v>52</v>
      </c>
      <c r="J940" s="235" t="s">
        <v>53</v>
      </c>
      <c r="K940" s="235" t="s">
        <v>162</v>
      </c>
      <c r="L940" s="235" t="s">
        <v>55</v>
      </c>
      <c r="M940" s="235" t="s">
        <v>9856</v>
      </c>
      <c r="N940" s="235" t="s">
        <v>57</v>
      </c>
      <c r="O940" s="235" t="s">
        <v>47</v>
      </c>
      <c r="P940" s="235" t="s">
        <v>47</v>
      </c>
      <c r="Q940" s="235" t="s">
        <v>57</v>
      </c>
      <c r="R940" s="235" t="s">
        <v>57</v>
      </c>
      <c r="S940" s="235" t="s">
        <v>48</v>
      </c>
      <c r="T940" s="235" t="s">
        <v>48</v>
      </c>
      <c r="U940" s="235" t="s">
        <v>58</v>
      </c>
      <c r="V940" s="235" t="s">
        <v>48</v>
      </c>
      <c r="W940" s="235" t="s">
        <v>9857</v>
      </c>
      <c r="X940" s="235" t="s">
        <v>60</v>
      </c>
      <c r="Y940" s="235">
        <v>340</v>
      </c>
      <c r="Z940" s="235">
        <v>0</v>
      </c>
      <c r="AA940" s="235" t="s"/>
    </row>
    <row r="941" spans="1:27">
      <c r="A941" s="235" t="s">
        <v>12097</v>
      </c>
      <c r="B941" s="235" t="s">
        <v>45</v>
      </c>
      <c r="C941" s="235" t="s">
        <v>8952</v>
      </c>
      <c r="D941" s="235" t="s">
        <v>47</v>
      </c>
      <c r="E941" s="235" t="s">
        <v>48</v>
      </c>
      <c r="F941" s="235" t="s">
        <v>12050</v>
      </c>
      <c r="G941" s="235" t="s">
        <v>12051</v>
      </c>
      <c r="H941" s="235" t="s">
        <v>9766</v>
      </c>
      <c r="I941" s="235" t="s">
        <v>52</v>
      </c>
      <c r="J941" s="235" t="s">
        <v>116</v>
      </c>
      <c r="K941" s="235" t="s">
        <v>162</v>
      </c>
      <c r="L941" s="235" t="s">
        <v>55</v>
      </c>
      <c r="M941" s="235" t="s">
        <v>57</v>
      </c>
      <c r="N941" s="235" t="s">
        <v>57</v>
      </c>
      <c r="O941" s="235" t="s">
        <v>12098</v>
      </c>
      <c r="P941" s="235" t="s">
        <v>12099</v>
      </c>
      <c r="Q941" s="235" t="s">
        <v>8998</v>
      </c>
      <c r="R941" s="235" t="s">
        <v>57</v>
      </c>
      <c r="S941" s="235" t="s">
        <v>119</v>
      </c>
      <c r="T941" s="235" t="s">
        <v>53</v>
      </c>
      <c r="U941" s="235" t="s">
        <v>58</v>
      </c>
      <c r="V941" s="235" t="s">
        <v>48</v>
      </c>
      <c r="W941" s="235" t="s">
        <v>8999</v>
      </c>
      <c r="X941" s="235" t="s">
        <v>60</v>
      </c>
      <c r="Y941" s="235">
        <v>0</v>
      </c>
      <c r="Z941" s="235">
        <v>400</v>
      </c>
      <c r="AA941" s="235" t="s"/>
    </row>
    <row r="942" spans="1:27">
      <c r="A942" s="235" t="s">
        <v>12100</v>
      </c>
      <c r="B942" s="235" t="s">
        <v>45</v>
      </c>
      <c r="C942" s="235" t="s">
        <v>8952</v>
      </c>
      <c r="D942" s="235" t="s">
        <v>47</v>
      </c>
      <c r="E942" s="235" t="s">
        <v>48</v>
      </c>
      <c r="F942" s="235" t="s">
        <v>12101</v>
      </c>
      <c r="G942" s="235" t="s">
        <v>12102</v>
      </c>
      <c r="H942" s="235" t="s">
        <v>9948</v>
      </c>
      <c r="I942" s="235" t="s">
        <v>52</v>
      </c>
      <c r="J942" s="235" t="s">
        <v>53</v>
      </c>
      <c r="K942" s="235" t="s">
        <v>559</v>
      </c>
      <c r="L942" s="235" t="s">
        <v>55</v>
      </c>
      <c r="M942" s="235" t="s">
        <v>10164</v>
      </c>
      <c r="N942" s="235" t="s">
        <v>57</v>
      </c>
      <c r="O942" s="235" t="s">
        <v>47</v>
      </c>
      <c r="P942" s="235" t="s">
        <v>47</v>
      </c>
      <c r="Q942" s="235" t="s">
        <v>57</v>
      </c>
      <c r="R942" s="235" t="s">
        <v>57</v>
      </c>
      <c r="S942" s="235" t="s">
        <v>48</v>
      </c>
      <c r="T942" s="235" t="s">
        <v>48</v>
      </c>
      <c r="U942" s="235" t="s">
        <v>58</v>
      </c>
      <c r="V942" s="235" t="s">
        <v>48</v>
      </c>
      <c r="W942" s="235" t="s">
        <v>10165</v>
      </c>
      <c r="X942" s="235" t="s">
        <v>60</v>
      </c>
      <c r="Y942" s="235">
        <v>510</v>
      </c>
      <c r="Z942" s="235">
        <v>0</v>
      </c>
      <c r="AA942" s="235" t="s"/>
    </row>
    <row r="943" spans="1:27">
      <c r="A943" s="235" t="s">
        <v>12103</v>
      </c>
      <c r="B943" s="235" t="s">
        <v>45</v>
      </c>
      <c r="C943" s="235" t="s">
        <v>8952</v>
      </c>
      <c r="D943" s="235" t="s">
        <v>47</v>
      </c>
      <c r="E943" s="235" t="s">
        <v>48</v>
      </c>
      <c r="F943" s="235" t="s">
        <v>12101</v>
      </c>
      <c r="G943" s="235" t="s">
        <v>12102</v>
      </c>
      <c r="H943" s="235" t="s">
        <v>9948</v>
      </c>
      <c r="I943" s="235" t="s">
        <v>52</v>
      </c>
      <c r="J943" s="235" t="s">
        <v>116</v>
      </c>
      <c r="K943" s="235" t="s">
        <v>559</v>
      </c>
      <c r="L943" s="235" t="s">
        <v>55</v>
      </c>
      <c r="M943" s="235" t="s">
        <v>57</v>
      </c>
      <c r="N943" s="235" t="s">
        <v>57</v>
      </c>
      <c r="O943" s="235" t="s">
        <v>12104</v>
      </c>
      <c r="P943" s="235" t="s">
        <v>12105</v>
      </c>
      <c r="Q943" s="235" t="s">
        <v>12106</v>
      </c>
      <c r="R943" s="235" t="s">
        <v>57</v>
      </c>
      <c r="S943" s="235" t="s">
        <v>119</v>
      </c>
      <c r="T943" s="235" t="s">
        <v>53</v>
      </c>
      <c r="U943" s="235" t="s">
        <v>58</v>
      </c>
      <c r="V943" s="235" t="s">
        <v>48</v>
      </c>
      <c r="W943" s="235" t="s">
        <v>12107</v>
      </c>
      <c r="X943" s="235" t="s">
        <v>60</v>
      </c>
      <c r="Y943" s="235">
        <v>0</v>
      </c>
      <c r="Z943" s="235">
        <v>30</v>
      </c>
      <c r="AA943" s="235" t="s"/>
    </row>
    <row r="944" spans="1:27">
      <c r="A944" s="235" t="s">
        <v>12108</v>
      </c>
      <c r="B944" s="235" t="s">
        <v>45</v>
      </c>
      <c r="C944" s="235" t="s">
        <v>8952</v>
      </c>
      <c r="D944" s="235" t="s">
        <v>47</v>
      </c>
      <c r="E944" s="235" t="s">
        <v>48</v>
      </c>
      <c r="F944" s="235" t="s">
        <v>12101</v>
      </c>
      <c r="G944" s="235" t="s">
        <v>12102</v>
      </c>
      <c r="H944" s="235" t="s">
        <v>9948</v>
      </c>
      <c r="I944" s="235" t="s">
        <v>52</v>
      </c>
      <c r="J944" s="235" t="s">
        <v>116</v>
      </c>
      <c r="K944" s="235" t="s">
        <v>559</v>
      </c>
      <c r="L944" s="235" t="s">
        <v>55</v>
      </c>
      <c r="M944" s="235" t="s">
        <v>57</v>
      </c>
      <c r="N944" s="235" t="s">
        <v>57</v>
      </c>
      <c r="O944" s="235" t="s">
        <v>12109</v>
      </c>
      <c r="P944" s="235" t="s">
        <v>12110</v>
      </c>
      <c r="Q944" s="235" t="s">
        <v>8987</v>
      </c>
      <c r="R944" s="235" t="s">
        <v>57</v>
      </c>
      <c r="S944" s="235" t="s">
        <v>119</v>
      </c>
      <c r="T944" s="235" t="s">
        <v>53</v>
      </c>
      <c r="U944" s="235" t="s">
        <v>58</v>
      </c>
      <c r="V944" s="235" t="s">
        <v>48</v>
      </c>
      <c r="W944" s="235" t="s">
        <v>8988</v>
      </c>
      <c r="X944" s="235" t="s">
        <v>60</v>
      </c>
      <c r="Y944" s="235">
        <v>0</v>
      </c>
      <c r="Z944" s="235">
        <v>100</v>
      </c>
      <c r="AA944" s="235" t="s"/>
    </row>
    <row r="945" spans="1:27">
      <c r="A945" s="235" t="s">
        <v>12111</v>
      </c>
      <c r="B945" s="235" t="s">
        <v>45</v>
      </c>
      <c r="C945" s="235" t="s">
        <v>8952</v>
      </c>
      <c r="D945" s="235" t="s">
        <v>47</v>
      </c>
      <c r="E945" s="235" t="s">
        <v>48</v>
      </c>
      <c r="F945" s="235" t="s">
        <v>12112</v>
      </c>
      <c r="G945" s="235" t="s">
        <v>12113</v>
      </c>
      <c r="H945" s="235" t="s">
        <v>12114</v>
      </c>
      <c r="I945" s="235" t="s">
        <v>52</v>
      </c>
      <c r="J945" s="235" t="s">
        <v>53</v>
      </c>
      <c r="K945" s="235" t="s">
        <v>385</v>
      </c>
      <c r="L945" s="235" t="s">
        <v>55</v>
      </c>
      <c r="M945" s="235" t="s">
        <v>9069</v>
      </c>
      <c r="N945" s="235" t="s">
        <v>57</v>
      </c>
      <c r="O945" s="235" t="s">
        <v>47</v>
      </c>
      <c r="P945" s="235" t="s">
        <v>47</v>
      </c>
      <c r="Q945" s="235" t="s">
        <v>57</v>
      </c>
      <c r="R945" s="235" t="s">
        <v>57</v>
      </c>
      <c r="S945" s="235" t="s">
        <v>48</v>
      </c>
      <c r="T945" s="235" t="s">
        <v>48</v>
      </c>
      <c r="U945" s="235" t="s">
        <v>58</v>
      </c>
      <c r="V945" s="235" t="s">
        <v>48</v>
      </c>
      <c r="W945" s="235" t="s">
        <v>9070</v>
      </c>
      <c r="X945" s="235" t="s">
        <v>60</v>
      </c>
      <c r="Y945" s="235">
        <v>255</v>
      </c>
      <c r="Z945" s="235">
        <v>0</v>
      </c>
      <c r="AA945" s="235" t="s"/>
    </row>
    <row r="946" spans="1:27">
      <c r="A946" s="235" t="s">
        <v>12115</v>
      </c>
      <c r="B946" s="235" t="s">
        <v>45</v>
      </c>
      <c r="C946" s="235" t="s">
        <v>8952</v>
      </c>
      <c r="D946" s="235" t="s">
        <v>47</v>
      </c>
      <c r="E946" s="235" t="s">
        <v>48</v>
      </c>
      <c r="F946" s="235" t="s">
        <v>12112</v>
      </c>
      <c r="G946" s="235" t="s">
        <v>12113</v>
      </c>
      <c r="H946" s="235" t="s">
        <v>12114</v>
      </c>
      <c r="I946" s="235" t="s">
        <v>52</v>
      </c>
      <c r="J946" s="235" t="s">
        <v>116</v>
      </c>
      <c r="K946" s="235" t="s">
        <v>385</v>
      </c>
      <c r="L946" s="235" t="s">
        <v>55</v>
      </c>
      <c r="M946" s="235" t="s">
        <v>57</v>
      </c>
      <c r="N946" s="235" t="s">
        <v>57</v>
      </c>
      <c r="O946" s="235" t="s">
        <v>12116</v>
      </c>
      <c r="P946" s="235" t="s">
        <v>12117</v>
      </c>
      <c r="Q946" s="235" t="s">
        <v>8987</v>
      </c>
      <c r="R946" s="235" t="s">
        <v>57</v>
      </c>
      <c r="S946" s="235" t="s">
        <v>119</v>
      </c>
      <c r="T946" s="235" t="s">
        <v>53</v>
      </c>
      <c r="U946" s="235" t="s">
        <v>58</v>
      </c>
      <c r="V946" s="235" t="s">
        <v>48</v>
      </c>
      <c r="W946" s="235" t="s">
        <v>8988</v>
      </c>
      <c r="X946" s="235" t="s">
        <v>60</v>
      </c>
      <c r="Y946" s="235">
        <v>0</v>
      </c>
      <c r="Z946" s="235">
        <v>100</v>
      </c>
      <c r="AA946" s="235" t="s"/>
    </row>
    <row r="947" spans="1:27">
      <c r="A947" s="235" t="s">
        <v>12118</v>
      </c>
      <c r="B947" s="235" t="s">
        <v>45</v>
      </c>
      <c r="C947" s="235" t="s">
        <v>8952</v>
      </c>
      <c r="D947" s="235" t="s">
        <v>47</v>
      </c>
      <c r="E947" s="235" t="s">
        <v>48</v>
      </c>
      <c r="F947" s="235" t="s">
        <v>12119</v>
      </c>
      <c r="G947" s="235" t="s">
        <v>12120</v>
      </c>
      <c r="H947" s="235" t="s">
        <v>12121</v>
      </c>
      <c r="I947" s="235" t="s">
        <v>52</v>
      </c>
      <c r="J947" s="235" t="s">
        <v>53</v>
      </c>
      <c r="K947" s="235" t="s">
        <v>403</v>
      </c>
      <c r="L947" s="235" t="s">
        <v>55</v>
      </c>
      <c r="M947" s="235" t="s">
        <v>10716</v>
      </c>
      <c r="N947" s="235" t="s">
        <v>57</v>
      </c>
      <c r="O947" s="235" t="s">
        <v>47</v>
      </c>
      <c r="P947" s="235" t="s">
        <v>47</v>
      </c>
      <c r="Q947" s="235" t="s">
        <v>57</v>
      </c>
      <c r="R947" s="235" t="s">
        <v>57</v>
      </c>
      <c r="S947" s="235" t="s">
        <v>48</v>
      </c>
      <c r="T947" s="235" t="s">
        <v>48</v>
      </c>
      <c r="U947" s="235" t="s">
        <v>58</v>
      </c>
      <c r="V947" s="235" t="s">
        <v>48</v>
      </c>
      <c r="W947" s="235" t="s">
        <v>10717</v>
      </c>
      <c r="X947" s="235" t="s">
        <v>60</v>
      </c>
      <c r="Y947" s="235">
        <v>2115</v>
      </c>
      <c r="Z947" s="235">
        <v>0</v>
      </c>
      <c r="AA947" s="235" t="s"/>
    </row>
    <row r="948" spans="1:27">
      <c r="A948" s="235" t="s">
        <v>12122</v>
      </c>
      <c r="B948" s="235" t="s">
        <v>45</v>
      </c>
      <c r="C948" s="235" t="s">
        <v>8952</v>
      </c>
      <c r="D948" s="235" t="s">
        <v>47</v>
      </c>
      <c r="E948" s="235" t="s">
        <v>48</v>
      </c>
      <c r="F948" s="235" t="s">
        <v>12119</v>
      </c>
      <c r="G948" s="235" t="s">
        <v>12120</v>
      </c>
      <c r="H948" s="235" t="s">
        <v>12121</v>
      </c>
      <c r="I948" s="235" t="s">
        <v>52</v>
      </c>
      <c r="J948" s="235" t="s">
        <v>116</v>
      </c>
      <c r="K948" s="235" t="s">
        <v>403</v>
      </c>
      <c r="L948" s="235" t="s">
        <v>55</v>
      </c>
      <c r="M948" s="235" t="s">
        <v>57</v>
      </c>
      <c r="N948" s="235" t="s">
        <v>57</v>
      </c>
      <c r="O948" s="235" t="s">
        <v>12123</v>
      </c>
      <c r="P948" s="235" t="s">
        <v>12124</v>
      </c>
      <c r="Q948" s="235" t="s">
        <v>8998</v>
      </c>
      <c r="R948" s="235" t="s">
        <v>57</v>
      </c>
      <c r="S948" s="235" t="s">
        <v>119</v>
      </c>
      <c r="T948" s="235" t="s">
        <v>53</v>
      </c>
      <c r="U948" s="235" t="s">
        <v>58</v>
      </c>
      <c r="V948" s="235" t="s">
        <v>48</v>
      </c>
      <c r="W948" s="235" t="s">
        <v>8999</v>
      </c>
      <c r="X948" s="235" t="s">
        <v>60</v>
      </c>
      <c r="Y948" s="235">
        <v>0</v>
      </c>
      <c r="Z948" s="235">
        <v>400</v>
      </c>
      <c r="AA948" s="235" t="s"/>
    </row>
    <row r="949" spans="1:27">
      <c r="A949" s="235" t="s">
        <v>12125</v>
      </c>
      <c r="B949" s="235" t="s">
        <v>45</v>
      </c>
      <c r="C949" s="235" t="s">
        <v>8952</v>
      </c>
      <c r="D949" s="235" t="s">
        <v>47</v>
      </c>
      <c r="E949" s="235" t="s">
        <v>48</v>
      </c>
      <c r="F949" s="235" t="s">
        <v>12119</v>
      </c>
      <c r="G949" s="235" t="s">
        <v>12120</v>
      </c>
      <c r="H949" s="235" t="s">
        <v>12121</v>
      </c>
      <c r="I949" s="235" t="s">
        <v>52</v>
      </c>
      <c r="J949" s="235" t="s">
        <v>116</v>
      </c>
      <c r="K949" s="235" t="s">
        <v>403</v>
      </c>
      <c r="L949" s="235" t="s">
        <v>55</v>
      </c>
      <c r="M949" s="235" t="s">
        <v>57</v>
      </c>
      <c r="N949" s="235" t="s">
        <v>57</v>
      </c>
      <c r="O949" s="235" t="s">
        <v>12126</v>
      </c>
      <c r="P949" s="235" t="s">
        <v>12127</v>
      </c>
      <c r="Q949" s="235" t="s">
        <v>8998</v>
      </c>
      <c r="R949" s="235" t="s">
        <v>57</v>
      </c>
      <c r="S949" s="235" t="s">
        <v>119</v>
      </c>
      <c r="T949" s="235" t="s">
        <v>53</v>
      </c>
      <c r="U949" s="235" t="s">
        <v>58</v>
      </c>
      <c r="V949" s="235" t="s">
        <v>48</v>
      </c>
      <c r="W949" s="235" t="s">
        <v>8999</v>
      </c>
      <c r="X949" s="235" t="s">
        <v>60</v>
      </c>
      <c r="Y949" s="235">
        <v>0</v>
      </c>
      <c r="Z949" s="235">
        <v>400</v>
      </c>
      <c r="AA949" s="235" t="s"/>
    </row>
    <row r="950" spans="1:27">
      <c r="A950" s="235" t="s">
        <v>12128</v>
      </c>
      <c r="B950" s="235" t="s">
        <v>45</v>
      </c>
      <c r="C950" s="235" t="s">
        <v>8952</v>
      </c>
      <c r="D950" s="235" t="s">
        <v>47</v>
      </c>
      <c r="E950" s="235" t="s">
        <v>48</v>
      </c>
      <c r="F950" s="235" t="s">
        <v>12119</v>
      </c>
      <c r="G950" s="235" t="s">
        <v>12120</v>
      </c>
      <c r="H950" s="235" t="s">
        <v>12121</v>
      </c>
      <c r="I950" s="235" t="s">
        <v>52</v>
      </c>
      <c r="J950" s="235" t="s">
        <v>116</v>
      </c>
      <c r="K950" s="235" t="s">
        <v>403</v>
      </c>
      <c r="L950" s="235" t="s">
        <v>55</v>
      </c>
      <c r="M950" s="235" t="s">
        <v>57</v>
      </c>
      <c r="N950" s="235" t="s">
        <v>57</v>
      </c>
      <c r="O950" s="235" t="s">
        <v>12129</v>
      </c>
      <c r="P950" s="235" t="s">
        <v>12130</v>
      </c>
      <c r="Q950" s="235" t="s">
        <v>12131</v>
      </c>
      <c r="R950" s="235" t="s">
        <v>57</v>
      </c>
      <c r="S950" s="235" t="s">
        <v>119</v>
      </c>
      <c r="T950" s="235" t="s">
        <v>53</v>
      </c>
      <c r="U950" s="235" t="s">
        <v>58</v>
      </c>
      <c r="V950" s="235" t="s">
        <v>48</v>
      </c>
      <c r="W950" s="235" t="s">
        <v>12132</v>
      </c>
      <c r="X950" s="235" t="s">
        <v>60</v>
      </c>
      <c r="Y950" s="235">
        <v>0</v>
      </c>
      <c r="Z950" s="235">
        <v>285</v>
      </c>
      <c r="AA950" s="235" t="s"/>
    </row>
    <row r="951" spans="1:27">
      <c r="A951" s="235" t="s">
        <v>12133</v>
      </c>
      <c r="B951" s="235" t="s">
        <v>45</v>
      </c>
      <c r="C951" s="235" t="s">
        <v>8952</v>
      </c>
      <c r="D951" s="235" t="s">
        <v>47</v>
      </c>
      <c r="E951" s="235" t="s">
        <v>48</v>
      </c>
      <c r="F951" s="235" t="s">
        <v>12095</v>
      </c>
      <c r="G951" s="235" t="s">
        <v>12096</v>
      </c>
      <c r="H951" s="235" t="s">
        <v>9766</v>
      </c>
      <c r="I951" s="235" t="s">
        <v>52</v>
      </c>
      <c r="J951" s="235" t="s">
        <v>116</v>
      </c>
      <c r="K951" s="235" t="s">
        <v>162</v>
      </c>
      <c r="L951" s="235" t="s">
        <v>55</v>
      </c>
      <c r="M951" s="235" t="s">
        <v>57</v>
      </c>
      <c r="N951" s="235" t="s">
        <v>57</v>
      </c>
      <c r="O951" s="235" t="s">
        <v>12134</v>
      </c>
      <c r="P951" s="235" t="s">
        <v>12135</v>
      </c>
      <c r="Q951" s="235" t="s">
        <v>8987</v>
      </c>
      <c r="R951" s="235" t="s">
        <v>57</v>
      </c>
      <c r="S951" s="235" t="s">
        <v>119</v>
      </c>
      <c r="T951" s="235" t="s">
        <v>53</v>
      </c>
      <c r="U951" s="235" t="s">
        <v>58</v>
      </c>
      <c r="V951" s="235" t="s">
        <v>48</v>
      </c>
      <c r="W951" s="235" t="s">
        <v>8988</v>
      </c>
      <c r="X951" s="235" t="s">
        <v>60</v>
      </c>
      <c r="Y951" s="235">
        <v>0</v>
      </c>
      <c r="Z951" s="235">
        <v>100</v>
      </c>
      <c r="AA951" s="235" t="s"/>
    </row>
    <row r="952" spans="1:27">
      <c r="A952" s="235" t="s">
        <v>12136</v>
      </c>
      <c r="B952" s="235" t="s">
        <v>45</v>
      </c>
      <c r="C952" s="235" t="s">
        <v>8952</v>
      </c>
      <c r="D952" s="235" t="s">
        <v>47</v>
      </c>
      <c r="E952" s="235" t="s">
        <v>48</v>
      </c>
      <c r="F952" s="235" t="s">
        <v>12137</v>
      </c>
      <c r="G952" s="235" t="s">
        <v>12138</v>
      </c>
      <c r="H952" s="235" t="s">
        <v>10808</v>
      </c>
      <c r="I952" s="235" t="s">
        <v>52</v>
      </c>
      <c r="J952" s="235" t="s">
        <v>53</v>
      </c>
      <c r="K952" s="235" t="s">
        <v>162</v>
      </c>
      <c r="L952" s="235" t="s">
        <v>55</v>
      </c>
      <c r="M952" s="235" t="s">
        <v>9090</v>
      </c>
      <c r="N952" s="235" t="s">
        <v>57</v>
      </c>
      <c r="O952" s="235" t="s">
        <v>47</v>
      </c>
      <c r="P952" s="235" t="s">
        <v>47</v>
      </c>
      <c r="Q952" s="235" t="s">
        <v>57</v>
      </c>
      <c r="R952" s="235" t="s">
        <v>57</v>
      </c>
      <c r="S952" s="235" t="s">
        <v>48</v>
      </c>
      <c r="T952" s="235" t="s">
        <v>48</v>
      </c>
      <c r="U952" s="235" t="s">
        <v>58</v>
      </c>
      <c r="V952" s="235" t="s">
        <v>48</v>
      </c>
      <c r="W952" s="235" t="s">
        <v>9091</v>
      </c>
      <c r="X952" s="235" t="s">
        <v>60</v>
      </c>
      <c r="Y952" s="235">
        <v>1020</v>
      </c>
      <c r="Z952" s="235">
        <v>0</v>
      </c>
      <c r="AA952" s="235" t="s"/>
    </row>
    <row r="953" spans="1:27">
      <c r="A953" s="235" t="s">
        <v>12139</v>
      </c>
      <c r="B953" s="235" t="s">
        <v>45</v>
      </c>
      <c r="C953" s="235" t="s">
        <v>8952</v>
      </c>
      <c r="D953" s="235" t="s">
        <v>47</v>
      </c>
      <c r="E953" s="235" t="s">
        <v>48</v>
      </c>
      <c r="F953" s="235" t="s">
        <v>12137</v>
      </c>
      <c r="G953" s="235" t="s">
        <v>12138</v>
      </c>
      <c r="H953" s="235" t="s">
        <v>10808</v>
      </c>
      <c r="I953" s="235" t="s">
        <v>52</v>
      </c>
      <c r="J953" s="235" t="s">
        <v>116</v>
      </c>
      <c r="K953" s="235" t="s">
        <v>162</v>
      </c>
      <c r="L953" s="235" t="s">
        <v>55</v>
      </c>
      <c r="M953" s="235" t="s">
        <v>57</v>
      </c>
      <c r="N953" s="235" t="s">
        <v>57</v>
      </c>
      <c r="O953" s="235" t="s">
        <v>12140</v>
      </c>
      <c r="P953" s="235" t="s">
        <v>12141</v>
      </c>
      <c r="Q953" s="235" t="s">
        <v>8987</v>
      </c>
      <c r="R953" s="235" t="s">
        <v>57</v>
      </c>
      <c r="S953" s="235" t="s">
        <v>119</v>
      </c>
      <c r="T953" s="235" t="s">
        <v>53</v>
      </c>
      <c r="U953" s="235" t="s">
        <v>58</v>
      </c>
      <c r="V953" s="235" t="s">
        <v>48</v>
      </c>
      <c r="W953" s="235" t="s">
        <v>8988</v>
      </c>
      <c r="X953" s="235" t="s">
        <v>60</v>
      </c>
      <c r="Y953" s="235">
        <v>0</v>
      </c>
      <c r="Z953" s="235">
        <v>100</v>
      </c>
      <c r="AA953" s="235" t="s"/>
    </row>
    <row r="954" spans="1:27">
      <c r="A954" s="235" t="s">
        <v>12142</v>
      </c>
      <c r="B954" s="235" t="s">
        <v>45</v>
      </c>
      <c r="C954" s="235" t="s">
        <v>8952</v>
      </c>
      <c r="D954" s="235" t="s">
        <v>47</v>
      </c>
      <c r="E954" s="235" t="s">
        <v>48</v>
      </c>
      <c r="F954" s="235" t="s">
        <v>12137</v>
      </c>
      <c r="G954" s="235" t="s">
        <v>12138</v>
      </c>
      <c r="H954" s="235" t="s">
        <v>10808</v>
      </c>
      <c r="I954" s="235" t="s">
        <v>52</v>
      </c>
      <c r="J954" s="235" t="s">
        <v>116</v>
      </c>
      <c r="K954" s="235" t="s">
        <v>162</v>
      </c>
      <c r="L954" s="235" t="s">
        <v>55</v>
      </c>
      <c r="M954" s="235" t="s">
        <v>57</v>
      </c>
      <c r="N954" s="235" t="s">
        <v>57</v>
      </c>
      <c r="O954" s="235" t="s">
        <v>12143</v>
      </c>
      <c r="P954" s="235" t="s">
        <v>12144</v>
      </c>
      <c r="Q954" s="235" t="s">
        <v>8987</v>
      </c>
      <c r="R954" s="235" t="s">
        <v>57</v>
      </c>
      <c r="S954" s="235" t="s">
        <v>119</v>
      </c>
      <c r="T954" s="235" t="s">
        <v>53</v>
      </c>
      <c r="U954" s="235" t="s">
        <v>58</v>
      </c>
      <c r="V954" s="235" t="s">
        <v>48</v>
      </c>
      <c r="W954" s="235" t="s">
        <v>8988</v>
      </c>
      <c r="X954" s="235" t="s">
        <v>60</v>
      </c>
      <c r="Y954" s="235">
        <v>0</v>
      </c>
      <c r="Z954" s="235">
        <v>100</v>
      </c>
      <c r="AA954" s="235" t="s"/>
    </row>
    <row r="955" spans="1:27">
      <c r="A955" s="235" t="s">
        <v>12145</v>
      </c>
      <c r="B955" s="235" t="s">
        <v>45</v>
      </c>
      <c r="C955" s="235" t="s">
        <v>8952</v>
      </c>
      <c r="D955" s="235" t="s">
        <v>47</v>
      </c>
      <c r="E955" s="235" t="s">
        <v>48</v>
      </c>
      <c r="F955" s="235" t="s">
        <v>12137</v>
      </c>
      <c r="G955" s="235" t="s">
        <v>12138</v>
      </c>
      <c r="H955" s="235" t="s">
        <v>10808</v>
      </c>
      <c r="I955" s="235" t="s">
        <v>52</v>
      </c>
      <c r="J955" s="235" t="s">
        <v>116</v>
      </c>
      <c r="K955" s="235" t="s">
        <v>162</v>
      </c>
      <c r="L955" s="235" t="s">
        <v>55</v>
      </c>
      <c r="M955" s="235" t="s">
        <v>57</v>
      </c>
      <c r="N955" s="235" t="s">
        <v>57</v>
      </c>
      <c r="O955" s="235" t="s">
        <v>12146</v>
      </c>
      <c r="P955" s="235" t="s">
        <v>12147</v>
      </c>
      <c r="Q955" s="235" t="s">
        <v>8987</v>
      </c>
      <c r="R955" s="235" t="s">
        <v>57</v>
      </c>
      <c r="S955" s="235" t="s">
        <v>119</v>
      </c>
      <c r="T955" s="235" t="s">
        <v>53</v>
      </c>
      <c r="U955" s="235" t="s">
        <v>58</v>
      </c>
      <c r="V955" s="235" t="s">
        <v>48</v>
      </c>
      <c r="W955" s="235" t="s">
        <v>8988</v>
      </c>
      <c r="X955" s="235" t="s">
        <v>60</v>
      </c>
      <c r="Y955" s="235">
        <v>0</v>
      </c>
      <c r="Z955" s="235">
        <v>100</v>
      </c>
      <c r="AA955" s="235" t="s"/>
    </row>
    <row r="956" spans="1:27">
      <c r="A956" s="235" t="s">
        <v>12148</v>
      </c>
      <c r="B956" s="235" t="s">
        <v>45</v>
      </c>
      <c r="C956" s="235" t="s">
        <v>8952</v>
      </c>
      <c r="D956" s="235" t="s">
        <v>47</v>
      </c>
      <c r="E956" s="235" t="s">
        <v>48</v>
      </c>
      <c r="F956" s="235" t="s">
        <v>12149</v>
      </c>
      <c r="G956" s="235" t="s">
        <v>12150</v>
      </c>
      <c r="H956" s="235" t="s">
        <v>12025</v>
      </c>
      <c r="I956" s="235" t="s">
        <v>52</v>
      </c>
      <c r="J956" s="235" t="s">
        <v>53</v>
      </c>
      <c r="K956" s="235" t="s">
        <v>467</v>
      </c>
      <c r="L956" s="235" t="s">
        <v>55</v>
      </c>
      <c r="M956" s="235" t="s">
        <v>2786</v>
      </c>
      <c r="N956" s="235" t="s">
        <v>57</v>
      </c>
      <c r="O956" s="235" t="s">
        <v>47</v>
      </c>
      <c r="P956" s="235" t="s">
        <v>47</v>
      </c>
      <c r="Q956" s="235" t="s">
        <v>57</v>
      </c>
      <c r="R956" s="235" t="s">
        <v>57</v>
      </c>
      <c r="S956" s="235" t="s">
        <v>48</v>
      </c>
      <c r="T956" s="235" t="s">
        <v>48</v>
      </c>
      <c r="U956" s="235" t="s">
        <v>58</v>
      </c>
      <c r="V956" s="235" t="s">
        <v>48</v>
      </c>
      <c r="W956" s="235" t="s">
        <v>2787</v>
      </c>
      <c r="X956" s="235" t="s">
        <v>60</v>
      </c>
      <c r="Y956" s="235">
        <v>385</v>
      </c>
      <c r="Z956" s="235">
        <v>0</v>
      </c>
      <c r="AA956" s="235" t="s"/>
    </row>
    <row r="957" spans="1:27">
      <c r="A957" s="235" t="s">
        <v>12151</v>
      </c>
      <c r="B957" s="235" t="s">
        <v>45</v>
      </c>
      <c r="C957" s="235" t="s">
        <v>8952</v>
      </c>
      <c r="D957" s="235" t="s">
        <v>47</v>
      </c>
      <c r="E957" s="235" t="s">
        <v>48</v>
      </c>
      <c r="F957" s="235" t="s">
        <v>12149</v>
      </c>
      <c r="G957" s="235" t="s">
        <v>12150</v>
      </c>
      <c r="H957" s="235" t="s">
        <v>12025</v>
      </c>
      <c r="I957" s="235" t="s">
        <v>52</v>
      </c>
      <c r="J957" s="235" t="s">
        <v>116</v>
      </c>
      <c r="K957" s="235" t="s">
        <v>467</v>
      </c>
      <c r="L957" s="235" t="s">
        <v>55</v>
      </c>
      <c r="M957" s="235" t="s">
        <v>57</v>
      </c>
      <c r="N957" s="235" t="s">
        <v>57</v>
      </c>
      <c r="O957" s="235" t="s">
        <v>12152</v>
      </c>
      <c r="P957" s="235" t="s">
        <v>12153</v>
      </c>
      <c r="Q957" s="235" t="s">
        <v>8987</v>
      </c>
      <c r="R957" s="235" t="s">
        <v>57</v>
      </c>
      <c r="S957" s="235" t="s">
        <v>119</v>
      </c>
      <c r="T957" s="235" t="s">
        <v>53</v>
      </c>
      <c r="U957" s="235" t="s">
        <v>58</v>
      </c>
      <c r="V957" s="235" t="s">
        <v>48</v>
      </c>
      <c r="W957" s="235" t="s">
        <v>8988</v>
      </c>
      <c r="X957" s="235" t="s">
        <v>60</v>
      </c>
      <c r="Y957" s="235">
        <v>0</v>
      </c>
      <c r="Z957" s="235">
        <v>100</v>
      </c>
      <c r="AA957" s="235" t="s"/>
    </row>
    <row r="958" spans="1:27">
      <c r="A958" s="235" t="s">
        <v>12154</v>
      </c>
      <c r="B958" s="235" t="s">
        <v>45</v>
      </c>
      <c r="C958" s="235" t="s">
        <v>8952</v>
      </c>
      <c r="D958" s="235" t="s">
        <v>47</v>
      </c>
      <c r="E958" s="235" t="s">
        <v>48</v>
      </c>
      <c r="F958" s="235" t="s">
        <v>12155</v>
      </c>
      <c r="G958" s="235" t="s">
        <v>12156</v>
      </c>
      <c r="H958" s="235" t="s">
        <v>12157</v>
      </c>
      <c r="I958" s="235" t="s">
        <v>52</v>
      </c>
      <c r="J958" s="235" t="s">
        <v>53</v>
      </c>
      <c r="K958" s="235" t="s">
        <v>417</v>
      </c>
      <c r="L958" s="235" t="s">
        <v>55</v>
      </c>
      <c r="M958" s="235" t="s">
        <v>9169</v>
      </c>
      <c r="N958" s="235" t="s">
        <v>57</v>
      </c>
      <c r="O958" s="235" t="s">
        <v>47</v>
      </c>
      <c r="P958" s="235" t="s">
        <v>47</v>
      </c>
      <c r="Q958" s="235" t="s">
        <v>57</v>
      </c>
      <c r="R958" s="235" t="s">
        <v>57</v>
      </c>
      <c r="S958" s="235" t="s">
        <v>48</v>
      </c>
      <c r="T958" s="235" t="s">
        <v>48</v>
      </c>
      <c r="U958" s="235" t="s">
        <v>58</v>
      </c>
      <c r="V958" s="235" t="s">
        <v>48</v>
      </c>
      <c r="W958" s="235" t="s">
        <v>9170</v>
      </c>
      <c r="X958" s="235" t="s">
        <v>60</v>
      </c>
      <c r="Y958" s="235">
        <v>235</v>
      </c>
      <c r="Z958" s="235">
        <v>0</v>
      </c>
      <c r="AA958" s="235" t="s"/>
    </row>
    <row r="959" spans="1:27">
      <c r="A959" s="235" t="s">
        <v>12158</v>
      </c>
      <c r="B959" s="235" t="s">
        <v>45</v>
      </c>
      <c r="C959" s="235" t="s">
        <v>8952</v>
      </c>
      <c r="D959" s="235" t="s">
        <v>47</v>
      </c>
      <c r="E959" s="235" t="s">
        <v>48</v>
      </c>
      <c r="F959" s="235" t="s">
        <v>12155</v>
      </c>
      <c r="G959" s="235" t="s">
        <v>12156</v>
      </c>
      <c r="H959" s="235" t="s">
        <v>12157</v>
      </c>
      <c r="I959" s="235" t="s">
        <v>52</v>
      </c>
      <c r="J959" s="235" t="s">
        <v>116</v>
      </c>
      <c r="K959" s="235" t="s">
        <v>417</v>
      </c>
      <c r="L959" s="235" t="s">
        <v>55</v>
      </c>
      <c r="M959" s="235" t="s">
        <v>57</v>
      </c>
      <c r="N959" s="235" t="s">
        <v>57</v>
      </c>
      <c r="O959" s="235" t="s">
        <v>12159</v>
      </c>
      <c r="P959" s="235" t="s">
        <v>12160</v>
      </c>
      <c r="Q959" s="235" t="s">
        <v>8987</v>
      </c>
      <c r="R959" s="235" t="s">
        <v>57</v>
      </c>
      <c r="S959" s="235" t="s">
        <v>119</v>
      </c>
      <c r="T959" s="235" t="s">
        <v>53</v>
      </c>
      <c r="U959" s="235" t="s">
        <v>58</v>
      </c>
      <c r="V959" s="235" t="s">
        <v>48</v>
      </c>
      <c r="W959" s="235" t="s">
        <v>8988</v>
      </c>
      <c r="X959" s="235" t="s">
        <v>60</v>
      </c>
      <c r="Y959" s="235">
        <v>0</v>
      </c>
      <c r="Z959" s="235">
        <v>100</v>
      </c>
      <c r="AA959" s="235" t="s"/>
    </row>
    <row r="960" spans="1:27">
      <c r="A960" s="235" t="s">
        <v>12161</v>
      </c>
      <c r="B960" s="235" t="s">
        <v>45</v>
      </c>
      <c r="C960" s="235" t="s">
        <v>8952</v>
      </c>
      <c r="D960" s="235" t="s">
        <v>47</v>
      </c>
      <c r="E960" s="235" t="s">
        <v>48</v>
      </c>
      <c r="F960" s="235" t="s">
        <v>12162</v>
      </c>
      <c r="G960" s="235" t="s">
        <v>12163</v>
      </c>
      <c r="H960" s="235" t="s">
        <v>11715</v>
      </c>
      <c r="I960" s="235" t="s">
        <v>52</v>
      </c>
      <c r="J960" s="235" t="s">
        <v>53</v>
      </c>
      <c r="K960" s="235" t="s">
        <v>385</v>
      </c>
      <c r="L960" s="235" t="s">
        <v>55</v>
      </c>
      <c r="M960" s="235" t="s">
        <v>10523</v>
      </c>
      <c r="N960" s="235" t="s">
        <v>57</v>
      </c>
      <c r="O960" s="235" t="s">
        <v>47</v>
      </c>
      <c r="P960" s="235" t="s">
        <v>47</v>
      </c>
      <c r="Q960" s="235" t="s">
        <v>57</v>
      </c>
      <c r="R960" s="235" t="s">
        <v>57</v>
      </c>
      <c r="S960" s="235" t="s">
        <v>48</v>
      </c>
      <c r="T960" s="235" t="s">
        <v>48</v>
      </c>
      <c r="U960" s="235" t="s">
        <v>58</v>
      </c>
      <c r="V960" s="235" t="s">
        <v>48</v>
      </c>
      <c r="W960" s="235" t="s">
        <v>10524</v>
      </c>
      <c r="X960" s="235" t="s">
        <v>60</v>
      </c>
      <c r="Y960" s="235">
        <v>1120</v>
      </c>
      <c r="Z960" s="235">
        <v>0</v>
      </c>
      <c r="AA960" s="235" t="s"/>
    </row>
    <row r="961" spans="1:27">
      <c r="A961" s="235" t="s">
        <v>12164</v>
      </c>
      <c r="B961" s="235" t="s">
        <v>45</v>
      </c>
      <c r="C961" s="235" t="s">
        <v>8952</v>
      </c>
      <c r="D961" s="235" t="s">
        <v>47</v>
      </c>
      <c r="E961" s="235" t="s">
        <v>48</v>
      </c>
      <c r="F961" s="235" t="s">
        <v>12165</v>
      </c>
      <c r="G961" s="235" t="s">
        <v>12166</v>
      </c>
      <c r="H961" s="235" t="s">
        <v>10019</v>
      </c>
      <c r="I961" s="235" t="s">
        <v>52</v>
      </c>
      <c r="J961" s="235" t="s">
        <v>53</v>
      </c>
      <c r="K961" s="235" t="s">
        <v>385</v>
      </c>
      <c r="L961" s="235" t="s">
        <v>55</v>
      </c>
      <c r="M961" s="235" t="s">
        <v>9164</v>
      </c>
      <c r="N961" s="235" t="s">
        <v>57</v>
      </c>
      <c r="O961" s="235" t="s">
        <v>47</v>
      </c>
      <c r="P961" s="235" t="s">
        <v>47</v>
      </c>
      <c r="Q961" s="235" t="s">
        <v>57</v>
      </c>
      <c r="R961" s="235" t="s">
        <v>57</v>
      </c>
      <c r="S961" s="235" t="s">
        <v>48</v>
      </c>
      <c r="T961" s="235" t="s">
        <v>48</v>
      </c>
      <c r="U961" s="235" t="s">
        <v>58</v>
      </c>
      <c r="V961" s="235" t="s">
        <v>48</v>
      </c>
      <c r="W961" s="235" t="s">
        <v>9165</v>
      </c>
      <c r="X961" s="235" t="s">
        <v>60</v>
      </c>
      <c r="Y961" s="235">
        <v>290</v>
      </c>
      <c r="Z961" s="235">
        <v>0</v>
      </c>
      <c r="AA961" s="235" t="s"/>
    </row>
    <row r="962" spans="1:27">
      <c r="A962" s="235" t="s">
        <v>12167</v>
      </c>
      <c r="B962" s="235" t="s">
        <v>45</v>
      </c>
      <c r="C962" s="235" t="s">
        <v>8952</v>
      </c>
      <c r="D962" s="235" t="s">
        <v>47</v>
      </c>
      <c r="E962" s="235" t="s">
        <v>48</v>
      </c>
      <c r="F962" s="235" t="s">
        <v>12168</v>
      </c>
      <c r="G962" s="235" t="s">
        <v>12169</v>
      </c>
      <c r="H962" s="235" t="s">
        <v>11112</v>
      </c>
      <c r="I962" s="235" t="s">
        <v>52</v>
      </c>
      <c r="J962" s="235" t="s">
        <v>53</v>
      </c>
      <c r="K962" s="235" t="s">
        <v>1534</v>
      </c>
      <c r="L962" s="235" t="s">
        <v>55</v>
      </c>
      <c r="M962" s="235" t="s">
        <v>8969</v>
      </c>
      <c r="N962" s="235" t="s">
        <v>57</v>
      </c>
      <c r="O962" s="235" t="s">
        <v>47</v>
      </c>
      <c r="P962" s="235" t="s">
        <v>47</v>
      </c>
      <c r="Q962" s="235" t="s">
        <v>57</v>
      </c>
      <c r="R962" s="235" t="s">
        <v>57</v>
      </c>
      <c r="S962" s="235" t="s">
        <v>48</v>
      </c>
      <c r="T962" s="235" t="s">
        <v>48</v>
      </c>
      <c r="U962" s="235" t="s">
        <v>58</v>
      </c>
      <c r="V962" s="235" t="s">
        <v>48</v>
      </c>
      <c r="W962" s="235" t="s">
        <v>8970</v>
      </c>
      <c r="X962" s="235" t="s">
        <v>60</v>
      </c>
      <c r="Y962" s="235">
        <v>300</v>
      </c>
      <c r="Z962" s="235">
        <v>0</v>
      </c>
      <c r="AA962" s="235" t="s"/>
    </row>
    <row r="963" spans="1:27">
      <c r="A963" s="235" t="s">
        <v>12170</v>
      </c>
      <c r="B963" s="235" t="s">
        <v>45</v>
      </c>
      <c r="C963" s="235" t="s">
        <v>8952</v>
      </c>
      <c r="D963" s="235" t="s">
        <v>47</v>
      </c>
      <c r="E963" s="235" t="s">
        <v>48</v>
      </c>
      <c r="F963" s="235" t="s">
        <v>12162</v>
      </c>
      <c r="G963" s="235" t="s">
        <v>12163</v>
      </c>
      <c r="H963" s="235" t="s">
        <v>11715</v>
      </c>
      <c r="I963" s="235" t="s">
        <v>52</v>
      </c>
      <c r="J963" s="235" t="s">
        <v>116</v>
      </c>
      <c r="K963" s="235" t="s">
        <v>385</v>
      </c>
      <c r="L963" s="235" t="s">
        <v>55</v>
      </c>
      <c r="M963" s="235" t="s">
        <v>57</v>
      </c>
      <c r="N963" s="235" t="s">
        <v>57</v>
      </c>
      <c r="O963" s="235" t="s">
        <v>12171</v>
      </c>
      <c r="P963" s="235" t="s">
        <v>12172</v>
      </c>
      <c r="Q963" s="235" t="s">
        <v>10303</v>
      </c>
      <c r="R963" s="235" t="s">
        <v>57</v>
      </c>
      <c r="S963" s="235" t="s">
        <v>119</v>
      </c>
      <c r="T963" s="235" t="s">
        <v>53</v>
      </c>
      <c r="U963" s="235" t="s">
        <v>58</v>
      </c>
      <c r="V963" s="235" t="s">
        <v>48</v>
      </c>
      <c r="W963" s="235" t="s">
        <v>10304</v>
      </c>
      <c r="X963" s="235" t="s">
        <v>60</v>
      </c>
      <c r="Y963" s="235">
        <v>0</v>
      </c>
      <c r="Z963" s="235">
        <v>350</v>
      </c>
      <c r="AA963" s="235" t="s"/>
    </row>
    <row r="964" spans="1:27">
      <c r="A964" s="235" t="s">
        <v>12173</v>
      </c>
      <c r="B964" s="235" t="s">
        <v>45</v>
      </c>
      <c r="C964" s="235" t="s">
        <v>8952</v>
      </c>
      <c r="D964" s="235" t="s">
        <v>47</v>
      </c>
      <c r="E964" s="235" t="s">
        <v>48</v>
      </c>
      <c r="F964" s="235" t="s">
        <v>12162</v>
      </c>
      <c r="G964" s="235" t="s">
        <v>12163</v>
      </c>
      <c r="H964" s="235" t="s">
        <v>11715</v>
      </c>
      <c r="I964" s="235" t="s">
        <v>52</v>
      </c>
      <c r="J964" s="235" t="s">
        <v>116</v>
      </c>
      <c r="K964" s="235" t="s">
        <v>385</v>
      </c>
      <c r="L964" s="235" t="s">
        <v>55</v>
      </c>
      <c r="M964" s="235" t="s">
        <v>57</v>
      </c>
      <c r="N964" s="235" t="s">
        <v>57</v>
      </c>
      <c r="O964" s="235" t="s">
        <v>12174</v>
      </c>
      <c r="P964" s="235" t="s">
        <v>12175</v>
      </c>
      <c r="Q964" s="235" t="s">
        <v>8998</v>
      </c>
      <c r="R964" s="235" t="s">
        <v>57</v>
      </c>
      <c r="S964" s="235" t="s">
        <v>119</v>
      </c>
      <c r="T964" s="235" t="s">
        <v>53</v>
      </c>
      <c r="U964" s="235" t="s">
        <v>58</v>
      </c>
      <c r="V964" s="235" t="s">
        <v>48</v>
      </c>
      <c r="W964" s="235" t="s">
        <v>8999</v>
      </c>
      <c r="X964" s="235" t="s">
        <v>60</v>
      </c>
      <c r="Y964" s="235">
        <v>0</v>
      </c>
      <c r="Z964" s="235">
        <v>400</v>
      </c>
      <c r="AA964" s="235" t="s"/>
    </row>
    <row r="965" spans="1:27">
      <c r="A965" s="235" t="s">
        <v>12176</v>
      </c>
      <c r="B965" s="235" t="s">
        <v>45</v>
      </c>
      <c r="C965" s="235" t="s">
        <v>8952</v>
      </c>
      <c r="D965" s="235" t="s">
        <v>47</v>
      </c>
      <c r="E965" s="235" t="s">
        <v>48</v>
      </c>
      <c r="F965" s="235" t="s">
        <v>12165</v>
      </c>
      <c r="G965" s="235" t="s">
        <v>12166</v>
      </c>
      <c r="H965" s="235" t="s">
        <v>10019</v>
      </c>
      <c r="I965" s="235" t="s">
        <v>52</v>
      </c>
      <c r="J965" s="235" t="s">
        <v>116</v>
      </c>
      <c r="K965" s="235" t="s">
        <v>385</v>
      </c>
      <c r="L965" s="235" t="s">
        <v>55</v>
      </c>
      <c r="M965" s="235" t="s">
        <v>57</v>
      </c>
      <c r="N965" s="235" t="s">
        <v>57</v>
      </c>
      <c r="O965" s="235" t="s">
        <v>12177</v>
      </c>
      <c r="P965" s="235" t="s">
        <v>12178</v>
      </c>
      <c r="Q965" s="235" t="s">
        <v>8987</v>
      </c>
      <c r="R965" s="235" t="s">
        <v>57</v>
      </c>
      <c r="S965" s="235" t="s">
        <v>119</v>
      </c>
      <c r="T965" s="235" t="s">
        <v>53</v>
      </c>
      <c r="U965" s="235" t="s">
        <v>58</v>
      </c>
      <c r="V965" s="235" t="s">
        <v>48</v>
      </c>
      <c r="W965" s="235" t="s">
        <v>8988</v>
      </c>
      <c r="X965" s="235" t="s">
        <v>60</v>
      </c>
      <c r="Y965" s="235">
        <v>0</v>
      </c>
      <c r="Z965" s="235">
        <v>100</v>
      </c>
      <c r="AA965" s="235" t="s"/>
    </row>
    <row r="966" spans="1:27">
      <c r="A966" s="235" t="s">
        <v>12179</v>
      </c>
      <c r="B966" s="235" t="s">
        <v>45</v>
      </c>
      <c r="C966" s="235" t="s">
        <v>8952</v>
      </c>
      <c r="D966" s="235" t="s">
        <v>47</v>
      </c>
      <c r="E966" s="235" t="s">
        <v>48</v>
      </c>
      <c r="F966" s="235" t="s">
        <v>12180</v>
      </c>
      <c r="G966" s="235" t="s">
        <v>12181</v>
      </c>
      <c r="H966" s="235" t="s">
        <v>10019</v>
      </c>
      <c r="I966" s="235" t="s">
        <v>52</v>
      </c>
      <c r="J966" s="235" t="s">
        <v>53</v>
      </c>
      <c r="K966" s="235" t="s">
        <v>385</v>
      </c>
      <c r="L966" s="235" t="s">
        <v>55</v>
      </c>
      <c r="M966" s="235" t="s">
        <v>9164</v>
      </c>
      <c r="N966" s="235" t="s">
        <v>57</v>
      </c>
      <c r="O966" s="235" t="s">
        <v>47</v>
      </c>
      <c r="P966" s="235" t="s">
        <v>47</v>
      </c>
      <c r="Q966" s="235" t="s">
        <v>57</v>
      </c>
      <c r="R966" s="235" t="s">
        <v>57</v>
      </c>
      <c r="S966" s="235" t="s">
        <v>48</v>
      </c>
      <c r="T966" s="235" t="s">
        <v>48</v>
      </c>
      <c r="U966" s="235" t="s">
        <v>58</v>
      </c>
      <c r="V966" s="235" t="s">
        <v>48</v>
      </c>
      <c r="W966" s="235" t="s">
        <v>9165</v>
      </c>
      <c r="X966" s="235" t="s">
        <v>60</v>
      </c>
      <c r="Y966" s="235">
        <v>290</v>
      </c>
      <c r="Z966" s="235">
        <v>0</v>
      </c>
      <c r="AA966" s="235" t="s"/>
    </row>
    <row r="967" spans="1:27">
      <c r="A967" s="235" t="s">
        <v>12182</v>
      </c>
      <c r="B967" s="235" t="s">
        <v>45</v>
      </c>
      <c r="C967" s="235" t="s">
        <v>8952</v>
      </c>
      <c r="D967" s="235" t="s">
        <v>47</v>
      </c>
      <c r="E967" s="235" t="s">
        <v>48</v>
      </c>
      <c r="F967" s="235" t="s">
        <v>12183</v>
      </c>
      <c r="G967" s="235" t="s">
        <v>12184</v>
      </c>
      <c r="H967" s="235" t="s">
        <v>9393</v>
      </c>
      <c r="I967" s="235" t="s">
        <v>52</v>
      </c>
      <c r="J967" s="235" t="s">
        <v>53</v>
      </c>
      <c r="K967" s="235" t="s">
        <v>385</v>
      </c>
      <c r="L967" s="235" t="s">
        <v>55</v>
      </c>
      <c r="M967" s="235" t="s">
        <v>9169</v>
      </c>
      <c r="N967" s="235" t="s">
        <v>57</v>
      </c>
      <c r="O967" s="235" t="s">
        <v>47</v>
      </c>
      <c r="P967" s="235" t="s">
        <v>47</v>
      </c>
      <c r="Q967" s="235" t="s">
        <v>57</v>
      </c>
      <c r="R967" s="235" t="s">
        <v>57</v>
      </c>
      <c r="S967" s="235" t="s">
        <v>48</v>
      </c>
      <c r="T967" s="235" t="s">
        <v>48</v>
      </c>
      <c r="U967" s="235" t="s">
        <v>58</v>
      </c>
      <c r="V967" s="235" t="s">
        <v>48</v>
      </c>
      <c r="W967" s="235" t="s">
        <v>9170</v>
      </c>
      <c r="X967" s="235" t="s">
        <v>60</v>
      </c>
      <c r="Y967" s="235">
        <v>235</v>
      </c>
      <c r="Z967" s="235">
        <v>0</v>
      </c>
      <c r="AA967" s="235" t="s"/>
    </row>
    <row r="968" spans="1:27">
      <c r="A968" s="235" t="s">
        <v>12185</v>
      </c>
      <c r="B968" s="235" t="s">
        <v>45</v>
      </c>
      <c r="C968" s="235" t="s">
        <v>8952</v>
      </c>
      <c r="D968" s="235" t="s">
        <v>47</v>
      </c>
      <c r="E968" s="235" t="s">
        <v>48</v>
      </c>
      <c r="F968" s="235" t="s">
        <v>12168</v>
      </c>
      <c r="G968" s="235" t="s">
        <v>12169</v>
      </c>
      <c r="H968" s="235" t="s">
        <v>11112</v>
      </c>
      <c r="I968" s="235" t="s">
        <v>52</v>
      </c>
      <c r="J968" s="235" t="s">
        <v>116</v>
      </c>
      <c r="K968" s="235" t="s">
        <v>1534</v>
      </c>
      <c r="L968" s="235" t="s">
        <v>55</v>
      </c>
      <c r="M968" s="235" t="s">
        <v>57</v>
      </c>
      <c r="N968" s="235" t="s">
        <v>57</v>
      </c>
      <c r="O968" s="235" t="s">
        <v>12186</v>
      </c>
      <c r="P968" s="235" t="s">
        <v>12187</v>
      </c>
      <c r="Q968" s="235" t="s">
        <v>8987</v>
      </c>
      <c r="R968" s="235" t="s">
        <v>57</v>
      </c>
      <c r="S968" s="235" t="s">
        <v>119</v>
      </c>
      <c r="T968" s="235" t="s">
        <v>53</v>
      </c>
      <c r="U968" s="235" t="s">
        <v>58</v>
      </c>
      <c r="V968" s="235" t="s">
        <v>48</v>
      </c>
      <c r="W968" s="235" t="s">
        <v>8988</v>
      </c>
      <c r="X968" s="235" t="s">
        <v>60</v>
      </c>
      <c r="Y968" s="235">
        <v>0</v>
      </c>
      <c r="Z968" s="235">
        <v>100</v>
      </c>
      <c r="AA968" s="235" t="s"/>
    </row>
    <row r="969" spans="1:27">
      <c r="A969" s="235" t="s">
        <v>12188</v>
      </c>
      <c r="B969" s="235" t="s">
        <v>45</v>
      </c>
      <c r="C969" s="235" t="s">
        <v>8952</v>
      </c>
      <c r="D969" s="235" t="s">
        <v>47</v>
      </c>
      <c r="E969" s="235" t="s">
        <v>48</v>
      </c>
      <c r="F969" s="235" t="s">
        <v>12180</v>
      </c>
      <c r="G969" s="235" t="s">
        <v>12181</v>
      </c>
      <c r="H969" s="235" t="s">
        <v>10019</v>
      </c>
      <c r="I969" s="235" t="s">
        <v>52</v>
      </c>
      <c r="J969" s="235" t="s">
        <v>116</v>
      </c>
      <c r="K969" s="235" t="s">
        <v>385</v>
      </c>
      <c r="L969" s="235" t="s">
        <v>55</v>
      </c>
      <c r="M969" s="235" t="s">
        <v>57</v>
      </c>
      <c r="N969" s="235" t="s">
        <v>57</v>
      </c>
      <c r="O969" s="235" t="s">
        <v>12189</v>
      </c>
      <c r="P969" s="235" t="s">
        <v>12190</v>
      </c>
      <c r="Q969" s="235" t="s">
        <v>8987</v>
      </c>
      <c r="R969" s="235" t="s">
        <v>57</v>
      </c>
      <c r="S969" s="235" t="s">
        <v>119</v>
      </c>
      <c r="T969" s="235" t="s">
        <v>53</v>
      </c>
      <c r="U969" s="235" t="s">
        <v>58</v>
      </c>
      <c r="V969" s="235" t="s">
        <v>48</v>
      </c>
      <c r="W969" s="235" t="s">
        <v>8988</v>
      </c>
      <c r="X969" s="235" t="s">
        <v>60</v>
      </c>
      <c r="Y969" s="235">
        <v>0</v>
      </c>
      <c r="Z969" s="235">
        <v>100</v>
      </c>
      <c r="AA969" s="235" t="s"/>
    </row>
    <row r="970" spans="1:27">
      <c r="A970" s="235" t="s">
        <v>12191</v>
      </c>
      <c r="B970" s="235" t="s">
        <v>45</v>
      </c>
      <c r="C970" s="235" t="s">
        <v>8952</v>
      </c>
      <c r="D970" s="235" t="s">
        <v>47</v>
      </c>
      <c r="E970" s="235" t="s">
        <v>48</v>
      </c>
      <c r="F970" s="235" t="s">
        <v>12183</v>
      </c>
      <c r="G970" s="235" t="s">
        <v>12184</v>
      </c>
      <c r="H970" s="235" t="s">
        <v>9393</v>
      </c>
      <c r="I970" s="235" t="s">
        <v>52</v>
      </c>
      <c r="J970" s="235" t="s">
        <v>116</v>
      </c>
      <c r="K970" s="235" t="s">
        <v>385</v>
      </c>
      <c r="L970" s="235" t="s">
        <v>55</v>
      </c>
      <c r="M970" s="235" t="s">
        <v>57</v>
      </c>
      <c r="N970" s="235" t="s">
        <v>57</v>
      </c>
      <c r="O970" s="235" t="s">
        <v>12192</v>
      </c>
      <c r="P970" s="235" t="s">
        <v>12193</v>
      </c>
      <c r="Q970" s="235" t="s">
        <v>8987</v>
      </c>
      <c r="R970" s="235" t="s">
        <v>57</v>
      </c>
      <c r="S970" s="235" t="s">
        <v>119</v>
      </c>
      <c r="T970" s="235" t="s">
        <v>53</v>
      </c>
      <c r="U970" s="235" t="s">
        <v>58</v>
      </c>
      <c r="V970" s="235" t="s">
        <v>48</v>
      </c>
      <c r="W970" s="235" t="s">
        <v>8988</v>
      </c>
      <c r="X970" s="235" t="s">
        <v>60</v>
      </c>
      <c r="Y970" s="235">
        <v>0</v>
      </c>
      <c r="Z970" s="235">
        <v>100</v>
      </c>
      <c r="AA970" s="235" t="s"/>
    </row>
    <row r="971" spans="1:27">
      <c r="A971" s="235" t="s">
        <v>12194</v>
      </c>
      <c r="B971" s="235" t="s">
        <v>45</v>
      </c>
      <c r="C971" s="235" t="s">
        <v>8952</v>
      </c>
      <c r="D971" s="235" t="s">
        <v>47</v>
      </c>
      <c r="E971" s="235" t="s">
        <v>48</v>
      </c>
      <c r="F971" s="235" t="s">
        <v>12195</v>
      </c>
      <c r="G971" s="235" t="s">
        <v>12196</v>
      </c>
      <c r="H971" s="235" t="s">
        <v>10019</v>
      </c>
      <c r="I971" s="235" t="s">
        <v>52</v>
      </c>
      <c r="J971" s="235" t="s">
        <v>53</v>
      </c>
      <c r="K971" s="235" t="s">
        <v>385</v>
      </c>
      <c r="L971" s="235" t="s">
        <v>55</v>
      </c>
      <c r="M971" s="235" t="s">
        <v>9164</v>
      </c>
      <c r="N971" s="235" t="s">
        <v>57</v>
      </c>
      <c r="O971" s="235" t="s">
        <v>47</v>
      </c>
      <c r="P971" s="235" t="s">
        <v>47</v>
      </c>
      <c r="Q971" s="235" t="s">
        <v>57</v>
      </c>
      <c r="R971" s="235" t="s">
        <v>57</v>
      </c>
      <c r="S971" s="235" t="s">
        <v>48</v>
      </c>
      <c r="T971" s="235" t="s">
        <v>48</v>
      </c>
      <c r="U971" s="235" t="s">
        <v>58</v>
      </c>
      <c r="V971" s="235" t="s">
        <v>48</v>
      </c>
      <c r="W971" s="235" t="s">
        <v>9165</v>
      </c>
      <c r="X971" s="235" t="s">
        <v>60</v>
      </c>
      <c r="Y971" s="235">
        <v>290</v>
      </c>
      <c r="Z971" s="235">
        <v>0</v>
      </c>
      <c r="AA971" s="235" t="s"/>
    </row>
    <row r="972" spans="1:27">
      <c r="A972" s="235" t="s">
        <v>12197</v>
      </c>
      <c r="B972" s="235" t="s">
        <v>45</v>
      </c>
      <c r="C972" s="235" t="s">
        <v>8952</v>
      </c>
      <c r="D972" s="235" t="s">
        <v>47</v>
      </c>
      <c r="E972" s="235" t="s">
        <v>48</v>
      </c>
      <c r="F972" s="235" t="s">
        <v>12198</v>
      </c>
      <c r="G972" s="235" t="s">
        <v>12199</v>
      </c>
      <c r="H972" s="235" t="s">
        <v>11112</v>
      </c>
      <c r="I972" s="235" t="s">
        <v>52</v>
      </c>
      <c r="J972" s="235" t="s">
        <v>53</v>
      </c>
      <c r="K972" s="235" t="s">
        <v>1534</v>
      </c>
      <c r="L972" s="235" t="s">
        <v>55</v>
      </c>
      <c r="M972" s="235" t="s">
        <v>8969</v>
      </c>
      <c r="N972" s="235" t="s">
        <v>57</v>
      </c>
      <c r="O972" s="235" t="s">
        <v>47</v>
      </c>
      <c r="P972" s="235" t="s">
        <v>47</v>
      </c>
      <c r="Q972" s="235" t="s">
        <v>57</v>
      </c>
      <c r="R972" s="235" t="s">
        <v>57</v>
      </c>
      <c r="S972" s="235" t="s">
        <v>48</v>
      </c>
      <c r="T972" s="235" t="s">
        <v>48</v>
      </c>
      <c r="U972" s="235" t="s">
        <v>58</v>
      </c>
      <c r="V972" s="235" t="s">
        <v>48</v>
      </c>
      <c r="W972" s="235" t="s">
        <v>8970</v>
      </c>
      <c r="X972" s="235" t="s">
        <v>60</v>
      </c>
      <c r="Y972" s="235">
        <v>300</v>
      </c>
      <c r="Z972" s="235">
        <v>0</v>
      </c>
      <c r="AA972" s="235" t="s"/>
    </row>
    <row r="973" spans="1:27">
      <c r="A973" s="235" t="s">
        <v>12200</v>
      </c>
      <c r="B973" s="235" t="s">
        <v>45</v>
      </c>
      <c r="C973" s="235" t="s">
        <v>8952</v>
      </c>
      <c r="D973" s="235" t="s">
        <v>47</v>
      </c>
      <c r="E973" s="235" t="s">
        <v>48</v>
      </c>
      <c r="F973" s="235" t="s">
        <v>12201</v>
      </c>
      <c r="G973" s="235" t="s">
        <v>12202</v>
      </c>
      <c r="H973" s="235" t="s">
        <v>11112</v>
      </c>
      <c r="I973" s="235" t="s">
        <v>52</v>
      </c>
      <c r="J973" s="235" t="s">
        <v>53</v>
      </c>
      <c r="K973" s="235" t="s">
        <v>1534</v>
      </c>
      <c r="L973" s="235" t="s">
        <v>55</v>
      </c>
      <c r="M973" s="235" t="s">
        <v>9169</v>
      </c>
      <c r="N973" s="235" t="s">
        <v>57</v>
      </c>
      <c r="O973" s="235" t="s">
        <v>47</v>
      </c>
      <c r="P973" s="235" t="s">
        <v>47</v>
      </c>
      <c r="Q973" s="235" t="s">
        <v>57</v>
      </c>
      <c r="R973" s="235" t="s">
        <v>57</v>
      </c>
      <c r="S973" s="235" t="s">
        <v>48</v>
      </c>
      <c r="T973" s="235" t="s">
        <v>48</v>
      </c>
      <c r="U973" s="235" t="s">
        <v>58</v>
      </c>
      <c r="V973" s="235" t="s">
        <v>48</v>
      </c>
      <c r="W973" s="235" t="s">
        <v>9170</v>
      </c>
      <c r="X973" s="235" t="s">
        <v>60</v>
      </c>
      <c r="Y973" s="235">
        <v>235</v>
      </c>
      <c r="Z973" s="235">
        <v>0</v>
      </c>
      <c r="AA973" s="235" t="s"/>
    </row>
    <row r="974" spans="1:27">
      <c r="A974" s="235" t="s">
        <v>12203</v>
      </c>
      <c r="B974" s="235" t="s">
        <v>45</v>
      </c>
      <c r="C974" s="235" t="s">
        <v>8952</v>
      </c>
      <c r="D974" s="235" t="s">
        <v>47</v>
      </c>
      <c r="E974" s="235" t="s">
        <v>48</v>
      </c>
      <c r="F974" s="235" t="s">
        <v>12201</v>
      </c>
      <c r="G974" s="235" t="s">
        <v>12202</v>
      </c>
      <c r="H974" s="235" t="s">
        <v>11112</v>
      </c>
      <c r="I974" s="235" t="s">
        <v>52</v>
      </c>
      <c r="J974" s="235" t="s">
        <v>116</v>
      </c>
      <c r="K974" s="235" t="s">
        <v>1534</v>
      </c>
      <c r="L974" s="235" t="s">
        <v>55</v>
      </c>
      <c r="M974" s="235" t="s">
        <v>57</v>
      </c>
      <c r="N974" s="235" t="s">
        <v>57</v>
      </c>
      <c r="O974" s="235" t="s">
        <v>12204</v>
      </c>
      <c r="P974" s="235" t="s">
        <v>12205</v>
      </c>
      <c r="Q974" s="235" t="s">
        <v>8987</v>
      </c>
      <c r="R974" s="235" t="s">
        <v>57</v>
      </c>
      <c r="S974" s="235" t="s">
        <v>119</v>
      </c>
      <c r="T974" s="235" t="s">
        <v>53</v>
      </c>
      <c r="U974" s="235" t="s">
        <v>58</v>
      </c>
      <c r="V974" s="235" t="s">
        <v>48</v>
      </c>
      <c r="W974" s="235" t="s">
        <v>8988</v>
      </c>
      <c r="X974" s="235" t="s">
        <v>60</v>
      </c>
      <c r="Y974" s="235">
        <v>0</v>
      </c>
      <c r="Z974" s="235">
        <v>100</v>
      </c>
      <c r="AA974" s="235" t="s"/>
    </row>
    <row r="975" spans="1:27">
      <c r="A975" s="235" t="s">
        <v>12206</v>
      </c>
      <c r="B975" s="235" t="s">
        <v>45</v>
      </c>
      <c r="C975" s="235" t="s">
        <v>8952</v>
      </c>
      <c r="D975" s="235" t="s">
        <v>47</v>
      </c>
      <c r="E975" s="235" t="s">
        <v>48</v>
      </c>
      <c r="F975" s="235" t="s">
        <v>12207</v>
      </c>
      <c r="G975" s="235" t="s">
        <v>12208</v>
      </c>
      <c r="H975" s="235" t="s">
        <v>11112</v>
      </c>
      <c r="I975" s="235" t="s">
        <v>52</v>
      </c>
      <c r="J975" s="235" t="s">
        <v>53</v>
      </c>
      <c r="K975" s="235" t="s">
        <v>1534</v>
      </c>
      <c r="L975" s="235" t="s">
        <v>55</v>
      </c>
      <c r="M975" s="235" t="s">
        <v>8969</v>
      </c>
      <c r="N975" s="235" t="s">
        <v>57</v>
      </c>
      <c r="O975" s="235" t="s">
        <v>47</v>
      </c>
      <c r="P975" s="235" t="s">
        <v>47</v>
      </c>
      <c r="Q975" s="235" t="s">
        <v>57</v>
      </c>
      <c r="R975" s="235" t="s">
        <v>57</v>
      </c>
      <c r="S975" s="235" t="s">
        <v>48</v>
      </c>
      <c r="T975" s="235" t="s">
        <v>48</v>
      </c>
      <c r="U975" s="235" t="s">
        <v>58</v>
      </c>
      <c r="V975" s="235" t="s">
        <v>48</v>
      </c>
      <c r="W975" s="235" t="s">
        <v>8970</v>
      </c>
      <c r="X975" s="235" t="s">
        <v>60</v>
      </c>
      <c r="Y975" s="235">
        <v>300</v>
      </c>
      <c r="Z975" s="235">
        <v>0</v>
      </c>
      <c r="AA975" s="235" t="s"/>
    </row>
    <row r="976" spans="1:27">
      <c r="A976" s="235" t="s">
        <v>12209</v>
      </c>
      <c r="B976" s="235" t="s">
        <v>45</v>
      </c>
      <c r="C976" s="235" t="s">
        <v>8952</v>
      </c>
      <c r="D976" s="235" t="s">
        <v>47</v>
      </c>
      <c r="E976" s="235" t="s">
        <v>48</v>
      </c>
      <c r="F976" s="235" t="s">
        <v>12210</v>
      </c>
      <c r="G976" s="235" t="s">
        <v>12211</v>
      </c>
      <c r="H976" s="235" t="s">
        <v>9393</v>
      </c>
      <c r="I976" s="235" t="s">
        <v>52</v>
      </c>
      <c r="J976" s="235" t="s">
        <v>53</v>
      </c>
      <c r="K976" s="235" t="s">
        <v>385</v>
      </c>
      <c r="L976" s="235" t="s">
        <v>55</v>
      </c>
      <c r="M976" s="235" t="s">
        <v>9169</v>
      </c>
      <c r="N976" s="235" t="s">
        <v>57</v>
      </c>
      <c r="O976" s="235" t="s">
        <v>47</v>
      </c>
      <c r="P976" s="235" t="s">
        <v>47</v>
      </c>
      <c r="Q976" s="235" t="s">
        <v>57</v>
      </c>
      <c r="R976" s="235" t="s">
        <v>57</v>
      </c>
      <c r="S976" s="235" t="s">
        <v>48</v>
      </c>
      <c r="T976" s="235" t="s">
        <v>48</v>
      </c>
      <c r="U976" s="235" t="s">
        <v>58</v>
      </c>
      <c r="V976" s="235" t="s">
        <v>48</v>
      </c>
      <c r="W976" s="235" t="s">
        <v>9170</v>
      </c>
      <c r="X976" s="235" t="s">
        <v>60</v>
      </c>
      <c r="Y976" s="235">
        <v>235</v>
      </c>
      <c r="Z976" s="235">
        <v>0</v>
      </c>
      <c r="AA976" s="235" t="s"/>
    </row>
    <row r="977" spans="1:27">
      <c r="A977" s="235" t="s">
        <v>12212</v>
      </c>
      <c r="B977" s="235" t="s">
        <v>45</v>
      </c>
      <c r="C977" s="235" t="s">
        <v>8952</v>
      </c>
      <c r="D977" s="235" t="s">
        <v>47</v>
      </c>
      <c r="E977" s="235" t="s">
        <v>48</v>
      </c>
      <c r="F977" s="235" t="s">
        <v>12210</v>
      </c>
      <c r="G977" s="235" t="s">
        <v>12211</v>
      </c>
      <c r="H977" s="235" t="s">
        <v>9393</v>
      </c>
      <c r="I977" s="235" t="s">
        <v>52</v>
      </c>
      <c r="J977" s="235" t="s">
        <v>116</v>
      </c>
      <c r="K977" s="235" t="s">
        <v>385</v>
      </c>
      <c r="L977" s="235" t="s">
        <v>55</v>
      </c>
      <c r="M977" s="235" t="s">
        <v>57</v>
      </c>
      <c r="N977" s="235" t="s">
        <v>57</v>
      </c>
      <c r="O977" s="235" t="s">
        <v>12213</v>
      </c>
      <c r="P977" s="235" t="s">
        <v>12214</v>
      </c>
      <c r="Q977" s="235" t="s">
        <v>8987</v>
      </c>
      <c r="R977" s="235" t="s">
        <v>57</v>
      </c>
      <c r="S977" s="235" t="s">
        <v>119</v>
      </c>
      <c r="T977" s="235" t="s">
        <v>53</v>
      </c>
      <c r="U977" s="235" t="s">
        <v>58</v>
      </c>
      <c r="V977" s="235" t="s">
        <v>48</v>
      </c>
      <c r="W977" s="235" t="s">
        <v>8988</v>
      </c>
      <c r="X977" s="235" t="s">
        <v>60</v>
      </c>
      <c r="Y977" s="235">
        <v>0</v>
      </c>
      <c r="Z977" s="235">
        <v>100</v>
      </c>
      <c r="AA977" s="235" t="s"/>
    </row>
    <row r="978" spans="1:27">
      <c r="A978" s="235" t="s">
        <v>12215</v>
      </c>
      <c r="B978" s="235" t="s">
        <v>45</v>
      </c>
      <c r="C978" s="235" t="s">
        <v>8952</v>
      </c>
      <c r="D978" s="235" t="s">
        <v>47</v>
      </c>
      <c r="E978" s="235" t="s">
        <v>48</v>
      </c>
      <c r="F978" s="235" t="s">
        <v>12216</v>
      </c>
      <c r="G978" s="235" t="s">
        <v>12217</v>
      </c>
      <c r="H978" s="235" t="s">
        <v>12218</v>
      </c>
      <c r="I978" s="235" t="s">
        <v>52</v>
      </c>
      <c r="J978" s="235" t="s">
        <v>53</v>
      </c>
      <c r="K978" s="235" t="s">
        <v>54</v>
      </c>
      <c r="L978" s="235" t="s">
        <v>55</v>
      </c>
      <c r="M978" s="235" t="s">
        <v>9652</v>
      </c>
      <c r="N978" s="235" t="s">
        <v>57</v>
      </c>
      <c r="O978" s="235" t="s">
        <v>47</v>
      </c>
      <c r="P978" s="235" t="s">
        <v>47</v>
      </c>
      <c r="Q978" s="235" t="s">
        <v>57</v>
      </c>
      <c r="R978" s="235" t="s">
        <v>57</v>
      </c>
      <c r="S978" s="235" t="s">
        <v>48</v>
      </c>
      <c r="T978" s="235" t="s">
        <v>48</v>
      </c>
      <c r="U978" s="235" t="s">
        <v>58</v>
      </c>
      <c r="V978" s="235" t="s">
        <v>48</v>
      </c>
      <c r="W978" s="235" t="s">
        <v>469</v>
      </c>
      <c r="X978" s="235" t="s">
        <v>60</v>
      </c>
      <c r="Y978" s="235">
        <v>470</v>
      </c>
      <c r="Z978" s="235">
        <v>0</v>
      </c>
      <c r="AA978" s="235" t="s"/>
    </row>
    <row r="979" spans="1:27">
      <c r="A979" s="235" t="s">
        <v>12219</v>
      </c>
      <c r="B979" s="235" t="s">
        <v>45</v>
      </c>
      <c r="C979" s="235" t="s">
        <v>8952</v>
      </c>
      <c r="D979" s="235" t="s">
        <v>47</v>
      </c>
      <c r="E979" s="235" t="s">
        <v>48</v>
      </c>
      <c r="F979" s="235" t="s">
        <v>12216</v>
      </c>
      <c r="G979" s="235" t="s">
        <v>12217</v>
      </c>
      <c r="H979" s="235" t="s">
        <v>12218</v>
      </c>
      <c r="I979" s="235" t="s">
        <v>52</v>
      </c>
      <c r="J979" s="235" t="s">
        <v>116</v>
      </c>
      <c r="K979" s="235" t="s">
        <v>54</v>
      </c>
      <c r="L979" s="235" t="s">
        <v>55</v>
      </c>
      <c r="M979" s="235" t="s">
        <v>57</v>
      </c>
      <c r="N979" s="235" t="s">
        <v>57</v>
      </c>
      <c r="O979" s="235" t="s">
        <v>12220</v>
      </c>
      <c r="P979" s="235" t="s">
        <v>12221</v>
      </c>
      <c r="Q979" s="235" t="s">
        <v>8987</v>
      </c>
      <c r="R979" s="235" t="s">
        <v>57</v>
      </c>
      <c r="S979" s="235" t="s">
        <v>119</v>
      </c>
      <c r="T979" s="235" t="s">
        <v>53</v>
      </c>
      <c r="U979" s="235" t="s">
        <v>58</v>
      </c>
      <c r="V979" s="235" t="s">
        <v>48</v>
      </c>
      <c r="W979" s="235" t="s">
        <v>8988</v>
      </c>
      <c r="X979" s="235" t="s">
        <v>60</v>
      </c>
      <c r="Y979" s="235">
        <v>0</v>
      </c>
      <c r="Z979" s="235">
        <v>100</v>
      </c>
      <c r="AA979" s="235" t="s"/>
    </row>
    <row r="980" spans="1:27">
      <c r="A980" s="235" t="s">
        <v>12222</v>
      </c>
      <c r="B980" s="235" t="s">
        <v>45</v>
      </c>
      <c r="C980" s="235" t="s">
        <v>8952</v>
      </c>
      <c r="D980" s="235" t="s">
        <v>47</v>
      </c>
      <c r="E980" s="235" t="s">
        <v>48</v>
      </c>
      <c r="F980" s="235" t="s">
        <v>12216</v>
      </c>
      <c r="G980" s="235" t="s">
        <v>12217</v>
      </c>
      <c r="H980" s="235" t="s">
        <v>12218</v>
      </c>
      <c r="I980" s="235" t="s">
        <v>52</v>
      </c>
      <c r="J980" s="235" t="s">
        <v>116</v>
      </c>
      <c r="K980" s="235" t="s">
        <v>54</v>
      </c>
      <c r="L980" s="235" t="s">
        <v>55</v>
      </c>
      <c r="M980" s="235" t="s">
        <v>57</v>
      </c>
      <c r="N980" s="235" t="s">
        <v>57</v>
      </c>
      <c r="O980" s="235" t="s">
        <v>12223</v>
      </c>
      <c r="P980" s="235" t="s">
        <v>12224</v>
      </c>
      <c r="Q980" s="235" t="s">
        <v>8987</v>
      </c>
      <c r="R980" s="235" t="s">
        <v>57</v>
      </c>
      <c r="S980" s="235" t="s">
        <v>119</v>
      </c>
      <c r="T980" s="235" t="s">
        <v>53</v>
      </c>
      <c r="U980" s="235" t="s">
        <v>58</v>
      </c>
      <c r="V980" s="235" t="s">
        <v>48</v>
      </c>
      <c r="W980" s="235" t="s">
        <v>8988</v>
      </c>
      <c r="X980" s="235" t="s">
        <v>60</v>
      </c>
      <c r="Y980" s="235">
        <v>0</v>
      </c>
      <c r="Z980" s="235">
        <v>100</v>
      </c>
      <c r="AA980" s="235" t="s"/>
    </row>
    <row r="981" spans="1:27">
      <c r="A981" s="235" t="s">
        <v>12225</v>
      </c>
      <c r="B981" s="235" t="s">
        <v>45</v>
      </c>
      <c r="C981" s="235" t="s">
        <v>8952</v>
      </c>
      <c r="D981" s="235" t="s">
        <v>47</v>
      </c>
      <c r="E981" s="235" t="s">
        <v>48</v>
      </c>
      <c r="F981" s="235" t="s">
        <v>12195</v>
      </c>
      <c r="G981" s="235" t="s">
        <v>12196</v>
      </c>
      <c r="H981" s="235" t="s">
        <v>10019</v>
      </c>
      <c r="I981" s="235" t="s">
        <v>52</v>
      </c>
      <c r="J981" s="235" t="s">
        <v>116</v>
      </c>
      <c r="K981" s="235" t="s">
        <v>385</v>
      </c>
      <c r="L981" s="235" t="s">
        <v>55</v>
      </c>
      <c r="M981" s="235" t="s">
        <v>57</v>
      </c>
      <c r="N981" s="235" t="s">
        <v>57</v>
      </c>
      <c r="O981" s="235" t="s">
        <v>12226</v>
      </c>
      <c r="P981" s="235" t="s">
        <v>12227</v>
      </c>
      <c r="Q981" s="235" t="s">
        <v>8987</v>
      </c>
      <c r="R981" s="235" t="s">
        <v>57</v>
      </c>
      <c r="S981" s="235" t="s">
        <v>119</v>
      </c>
      <c r="T981" s="235" t="s">
        <v>53</v>
      </c>
      <c r="U981" s="235" t="s">
        <v>58</v>
      </c>
      <c r="V981" s="235" t="s">
        <v>48</v>
      </c>
      <c r="W981" s="235" t="s">
        <v>8988</v>
      </c>
      <c r="X981" s="235" t="s">
        <v>60</v>
      </c>
      <c r="Y981" s="235">
        <v>0</v>
      </c>
      <c r="Z981" s="235">
        <v>100</v>
      </c>
      <c r="AA981" s="235" t="s"/>
    </row>
    <row r="982" spans="1:27">
      <c r="A982" s="235" t="s">
        <v>12228</v>
      </c>
      <c r="B982" s="235" t="s">
        <v>45</v>
      </c>
      <c r="C982" s="235" t="s">
        <v>8952</v>
      </c>
      <c r="D982" s="235" t="s">
        <v>47</v>
      </c>
      <c r="E982" s="235" t="s">
        <v>48</v>
      </c>
      <c r="F982" s="235" t="s">
        <v>12198</v>
      </c>
      <c r="G982" s="235" t="s">
        <v>12199</v>
      </c>
      <c r="H982" s="235" t="s">
        <v>11112</v>
      </c>
      <c r="I982" s="235" t="s">
        <v>52</v>
      </c>
      <c r="J982" s="235" t="s">
        <v>116</v>
      </c>
      <c r="K982" s="235" t="s">
        <v>1534</v>
      </c>
      <c r="L982" s="235" t="s">
        <v>55</v>
      </c>
      <c r="M982" s="235" t="s">
        <v>57</v>
      </c>
      <c r="N982" s="235" t="s">
        <v>57</v>
      </c>
      <c r="O982" s="235" t="s">
        <v>12229</v>
      </c>
      <c r="P982" s="235" t="s">
        <v>12230</v>
      </c>
      <c r="Q982" s="235" t="s">
        <v>8987</v>
      </c>
      <c r="R982" s="235" t="s">
        <v>57</v>
      </c>
      <c r="S982" s="235" t="s">
        <v>119</v>
      </c>
      <c r="T982" s="235" t="s">
        <v>53</v>
      </c>
      <c r="U982" s="235" t="s">
        <v>58</v>
      </c>
      <c r="V982" s="235" t="s">
        <v>48</v>
      </c>
      <c r="W982" s="235" t="s">
        <v>8988</v>
      </c>
      <c r="X982" s="235" t="s">
        <v>60</v>
      </c>
      <c r="Y982" s="235">
        <v>0</v>
      </c>
      <c r="Z982" s="235">
        <v>100</v>
      </c>
      <c r="AA982" s="235" t="s"/>
    </row>
    <row r="983" spans="1:27">
      <c r="A983" s="235" t="s">
        <v>12231</v>
      </c>
      <c r="B983" s="235" t="s">
        <v>45</v>
      </c>
      <c r="C983" s="235" t="s">
        <v>8952</v>
      </c>
      <c r="D983" s="235" t="s">
        <v>47</v>
      </c>
      <c r="E983" s="235" t="s">
        <v>48</v>
      </c>
      <c r="F983" s="235" t="s">
        <v>12232</v>
      </c>
      <c r="G983" s="235" t="s">
        <v>12233</v>
      </c>
      <c r="H983" s="235" t="s">
        <v>10019</v>
      </c>
      <c r="I983" s="235" t="s">
        <v>52</v>
      </c>
      <c r="J983" s="235" t="s">
        <v>53</v>
      </c>
      <c r="K983" s="235" t="s">
        <v>385</v>
      </c>
      <c r="L983" s="235" t="s">
        <v>55</v>
      </c>
      <c r="M983" s="235" t="s">
        <v>9164</v>
      </c>
      <c r="N983" s="235" t="s">
        <v>57</v>
      </c>
      <c r="O983" s="235" t="s">
        <v>47</v>
      </c>
      <c r="P983" s="235" t="s">
        <v>47</v>
      </c>
      <c r="Q983" s="235" t="s">
        <v>57</v>
      </c>
      <c r="R983" s="235" t="s">
        <v>57</v>
      </c>
      <c r="S983" s="235" t="s">
        <v>48</v>
      </c>
      <c r="T983" s="235" t="s">
        <v>48</v>
      </c>
      <c r="U983" s="235" t="s">
        <v>58</v>
      </c>
      <c r="V983" s="235" t="s">
        <v>48</v>
      </c>
      <c r="W983" s="235" t="s">
        <v>9165</v>
      </c>
      <c r="X983" s="235" t="s">
        <v>60</v>
      </c>
      <c r="Y983" s="235">
        <v>290</v>
      </c>
      <c r="Z983" s="235">
        <v>0</v>
      </c>
      <c r="AA983" s="235" t="s"/>
    </row>
    <row r="984" spans="1:27">
      <c r="A984" s="235" t="s">
        <v>12234</v>
      </c>
      <c r="B984" s="235" t="s">
        <v>45</v>
      </c>
      <c r="C984" s="235" t="s">
        <v>8952</v>
      </c>
      <c r="D984" s="235" t="s">
        <v>47</v>
      </c>
      <c r="E984" s="235" t="s">
        <v>48</v>
      </c>
      <c r="F984" s="235" t="s">
        <v>12235</v>
      </c>
      <c r="G984" s="235" t="s">
        <v>12236</v>
      </c>
      <c r="H984" s="235" t="s">
        <v>11112</v>
      </c>
      <c r="I984" s="235" t="s">
        <v>52</v>
      </c>
      <c r="J984" s="235" t="s">
        <v>53</v>
      </c>
      <c r="K984" s="235" t="s">
        <v>1534</v>
      </c>
      <c r="L984" s="235" t="s">
        <v>55</v>
      </c>
      <c r="M984" s="235" t="s">
        <v>9164</v>
      </c>
      <c r="N984" s="235" t="s">
        <v>57</v>
      </c>
      <c r="O984" s="235" t="s">
        <v>47</v>
      </c>
      <c r="P984" s="235" t="s">
        <v>47</v>
      </c>
      <c r="Q984" s="235" t="s">
        <v>57</v>
      </c>
      <c r="R984" s="235" t="s">
        <v>57</v>
      </c>
      <c r="S984" s="235" t="s">
        <v>48</v>
      </c>
      <c r="T984" s="235" t="s">
        <v>48</v>
      </c>
      <c r="U984" s="235" t="s">
        <v>58</v>
      </c>
      <c r="V984" s="235" t="s">
        <v>48</v>
      </c>
      <c r="W984" s="235" t="s">
        <v>9165</v>
      </c>
      <c r="X984" s="235" t="s">
        <v>60</v>
      </c>
      <c r="Y984" s="235">
        <v>290</v>
      </c>
      <c r="Z984" s="235">
        <v>0</v>
      </c>
      <c r="AA984" s="235" t="s"/>
    </row>
    <row r="985" spans="1:27">
      <c r="A985" s="235" t="s">
        <v>12237</v>
      </c>
      <c r="B985" s="235" t="s">
        <v>45</v>
      </c>
      <c r="C985" s="235" t="s">
        <v>8952</v>
      </c>
      <c r="D985" s="235" t="s">
        <v>47</v>
      </c>
      <c r="E985" s="235" t="s">
        <v>48</v>
      </c>
      <c r="F985" s="235" t="s">
        <v>12235</v>
      </c>
      <c r="G985" s="235" t="s">
        <v>12236</v>
      </c>
      <c r="H985" s="235" t="s">
        <v>11112</v>
      </c>
      <c r="I985" s="235" t="s">
        <v>52</v>
      </c>
      <c r="J985" s="235" t="s">
        <v>116</v>
      </c>
      <c r="K985" s="235" t="s">
        <v>1534</v>
      </c>
      <c r="L985" s="235" t="s">
        <v>55</v>
      </c>
      <c r="M985" s="235" t="s">
        <v>57</v>
      </c>
      <c r="N985" s="235" t="s">
        <v>57</v>
      </c>
      <c r="O985" s="235" t="s">
        <v>12238</v>
      </c>
      <c r="P985" s="235" t="s">
        <v>12239</v>
      </c>
      <c r="Q985" s="235" t="s">
        <v>8987</v>
      </c>
      <c r="R985" s="235" t="s">
        <v>57</v>
      </c>
      <c r="S985" s="235" t="s">
        <v>119</v>
      </c>
      <c r="T985" s="235" t="s">
        <v>53</v>
      </c>
      <c r="U985" s="235" t="s">
        <v>58</v>
      </c>
      <c r="V985" s="235" t="s">
        <v>48</v>
      </c>
      <c r="W985" s="235" t="s">
        <v>8988</v>
      </c>
      <c r="X985" s="235" t="s">
        <v>60</v>
      </c>
      <c r="Y985" s="235">
        <v>0</v>
      </c>
      <c r="Z985" s="235">
        <v>100</v>
      </c>
      <c r="AA985" s="235" t="s"/>
    </row>
    <row r="986" spans="1:27">
      <c r="A986" s="235" t="s">
        <v>12240</v>
      </c>
      <c r="B986" s="235" t="s">
        <v>45</v>
      </c>
      <c r="C986" s="235" t="s">
        <v>8952</v>
      </c>
      <c r="D986" s="235" t="s">
        <v>47</v>
      </c>
      <c r="E986" s="235" t="s">
        <v>48</v>
      </c>
      <c r="F986" s="235" t="s">
        <v>12207</v>
      </c>
      <c r="G986" s="235" t="s">
        <v>12208</v>
      </c>
      <c r="H986" s="235" t="s">
        <v>11112</v>
      </c>
      <c r="I986" s="235" t="s">
        <v>52</v>
      </c>
      <c r="J986" s="235" t="s">
        <v>116</v>
      </c>
      <c r="K986" s="235" t="s">
        <v>1534</v>
      </c>
      <c r="L986" s="235" t="s">
        <v>55</v>
      </c>
      <c r="M986" s="235" t="s">
        <v>57</v>
      </c>
      <c r="N986" s="235" t="s">
        <v>57</v>
      </c>
      <c r="O986" s="235" t="s">
        <v>12241</v>
      </c>
      <c r="P986" s="235" t="s">
        <v>12242</v>
      </c>
      <c r="Q986" s="235" t="s">
        <v>8987</v>
      </c>
      <c r="R986" s="235" t="s">
        <v>57</v>
      </c>
      <c r="S986" s="235" t="s">
        <v>119</v>
      </c>
      <c r="T986" s="235" t="s">
        <v>53</v>
      </c>
      <c r="U986" s="235" t="s">
        <v>58</v>
      </c>
      <c r="V986" s="235" t="s">
        <v>48</v>
      </c>
      <c r="W986" s="235" t="s">
        <v>8988</v>
      </c>
      <c r="X986" s="235" t="s">
        <v>60</v>
      </c>
      <c r="Y986" s="235">
        <v>0</v>
      </c>
      <c r="Z986" s="235">
        <v>100</v>
      </c>
      <c r="AA986" s="235" t="s"/>
    </row>
    <row r="987" spans="1:27">
      <c r="A987" s="235" t="s">
        <v>12243</v>
      </c>
      <c r="B987" s="235" t="s">
        <v>45</v>
      </c>
      <c r="C987" s="235" t="s">
        <v>8952</v>
      </c>
      <c r="D987" s="235" t="s">
        <v>47</v>
      </c>
      <c r="E987" s="235" t="s">
        <v>48</v>
      </c>
      <c r="F987" s="235" t="s">
        <v>12244</v>
      </c>
      <c r="G987" s="235" t="s">
        <v>12245</v>
      </c>
      <c r="H987" s="235" t="s">
        <v>12246</v>
      </c>
      <c r="I987" s="235" t="s">
        <v>52</v>
      </c>
      <c r="J987" s="235" t="s">
        <v>53</v>
      </c>
      <c r="K987" s="235" t="s">
        <v>385</v>
      </c>
      <c r="L987" s="235" t="s">
        <v>55</v>
      </c>
      <c r="M987" s="235" t="s">
        <v>9787</v>
      </c>
      <c r="N987" s="235" t="s">
        <v>57</v>
      </c>
      <c r="O987" s="235" t="s">
        <v>47</v>
      </c>
      <c r="P987" s="235" t="s">
        <v>47</v>
      </c>
      <c r="Q987" s="235" t="s">
        <v>57</v>
      </c>
      <c r="R987" s="235" t="s">
        <v>57</v>
      </c>
      <c r="S987" s="235" t="s">
        <v>48</v>
      </c>
      <c r="T987" s="235" t="s">
        <v>48</v>
      </c>
      <c r="U987" s="235" t="s">
        <v>58</v>
      </c>
      <c r="V987" s="235" t="s">
        <v>48</v>
      </c>
      <c r="W987" s="235" t="s">
        <v>9788</v>
      </c>
      <c r="X987" s="235" t="s">
        <v>60</v>
      </c>
      <c r="Y987" s="235">
        <v>610</v>
      </c>
      <c r="Z987" s="235">
        <v>0</v>
      </c>
      <c r="AA987" s="235" t="s"/>
    </row>
    <row r="988" spans="1:27">
      <c r="A988" s="235" t="s">
        <v>12247</v>
      </c>
      <c r="B988" s="235" t="s">
        <v>45</v>
      </c>
      <c r="C988" s="235" t="s">
        <v>8952</v>
      </c>
      <c r="D988" s="235" t="s">
        <v>47</v>
      </c>
      <c r="E988" s="235" t="s">
        <v>48</v>
      </c>
      <c r="F988" s="235" t="s">
        <v>12244</v>
      </c>
      <c r="G988" s="235" t="s">
        <v>12245</v>
      </c>
      <c r="H988" s="235" t="s">
        <v>12246</v>
      </c>
      <c r="I988" s="235" t="s">
        <v>52</v>
      </c>
      <c r="J988" s="235" t="s">
        <v>116</v>
      </c>
      <c r="K988" s="235" t="s">
        <v>385</v>
      </c>
      <c r="L988" s="235" t="s">
        <v>55</v>
      </c>
      <c r="M988" s="235" t="s">
        <v>57</v>
      </c>
      <c r="N988" s="235" t="s">
        <v>57</v>
      </c>
      <c r="O988" s="235" t="s">
        <v>12248</v>
      </c>
      <c r="P988" s="235" t="s">
        <v>12249</v>
      </c>
      <c r="Q988" s="235" t="s">
        <v>8998</v>
      </c>
      <c r="R988" s="235" t="s">
        <v>57</v>
      </c>
      <c r="S988" s="235" t="s">
        <v>119</v>
      </c>
      <c r="T988" s="235" t="s">
        <v>53</v>
      </c>
      <c r="U988" s="235" t="s">
        <v>58</v>
      </c>
      <c r="V988" s="235" t="s">
        <v>48</v>
      </c>
      <c r="W988" s="235" t="s">
        <v>8999</v>
      </c>
      <c r="X988" s="235" t="s">
        <v>60</v>
      </c>
      <c r="Y988" s="235">
        <v>0</v>
      </c>
      <c r="Z988" s="235">
        <v>400</v>
      </c>
      <c r="AA988" s="235" t="s"/>
    </row>
    <row r="989" spans="1:27">
      <c r="A989" s="235" t="s">
        <v>12250</v>
      </c>
      <c r="B989" s="235" t="s">
        <v>45</v>
      </c>
      <c r="C989" s="235" t="s">
        <v>8952</v>
      </c>
      <c r="D989" s="235" t="s">
        <v>47</v>
      </c>
      <c r="E989" s="235" t="s">
        <v>48</v>
      </c>
      <c r="F989" s="235" t="s">
        <v>12251</v>
      </c>
      <c r="G989" s="235" t="s">
        <v>12252</v>
      </c>
      <c r="H989" s="235" t="s">
        <v>12253</v>
      </c>
      <c r="I989" s="235" t="s">
        <v>52</v>
      </c>
      <c r="J989" s="235" t="s">
        <v>53</v>
      </c>
      <c r="K989" s="235" t="s">
        <v>385</v>
      </c>
      <c r="L989" s="235" t="s">
        <v>55</v>
      </c>
      <c r="M989" s="235" t="s">
        <v>9164</v>
      </c>
      <c r="N989" s="235" t="s">
        <v>57</v>
      </c>
      <c r="O989" s="235" t="s">
        <v>47</v>
      </c>
      <c r="P989" s="235" t="s">
        <v>47</v>
      </c>
      <c r="Q989" s="235" t="s">
        <v>57</v>
      </c>
      <c r="R989" s="235" t="s">
        <v>57</v>
      </c>
      <c r="S989" s="235" t="s">
        <v>48</v>
      </c>
      <c r="T989" s="235" t="s">
        <v>48</v>
      </c>
      <c r="U989" s="235" t="s">
        <v>58</v>
      </c>
      <c r="V989" s="235" t="s">
        <v>48</v>
      </c>
      <c r="W989" s="235" t="s">
        <v>9165</v>
      </c>
      <c r="X989" s="235" t="s">
        <v>60</v>
      </c>
      <c r="Y989" s="235">
        <v>290</v>
      </c>
      <c r="Z989" s="235">
        <v>0</v>
      </c>
      <c r="AA989" s="235" t="s"/>
    </row>
    <row r="990" spans="1:27">
      <c r="A990" s="235" t="s">
        <v>12254</v>
      </c>
      <c r="B990" s="235" t="s">
        <v>45</v>
      </c>
      <c r="C990" s="235" t="s">
        <v>8952</v>
      </c>
      <c r="D990" s="235" t="s">
        <v>47</v>
      </c>
      <c r="E990" s="235" t="s">
        <v>48</v>
      </c>
      <c r="F990" s="235" t="s">
        <v>12255</v>
      </c>
      <c r="G990" s="235" t="s">
        <v>12256</v>
      </c>
      <c r="H990" s="235" t="s">
        <v>12246</v>
      </c>
      <c r="I990" s="235" t="s">
        <v>52</v>
      </c>
      <c r="J990" s="235" t="s">
        <v>53</v>
      </c>
      <c r="K990" s="235" t="s">
        <v>385</v>
      </c>
      <c r="L990" s="235" t="s">
        <v>55</v>
      </c>
      <c r="M990" s="235" t="s">
        <v>9164</v>
      </c>
      <c r="N990" s="235" t="s">
        <v>57</v>
      </c>
      <c r="O990" s="235" t="s">
        <v>47</v>
      </c>
      <c r="P990" s="235" t="s">
        <v>47</v>
      </c>
      <c r="Q990" s="235" t="s">
        <v>57</v>
      </c>
      <c r="R990" s="235" t="s">
        <v>57</v>
      </c>
      <c r="S990" s="235" t="s">
        <v>48</v>
      </c>
      <c r="T990" s="235" t="s">
        <v>48</v>
      </c>
      <c r="U990" s="235" t="s">
        <v>58</v>
      </c>
      <c r="V990" s="235" t="s">
        <v>48</v>
      </c>
      <c r="W990" s="235" t="s">
        <v>9165</v>
      </c>
      <c r="X990" s="235" t="s">
        <v>60</v>
      </c>
      <c r="Y990" s="235">
        <v>290</v>
      </c>
      <c r="Z990" s="235">
        <v>0</v>
      </c>
      <c r="AA990" s="235" t="s"/>
    </row>
    <row r="991" spans="1:27">
      <c r="A991" s="235" t="s">
        <v>12257</v>
      </c>
      <c r="B991" s="235" t="s">
        <v>45</v>
      </c>
      <c r="C991" s="235" t="s">
        <v>8952</v>
      </c>
      <c r="D991" s="235" t="s">
        <v>47</v>
      </c>
      <c r="E991" s="235" t="s">
        <v>48</v>
      </c>
      <c r="F991" s="235" t="s">
        <v>12255</v>
      </c>
      <c r="G991" s="235" t="s">
        <v>12256</v>
      </c>
      <c r="H991" s="235" t="s">
        <v>12246</v>
      </c>
      <c r="I991" s="235" t="s">
        <v>52</v>
      </c>
      <c r="J991" s="235" t="s">
        <v>116</v>
      </c>
      <c r="K991" s="235" t="s">
        <v>385</v>
      </c>
      <c r="L991" s="235" t="s">
        <v>55</v>
      </c>
      <c r="M991" s="235" t="s">
        <v>57</v>
      </c>
      <c r="N991" s="235" t="s">
        <v>57</v>
      </c>
      <c r="O991" s="235" t="s">
        <v>12258</v>
      </c>
      <c r="P991" s="235" t="s">
        <v>12259</v>
      </c>
      <c r="Q991" s="235" t="s">
        <v>8987</v>
      </c>
      <c r="R991" s="235" t="s">
        <v>57</v>
      </c>
      <c r="S991" s="235" t="s">
        <v>119</v>
      </c>
      <c r="T991" s="235" t="s">
        <v>53</v>
      </c>
      <c r="U991" s="235" t="s">
        <v>58</v>
      </c>
      <c r="V991" s="235" t="s">
        <v>48</v>
      </c>
      <c r="W991" s="235" t="s">
        <v>8988</v>
      </c>
      <c r="X991" s="235" t="s">
        <v>60</v>
      </c>
      <c r="Y991" s="235">
        <v>0</v>
      </c>
      <c r="Z991" s="235">
        <v>100</v>
      </c>
      <c r="AA991" s="235" t="s"/>
    </row>
    <row r="992" spans="1:27">
      <c r="A992" s="235" t="s">
        <v>12260</v>
      </c>
      <c r="B992" s="235" t="s">
        <v>45</v>
      </c>
      <c r="C992" s="235" t="s">
        <v>8952</v>
      </c>
      <c r="D992" s="235" t="s">
        <v>47</v>
      </c>
      <c r="E992" s="235" t="s">
        <v>48</v>
      </c>
      <c r="F992" s="235" t="s">
        <v>12232</v>
      </c>
      <c r="G992" s="235" t="s">
        <v>12233</v>
      </c>
      <c r="H992" s="235" t="s">
        <v>10019</v>
      </c>
      <c r="I992" s="235" t="s">
        <v>52</v>
      </c>
      <c r="J992" s="235" t="s">
        <v>116</v>
      </c>
      <c r="K992" s="235" t="s">
        <v>385</v>
      </c>
      <c r="L992" s="235" t="s">
        <v>55</v>
      </c>
      <c r="M992" s="235" t="s">
        <v>57</v>
      </c>
      <c r="N992" s="235" t="s">
        <v>57</v>
      </c>
      <c r="O992" s="235" t="s">
        <v>12261</v>
      </c>
      <c r="P992" s="235" t="s">
        <v>12262</v>
      </c>
      <c r="Q992" s="235" t="s">
        <v>8987</v>
      </c>
      <c r="R992" s="235" t="s">
        <v>57</v>
      </c>
      <c r="S992" s="235" t="s">
        <v>119</v>
      </c>
      <c r="T992" s="235" t="s">
        <v>53</v>
      </c>
      <c r="U992" s="235" t="s">
        <v>58</v>
      </c>
      <c r="V992" s="235" t="s">
        <v>48</v>
      </c>
      <c r="W992" s="235" t="s">
        <v>8988</v>
      </c>
      <c r="X992" s="235" t="s">
        <v>60</v>
      </c>
      <c r="Y992" s="235">
        <v>0</v>
      </c>
      <c r="Z992" s="235">
        <v>100</v>
      </c>
      <c r="AA992" s="235" t="s"/>
    </row>
    <row r="993" spans="1:27">
      <c r="A993" s="235" t="s">
        <v>12263</v>
      </c>
      <c r="B993" s="235" t="s">
        <v>45</v>
      </c>
      <c r="C993" s="235" t="s">
        <v>8952</v>
      </c>
      <c r="D993" s="235" t="s">
        <v>47</v>
      </c>
      <c r="E993" s="235" t="s">
        <v>48</v>
      </c>
      <c r="F993" s="235" t="s">
        <v>12264</v>
      </c>
      <c r="G993" s="235" t="s">
        <v>12265</v>
      </c>
      <c r="H993" s="235" t="s">
        <v>10019</v>
      </c>
      <c r="I993" s="235" t="s">
        <v>52</v>
      </c>
      <c r="J993" s="235" t="s">
        <v>53</v>
      </c>
      <c r="K993" s="235" t="s">
        <v>385</v>
      </c>
      <c r="L993" s="235" t="s">
        <v>55</v>
      </c>
      <c r="M993" s="235" t="s">
        <v>2786</v>
      </c>
      <c r="N993" s="235" t="s">
        <v>57</v>
      </c>
      <c r="O993" s="235" t="s">
        <v>47</v>
      </c>
      <c r="P993" s="235" t="s">
        <v>47</v>
      </c>
      <c r="Q993" s="235" t="s">
        <v>57</v>
      </c>
      <c r="R993" s="235" t="s">
        <v>57</v>
      </c>
      <c r="S993" s="235" t="s">
        <v>48</v>
      </c>
      <c r="T993" s="235" t="s">
        <v>48</v>
      </c>
      <c r="U993" s="235" t="s">
        <v>58</v>
      </c>
      <c r="V993" s="235" t="s">
        <v>48</v>
      </c>
      <c r="W993" s="235" t="s">
        <v>2787</v>
      </c>
      <c r="X993" s="235" t="s">
        <v>60</v>
      </c>
      <c r="Y993" s="235">
        <v>385</v>
      </c>
      <c r="Z993" s="235">
        <v>0</v>
      </c>
      <c r="AA993" s="235" t="s"/>
    </row>
    <row r="994" spans="1:27">
      <c r="A994" s="235" t="s">
        <v>12266</v>
      </c>
      <c r="B994" s="235" t="s">
        <v>45</v>
      </c>
      <c r="C994" s="235" t="s">
        <v>8952</v>
      </c>
      <c r="D994" s="235" t="s">
        <v>47</v>
      </c>
      <c r="E994" s="235" t="s">
        <v>48</v>
      </c>
      <c r="F994" s="235" t="s">
        <v>12251</v>
      </c>
      <c r="G994" s="235" t="s">
        <v>12252</v>
      </c>
      <c r="H994" s="235" t="s">
        <v>12253</v>
      </c>
      <c r="I994" s="235" t="s">
        <v>52</v>
      </c>
      <c r="J994" s="235" t="s">
        <v>116</v>
      </c>
      <c r="K994" s="235" t="s">
        <v>385</v>
      </c>
      <c r="L994" s="235" t="s">
        <v>55</v>
      </c>
      <c r="M994" s="235" t="s">
        <v>57</v>
      </c>
      <c r="N994" s="235" t="s">
        <v>57</v>
      </c>
      <c r="O994" s="235" t="s">
        <v>12267</v>
      </c>
      <c r="P994" s="235" t="s">
        <v>12268</v>
      </c>
      <c r="Q994" s="235" t="s">
        <v>8987</v>
      </c>
      <c r="R994" s="235" t="s">
        <v>57</v>
      </c>
      <c r="S994" s="235" t="s">
        <v>119</v>
      </c>
      <c r="T994" s="235" t="s">
        <v>53</v>
      </c>
      <c r="U994" s="235" t="s">
        <v>58</v>
      </c>
      <c r="V994" s="235" t="s">
        <v>48</v>
      </c>
      <c r="W994" s="235" t="s">
        <v>8988</v>
      </c>
      <c r="X994" s="235" t="s">
        <v>60</v>
      </c>
      <c r="Y994" s="235">
        <v>0</v>
      </c>
      <c r="Z994" s="235">
        <v>100</v>
      </c>
      <c r="AA994" s="235" t="s"/>
    </row>
    <row r="995" spans="1:27">
      <c r="A995" s="235" t="s">
        <v>12269</v>
      </c>
      <c r="B995" s="235" t="s">
        <v>45</v>
      </c>
      <c r="C995" s="235" t="s">
        <v>8952</v>
      </c>
      <c r="D995" s="235" t="s">
        <v>47</v>
      </c>
      <c r="E995" s="235" t="s">
        <v>48</v>
      </c>
      <c r="F995" s="235" t="s">
        <v>12270</v>
      </c>
      <c r="G995" s="235" t="s">
        <v>12271</v>
      </c>
      <c r="H995" s="235" t="s">
        <v>12272</v>
      </c>
      <c r="I995" s="235" t="s">
        <v>52</v>
      </c>
      <c r="J995" s="235" t="s">
        <v>53</v>
      </c>
      <c r="K995" s="235" t="s">
        <v>2155</v>
      </c>
      <c r="L995" s="235" t="s">
        <v>55</v>
      </c>
      <c r="M995" s="235" t="s">
        <v>1806</v>
      </c>
      <c r="N995" s="235" t="s">
        <v>57</v>
      </c>
      <c r="O995" s="235" t="s">
        <v>47</v>
      </c>
      <c r="P995" s="235" t="s">
        <v>47</v>
      </c>
      <c r="Q995" s="235" t="s">
        <v>57</v>
      </c>
      <c r="R995" s="235" t="s">
        <v>57</v>
      </c>
      <c r="S995" s="235" t="s">
        <v>48</v>
      </c>
      <c r="T995" s="235" t="s">
        <v>48</v>
      </c>
      <c r="U995" s="235" t="s">
        <v>58</v>
      </c>
      <c r="V995" s="235" t="s">
        <v>48</v>
      </c>
      <c r="W995" s="235" t="s">
        <v>1807</v>
      </c>
      <c r="X995" s="235" t="s">
        <v>60</v>
      </c>
      <c r="Y995" s="235">
        <v>430</v>
      </c>
      <c r="Z995" s="235">
        <v>0</v>
      </c>
      <c r="AA995" s="235" t="s"/>
    </row>
    <row r="996" spans="1:27">
      <c r="A996" s="235" t="s">
        <v>12273</v>
      </c>
      <c r="B996" s="235" t="s">
        <v>45</v>
      </c>
      <c r="C996" s="235" t="s">
        <v>8952</v>
      </c>
      <c r="D996" s="235" t="s">
        <v>47</v>
      </c>
      <c r="E996" s="235" t="s">
        <v>48</v>
      </c>
      <c r="F996" s="235" t="s">
        <v>12274</v>
      </c>
      <c r="G996" s="235" t="s">
        <v>12275</v>
      </c>
      <c r="H996" s="235" t="s">
        <v>9766</v>
      </c>
      <c r="I996" s="235" t="s">
        <v>52</v>
      </c>
      <c r="J996" s="235" t="s">
        <v>53</v>
      </c>
      <c r="K996" s="235" t="s">
        <v>162</v>
      </c>
      <c r="L996" s="235" t="s">
        <v>55</v>
      </c>
      <c r="M996" s="235" t="s">
        <v>2786</v>
      </c>
      <c r="N996" s="235" t="s">
        <v>57</v>
      </c>
      <c r="O996" s="235" t="s">
        <v>47</v>
      </c>
      <c r="P996" s="235" t="s">
        <v>47</v>
      </c>
      <c r="Q996" s="235" t="s">
        <v>57</v>
      </c>
      <c r="R996" s="235" t="s">
        <v>57</v>
      </c>
      <c r="S996" s="235" t="s">
        <v>48</v>
      </c>
      <c r="T996" s="235" t="s">
        <v>48</v>
      </c>
      <c r="U996" s="235" t="s">
        <v>58</v>
      </c>
      <c r="V996" s="235" t="s">
        <v>48</v>
      </c>
      <c r="W996" s="235" t="s">
        <v>2787</v>
      </c>
      <c r="X996" s="235" t="s">
        <v>60</v>
      </c>
      <c r="Y996" s="235">
        <v>385</v>
      </c>
      <c r="Z996" s="235">
        <v>0</v>
      </c>
      <c r="AA996" s="235" t="s"/>
    </row>
    <row r="997" spans="1:27">
      <c r="A997" s="235" t="s">
        <v>12276</v>
      </c>
      <c r="B997" s="235" t="s">
        <v>45</v>
      </c>
      <c r="C997" s="235" t="s">
        <v>8952</v>
      </c>
      <c r="D997" s="235" t="s">
        <v>47</v>
      </c>
      <c r="E997" s="235" t="s">
        <v>48</v>
      </c>
      <c r="F997" s="235" t="s">
        <v>12277</v>
      </c>
      <c r="G997" s="235" t="s">
        <v>12278</v>
      </c>
      <c r="H997" s="235" t="s">
        <v>12279</v>
      </c>
      <c r="I997" s="235" t="s">
        <v>52</v>
      </c>
      <c r="J997" s="235" t="s">
        <v>53</v>
      </c>
      <c r="K997" s="235" t="s">
        <v>467</v>
      </c>
      <c r="L997" s="235" t="s">
        <v>55</v>
      </c>
      <c r="M997" s="235" t="s">
        <v>10064</v>
      </c>
      <c r="N997" s="235" t="s">
        <v>57</v>
      </c>
      <c r="O997" s="235" t="s">
        <v>47</v>
      </c>
      <c r="P997" s="235" t="s">
        <v>47</v>
      </c>
      <c r="Q997" s="235" t="s">
        <v>57</v>
      </c>
      <c r="R997" s="235" t="s">
        <v>57</v>
      </c>
      <c r="S997" s="235" t="s">
        <v>48</v>
      </c>
      <c r="T997" s="235" t="s">
        <v>48</v>
      </c>
      <c r="U997" s="235" t="s">
        <v>58</v>
      </c>
      <c r="V997" s="235" t="s">
        <v>48</v>
      </c>
      <c r="W997" s="235" t="s">
        <v>10065</v>
      </c>
      <c r="X997" s="235" t="s">
        <v>60</v>
      </c>
      <c r="Y997" s="235">
        <v>620</v>
      </c>
      <c r="Z997" s="235">
        <v>0</v>
      </c>
      <c r="AA997" s="235" t="s"/>
    </row>
    <row r="998" spans="1:27">
      <c r="A998" s="235" t="s">
        <v>12280</v>
      </c>
      <c r="B998" s="235" t="s">
        <v>45</v>
      </c>
      <c r="C998" s="235" t="s">
        <v>8952</v>
      </c>
      <c r="D998" s="235" t="s">
        <v>47</v>
      </c>
      <c r="E998" s="235" t="s">
        <v>48</v>
      </c>
      <c r="F998" s="235" t="s">
        <v>12277</v>
      </c>
      <c r="G998" s="235" t="s">
        <v>12278</v>
      </c>
      <c r="H998" s="235" t="s">
        <v>12279</v>
      </c>
      <c r="I998" s="235" t="s">
        <v>52</v>
      </c>
      <c r="J998" s="235" t="s">
        <v>116</v>
      </c>
      <c r="K998" s="235" t="s">
        <v>467</v>
      </c>
      <c r="L998" s="235" t="s">
        <v>55</v>
      </c>
      <c r="M998" s="235" t="s">
        <v>57</v>
      </c>
      <c r="N998" s="235" t="s">
        <v>57</v>
      </c>
      <c r="O998" s="235" t="s">
        <v>12281</v>
      </c>
      <c r="P998" s="235" t="s">
        <v>12282</v>
      </c>
      <c r="Q998" s="235" t="s">
        <v>9035</v>
      </c>
      <c r="R998" s="235" t="s">
        <v>57</v>
      </c>
      <c r="S998" s="235" t="s">
        <v>119</v>
      </c>
      <c r="T998" s="235" t="s">
        <v>53</v>
      </c>
      <c r="U998" s="235" t="s">
        <v>58</v>
      </c>
      <c r="V998" s="235" t="s">
        <v>48</v>
      </c>
      <c r="W998" s="235" t="s">
        <v>9036</v>
      </c>
      <c r="X998" s="235" t="s">
        <v>60</v>
      </c>
      <c r="Y998" s="235">
        <v>0</v>
      </c>
      <c r="Z998" s="235">
        <v>380</v>
      </c>
      <c r="AA998" s="235" t="s"/>
    </row>
    <row r="999" spans="1:27">
      <c r="A999" s="235" t="s">
        <v>12283</v>
      </c>
      <c r="B999" s="235" t="s">
        <v>45</v>
      </c>
      <c r="C999" s="235" t="s">
        <v>8952</v>
      </c>
      <c r="D999" s="235" t="s">
        <v>47</v>
      </c>
      <c r="E999" s="235" t="s">
        <v>48</v>
      </c>
      <c r="F999" s="235" t="s">
        <v>12284</v>
      </c>
      <c r="G999" s="235" t="s">
        <v>12285</v>
      </c>
      <c r="H999" s="235" t="s">
        <v>11112</v>
      </c>
      <c r="I999" s="235" t="s">
        <v>52</v>
      </c>
      <c r="J999" s="235" t="s">
        <v>53</v>
      </c>
      <c r="K999" s="235" t="s">
        <v>1534</v>
      </c>
      <c r="L999" s="235" t="s">
        <v>55</v>
      </c>
      <c r="M999" s="235" t="s">
        <v>9169</v>
      </c>
      <c r="N999" s="235" t="s">
        <v>57</v>
      </c>
      <c r="O999" s="235" t="s">
        <v>47</v>
      </c>
      <c r="P999" s="235" t="s">
        <v>47</v>
      </c>
      <c r="Q999" s="235" t="s">
        <v>57</v>
      </c>
      <c r="R999" s="235" t="s">
        <v>57</v>
      </c>
      <c r="S999" s="235" t="s">
        <v>48</v>
      </c>
      <c r="T999" s="235" t="s">
        <v>48</v>
      </c>
      <c r="U999" s="235" t="s">
        <v>58</v>
      </c>
      <c r="V999" s="235" t="s">
        <v>48</v>
      </c>
      <c r="W999" s="235" t="s">
        <v>9170</v>
      </c>
      <c r="X999" s="235" t="s">
        <v>60</v>
      </c>
      <c r="Y999" s="235">
        <v>235</v>
      </c>
      <c r="Z999" s="235">
        <v>0</v>
      </c>
      <c r="AA999" s="235" t="s"/>
    </row>
    <row r="1000" spans="1:27">
      <c r="A1000" s="235" t="s">
        <v>12286</v>
      </c>
      <c r="B1000" s="235" t="s">
        <v>45</v>
      </c>
      <c r="C1000" s="235" t="s">
        <v>8952</v>
      </c>
      <c r="D1000" s="235" t="s">
        <v>47</v>
      </c>
      <c r="E1000" s="235" t="s">
        <v>48</v>
      </c>
      <c r="F1000" s="235" t="s">
        <v>12284</v>
      </c>
      <c r="G1000" s="235" t="s">
        <v>12285</v>
      </c>
      <c r="H1000" s="235" t="s">
        <v>11112</v>
      </c>
      <c r="I1000" s="235" t="s">
        <v>52</v>
      </c>
      <c r="J1000" s="235" t="s">
        <v>116</v>
      </c>
      <c r="K1000" s="235" t="s">
        <v>1534</v>
      </c>
      <c r="L1000" s="235" t="s">
        <v>55</v>
      </c>
      <c r="M1000" s="235" t="s">
        <v>57</v>
      </c>
      <c r="N1000" s="235" t="s">
        <v>57</v>
      </c>
      <c r="O1000" s="235" t="s">
        <v>12287</v>
      </c>
      <c r="P1000" s="235" t="s">
        <v>12288</v>
      </c>
      <c r="Q1000" s="235" t="s">
        <v>8987</v>
      </c>
      <c r="R1000" s="235" t="s">
        <v>57</v>
      </c>
      <c r="S1000" s="235" t="s">
        <v>119</v>
      </c>
      <c r="T1000" s="235" t="s">
        <v>53</v>
      </c>
      <c r="U1000" s="235" t="s">
        <v>58</v>
      </c>
      <c r="V1000" s="235" t="s">
        <v>48</v>
      </c>
      <c r="W1000" s="235" t="s">
        <v>8988</v>
      </c>
      <c r="X1000" s="235" t="s">
        <v>60</v>
      </c>
      <c r="Y1000" s="235">
        <v>0</v>
      </c>
      <c r="Z1000" s="235">
        <v>100</v>
      </c>
      <c r="AA1000" s="235" t="s"/>
    </row>
    <row r="1001" spans="1:27">
      <c r="A1001" s="235" t="s">
        <v>12289</v>
      </c>
      <c r="B1001" s="235" t="s">
        <v>45</v>
      </c>
      <c r="C1001" s="235" t="s">
        <v>8952</v>
      </c>
      <c r="D1001" s="235" t="s">
        <v>47</v>
      </c>
      <c r="E1001" s="235" t="s">
        <v>48</v>
      </c>
      <c r="F1001" s="235" t="s">
        <v>12290</v>
      </c>
      <c r="G1001" s="235" t="s">
        <v>12291</v>
      </c>
      <c r="H1001" s="235" t="s">
        <v>12272</v>
      </c>
      <c r="I1001" s="235" t="s">
        <v>52</v>
      </c>
      <c r="J1001" s="235" t="s">
        <v>53</v>
      </c>
      <c r="K1001" s="235" t="s">
        <v>2155</v>
      </c>
      <c r="L1001" s="235" t="s">
        <v>55</v>
      </c>
      <c r="M1001" s="235" t="s">
        <v>1806</v>
      </c>
      <c r="N1001" s="235" t="s">
        <v>57</v>
      </c>
      <c r="O1001" s="235" t="s">
        <v>47</v>
      </c>
      <c r="P1001" s="235" t="s">
        <v>47</v>
      </c>
      <c r="Q1001" s="235" t="s">
        <v>57</v>
      </c>
      <c r="R1001" s="235" t="s">
        <v>57</v>
      </c>
      <c r="S1001" s="235" t="s">
        <v>48</v>
      </c>
      <c r="T1001" s="235" t="s">
        <v>48</v>
      </c>
      <c r="U1001" s="235" t="s">
        <v>58</v>
      </c>
      <c r="V1001" s="235" t="s">
        <v>48</v>
      </c>
      <c r="W1001" s="235" t="s">
        <v>1807</v>
      </c>
      <c r="X1001" s="235" t="s">
        <v>60</v>
      </c>
      <c r="Y1001" s="235">
        <v>430</v>
      </c>
      <c r="Z1001" s="235">
        <v>0</v>
      </c>
      <c r="AA1001" s="235" t="s"/>
    </row>
    <row r="1002" spans="1:27">
      <c r="A1002" s="235" t="s">
        <v>12292</v>
      </c>
      <c r="B1002" s="235" t="s">
        <v>45</v>
      </c>
      <c r="C1002" s="235" t="s">
        <v>8952</v>
      </c>
      <c r="D1002" s="235" t="s">
        <v>47</v>
      </c>
      <c r="E1002" s="235" t="s">
        <v>48</v>
      </c>
      <c r="F1002" s="235" t="s">
        <v>12293</v>
      </c>
      <c r="G1002" s="235" t="s">
        <v>12294</v>
      </c>
      <c r="H1002" s="235" t="s">
        <v>11112</v>
      </c>
      <c r="I1002" s="235" t="s">
        <v>52</v>
      </c>
      <c r="J1002" s="235" t="s">
        <v>53</v>
      </c>
      <c r="K1002" s="235" t="s">
        <v>1534</v>
      </c>
      <c r="L1002" s="235" t="s">
        <v>55</v>
      </c>
      <c r="M1002" s="235" t="s">
        <v>9164</v>
      </c>
      <c r="N1002" s="235" t="s">
        <v>57</v>
      </c>
      <c r="O1002" s="235" t="s">
        <v>47</v>
      </c>
      <c r="P1002" s="235" t="s">
        <v>47</v>
      </c>
      <c r="Q1002" s="235" t="s">
        <v>57</v>
      </c>
      <c r="R1002" s="235" t="s">
        <v>57</v>
      </c>
      <c r="S1002" s="235" t="s">
        <v>48</v>
      </c>
      <c r="T1002" s="235" t="s">
        <v>48</v>
      </c>
      <c r="U1002" s="235" t="s">
        <v>58</v>
      </c>
      <c r="V1002" s="235" t="s">
        <v>48</v>
      </c>
      <c r="W1002" s="235" t="s">
        <v>9165</v>
      </c>
      <c r="X1002" s="235" t="s">
        <v>60</v>
      </c>
      <c r="Y1002" s="235">
        <v>290</v>
      </c>
      <c r="Z1002" s="235">
        <v>0</v>
      </c>
      <c r="AA1002" s="235" t="s"/>
    </row>
    <row r="1003" spans="1:27">
      <c r="A1003" s="235" t="s">
        <v>12295</v>
      </c>
      <c r="B1003" s="235" t="s">
        <v>45</v>
      </c>
      <c r="C1003" s="235" t="s">
        <v>8952</v>
      </c>
      <c r="D1003" s="235" t="s">
        <v>47</v>
      </c>
      <c r="E1003" s="235" t="s">
        <v>48</v>
      </c>
      <c r="F1003" s="235" t="s">
        <v>12293</v>
      </c>
      <c r="G1003" s="235" t="s">
        <v>12294</v>
      </c>
      <c r="H1003" s="235" t="s">
        <v>11112</v>
      </c>
      <c r="I1003" s="235" t="s">
        <v>52</v>
      </c>
      <c r="J1003" s="235" t="s">
        <v>116</v>
      </c>
      <c r="K1003" s="235" t="s">
        <v>1534</v>
      </c>
      <c r="L1003" s="235" t="s">
        <v>55</v>
      </c>
      <c r="M1003" s="235" t="s">
        <v>57</v>
      </c>
      <c r="N1003" s="235" t="s">
        <v>57</v>
      </c>
      <c r="O1003" s="235" t="s">
        <v>12296</v>
      </c>
      <c r="P1003" s="235" t="s">
        <v>12297</v>
      </c>
      <c r="Q1003" s="235" t="s">
        <v>8987</v>
      </c>
      <c r="R1003" s="235" t="s">
        <v>57</v>
      </c>
      <c r="S1003" s="235" t="s">
        <v>119</v>
      </c>
      <c r="T1003" s="235" t="s">
        <v>53</v>
      </c>
      <c r="U1003" s="235" t="s">
        <v>58</v>
      </c>
      <c r="V1003" s="235" t="s">
        <v>48</v>
      </c>
      <c r="W1003" s="235" t="s">
        <v>8988</v>
      </c>
      <c r="X1003" s="235" t="s">
        <v>60</v>
      </c>
      <c r="Y1003" s="235">
        <v>0</v>
      </c>
      <c r="Z1003" s="235">
        <v>100</v>
      </c>
      <c r="AA1003" s="235" t="s"/>
    </row>
    <row r="1004" spans="1:27">
      <c r="A1004" s="235" t="s">
        <v>12298</v>
      </c>
      <c r="B1004" s="235" t="s">
        <v>45</v>
      </c>
      <c r="C1004" s="235" t="s">
        <v>8952</v>
      </c>
      <c r="D1004" s="235" t="s">
        <v>47</v>
      </c>
      <c r="E1004" s="235" t="s">
        <v>48</v>
      </c>
      <c r="F1004" s="235" t="s">
        <v>12299</v>
      </c>
      <c r="G1004" s="235" t="s">
        <v>12300</v>
      </c>
      <c r="H1004" s="235" t="s">
        <v>10188</v>
      </c>
      <c r="I1004" s="235" t="s">
        <v>52</v>
      </c>
      <c r="J1004" s="235" t="s">
        <v>53</v>
      </c>
      <c r="K1004" s="235" t="s">
        <v>385</v>
      </c>
      <c r="L1004" s="235" t="s">
        <v>55</v>
      </c>
      <c r="M1004" s="235" t="s">
        <v>9030</v>
      </c>
      <c r="N1004" s="235" t="s">
        <v>57</v>
      </c>
      <c r="O1004" s="235" t="s">
        <v>47</v>
      </c>
      <c r="P1004" s="235" t="s">
        <v>47</v>
      </c>
      <c r="Q1004" s="235" t="s">
        <v>57</v>
      </c>
      <c r="R1004" s="235" t="s">
        <v>57</v>
      </c>
      <c r="S1004" s="235" t="s">
        <v>48</v>
      </c>
      <c r="T1004" s="235" t="s">
        <v>48</v>
      </c>
      <c r="U1004" s="235" t="s">
        <v>58</v>
      </c>
      <c r="V1004" s="235" t="s">
        <v>48</v>
      </c>
      <c r="W1004" s="235" t="s">
        <v>9031</v>
      </c>
      <c r="X1004" s="235" t="s">
        <v>60</v>
      </c>
      <c r="Y1004" s="235">
        <v>1130</v>
      </c>
      <c r="Z1004" s="235">
        <v>0</v>
      </c>
      <c r="AA1004" s="235" t="s"/>
    </row>
    <row r="1005" spans="1:27">
      <c r="A1005" s="235" t="s">
        <v>12301</v>
      </c>
      <c r="B1005" s="235" t="s">
        <v>45</v>
      </c>
      <c r="C1005" s="235" t="s">
        <v>8952</v>
      </c>
      <c r="D1005" s="235" t="s">
        <v>47</v>
      </c>
      <c r="E1005" s="235" t="s">
        <v>48</v>
      </c>
      <c r="F1005" s="235" t="s">
        <v>12299</v>
      </c>
      <c r="G1005" s="235" t="s">
        <v>12300</v>
      </c>
      <c r="H1005" s="235" t="s">
        <v>10188</v>
      </c>
      <c r="I1005" s="235" t="s">
        <v>52</v>
      </c>
      <c r="J1005" s="235" t="s">
        <v>116</v>
      </c>
      <c r="K1005" s="235" t="s">
        <v>385</v>
      </c>
      <c r="L1005" s="235" t="s">
        <v>55</v>
      </c>
      <c r="M1005" s="235" t="s">
        <v>57</v>
      </c>
      <c r="N1005" s="235" t="s">
        <v>57</v>
      </c>
      <c r="O1005" s="235" t="s">
        <v>12302</v>
      </c>
      <c r="P1005" s="235" t="s">
        <v>12303</v>
      </c>
      <c r="Q1005" s="235" t="s">
        <v>2887</v>
      </c>
      <c r="R1005" s="235" t="s">
        <v>57</v>
      </c>
      <c r="S1005" s="235" t="s">
        <v>119</v>
      </c>
      <c r="T1005" s="235" t="s">
        <v>53</v>
      </c>
      <c r="U1005" s="235" t="s">
        <v>58</v>
      </c>
      <c r="V1005" s="235" t="s">
        <v>48</v>
      </c>
      <c r="W1005" s="235" t="s">
        <v>12304</v>
      </c>
      <c r="X1005" s="235" t="s">
        <v>60</v>
      </c>
      <c r="Y1005" s="235">
        <v>0</v>
      </c>
      <c r="Z1005" s="235">
        <v>345</v>
      </c>
      <c r="AA1005" s="235" t="s"/>
    </row>
    <row r="1006" spans="1:27">
      <c r="A1006" s="235" t="s">
        <v>12305</v>
      </c>
      <c r="B1006" s="235" t="s">
        <v>45</v>
      </c>
      <c r="C1006" s="235" t="s">
        <v>8952</v>
      </c>
      <c r="D1006" s="235" t="s">
        <v>47</v>
      </c>
      <c r="E1006" s="235" t="s">
        <v>48</v>
      </c>
      <c r="F1006" s="235" t="s">
        <v>12306</v>
      </c>
      <c r="G1006" s="235" t="s">
        <v>12307</v>
      </c>
      <c r="H1006" s="235" t="s">
        <v>12308</v>
      </c>
      <c r="I1006" s="235" t="s">
        <v>52</v>
      </c>
      <c r="J1006" s="235" t="s">
        <v>53</v>
      </c>
      <c r="K1006" s="235" t="s">
        <v>1228</v>
      </c>
      <c r="L1006" s="235" t="s">
        <v>55</v>
      </c>
      <c r="M1006" s="235" t="s">
        <v>9164</v>
      </c>
      <c r="N1006" s="235" t="s">
        <v>57</v>
      </c>
      <c r="O1006" s="235" t="s">
        <v>47</v>
      </c>
      <c r="P1006" s="235" t="s">
        <v>47</v>
      </c>
      <c r="Q1006" s="235" t="s">
        <v>57</v>
      </c>
      <c r="R1006" s="235" t="s">
        <v>57</v>
      </c>
      <c r="S1006" s="235" t="s">
        <v>48</v>
      </c>
      <c r="T1006" s="235" t="s">
        <v>48</v>
      </c>
      <c r="U1006" s="235" t="s">
        <v>58</v>
      </c>
      <c r="V1006" s="235" t="s">
        <v>48</v>
      </c>
      <c r="W1006" s="235" t="s">
        <v>9165</v>
      </c>
      <c r="X1006" s="235" t="s">
        <v>60</v>
      </c>
      <c r="Y1006" s="235">
        <v>290</v>
      </c>
      <c r="Z1006" s="235">
        <v>0</v>
      </c>
      <c r="AA1006" s="235" t="s"/>
    </row>
    <row r="1007" spans="1:27">
      <c r="A1007" s="235" t="s">
        <v>12309</v>
      </c>
      <c r="B1007" s="235" t="s">
        <v>45</v>
      </c>
      <c r="C1007" s="235" t="s">
        <v>8952</v>
      </c>
      <c r="D1007" s="235" t="s">
        <v>47</v>
      </c>
      <c r="E1007" s="235" t="s">
        <v>48</v>
      </c>
      <c r="F1007" s="235" t="s">
        <v>12264</v>
      </c>
      <c r="G1007" s="235" t="s">
        <v>12265</v>
      </c>
      <c r="H1007" s="235" t="s">
        <v>10019</v>
      </c>
      <c r="I1007" s="235" t="s">
        <v>52</v>
      </c>
      <c r="J1007" s="235" t="s">
        <v>116</v>
      </c>
      <c r="K1007" s="235" t="s">
        <v>385</v>
      </c>
      <c r="L1007" s="235" t="s">
        <v>55</v>
      </c>
      <c r="M1007" s="235" t="s">
        <v>57</v>
      </c>
      <c r="N1007" s="235" t="s">
        <v>57</v>
      </c>
      <c r="O1007" s="235" t="s">
        <v>12310</v>
      </c>
      <c r="P1007" s="235" t="s">
        <v>12311</v>
      </c>
      <c r="Q1007" s="235" t="s">
        <v>8987</v>
      </c>
      <c r="R1007" s="235" t="s">
        <v>57</v>
      </c>
      <c r="S1007" s="235" t="s">
        <v>119</v>
      </c>
      <c r="T1007" s="235" t="s">
        <v>53</v>
      </c>
      <c r="U1007" s="235" t="s">
        <v>58</v>
      </c>
      <c r="V1007" s="235" t="s">
        <v>48</v>
      </c>
      <c r="W1007" s="235" t="s">
        <v>8988</v>
      </c>
      <c r="X1007" s="235" t="s">
        <v>60</v>
      </c>
      <c r="Y1007" s="235">
        <v>0</v>
      </c>
      <c r="Z1007" s="235">
        <v>100</v>
      </c>
      <c r="AA1007" s="235" t="s"/>
    </row>
    <row r="1008" spans="1:27">
      <c r="A1008" s="235" t="s">
        <v>12312</v>
      </c>
      <c r="B1008" s="235" t="s">
        <v>45</v>
      </c>
      <c r="C1008" s="235" t="s">
        <v>8952</v>
      </c>
      <c r="D1008" s="235" t="s">
        <v>47</v>
      </c>
      <c r="E1008" s="235" t="s">
        <v>48</v>
      </c>
      <c r="F1008" s="235" t="s">
        <v>12270</v>
      </c>
      <c r="G1008" s="235" t="s">
        <v>12271</v>
      </c>
      <c r="H1008" s="235" t="s">
        <v>12272</v>
      </c>
      <c r="I1008" s="235" t="s">
        <v>52</v>
      </c>
      <c r="J1008" s="235" t="s">
        <v>116</v>
      </c>
      <c r="K1008" s="235" t="s">
        <v>2155</v>
      </c>
      <c r="L1008" s="235" t="s">
        <v>55</v>
      </c>
      <c r="M1008" s="235" t="s">
        <v>57</v>
      </c>
      <c r="N1008" s="235" t="s">
        <v>57</v>
      </c>
      <c r="O1008" s="235" t="s">
        <v>12313</v>
      </c>
      <c r="P1008" s="235" t="s">
        <v>12314</v>
      </c>
      <c r="Q1008" s="235" t="s">
        <v>8987</v>
      </c>
      <c r="R1008" s="235" t="s">
        <v>57</v>
      </c>
      <c r="S1008" s="235" t="s">
        <v>119</v>
      </c>
      <c r="T1008" s="235" t="s">
        <v>53</v>
      </c>
      <c r="U1008" s="235" t="s">
        <v>58</v>
      </c>
      <c r="V1008" s="235" t="s">
        <v>48</v>
      </c>
      <c r="W1008" s="235" t="s">
        <v>8988</v>
      </c>
      <c r="X1008" s="235" t="s">
        <v>60</v>
      </c>
      <c r="Y1008" s="235">
        <v>0</v>
      </c>
      <c r="Z1008" s="235">
        <v>100</v>
      </c>
      <c r="AA1008" s="235" t="s"/>
    </row>
    <row r="1009" spans="1:27">
      <c r="A1009" s="235" t="s">
        <v>12315</v>
      </c>
      <c r="B1009" s="235" t="s">
        <v>45</v>
      </c>
      <c r="C1009" s="235" t="s">
        <v>8952</v>
      </c>
      <c r="D1009" s="235" t="s">
        <v>47</v>
      </c>
      <c r="E1009" s="235" t="s">
        <v>48</v>
      </c>
      <c r="F1009" s="235" t="s">
        <v>12316</v>
      </c>
      <c r="G1009" s="235" t="s">
        <v>12317</v>
      </c>
      <c r="H1009" s="235" t="s">
        <v>12318</v>
      </c>
      <c r="I1009" s="235" t="s">
        <v>52</v>
      </c>
      <c r="J1009" s="235" t="s">
        <v>53</v>
      </c>
      <c r="K1009" s="235" t="s">
        <v>1016</v>
      </c>
      <c r="L1009" s="235" t="s">
        <v>55</v>
      </c>
      <c r="M1009" s="235" t="s">
        <v>12319</v>
      </c>
      <c r="N1009" s="235" t="s">
        <v>2318</v>
      </c>
      <c r="O1009" s="235" t="s">
        <v>47</v>
      </c>
      <c r="P1009" s="235" t="s">
        <v>47</v>
      </c>
      <c r="Q1009" s="235" t="s">
        <v>57</v>
      </c>
      <c r="R1009" s="235" t="s">
        <v>57</v>
      </c>
      <c r="S1009" s="235" t="s">
        <v>48</v>
      </c>
      <c r="T1009" s="235" t="s">
        <v>48</v>
      </c>
      <c r="U1009" s="235" t="s">
        <v>58</v>
      </c>
      <c r="V1009" s="235" t="s">
        <v>48</v>
      </c>
      <c r="W1009" s="235" t="s">
        <v>12320</v>
      </c>
      <c r="X1009" s="235" t="s">
        <v>60</v>
      </c>
      <c r="Y1009" s="235">
        <v>1245</v>
      </c>
      <c r="Z1009" s="235">
        <v>0</v>
      </c>
      <c r="AA1009" s="235" t="s"/>
    </row>
    <row r="1010" spans="1:27">
      <c r="A1010" s="235" t="s">
        <v>12321</v>
      </c>
      <c r="B1010" s="235" t="s">
        <v>45</v>
      </c>
      <c r="C1010" s="235" t="s">
        <v>8952</v>
      </c>
      <c r="D1010" s="235" t="s">
        <v>47</v>
      </c>
      <c r="E1010" s="235" t="s">
        <v>48</v>
      </c>
      <c r="F1010" s="235" t="s">
        <v>12316</v>
      </c>
      <c r="G1010" s="235" t="s">
        <v>12317</v>
      </c>
      <c r="H1010" s="235" t="s">
        <v>12318</v>
      </c>
      <c r="I1010" s="235" t="s">
        <v>52</v>
      </c>
      <c r="J1010" s="235" t="s">
        <v>116</v>
      </c>
      <c r="K1010" s="235" t="s">
        <v>1016</v>
      </c>
      <c r="L1010" s="235" t="s">
        <v>55</v>
      </c>
      <c r="M1010" s="235" t="s">
        <v>57</v>
      </c>
      <c r="N1010" s="235" t="s">
        <v>57</v>
      </c>
      <c r="O1010" s="235" t="s">
        <v>12322</v>
      </c>
      <c r="P1010" s="235" t="s">
        <v>12323</v>
      </c>
      <c r="Q1010" s="235" t="s">
        <v>8987</v>
      </c>
      <c r="R1010" s="235" t="s">
        <v>355</v>
      </c>
      <c r="S1010" s="235" t="s">
        <v>119</v>
      </c>
      <c r="T1010" s="235" t="s">
        <v>53</v>
      </c>
      <c r="U1010" s="235" t="s">
        <v>58</v>
      </c>
      <c r="V1010" s="235" t="s">
        <v>48</v>
      </c>
      <c r="W1010" s="235" t="s">
        <v>8988</v>
      </c>
      <c r="X1010" s="235" t="s">
        <v>60</v>
      </c>
      <c r="Y1010" s="235">
        <v>0</v>
      </c>
      <c r="Z1010" s="235">
        <v>100</v>
      </c>
      <c r="AA1010" s="235" t="s"/>
    </row>
    <row r="1011" spans="1:27">
      <c r="A1011" s="235" t="s">
        <v>12324</v>
      </c>
      <c r="B1011" s="235" t="s">
        <v>45</v>
      </c>
      <c r="C1011" s="235" t="s">
        <v>8952</v>
      </c>
      <c r="D1011" s="235" t="s">
        <v>47</v>
      </c>
      <c r="E1011" s="235" t="s">
        <v>48</v>
      </c>
      <c r="F1011" s="235" t="s">
        <v>12316</v>
      </c>
      <c r="G1011" s="235" t="s">
        <v>12317</v>
      </c>
      <c r="H1011" s="235" t="s">
        <v>12318</v>
      </c>
      <c r="I1011" s="235" t="s">
        <v>52</v>
      </c>
      <c r="J1011" s="235" t="s">
        <v>116</v>
      </c>
      <c r="K1011" s="235" t="s">
        <v>1016</v>
      </c>
      <c r="L1011" s="235" t="s">
        <v>55</v>
      </c>
      <c r="M1011" s="235" t="s">
        <v>57</v>
      </c>
      <c r="N1011" s="235" t="s">
        <v>57</v>
      </c>
      <c r="O1011" s="235" t="s">
        <v>12325</v>
      </c>
      <c r="P1011" s="235" t="s">
        <v>12326</v>
      </c>
      <c r="Q1011" s="235" t="s">
        <v>8987</v>
      </c>
      <c r="R1011" s="235" t="s">
        <v>355</v>
      </c>
      <c r="S1011" s="235" t="s">
        <v>119</v>
      </c>
      <c r="T1011" s="235" t="s">
        <v>53</v>
      </c>
      <c r="U1011" s="235" t="s">
        <v>58</v>
      </c>
      <c r="V1011" s="235" t="s">
        <v>48</v>
      </c>
      <c r="W1011" s="235" t="s">
        <v>8988</v>
      </c>
      <c r="X1011" s="235" t="s">
        <v>60</v>
      </c>
      <c r="Y1011" s="235">
        <v>0</v>
      </c>
      <c r="Z1011" s="235">
        <v>100</v>
      </c>
      <c r="AA1011" s="235" t="s"/>
    </row>
    <row r="1012" spans="1:27">
      <c r="A1012" s="235" t="s">
        <v>12327</v>
      </c>
      <c r="B1012" s="235" t="s">
        <v>45</v>
      </c>
      <c r="C1012" s="235" t="s">
        <v>8952</v>
      </c>
      <c r="D1012" s="235" t="s">
        <v>47</v>
      </c>
      <c r="E1012" s="235" t="s">
        <v>48</v>
      </c>
      <c r="F1012" s="235" t="s">
        <v>12316</v>
      </c>
      <c r="G1012" s="235" t="s">
        <v>12317</v>
      </c>
      <c r="H1012" s="235" t="s">
        <v>12318</v>
      </c>
      <c r="I1012" s="235" t="s">
        <v>52</v>
      </c>
      <c r="J1012" s="235" t="s">
        <v>116</v>
      </c>
      <c r="K1012" s="235" t="s">
        <v>1016</v>
      </c>
      <c r="L1012" s="235" t="s">
        <v>55</v>
      </c>
      <c r="M1012" s="235" t="s">
        <v>57</v>
      </c>
      <c r="N1012" s="235" t="s">
        <v>57</v>
      </c>
      <c r="O1012" s="235" t="s">
        <v>12328</v>
      </c>
      <c r="P1012" s="235" t="s">
        <v>12329</v>
      </c>
      <c r="Q1012" s="235" t="s">
        <v>8987</v>
      </c>
      <c r="R1012" s="235" t="s">
        <v>355</v>
      </c>
      <c r="S1012" s="235" t="s">
        <v>119</v>
      </c>
      <c r="T1012" s="235" t="s">
        <v>53</v>
      </c>
      <c r="U1012" s="235" t="s">
        <v>58</v>
      </c>
      <c r="V1012" s="235" t="s">
        <v>48</v>
      </c>
      <c r="W1012" s="235" t="s">
        <v>8988</v>
      </c>
      <c r="X1012" s="235" t="s">
        <v>60</v>
      </c>
      <c r="Y1012" s="235">
        <v>0</v>
      </c>
      <c r="Z1012" s="235">
        <v>100</v>
      </c>
      <c r="AA1012" s="235" t="s"/>
    </row>
    <row r="1013" spans="1:27">
      <c r="A1013" s="235" t="s">
        <v>12330</v>
      </c>
      <c r="B1013" s="235" t="s">
        <v>45</v>
      </c>
      <c r="C1013" s="235" t="s">
        <v>8952</v>
      </c>
      <c r="D1013" s="235" t="s">
        <v>47</v>
      </c>
      <c r="E1013" s="235" t="s">
        <v>48</v>
      </c>
      <c r="F1013" s="235" t="s">
        <v>12274</v>
      </c>
      <c r="G1013" s="235" t="s">
        <v>12275</v>
      </c>
      <c r="H1013" s="235" t="s">
        <v>9766</v>
      </c>
      <c r="I1013" s="235" t="s">
        <v>52</v>
      </c>
      <c r="J1013" s="235" t="s">
        <v>116</v>
      </c>
      <c r="K1013" s="235" t="s">
        <v>162</v>
      </c>
      <c r="L1013" s="235" t="s">
        <v>55</v>
      </c>
      <c r="M1013" s="235" t="s">
        <v>57</v>
      </c>
      <c r="N1013" s="235" t="s">
        <v>57</v>
      </c>
      <c r="O1013" s="235" t="s">
        <v>12331</v>
      </c>
      <c r="P1013" s="235" t="s">
        <v>12332</v>
      </c>
      <c r="Q1013" s="235" t="s">
        <v>8987</v>
      </c>
      <c r="R1013" s="235" t="s">
        <v>57</v>
      </c>
      <c r="S1013" s="235" t="s">
        <v>119</v>
      </c>
      <c r="T1013" s="235" t="s">
        <v>53</v>
      </c>
      <c r="U1013" s="235" t="s">
        <v>58</v>
      </c>
      <c r="V1013" s="235" t="s">
        <v>48</v>
      </c>
      <c r="W1013" s="235" t="s">
        <v>8988</v>
      </c>
      <c r="X1013" s="235" t="s">
        <v>60</v>
      </c>
      <c r="Y1013" s="235">
        <v>0</v>
      </c>
      <c r="Z1013" s="235">
        <v>100</v>
      </c>
      <c r="AA1013" s="235" t="s"/>
    </row>
    <row r="1014" spans="1:27">
      <c r="A1014" s="235" t="s">
        <v>12333</v>
      </c>
      <c r="B1014" s="235" t="s">
        <v>45</v>
      </c>
      <c r="C1014" s="235" t="s">
        <v>8952</v>
      </c>
      <c r="D1014" s="235" t="s">
        <v>47</v>
      </c>
      <c r="E1014" s="235" t="s">
        <v>48</v>
      </c>
      <c r="F1014" s="235" t="s">
        <v>12334</v>
      </c>
      <c r="G1014" s="235" t="s">
        <v>12335</v>
      </c>
      <c r="H1014" s="235" t="s">
        <v>10243</v>
      </c>
      <c r="I1014" s="235" t="s">
        <v>52</v>
      </c>
      <c r="J1014" s="235" t="s">
        <v>53</v>
      </c>
      <c r="K1014" s="235" t="s">
        <v>385</v>
      </c>
      <c r="L1014" s="235" t="s">
        <v>55</v>
      </c>
      <c r="M1014" s="235" t="s">
        <v>9856</v>
      </c>
      <c r="N1014" s="235" t="s">
        <v>57</v>
      </c>
      <c r="O1014" s="235" t="s">
        <v>47</v>
      </c>
      <c r="P1014" s="235" t="s">
        <v>47</v>
      </c>
      <c r="Q1014" s="235" t="s">
        <v>57</v>
      </c>
      <c r="R1014" s="235" t="s">
        <v>57</v>
      </c>
      <c r="S1014" s="235" t="s">
        <v>48</v>
      </c>
      <c r="T1014" s="235" t="s">
        <v>48</v>
      </c>
      <c r="U1014" s="235" t="s">
        <v>58</v>
      </c>
      <c r="V1014" s="235" t="s">
        <v>48</v>
      </c>
      <c r="W1014" s="235" t="s">
        <v>9857</v>
      </c>
      <c r="X1014" s="235" t="s">
        <v>60</v>
      </c>
      <c r="Y1014" s="235">
        <v>340</v>
      </c>
      <c r="Z1014" s="235">
        <v>0</v>
      </c>
      <c r="AA1014" s="235" t="s"/>
    </row>
    <row r="1015" spans="1:27">
      <c r="A1015" s="235" t="s">
        <v>12336</v>
      </c>
      <c r="B1015" s="235" t="s">
        <v>45</v>
      </c>
      <c r="C1015" s="235" t="s">
        <v>8952</v>
      </c>
      <c r="D1015" s="235" t="s">
        <v>47</v>
      </c>
      <c r="E1015" s="235" t="s">
        <v>48</v>
      </c>
      <c r="F1015" s="235" t="s">
        <v>12337</v>
      </c>
      <c r="G1015" s="235" t="s">
        <v>12338</v>
      </c>
      <c r="H1015" s="235" t="s">
        <v>12339</v>
      </c>
      <c r="I1015" s="235" t="s">
        <v>52</v>
      </c>
      <c r="J1015" s="235" t="s">
        <v>53</v>
      </c>
      <c r="K1015" s="235" t="s">
        <v>1538</v>
      </c>
      <c r="L1015" s="235" t="s">
        <v>55</v>
      </c>
      <c r="M1015" s="235" t="s">
        <v>9169</v>
      </c>
      <c r="N1015" s="235" t="s">
        <v>57</v>
      </c>
      <c r="O1015" s="235" t="s">
        <v>47</v>
      </c>
      <c r="P1015" s="235" t="s">
        <v>47</v>
      </c>
      <c r="Q1015" s="235" t="s">
        <v>57</v>
      </c>
      <c r="R1015" s="235" t="s">
        <v>57</v>
      </c>
      <c r="S1015" s="235" t="s">
        <v>48</v>
      </c>
      <c r="T1015" s="235" t="s">
        <v>48</v>
      </c>
      <c r="U1015" s="235" t="s">
        <v>58</v>
      </c>
      <c r="V1015" s="235" t="s">
        <v>48</v>
      </c>
      <c r="W1015" s="235" t="s">
        <v>9170</v>
      </c>
      <c r="X1015" s="235" t="s">
        <v>60</v>
      </c>
      <c r="Y1015" s="235">
        <v>235</v>
      </c>
      <c r="Z1015" s="235">
        <v>0</v>
      </c>
      <c r="AA1015" s="235" t="s"/>
    </row>
    <row r="1016" spans="1:27">
      <c r="A1016" s="235" t="s">
        <v>12340</v>
      </c>
      <c r="B1016" s="235" t="s">
        <v>45</v>
      </c>
      <c r="C1016" s="235" t="s">
        <v>8952</v>
      </c>
      <c r="D1016" s="235" t="s">
        <v>47</v>
      </c>
      <c r="E1016" s="235" t="s">
        <v>48</v>
      </c>
      <c r="F1016" s="235" t="s">
        <v>12290</v>
      </c>
      <c r="G1016" s="235" t="s">
        <v>12291</v>
      </c>
      <c r="H1016" s="235" t="s">
        <v>12272</v>
      </c>
      <c r="I1016" s="235" t="s">
        <v>52</v>
      </c>
      <c r="J1016" s="235" t="s">
        <v>116</v>
      </c>
      <c r="K1016" s="235" t="s">
        <v>2155</v>
      </c>
      <c r="L1016" s="235" t="s">
        <v>55</v>
      </c>
      <c r="M1016" s="235" t="s">
        <v>57</v>
      </c>
      <c r="N1016" s="235" t="s">
        <v>57</v>
      </c>
      <c r="O1016" s="235" t="s">
        <v>12341</v>
      </c>
      <c r="P1016" s="235" t="s">
        <v>12342</v>
      </c>
      <c r="Q1016" s="235" t="s">
        <v>8987</v>
      </c>
      <c r="R1016" s="235" t="s">
        <v>57</v>
      </c>
      <c r="S1016" s="235" t="s">
        <v>119</v>
      </c>
      <c r="T1016" s="235" t="s">
        <v>53</v>
      </c>
      <c r="U1016" s="235" t="s">
        <v>58</v>
      </c>
      <c r="V1016" s="235" t="s">
        <v>48</v>
      </c>
      <c r="W1016" s="235" t="s">
        <v>8988</v>
      </c>
      <c r="X1016" s="235" t="s">
        <v>60</v>
      </c>
      <c r="Y1016" s="235">
        <v>0</v>
      </c>
      <c r="Z1016" s="235">
        <v>100</v>
      </c>
      <c r="AA1016" s="235" t="s"/>
    </row>
    <row r="1017" spans="1:27">
      <c r="A1017" s="235" t="s">
        <v>12343</v>
      </c>
      <c r="B1017" s="235" t="s">
        <v>45</v>
      </c>
      <c r="C1017" s="235" t="s">
        <v>8952</v>
      </c>
      <c r="D1017" s="235" t="s">
        <v>47</v>
      </c>
      <c r="E1017" s="235" t="s">
        <v>48</v>
      </c>
      <c r="F1017" s="235" t="s">
        <v>12344</v>
      </c>
      <c r="G1017" s="235" t="s">
        <v>12345</v>
      </c>
      <c r="H1017" s="235" t="s">
        <v>10188</v>
      </c>
      <c r="I1017" s="235" t="s">
        <v>52</v>
      </c>
      <c r="J1017" s="235" t="s">
        <v>53</v>
      </c>
      <c r="K1017" s="235" t="s">
        <v>385</v>
      </c>
      <c r="L1017" s="235" t="s">
        <v>55</v>
      </c>
      <c r="M1017" s="235" t="s">
        <v>9069</v>
      </c>
      <c r="N1017" s="235" t="s">
        <v>57</v>
      </c>
      <c r="O1017" s="235" t="s">
        <v>47</v>
      </c>
      <c r="P1017" s="235" t="s">
        <v>47</v>
      </c>
      <c r="Q1017" s="235" t="s">
        <v>57</v>
      </c>
      <c r="R1017" s="235" t="s">
        <v>57</v>
      </c>
      <c r="S1017" s="235" t="s">
        <v>48</v>
      </c>
      <c r="T1017" s="235" t="s">
        <v>48</v>
      </c>
      <c r="U1017" s="235" t="s">
        <v>58</v>
      </c>
      <c r="V1017" s="235" t="s">
        <v>48</v>
      </c>
      <c r="W1017" s="235" t="s">
        <v>9070</v>
      </c>
      <c r="X1017" s="235" t="s">
        <v>60</v>
      </c>
      <c r="Y1017" s="235">
        <v>255</v>
      </c>
      <c r="Z1017" s="235">
        <v>0</v>
      </c>
      <c r="AA1017" s="235" t="s"/>
    </row>
    <row r="1018" spans="1:27">
      <c r="A1018" s="235" t="s">
        <v>12346</v>
      </c>
      <c r="B1018" s="235" t="s">
        <v>45</v>
      </c>
      <c r="C1018" s="235" t="s">
        <v>8952</v>
      </c>
      <c r="D1018" s="235" t="s">
        <v>47</v>
      </c>
      <c r="E1018" s="235" t="s">
        <v>48</v>
      </c>
      <c r="F1018" s="235" t="s">
        <v>12344</v>
      </c>
      <c r="G1018" s="235" t="s">
        <v>12345</v>
      </c>
      <c r="H1018" s="235" t="s">
        <v>10188</v>
      </c>
      <c r="I1018" s="235" t="s">
        <v>52</v>
      </c>
      <c r="J1018" s="235" t="s">
        <v>116</v>
      </c>
      <c r="K1018" s="235" t="s">
        <v>385</v>
      </c>
      <c r="L1018" s="235" t="s">
        <v>55</v>
      </c>
      <c r="M1018" s="235" t="s">
        <v>57</v>
      </c>
      <c r="N1018" s="235" t="s">
        <v>57</v>
      </c>
      <c r="O1018" s="235" t="s">
        <v>12347</v>
      </c>
      <c r="P1018" s="235" t="s">
        <v>12348</v>
      </c>
      <c r="Q1018" s="235" t="s">
        <v>8987</v>
      </c>
      <c r="R1018" s="235" t="s">
        <v>57</v>
      </c>
      <c r="S1018" s="235" t="s">
        <v>119</v>
      </c>
      <c r="T1018" s="235" t="s">
        <v>53</v>
      </c>
      <c r="U1018" s="235" t="s">
        <v>58</v>
      </c>
      <c r="V1018" s="235" t="s">
        <v>48</v>
      </c>
      <c r="W1018" s="235" t="s">
        <v>8988</v>
      </c>
      <c r="X1018" s="235" t="s">
        <v>60</v>
      </c>
      <c r="Y1018" s="235">
        <v>0</v>
      </c>
      <c r="Z1018" s="235">
        <v>100</v>
      </c>
      <c r="AA1018" s="235" t="s"/>
    </row>
    <row r="1019" spans="1:27">
      <c r="A1019" s="235" t="s">
        <v>12349</v>
      </c>
      <c r="B1019" s="235" t="s">
        <v>45</v>
      </c>
      <c r="C1019" s="235" t="s">
        <v>8952</v>
      </c>
      <c r="D1019" s="235" t="s">
        <v>47</v>
      </c>
      <c r="E1019" s="235" t="s">
        <v>48</v>
      </c>
      <c r="F1019" s="235" t="s">
        <v>12350</v>
      </c>
      <c r="G1019" s="235" t="s">
        <v>12351</v>
      </c>
      <c r="H1019" s="235" t="s">
        <v>10808</v>
      </c>
      <c r="I1019" s="235" t="s">
        <v>52</v>
      </c>
      <c r="J1019" s="235" t="s">
        <v>53</v>
      </c>
      <c r="K1019" s="235" t="s">
        <v>162</v>
      </c>
      <c r="L1019" s="235" t="s">
        <v>55</v>
      </c>
      <c r="M1019" s="235" t="s">
        <v>10143</v>
      </c>
      <c r="N1019" s="235" t="s">
        <v>57</v>
      </c>
      <c r="O1019" s="235" t="s">
        <v>47</v>
      </c>
      <c r="P1019" s="235" t="s">
        <v>47</v>
      </c>
      <c r="Q1019" s="235" t="s">
        <v>57</v>
      </c>
      <c r="R1019" s="235" t="s">
        <v>57</v>
      </c>
      <c r="S1019" s="235" t="s">
        <v>48</v>
      </c>
      <c r="T1019" s="235" t="s">
        <v>48</v>
      </c>
      <c r="U1019" s="235" t="s">
        <v>58</v>
      </c>
      <c r="V1019" s="235" t="s">
        <v>48</v>
      </c>
      <c r="W1019" s="235" t="s">
        <v>10144</v>
      </c>
      <c r="X1019" s="235" t="s">
        <v>60</v>
      </c>
      <c r="Y1019" s="235">
        <v>1290</v>
      </c>
      <c r="Z1019" s="235">
        <v>0</v>
      </c>
      <c r="AA1019" s="235" t="s"/>
    </row>
    <row r="1020" spans="1:27">
      <c r="A1020" s="235" t="s">
        <v>12352</v>
      </c>
      <c r="B1020" s="235" t="s">
        <v>45</v>
      </c>
      <c r="C1020" s="235" t="s">
        <v>8952</v>
      </c>
      <c r="D1020" s="235" t="s">
        <v>47</v>
      </c>
      <c r="E1020" s="235" t="s">
        <v>48</v>
      </c>
      <c r="F1020" s="235" t="s">
        <v>12350</v>
      </c>
      <c r="G1020" s="235" t="s">
        <v>12351</v>
      </c>
      <c r="H1020" s="235" t="s">
        <v>10808</v>
      </c>
      <c r="I1020" s="235" t="s">
        <v>52</v>
      </c>
      <c r="J1020" s="235" t="s">
        <v>116</v>
      </c>
      <c r="K1020" s="235" t="s">
        <v>162</v>
      </c>
      <c r="L1020" s="235" t="s">
        <v>55</v>
      </c>
      <c r="M1020" s="235" t="s">
        <v>57</v>
      </c>
      <c r="N1020" s="235" t="s">
        <v>57</v>
      </c>
      <c r="O1020" s="235" t="s">
        <v>12353</v>
      </c>
      <c r="P1020" s="235" t="s">
        <v>12354</v>
      </c>
      <c r="Q1020" s="235" t="s">
        <v>8987</v>
      </c>
      <c r="R1020" s="235" t="s">
        <v>57</v>
      </c>
      <c r="S1020" s="235" t="s">
        <v>119</v>
      </c>
      <c r="T1020" s="235" t="s">
        <v>53</v>
      </c>
      <c r="U1020" s="235" t="s">
        <v>58</v>
      </c>
      <c r="V1020" s="235" t="s">
        <v>48</v>
      </c>
      <c r="W1020" s="235" t="s">
        <v>8988</v>
      </c>
      <c r="X1020" s="235" t="s">
        <v>60</v>
      </c>
      <c r="Y1020" s="235">
        <v>0</v>
      </c>
      <c r="Z1020" s="235">
        <v>100</v>
      </c>
      <c r="AA1020" s="235" t="s"/>
    </row>
    <row r="1021" spans="1:27">
      <c r="A1021" s="235" t="s">
        <v>12355</v>
      </c>
      <c r="B1021" s="235" t="s">
        <v>45</v>
      </c>
      <c r="C1021" s="235" t="s">
        <v>8952</v>
      </c>
      <c r="D1021" s="235" t="s">
        <v>47</v>
      </c>
      <c r="E1021" s="235" t="s">
        <v>48</v>
      </c>
      <c r="F1021" s="235" t="s">
        <v>12350</v>
      </c>
      <c r="G1021" s="235" t="s">
        <v>12351</v>
      </c>
      <c r="H1021" s="235" t="s">
        <v>10808</v>
      </c>
      <c r="I1021" s="235" t="s">
        <v>52</v>
      </c>
      <c r="J1021" s="235" t="s">
        <v>116</v>
      </c>
      <c r="K1021" s="235" t="s">
        <v>162</v>
      </c>
      <c r="L1021" s="235" t="s">
        <v>55</v>
      </c>
      <c r="M1021" s="235" t="s">
        <v>57</v>
      </c>
      <c r="N1021" s="235" t="s">
        <v>57</v>
      </c>
      <c r="O1021" s="235" t="s">
        <v>12356</v>
      </c>
      <c r="P1021" s="235" t="s">
        <v>12357</v>
      </c>
      <c r="Q1021" s="235" t="s">
        <v>8987</v>
      </c>
      <c r="R1021" s="235" t="s">
        <v>57</v>
      </c>
      <c r="S1021" s="235" t="s">
        <v>119</v>
      </c>
      <c r="T1021" s="235" t="s">
        <v>53</v>
      </c>
      <c r="U1021" s="235" t="s">
        <v>58</v>
      </c>
      <c r="V1021" s="235" t="s">
        <v>48</v>
      </c>
      <c r="W1021" s="235" t="s">
        <v>8988</v>
      </c>
      <c r="X1021" s="235" t="s">
        <v>60</v>
      </c>
      <c r="Y1021" s="235">
        <v>0</v>
      </c>
      <c r="Z1021" s="235">
        <v>100</v>
      </c>
      <c r="AA1021" s="235" t="s"/>
    </row>
    <row r="1022" spans="1:27">
      <c r="A1022" s="235" t="s">
        <v>12358</v>
      </c>
      <c r="B1022" s="235" t="s">
        <v>45</v>
      </c>
      <c r="C1022" s="235" t="s">
        <v>8952</v>
      </c>
      <c r="D1022" s="235" t="s">
        <v>47</v>
      </c>
      <c r="E1022" s="235" t="s">
        <v>48</v>
      </c>
      <c r="F1022" s="235" t="s">
        <v>12350</v>
      </c>
      <c r="G1022" s="235" t="s">
        <v>12351</v>
      </c>
      <c r="H1022" s="235" t="s">
        <v>10808</v>
      </c>
      <c r="I1022" s="235" t="s">
        <v>52</v>
      </c>
      <c r="J1022" s="235" t="s">
        <v>116</v>
      </c>
      <c r="K1022" s="235" t="s">
        <v>162</v>
      </c>
      <c r="L1022" s="235" t="s">
        <v>55</v>
      </c>
      <c r="M1022" s="235" t="s">
        <v>57</v>
      </c>
      <c r="N1022" s="235" t="s">
        <v>57</v>
      </c>
      <c r="O1022" s="235" t="s">
        <v>12359</v>
      </c>
      <c r="P1022" s="235" t="s">
        <v>12360</v>
      </c>
      <c r="Q1022" s="235" t="s">
        <v>8987</v>
      </c>
      <c r="R1022" s="235" t="s">
        <v>57</v>
      </c>
      <c r="S1022" s="235" t="s">
        <v>119</v>
      </c>
      <c r="T1022" s="235" t="s">
        <v>53</v>
      </c>
      <c r="U1022" s="235" t="s">
        <v>58</v>
      </c>
      <c r="V1022" s="235" t="s">
        <v>48</v>
      </c>
      <c r="W1022" s="235" t="s">
        <v>8988</v>
      </c>
      <c r="X1022" s="235" t="s">
        <v>60</v>
      </c>
      <c r="Y1022" s="235">
        <v>0</v>
      </c>
      <c r="Z1022" s="235">
        <v>100</v>
      </c>
      <c r="AA1022" s="235" t="s"/>
    </row>
    <row r="1023" spans="1:27">
      <c r="A1023" s="235" t="s">
        <v>12361</v>
      </c>
      <c r="B1023" s="235" t="s">
        <v>45</v>
      </c>
      <c r="C1023" s="235" t="s">
        <v>8952</v>
      </c>
      <c r="D1023" s="235" t="s">
        <v>47</v>
      </c>
      <c r="E1023" s="235" t="s">
        <v>48</v>
      </c>
      <c r="F1023" s="235" t="s">
        <v>12362</v>
      </c>
      <c r="G1023" s="235" t="s">
        <v>12363</v>
      </c>
      <c r="H1023" s="235" t="s">
        <v>12308</v>
      </c>
      <c r="I1023" s="235" t="s">
        <v>52</v>
      </c>
      <c r="J1023" s="235" t="s">
        <v>53</v>
      </c>
      <c r="K1023" s="235" t="s">
        <v>1228</v>
      </c>
      <c r="L1023" s="235" t="s">
        <v>55</v>
      </c>
      <c r="M1023" s="235" t="s">
        <v>9164</v>
      </c>
      <c r="N1023" s="235" t="s">
        <v>57</v>
      </c>
      <c r="O1023" s="235" t="s">
        <v>47</v>
      </c>
      <c r="P1023" s="235" t="s">
        <v>47</v>
      </c>
      <c r="Q1023" s="235" t="s">
        <v>57</v>
      </c>
      <c r="R1023" s="235" t="s">
        <v>57</v>
      </c>
      <c r="S1023" s="235" t="s">
        <v>48</v>
      </c>
      <c r="T1023" s="235" t="s">
        <v>48</v>
      </c>
      <c r="U1023" s="235" t="s">
        <v>58</v>
      </c>
      <c r="V1023" s="235" t="s">
        <v>48</v>
      </c>
      <c r="W1023" s="235" t="s">
        <v>9165</v>
      </c>
      <c r="X1023" s="235" t="s">
        <v>60</v>
      </c>
      <c r="Y1023" s="235">
        <v>290</v>
      </c>
      <c r="Z1023" s="235">
        <v>0</v>
      </c>
      <c r="AA1023" s="235" t="s"/>
    </row>
    <row r="1024" spans="1:27">
      <c r="A1024" s="235" t="s">
        <v>12364</v>
      </c>
      <c r="B1024" s="235" t="s">
        <v>45</v>
      </c>
      <c r="C1024" s="235" t="s">
        <v>8952</v>
      </c>
      <c r="D1024" s="235" t="s">
        <v>47</v>
      </c>
      <c r="E1024" s="235" t="s">
        <v>48</v>
      </c>
      <c r="F1024" s="235" t="s">
        <v>12299</v>
      </c>
      <c r="G1024" s="235" t="s">
        <v>12300</v>
      </c>
      <c r="H1024" s="235" t="s">
        <v>10188</v>
      </c>
      <c r="I1024" s="235" t="s">
        <v>52</v>
      </c>
      <c r="J1024" s="235" t="s">
        <v>116</v>
      </c>
      <c r="K1024" s="235" t="s">
        <v>385</v>
      </c>
      <c r="L1024" s="235" t="s">
        <v>55</v>
      </c>
      <c r="M1024" s="235" t="s">
        <v>57</v>
      </c>
      <c r="N1024" s="235" t="s">
        <v>57</v>
      </c>
      <c r="O1024" s="235" t="s">
        <v>12365</v>
      </c>
      <c r="P1024" s="235" t="s">
        <v>12366</v>
      </c>
      <c r="Q1024" s="235" t="s">
        <v>8998</v>
      </c>
      <c r="R1024" s="235" t="s">
        <v>57</v>
      </c>
      <c r="S1024" s="235" t="s">
        <v>119</v>
      </c>
      <c r="T1024" s="235" t="s">
        <v>53</v>
      </c>
      <c r="U1024" s="235" t="s">
        <v>58</v>
      </c>
      <c r="V1024" s="235" t="s">
        <v>48</v>
      </c>
      <c r="W1024" s="235" t="s">
        <v>8999</v>
      </c>
      <c r="X1024" s="235" t="s">
        <v>60</v>
      </c>
      <c r="Y1024" s="235">
        <v>0</v>
      </c>
      <c r="Z1024" s="235">
        <v>400</v>
      </c>
      <c r="AA1024" s="235" t="s"/>
    </row>
    <row r="1025" spans="1:27">
      <c r="A1025" s="235" t="s">
        <v>12367</v>
      </c>
      <c r="B1025" s="235" t="s">
        <v>45</v>
      </c>
      <c r="C1025" s="235" t="s">
        <v>8952</v>
      </c>
      <c r="D1025" s="235" t="s">
        <v>47</v>
      </c>
      <c r="E1025" s="235" t="s">
        <v>48</v>
      </c>
      <c r="F1025" s="235" t="s">
        <v>12334</v>
      </c>
      <c r="G1025" s="235" t="s">
        <v>12335</v>
      </c>
      <c r="H1025" s="235" t="s">
        <v>10243</v>
      </c>
      <c r="I1025" s="235" t="s">
        <v>52</v>
      </c>
      <c r="J1025" s="235" t="s">
        <v>116</v>
      </c>
      <c r="K1025" s="235" t="s">
        <v>385</v>
      </c>
      <c r="L1025" s="235" t="s">
        <v>55</v>
      </c>
      <c r="M1025" s="235" t="s">
        <v>57</v>
      </c>
      <c r="N1025" s="235" t="s">
        <v>57</v>
      </c>
      <c r="O1025" s="235" t="s">
        <v>12368</v>
      </c>
      <c r="P1025" s="235" t="s">
        <v>12369</v>
      </c>
      <c r="Q1025" s="235" t="s">
        <v>8987</v>
      </c>
      <c r="R1025" s="235" t="s">
        <v>57</v>
      </c>
      <c r="S1025" s="235" t="s">
        <v>119</v>
      </c>
      <c r="T1025" s="235" t="s">
        <v>53</v>
      </c>
      <c r="U1025" s="235" t="s">
        <v>58</v>
      </c>
      <c r="V1025" s="235" t="s">
        <v>48</v>
      </c>
      <c r="W1025" s="235" t="s">
        <v>8988</v>
      </c>
      <c r="X1025" s="235" t="s">
        <v>60</v>
      </c>
      <c r="Y1025" s="235">
        <v>0</v>
      </c>
      <c r="Z1025" s="235">
        <v>100</v>
      </c>
      <c r="AA1025" s="235" t="s"/>
    </row>
    <row r="1026" spans="1:27">
      <c r="A1026" s="235" t="s">
        <v>12370</v>
      </c>
      <c r="B1026" s="235" t="s">
        <v>45</v>
      </c>
      <c r="C1026" s="235" t="s">
        <v>8952</v>
      </c>
      <c r="D1026" s="235" t="s">
        <v>47</v>
      </c>
      <c r="E1026" s="235" t="s">
        <v>48</v>
      </c>
      <c r="F1026" s="235" t="s">
        <v>12337</v>
      </c>
      <c r="G1026" s="235" t="s">
        <v>12338</v>
      </c>
      <c r="H1026" s="235" t="s">
        <v>12339</v>
      </c>
      <c r="I1026" s="235" t="s">
        <v>52</v>
      </c>
      <c r="J1026" s="235" t="s">
        <v>116</v>
      </c>
      <c r="K1026" s="235" t="s">
        <v>1538</v>
      </c>
      <c r="L1026" s="235" t="s">
        <v>55</v>
      </c>
      <c r="M1026" s="235" t="s">
        <v>57</v>
      </c>
      <c r="N1026" s="235" t="s">
        <v>57</v>
      </c>
      <c r="O1026" s="235" t="s">
        <v>12371</v>
      </c>
      <c r="P1026" s="235" t="s">
        <v>12372</v>
      </c>
      <c r="Q1026" s="235" t="s">
        <v>8987</v>
      </c>
      <c r="R1026" s="235" t="s">
        <v>57</v>
      </c>
      <c r="S1026" s="235" t="s">
        <v>119</v>
      </c>
      <c r="T1026" s="235" t="s">
        <v>53</v>
      </c>
      <c r="U1026" s="235" t="s">
        <v>58</v>
      </c>
      <c r="V1026" s="235" t="s">
        <v>48</v>
      </c>
      <c r="W1026" s="235" t="s">
        <v>8988</v>
      </c>
      <c r="X1026" s="235" t="s">
        <v>60</v>
      </c>
      <c r="Y1026" s="235">
        <v>0</v>
      </c>
      <c r="Z1026" s="235">
        <v>100</v>
      </c>
      <c r="AA1026" s="235" t="s"/>
    </row>
    <row r="1027" spans="1:27">
      <c r="A1027" s="235" t="s">
        <v>12373</v>
      </c>
      <c r="B1027" s="235" t="s">
        <v>45</v>
      </c>
      <c r="C1027" s="235" t="s">
        <v>8952</v>
      </c>
      <c r="D1027" s="235" t="s">
        <v>47</v>
      </c>
      <c r="E1027" s="235" t="s">
        <v>48</v>
      </c>
      <c r="F1027" s="235" t="s">
        <v>12374</v>
      </c>
      <c r="G1027" s="235" t="s">
        <v>12375</v>
      </c>
      <c r="H1027" s="235" t="s">
        <v>2824</v>
      </c>
      <c r="I1027" s="235" t="s">
        <v>52</v>
      </c>
      <c r="J1027" s="235" t="s">
        <v>53</v>
      </c>
      <c r="K1027" s="235" t="s">
        <v>385</v>
      </c>
      <c r="L1027" s="235" t="s">
        <v>55</v>
      </c>
      <c r="M1027" s="235" t="s">
        <v>8998</v>
      </c>
      <c r="N1027" s="235" t="s">
        <v>57</v>
      </c>
      <c r="O1027" s="235" t="s">
        <v>47</v>
      </c>
      <c r="P1027" s="235" t="s">
        <v>47</v>
      </c>
      <c r="Q1027" s="235" t="s">
        <v>57</v>
      </c>
      <c r="R1027" s="235" t="s">
        <v>57</v>
      </c>
      <c r="S1027" s="235" t="s">
        <v>48</v>
      </c>
      <c r="T1027" s="235" t="s">
        <v>48</v>
      </c>
      <c r="U1027" s="235" t="s">
        <v>58</v>
      </c>
      <c r="V1027" s="235" t="s">
        <v>48</v>
      </c>
      <c r="W1027" s="235" t="s">
        <v>12376</v>
      </c>
      <c r="X1027" s="235" t="s">
        <v>60</v>
      </c>
      <c r="Y1027" s="235">
        <v>400</v>
      </c>
      <c r="Z1027" s="235">
        <v>0</v>
      </c>
      <c r="AA1027" s="235" t="s"/>
    </row>
    <row r="1028" spans="1:27">
      <c r="A1028" s="235" t="s">
        <v>12377</v>
      </c>
      <c r="B1028" s="235" t="s">
        <v>45</v>
      </c>
      <c r="C1028" s="235" t="s">
        <v>8952</v>
      </c>
      <c r="D1028" s="235" t="s">
        <v>47</v>
      </c>
      <c r="E1028" s="235" t="s">
        <v>48</v>
      </c>
      <c r="F1028" s="235" t="s">
        <v>12374</v>
      </c>
      <c r="G1028" s="235" t="s">
        <v>12375</v>
      </c>
      <c r="H1028" s="235" t="s">
        <v>2824</v>
      </c>
      <c r="I1028" s="235" t="s">
        <v>52</v>
      </c>
      <c r="J1028" s="235" t="s">
        <v>116</v>
      </c>
      <c r="K1028" s="235" t="s">
        <v>385</v>
      </c>
      <c r="L1028" s="235" t="s">
        <v>55</v>
      </c>
      <c r="M1028" s="235" t="s">
        <v>57</v>
      </c>
      <c r="N1028" s="235" t="s">
        <v>57</v>
      </c>
      <c r="O1028" s="235" t="s">
        <v>12378</v>
      </c>
      <c r="P1028" s="235" t="s">
        <v>12379</v>
      </c>
      <c r="Q1028" s="235" t="s">
        <v>8987</v>
      </c>
      <c r="R1028" s="235" t="s">
        <v>57</v>
      </c>
      <c r="S1028" s="235" t="s">
        <v>119</v>
      </c>
      <c r="T1028" s="235" t="s">
        <v>53</v>
      </c>
      <c r="U1028" s="235" t="s">
        <v>58</v>
      </c>
      <c r="V1028" s="235" t="s">
        <v>48</v>
      </c>
      <c r="W1028" s="235" t="s">
        <v>8988</v>
      </c>
      <c r="X1028" s="235" t="s">
        <v>60</v>
      </c>
      <c r="Y1028" s="235">
        <v>0</v>
      </c>
      <c r="Z1028" s="235">
        <v>100</v>
      </c>
      <c r="AA1028" s="235" t="s"/>
    </row>
    <row r="1029" spans="1:27">
      <c r="A1029" s="235" t="s">
        <v>12380</v>
      </c>
      <c r="B1029" s="235" t="s">
        <v>45</v>
      </c>
      <c r="C1029" s="235" t="s">
        <v>8952</v>
      </c>
      <c r="D1029" s="235" t="s">
        <v>47</v>
      </c>
      <c r="E1029" s="235" t="s">
        <v>48</v>
      </c>
      <c r="F1029" s="235" t="s">
        <v>12381</v>
      </c>
      <c r="G1029" s="235" t="s">
        <v>12382</v>
      </c>
      <c r="H1029" s="235" t="s">
        <v>11030</v>
      </c>
      <c r="I1029" s="235" t="s">
        <v>52</v>
      </c>
      <c r="J1029" s="235" t="s">
        <v>53</v>
      </c>
      <c r="K1029" s="235" t="s">
        <v>417</v>
      </c>
      <c r="L1029" s="235" t="s">
        <v>55</v>
      </c>
      <c r="M1029" s="235" t="s">
        <v>9169</v>
      </c>
      <c r="N1029" s="235" t="s">
        <v>57</v>
      </c>
      <c r="O1029" s="235" t="s">
        <v>47</v>
      </c>
      <c r="P1029" s="235" t="s">
        <v>47</v>
      </c>
      <c r="Q1029" s="235" t="s">
        <v>57</v>
      </c>
      <c r="R1029" s="235" t="s">
        <v>57</v>
      </c>
      <c r="S1029" s="235" t="s">
        <v>48</v>
      </c>
      <c r="T1029" s="235" t="s">
        <v>48</v>
      </c>
      <c r="U1029" s="235" t="s">
        <v>58</v>
      </c>
      <c r="V1029" s="235" t="s">
        <v>48</v>
      </c>
      <c r="W1029" s="235" t="s">
        <v>9170</v>
      </c>
      <c r="X1029" s="235" t="s">
        <v>60</v>
      </c>
      <c r="Y1029" s="235">
        <v>235</v>
      </c>
      <c r="Z1029" s="235">
        <v>0</v>
      </c>
      <c r="AA1029" s="235" t="s"/>
    </row>
    <row r="1030" spans="1:27">
      <c r="A1030" s="235" t="s">
        <v>12383</v>
      </c>
      <c r="B1030" s="235" t="s">
        <v>45</v>
      </c>
      <c r="C1030" s="235" t="s">
        <v>8952</v>
      </c>
      <c r="D1030" s="235" t="s">
        <v>47</v>
      </c>
      <c r="E1030" s="235" t="s">
        <v>48</v>
      </c>
      <c r="F1030" s="235" t="s">
        <v>12381</v>
      </c>
      <c r="G1030" s="235" t="s">
        <v>12382</v>
      </c>
      <c r="H1030" s="235" t="s">
        <v>11030</v>
      </c>
      <c r="I1030" s="235" t="s">
        <v>52</v>
      </c>
      <c r="J1030" s="235" t="s">
        <v>116</v>
      </c>
      <c r="K1030" s="235" t="s">
        <v>417</v>
      </c>
      <c r="L1030" s="235" t="s">
        <v>55</v>
      </c>
      <c r="M1030" s="235" t="s">
        <v>57</v>
      </c>
      <c r="N1030" s="235" t="s">
        <v>57</v>
      </c>
      <c r="O1030" s="235" t="s">
        <v>12384</v>
      </c>
      <c r="P1030" s="235" t="s">
        <v>12385</v>
      </c>
      <c r="Q1030" s="235" t="s">
        <v>8987</v>
      </c>
      <c r="R1030" s="235" t="s">
        <v>57</v>
      </c>
      <c r="S1030" s="235" t="s">
        <v>119</v>
      </c>
      <c r="T1030" s="235" t="s">
        <v>53</v>
      </c>
      <c r="U1030" s="235" t="s">
        <v>58</v>
      </c>
      <c r="V1030" s="235" t="s">
        <v>48</v>
      </c>
      <c r="W1030" s="235" t="s">
        <v>8988</v>
      </c>
      <c r="X1030" s="235" t="s">
        <v>60</v>
      </c>
      <c r="Y1030" s="235">
        <v>0</v>
      </c>
      <c r="Z1030" s="235">
        <v>100</v>
      </c>
      <c r="AA1030" s="235" t="s"/>
    </row>
    <row r="1031" spans="1:27">
      <c r="A1031" s="235" t="s">
        <v>12386</v>
      </c>
      <c r="B1031" s="235" t="s">
        <v>45</v>
      </c>
      <c r="C1031" s="235" t="s">
        <v>8952</v>
      </c>
      <c r="D1031" s="235" t="s">
        <v>47</v>
      </c>
      <c r="E1031" s="235" t="s">
        <v>48</v>
      </c>
      <c r="F1031" s="235" t="s">
        <v>12387</v>
      </c>
      <c r="G1031" s="235" t="s">
        <v>12388</v>
      </c>
      <c r="H1031" s="235" t="s">
        <v>11030</v>
      </c>
      <c r="I1031" s="235" t="s">
        <v>52</v>
      </c>
      <c r="J1031" s="235" t="s">
        <v>53</v>
      </c>
      <c r="K1031" s="235" t="s">
        <v>417</v>
      </c>
      <c r="L1031" s="235" t="s">
        <v>55</v>
      </c>
      <c r="M1031" s="235" t="s">
        <v>9169</v>
      </c>
      <c r="N1031" s="235" t="s">
        <v>57</v>
      </c>
      <c r="O1031" s="235" t="s">
        <v>47</v>
      </c>
      <c r="P1031" s="235" t="s">
        <v>47</v>
      </c>
      <c r="Q1031" s="235" t="s">
        <v>57</v>
      </c>
      <c r="R1031" s="235" t="s">
        <v>57</v>
      </c>
      <c r="S1031" s="235" t="s">
        <v>48</v>
      </c>
      <c r="T1031" s="235" t="s">
        <v>48</v>
      </c>
      <c r="U1031" s="235" t="s">
        <v>58</v>
      </c>
      <c r="V1031" s="235" t="s">
        <v>48</v>
      </c>
      <c r="W1031" s="235" t="s">
        <v>9170</v>
      </c>
      <c r="X1031" s="235" t="s">
        <v>60</v>
      </c>
      <c r="Y1031" s="235">
        <v>235</v>
      </c>
      <c r="Z1031" s="235">
        <v>0</v>
      </c>
      <c r="AA1031" s="235" t="s"/>
    </row>
    <row r="1032" spans="1:27">
      <c r="A1032" s="235" t="s">
        <v>12389</v>
      </c>
      <c r="B1032" s="235" t="s">
        <v>45</v>
      </c>
      <c r="C1032" s="235" t="s">
        <v>8952</v>
      </c>
      <c r="D1032" s="235" t="s">
        <v>47</v>
      </c>
      <c r="E1032" s="235" t="s">
        <v>48</v>
      </c>
      <c r="F1032" s="235" t="s">
        <v>12387</v>
      </c>
      <c r="G1032" s="235" t="s">
        <v>12388</v>
      </c>
      <c r="H1032" s="235" t="s">
        <v>11030</v>
      </c>
      <c r="I1032" s="235" t="s">
        <v>52</v>
      </c>
      <c r="J1032" s="235" t="s">
        <v>116</v>
      </c>
      <c r="K1032" s="235" t="s">
        <v>417</v>
      </c>
      <c r="L1032" s="235" t="s">
        <v>55</v>
      </c>
      <c r="M1032" s="235" t="s">
        <v>57</v>
      </c>
      <c r="N1032" s="235" t="s">
        <v>57</v>
      </c>
      <c r="O1032" s="235" t="s">
        <v>12390</v>
      </c>
      <c r="P1032" s="235" t="s">
        <v>12391</v>
      </c>
      <c r="Q1032" s="235" t="s">
        <v>8987</v>
      </c>
      <c r="R1032" s="235" t="s">
        <v>57</v>
      </c>
      <c r="S1032" s="235" t="s">
        <v>119</v>
      </c>
      <c r="T1032" s="235" t="s">
        <v>53</v>
      </c>
      <c r="U1032" s="235" t="s">
        <v>58</v>
      </c>
      <c r="V1032" s="235" t="s">
        <v>48</v>
      </c>
      <c r="W1032" s="235" t="s">
        <v>8988</v>
      </c>
      <c r="X1032" s="235" t="s">
        <v>60</v>
      </c>
      <c r="Y1032" s="235">
        <v>0</v>
      </c>
      <c r="Z1032" s="235">
        <v>100</v>
      </c>
      <c r="AA1032" s="235" t="s"/>
    </row>
    <row r="1033" spans="1:27">
      <c r="A1033" s="235" t="s">
        <v>12392</v>
      </c>
      <c r="B1033" s="235" t="s">
        <v>45</v>
      </c>
      <c r="C1033" s="235" t="s">
        <v>8952</v>
      </c>
      <c r="D1033" s="235" t="s">
        <v>47</v>
      </c>
      <c r="E1033" s="235" t="s">
        <v>48</v>
      </c>
      <c r="F1033" s="235" t="s">
        <v>12393</v>
      </c>
      <c r="G1033" s="235" t="s">
        <v>12394</v>
      </c>
      <c r="H1033" s="235" t="s">
        <v>11672</v>
      </c>
      <c r="I1033" s="235" t="s">
        <v>52</v>
      </c>
      <c r="J1033" s="235" t="s">
        <v>53</v>
      </c>
      <c r="K1033" s="235" t="s">
        <v>385</v>
      </c>
      <c r="L1033" s="235" t="s">
        <v>55</v>
      </c>
      <c r="M1033" s="235" t="s">
        <v>9169</v>
      </c>
      <c r="N1033" s="235" t="s">
        <v>57</v>
      </c>
      <c r="O1033" s="235" t="s">
        <v>47</v>
      </c>
      <c r="P1033" s="235" t="s">
        <v>47</v>
      </c>
      <c r="Q1033" s="235" t="s">
        <v>57</v>
      </c>
      <c r="R1033" s="235" t="s">
        <v>57</v>
      </c>
      <c r="S1033" s="235" t="s">
        <v>48</v>
      </c>
      <c r="T1033" s="235" t="s">
        <v>48</v>
      </c>
      <c r="U1033" s="235" t="s">
        <v>58</v>
      </c>
      <c r="V1033" s="235" t="s">
        <v>48</v>
      </c>
      <c r="W1033" s="235" t="s">
        <v>9170</v>
      </c>
      <c r="X1033" s="235" t="s">
        <v>60</v>
      </c>
      <c r="Y1033" s="235">
        <v>235</v>
      </c>
      <c r="Z1033" s="235">
        <v>0</v>
      </c>
      <c r="AA1033" s="235" t="s"/>
    </row>
    <row r="1034" spans="1:27">
      <c r="A1034" s="235" t="s">
        <v>12395</v>
      </c>
      <c r="B1034" s="235" t="s">
        <v>45</v>
      </c>
      <c r="C1034" s="235" t="s">
        <v>8952</v>
      </c>
      <c r="D1034" s="235" t="s">
        <v>47</v>
      </c>
      <c r="E1034" s="235" t="s">
        <v>48</v>
      </c>
      <c r="F1034" s="235" t="s">
        <v>12393</v>
      </c>
      <c r="G1034" s="235" t="s">
        <v>12394</v>
      </c>
      <c r="H1034" s="235" t="s">
        <v>11672</v>
      </c>
      <c r="I1034" s="235" t="s">
        <v>52</v>
      </c>
      <c r="J1034" s="235" t="s">
        <v>116</v>
      </c>
      <c r="K1034" s="235" t="s">
        <v>385</v>
      </c>
      <c r="L1034" s="235" t="s">
        <v>55</v>
      </c>
      <c r="M1034" s="235" t="s">
        <v>57</v>
      </c>
      <c r="N1034" s="235" t="s">
        <v>57</v>
      </c>
      <c r="O1034" s="235" t="s">
        <v>12396</v>
      </c>
      <c r="P1034" s="235" t="s">
        <v>12397</v>
      </c>
      <c r="Q1034" s="235" t="s">
        <v>8987</v>
      </c>
      <c r="R1034" s="235" t="s">
        <v>57</v>
      </c>
      <c r="S1034" s="235" t="s">
        <v>119</v>
      </c>
      <c r="T1034" s="235" t="s">
        <v>53</v>
      </c>
      <c r="U1034" s="235" t="s">
        <v>58</v>
      </c>
      <c r="V1034" s="235" t="s">
        <v>48</v>
      </c>
      <c r="W1034" s="235" t="s">
        <v>8988</v>
      </c>
      <c r="X1034" s="235" t="s">
        <v>60</v>
      </c>
      <c r="Y1034" s="235">
        <v>0</v>
      </c>
      <c r="Z1034" s="235">
        <v>100</v>
      </c>
      <c r="AA1034" s="235" t="s"/>
    </row>
    <row r="1035" spans="1:27">
      <c r="A1035" s="235" t="s">
        <v>12398</v>
      </c>
      <c r="B1035" s="235" t="s">
        <v>45</v>
      </c>
      <c r="C1035" s="235" t="s">
        <v>8952</v>
      </c>
      <c r="D1035" s="235" t="s">
        <v>47</v>
      </c>
      <c r="E1035" s="235" t="s">
        <v>48</v>
      </c>
      <c r="F1035" s="235" t="s">
        <v>12399</v>
      </c>
      <c r="G1035" s="235" t="s">
        <v>12400</v>
      </c>
      <c r="H1035" s="235" t="s">
        <v>9393</v>
      </c>
      <c r="I1035" s="235" t="s">
        <v>52</v>
      </c>
      <c r="J1035" s="235" t="s">
        <v>53</v>
      </c>
      <c r="K1035" s="235" t="s">
        <v>385</v>
      </c>
      <c r="L1035" s="235" t="s">
        <v>55</v>
      </c>
      <c r="M1035" s="235" t="s">
        <v>12401</v>
      </c>
      <c r="N1035" s="235" t="s">
        <v>57</v>
      </c>
      <c r="O1035" s="235" t="s">
        <v>47</v>
      </c>
      <c r="P1035" s="235" t="s">
        <v>47</v>
      </c>
      <c r="Q1035" s="235" t="s">
        <v>57</v>
      </c>
      <c r="R1035" s="235" t="s">
        <v>57</v>
      </c>
      <c r="S1035" s="235" t="s">
        <v>48</v>
      </c>
      <c r="T1035" s="235" t="s">
        <v>48</v>
      </c>
      <c r="U1035" s="235" t="s">
        <v>58</v>
      </c>
      <c r="V1035" s="235" t="s">
        <v>48</v>
      </c>
      <c r="W1035" s="235" t="s">
        <v>12402</v>
      </c>
      <c r="X1035" s="235" t="s">
        <v>60</v>
      </c>
      <c r="Y1035" s="235">
        <v>540</v>
      </c>
      <c r="Z1035" s="235">
        <v>0</v>
      </c>
      <c r="AA1035" s="235" t="s"/>
    </row>
    <row r="1036" spans="1:27">
      <c r="A1036" s="235" t="s">
        <v>12403</v>
      </c>
      <c r="B1036" s="235" t="s">
        <v>45</v>
      </c>
      <c r="C1036" s="235" t="s">
        <v>8952</v>
      </c>
      <c r="D1036" s="235" t="s">
        <v>47</v>
      </c>
      <c r="E1036" s="235" t="s">
        <v>48</v>
      </c>
      <c r="F1036" s="235" t="s">
        <v>12399</v>
      </c>
      <c r="G1036" s="235" t="s">
        <v>12400</v>
      </c>
      <c r="H1036" s="235" t="s">
        <v>9393</v>
      </c>
      <c r="I1036" s="235" t="s">
        <v>52</v>
      </c>
      <c r="J1036" s="235" t="s">
        <v>116</v>
      </c>
      <c r="K1036" s="235" t="s">
        <v>385</v>
      </c>
      <c r="L1036" s="235" t="s">
        <v>55</v>
      </c>
      <c r="M1036" s="235" t="s">
        <v>57</v>
      </c>
      <c r="N1036" s="235" t="s">
        <v>57</v>
      </c>
      <c r="O1036" s="235" t="s">
        <v>12404</v>
      </c>
      <c r="P1036" s="235" t="s">
        <v>12405</v>
      </c>
      <c r="Q1036" s="235" t="s">
        <v>8987</v>
      </c>
      <c r="R1036" s="235" t="s">
        <v>57</v>
      </c>
      <c r="S1036" s="235" t="s">
        <v>119</v>
      </c>
      <c r="T1036" s="235" t="s">
        <v>53</v>
      </c>
      <c r="U1036" s="235" t="s">
        <v>58</v>
      </c>
      <c r="V1036" s="235" t="s">
        <v>48</v>
      </c>
      <c r="W1036" s="235" t="s">
        <v>8988</v>
      </c>
      <c r="X1036" s="235" t="s">
        <v>60</v>
      </c>
      <c r="Y1036" s="235">
        <v>0</v>
      </c>
      <c r="Z1036" s="235">
        <v>100</v>
      </c>
      <c r="AA1036" s="235" t="s"/>
    </row>
    <row r="1037" spans="1:27">
      <c r="A1037" s="235" t="s">
        <v>12406</v>
      </c>
      <c r="B1037" s="235" t="s">
        <v>45</v>
      </c>
      <c r="C1037" s="235" t="s">
        <v>8952</v>
      </c>
      <c r="D1037" s="235" t="s">
        <v>47</v>
      </c>
      <c r="E1037" s="235" t="s">
        <v>48</v>
      </c>
      <c r="F1037" s="235" t="s">
        <v>12399</v>
      </c>
      <c r="G1037" s="235" t="s">
        <v>12400</v>
      </c>
      <c r="H1037" s="235" t="s">
        <v>9393</v>
      </c>
      <c r="I1037" s="235" t="s">
        <v>52</v>
      </c>
      <c r="J1037" s="235" t="s">
        <v>116</v>
      </c>
      <c r="K1037" s="235" t="s">
        <v>385</v>
      </c>
      <c r="L1037" s="235" t="s">
        <v>55</v>
      </c>
      <c r="M1037" s="235" t="s">
        <v>57</v>
      </c>
      <c r="N1037" s="235" t="s">
        <v>57</v>
      </c>
      <c r="O1037" s="235" t="s">
        <v>12407</v>
      </c>
      <c r="P1037" s="235" t="s">
        <v>12408</v>
      </c>
      <c r="Q1037" s="235" t="s">
        <v>8987</v>
      </c>
      <c r="R1037" s="235" t="s">
        <v>57</v>
      </c>
      <c r="S1037" s="235" t="s">
        <v>119</v>
      </c>
      <c r="T1037" s="235" t="s">
        <v>53</v>
      </c>
      <c r="U1037" s="235" t="s">
        <v>58</v>
      </c>
      <c r="V1037" s="235" t="s">
        <v>48</v>
      </c>
      <c r="W1037" s="235" t="s">
        <v>8988</v>
      </c>
      <c r="X1037" s="235" t="s">
        <v>60</v>
      </c>
      <c r="Y1037" s="235">
        <v>0</v>
      </c>
      <c r="Z1037" s="235">
        <v>100</v>
      </c>
      <c r="AA1037" s="235" t="s"/>
    </row>
    <row r="1038" spans="1:27">
      <c r="A1038" s="235" t="s">
        <v>12409</v>
      </c>
      <c r="B1038" s="235" t="s">
        <v>45</v>
      </c>
      <c r="C1038" s="235" t="s">
        <v>8952</v>
      </c>
      <c r="D1038" s="235" t="s">
        <v>47</v>
      </c>
      <c r="E1038" s="235" t="s">
        <v>48</v>
      </c>
      <c r="F1038" s="235" t="s">
        <v>12410</v>
      </c>
      <c r="G1038" s="235" t="s">
        <v>12411</v>
      </c>
      <c r="H1038" s="235" t="s">
        <v>12412</v>
      </c>
      <c r="I1038" s="235" t="s">
        <v>52</v>
      </c>
      <c r="J1038" s="235" t="s">
        <v>53</v>
      </c>
      <c r="K1038" s="235" t="s">
        <v>12413</v>
      </c>
      <c r="L1038" s="235" t="s">
        <v>55</v>
      </c>
      <c r="M1038" s="235" t="s">
        <v>8974</v>
      </c>
      <c r="N1038" s="235" t="s">
        <v>57</v>
      </c>
      <c r="O1038" s="235" t="s">
        <v>47</v>
      </c>
      <c r="P1038" s="235" t="s">
        <v>47</v>
      </c>
      <c r="Q1038" s="235" t="s">
        <v>57</v>
      </c>
      <c r="R1038" s="235" t="s">
        <v>57</v>
      </c>
      <c r="S1038" s="235" t="s">
        <v>48</v>
      </c>
      <c r="T1038" s="235" t="s">
        <v>48</v>
      </c>
      <c r="U1038" s="235" t="s">
        <v>58</v>
      </c>
      <c r="V1038" s="235" t="s">
        <v>48</v>
      </c>
      <c r="W1038" s="235" t="s">
        <v>8975</v>
      </c>
      <c r="X1038" s="235" t="s">
        <v>60</v>
      </c>
      <c r="Y1038" s="235">
        <v>545</v>
      </c>
      <c r="Z1038" s="235">
        <v>0</v>
      </c>
      <c r="AA1038" s="235" t="s"/>
    </row>
    <row r="1039" spans="1:27">
      <c r="A1039" s="235" t="s">
        <v>12414</v>
      </c>
      <c r="B1039" s="235" t="s">
        <v>45</v>
      </c>
      <c r="C1039" s="235" t="s">
        <v>8952</v>
      </c>
      <c r="D1039" s="235" t="s">
        <v>47</v>
      </c>
      <c r="E1039" s="235" t="s">
        <v>48</v>
      </c>
      <c r="F1039" s="235" t="s">
        <v>12410</v>
      </c>
      <c r="G1039" s="235" t="s">
        <v>12411</v>
      </c>
      <c r="H1039" s="235" t="s">
        <v>12412</v>
      </c>
      <c r="I1039" s="235" t="s">
        <v>52</v>
      </c>
      <c r="J1039" s="235" t="s">
        <v>116</v>
      </c>
      <c r="K1039" s="235" t="s">
        <v>12413</v>
      </c>
      <c r="L1039" s="235" t="s">
        <v>55</v>
      </c>
      <c r="M1039" s="235" t="s">
        <v>57</v>
      </c>
      <c r="N1039" s="235" t="s">
        <v>57</v>
      </c>
      <c r="O1039" s="235" t="s">
        <v>12415</v>
      </c>
      <c r="P1039" s="235" t="s">
        <v>12416</v>
      </c>
      <c r="Q1039" s="235" t="s">
        <v>8998</v>
      </c>
      <c r="R1039" s="235" t="s">
        <v>57</v>
      </c>
      <c r="S1039" s="235" t="s">
        <v>119</v>
      </c>
      <c r="T1039" s="235" t="s">
        <v>53</v>
      </c>
      <c r="U1039" s="235" t="s">
        <v>58</v>
      </c>
      <c r="V1039" s="235" t="s">
        <v>48</v>
      </c>
      <c r="W1039" s="235" t="s">
        <v>8999</v>
      </c>
      <c r="X1039" s="235" t="s">
        <v>60</v>
      </c>
      <c r="Y1039" s="235">
        <v>0</v>
      </c>
      <c r="Z1039" s="235">
        <v>400</v>
      </c>
      <c r="AA1039" s="235" t="s"/>
    </row>
    <row r="1040" spans="1:27">
      <c r="A1040" s="235" t="s">
        <v>12417</v>
      </c>
      <c r="B1040" s="235" t="s">
        <v>45</v>
      </c>
      <c r="C1040" s="235" t="s">
        <v>8952</v>
      </c>
      <c r="D1040" s="235" t="s">
        <v>47</v>
      </c>
      <c r="E1040" s="235" t="s">
        <v>48</v>
      </c>
      <c r="F1040" s="235" t="s">
        <v>12306</v>
      </c>
      <c r="G1040" s="235" t="s">
        <v>12307</v>
      </c>
      <c r="H1040" s="235" t="s">
        <v>12308</v>
      </c>
      <c r="I1040" s="235" t="s">
        <v>52</v>
      </c>
      <c r="J1040" s="235" t="s">
        <v>116</v>
      </c>
      <c r="K1040" s="235" t="s">
        <v>1228</v>
      </c>
      <c r="L1040" s="235" t="s">
        <v>55</v>
      </c>
      <c r="M1040" s="235" t="s">
        <v>57</v>
      </c>
      <c r="N1040" s="235" t="s">
        <v>57</v>
      </c>
      <c r="O1040" s="235" t="s">
        <v>12418</v>
      </c>
      <c r="P1040" s="235" t="s">
        <v>12419</v>
      </c>
      <c r="Q1040" s="235" t="s">
        <v>8987</v>
      </c>
      <c r="R1040" s="235" t="s">
        <v>57</v>
      </c>
      <c r="S1040" s="235" t="s">
        <v>119</v>
      </c>
      <c r="T1040" s="235" t="s">
        <v>53</v>
      </c>
      <c r="U1040" s="235" t="s">
        <v>58</v>
      </c>
      <c r="V1040" s="235" t="s">
        <v>48</v>
      </c>
      <c r="W1040" s="235" t="s">
        <v>8988</v>
      </c>
      <c r="X1040" s="235" t="s">
        <v>60</v>
      </c>
      <c r="Y1040" s="235">
        <v>0</v>
      </c>
      <c r="Z1040" s="235">
        <v>100</v>
      </c>
      <c r="AA1040" s="235" t="s"/>
    </row>
    <row r="1041" spans="1:27">
      <c r="A1041" s="235" t="s">
        <v>12420</v>
      </c>
      <c r="B1041" s="235" t="s">
        <v>45</v>
      </c>
      <c r="C1041" s="235" t="s">
        <v>8952</v>
      </c>
      <c r="D1041" s="235" t="s">
        <v>47</v>
      </c>
      <c r="E1041" s="235" t="s">
        <v>48</v>
      </c>
      <c r="F1041" s="235" t="s">
        <v>12421</v>
      </c>
      <c r="G1041" s="235" t="s">
        <v>12422</v>
      </c>
      <c r="H1041" s="235" t="s">
        <v>12423</v>
      </c>
      <c r="I1041" s="235" t="s">
        <v>52</v>
      </c>
      <c r="J1041" s="235" t="s">
        <v>53</v>
      </c>
      <c r="K1041" s="235" t="s">
        <v>454</v>
      </c>
      <c r="L1041" s="235" t="s">
        <v>55</v>
      </c>
      <c r="M1041" s="235" t="s">
        <v>8974</v>
      </c>
      <c r="N1041" s="235" t="s">
        <v>57</v>
      </c>
      <c r="O1041" s="235" t="s">
        <v>47</v>
      </c>
      <c r="P1041" s="235" t="s">
        <v>47</v>
      </c>
      <c r="Q1041" s="235" t="s">
        <v>57</v>
      </c>
      <c r="R1041" s="235" t="s">
        <v>57</v>
      </c>
      <c r="S1041" s="235" t="s">
        <v>48</v>
      </c>
      <c r="T1041" s="235" t="s">
        <v>48</v>
      </c>
      <c r="U1041" s="235" t="s">
        <v>58</v>
      </c>
      <c r="V1041" s="235" t="s">
        <v>48</v>
      </c>
      <c r="W1041" s="235" t="s">
        <v>8975</v>
      </c>
      <c r="X1041" s="235" t="s">
        <v>60</v>
      </c>
      <c r="Y1041" s="235">
        <v>545</v>
      </c>
      <c r="Z1041" s="235">
        <v>0</v>
      </c>
      <c r="AA1041" s="235" t="s"/>
    </row>
    <row r="1042" spans="1:27">
      <c r="A1042" s="235" t="s">
        <v>12424</v>
      </c>
      <c r="B1042" s="235" t="s">
        <v>45</v>
      </c>
      <c r="C1042" s="235" t="s">
        <v>8952</v>
      </c>
      <c r="D1042" s="235" t="s">
        <v>47</v>
      </c>
      <c r="E1042" s="235" t="s">
        <v>48</v>
      </c>
      <c r="F1042" s="235" t="s">
        <v>12421</v>
      </c>
      <c r="G1042" s="235" t="s">
        <v>12422</v>
      </c>
      <c r="H1042" s="235" t="s">
        <v>12423</v>
      </c>
      <c r="I1042" s="235" t="s">
        <v>52</v>
      </c>
      <c r="J1042" s="235" t="s">
        <v>116</v>
      </c>
      <c r="K1042" s="235" t="s">
        <v>454</v>
      </c>
      <c r="L1042" s="235" t="s">
        <v>55</v>
      </c>
      <c r="M1042" s="235" t="s">
        <v>57</v>
      </c>
      <c r="N1042" s="235" t="s">
        <v>57</v>
      </c>
      <c r="O1042" s="235" t="s">
        <v>12425</v>
      </c>
      <c r="P1042" s="235" t="s">
        <v>12426</v>
      </c>
      <c r="Q1042" s="235" t="s">
        <v>8998</v>
      </c>
      <c r="R1042" s="235" t="s">
        <v>57</v>
      </c>
      <c r="S1042" s="235" t="s">
        <v>119</v>
      </c>
      <c r="T1042" s="235" t="s">
        <v>53</v>
      </c>
      <c r="U1042" s="235" t="s">
        <v>58</v>
      </c>
      <c r="V1042" s="235" t="s">
        <v>48</v>
      </c>
      <c r="W1042" s="235" t="s">
        <v>8999</v>
      </c>
      <c r="X1042" s="235" t="s">
        <v>60</v>
      </c>
      <c r="Y1042" s="235">
        <v>0</v>
      </c>
      <c r="Z1042" s="235">
        <v>400</v>
      </c>
      <c r="AA1042" s="235" t="s"/>
    </row>
    <row r="1043" spans="1:27">
      <c r="A1043" s="235" t="s">
        <v>12427</v>
      </c>
      <c r="B1043" s="235" t="s">
        <v>45</v>
      </c>
      <c r="C1043" s="235" t="s">
        <v>8952</v>
      </c>
      <c r="D1043" s="235" t="s">
        <v>47</v>
      </c>
      <c r="E1043" s="235" t="s">
        <v>48</v>
      </c>
      <c r="F1043" s="235" t="s">
        <v>12362</v>
      </c>
      <c r="G1043" s="235" t="s">
        <v>12363</v>
      </c>
      <c r="H1043" s="235" t="s">
        <v>12308</v>
      </c>
      <c r="I1043" s="235" t="s">
        <v>52</v>
      </c>
      <c r="J1043" s="235" t="s">
        <v>116</v>
      </c>
      <c r="K1043" s="235" t="s">
        <v>1228</v>
      </c>
      <c r="L1043" s="235" t="s">
        <v>55</v>
      </c>
      <c r="M1043" s="235" t="s">
        <v>57</v>
      </c>
      <c r="N1043" s="235" t="s">
        <v>57</v>
      </c>
      <c r="O1043" s="235" t="s">
        <v>12428</v>
      </c>
      <c r="P1043" s="235" t="s">
        <v>12429</v>
      </c>
      <c r="Q1043" s="235" t="s">
        <v>8987</v>
      </c>
      <c r="R1043" s="235" t="s">
        <v>57</v>
      </c>
      <c r="S1043" s="235" t="s">
        <v>119</v>
      </c>
      <c r="T1043" s="235" t="s">
        <v>53</v>
      </c>
      <c r="U1043" s="235" t="s">
        <v>58</v>
      </c>
      <c r="V1043" s="235" t="s">
        <v>48</v>
      </c>
      <c r="W1043" s="235" t="s">
        <v>8988</v>
      </c>
      <c r="X1043" s="235" t="s">
        <v>60</v>
      </c>
      <c r="Y1043" s="235">
        <v>0</v>
      </c>
      <c r="Z1043" s="235">
        <v>100</v>
      </c>
      <c r="AA1043" s="235" t="s"/>
    </row>
    <row r="1044" spans="1:27">
      <c r="A1044" s="235" t="s">
        <v>12430</v>
      </c>
      <c r="B1044" s="235" t="s">
        <v>45</v>
      </c>
      <c r="C1044" s="235" t="s">
        <v>8952</v>
      </c>
      <c r="D1044" s="235" t="s">
        <v>47</v>
      </c>
      <c r="E1044" s="235" t="s">
        <v>48</v>
      </c>
      <c r="F1044" s="235" t="s">
        <v>12431</v>
      </c>
      <c r="G1044" s="235" t="s">
        <v>12432</v>
      </c>
      <c r="H1044" s="235" t="s">
        <v>12433</v>
      </c>
      <c r="I1044" s="235" t="s">
        <v>52</v>
      </c>
      <c r="J1044" s="235" t="s">
        <v>53</v>
      </c>
      <c r="K1044" s="235" t="s">
        <v>1228</v>
      </c>
      <c r="L1044" s="235" t="s">
        <v>55</v>
      </c>
      <c r="M1044" s="235" t="s">
        <v>2718</v>
      </c>
      <c r="N1044" s="235" t="s">
        <v>12434</v>
      </c>
      <c r="O1044" s="235" t="s">
        <v>47</v>
      </c>
      <c r="P1044" s="235" t="s">
        <v>47</v>
      </c>
      <c r="Q1044" s="235" t="s">
        <v>57</v>
      </c>
      <c r="R1044" s="235" t="s">
        <v>57</v>
      </c>
      <c r="S1044" s="235" t="s">
        <v>48</v>
      </c>
      <c r="T1044" s="235" t="s">
        <v>48</v>
      </c>
      <c r="U1044" s="235" t="s">
        <v>58</v>
      </c>
      <c r="V1044" s="235" t="s">
        <v>48</v>
      </c>
      <c r="W1044" s="235" t="s">
        <v>2719</v>
      </c>
      <c r="X1044" s="235" t="s">
        <v>60</v>
      </c>
      <c r="Y1044" s="235">
        <v>180</v>
      </c>
      <c r="Z1044" s="235">
        <v>0</v>
      </c>
      <c r="AA1044" s="235" t="s"/>
    </row>
    <row r="1045" spans="1:27">
      <c r="A1045" s="235" t="s">
        <v>12435</v>
      </c>
      <c r="B1045" s="235" t="s">
        <v>45</v>
      </c>
      <c r="C1045" s="235" t="s">
        <v>8952</v>
      </c>
      <c r="D1045" s="235" t="s">
        <v>47</v>
      </c>
      <c r="E1045" s="235" t="s">
        <v>48</v>
      </c>
      <c r="F1045" s="235" t="s">
        <v>12436</v>
      </c>
      <c r="G1045" s="235" t="s">
        <v>12437</v>
      </c>
      <c r="H1045" s="235" t="s">
        <v>12438</v>
      </c>
      <c r="I1045" s="235" t="s">
        <v>52</v>
      </c>
      <c r="J1045" s="235" t="s">
        <v>53</v>
      </c>
      <c r="K1045" s="235" t="s">
        <v>630</v>
      </c>
      <c r="L1045" s="235" t="s">
        <v>55</v>
      </c>
      <c r="M1045" s="235" t="s">
        <v>9749</v>
      </c>
      <c r="N1045" s="235" t="s">
        <v>57</v>
      </c>
      <c r="O1045" s="235" t="s">
        <v>47</v>
      </c>
      <c r="P1045" s="235" t="s">
        <v>47</v>
      </c>
      <c r="Q1045" s="235" t="s">
        <v>57</v>
      </c>
      <c r="R1045" s="235" t="s">
        <v>57</v>
      </c>
      <c r="S1045" s="235" t="s">
        <v>48</v>
      </c>
      <c r="T1045" s="235" t="s">
        <v>48</v>
      </c>
      <c r="U1045" s="235" t="s">
        <v>58</v>
      </c>
      <c r="V1045" s="235" t="s">
        <v>48</v>
      </c>
      <c r="W1045" s="235" t="s">
        <v>9750</v>
      </c>
      <c r="X1045" s="235" t="s">
        <v>60</v>
      </c>
      <c r="Y1045" s="235">
        <v>460</v>
      </c>
      <c r="Z1045" s="235">
        <v>0</v>
      </c>
      <c r="AA1045" s="235" t="s"/>
    </row>
    <row r="1046" spans="1:27">
      <c r="A1046" s="235" t="s">
        <v>12439</v>
      </c>
      <c r="B1046" s="235" t="s">
        <v>45</v>
      </c>
      <c r="C1046" s="235" t="s">
        <v>8952</v>
      </c>
      <c r="D1046" s="235" t="s">
        <v>47</v>
      </c>
      <c r="E1046" s="235" t="s">
        <v>48</v>
      </c>
      <c r="F1046" s="235" t="s">
        <v>12440</v>
      </c>
      <c r="G1046" s="235" t="s">
        <v>12441</v>
      </c>
      <c r="H1046" s="235" t="s">
        <v>12442</v>
      </c>
      <c r="I1046" s="235" t="s">
        <v>52</v>
      </c>
      <c r="J1046" s="235" t="s">
        <v>53</v>
      </c>
      <c r="K1046" s="235" t="s">
        <v>385</v>
      </c>
      <c r="L1046" s="235" t="s">
        <v>55</v>
      </c>
      <c r="M1046" s="235" t="s">
        <v>9749</v>
      </c>
      <c r="N1046" s="235" t="s">
        <v>57</v>
      </c>
      <c r="O1046" s="235" t="s">
        <v>47</v>
      </c>
      <c r="P1046" s="235" t="s">
        <v>47</v>
      </c>
      <c r="Q1046" s="235" t="s">
        <v>57</v>
      </c>
      <c r="R1046" s="235" t="s">
        <v>57</v>
      </c>
      <c r="S1046" s="235" t="s">
        <v>48</v>
      </c>
      <c r="T1046" s="235" t="s">
        <v>48</v>
      </c>
      <c r="U1046" s="235" t="s">
        <v>58</v>
      </c>
      <c r="V1046" s="235" t="s">
        <v>48</v>
      </c>
      <c r="W1046" s="235" t="s">
        <v>9750</v>
      </c>
      <c r="X1046" s="235" t="s">
        <v>60</v>
      </c>
      <c r="Y1046" s="235">
        <v>460</v>
      </c>
      <c r="Z1046" s="235">
        <v>0</v>
      </c>
      <c r="AA1046" s="235" t="s"/>
    </row>
    <row r="1047" spans="1:27">
      <c r="A1047" s="235" t="s">
        <v>12443</v>
      </c>
      <c r="B1047" s="235" t="s">
        <v>45</v>
      </c>
      <c r="C1047" s="235" t="s">
        <v>8952</v>
      </c>
      <c r="D1047" s="235" t="s">
        <v>47</v>
      </c>
      <c r="E1047" s="235" t="s">
        <v>48</v>
      </c>
      <c r="F1047" s="235" t="s">
        <v>12444</v>
      </c>
      <c r="G1047" s="235" t="s">
        <v>12445</v>
      </c>
      <c r="H1047" s="235" t="s">
        <v>12446</v>
      </c>
      <c r="I1047" s="235" t="s">
        <v>52</v>
      </c>
      <c r="J1047" s="235" t="s">
        <v>53</v>
      </c>
      <c r="K1047" s="235" t="s">
        <v>385</v>
      </c>
      <c r="L1047" s="235" t="s">
        <v>55</v>
      </c>
      <c r="M1047" s="235" t="s">
        <v>12447</v>
      </c>
      <c r="N1047" s="235" t="s">
        <v>57</v>
      </c>
      <c r="O1047" s="235" t="s">
        <v>47</v>
      </c>
      <c r="P1047" s="235" t="s">
        <v>47</v>
      </c>
      <c r="Q1047" s="235" t="s">
        <v>57</v>
      </c>
      <c r="R1047" s="235" t="s">
        <v>57</v>
      </c>
      <c r="S1047" s="235" t="s">
        <v>48</v>
      </c>
      <c r="T1047" s="235" t="s">
        <v>48</v>
      </c>
      <c r="U1047" s="235" t="s">
        <v>58</v>
      </c>
      <c r="V1047" s="235" t="s">
        <v>48</v>
      </c>
      <c r="W1047" s="235" t="s">
        <v>12448</v>
      </c>
      <c r="X1047" s="235" t="s">
        <v>60</v>
      </c>
      <c r="Y1047" s="235">
        <v>160</v>
      </c>
      <c r="Z1047" s="235">
        <v>0</v>
      </c>
      <c r="AA1047" s="235" t="s"/>
    </row>
    <row r="1048" spans="1:27">
      <c r="A1048" s="235" t="s">
        <v>12449</v>
      </c>
      <c r="B1048" s="235" t="s">
        <v>45</v>
      </c>
      <c r="C1048" s="235" t="s">
        <v>8952</v>
      </c>
      <c r="D1048" s="235" t="s">
        <v>47</v>
      </c>
      <c r="E1048" s="235" t="s">
        <v>48</v>
      </c>
      <c r="F1048" s="235" t="s">
        <v>12450</v>
      </c>
      <c r="G1048" s="235" t="s">
        <v>12451</v>
      </c>
      <c r="H1048" s="235" t="s">
        <v>12452</v>
      </c>
      <c r="I1048" s="235" t="s">
        <v>52</v>
      </c>
      <c r="J1048" s="235" t="s">
        <v>53</v>
      </c>
      <c r="K1048" s="235" t="s">
        <v>385</v>
      </c>
      <c r="L1048" s="235" t="s">
        <v>55</v>
      </c>
      <c r="M1048" s="235" t="s">
        <v>605</v>
      </c>
      <c r="N1048" s="235" t="s">
        <v>57</v>
      </c>
      <c r="O1048" s="235" t="s">
        <v>47</v>
      </c>
      <c r="P1048" s="235" t="s">
        <v>47</v>
      </c>
      <c r="Q1048" s="235" t="s">
        <v>57</v>
      </c>
      <c r="R1048" s="235" t="s">
        <v>57</v>
      </c>
      <c r="S1048" s="235" t="s">
        <v>48</v>
      </c>
      <c r="T1048" s="235" t="s">
        <v>48</v>
      </c>
      <c r="U1048" s="235" t="s">
        <v>58</v>
      </c>
      <c r="V1048" s="235" t="s">
        <v>48</v>
      </c>
      <c r="W1048" s="235" t="s">
        <v>606</v>
      </c>
      <c r="X1048" s="235" t="s">
        <v>60</v>
      </c>
      <c r="Y1048" s="235">
        <v>920</v>
      </c>
      <c r="Z1048" s="235">
        <v>0</v>
      </c>
      <c r="AA1048" s="235" t="s"/>
    </row>
    <row r="1049" spans="1:27">
      <c r="A1049" s="235" t="s">
        <v>12453</v>
      </c>
      <c r="B1049" s="235" t="s">
        <v>45</v>
      </c>
      <c r="C1049" s="235" t="s">
        <v>8952</v>
      </c>
      <c r="D1049" s="235" t="s">
        <v>47</v>
      </c>
      <c r="E1049" s="235" t="s">
        <v>48</v>
      </c>
      <c r="F1049" s="235" t="s">
        <v>12454</v>
      </c>
      <c r="G1049" s="235" t="s">
        <v>12455</v>
      </c>
      <c r="H1049" s="235" t="s">
        <v>12442</v>
      </c>
      <c r="I1049" s="235" t="s">
        <v>52</v>
      </c>
      <c r="J1049" s="235" t="s">
        <v>53</v>
      </c>
      <c r="K1049" s="235" t="s">
        <v>385</v>
      </c>
      <c r="L1049" s="235" t="s">
        <v>55</v>
      </c>
      <c r="M1049" s="235" t="s">
        <v>9749</v>
      </c>
      <c r="N1049" s="235" t="s">
        <v>57</v>
      </c>
      <c r="O1049" s="235" t="s">
        <v>47</v>
      </c>
      <c r="P1049" s="235" t="s">
        <v>47</v>
      </c>
      <c r="Q1049" s="235" t="s">
        <v>57</v>
      </c>
      <c r="R1049" s="235" t="s">
        <v>57</v>
      </c>
      <c r="S1049" s="235" t="s">
        <v>48</v>
      </c>
      <c r="T1049" s="235" t="s">
        <v>48</v>
      </c>
      <c r="U1049" s="235" t="s">
        <v>58</v>
      </c>
      <c r="V1049" s="235" t="s">
        <v>48</v>
      </c>
      <c r="W1049" s="235" t="s">
        <v>9750</v>
      </c>
      <c r="X1049" s="235" t="s">
        <v>60</v>
      </c>
      <c r="Y1049" s="235">
        <v>460</v>
      </c>
      <c r="Z1049" s="235">
        <v>0</v>
      </c>
      <c r="AA1049" s="235" t="s"/>
    </row>
    <row r="1050" spans="1:27">
      <c r="A1050" s="235" t="s">
        <v>12456</v>
      </c>
      <c r="B1050" s="235" t="s">
        <v>45</v>
      </c>
      <c r="C1050" s="235" t="s">
        <v>8952</v>
      </c>
      <c r="D1050" s="235" t="s">
        <v>47</v>
      </c>
      <c r="E1050" s="235" t="s">
        <v>48</v>
      </c>
      <c r="F1050" s="235" t="s">
        <v>12431</v>
      </c>
      <c r="G1050" s="235" t="s">
        <v>12432</v>
      </c>
      <c r="H1050" s="235" t="s">
        <v>12433</v>
      </c>
      <c r="I1050" s="235" t="s">
        <v>52</v>
      </c>
      <c r="J1050" s="235" t="s">
        <v>116</v>
      </c>
      <c r="K1050" s="235" t="s">
        <v>1228</v>
      </c>
      <c r="L1050" s="235" t="s">
        <v>55</v>
      </c>
      <c r="M1050" s="235" t="s">
        <v>57</v>
      </c>
      <c r="N1050" s="235" t="s">
        <v>57</v>
      </c>
      <c r="O1050" s="235" t="s">
        <v>12457</v>
      </c>
      <c r="P1050" s="235" t="s">
        <v>12458</v>
      </c>
      <c r="Q1050" s="235" t="s">
        <v>8987</v>
      </c>
      <c r="R1050" s="235" t="s">
        <v>12459</v>
      </c>
      <c r="S1050" s="235" t="s">
        <v>119</v>
      </c>
      <c r="T1050" s="235" t="s">
        <v>53</v>
      </c>
      <c r="U1050" s="235" t="s">
        <v>58</v>
      </c>
      <c r="V1050" s="235" t="s">
        <v>48</v>
      </c>
      <c r="W1050" s="235" t="s">
        <v>8988</v>
      </c>
      <c r="X1050" s="235" t="s">
        <v>60</v>
      </c>
      <c r="Y1050" s="235">
        <v>0</v>
      </c>
      <c r="Z1050" s="235">
        <v>100</v>
      </c>
      <c r="AA1050" s="235" t="s"/>
    </row>
    <row r="1051" spans="1:27">
      <c r="A1051" s="235" t="s">
        <v>12460</v>
      </c>
      <c r="B1051" s="235" t="s">
        <v>45</v>
      </c>
      <c r="C1051" s="235" t="s">
        <v>8952</v>
      </c>
      <c r="D1051" s="235" t="s">
        <v>47</v>
      </c>
      <c r="E1051" s="235" t="s">
        <v>48</v>
      </c>
      <c r="F1051" s="235" t="s">
        <v>12436</v>
      </c>
      <c r="G1051" s="235" t="s">
        <v>12437</v>
      </c>
      <c r="H1051" s="235" t="s">
        <v>12438</v>
      </c>
      <c r="I1051" s="235" t="s">
        <v>52</v>
      </c>
      <c r="J1051" s="235" t="s">
        <v>116</v>
      </c>
      <c r="K1051" s="235" t="s">
        <v>630</v>
      </c>
      <c r="L1051" s="235" t="s">
        <v>55</v>
      </c>
      <c r="M1051" s="235" t="s">
        <v>57</v>
      </c>
      <c r="N1051" s="235" t="s">
        <v>57</v>
      </c>
      <c r="O1051" s="235" t="s">
        <v>12461</v>
      </c>
      <c r="P1051" s="235" t="s">
        <v>12462</v>
      </c>
      <c r="Q1051" s="235" t="s">
        <v>9749</v>
      </c>
      <c r="R1051" s="235" t="s">
        <v>57</v>
      </c>
      <c r="S1051" s="235" t="s">
        <v>119</v>
      </c>
      <c r="T1051" s="235" t="s">
        <v>53</v>
      </c>
      <c r="U1051" s="235" t="s">
        <v>58</v>
      </c>
      <c r="V1051" s="235" t="s">
        <v>48</v>
      </c>
      <c r="W1051" s="235" t="s">
        <v>11651</v>
      </c>
      <c r="X1051" s="235" t="s">
        <v>60</v>
      </c>
      <c r="Y1051" s="235">
        <v>0</v>
      </c>
      <c r="Z1051" s="235">
        <v>460</v>
      </c>
      <c r="AA1051" s="235" t="s"/>
    </row>
    <row r="1052" spans="1:27">
      <c r="A1052" s="235" t="s">
        <v>12463</v>
      </c>
      <c r="B1052" s="235" t="s">
        <v>45</v>
      </c>
      <c r="C1052" s="235" t="s">
        <v>8952</v>
      </c>
      <c r="D1052" s="235" t="s">
        <v>47</v>
      </c>
      <c r="E1052" s="235" t="s">
        <v>48</v>
      </c>
      <c r="F1052" s="235" t="s">
        <v>12464</v>
      </c>
      <c r="G1052" s="235" t="s">
        <v>12465</v>
      </c>
      <c r="H1052" s="235" t="s">
        <v>9393</v>
      </c>
      <c r="I1052" s="235" t="s">
        <v>52</v>
      </c>
      <c r="J1052" s="235" t="s">
        <v>53</v>
      </c>
      <c r="K1052" s="235" t="s">
        <v>385</v>
      </c>
      <c r="L1052" s="235" t="s">
        <v>55</v>
      </c>
      <c r="M1052" s="235" t="s">
        <v>12447</v>
      </c>
      <c r="N1052" s="235" t="s">
        <v>57</v>
      </c>
      <c r="O1052" s="235" t="s">
        <v>47</v>
      </c>
      <c r="P1052" s="235" t="s">
        <v>47</v>
      </c>
      <c r="Q1052" s="235" t="s">
        <v>57</v>
      </c>
      <c r="R1052" s="235" t="s">
        <v>57</v>
      </c>
      <c r="S1052" s="235" t="s">
        <v>48</v>
      </c>
      <c r="T1052" s="235" t="s">
        <v>48</v>
      </c>
      <c r="U1052" s="235" t="s">
        <v>58</v>
      </c>
      <c r="V1052" s="235" t="s">
        <v>48</v>
      </c>
      <c r="W1052" s="235" t="s">
        <v>12448</v>
      </c>
      <c r="X1052" s="235" t="s">
        <v>60</v>
      </c>
      <c r="Y1052" s="235">
        <v>160</v>
      </c>
      <c r="Z1052" s="235">
        <v>0</v>
      </c>
      <c r="AA1052" s="235" t="s"/>
    </row>
    <row r="1053" spans="1:27">
      <c r="A1053" s="235" t="s">
        <v>12466</v>
      </c>
      <c r="B1053" s="235" t="s">
        <v>45</v>
      </c>
      <c r="C1053" s="235" t="s">
        <v>8952</v>
      </c>
      <c r="D1053" s="235" t="s">
        <v>47</v>
      </c>
      <c r="E1053" s="235" t="s">
        <v>48</v>
      </c>
      <c r="F1053" s="235" t="s">
        <v>12464</v>
      </c>
      <c r="G1053" s="235" t="s">
        <v>12465</v>
      </c>
      <c r="H1053" s="235" t="s">
        <v>9393</v>
      </c>
      <c r="I1053" s="235" t="s">
        <v>52</v>
      </c>
      <c r="J1053" s="235" t="s">
        <v>116</v>
      </c>
      <c r="K1053" s="235" t="s">
        <v>385</v>
      </c>
      <c r="L1053" s="235" t="s">
        <v>55</v>
      </c>
      <c r="M1053" s="235" t="s">
        <v>57</v>
      </c>
      <c r="N1053" s="235" t="s">
        <v>57</v>
      </c>
      <c r="O1053" s="235" t="s">
        <v>12467</v>
      </c>
      <c r="P1053" s="235" t="s">
        <v>12468</v>
      </c>
      <c r="Q1053" s="235" t="s">
        <v>8987</v>
      </c>
      <c r="R1053" s="235" t="s">
        <v>57</v>
      </c>
      <c r="S1053" s="235" t="s">
        <v>119</v>
      </c>
      <c r="T1053" s="235" t="s">
        <v>53</v>
      </c>
      <c r="U1053" s="235" t="s">
        <v>58</v>
      </c>
      <c r="V1053" s="235" t="s">
        <v>48</v>
      </c>
      <c r="W1053" s="235" t="s">
        <v>8988</v>
      </c>
      <c r="X1053" s="235" t="s">
        <v>60</v>
      </c>
      <c r="Y1053" s="235">
        <v>0</v>
      </c>
      <c r="Z1053" s="235">
        <v>100</v>
      </c>
      <c r="AA1053" s="235" t="s"/>
    </row>
    <row r="1054" spans="1:27">
      <c r="A1054" s="235" t="s">
        <v>12469</v>
      </c>
      <c r="B1054" s="235" t="s">
        <v>45</v>
      </c>
      <c r="C1054" s="235" t="s">
        <v>8952</v>
      </c>
      <c r="D1054" s="235" t="s">
        <v>47</v>
      </c>
      <c r="E1054" s="235" t="s">
        <v>48</v>
      </c>
      <c r="F1054" s="235" t="s">
        <v>12470</v>
      </c>
      <c r="G1054" s="235" t="s">
        <v>12471</v>
      </c>
      <c r="H1054" s="235" t="s">
        <v>11112</v>
      </c>
      <c r="I1054" s="235" t="s">
        <v>52</v>
      </c>
      <c r="J1054" s="235" t="s">
        <v>53</v>
      </c>
      <c r="K1054" s="235" t="s">
        <v>385</v>
      </c>
      <c r="L1054" s="235" t="s">
        <v>55</v>
      </c>
      <c r="M1054" s="235" t="s">
        <v>2718</v>
      </c>
      <c r="N1054" s="235" t="s">
        <v>57</v>
      </c>
      <c r="O1054" s="235" t="s">
        <v>47</v>
      </c>
      <c r="P1054" s="235" t="s">
        <v>47</v>
      </c>
      <c r="Q1054" s="235" t="s">
        <v>57</v>
      </c>
      <c r="R1054" s="235" t="s">
        <v>57</v>
      </c>
      <c r="S1054" s="235" t="s">
        <v>48</v>
      </c>
      <c r="T1054" s="235" t="s">
        <v>48</v>
      </c>
      <c r="U1054" s="235" t="s">
        <v>58</v>
      </c>
      <c r="V1054" s="235" t="s">
        <v>48</v>
      </c>
      <c r="W1054" s="235" t="s">
        <v>2719</v>
      </c>
      <c r="X1054" s="235" t="s">
        <v>60</v>
      </c>
      <c r="Y1054" s="235">
        <v>180</v>
      </c>
      <c r="Z1054" s="235">
        <v>0</v>
      </c>
      <c r="AA1054" s="235" t="s"/>
    </row>
    <row r="1055" spans="1:27">
      <c r="A1055" s="235" t="s">
        <v>12472</v>
      </c>
      <c r="B1055" s="235" t="s">
        <v>45</v>
      </c>
      <c r="C1055" s="235" t="s">
        <v>8952</v>
      </c>
      <c r="D1055" s="235" t="s">
        <v>47</v>
      </c>
      <c r="E1055" s="235" t="s">
        <v>48</v>
      </c>
      <c r="F1055" s="235" t="s">
        <v>12470</v>
      </c>
      <c r="G1055" s="235" t="s">
        <v>12471</v>
      </c>
      <c r="H1055" s="235" t="s">
        <v>11112</v>
      </c>
      <c r="I1055" s="235" t="s">
        <v>52</v>
      </c>
      <c r="J1055" s="235" t="s">
        <v>116</v>
      </c>
      <c r="K1055" s="235" t="s">
        <v>385</v>
      </c>
      <c r="L1055" s="235" t="s">
        <v>55</v>
      </c>
      <c r="M1055" s="235" t="s">
        <v>57</v>
      </c>
      <c r="N1055" s="235" t="s">
        <v>57</v>
      </c>
      <c r="O1055" s="235" t="s">
        <v>12473</v>
      </c>
      <c r="P1055" s="235" t="s">
        <v>12474</v>
      </c>
      <c r="Q1055" s="235" t="s">
        <v>8987</v>
      </c>
      <c r="R1055" s="235" t="s">
        <v>57</v>
      </c>
      <c r="S1055" s="235" t="s">
        <v>119</v>
      </c>
      <c r="T1055" s="235" t="s">
        <v>53</v>
      </c>
      <c r="U1055" s="235" t="s">
        <v>58</v>
      </c>
      <c r="V1055" s="235" t="s">
        <v>48</v>
      </c>
      <c r="W1055" s="235" t="s">
        <v>8988</v>
      </c>
      <c r="X1055" s="235" t="s">
        <v>60</v>
      </c>
      <c r="Y1055" s="235">
        <v>0</v>
      </c>
      <c r="Z1055" s="235">
        <v>100</v>
      </c>
      <c r="AA1055" s="235" t="s"/>
    </row>
    <row r="1056" spans="1:27">
      <c r="A1056" s="235" t="s">
        <v>12475</v>
      </c>
      <c r="B1056" s="235" t="s">
        <v>45</v>
      </c>
      <c r="C1056" s="235" t="s">
        <v>8952</v>
      </c>
      <c r="D1056" s="235" t="s">
        <v>47</v>
      </c>
      <c r="E1056" s="235" t="s">
        <v>48</v>
      </c>
      <c r="F1056" s="235" t="s">
        <v>12440</v>
      </c>
      <c r="G1056" s="235" t="s">
        <v>12441</v>
      </c>
      <c r="H1056" s="235" t="s">
        <v>12442</v>
      </c>
      <c r="I1056" s="235" t="s">
        <v>52</v>
      </c>
      <c r="J1056" s="235" t="s">
        <v>116</v>
      </c>
      <c r="K1056" s="235" t="s">
        <v>385</v>
      </c>
      <c r="L1056" s="235" t="s">
        <v>55</v>
      </c>
      <c r="M1056" s="235" t="s">
        <v>57</v>
      </c>
      <c r="N1056" s="235" t="s">
        <v>57</v>
      </c>
      <c r="O1056" s="235" t="s">
        <v>12476</v>
      </c>
      <c r="P1056" s="235" t="s">
        <v>12477</v>
      </c>
      <c r="Q1056" s="235" t="s">
        <v>9749</v>
      </c>
      <c r="R1056" s="235" t="s">
        <v>57</v>
      </c>
      <c r="S1056" s="235" t="s">
        <v>119</v>
      </c>
      <c r="T1056" s="235" t="s">
        <v>53</v>
      </c>
      <c r="U1056" s="235" t="s">
        <v>58</v>
      </c>
      <c r="V1056" s="235" t="s">
        <v>48</v>
      </c>
      <c r="W1056" s="235" t="s">
        <v>11651</v>
      </c>
      <c r="X1056" s="235" t="s">
        <v>60</v>
      </c>
      <c r="Y1056" s="235">
        <v>0</v>
      </c>
      <c r="Z1056" s="235">
        <v>460</v>
      </c>
      <c r="AA1056" s="235" t="s"/>
    </row>
    <row r="1057" spans="1:27">
      <c r="A1057" s="235" t="s">
        <v>12478</v>
      </c>
      <c r="B1057" s="235" t="s">
        <v>45</v>
      </c>
      <c r="C1057" s="235" t="s">
        <v>8952</v>
      </c>
      <c r="D1057" s="235" t="s">
        <v>47</v>
      </c>
      <c r="E1057" s="235" t="s">
        <v>48</v>
      </c>
      <c r="F1057" s="235" t="s">
        <v>12444</v>
      </c>
      <c r="G1057" s="235" t="s">
        <v>12445</v>
      </c>
      <c r="H1057" s="235" t="s">
        <v>12446</v>
      </c>
      <c r="I1057" s="235" t="s">
        <v>52</v>
      </c>
      <c r="J1057" s="235" t="s">
        <v>116</v>
      </c>
      <c r="K1057" s="235" t="s">
        <v>385</v>
      </c>
      <c r="L1057" s="235" t="s">
        <v>55</v>
      </c>
      <c r="M1057" s="235" t="s">
        <v>57</v>
      </c>
      <c r="N1057" s="235" t="s">
        <v>57</v>
      </c>
      <c r="O1057" s="235" t="s">
        <v>12479</v>
      </c>
      <c r="P1057" s="235" t="s">
        <v>12480</v>
      </c>
      <c r="Q1057" s="235" t="s">
        <v>8987</v>
      </c>
      <c r="R1057" s="235" t="s">
        <v>57</v>
      </c>
      <c r="S1057" s="235" t="s">
        <v>119</v>
      </c>
      <c r="T1057" s="235" t="s">
        <v>53</v>
      </c>
      <c r="U1057" s="235" t="s">
        <v>58</v>
      </c>
      <c r="V1057" s="235" t="s">
        <v>48</v>
      </c>
      <c r="W1057" s="235" t="s">
        <v>8988</v>
      </c>
      <c r="X1057" s="235" t="s">
        <v>60</v>
      </c>
      <c r="Y1057" s="235">
        <v>0</v>
      </c>
      <c r="Z1057" s="235">
        <v>100</v>
      </c>
      <c r="AA1057" s="235" t="s"/>
    </row>
    <row r="1058" spans="1:27">
      <c r="A1058" s="235" t="s">
        <v>12481</v>
      </c>
      <c r="B1058" s="235" t="s">
        <v>45</v>
      </c>
      <c r="C1058" s="235" t="s">
        <v>8952</v>
      </c>
      <c r="D1058" s="235" t="s">
        <v>47</v>
      </c>
      <c r="E1058" s="235" t="s">
        <v>48</v>
      </c>
      <c r="F1058" s="235" t="s">
        <v>12482</v>
      </c>
      <c r="G1058" s="235" t="s">
        <v>12483</v>
      </c>
      <c r="H1058" s="235" t="s">
        <v>9393</v>
      </c>
      <c r="I1058" s="235" t="s">
        <v>52</v>
      </c>
      <c r="J1058" s="235" t="s">
        <v>53</v>
      </c>
      <c r="K1058" s="235" t="s">
        <v>385</v>
      </c>
      <c r="L1058" s="235" t="s">
        <v>55</v>
      </c>
      <c r="M1058" s="235" t="s">
        <v>9749</v>
      </c>
      <c r="N1058" s="235" t="s">
        <v>57</v>
      </c>
      <c r="O1058" s="235" t="s">
        <v>47</v>
      </c>
      <c r="P1058" s="235" t="s">
        <v>47</v>
      </c>
      <c r="Q1058" s="235" t="s">
        <v>57</v>
      </c>
      <c r="R1058" s="235" t="s">
        <v>57</v>
      </c>
      <c r="S1058" s="235" t="s">
        <v>48</v>
      </c>
      <c r="T1058" s="235" t="s">
        <v>48</v>
      </c>
      <c r="U1058" s="235" t="s">
        <v>58</v>
      </c>
      <c r="V1058" s="235" t="s">
        <v>48</v>
      </c>
      <c r="W1058" s="235" t="s">
        <v>9750</v>
      </c>
      <c r="X1058" s="235" t="s">
        <v>60</v>
      </c>
      <c r="Y1058" s="235">
        <v>460</v>
      </c>
      <c r="Z1058" s="235">
        <v>0</v>
      </c>
      <c r="AA1058" s="235" t="s"/>
    </row>
    <row r="1059" spans="1:27">
      <c r="A1059" s="235" t="s">
        <v>12484</v>
      </c>
      <c r="B1059" s="235" t="s">
        <v>45</v>
      </c>
      <c r="C1059" s="235" t="s">
        <v>8952</v>
      </c>
      <c r="D1059" s="235" t="s">
        <v>47</v>
      </c>
      <c r="E1059" s="235" t="s">
        <v>48</v>
      </c>
      <c r="F1059" s="235" t="s">
        <v>12482</v>
      </c>
      <c r="G1059" s="235" t="s">
        <v>12483</v>
      </c>
      <c r="H1059" s="235" t="s">
        <v>9393</v>
      </c>
      <c r="I1059" s="235" t="s">
        <v>52</v>
      </c>
      <c r="J1059" s="235" t="s">
        <v>116</v>
      </c>
      <c r="K1059" s="235" t="s">
        <v>385</v>
      </c>
      <c r="L1059" s="235" t="s">
        <v>55</v>
      </c>
      <c r="M1059" s="235" t="s">
        <v>57</v>
      </c>
      <c r="N1059" s="235" t="s">
        <v>57</v>
      </c>
      <c r="O1059" s="235" t="s">
        <v>12485</v>
      </c>
      <c r="P1059" s="235" t="s">
        <v>12486</v>
      </c>
      <c r="Q1059" s="235" t="s">
        <v>8998</v>
      </c>
      <c r="R1059" s="235" t="s">
        <v>57</v>
      </c>
      <c r="S1059" s="235" t="s">
        <v>119</v>
      </c>
      <c r="T1059" s="235" t="s">
        <v>53</v>
      </c>
      <c r="U1059" s="235" t="s">
        <v>58</v>
      </c>
      <c r="V1059" s="235" t="s">
        <v>48</v>
      </c>
      <c r="W1059" s="235" t="s">
        <v>8999</v>
      </c>
      <c r="X1059" s="235" t="s">
        <v>60</v>
      </c>
      <c r="Y1059" s="235">
        <v>0</v>
      </c>
      <c r="Z1059" s="235">
        <v>400</v>
      </c>
      <c r="AA1059" s="235" t="s"/>
    </row>
    <row r="1060" spans="1:27">
      <c r="A1060" s="235" t="s">
        <v>12487</v>
      </c>
      <c r="B1060" s="235" t="s">
        <v>45</v>
      </c>
      <c r="C1060" s="235" t="s">
        <v>8952</v>
      </c>
      <c r="D1060" s="235" t="s">
        <v>47</v>
      </c>
      <c r="E1060" s="235" t="s">
        <v>48</v>
      </c>
      <c r="F1060" s="235" t="s">
        <v>12488</v>
      </c>
      <c r="G1060" s="235" t="s">
        <v>12489</v>
      </c>
      <c r="H1060" s="235" t="s">
        <v>11715</v>
      </c>
      <c r="I1060" s="235" t="s">
        <v>52</v>
      </c>
      <c r="J1060" s="235" t="s">
        <v>53</v>
      </c>
      <c r="K1060" s="235" t="s">
        <v>385</v>
      </c>
      <c r="L1060" s="235" t="s">
        <v>55</v>
      </c>
      <c r="M1060" s="235" t="s">
        <v>10132</v>
      </c>
      <c r="N1060" s="235" t="s">
        <v>57</v>
      </c>
      <c r="O1060" s="235" t="s">
        <v>47</v>
      </c>
      <c r="P1060" s="235" t="s">
        <v>47</v>
      </c>
      <c r="Q1060" s="235" t="s">
        <v>57</v>
      </c>
      <c r="R1060" s="235" t="s">
        <v>57</v>
      </c>
      <c r="S1060" s="235" t="s">
        <v>48</v>
      </c>
      <c r="T1060" s="235" t="s">
        <v>48</v>
      </c>
      <c r="U1060" s="235" t="s">
        <v>58</v>
      </c>
      <c r="V1060" s="235" t="s">
        <v>48</v>
      </c>
      <c r="W1060" s="235" t="s">
        <v>2731</v>
      </c>
      <c r="X1060" s="235" t="s">
        <v>60</v>
      </c>
      <c r="Y1060" s="235">
        <v>360</v>
      </c>
      <c r="Z1060" s="235">
        <v>0</v>
      </c>
      <c r="AA1060" s="235" t="s"/>
    </row>
    <row r="1061" spans="1:27">
      <c r="A1061" s="235" t="s">
        <v>12490</v>
      </c>
      <c r="B1061" s="235" t="s">
        <v>45</v>
      </c>
      <c r="C1061" s="235" t="s">
        <v>8952</v>
      </c>
      <c r="D1061" s="235" t="s">
        <v>47</v>
      </c>
      <c r="E1061" s="235" t="s">
        <v>48</v>
      </c>
      <c r="F1061" s="235" t="s">
        <v>12488</v>
      </c>
      <c r="G1061" s="235" t="s">
        <v>12489</v>
      </c>
      <c r="H1061" s="235" t="s">
        <v>11715</v>
      </c>
      <c r="I1061" s="235" t="s">
        <v>52</v>
      </c>
      <c r="J1061" s="235" t="s">
        <v>116</v>
      </c>
      <c r="K1061" s="235" t="s">
        <v>385</v>
      </c>
      <c r="L1061" s="235" t="s">
        <v>55</v>
      </c>
      <c r="M1061" s="235" t="s">
        <v>57</v>
      </c>
      <c r="N1061" s="235" t="s">
        <v>57</v>
      </c>
      <c r="O1061" s="235" t="s">
        <v>12491</v>
      </c>
      <c r="P1061" s="235" t="s">
        <v>12492</v>
      </c>
      <c r="Q1061" s="235" t="s">
        <v>8987</v>
      </c>
      <c r="R1061" s="235" t="s">
        <v>57</v>
      </c>
      <c r="S1061" s="235" t="s">
        <v>119</v>
      </c>
      <c r="T1061" s="235" t="s">
        <v>53</v>
      </c>
      <c r="U1061" s="235" t="s">
        <v>58</v>
      </c>
      <c r="V1061" s="235" t="s">
        <v>48</v>
      </c>
      <c r="W1061" s="235" t="s">
        <v>8988</v>
      </c>
      <c r="X1061" s="235" t="s">
        <v>60</v>
      </c>
      <c r="Y1061" s="235">
        <v>0</v>
      </c>
      <c r="Z1061" s="235">
        <v>100</v>
      </c>
      <c r="AA1061" s="235" t="s"/>
    </row>
    <row r="1062" spans="1:27">
      <c r="A1062" s="235" t="s">
        <v>12493</v>
      </c>
      <c r="B1062" s="235" t="s">
        <v>45</v>
      </c>
      <c r="C1062" s="235" t="s">
        <v>8952</v>
      </c>
      <c r="D1062" s="235" t="s">
        <v>47</v>
      </c>
      <c r="E1062" s="235" t="s">
        <v>48</v>
      </c>
      <c r="F1062" s="235" t="s">
        <v>12488</v>
      </c>
      <c r="G1062" s="235" t="s">
        <v>12489</v>
      </c>
      <c r="H1062" s="235" t="s">
        <v>11715</v>
      </c>
      <c r="I1062" s="235" t="s">
        <v>52</v>
      </c>
      <c r="J1062" s="235" t="s">
        <v>116</v>
      </c>
      <c r="K1062" s="235" t="s">
        <v>385</v>
      </c>
      <c r="L1062" s="235" t="s">
        <v>55</v>
      </c>
      <c r="M1062" s="235" t="s">
        <v>57</v>
      </c>
      <c r="N1062" s="235" t="s">
        <v>57</v>
      </c>
      <c r="O1062" s="235" t="s">
        <v>12494</v>
      </c>
      <c r="P1062" s="235" t="s">
        <v>12495</v>
      </c>
      <c r="Q1062" s="235" t="s">
        <v>8987</v>
      </c>
      <c r="R1062" s="235" t="s">
        <v>57</v>
      </c>
      <c r="S1062" s="235" t="s">
        <v>119</v>
      </c>
      <c r="T1062" s="235" t="s">
        <v>53</v>
      </c>
      <c r="U1062" s="235" t="s">
        <v>58</v>
      </c>
      <c r="V1062" s="235" t="s">
        <v>48</v>
      </c>
      <c r="W1062" s="235" t="s">
        <v>8988</v>
      </c>
      <c r="X1062" s="235" t="s">
        <v>60</v>
      </c>
      <c r="Y1062" s="235">
        <v>0</v>
      </c>
      <c r="Z1062" s="235">
        <v>100</v>
      </c>
      <c r="AA1062" s="235" t="s"/>
    </row>
    <row r="1063" spans="1:27">
      <c r="A1063" s="235" t="s">
        <v>12496</v>
      </c>
      <c r="B1063" s="235" t="s">
        <v>45</v>
      </c>
      <c r="C1063" s="235" t="s">
        <v>8952</v>
      </c>
      <c r="D1063" s="235" t="s">
        <v>47</v>
      </c>
      <c r="E1063" s="235" t="s">
        <v>48</v>
      </c>
      <c r="F1063" s="235" t="s">
        <v>12497</v>
      </c>
      <c r="G1063" s="235" t="s">
        <v>12498</v>
      </c>
      <c r="H1063" s="235" t="s">
        <v>10624</v>
      </c>
      <c r="I1063" s="235" t="s">
        <v>52</v>
      </c>
      <c r="J1063" s="235" t="s">
        <v>53</v>
      </c>
      <c r="K1063" s="235" t="s">
        <v>385</v>
      </c>
      <c r="L1063" s="235" t="s">
        <v>55</v>
      </c>
      <c r="M1063" s="235" t="s">
        <v>755</v>
      </c>
      <c r="N1063" s="235" t="s">
        <v>57</v>
      </c>
      <c r="O1063" s="235" t="s">
        <v>47</v>
      </c>
      <c r="P1063" s="235" t="s">
        <v>47</v>
      </c>
      <c r="Q1063" s="235" t="s">
        <v>57</v>
      </c>
      <c r="R1063" s="235" t="s">
        <v>57</v>
      </c>
      <c r="S1063" s="235" t="s">
        <v>48</v>
      </c>
      <c r="T1063" s="235" t="s">
        <v>48</v>
      </c>
      <c r="U1063" s="235" t="s">
        <v>58</v>
      </c>
      <c r="V1063" s="235" t="s">
        <v>48</v>
      </c>
      <c r="W1063" s="235" t="s">
        <v>756</v>
      </c>
      <c r="X1063" s="235" t="s">
        <v>60</v>
      </c>
      <c r="Y1063" s="235">
        <v>960</v>
      </c>
      <c r="Z1063" s="235">
        <v>0</v>
      </c>
      <c r="AA1063" s="235" t="s"/>
    </row>
    <row r="1064" spans="1:27">
      <c r="A1064" s="235" t="s">
        <v>12499</v>
      </c>
      <c r="B1064" s="235" t="s">
        <v>45</v>
      </c>
      <c r="C1064" s="235" t="s">
        <v>8952</v>
      </c>
      <c r="D1064" s="235" t="s">
        <v>47</v>
      </c>
      <c r="E1064" s="235" t="s">
        <v>48</v>
      </c>
      <c r="F1064" s="235" t="s">
        <v>12497</v>
      </c>
      <c r="G1064" s="235" t="s">
        <v>12498</v>
      </c>
      <c r="H1064" s="235" t="s">
        <v>10624</v>
      </c>
      <c r="I1064" s="235" t="s">
        <v>52</v>
      </c>
      <c r="J1064" s="235" t="s">
        <v>116</v>
      </c>
      <c r="K1064" s="235" t="s">
        <v>385</v>
      </c>
      <c r="L1064" s="235" t="s">
        <v>55</v>
      </c>
      <c r="M1064" s="235" t="s">
        <v>57</v>
      </c>
      <c r="N1064" s="235" t="s">
        <v>57</v>
      </c>
      <c r="O1064" s="235" t="s">
        <v>12500</v>
      </c>
      <c r="P1064" s="235" t="s">
        <v>12501</v>
      </c>
      <c r="Q1064" s="235" t="s">
        <v>9901</v>
      </c>
      <c r="R1064" s="235" t="s">
        <v>57</v>
      </c>
      <c r="S1064" s="235" t="s">
        <v>119</v>
      </c>
      <c r="T1064" s="235" t="s">
        <v>53</v>
      </c>
      <c r="U1064" s="235" t="s">
        <v>58</v>
      </c>
      <c r="V1064" s="235" t="s">
        <v>48</v>
      </c>
      <c r="W1064" s="235" t="s">
        <v>10598</v>
      </c>
      <c r="X1064" s="235" t="s">
        <v>60</v>
      </c>
      <c r="Y1064" s="235">
        <v>0</v>
      </c>
      <c r="Z1064" s="235">
        <v>355</v>
      </c>
      <c r="AA1064" s="235" t="s"/>
    </row>
    <row r="1065" spans="1:27">
      <c r="A1065" s="235" t="s">
        <v>12502</v>
      </c>
      <c r="B1065" s="235" t="s">
        <v>45</v>
      </c>
      <c r="C1065" s="235" t="s">
        <v>8952</v>
      </c>
      <c r="D1065" s="235" t="s">
        <v>47</v>
      </c>
      <c r="E1065" s="235" t="s">
        <v>48</v>
      </c>
      <c r="F1065" s="235" t="s">
        <v>12497</v>
      </c>
      <c r="G1065" s="235" t="s">
        <v>12498</v>
      </c>
      <c r="H1065" s="235" t="s">
        <v>10624</v>
      </c>
      <c r="I1065" s="235" t="s">
        <v>52</v>
      </c>
      <c r="J1065" s="235" t="s">
        <v>116</v>
      </c>
      <c r="K1065" s="235" t="s">
        <v>385</v>
      </c>
      <c r="L1065" s="235" t="s">
        <v>55</v>
      </c>
      <c r="M1065" s="235" t="s">
        <v>57</v>
      </c>
      <c r="N1065" s="235" t="s">
        <v>57</v>
      </c>
      <c r="O1065" s="235" t="s">
        <v>12503</v>
      </c>
      <c r="P1065" s="235" t="s">
        <v>12504</v>
      </c>
      <c r="Q1065" s="235" t="s">
        <v>8998</v>
      </c>
      <c r="R1065" s="235" t="s">
        <v>57</v>
      </c>
      <c r="S1065" s="235" t="s">
        <v>119</v>
      </c>
      <c r="T1065" s="235" t="s">
        <v>53</v>
      </c>
      <c r="U1065" s="235" t="s">
        <v>58</v>
      </c>
      <c r="V1065" s="235" t="s">
        <v>48</v>
      </c>
      <c r="W1065" s="235" t="s">
        <v>8999</v>
      </c>
      <c r="X1065" s="235" t="s">
        <v>60</v>
      </c>
      <c r="Y1065" s="235">
        <v>0</v>
      </c>
      <c r="Z1065" s="235">
        <v>400</v>
      </c>
      <c r="AA1065" s="235" t="s"/>
    </row>
    <row r="1066" spans="1:27">
      <c r="A1066" s="235" t="s">
        <v>12505</v>
      </c>
      <c r="B1066" s="235" t="s">
        <v>45</v>
      </c>
      <c r="C1066" s="235" t="s">
        <v>8952</v>
      </c>
      <c r="D1066" s="235" t="s">
        <v>47</v>
      </c>
      <c r="E1066" s="235" t="s">
        <v>48</v>
      </c>
      <c r="F1066" s="235" t="s">
        <v>12506</v>
      </c>
      <c r="G1066" s="235" t="s">
        <v>12507</v>
      </c>
      <c r="H1066" s="235" t="s">
        <v>12508</v>
      </c>
      <c r="I1066" s="235" t="s">
        <v>52</v>
      </c>
      <c r="J1066" s="235" t="s">
        <v>53</v>
      </c>
      <c r="K1066" s="235" t="s">
        <v>385</v>
      </c>
      <c r="L1066" s="235" t="s">
        <v>55</v>
      </c>
      <c r="M1066" s="235" t="s">
        <v>9749</v>
      </c>
      <c r="N1066" s="235" t="s">
        <v>57</v>
      </c>
      <c r="O1066" s="235" t="s">
        <v>47</v>
      </c>
      <c r="P1066" s="235" t="s">
        <v>47</v>
      </c>
      <c r="Q1066" s="235" t="s">
        <v>57</v>
      </c>
      <c r="R1066" s="235" t="s">
        <v>57</v>
      </c>
      <c r="S1066" s="235" t="s">
        <v>48</v>
      </c>
      <c r="T1066" s="235" t="s">
        <v>48</v>
      </c>
      <c r="U1066" s="235" t="s">
        <v>58</v>
      </c>
      <c r="V1066" s="235" t="s">
        <v>48</v>
      </c>
      <c r="W1066" s="235" t="s">
        <v>9750</v>
      </c>
      <c r="X1066" s="235" t="s">
        <v>60</v>
      </c>
      <c r="Y1066" s="235">
        <v>460</v>
      </c>
      <c r="Z1066" s="235">
        <v>0</v>
      </c>
      <c r="AA1066" s="235" t="s"/>
    </row>
    <row r="1067" spans="1:27">
      <c r="A1067" s="235" t="s">
        <v>12509</v>
      </c>
      <c r="B1067" s="235" t="s">
        <v>45</v>
      </c>
      <c r="C1067" s="235" t="s">
        <v>8952</v>
      </c>
      <c r="D1067" s="235" t="s">
        <v>47</v>
      </c>
      <c r="E1067" s="235" t="s">
        <v>48</v>
      </c>
      <c r="F1067" s="235" t="s">
        <v>12506</v>
      </c>
      <c r="G1067" s="235" t="s">
        <v>12507</v>
      </c>
      <c r="H1067" s="235" t="s">
        <v>12508</v>
      </c>
      <c r="I1067" s="235" t="s">
        <v>52</v>
      </c>
      <c r="J1067" s="235" t="s">
        <v>116</v>
      </c>
      <c r="K1067" s="235" t="s">
        <v>385</v>
      </c>
      <c r="L1067" s="235" t="s">
        <v>55</v>
      </c>
      <c r="M1067" s="235" t="s">
        <v>57</v>
      </c>
      <c r="N1067" s="235" t="s">
        <v>57</v>
      </c>
      <c r="O1067" s="235" t="s">
        <v>12510</v>
      </c>
      <c r="P1067" s="235" t="s">
        <v>12511</v>
      </c>
      <c r="Q1067" s="235" t="s">
        <v>8998</v>
      </c>
      <c r="R1067" s="235" t="s">
        <v>57</v>
      </c>
      <c r="S1067" s="235" t="s">
        <v>119</v>
      </c>
      <c r="T1067" s="235" t="s">
        <v>53</v>
      </c>
      <c r="U1067" s="235" t="s">
        <v>58</v>
      </c>
      <c r="V1067" s="235" t="s">
        <v>48</v>
      </c>
      <c r="W1067" s="235" t="s">
        <v>8999</v>
      </c>
      <c r="X1067" s="235" t="s">
        <v>60</v>
      </c>
      <c r="Y1067" s="235">
        <v>0</v>
      </c>
      <c r="Z1067" s="235">
        <v>400</v>
      </c>
      <c r="AA1067" s="235" t="s"/>
    </row>
    <row r="1068" spans="1:27">
      <c r="A1068" s="235" t="s">
        <v>12512</v>
      </c>
      <c r="B1068" s="235" t="s">
        <v>45</v>
      </c>
      <c r="C1068" s="235" t="s">
        <v>8952</v>
      </c>
      <c r="D1068" s="235" t="s">
        <v>47</v>
      </c>
      <c r="E1068" s="235" t="s">
        <v>48</v>
      </c>
      <c r="F1068" s="235" t="s">
        <v>12513</v>
      </c>
      <c r="G1068" s="235" t="s">
        <v>12514</v>
      </c>
      <c r="H1068" s="235" t="s">
        <v>12515</v>
      </c>
      <c r="I1068" s="235" t="s">
        <v>52</v>
      </c>
      <c r="J1068" s="235" t="s">
        <v>53</v>
      </c>
      <c r="K1068" s="235" t="s">
        <v>467</v>
      </c>
      <c r="L1068" s="235" t="s">
        <v>55</v>
      </c>
      <c r="M1068" s="235" t="s">
        <v>9152</v>
      </c>
      <c r="N1068" s="235" t="s">
        <v>57</v>
      </c>
      <c r="O1068" s="235" t="s">
        <v>47</v>
      </c>
      <c r="P1068" s="235" t="s">
        <v>47</v>
      </c>
      <c r="Q1068" s="235" t="s">
        <v>57</v>
      </c>
      <c r="R1068" s="235" t="s">
        <v>57</v>
      </c>
      <c r="S1068" s="235" t="s">
        <v>48</v>
      </c>
      <c r="T1068" s="235" t="s">
        <v>48</v>
      </c>
      <c r="U1068" s="235" t="s">
        <v>58</v>
      </c>
      <c r="V1068" s="235" t="s">
        <v>48</v>
      </c>
      <c r="W1068" s="235" t="s">
        <v>9153</v>
      </c>
      <c r="X1068" s="235" t="s">
        <v>60</v>
      </c>
      <c r="Y1068" s="235">
        <v>240</v>
      </c>
      <c r="Z1068" s="235">
        <v>0</v>
      </c>
      <c r="AA1068" s="235" t="s"/>
    </row>
    <row r="1069" spans="1:27">
      <c r="A1069" s="235" t="s">
        <v>12516</v>
      </c>
      <c r="B1069" s="235" t="s">
        <v>45</v>
      </c>
      <c r="C1069" s="235" t="s">
        <v>8952</v>
      </c>
      <c r="D1069" s="235" t="s">
        <v>47</v>
      </c>
      <c r="E1069" s="235" t="s">
        <v>48</v>
      </c>
      <c r="F1069" s="235" t="s">
        <v>12450</v>
      </c>
      <c r="G1069" s="235" t="s">
        <v>12451</v>
      </c>
      <c r="H1069" s="235" t="s">
        <v>12452</v>
      </c>
      <c r="I1069" s="235" t="s">
        <v>52</v>
      </c>
      <c r="J1069" s="235" t="s">
        <v>116</v>
      </c>
      <c r="K1069" s="235" t="s">
        <v>385</v>
      </c>
      <c r="L1069" s="235" t="s">
        <v>55</v>
      </c>
      <c r="M1069" s="235" t="s">
        <v>57</v>
      </c>
      <c r="N1069" s="235" t="s">
        <v>57</v>
      </c>
      <c r="O1069" s="235" t="s">
        <v>12517</v>
      </c>
      <c r="P1069" s="235" t="s">
        <v>12518</v>
      </c>
      <c r="Q1069" s="235" t="s">
        <v>8998</v>
      </c>
      <c r="R1069" s="235" t="s">
        <v>57</v>
      </c>
      <c r="S1069" s="235" t="s">
        <v>119</v>
      </c>
      <c r="T1069" s="235" t="s">
        <v>53</v>
      </c>
      <c r="U1069" s="235" t="s">
        <v>58</v>
      </c>
      <c r="V1069" s="235" t="s">
        <v>48</v>
      </c>
      <c r="W1069" s="235" t="s">
        <v>8999</v>
      </c>
      <c r="X1069" s="235" t="s">
        <v>60</v>
      </c>
      <c r="Y1069" s="235">
        <v>0</v>
      </c>
      <c r="Z1069" s="235">
        <v>400</v>
      </c>
      <c r="AA1069" s="235" t="s"/>
    </row>
    <row r="1070" spans="1:27">
      <c r="A1070" s="235" t="s">
        <v>12519</v>
      </c>
      <c r="B1070" s="235" t="s">
        <v>45</v>
      </c>
      <c r="C1070" s="235" t="s">
        <v>8952</v>
      </c>
      <c r="D1070" s="235" t="s">
        <v>47</v>
      </c>
      <c r="E1070" s="235" t="s">
        <v>48</v>
      </c>
      <c r="F1070" s="235" t="s">
        <v>12450</v>
      </c>
      <c r="G1070" s="235" t="s">
        <v>12451</v>
      </c>
      <c r="H1070" s="235" t="s">
        <v>12452</v>
      </c>
      <c r="I1070" s="235" t="s">
        <v>52</v>
      </c>
      <c r="J1070" s="235" t="s">
        <v>116</v>
      </c>
      <c r="K1070" s="235" t="s">
        <v>385</v>
      </c>
      <c r="L1070" s="235" t="s">
        <v>55</v>
      </c>
      <c r="M1070" s="235" t="s">
        <v>57</v>
      </c>
      <c r="N1070" s="235" t="s">
        <v>57</v>
      </c>
      <c r="O1070" s="235" t="s">
        <v>12520</v>
      </c>
      <c r="P1070" s="235" t="s">
        <v>12521</v>
      </c>
      <c r="Q1070" s="235" t="s">
        <v>8998</v>
      </c>
      <c r="R1070" s="235" t="s">
        <v>57</v>
      </c>
      <c r="S1070" s="235" t="s">
        <v>119</v>
      </c>
      <c r="T1070" s="235" t="s">
        <v>53</v>
      </c>
      <c r="U1070" s="235" t="s">
        <v>58</v>
      </c>
      <c r="V1070" s="235" t="s">
        <v>48</v>
      </c>
      <c r="W1070" s="235" t="s">
        <v>8999</v>
      </c>
      <c r="X1070" s="235" t="s">
        <v>60</v>
      </c>
      <c r="Y1070" s="235">
        <v>0</v>
      </c>
      <c r="Z1070" s="235">
        <v>400</v>
      </c>
      <c r="AA1070" s="235" t="s"/>
    </row>
    <row r="1071" spans="1:27">
      <c r="A1071" s="235" t="s">
        <v>12522</v>
      </c>
      <c r="B1071" s="235" t="s">
        <v>45</v>
      </c>
      <c r="C1071" s="235" t="s">
        <v>8952</v>
      </c>
      <c r="D1071" s="235" t="s">
        <v>47</v>
      </c>
      <c r="E1071" s="235" t="s">
        <v>48</v>
      </c>
      <c r="F1071" s="235" t="s">
        <v>12523</v>
      </c>
      <c r="G1071" s="235" t="s">
        <v>12524</v>
      </c>
      <c r="H1071" s="235" t="s">
        <v>12525</v>
      </c>
      <c r="I1071" s="235" t="s">
        <v>52</v>
      </c>
      <c r="J1071" s="235" t="s">
        <v>53</v>
      </c>
      <c r="K1071" s="235" t="s">
        <v>385</v>
      </c>
      <c r="L1071" s="235" t="s">
        <v>55</v>
      </c>
      <c r="M1071" s="235" t="s">
        <v>9749</v>
      </c>
      <c r="N1071" s="235" t="s">
        <v>57</v>
      </c>
      <c r="O1071" s="235" t="s">
        <v>47</v>
      </c>
      <c r="P1071" s="235" t="s">
        <v>47</v>
      </c>
      <c r="Q1071" s="235" t="s">
        <v>57</v>
      </c>
      <c r="R1071" s="235" t="s">
        <v>57</v>
      </c>
      <c r="S1071" s="235" t="s">
        <v>48</v>
      </c>
      <c r="T1071" s="235" t="s">
        <v>48</v>
      </c>
      <c r="U1071" s="235" t="s">
        <v>58</v>
      </c>
      <c r="V1071" s="235" t="s">
        <v>48</v>
      </c>
      <c r="W1071" s="235" t="s">
        <v>9750</v>
      </c>
      <c r="X1071" s="235" t="s">
        <v>60</v>
      </c>
      <c r="Y1071" s="235">
        <v>460</v>
      </c>
      <c r="Z1071" s="235">
        <v>0</v>
      </c>
      <c r="AA1071" s="235" t="s"/>
    </row>
    <row r="1072" spans="1:27">
      <c r="A1072" s="235" t="s">
        <v>12526</v>
      </c>
      <c r="B1072" s="235" t="s">
        <v>45</v>
      </c>
      <c r="C1072" s="235" t="s">
        <v>8952</v>
      </c>
      <c r="D1072" s="235" t="s">
        <v>47</v>
      </c>
      <c r="E1072" s="235" t="s">
        <v>48</v>
      </c>
      <c r="F1072" s="235" t="s">
        <v>12523</v>
      </c>
      <c r="G1072" s="235" t="s">
        <v>12524</v>
      </c>
      <c r="H1072" s="235" t="s">
        <v>12525</v>
      </c>
      <c r="I1072" s="235" t="s">
        <v>52</v>
      </c>
      <c r="J1072" s="235" t="s">
        <v>116</v>
      </c>
      <c r="K1072" s="235" t="s">
        <v>385</v>
      </c>
      <c r="L1072" s="235" t="s">
        <v>55</v>
      </c>
      <c r="M1072" s="235" t="s">
        <v>57</v>
      </c>
      <c r="N1072" s="235" t="s">
        <v>57</v>
      </c>
      <c r="O1072" s="235" t="s">
        <v>12527</v>
      </c>
      <c r="P1072" s="235" t="s">
        <v>12528</v>
      </c>
      <c r="Q1072" s="235" t="s">
        <v>8998</v>
      </c>
      <c r="R1072" s="235" t="s">
        <v>57</v>
      </c>
      <c r="S1072" s="235" t="s">
        <v>119</v>
      </c>
      <c r="T1072" s="235" t="s">
        <v>53</v>
      </c>
      <c r="U1072" s="235" t="s">
        <v>58</v>
      </c>
      <c r="V1072" s="235" t="s">
        <v>48</v>
      </c>
      <c r="W1072" s="235" t="s">
        <v>8999</v>
      </c>
      <c r="X1072" s="235" t="s">
        <v>60</v>
      </c>
      <c r="Y1072" s="235">
        <v>0</v>
      </c>
      <c r="Z1072" s="235">
        <v>400</v>
      </c>
      <c r="AA1072" s="235" t="s"/>
    </row>
    <row r="1073" spans="1:27">
      <c r="A1073" s="235" t="s">
        <v>12529</v>
      </c>
      <c r="B1073" s="235" t="s">
        <v>45</v>
      </c>
      <c r="C1073" s="235" t="s">
        <v>8952</v>
      </c>
      <c r="D1073" s="235" t="s">
        <v>47</v>
      </c>
      <c r="E1073" s="235" t="s">
        <v>48</v>
      </c>
      <c r="F1073" s="235" t="s">
        <v>12530</v>
      </c>
      <c r="G1073" s="235" t="s">
        <v>12531</v>
      </c>
      <c r="H1073" s="235" t="s">
        <v>11715</v>
      </c>
      <c r="I1073" s="235" t="s">
        <v>52</v>
      </c>
      <c r="J1073" s="235" t="s">
        <v>53</v>
      </c>
      <c r="K1073" s="235" t="s">
        <v>385</v>
      </c>
      <c r="L1073" s="235" t="s">
        <v>55</v>
      </c>
      <c r="M1073" s="235" t="s">
        <v>694</v>
      </c>
      <c r="N1073" s="235" t="s">
        <v>57</v>
      </c>
      <c r="O1073" s="235" t="s">
        <v>47</v>
      </c>
      <c r="P1073" s="235" t="s">
        <v>47</v>
      </c>
      <c r="Q1073" s="235" t="s">
        <v>57</v>
      </c>
      <c r="R1073" s="235" t="s">
        <v>57</v>
      </c>
      <c r="S1073" s="235" t="s">
        <v>48</v>
      </c>
      <c r="T1073" s="235" t="s">
        <v>48</v>
      </c>
      <c r="U1073" s="235" t="s">
        <v>58</v>
      </c>
      <c r="V1073" s="235" t="s">
        <v>48</v>
      </c>
      <c r="W1073" s="235" t="s">
        <v>431</v>
      </c>
      <c r="X1073" s="235" t="s">
        <v>60</v>
      </c>
      <c r="Y1073" s="235">
        <v>480</v>
      </c>
      <c r="Z1073" s="235">
        <v>0</v>
      </c>
      <c r="AA1073" s="235" t="s"/>
    </row>
    <row r="1074" spans="1:27">
      <c r="A1074" s="235" t="s">
        <v>12532</v>
      </c>
      <c r="B1074" s="235" t="s">
        <v>45</v>
      </c>
      <c r="C1074" s="235" t="s">
        <v>8952</v>
      </c>
      <c r="D1074" s="235" t="s">
        <v>47</v>
      </c>
      <c r="E1074" s="235" t="s">
        <v>48</v>
      </c>
      <c r="F1074" s="235" t="s">
        <v>12530</v>
      </c>
      <c r="G1074" s="235" t="s">
        <v>12531</v>
      </c>
      <c r="H1074" s="235" t="s">
        <v>11715</v>
      </c>
      <c r="I1074" s="235" t="s">
        <v>52</v>
      </c>
      <c r="J1074" s="235" t="s">
        <v>116</v>
      </c>
      <c r="K1074" s="235" t="s">
        <v>385</v>
      </c>
      <c r="L1074" s="235" t="s">
        <v>55</v>
      </c>
      <c r="M1074" s="235" t="s">
        <v>57</v>
      </c>
      <c r="N1074" s="235" t="s">
        <v>57</v>
      </c>
      <c r="O1074" s="235" t="s">
        <v>12533</v>
      </c>
      <c r="P1074" s="235" t="s">
        <v>12534</v>
      </c>
      <c r="Q1074" s="235" t="s">
        <v>8998</v>
      </c>
      <c r="R1074" s="235" t="s">
        <v>57</v>
      </c>
      <c r="S1074" s="235" t="s">
        <v>119</v>
      </c>
      <c r="T1074" s="235" t="s">
        <v>53</v>
      </c>
      <c r="U1074" s="235" t="s">
        <v>58</v>
      </c>
      <c r="V1074" s="235" t="s">
        <v>48</v>
      </c>
      <c r="W1074" s="235" t="s">
        <v>8999</v>
      </c>
      <c r="X1074" s="235" t="s">
        <v>60</v>
      </c>
      <c r="Y1074" s="235">
        <v>0</v>
      </c>
      <c r="Z1074" s="235">
        <v>400</v>
      </c>
      <c r="AA1074" s="235" t="s"/>
    </row>
    <row r="1075" spans="1:27">
      <c r="A1075" s="235" t="s">
        <v>12535</v>
      </c>
      <c r="B1075" s="235" t="s">
        <v>45</v>
      </c>
      <c r="C1075" s="235" t="s">
        <v>8952</v>
      </c>
      <c r="D1075" s="235" t="s">
        <v>47</v>
      </c>
      <c r="E1075" s="235" t="s">
        <v>48</v>
      </c>
      <c r="F1075" s="235" t="s">
        <v>12454</v>
      </c>
      <c r="G1075" s="235" t="s">
        <v>12455</v>
      </c>
      <c r="H1075" s="235" t="s">
        <v>12442</v>
      </c>
      <c r="I1075" s="235" t="s">
        <v>52</v>
      </c>
      <c r="J1075" s="235" t="s">
        <v>116</v>
      </c>
      <c r="K1075" s="235" t="s">
        <v>385</v>
      </c>
      <c r="L1075" s="235" t="s">
        <v>55</v>
      </c>
      <c r="M1075" s="235" t="s">
        <v>57</v>
      </c>
      <c r="N1075" s="235" t="s">
        <v>57</v>
      </c>
      <c r="O1075" s="235" t="s">
        <v>12536</v>
      </c>
      <c r="P1075" s="235" t="s">
        <v>12537</v>
      </c>
      <c r="Q1075" s="235" t="s">
        <v>8998</v>
      </c>
      <c r="R1075" s="235" t="s">
        <v>57</v>
      </c>
      <c r="S1075" s="235" t="s">
        <v>119</v>
      </c>
      <c r="T1075" s="235" t="s">
        <v>53</v>
      </c>
      <c r="U1075" s="235" t="s">
        <v>58</v>
      </c>
      <c r="V1075" s="235" t="s">
        <v>48</v>
      </c>
      <c r="W1075" s="235" t="s">
        <v>8999</v>
      </c>
      <c r="X1075" s="235" t="s">
        <v>60</v>
      </c>
      <c r="Y1075" s="235">
        <v>0</v>
      </c>
      <c r="Z1075" s="235">
        <v>400</v>
      </c>
      <c r="AA1075" s="235" t="s"/>
    </row>
    <row r="1076" spans="1:27">
      <c r="A1076" s="235" t="s">
        <v>12538</v>
      </c>
      <c r="B1076" s="235" t="s">
        <v>45</v>
      </c>
      <c r="C1076" s="235" t="s">
        <v>8952</v>
      </c>
      <c r="D1076" s="235" t="s">
        <v>47</v>
      </c>
      <c r="E1076" s="235" t="s">
        <v>48</v>
      </c>
      <c r="F1076" s="235" t="s">
        <v>12539</v>
      </c>
      <c r="G1076" s="235" t="s">
        <v>12540</v>
      </c>
      <c r="H1076" s="235" t="s">
        <v>2824</v>
      </c>
      <c r="I1076" s="235" t="s">
        <v>52</v>
      </c>
      <c r="J1076" s="235" t="s">
        <v>53</v>
      </c>
      <c r="K1076" s="235" t="s">
        <v>385</v>
      </c>
      <c r="L1076" s="235" t="s">
        <v>55</v>
      </c>
      <c r="M1076" s="235" t="s">
        <v>12447</v>
      </c>
      <c r="N1076" s="235" t="s">
        <v>57</v>
      </c>
      <c r="O1076" s="235" t="s">
        <v>47</v>
      </c>
      <c r="P1076" s="235" t="s">
        <v>47</v>
      </c>
      <c r="Q1076" s="235" t="s">
        <v>57</v>
      </c>
      <c r="R1076" s="235" t="s">
        <v>57</v>
      </c>
      <c r="S1076" s="235" t="s">
        <v>48</v>
      </c>
      <c r="T1076" s="235" t="s">
        <v>48</v>
      </c>
      <c r="U1076" s="235" t="s">
        <v>58</v>
      </c>
      <c r="V1076" s="235" t="s">
        <v>48</v>
      </c>
      <c r="W1076" s="235" t="s">
        <v>12448</v>
      </c>
      <c r="X1076" s="235" t="s">
        <v>60</v>
      </c>
      <c r="Y1076" s="235">
        <v>160</v>
      </c>
      <c r="Z1076" s="235">
        <v>0</v>
      </c>
      <c r="AA1076" s="235" t="s"/>
    </row>
    <row r="1077" spans="1:27">
      <c r="A1077" s="235" t="s">
        <v>12541</v>
      </c>
      <c r="B1077" s="235" t="s">
        <v>45</v>
      </c>
      <c r="C1077" s="235" t="s">
        <v>8952</v>
      </c>
      <c r="D1077" s="235" t="s">
        <v>47</v>
      </c>
      <c r="E1077" s="235" t="s">
        <v>48</v>
      </c>
      <c r="F1077" s="235" t="s">
        <v>12539</v>
      </c>
      <c r="G1077" s="235" t="s">
        <v>12540</v>
      </c>
      <c r="H1077" s="235" t="s">
        <v>2824</v>
      </c>
      <c r="I1077" s="235" t="s">
        <v>52</v>
      </c>
      <c r="J1077" s="235" t="s">
        <v>116</v>
      </c>
      <c r="K1077" s="235" t="s">
        <v>385</v>
      </c>
      <c r="L1077" s="235" t="s">
        <v>55</v>
      </c>
      <c r="M1077" s="235" t="s">
        <v>57</v>
      </c>
      <c r="N1077" s="235" t="s">
        <v>57</v>
      </c>
      <c r="O1077" s="235" t="s">
        <v>12542</v>
      </c>
      <c r="P1077" s="235" t="s">
        <v>12543</v>
      </c>
      <c r="Q1077" s="235" t="s">
        <v>8987</v>
      </c>
      <c r="R1077" s="235" t="s">
        <v>57</v>
      </c>
      <c r="S1077" s="235" t="s">
        <v>119</v>
      </c>
      <c r="T1077" s="235" t="s">
        <v>53</v>
      </c>
      <c r="U1077" s="235" t="s">
        <v>58</v>
      </c>
      <c r="V1077" s="235" t="s">
        <v>48</v>
      </c>
      <c r="W1077" s="235" t="s">
        <v>8988</v>
      </c>
      <c r="X1077" s="235" t="s">
        <v>60</v>
      </c>
      <c r="Y1077" s="235">
        <v>0</v>
      </c>
      <c r="Z1077" s="235">
        <v>100</v>
      </c>
      <c r="AA1077" s="235" t="s"/>
    </row>
    <row r="1078" spans="1:27">
      <c r="A1078" s="235" t="s">
        <v>12544</v>
      </c>
      <c r="B1078" s="235" t="s">
        <v>45</v>
      </c>
      <c r="C1078" s="235" t="s">
        <v>8952</v>
      </c>
      <c r="D1078" s="235" t="s">
        <v>47</v>
      </c>
      <c r="E1078" s="235" t="s">
        <v>48</v>
      </c>
      <c r="F1078" s="235" t="s">
        <v>12545</v>
      </c>
      <c r="G1078" s="235" t="s">
        <v>12546</v>
      </c>
      <c r="H1078" s="235" t="s">
        <v>11715</v>
      </c>
      <c r="I1078" s="235" t="s">
        <v>52</v>
      </c>
      <c r="J1078" s="235" t="s">
        <v>53</v>
      </c>
      <c r="K1078" s="235" t="s">
        <v>385</v>
      </c>
      <c r="L1078" s="235" t="s">
        <v>55</v>
      </c>
      <c r="M1078" s="235" t="s">
        <v>10132</v>
      </c>
      <c r="N1078" s="235" t="s">
        <v>57</v>
      </c>
      <c r="O1078" s="235" t="s">
        <v>47</v>
      </c>
      <c r="P1078" s="235" t="s">
        <v>47</v>
      </c>
      <c r="Q1078" s="235" t="s">
        <v>57</v>
      </c>
      <c r="R1078" s="235" t="s">
        <v>57</v>
      </c>
      <c r="S1078" s="235" t="s">
        <v>48</v>
      </c>
      <c r="T1078" s="235" t="s">
        <v>48</v>
      </c>
      <c r="U1078" s="235" t="s">
        <v>58</v>
      </c>
      <c r="V1078" s="235" t="s">
        <v>48</v>
      </c>
      <c r="W1078" s="235" t="s">
        <v>2731</v>
      </c>
      <c r="X1078" s="235" t="s">
        <v>60</v>
      </c>
      <c r="Y1078" s="235">
        <v>360</v>
      </c>
      <c r="Z1078" s="235">
        <v>0</v>
      </c>
      <c r="AA1078" s="235" t="s"/>
    </row>
    <row r="1079" spans="1:27">
      <c r="A1079" s="235" t="s">
        <v>12547</v>
      </c>
      <c r="B1079" s="235" t="s">
        <v>45</v>
      </c>
      <c r="C1079" s="235" t="s">
        <v>8952</v>
      </c>
      <c r="D1079" s="235" t="s">
        <v>47</v>
      </c>
      <c r="E1079" s="235" t="s">
        <v>48</v>
      </c>
      <c r="F1079" s="235" t="s">
        <v>12548</v>
      </c>
      <c r="G1079" s="235" t="s">
        <v>12549</v>
      </c>
      <c r="H1079" s="235" t="s">
        <v>12550</v>
      </c>
      <c r="I1079" s="235" t="s">
        <v>52</v>
      </c>
      <c r="J1079" s="235" t="s">
        <v>53</v>
      </c>
      <c r="K1079" s="235" t="s">
        <v>824</v>
      </c>
      <c r="L1079" s="235" t="s">
        <v>55</v>
      </c>
      <c r="M1079" s="235" t="s">
        <v>10055</v>
      </c>
      <c r="N1079" s="235" t="s">
        <v>57</v>
      </c>
      <c r="O1079" s="235" t="s">
        <v>47</v>
      </c>
      <c r="P1079" s="235" t="s">
        <v>47</v>
      </c>
      <c r="Q1079" s="235" t="s">
        <v>57</v>
      </c>
      <c r="R1079" s="235" t="s">
        <v>57</v>
      </c>
      <c r="S1079" s="235" t="s">
        <v>48</v>
      </c>
      <c r="T1079" s="235" t="s">
        <v>48</v>
      </c>
      <c r="U1079" s="235" t="s">
        <v>58</v>
      </c>
      <c r="V1079" s="235" t="s">
        <v>48</v>
      </c>
      <c r="W1079" s="235" t="s">
        <v>12551</v>
      </c>
      <c r="X1079" s="235" t="s">
        <v>60</v>
      </c>
      <c r="Y1079" s="235">
        <v>320</v>
      </c>
      <c r="Z1079" s="235">
        <v>0</v>
      </c>
      <c r="AA1079" s="235" t="s"/>
    </row>
    <row r="1080" spans="1:27">
      <c r="A1080" s="235" t="s">
        <v>12552</v>
      </c>
      <c r="B1080" s="235" t="s">
        <v>45</v>
      </c>
      <c r="C1080" s="235" t="s">
        <v>8952</v>
      </c>
      <c r="D1080" s="235" t="s">
        <v>47</v>
      </c>
      <c r="E1080" s="235" t="s">
        <v>48</v>
      </c>
      <c r="F1080" s="235" t="s">
        <v>12553</v>
      </c>
      <c r="G1080" s="235" t="s">
        <v>12554</v>
      </c>
      <c r="H1080" s="235" t="s">
        <v>12555</v>
      </c>
      <c r="I1080" s="235" t="s">
        <v>52</v>
      </c>
      <c r="J1080" s="235" t="s">
        <v>53</v>
      </c>
      <c r="K1080" s="235" t="s">
        <v>162</v>
      </c>
      <c r="L1080" s="235" t="s">
        <v>55</v>
      </c>
      <c r="M1080" s="235" t="s">
        <v>10132</v>
      </c>
      <c r="N1080" s="235" t="s">
        <v>57</v>
      </c>
      <c r="O1080" s="235" t="s">
        <v>47</v>
      </c>
      <c r="P1080" s="235" t="s">
        <v>47</v>
      </c>
      <c r="Q1080" s="235" t="s">
        <v>57</v>
      </c>
      <c r="R1080" s="235" t="s">
        <v>57</v>
      </c>
      <c r="S1080" s="235" t="s">
        <v>48</v>
      </c>
      <c r="T1080" s="235" t="s">
        <v>48</v>
      </c>
      <c r="U1080" s="235" t="s">
        <v>58</v>
      </c>
      <c r="V1080" s="235" t="s">
        <v>48</v>
      </c>
      <c r="W1080" s="235" t="s">
        <v>2731</v>
      </c>
      <c r="X1080" s="235" t="s">
        <v>60</v>
      </c>
      <c r="Y1080" s="235">
        <v>360</v>
      </c>
      <c r="Z1080" s="235">
        <v>0</v>
      </c>
      <c r="AA1080" s="235" t="s"/>
    </row>
    <row r="1081" spans="1:27">
      <c r="A1081" s="235" t="s">
        <v>12556</v>
      </c>
      <c r="B1081" s="235" t="s">
        <v>45</v>
      </c>
      <c r="C1081" s="235" t="s">
        <v>8952</v>
      </c>
      <c r="D1081" s="235" t="s">
        <v>47</v>
      </c>
      <c r="E1081" s="235" t="s">
        <v>48</v>
      </c>
      <c r="F1081" s="235" t="s">
        <v>12553</v>
      </c>
      <c r="G1081" s="235" t="s">
        <v>12554</v>
      </c>
      <c r="H1081" s="235" t="s">
        <v>12555</v>
      </c>
      <c r="I1081" s="235" t="s">
        <v>52</v>
      </c>
      <c r="J1081" s="235" t="s">
        <v>116</v>
      </c>
      <c r="K1081" s="235" t="s">
        <v>162</v>
      </c>
      <c r="L1081" s="235" t="s">
        <v>55</v>
      </c>
      <c r="M1081" s="235" t="s">
        <v>57</v>
      </c>
      <c r="N1081" s="235" t="s">
        <v>57</v>
      </c>
      <c r="O1081" s="235" t="s">
        <v>12557</v>
      </c>
      <c r="P1081" s="235" t="s">
        <v>12558</v>
      </c>
      <c r="Q1081" s="235" t="s">
        <v>8987</v>
      </c>
      <c r="R1081" s="235" t="s">
        <v>57</v>
      </c>
      <c r="S1081" s="235" t="s">
        <v>119</v>
      </c>
      <c r="T1081" s="235" t="s">
        <v>53</v>
      </c>
      <c r="U1081" s="235" t="s">
        <v>58</v>
      </c>
      <c r="V1081" s="235" t="s">
        <v>48</v>
      </c>
      <c r="W1081" s="235" t="s">
        <v>8988</v>
      </c>
      <c r="X1081" s="235" t="s">
        <v>60</v>
      </c>
      <c r="Y1081" s="235">
        <v>0</v>
      </c>
      <c r="Z1081" s="235">
        <v>100</v>
      </c>
      <c r="AA1081" s="235" t="s"/>
    </row>
    <row r="1082" spans="1:27">
      <c r="A1082" s="235" t="s">
        <v>12559</v>
      </c>
      <c r="B1082" s="235" t="s">
        <v>45</v>
      </c>
      <c r="C1082" s="235" t="s">
        <v>8952</v>
      </c>
      <c r="D1082" s="235" t="s">
        <v>47</v>
      </c>
      <c r="E1082" s="235" t="s">
        <v>48</v>
      </c>
      <c r="F1082" s="235" t="s">
        <v>12553</v>
      </c>
      <c r="G1082" s="235" t="s">
        <v>12554</v>
      </c>
      <c r="H1082" s="235" t="s">
        <v>12555</v>
      </c>
      <c r="I1082" s="235" t="s">
        <v>52</v>
      </c>
      <c r="J1082" s="235" t="s">
        <v>116</v>
      </c>
      <c r="K1082" s="235" t="s">
        <v>162</v>
      </c>
      <c r="L1082" s="235" t="s">
        <v>55</v>
      </c>
      <c r="M1082" s="235" t="s">
        <v>57</v>
      </c>
      <c r="N1082" s="235" t="s">
        <v>57</v>
      </c>
      <c r="O1082" s="235" t="s">
        <v>12560</v>
      </c>
      <c r="P1082" s="235" t="s">
        <v>12561</v>
      </c>
      <c r="Q1082" s="235" t="s">
        <v>8987</v>
      </c>
      <c r="R1082" s="235" t="s">
        <v>57</v>
      </c>
      <c r="S1082" s="235" t="s">
        <v>119</v>
      </c>
      <c r="T1082" s="235" t="s">
        <v>53</v>
      </c>
      <c r="U1082" s="235" t="s">
        <v>58</v>
      </c>
      <c r="V1082" s="235" t="s">
        <v>48</v>
      </c>
      <c r="W1082" s="235" t="s">
        <v>8988</v>
      </c>
      <c r="X1082" s="235" t="s">
        <v>60</v>
      </c>
      <c r="Y1082" s="235">
        <v>0</v>
      </c>
      <c r="Z1082" s="235">
        <v>100</v>
      </c>
      <c r="AA1082" s="235" t="s"/>
    </row>
    <row r="1083" spans="1:27">
      <c r="A1083" s="235" t="s">
        <v>12562</v>
      </c>
      <c r="B1083" s="235" t="s">
        <v>45</v>
      </c>
      <c r="C1083" s="235" t="s">
        <v>8952</v>
      </c>
      <c r="D1083" s="235" t="s">
        <v>47</v>
      </c>
      <c r="E1083" s="235" t="s">
        <v>48</v>
      </c>
      <c r="F1083" s="235" t="s">
        <v>12548</v>
      </c>
      <c r="G1083" s="235" t="s">
        <v>12549</v>
      </c>
      <c r="H1083" s="11" t="s">
        <v>12550</v>
      </c>
      <c r="I1083" s="235" t="s">
        <v>52</v>
      </c>
      <c r="J1083" s="235" t="s">
        <v>116</v>
      </c>
      <c r="K1083" s="235" t="s">
        <v>824</v>
      </c>
      <c r="L1083" s="235" t="s">
        <v>55</v>
      </c>
      <c r="M1083" s="235" t="s">
        <v>57</v>
      </c>
      <c r="N1083" s="235" t="s">
        <v>57</v>
      </c>
      <c r="O1083" s="235" t="s">
        <v>12563</v>
      </c>
      <c r="P1083" s="235" t="s">
        <v>12564</v>
      </c>
      <c r="Q1083" s="235" t="s">
        <v>8987</v>
      </c>
      <c r="R1083" s="235" t="s">
        <v>57</v>
      </c>
      <c r="S1083" s="235" t="s">
        <v>119</v>
      </c>
      <c r="T1083" s="235" t="s">
        <v>53</v>
      </c>
      <c r="U1083" s="235" t="s">
        <v>58</v>
      </c>
      <c r="V1083" s="235" t="s">
        <v>48</v>
      </c>
      <c r="W1083" s="235" t="s">
        <v>8988</v>
      </c>
      <c r="X1083" s="235" t="s">
        <v>60</v>
      </c>
      <c r="Y1083" s="235">
        <v>0</v>
      </c>
      <c r="Z1083" s="235">
        <v>100</v>
      </c>
      <c r="AA1083" s="235" t="s"/>
    </row>
    <row r="1084" spans="1:27">
      <c r="A1084" s="235" t="s">
        <v>12565</v>
      </c>
      <c r="B1084" s="235" t="s">
        <v>45</v>
      </c>
      <c r="C1084" s="235" t="s">
        <v>8952</v>
      </c>
      <c r="D1084" s="235" t="s">
        <v>47</v>
      </c>
      <c r="E1084" s="235" t="s">
        <v>48</v>
      </c>
      <c r="F1084" s="235" t="s">
        <v>12548</v>
      </c>
      <c r="G1084" s="235" t="s">
        <v>12549</v>
      </c>
      <c r="H1084" s="235" t="s">
        <v>12550</v>
      </c>
      <c r="I1084" s="235" t="s">
        <v>52</v>
      </c>
      <c r="J1084" s="235" t="s">
        <v>116</v>
      </c>
      <c r="K1084" s="235" t="s">
        <v>824</v>
      </c>
      <c r="L1084" s="235" t="s">
        <v>55</v>
      </c>
      <c r="M1084" s="235" t="s">
        <v>57</v>
      </c>
      <c r="N1084" s="235" t="s">
        <v>57</v>
      </c>
      <c r="O1084" s="235" t="s">
        <v>12566</v>
      </c>
      <c r="P1084" s="235" t="s">
        <v>12567</v>
      </c>
      <c r="Q1084" s="235" t="s">
        <v>8987</v>
      </c>
      <c r="R1084" s="235" t="s">
        <v>57</v>
      </c>
      <c r="S1084" s="235" t="s">
        <v>119</v>
      </c>
      <c r="T1084" s="235" t="s">
        <v>53</v>
      </c>
      <c r="U1084" s="235" t="s">
        <v>58</v>
      </c>
      <c r="V1084" s="235" t="s">
        <v>48</v>
      </c>
      <c r="W1084" s="235" t="s">
        <v>8988</v>
      </c>
      <c r="X1084" s="235" t="s">
        <v>60</v>
      </c>
      <c r="Y1084" s="235">
        <v>0</v>
      </c>
      <c r="Z1084" s="235">
        <v>100</v>
      </c>
      <c r="AA1084" s="235" t="s"/>
    </row>
    <row r="1085" spans="1:27">
      <c r="A1085" s="235" t="s">
        <v>12568</v>
      </c>
      <c r="B1085" s="235" t="s">
        <v>45</v>
      </c>
      <c r="C1085" s="235" t="s">
        <v>8952</v>
      </c>
      <c r="D1085" s="235" t="s">
        <v>47</v>
      </c>
      <c r="E1085" s="235" t="s">
        <v>48</v>
      </c>
      <c r="F1085" s="235" t="s">
        <v>12569</v>
      </c>
      <c r="G1085" s="235" t="s">
        <v>12570</v>
      </c>
      <c r="H1085" s="235" t="s">
        <v>11030</v>
      </c>
      <c r="I1085" s="235" t="s">
        <v>52</v>
      </c>
      <c r="J1085" s="235" t="s">
        <v>53</v>
      </c>
      <c r="K1085" s="235" t="s">
        <v>9493</v>
      </c>
      <c r="L1085" s="235" t="s">
        <v>55</v>
      </c>
      <c r="M1085" s="235" t="s">
        <v>2718</v>
      </c>
      <c r="N1085" s="235" t="s">
        <v>57</v>
      </c>
      <c r="O1085" s="235" t="s">
        <v>47</v>
      </c>
      <c r="P1085" s="235" t="s">
        <v>47</v>
      </c>
      <c r="Q1085" s="235" t="s">
        <v>57</v>
      </c>
      <c r="R1085" s="235" t="s">
        <v>57</v>
      </c>
      <c r="S1085" s="235" t="s">
        <v>48</v>
      </c>
      <c r="T1085" s="235" t="s">
        <v>48</v>
      </c>
      <c r="U1085" s="235" t="s">
        <v>58</v>
      </c>
      <c r="V1085" s="235" t="s">
        <v>48</v>
      </c>
      <c r="W1085" s="235" t="s">
        <v>2719</v>
      </c>
      <c r="X1085" s="235" t="s">
        <v>60</v>
      </c>
      <c r="Y1085" s="235">
        <v>180</v>
      </c>
      <c r="Z1085" s="235">
        <v>0</v>
      </c>
      <c r="AA1085" s="235" t="s"/>
    </row>
    <row r="1086" spans="1:27">
      <c r="A1086" s="235" t="s">
        <v>12571</v>
      </c>
      <c r="B1086" s="235" t="s">
        <v>45</v>
      </c>
      <c r="C1086" s="235" t="s">
        <v>8952</v>
      </c>
      <c r="D1086" s="235" t="s">
        <v>47</v>
      </c>
      <c r="E1086" s="235" t="s">
        <v>48</v>
      </c>
      <c r="F1086" s="235" t="s">
        <v>12572</v>
      </c>
      <c r="G1086" s="235" t="s">
        <v>12573</v>
      </c>
      <c r="H1086" s="235" t="s">
        <v>11030</v>
      </c>
      <c r="I1086" s="235" t="s">
        <v>52</v>
      </c>
      <c r="J1086" s="235" t="s">
        <v>53</v>
      </c>
      <c r="K1086" s="235" t="s">
        <v>417</v>
      </c>
      <c r="L1086" s="235" t="s">
        <v>55</v>
      </c>
      <c r="M1086" s="235" t="s">
        <v>694</v>
      </c>
      <c r="N1086" s="235" t="s">
        <v>57</v>
      </c>
      <c r="O1086" s="235" t="s">
        <v>47</v>
      </c>
      <c r="P1086" s="235" t="s">
        <v>47</v>
      </c>
      <c r="Q1086" s="235" t="s">
        <v>57</v>
      </c>
      <c r="R1086" s="235" t="s">
        <v>57</v>
      </c>
      <c r="S1086" s="235" t="s">
        <v>48</v>
      </c>
      <c r="T1086" s="235" t="s">
        <v>48</v>
      </c>
      <c r="U1086" s="235" t="s">
        <v>58</v>
      </c>
      <c r="V1086" s="235" t="s">
        <v>48</v>
      </c>
      <c r="W1086" s="235" t="s">
        <v>431</v>
      </c>
      <c r="X1086" s="235" t="s">
        <v>60</v>
      </c>
      <c r="Y1086" s="235">
        <v>480</v>
      </c>
      <c r="Z1086" s="235">
        <v>0</v>
      </c>
      <c r="AA1086" s="235" t="s"/>
    </row>
    <row r="1087" spans="1:27">
      <c r="A1087" s="235" t="s">
        <v>12574</v>
      </c>
      <c r="B1087" s="235" t="s">
        <v>45</v>
      </c>
      <c r="C1087" s="235" t="s">
        <v>8952</v>
      </c>
      <c r="D1087" s="235" t="s">
        <v>47</v>
      </c>
      <c r="E1087" s="235" t="s">
        <v>48</v>
      </c>
      <c r="F1087" s="235" t="s">
        <v>12575</v>
      </c>
      <c r="G1087" s="235" t="s">
        <v>12576</v>
      </c>
      <c r="H1087" s="235" t="s">
        <v>11112</v>
      </c>
      <c r="I1087" s="235" t="s">
        <v>52</v>
      </c>
      <c r="J1087" s="235" t="s">
        <v>53</v>
      </c>
      <c r="K1087" s="235" t="s">
        <v>385</v>
      </c>
      <c r="L1087" s="235" t="s">
        <v>55</v>
      </c>
      <c r="M1087" s="235" t="s">
        <v>2718</v>
      </c>
      <c r="N1087" s="235" t="s">
        <v>57</v>
      </c>
      <c r="O1087" s="235" t="s">
        <v>47</v>
      </c>
      <c r="P1087" s="235" t="s">
        <v>47</v>
      </c>
      <c r="Q1087" s="235" t="s">
        <v>57</v>
      </c>
      <c r="R1087" s="235" t="s">
        <v>57</v>
      </c>
      <c r="S1087" s="235" t="s">
        <v>48</v>
      </c>
      <c r="T1087" s="235" t="s">
        <v>48</v>
      </c>
      <c r="U1087" s="235" t="s">
        <v>58</v>
      </c>
      <c r="V1087" s="235" t="s">
        <v>48</v>
      </c>
      <c r="W1087" s="235" t="s">
        <v>2719</v>
      </c>
      <c r="X1087" s="235" t="s">
        <v>60</v>
      </c>
      <c r="Y1087" s="235">
        <v>180</v>
      </c>
      <c r="Z1087" s="235">
        <v>0</v>
      </c>
      <c r="AA1087" s="235" t="s"/>
    </row>
    <row r="1088" spans="1:27">
      <c r="A1088" s="235" t="s">
        <v>12577</v>
      </c>
      <c r="B1088" s="235" t="s">
        <v>45</v>
      </c>
      <c r="C1088" s="235" t="s">
        <v>8952</v>
      </c>
      <c r="D1088" s="235" t="s">
        <v>47</v>
      </c>
      <c r="E1088" s="235" t="s">
        <v>48</v>
      </c>
      <c r="F1088" s="235" t="s">
        <v>12578</v>
      </c>
      <c r="G1088" s="235" t="s">
        <v>12579</v>
      </c>
      <c r="H1088" s="235" t="s">
        <v>11112</v>
      </c>
      <c r="I1088" s="235" t="s">
        <v>52</v>
      </c>
      <c r="J1088" s="235" t="s">
        <v>53</v>
      </c>
      <c r="K1088" s="235" t="s">
        <v>385</v>
      </c>
      <c r="L1088" s="235" t="s">
        <v>55</v>
      </c>
      <c r="M1088" s="235" t="s">
        <v>2718</v>
      </c>
      <c r="N1088" s="235" t="s">
        <v>57</v>
      </c>
      <c r="O1088" s="235" t="s">
        <v>47</v>
      </c>
      <c r="P1088" s="235" t="s">
        <v>47</v>
      </c>
      <c r="Q1088" s="235" t="s">
        <v>57</v>
      </c>
      <c r="R1088" s="235" t="s">
        <v>57</v>
      </c>
      <c r="S1088" s="235" t="s">
        <v>48</v>
      </c>
      <c r="T1088" s="235" t="s">
        <v>48</v>
      </c>
      <c r="U1088" s="235" t="s">
        <v>58</v>
      </c>
      <c r="V1088" s="235" t="s">
        <v>48</v>
      </c>
      <c r="W1088" s="235" t="s">
        <v>2719</v>
      </c>
      <c r="X1088" s="235" t="s">
        <v>60</v>
      </c>
      <c r="Y1088" s="235">
        <v>180</v>
      </c>
      <c r="Z1088" s="235">
        <v>0</v>
      </c>
      <c r="AA1088" s="235" t="s"/>
    </row>
    <row r="1089" spans="1:27">
      <c r="A1089" s="235" t="s">
        <v>12580</v>
      </c>
      <c r="B1089" s="235" t="s">
        <v>45</v>
      </c>
      <c r="C1089" s="235" t="s">
        <v>8952</v>
      </c>
      <c r="D1089" s="235" t="s">
        <v>47</v>
      </c>
      <c r="E1089" s="235" t="s">
        <v>48</v>
      </c>
      <c r="F1089" s="235" t="s">
        <v>12581</v>
      </c>
      <c r="G1089" s="235" t="s">
        <v>12582</v>
      </c>
      <c r="H1089" s="235" t="s">
        <v>12583</v>
      </c>
      <c r="I1089" s="235" t="s">
        <v>52</v>
      </c>
      <c r="J1089" s="235" t="s">
        <v>53</v>
      </c>
      <c r="K1089" s="235" t="s">
        <v>385</v>
      </c>
      <c r="L1089" s="235" t="s">
        <v>55</v>
      </c>
      <c r="M1089" s="235" t="s">
        <v>694</v>
      </c>
      <c r="N1089" s="235" t="s">
        <v>57</v>
      </c>
      <c r="O1089" s="235" t="s">
        <v>47</v>
      </c>
      <c r="P1089" s="235" t="s">
        <v>47</v>
      </c>
      <c r="Q1089" s="235" t="s">
        <v>57</v>
      </c>
      <c r="R1089" s="235" t="s">
        <v>57</v>
      </c>
      <c r="S1089" s="235" t="s">
        <v>48</v>
      </c>
      <c r="T1089" s="235" t="s">
        <v>48</v>
      </c>
      <c r="U1089" s="235" t="s">
        <v>58</v>
      </c>
      <c r="V1089" s="235" t="s">
        <v>48</v>
      </c>
      <c r="W1089" s="235" t="s">
        <v>431</v>
      </c>
      <c r="X1089" s="235" t="s">
        <v>60</v>
      </c>
      <c r="Y1089" s="235">
        <v>480</v>
      </c>
      <c r="Z1089" s="235">
        <v>0</v>
      </c>
      <c r="AA1089" s="235" t="s"/>
    </row>
    <row r="1090" spans="1:27">
      <c r="A1090" s="11" t="s"/>
      <c r="B1090" s="11" t="s"/>
      <c r="C1090" s="11" t="s"/>
      <c r="D1090" s="11" t="s"/>
      <c r="E1090" s="11" t="s"/>
      <c r="F1090" s="11" t="s"/>
      <c r="G1090" s="11" t="s"/>
      <c r="H1090" s="11" t="s"/>
      <c r="I1090" s="11" t="s"/>
      <c r="J1090" s="11" t="s"/>
      <c r="K1090" s="11" t="s"/>
      <c r="L1090" s="11" t="s"/>
      <c r="M1090" s="11" t="s"/>
      <c r="N1090" s="11" t="s"/>
      <c r="O1090" s="11" t="s"/>
      <c r="P1090" s="11" t="s"/>
      <c r="Q1090" s="11" t="s"/>
      <c r="R1090" s="11" t="s"/>
      <c r="S1090" s="11" t="s"/>
      <c r="T1090" s="11" t="s"/>
      <c r="U1090" s="11" t="s"/>
      <c r="V1090" s="11" t="s"/>
      <c r="W1090" s="11" t="s"/>
      <c r="X1090" s="11" t="s"/>
      <c r="Y1090" s="11">
        <f>=SUM(Y2:Y1089)</f>
        <v>240471.08</v>
      </c>
      <c r="Z1090" s="11">
        <f>=SUM(Z2:Z1089)</f>
        <v>112610.25</v>
      </c>
      <c r="AA1090" s="11">
        <f>=Y1090-Z1090</f>
        <v>127860.83</v>
      </c>
    </row>
  </sheetData>
</worksheet>
</file>

<file path=xl/worksheets/sheet12.xml><?xml version="1.0" encoding="utf-8"?>
<worksheet xmlns="http://schemas.openxmlformats.org/spreadsheetml/2006/main">
  <sheetPr codeName="小程序万龙雪票">
    <tabColor rgb="FFFFFFFF"/>
  </sheetPr>
  <dimension ref="AB724"/>
  <sheetViews>
    <sheetView showGridLines="1" workbookViewId="0"/>
  </sheetViews>
  <cols>
    <col min="1" max="1" width="6.71094" customWidth="1"/>
    <col min="2" max="2" width="8.71094" customWidth="1"/>
    <col min="3" max="4" width="12.7109" customWidth="1"/>
    <col min="5" max="5" width="10.7109" customWidth="1"/>
    <col min="6" max="6" width="35.7109" customWidth="1"/>
    <col min="7" max="7" width="6.71094" customWidth="1"/>
    <col min="8" max="9" width="8.71094" customWidth="1"/>
    <col min="10" max="10" width="14.1641" customWidth="1"/>
    <col min="11" max="11" width="6.71094" customWidth="1"/>
    <col min="12" max="12" width="18.3438" customWidth="1"/>
    <col min="13" max="13" width="8.71094" customWidth="1"/>
    <col min="14" max="14" width="12.7109" customWidth="1"/>
    <col min="15" max="15" width="14.7109" customWidth="1"/>
    <col min="16" max="19" width="8.71094" customWidth="1"/>
    <col min="20" max="20" width="48.7109" customWidth="1"/>
    <col min="21" max="21" width="30.7109" customWidth="1"/>
    <col min="22" max="22" width="8.71094" customWidth="1"/>
    <col min="23" max="24" width="10.7109" customWidth="1"/>
    <col min="25" max="25" width="48.7109" customWidth="1"/>
    <col min="26" max="26" width="8.71094" customWidth="1"/>
    <col min="27" max="28" width="12.7109" customWidth="1"/>
  </cols>
  <sheetData>
    <row r="1" spans="1:28" ht="24.75" customHeight="1">
      <c r="A1" s="646" t="s">
        <v>1</v>
      </c>
      <c r="B1" s="646" t="s">
        <v>13653</v>
      </c>
      <c r="C1" s="646" t="s">
        <v>13654</v>
      </c>
      <c r="D1" s="646" t="s">
        <v>4487</v>
      </c>
      <c r="E1" s="646" t="s">
        <v>4488</v>
      </c>
      <c r="F1" s="646" t="s">
        <v>13655</v>
      </c>
      <c r="G1" s="646" t="s">
        <v>13656</v>
      </c>
      <c r="H1" s="646" t="s">
        <v>13657</v>
      </c>
      <c r="I1" s="646" t="s">
        <v>13658</v>
      </c>
      <c r="J1" s="646" t="s">
        <v>13659</v>
      </c>
      <c r="K1" s="646" t="s">
        <v>4482</v>
      </c>
      <c r="L1" s="646" t="s">
        <v>13660</v>
      </c>
      <c r="M1" s="646" t="s">
        <v>13661</v>
      </c>
      <c r="N1" s="646" t="s">
        <v>13662</v>
      </c>
      <c r="O1" s="646" t="s">
        <v>13663</v>
      </c>
      <c r="P1" s="646" t="s">
        <v>13664</v>
      </c>
      <c r="Q1" s="646" t="s">
        <v>13665</v>
      </c>
      <c r="R1" s="646" t="s">
        <v>13666</v>
      </c>
      <c r="S1" s="646" t="s">
        <v>13667</v>
      </c>
      <c r="T1" s="646" t="s">
        <v>13668</v>
      </c>
      <c r="U1" s="646" t="s">
        <v>13669</v>
      </c>
      <c r="V1" s="646" t="s">
        <v>13670</v>
      </c>
      <c r="W1" s="646" t="s">
        <v>13671</v>
      </c>
      <c r="X1" s="646" t="s">
        <v>13672</v>
      </c>
      <c r="Y1" s="646" t="s">
        <v>13673</v>
      </c>
      <c r="Z1" s="646" t="s">
        <v>13674</v>
      </c>
      <c r="AA1" s="646" t="s">
        <v>13675</v>
      </c>
      <c r="AB1" s="646" t="s">
        <v>13676</v>
      </c>
    </row>
    <row r="2" spans="1:28" ht="24.75" hidden="1" customHeight="1">
      <c r="A2" s="647">
        <v>1</v>
      </c>
      <c r="B2" s="648" t="s">
        <v>13677</v>
      </c>
      <c r="C2" s="648">
        <v>1010812293</v>
      </c>
      <c r="D2" s="649">
        <v>45753</v>
      </c>
      <c r="E2" s="650">
        <v>0.458194444443507</v>
      </c>
      <c r="F2" s="648" t="s">
        <v>13678</v>
      </c>
      <c r="G2" s="647">
        <v>1</v>
      </c>
      <c r="H2" s="648" t="s">
        <v>13679</v>
      </c>
      <c r="I2" s="651">
        <v>-316</v>
      </c>
      <c r="J2" s="651">
        <v>-335</v>
      </c>
      <c r="K2" s="651">
        <v>0</v>
      </c>
      <c r="L2" s="651">
        <v>-19</v>
      </c>
      <c r="M2" s="648" t="s">
        <v>13680</v>
      </c>
      <c r="N2" s="648">
        <v>18612964688</v>
      </c>
      <c r="O2" s="648" t="s">
        <v>4498</v>
      </c>
      <c r="P2" s="651">
        <v>-1</v>
      </c>
      <c r="Q2" s="648" t="s">
        <v>13681</v>
      </c>
      <c r="R2" s="649">
        <v>45753</v>
      </c>
      <c r="S2" s="650">
        <v>0.474328703705396</v>
      </c>
      <c r="T2" s="648" t="s">
        <v>13682</v>
      </c>
      <c r="U2" s="648" t="s">
        <v>13683</v>
      </c>
      <c r="V2" s="651">
        <v>-335</v>
      </c>
      <c r="W2" s="649">
        <v>45753</v>
      </c>
      <c r="X2" s="650">
        <v>0.45773148148146</v>
      </c>
      <c r="Y2" s="648" t="s">
        <v>12699</v>
      </c>
      <c r="Z2" s="648" t="s">
        <v>12699</v>
      </c>
      <c r="AA2" s="648" t="s">
        <v>12699</v>
      </c>
      <c r="AB2" s="648" t="s">
        <v>12699</v>
      </c>
    </row>
    <row r="3" spans="1:28" ht="24.75" hidden="1" customHeight="1">
      <c r="A3" s="647">
        <v>2</v>
      </c>
      <c r="B3" s="648" t="s">
        <v>13677</v>
      </c>
      <c r="C3" s="648">
        <v>1010805470</v>
      </c>
      <c r="D3" s="649">
        <v>45753</v>
      </c>
      <c r="E3" s="650">
        <v>0.457708333331539</v>
      </c>
      <c r="F3" s="648" t="s">
        <v>13678</v>
      </c>
      <c r="G3" s="647">
        <v>1</v>
      </c>
      <c r="H3" s="648" t="s">
        <v>13679</v>
      </c>
      <c r="I3" s="651">
        <v>-316</v>
      </c>
      <c r="J3" s="651">
        <v>-335</v>
      </c>
      <c r="K3" s="651">
        <v>0</v>
      </c>
      <c r="L3" s="651">
        <v>-19</v>
      </c>
      <c r="M3" s="648" t="s">
        <v>13680</v>
      </c>
      <c r="N3" s="648">
        <v>18612964688</v>
      </c>
      <c r="O3" s="648" t="s">
        <v>4498</v>
      </c>
      <c r="P3" s="651">
        <v>-1</v>
      </c>
      <c r="Q3" s="648" t="s">
        <v>13681</v>
      </c>
      <c r="R3" s="649">
        <v>45753</v>
      </c>
      <c r="S3" s="650">
        <v>0.460451388888032</v>
      </c>
      <c r="T3" s="648" t="s">
        <v>13684</v>
      </c>
      <c r="U3" s="648" t="s">
        <v>13685</v>
      </c>
      <c r="V3" s="651">
        <v>-335</v>
      </c>
      <c r="W3" s="649">
        <v>45753</v>
      </c>
      <c r="X3" s="650">
        <v>0.457187500000146</v>
      </c>
      <c r="Y3" s="648" t="s">
        <v>12699</v>
      </c>
      <c r="Z3" s="648" t="s">
        <v>12699</v>
      </c>
      <c r="AA3" s="648" t="s">
        <v>12699</v>
      </c>
      <c r="AB3" s="648" t="s">
        <v>12699</v>
      </c>
    </row>
    <row r="4" spans="1:28" ht="24.75" hidden="1" customHeight="1">
      <c r="A4" s="647">
        <v>3</v>
      </c>
      <c r="B4" s="648" t="s">
        <v>13677</v>
      </c>
      <c r="C4" s="648">
        <v>1010746002</v>
      </c>
      <c r="D4" s="649">
        <v>45753</v>
      </c>
      <c r="E4" s="650">
        <v>0.326122685186419</v>
      </c>
      <c r="F4" s="648" t="s">
        <v>13686</v>
      </c>
      <c r="G4" s="647">
        <v>1</v>
      </c>
      <c r="H4" s="648" t="s">
        <v>13679</v>
      </c>
      <c r="I4" s="651">
        <v>-260</v>
      </c>
      <c r="J4" s="651">
        <v>-275</v>
      </c>
      <c r="K4" s="651">
        <v>0</v>
      </c>
      <c r="L4" s="651">
        <v>-15</v>
      </c>
      <c r="M4" s="648" t="s">
        <v>13687</v>
      </c>
      <c r="N4" s="648">
        <v>13240478627</v>
      </c>
      <c r="O4" s="648" t="s">
        <v>4498</v>
      </c>
      <c r="P4" s="651">
        <v>-1</v>
      </c>
      <c r="Q4" s="648" t="s">
        <v>13688</v>
      </c>
      <c r="R4" s="648" t="s">
        <v>12699</v>
      </c>
      <c r="S4" s="648" t="s">
        <v>12699</v>
      </c>
      <c r="T4" s="648" t="s">
        <v>12699</v>
      </c>
      <c r="U4" s="648" t="s">
        <v>13689</v>
      </c>
      <c r="V4" s="651">
        <v>-275</v>
      </c>
      <c r="W4" s="649">
        <v>45753</v>
      </c>
      <c r="X4" s="650">
        <v>0.325694444443798</v>
      </c>
      <c r="Y4" s="648" t="s">
        <v>12699</v>
      </c>
      <c r="Z4" s="648" t="s">
        <v>12699</v>
      </c>
      <c r="AA4" s="648" t="s">
        <v>12699</v>
      </c>
      <c r="AB4" s="648" t="s">
        <v>12699</v>
      </c>
    </row>
    <row r="5" spans="1:28" ht="24.75" hidden="1" customHeight="1">
      <c r="A5" s="647">
        <v>4</v>
      </c>
      <c r="B5" s="648" t="s">
        <v>13677</v>
      </c>
      <c r="C5" s="648">
        <v>1009428626</v>
      </c>
      <c r="D5" s="649">
        <v>45751</v>
      </c>
      <c r="E5" s="650">
        <v>0.314699074075179</v>
      </c>
      <c r="F5" s="648" t="s">
        <v>13686</v>
      </c>
      <c r="G5" s="647">
        <v>1</v>
      </c>
      <c r="H5" s="648" t="s">
        <v>13679</v>
      </c>
      <c r="I5" s="651">
        <v>-232</v>
      </c>
      <c r="J5" s="651">
        <v>-244</v>
      </c>
      <c r="K5" s="651">
        <v>0</v>
      </c>
      <c r="L5" s="651">
        <v>-12</v>
      </c>
      <c r="M5" s="648" t="s">
        <v>13539</v>
      </c>
      <c r="N5" s="648">
        <v>17710488896</v>
      </c>
      <c r="O5" s="648" t="s">
        <v>4526</v>
      </c>
      <c r="P5" s="651">
        <v>-1</v>
      </c>
      <c r="Q5" s="648" t="s">
        <v>13681</v>
      </c>
      <c r="R5" s="649">
        <v>45751</v>
      </c>
      <c r="S5" s="650">
        <v>0.322951388887304</v>
      </c>
      <c r="T5" s="648" t="s">
        <v>13690</v>
      </c>
      <c r="U5" s="648" t="s">
        <v>13691</v>
      </c>
      <c r="V5" s="651">
        <v>-244</v>
      </c>
      <c r="W5" s="649">
        <v>45751</v>
      </c>
      <c r="X5" s="650">
        <v>0.314247685186274</v>
      </c>
      <c r="Y5" s="648" t="s">
        <v>12699</v>
      </c>
      <c r="Z5" s="648" t="s">
        <v>12699</v>
      </c>
      <c r="AA5" s="648" t="s">
        <v>12699</v>
      </c>
      <c r="AB5" s="648" t="s">
        <v>12699</v>
      </c>
    </row>
    <row r="6" spans="1:28" ht="24.75" hidden="1" customHeight="1">
      <c r="A6" s="647">
        <v>5</v>
      </c>
      <c r="B6" s="648" t="s">
        <v>13677</v>
      </c>
      <c r="C6" s="648">
        <v>1007756670</v>
      </c>
      <c r="D6" s="649">
        <v>45746</v>
      </c>
      <c r="E6" s="650">
        <v>0.482013888889924</v>
      </c>
      <c r="F6" s="648" t="s">
        <v>13686</v>
      </c>
      <c r="G6" s="647">
        <v>1</v>
      </c>
      <c r="H6" s="648" t="s">
        <v>13679</v>
      </c>
      <c r="I6" s="651">
        <v>-260</v>
      </c>
      <c r="J6" s="651">
        <v>-275</v>
      </c>
      <c r="K6" s="651">
        <v>0</v>
      </c>
      <c r="L6" s="651">
        <v>-15</v>
      </c>
      <c r="M6" s="648" t="s">
        <v>13692</v>
      </c>
      <c r="N6" s="648">
        <v>13910232858</v>
      </c>
      <c r="O6" s="648" t="s">
        <v>12699</v>
      </c>
      <c r="P6" s="648" t="s">
        <v>12699</v>
      </c>
      <c r="Q6" s="648" t="s">
        <v>12699</v>
      </c>
      <c r="R6" s="648" t="s">
        <v>12699</v>
      </c>
      <c r="S6" s="648" t="s">
        <v>12699</v>
      </c>
      <c r="T6" s="648" t="s">
        <v>12699</v>
      </c>
      <c r="U6" s="648" t="s">
        <v>13693</v>
      </c>
      <c r="V6" s="651">
        <v>-275</v>
      </c>
      <c r="W6" s="649">
        <v>45746</v>
      </c>
      <c r="X6" s="650">
        <v>0.481493055554893</v>
      </c>
      <c r="Y6" s="648" t="s">
        <v>12699</v>
      </c>
      <c r="Z6" s="648" t="s">
        <v>12699</v>
      </c>
      <c r="AA6" s="648" t="s">
        <v>12699</v>
      </c>
      <c r="AB6" s="648" t="s">
        <v>12699</v>
      </c>
    </row>
    <row r="7" spans="1:28" ht="24.75" hidden="1" customHeight="1">
      <c r="A7" s="647">
        <v>6</v>
      </c>
      <c r="B7" s="648" t="s">
        <v>13677</v>
      </c>
      <c r="C7" s="648">
        <v>1007775070</v>
      </c>
      <c r="D7" s="649">
        <v>45746</v>
      </c>
      <c r="E7" s="650">
        <v>0.481504629628034</v>
      </c>
      <c r="F7" s="648" t="s">
        <v>13686</v>
      </c>
      <c r="G7" s="647">
        <v>1</v>
      </c>
      <c r="H7" s="648" t="s">
        <v>13679</v>
      </c>
      <c r="I7" s="651">
        <v>-260</v>
      </c>
      <c r="J7" s="651">
        <v>-275</v>
      </c>
      <c r="K7" s="651">
        <v>0</v>
      </c>
      <c r="L7" s="651">
        <v>-15</v>
      </c>
      <c r="M7" s="648" t="s">
        <v>13694</v>
      </c>
      <c r="N7" s="648">
        <v>18610276164</v>
      </c>
      <c r="O7" s="648" t="s">
        <v>12699</v>
      </c>
      <c r="P7" s="648" t="s">
        <v>12699</v>
      </c>
      <c r="Q7" s="648" t="s">
        <v>12699</v>
      </c>
      <c r="R7" s="648" t="s">
        <v>12699</v>
      </c>
      <c r="S7" s="648" t="s">
        <v>12699</v>
      </c>
      <c r="T7" s="648" t="s">
        <v>12699</v>
      </c>
      <c r="U7" s="648" t="s">
        <v>13695</v>
      </c>
      <c r="V7" s="651">
        <v>-275</v>
      </c>
      <c r="W7" s="649">
        <v>45746</v>
      </c>
      <c r="X7" s="650">
        <v>0.480833333334886</v>
      </c>
      <c r="Y7" s="648" t="s">
        <v>12699</v>
      </c>
      <c r="Z7" s="648" t="s">
        <v>12699</v>
      </c>
      <c r="AA7" s="648" t="s">
        <v>12699</v>
      </c>
      <c r="AB7" s="648" t="s">
        <v>12699</v>
      </c>
    </row>
    <row r="8" spans="1:28" ht="24.75" hidden="1" customHeight="1">
      <c r="A8" s="647">
        <v>7</v>
      </c>
      <c r="B8" s="648" t="s">
        <v>13677</v>
      </c>
      <c r="C8" s="648">
        <v>1007705616</v>
      </c>
      <c r="D8" s="649">
        <v>45746</v>
      </c>
      <c r="E8" s="650">
        <v>0.37780092592584</v>
      </c>
      <c r="F8" s="648" t="s">
        <v>13696</v>
      </c>
      <c r="G8" s="647">
        <v>1</v>
      </c>
      <c r="H8" s="648" t="s">
        <v>13679</v>
      </c>
      <c r="I8" s="651">
        <v>-372</v>
      </c>
      <c r="J8" s="651">
        <v>-392</v>
      </c>
      <c r="K8" s="651">
        <v>0</v>
      </c>
      <c r="L8" s="651">
        <v>-20</v>
      </c>
      <c r="M8" s="648" t="s">
        <v>13697</v>
      </c>
      <c r="N8" s="648">
        <v>13164218855</v>
      </c>
      <c r="O8" s="648" t="s">
        <v>4521</v>
      </c>
      <c r="P8" s="651">
        <v>-1</v>
      </c>
      <c r="Q8" s="648" t="s">
        <v>13681</v>
      </c>
      <c r="R8" s="649">
        <v>45746</v>
      </c>
      <c r="S8" s="650">
        <v>0.381273148148466</v>
      </c>
      <c r="T8" s="648" t="s">
        <v>13698</v>
      </c>
      <c r="U8" s="648" t="s">
        <v>13699</v>
      </c>
      <c r="V8" s="651">
        <v>-392</v>
      </c>
      <c r="W8" s="649">
        <v>45746</v>
      </c>
      <c r="X8" s="650">
        <v>0.377048611109785</v>
      </c>
      <c r="Y8" s="648" t="s">
        <v>12699</v>
      </c>
      <c r="Z8" s="648" t="s">
        <v>12699</v>
      </c>
      <c r="AA8" s="648" t="s">
        <v>12699</v>
      </c>
      <c r="AB8" s="648" t="s">
        <v>12699</v>
      </c>
    </row>
    <row r="9" spans="1:28" ht="24.75" hidden="1" customHeight="1">
      <c r="A9" s="652">
        <v>8</v>
      </c>
      <c r="B9" s="653" t="s">
        <v>13677</v>
      </c>
      <c r="C9" s="653">
        <v>1007697567</v>
      </c>
      <c r="D9" s="654">
        <v>45746</v>
      </c>
      <c r="E9" s="655">
        <v>0.365104166667152</v>
      </c>
      <c r="F9" s="653" t="s">
        <v>13696</v>
      </c>
      <c r="G9" s="652">
        <v>1</v>
      </c>
      <c r="H9" s="653" t="s">
        <v>13700</v>
      </c>
      <c r="I9" s="656">
        <v>-372</v>
      </c>
      <c r="J9" s="656">
        <v>-392</v>
      </c>
      <c r="K9" s="656">
        <v>-392</v>
      </c>
      <c r="L9" s="656">
        <v>0</v>
      </c>
      <c r="M9" s="653" t="s">
        <v>13701</v>
      </c>
      <c r="N9" s="653">
        <v>13641298785</v>
      </c>
      <c r="O9" s="653" t="s">
        <v>12699</v>
      </c>
      <c r="P9" s="653" t="s">
        <v>12699</v>
      </c>
      <c r="Q9" s="653" t="s">
        <v>12699</v>
      </c>
      <c r="R9" s="653" t="s">
        <v>12699</v>
      </c>
      <c r="S9" s="653" t="s">
        <v>12699</v>
      </c>
      <c r="T9" s="653" t="s">
        <v>12699</v>
      </c>
      <c r="U9" s="653" t="s">
        <v>13702</v>
      </c>
      <c r="V9" s="656">
        <v>-392</v>
      </c>
      <c r="W9" s="654">
        <v>45746</v>
      </c>
      <c r="X9" s="655">
        <v>0.364583333332121</v>
      </c>
      <c r="Y9" s="653" t="s">
        <v>13703</v>
      </c>
      <c r="Z9" s="656">
        <v>-392</v>
      </c>
      <c r="AA9" s="654">
        <v>45746</v>
      </c>
      <c r="AB9" s="655">
        <v>0.376469907409046</v>
      </c>
    </row>
    <row r="10" spans="1:28" ht="24.75" customHeight="1">
      <c r="A10" s="657">
        <v>9</v>
      </c>
      <c r="B10" s="658" t="s">
        <v>13677</v>
      </c>
      <c r="C10" s="658">
        <v>1007705412</v>
      </c>
      <c r="D10" s="659">
        <v>45746</v>
      </c>
      <c r="E10" s="660">
        <v>0.362488425926131</v>
      </c>
      <c r="F10" s="658" t="s">
        <v>13696</v>
      </c>
      <c r="G10" s="657">
        <v>1</v>
      </c>
      <c r="H10" s="658" t="s">
        <v>13700</v>
      </c>
      <c r="I10" s="661">
        <v>-372</v>
      </c>
      <c r="J10" s="661">
        <v>-392</v>
      </c>
      <c r="K10" s="661">
        <v>0</v>
      </c>
      <c r="L10" s="661">
        <v>0</v>
      </c>
      <c r="M10" s="658" t="s">
        <v>13701</v>
      </c>
      <c r="N10" s="658">
        <v>13641298785</v>
      </c>
      <c r="O10" s="658" t="s">
        <v>12699</v>
      </c>
      <c r="P10" s="658" t="s">
        <v>12699</v>
      </c>
      <c r="Q10" s="658" t="s">
        <v>12699</v>
      </c>
      <c r="R10" s="658" t="s">
        <v>12699</v>
      </c>
      <c r="S10" s="658" t="s">
        <v>12699</v>
      </c>
      <c r="T10" s="658" t="s">
        <v>12699</v>
      </c>
      <c r="U10" s="658" t="s">
        <v>13704</v>
      </c>
      <c r="V10" s="661">
        <v>-392</v>
      </c>
      <c r="W10" s="659">
        <v>45746</v>
      </c>
      <c r="X10" s="660">
        <v>0.361956018517958</v>
      </c>
      <c r="Y10" s="658" t="s">
        <v>12699</v>
      </c>
      <c r="Z10" s="658" t="s">
        <v>12699</v>
      </c>
      <c r="AA10" s="658" t="s">
        <v>12699</v>
      </c>
      <c r="AB10" s="658" t="s">
        <v>12699</v>
      </c>
    </row>
    <row r="11" spans="1:28" ht="24.75" hidden="1" customHeight="1">
      <c r="A11" s="647">
        <v>10</v>
      </c>
      <c r="B11" s="648" t="s">
        <v>13677</v>
      </c>
      <c r="C11" s="648">
        <v>1007583663</v>
      </c>
      <c r="D11" s="649">
        <v>45745</v>
      </c>
      <c r="E11" s="650">
        <v>0.770312500000728</v>
      </c>
      <c r="F11" s="648" t="s">
        <v>13705</v>
      </c>
      <c r="G11" s="647">
        <v>1</v>
      </c>
      <c r="H11" s="648" t="s">
        <v>13679</v>
      </c>
      <c r="I11" s="651">
        <v>-175</v>
      </c>
      <c r="J11" s="651">
        <v>-177</v>
      </c>
      <c r="K11" s="651">
        <v>0</v>
      </c>
      <c r="L11" s="651">
        <v>-2</v>
      </c>
      <c r="M11" s="648" t="s">
        <v>13706</v>
      </c>
      <c r="N11" s="648">
        <v>13141150210</v>
      </c>
      <c r="O11" s="648" t="s">
        <v>12699</v>
      </c>
      <c r="P11" s="648" t="s">
        <v>12699</v>
      </c>
      <c r="Q11" s="648" t="s">
        <v>12699</v>
      </c>
      <c r="R11" s="648" t="s">
        <v>12699</v>
      </c>
      <c r="S11" s="648" t="s">
        <v>12699</v>
      </c>
      <c r="T11" s="648" t="s">
        <v>12699</v>
      </c>
      <c r="U11" s="648" t="s">
        <v>13707</v>
      </c>
      <c r="V11" s="651">
        <v>-177</v>
      </c>
      <c r="W11" s="649">
        <v>45745</v>
      </c>
      <c r="X11" s="650">
        <v>0.769837962961901</v>
      </c>
      <c r="Y11" s="648" t="s">
        <v>12699</v>
      </c>
      <c r="Z11" s="648" t="s">
        <v>12699</v>
      </c>
      <c r="AA11" s="648" t="s">
        <v>12699</v>
      </c>
      <c r="AB11" s="648" t="s">
        <v>12699</v>
      </c>
    </row>
    <row r="12" spans="1:28" ht="24.75" hidden="1" customHeight="1">
      <c r="A12" s="647">
        <v>11</v>
      </c>
      <c r="B12" s="648" t="s">
        <v>13677</v>
      </c>
      <c r="C12" s="648">
        <v>1007583659</v>
      </c>
      <c r="D12" s="649">
        <v>45745</v>
      </c>
      <c r="E12" s="650">
        <v>0.770127314815909</v>
      </c>
      <c r="F12" s="648" t="s">
        <v>13705</v>
      </c>
      <c r="G12" s="647">
        <v>1</v>
      </c>
      <c r="H12" s="648" t="s">
        <v>13679</v>
      </c>
      <c r="I12" s="651">
        <v>-175</v>
      </c>
      <c r="J12" s="651">
        <v>-177</v>
      </c>
      <c r="K12" s="651">
        <v>0</v>
      </c>
      <c r="L12" s="651">
        <v>-2</v>
      </c>
      <c r="M12" s="648" t="s">
        <v>13706</v>
      </c>
      <c r="N12" s="648">
        <v>13141150210</v>
      </c>
      <c r="O12" s="648" t="s">
        <v>12699</v>
      </c>
      <c r="P12" s="648" t="s">
        <v>12699</v>
      </c>
      <c r="Q12" s="648" t="s">
        <v>12699</v>
      </c>
      <c r="R12" s="648" t="s">
        <v>12699</v>
      </c>
      <c r="S12" s="648" t="s">
        <v>12699</v>
      </c>
      <c r="T12" s="648" t="s">
        <v>12699</v>
      </c>
      <c r="U12" s="648" t="s">
        <v>13708</v>
      </c>
      <c r="V12" s="651">
        <v>-177</v>
      </c>
      <c r="W12" s="649">
        <v>45745</v>
      </c>
      <c r="X12" s="650">
        <v>0.769664351850224</v>
      </c>
      <c r="Y12" s="648" t="s">
        <v>12699</v>
      </c>
      <c r="Z12" s="648" t="s">
        <v>12699</v>
      </c>
      <c r="AA12" s="648" t="s">
        <v>12699</v>
      </c>
      <c r="AB12" s="648" t="s">
        <v>12699</v>
      </c>
    </row>
    <row r="13" spans="1:28" ht="24.75" hidden="1" customHeight="1">
      <c r="A13" s="647">
        <v>12</v>
      </c>
      <c r="B13" s="648" t="s">
        <v>13677</v>
      </c>
      <c r="C13" s="648">
        <v>1007440862</v>
      </c>
      <c r="D13" s="649">
        <v>45745</v>
      </c>
      <c r="E13" s="650">
        <v>0.49067129629475</v>
      </c>
      <c r="F13" s="648" t="s">
        <v>13709</v>
      </c>
      <c r="G13" s="647">
        <v>1</v>
      </c>
      <c r="H13" s="648" t="s">
        <v>13679</v>
      </c>
      <c r="I13" s="651">
        <v>-335</v>
      </c>
      <c r="J13" s="651">
        <v>-345</v>
      </c>
      <c r="K13" s="651">
        <v>0</v>
      </c>
      <c r="L13" s="651">
        <v>-10</v>
      </c>
      <c r="M13" s="648" t="s">
        <v>13710</v>
      </c>
      <c r="N13" s="648">
        <v>18817460587</v>
      </c>
      <c r="O13" s="648" t="s">
        <v>12699</v>
      </c>
      <c r="P13" s="648" t="s">
        <v>12699</v>
      </c>
      <c r="Q13" s="648" t="s">
        <v>12699</v>
      </c>
      <c r="R13" s="648" t="s">
        <v>12699</v>
      </c>
      <c r="S13" s="648" t="s">
        <v>12699</v>
      </c>
      <c r="T13" s="648" t="s">
        <v>12699</v>
      </c>
      <c r="U13" s="648" t="s">
        <v>13711</v>
      </c>
      <c r="V13" s="651">
        <v>-345</v>
      </c>
      <c r="W13" s="649">
        <v>45745</v>
      </c>
      <c r="X13" s="650">
        <v>0.490138888890215</v>
      </c>
      <c r="Y13" s="648" t="s">
        <v>12699</v>
      </c>
      <c r="Z13" s="648" t="s">
        <v>12699</v>
      </c>
      <c r="AA13" s="648" t="s">
        <v>12699</v>
      </c>
      <c r="AB13" s="648" t="s">
        <v>12699</v>
      </c>
    </row>
    <row r="14" spans="1:28" ht="24.75" hidden="1" customHeight="1">
      <c r="A14" s="647">
        <v>13</v>
      </c>
      <c r="B14" s="648" t="s">
        <v>13677</v>
      </c>
      <c r="C14" s="648">
        <v>1007439923</v>
      </c>
      <c r="D14" s="649">
        <v>45745</v>
      </c>
      <c r="E14" s="650">
        <v>0.488831018519704</v>
      </c>
      <c r="F14" s="648" t="s">
        <v>13709</v>
      </c>
      <c r="G14" s="647">
        <v>1</v>
      </c>
      <c r="H14" s="648" t="s">
        <v>13679</v>
      </c>
      <c r="I14" s="651">
        <v>-335</v>
      </c>
      <c r="J14" s="651">
        <v>-345</v>
      </c>
      <c r="K14" s="651">
        <v>0</v>
      </c>
      <c r="L14" s="651">
        <v>-10</v>
      </c>
      <c r="M14" s="648" t="s">
        <v>13712</v>
      </c>
      <c r="N14" s="648">
        <v>17700081093</v>
      </c>
      <c r="O14" s="648" t="s">
        <v>12699</v>
      </c>
      <c r="P14" s="648" t="s">
        <v>12699</v>
      </c>
      <c r="Q14" s="648" t="s">
        <v>12699</v>
      </c>
      <c r="R14" s="648" t="s">
        <v>12699</v>
      </c>
      <c r="S14" s="648" t="s">
        <v>12699</v>
      </c>
      <c r="T14" s="648" t="s">
        <v>12699</v>
      </c>
      <c r="U14" s="648" t="s">
        <v>13713</v>
      </c>
      <c r="V14" s="651">
        <v>-345</v>
      </c>
      <c r="W14" s="649">
        <v>45745</v>
      </c>
      <c r="X14" s="650">
        <v>0.488344907407736</v>
      </c>
      <c r="Y14" s="648" t="s">
        <v>12699</v>
      </c>
      <c r="Z14" s="648" t="s">
        <v>12699</v>
      </c>
      <c r="AA14" s="648" t="s">
        <v>12699</v>
      </c>
      <c r="AB14" s="648" t="s">
        <v>12699</v>
      </c>
    </row>
    <row r="15" spans="1:28" ht="24.75" hidden="1" customHeight="1">
      <c r="A15" s="652">
        <v>14</v>
      </c>
      <c r="B15" s="653" t="s">
        <v>13677</v>
      </c>
      <c r="C15" s="653">
        <v>1007413024</v>
      </c>
      <c r="D15" s="654">
        <v>45745</v>
      </c>
      <c r="E15" s="655">
        <v>0.391840277778101</v>
      </c>
      <c r="F15" s="653" t="s">
        <v>13705</v>
      </c>
      <c r="G15" s="652">
        <v>1</v>
      </c>
      <c r="H15" s="653" t="s">
        <v>13700</v>
      </c>
      <c r="I15" s="656">
        <v>-175</v>
      </c>
      <c r="J15" s="656">
        <v>-177</v>
      </c>
      <c r="K15" s="656">
        <v>-177</v>
      </c>
      <c r="L15" s="656">
        <v>0</v>
      </c>
      <c r="M15" s="653" t="s">
        <v>13639</v>
      </c>
      <c r="N15" s="653">
        <v>18601197897</v>
      </c>
      <c r="O15" s="653" t="s">
        <v>12699</v>
      </c>
      <c r="P15" s="653" t="s">
        <v>12699</v>
      </c>
      <c r="Q15" s="653" t="s">
        <v>12699</v>
      </c>
      <c r="R15" s="653" t="s">
        <v>12699</v>
      </c>
      <c r="S15" s="653" t="s">
        <v>12699</v>
      </c>
      <c r="T15" s="653" t="s">
        <v>12699</v>
      </c>
      <c r="U15" s="653" t="s">
        <v>13714</v>
      </c>
      <c r="V15" s="656">
        <v>-177</v>
      </c>
      <c r="W15" s="654">
        <v>45745</v>
      </c>
      <c r="X15" s="655">
        <v>0.391296296296787</v>
      </c>
      <c r="Y15" s="653" t="s">
        <v>13715</v>
      </c>
      <c r="Z15" s="656">
        <v>-177</v>
      </c>
      <c r="AA15" s="654">
        <v>45745</v>
      </c>
      <c r="AB15" s="655">
        <v>0.394687500000146</v>
      </c>
    </row>
    <row r="16" spans="1:28" ht="24.75" hidden="1" customHeight="1">
      <c r="A16" s="652">
        <v>15</v>
      </c>
      <c r="B16" s="653" t="s">
        <v>13677</v>
      </c>
      <c r="C16" s="653">
        <v>1007384308</v>
      </c>
      <c r="D16" s="654">
        <v>45745</v>
      </c>
      <c r="E16" s="655">
        <v>0.323356481480005</v>
      </c>
      <c r="F16" s="653" t="s">
        <v>13716</v>
      </c>
      <c r="G16" s="652">
        <v>1</v>
      </c>
      <c r="H16" s="653" t="s">
        <v>13700</v>
      </c>
      <c r="I16" s="656">
        <v>-697</v>
      </c>
      <c r="J16" s="656">
        <v>-717</v>
      </c>
      <c r="K16" s="656">
        <v>-717</v>
      </c>
      <c r="L16" s="656">
        <v>0</v>
      </c>
      <c r="M16" s="653" t="s">
        <v>13717</v>
      </c>
      <c r="N16" s="653">
        <v>13918161450</v>
      </c>
      <c r="O16" s="653" t="s">
        <v>12699</v>
      </c>
      <c r="P16" s="653" t="s">
        <v>12699</v>
      </c>
      <c r="Q16" s="653" t="s">
        <v>12699</v>
      </c>
      <c r="R16" s="653" t="s">
        <v>12699</v>
      </c>
      <c r="S16" s="653" t="s">
        <v>12699</v>
      </c>
      <c r="T16" s="653" t="s">
        <v>12699</v>
      </c>
      <c r="U16" s="653" t="s">
        <v>13718</v>
      </c>
      <c r="V16" s="656">
        <v>-717</v>
      </c>
      <c r="W16" s="654">
        <v>45745</v>
      </c>
      <c r="X16" s="655">
        <v>0.322870370371675</v>
      </c>
      <c r="Y16" s="653" t="s">
        <v>13719</v>
      </c>
      <c r="Z16" s="656">
        <v>-717</v>
      </c>
      <c r="AA16" s="654">
        <v>45745</v>
      </c>
      <c r="AB16" s="655">
        <v>0.337708333332557</v>
      </c>
    </row>
    <row r="17" spans="1:28" ht="24.75" hidden="1" customHeight="1">
      <c r="A17" s="652">
        <v>16</v>
      </c>
      <c r="B17" s="653" t="s">
        <v>13677</v>
      </c>
      <c r="C17" s="653">
        <v>1007381326</v>
      </c>
      <c r="D17" s="654">
        <v>45745</v>
      </c>
      <c r="E17" s="655">
        <v>0.321030092592992</v>
      </c>
      <c r="F17" s="653" t="s">
        <v>13716</v>
      </c>
      <c r="G17" s="652">
        <v>1</v>
      </c>
      <c r="H17" s="653" t="s">
        <v>13700</v>
      </c>
      <c r="I17" s="656">
        <v>-697</v>
      </c>
      <c r="J17" s="656">
        <v>-717</v>
      </c>
      <c r="K17" s="656">
        <v>-717</v>
      </c>
      <c r="L17" s="656">
        <v>0</v>
      </c>
      <c r="M17" s="653" t="s">
        <v>13356</v>
      </c>
      <c r="N17" s="653">
        <v>13918664281</v>
      </c>
      <c r="O17" s="653" t="s">
        <v>12699</v>
      </c>
      <c r="P17" s="653" t="s">
        <v>12699</v>
      </c>
      <c r="Q17" s="653" t="s">
        <v>12699</v>
      </c>
      <c r="R17" s="653" t="s">
        <v>12699</v>
      </c>
      <c r="S17" s="653" t="s">
        <v>12699</v>
      </c>
      <c r="T17" s="653" t="s">
        <v>12699</v>
      </c>
      <c r="U17" s="653" t="s">
        <v>13720</v>
      </c>
      <c r="V17" s="656">
        <v>-717</v>
      </c>
      <c r="W17" s="654">
        <v>45745</v>
      </c>
      <c r="X17" s="655">
        <v>0.320567129630945</v>
      </c>
      <c r="Y17" s="653" t="s">
        <v>13721</v>
      </c>
      <c r="Z17" s="656">
        <v>-717</v>
      </c>
      <c r="AA17" s="654">
        <v>45745</v>
      </c>
      <c r="AB17" s="655">
        <v>0.337581018517085</v>
      </c>
    </row>
    <row r="18" spans="1:28" ht="24.75" hidden="1" customHeight="1">
      <c r="A18" s="647">
        <v>17</v>
      </c>
      <c r="B18" s="648" t="s">
        <v>13677</v>
      </c>
      <c r="C18" s="648">
        <v>1007099559</v>
      </c>
      <c r="D18" s="649">
        <v>45744</v>
      </c>
      <c r="E18" s="650">
        <v>0.452071759260434</v>
      </c>
      <c r="F18" s="648" t="s">
        <v>13686</v>
      </c>
      <c r="G18" s="647">
        <v>1</v>
      </c>
      <c r="H18" s="648" t="s">
        <v>13679</v>
      </c>
      <c r="I18" s="651">
        <v>-232</v>
      </c>
      <c r="J18" s="651">
        <v>-244</v>
      </c>
      <c r="K18" s="651">
        <v>0</v>
      </c>
      <c r="L18" s="651">
        <v>-12</v>
      </c>
      <c r="M18" s="648" t="s">
        <v>13706</v>
      </c>
      <c r="N18" s="648">
        <v>15733799977</v>
      </c>
      <c r="O18" s="648" t="s">
        <v>12699</v>
      </c>
      <c r="P18" s="648" t="s">
        <v>12699</v>
      </c>
      <c r="Q18" s="648" t="s">
        <v>12699</v>
      </c>
      <c r="R18" s="648" t="s">
        <v>12699</v>
      </c>
      <c r="S18" s="648" t="s">
        <v>12699</v>
      </c>
      <c r="T18" s="648" t="s">
        <v>12699</v>
      </c>
      <c r="U18" s="648" t="s">
        <v>13722</v>
      </c>
      <c r="V18" s="651">
        <v>-244</v>
      </c>
      <c r="W18" s="649">
        <v>45744</v>
      </c>
      <c r="X18" s="650">
        <v>0.451643518517813</v>
      </c>
      <c r="Y18" s="648" t="s">
        <v>12699</v>
      </c>
      <c r="Z18" s="648" t="s">
        <v>12699</v>
      </c>
      <c r="AA18" s="648" t="s">
        <v>12699</v>
      </c>
      <c r="AB18" s="648" t="s">
        <v>12699</v>
      </c>
    </row>
    <row r="19" spans="1:28" ht="24.75" hidden="1" customHeight="1">
      <c r="A19" s="647">
        <v>18</v>
      </c>
      <c r="B19" s="648" t="s">
        <v>13677</v>
      </c>
      <c r="C19" s="648">
        <v>1007102496</v>
      </c>
      <c r="D19" s="649">
        <v>45744</v>
      </c>
      <c r="E19" s="650">
        <v>0.447557870371384</v>
      </c>
      <c r="F19" s="648" t="s">
        <v>13686</v>
      </c>
      <c r="G19" s="647">
        <v>1</v>
      </c>
      <c r="H19" s="648" t="s">
        <v>13679</v>
      </c>
      <c r="I19" s="651">
        <v>-232</v>
      </c>
      <c r="J19" s="651">
        <v>-244</v>
      </c>
      <c r="K19" s="651">
        <v>0</v>
      </c>
      <c r="L19" s="651">
        <v>-12</v>
      </c>
      <c r="M19" s="648" t="s">
        <v>13723</v>
      </c>
      <c r="N19" s="648">
        <v>13141150210</v>
      </c>
      <c r="O19" s="648" t="s">
        <v>12699</v>
      </c>
      <c r="P19" s="648" t="s">
        <v>12699</v>
      </c>
      <c r="Q19" s="648" t="s">
        <v>12699</v>
      </c>
      <c r="R19" s="648" t="s">
        <v>12699</v>
      </c>
      <c r="S19" s="648" t="s">
        <v>12699</v>
      </c>
      <c r="T19" s="648" t="s">
        <v>12699</v>
      </c>
      <c r="U19" s="648" t="s">
        <v>13724</v>
      </c>
      <c r="V19" s="651">
        <v>-244</v>
      </c>
      <c r="W19" s="649">
        <v>45744</v>
      </c>
      <c r="X19" s="650">
        <v>0.44711805555562</v>
      </c>
      <c r="Y19" s="648" t="s">
        <v>12699</v>
      </c>
      <c r="Z19" s="648" t="s">
        <v>12699</v>
      </c>
      <c r="AA19" s="648" t="s">
        <v>12699</v>
      </c>
      <c r="AB19" s="648" t="s">
        <v>12699</v>
      </c>
    </row>
    <row r="20" spans="1:28" ht="24.75" hidden="1" customHeight="1">
      <c r="A20" s="647">
        <v>19</v>
      </c>
      <c r="B20" s="648" t="s">
        <v>13677</v>
      </c>
      <c r="C20" s="648">
        <v>1007058634</v>
      </c>
      <c r="D20" s="649">
        <v>45744</v>
      </c>
      <c r="E20" s="650">
        <v>0.385185185186856</v>
      </c>
      <c r="F20" s="648" t="s">
        <v>13696</v>
      </c>
      <c r="G20" s="647">
        <v>1</v>
      </c>
      <c r="H20" s="648" t="s">
        <v>13679</v>
      </c>
      <c r="I20" s="651">
        <v>-279</v>
      </c>
      <c r="J20" s="651">
        <v>-292</v>
      </c>
      <c r="K20" s="651">
        <v>0</v>
      </c>
      <c r="L20" s="651">
        <v>-13</v>
      </c>
      <c r="M20" s="648" t="s">
        <v>13725</v>
      </c>
      <c r="N20" s="648">
        <v>13701681552</v>
      </c>
      <c r="O20" s="648" t="s">
        <v>12699</v>
      </c>
      <c r="P20" s="648" t="s">
        <v>12699</v>
      </c>
      <c r="Q20" s="648" t="s">
        <v>12699</v>
      </c>
      <c r="R20" s="648" t="s">
        <v>12699</v>
      </c>
      <c r="S20" s="648" t="s">
        <v>12699</v>
      </c>
      <c r="T20" s="648" t="s">
        <v>12699</v>
      </c>
      <c r="U20" s="648" t="s">
        <v>13726</v>
      </c>
      <c r="V20" s="651">
        <v>-292</v>
      </c>
      <c r="W20" s="649">
        <v>45744</v>
      </c>
      <c r="X20" s="650">
        <v>0.384756944444234</v>
      </c>
      <c r="Y20" s="648" t="s">
        <v>12699</v>
      </c>
      <c r="Z20" s="648" t="s">
        <v>12699</v>
      </c>
      <c r="AA20" s="648" t="s">
        <v>12699</v>
      </c>
      <c r="AB20" s="648" t="s">
        <v>12699</v>
      </c>
    </row>
    <row r="21" spans="1:28" ht="24.75" hidden="1" customHeight="1">
      <c r="A21" s="647">
        <v>20</v>
      </c>
      <c r="B21" s="648" t="s">
        <v>13677</v>
      </c>
      <c r="C21" s="648">
        <v>1007058629</v>
      </c>
      <c r="D21" s="649">
        <v>45744</v>
      </c>
      <c r="E21" s="650">
        <v>0.384768518517376</v>
      </c>
      <c r="F21" s="648" t="s">
        <v>13696</v>
      </c>
      <c r="G21" s="647">
        <v>1</v>
      </c>
      <c r="H21" s="648" t="s">
        <v>13679</v>
      </c>
      <c r="I21" s="651">
        <v>-279</v>
      </c>
      <c r="J21" s="651">
        <v>-292</v>
      </c>
      <c r="K21" s="651">
        <v>0</v>
      </c>
      <c r="L21" s="651">
        <v>-13</v>
      </c>
      <c r="M21" s="648" t="s">
        <v>13727</v>
      </c>
      <c r="N21" s="648">
        <v>18601696716</v>
      </c>
      <c r="O21" s="648" t="s">
        <v>12699</v>
      </c>
      <c r="P21" s="648" t="s">
        <v>12699</v>
      </c>
      <c r="Q21" s="648" t="s">
        <v>12699</v>
      </c>
      <c r="R21" s="648" t="s">
        <v>12699</v>
      </c>
      <c r="S21" s="648" t="s">
        <v>12699</v>
      </c>
      <c r="T21" s="648" t="s">
        <v>12699</v>
      </c>
      <c r="U21" s="648" t="s">
        <v>13728</v>
      </c>
      <c r="V21" s="651">
        <v>-292</v>
      </c>
      <c r="W21" s="649">
        <v>45744</v>
      </c>
      <c r="X21" s="650">
        <v>0.384328703705251</v>
      </c>
      <c r="Y21" s="648" t="s">
        <v>12699</v>
      </c>
      <c r="Z21" s="648" t="s">
        <v>12699</v>
      </c>
      <c r="AA21" s="648" t="s">
        <v>12699</v>
      </c>
      <c r="AB21" s="648" t="s">
        <v>12699</v>
      </c>
    </row>
    <row r="22" spans="1:28" ht="24.75" hidden="1" customHeight="1">
      <c r="A22" s="647">
        <v>21</v>
      </c>
      <c r="B22" s="648" t="s">
        <v>13677</v>
      </c>
      <c r="C22" s="648">
        <v>1007050631</v>
      </c>
      <c r="D22" s="649">
        <v>45744</v>
      </c>
      <c r="E22" s="650">
        <v>0.384652777778683</v>
      </c>
      <c r="F22" s="648" t="s">
        <v>13696</v>
      </c>
      <c r="G22" s="647">
        <v>1</v>
      </c>
      <c r="H22" s="648" t="s">
        <v>13679</v>
      </c>
      <c r="I22" s="651">
        <v>-279</v>
      </c>
      <c r="J22" s="651">
        <v>-292</v>
      </c>
      <c r="K22" s="651">
        <v>0</v>
      </c>
      <c r="L22" s="651">
        <v>-13</v>
      </c>
      <c r="M22" s="648" t="s">
        <v>13729</v>
      </c>
      <c r="N22" s="648">
        <v>15618562616</v>
      </c>
      <c r="O22" s="648" t="s">
        <v>12699</v>
      </c>
      <c r="P22" s="648" t="s">
        <v>12699</v>
      </c>
      <c r="Q22" s="648" t="s">
        <v>12699</v>
      </c>
      <c r="R22" s="648" t="s">
        <v>12699</v>
      </c>
      <c r="S22" s="648" t="s">
        <v>12699</v>
      </c>
      <c r="T22" s="648" t="s">
        <v>12699</v>
      </c>
      <c r="U22" s="648" t="s">
        <v>13730</v>
      </c>
      <c r="V22" s="651">
        <v>-292</v>
      </c>
      <c r="W22" s="649">
        <v>45744</v>
      </c>
      <c r="X22" s="650">
        <v>0.384201388889778</v>
      </c>
      <c r="Y22" s="648" t="s">
        <v>12699</v>
      </c>
      <c r="Z22" s="648" t="s">
        <v>12699</v>
      </c>
      <c r="AA22" s="648" t="s">
        <v>12699</v>
      </c>
      <c r="AB22" s="648" t="s">
        <v>12699</v>
      </c>
    </row>
    <row r="23" spans="1:28" ht="24.75" hidden="1" customHeight="1">
      <c r="A23" s="647">
        <v>22</v>
      </c>
      <c r="B23" s="648" t="s">
        <v>13677</v>
      </c>
      <c r="C23" s="648">
        <v>1006573648</v>
      </c>
      <c r="D23" s="649">
        <v>45742</v>
      </c>
      <c r="E23" s="650">
        <v>0.399907407409046</v>
      </c>
      <c r="F23" s="648" t="s">
        <v>13696</v>
      </c>
      <c r="G23" s="647">
        <v>1</v>
      </c>
      <c r="H23" s="648" t="s">
        <v>13679</v>
      </c>
      <c r="I23" s="651">
        <v>-279</v>
      </c>
      <c r="J23" s="651">
        <v>-292</v>
      </c>
      <c r="K23" s="651">
        <v>0</v>
      </c>
      <c r="L23" s="651">
        <v>-13</v>
      </c>
      <c r="M23" s="648" t="s">
        <v>13044</v>
      </c>
      <c r="N23" s="648">
        <v>15110118046</v>
      </c>
      <c r="O23" s="648" t="s">
        <v>4659</v>
      </c>
      <c r="P23" s="651">
        <v>-1</v>
      </c>
      <c r="Q23" s="648" t="s">
        <v>13681</v>
      </c>
      <c r="R23" s="649">
        <v>45742</v>
      </c>
      <c r="S23" s="650">
        <v>0.611898148148612</v>
      </c>
      <c r="T23" s="648" t="s">
        <v>13731</v>
      </c>
      <c r="U23" s="648" t="s">
        <v>13732</v>
      </c>
      <c r="V23" s="651">
        <v>-292</v>
      </c>
      <c r="W23" s="649">
        <v>45742</v>
      </c>
      <c r="X23" s="650">
        <v>0.399398148147157</v>
      </c>
      <c r="Y23" s="648" t="s">
        <v>12699</v>
      </c>
      <c r="Z23" s="648" t="s">
        <v>12699</v>
      </c>
      <c r="AA23" s="648" t="s">
        <v>12699</v>
      </c>
      <c r="AB23" s="648" t="s">
        <v>12699</v>
      </c>
    </row>
    <row r="24" spans="1:28" ht="24.75" hidden="1" customHeight="1">
      <c r="A24" s="647">
        <v>23</v>
      </c>
      <c r="B24" s="648" t="s">
        <v>13677</v>
      </c>
      <c r="C24" s="648">
        <v>1006574659</v>
      </c>
      <c r="D24" s="649">
        <v>45742</v>
      </c>
      <c r="E24" s="650">
        <v>0.39964120370496</v>
      </c>
      <c r="F24" s="648" t="s">
        <v>13696</v>
      </c>
      <c r="G24" s="647">
        <v>1</v>
      </c>
      <c r="H24" s="648" t="s">
        <v>13679</v>
      </c>
      <c r="I24" s="651">
        <v>-279</v>
      </c>
      <c r="J24" s="651">
        <v>-292</v>
      </c>
      <c r="K24" s="651">
        <v>0</v>
      </c>
      <c r="L24" s="651">
        <v>-13</v>
      </c>
      <c r="M24" s="648" t="s">
        <v>13044</v>
      </c>
      <c r="N24" s="648">
        <v>15110118046</v>
      </c>
      <c r="O24" s="648" t="s">
        <v>4659</v>
      </c>
      <c r="P24" s="651">
        <v>-1</v>
      </c>
      <c r="Q24" s="648" t="s">
        <v>13681</v>
      </c>
      <c r="R24" s="649">
        <v>45742</v>
      </c>
      <c r="S24" s="650">
        <v>0.611921296294895</v>
      </c>
      <c r="T24" s="648" t="s">
        <v>13733</v>
      </c>
      <c r="U24" s="648" t="s">
        <v>13734</v>
      </c>
      <c r="V24" s="651">
        <v>-292</v>
      </c>
      <c r="W24" s="649">
        <v>45742</v>
      </c>
      <c r="X24" s="650">
        <v>0.399108796296787</v>
      </c>
      <c r="Y24" s="648" t="s">
        <v>12699</v>
      </c>
      <c r="Z24" s="648" t="s">
        <v>12699</v>
      </c>
      <c r="AA24" s="648" t="s">
        <v>12699</v>
      </c>
      <c r="AB24" s="648" t="s">
        <v>12699</v>
      </c>
    </row>
    <row r="25" spans="1:28" ht="24.75" hidden="1" customHeight="1">
      <c r="A25" s="647">
        <v>24</v>
      </c>
      <c r="B25" s="648" t="s">
        <v>13677</v>
      </c>
      <c r="C25" s="648">
        <v>1006572671</v>
      </c>
      <c r="D25" s="649">
        <v>45742</v>
      </c>
      <c r="E25" s="650">
        <v>0.399166666666133</v>
      </c>
      <c r="F25" s="648" t="s">
        <v>13696</v>
      </c>
      <c r="G25" s="647">
        <v>1</v>
      </c>
      <c r="H25" s="648" t="s">
        <v>13679</v>
      </c>
      <c r="I25" s="651">
        <v>-279</v>
      </c>
      <c r="J25" s="651">
        <v>-292</v>
      </c>
      <c r="K25" s="651">
        <v>0</v>
      </c>
      <c r="L25" s="651">
        <v>-13</v>
      </c>
      <c r="M25" s="648" t="s">
        <v>13044</v>
      </c>
      <c r="N25" s="648">
        <v>15110118046</v>
      </c>
      <c r="O25" s="648" t="s">
        <v>4659</v>
      </c>
      <c r="P25" s="651">
        <v>-1</v>
      </c>
      <c r="Q25" s="648" t="s">
        <v>13681</v>
      </c>
      <c r="R25" s="649">
        <v>45742</v>
      </c>
      <c r="S25" s="650">
        <v>0.611944444444817</v>
      </c>
      <c r="T25" s="648" t="s">
        <v>13735</v>
      </c>
      <c r="U25" s="648" t="s">
        <v>13736</v>
      </c>
      <c r="V25" s="651">
        <v>-292</v>
      </c>
      <c r="W25" s="649">
        <v>45742</v>
      </c>
      <c r="X25" s="650">
        <v>0.39872685185037</v>
      </c>
      <c r="Y25" s="648" t="s">
        <v>12699</v>
      </c>
      <c r="Z25" s="648" t="s">
        <v>12699</v>
      </c>
      <c r="AA25" s="648" t="s">
        <v>12699</v>
      </c>
      <c r="AB25" s="648" t="s">
        <v>12699</v>
      </c>
    </row>
    <row r="26" spans="1:28" ht="24.75" hidden="1" customHeight="1">
      <c r="A26" s="647">
        <v>25</v>
      </c>
      <c r="B26" s="648" t="s">
        <v>13677</v>
      </c>
      <c r="C26" s="648">
        <v>1005797716</v>
      </c>
      <c r="D26" s="649">
        <v>45739</v>
      </c>
      <c r="E26" s="650">
        <v>0.421539351853426</v>
      </c>
      <c r="F26" s="648" t="s">
        <v>13686</v>
      </c>
      <c r="G26" s="647">
        <v>1</v>
      </c>
      <c r="H26" s="648" t="s">
        <v>13679</v>
      </c>
      <c r="I26" s="651">
        <v>-371</v>
      </c>
      <c r="J26" s="651">
        <v>-386</v>
      </c>
      <c r="K26" s="651">
        <v>0</v>
      </c>
      <c r="L26" s="651">
        <v>-15</v>
      </c>
      <c r="M26" s="648" t="s">
        <v>13737</v>
      </c>
      <c r="N26" s="648">
        <v>13911519673</v>
      </c>
      <c r="O26" s="648" t="s">
        <v>12699</v>
      </c>
      <c r="P26" s="648" t="s">
        <v>12699</v>
      </c>
      <c r="Q26" s="648" t="s">
        <v>12699</v>
      </c>
      <c r="R26" s="648" t="s">
        <v>12699</v>
      </c>
      <c r="S26" s="648" t="s">
        <v>12699</v>
      </c>
      <c r="T26" s="648" t="s">
        <v>12699</v>
      </c>
      <c r="U26" s="648" t="s">
        <v>13738</v>
      </c>
      <c r="V26" s="651">
        <v>-386</v>
      </c>
      <c r="W26" s="649">
        <v>45739</v>
      </c>
      <c r="X26" s="650">
        <v>0.421087962964521</v>
      </c>
      <c r="Y26" s="648" t="s">
        <v>12699</v>
      </c>
      <c r="Z26" s="648" t="s">
        <v>12699</v>
      </c>
      <c r="AA26" s="648" t="s">
        <v>12699</v>
      </c>
      <c r="AB26" s="648" t="s">
        <v>12699</v>
      </c>
    </row>
    <row r="27" spans="1:28" ht="24.75" hidden="1" customHeight="1">
      <c r="A27" s="647">
        <v>26</v>
      </c>
      <c r="B27" s="648" t="s">
        <v>13677</v>
      </c>
      <c r="C27" s="648">
        <v>1005776360</v>
      </c>
      <c r="D27" s="649">
        <v>45739</v>
      </c>
      <c r="E27" s="650">
        <v>0.368113425927732</v>
      </c>
      <c r="F27" s="648" t="s">
        <v>13696</v>
      </c>
      <c r="G27" s="647">
        <v>1</v>
      </c>
      <c r="H27" s="648" t="s">
        <v>13679</v>
      </c>
      <c r="I27" s="651">
        <v>-464</v>
      </c>
      <c r="J27" s="651">
        <v>-484</v>
      </c>
      <c r="K27" s="651">
        <v>0</v>
      </c>
      <c r="L27" s="651">
        <v>-20</v>
      </c>
      <c r="M27" s="648" t="s">
        <v>13697</v>
      </c>
      <c r="N27" s="648">
        <v>13164218855</v>
      </c>
      <c r="O27" s="648" t="s">
        <v>4521</v>
      </c>
      <c r="P27" s="651">
        <v>-1</v>
      </c>
      <c r="Q27" s="648" t="s">
        <v>13681</v>
      </c>
      <c r="R27" s="649">
        <v>45742</v>
      </c>
      <c r="S27" s="650">
        <v>0.6119675925911</v>
      </c>
      <c r="T27" s="648" t="s">
        <v>13739</v>
      </c>
      <c r="U27" s="648" t="s">
        <v>13740</v>
      </c>
      <c r="V27" s="651">
        <v>-484</v>
      </c>
      <c r="W27" s="649">
        <v>45739</v>
      </c>
      <c r="X27" s="650">
        <v>0.367372685184819</v>
      </c>
      <c r="Y27" s="648" t="s">
        <v>12699</v>
      </c>
      <c r="Z27" s="648" t="s">
        <v>12699</v>
      </c>
      <c r="AA27" s="648" t="s">
        <v>12699</v>
      </c>
      <c r="AB27" s="648" t="s">
        <v>12699</v>
      </c>
    </row>
    <row r="28" spans="1:28" ht="24.75" hidden="1" customHeight="1">
      <c r="A28" s="647">
        <v>27</v>
      </c>
      <c r="B28" s="648" t="s">
        <v>13677</v>
      </c>
      <c r="C28" s="648">
        <v>1005425132</v>
      </c>
      <c r="D28" s="649">
        <v>45738</v>
      </c>
      <c r="E28" s="650">
        <v>0.416087962963502</v>
      </c>
      <c r="F28" s="648" t="s">
        <v>13678</v>
      </c>
      <c r="G28" s="647">
        <v>1</v>
      </c>
      <c r="H28" s="648" t="s">
        <v>13679</v>
      </c>
      <c r="I28" s="651">
        <v>-418</v>
      </c>
      <c r="J28" s="651">
        <v>-443</v>
      </c>
      <c r="K28" s="651">
        <v>0</v>
      </c>
      <c r="L28" s="651">
        <v>-25</v>
      </c>
      <c r="M28" s="648" t="s">
        <v>13741</v>
      </c>
      <c r="N28" s="648">
        <v>13370128818</v>
      </c>
      <c r="O28" s="648" t="s">
        <v>12699</v>
      </c>
      <c r="P28" s="648" t="s">
        <v>12699</v>
      </c>
      <c r="Q28" s="648" t="s">
        <v>12699</v>
      </c>
      <c r="R28" s="648" t="s">
        <v>12699</v>
      </c>
      <c r="S28" s="648" t="s">
        <v>12699</v>
      </c>
      <c r="T28" s="648" t="s">
        <v>12699</v>
      </c>
      <c r="U28" s="648" t="s">
        <v>13742</v>
      </c>
      <c r="V28" s="651">
        <v>-443</v>
      </c>
      <c r="W28" s="649">
        <v>45738</v>
      </c>
      <c r="X28" s="650">
        <v>0.415636574074597</v>
      </c>
      <c r="Y28" s="648" t="s">
        <v>12699</v>
      </c>
      <c r="Z28" s="648" t="s">
        <v>12699</v>
      </c>
      <c r="AA28" s="648" t="s">
        <v>12699</v>
      </c>
      <c r="AB28" s="648" t="s">
        <v>12699</v>
      </c>
    </row>
    <row r="29" spans="1:28" ht="24.75" hidden="1" customHeight="1">
      <c r="A29" s="647">
        <v>28</v>
      </c>
      <c r="B29" s="648" t="s">
        <v>13677</v>
      </c>
      <c r="C29" s="648">
        <v>1005385873</v>
      </c>
      <c r="D29" s="649">
        <v>45738</v>
      </c>
      <c r="E29" s="650">
        <v>0.402233796296059</v>
      </c>
      <c r="F29" s="648" t="s">
        <v>13686</v>
      </c>
      <c r="G29" s="647">
        <v>1</v>
      </c>
      <c r="H29" s="648" t="s">
        <v>13679</v>
      </c>
      <c r="I29" s="651">
        <v>-371</v>
      </c>
      <c r="J29" s="651">
        <v>-386</v>
      </c>
      <c r="K29" s="651">
        <v>0</v>
      </c>
      <c r="L29" s="651">
        <v>-15</v>
      </c>
      <c r="M29" s="648" t="s">
        <v>13743</v>
      </c>
      <c r="N29" s="648">
        <v>15334011584</v>
      </c>
      <c r="O29" s="648" t="s">
        <v>4526</v>
      </c>
      <c r="P29" s="651">
        <v>-1</v>
      </c>
      <c r="Q29" s="648" t="s">
        <v>13688</v>
      </c>
      <c r="R29" s="648" t="s">
        <v>12699</v>
      </c>
      <c r="S29" s="648" t="s">
        <v>12699</v>
      </c>
      <c r="T29" s="648" t="s">
        <v>12699</v>
      </c>
      <c r="U29" s="648" t="s">
        <v>13744</v>
      </c>
      <c r="V29" s="651">
        <v>-386</v>
      </c>
      <c r="W29" s="649">
        <v>45738</v>
      </c>
      <c r="X29" s="650">
        <v>0.401793981480296</v>
      </c>
      <c r="Y29" s="648" t="s">
        <v>12699</v>
      </c>
      <c r="Z29" s="648" t="s">
        <v>12699</v>
      </c>
      <c r="AA29" s="648" t="s">
        <v>12699</v>
      </c>
      <c r="AB29" s="648" t="s">
        <v>12699</v>
      </c>
    </row>
    <row r="30" spans="1:28" ht="24.75" hidden="1" customHeight="1">
      <c r="A30" s="647">
        <v>29</v>
      </c>
      <c r="B30" s="648" t="s">
        <v>13677</v>
      </c>
      <c r="C30" s="648">
        <v>1005385366</v>
      </c>
      <c r="D30" s="649">
        <v>45738</v>
      </c>
      <c r="E30" s="650">
        <v>0.374976851850079</v>
      </c>
      <c r="F30" s="648" t="s">
        <v>13678</v>
      </c>
      <c r="G30" s="647">
        <v>1</v>
      </c>
      <c r="H30" s="648" t="s">
        <v>13679</v>
      </c>
      <c r="I30" s="651">
        <v>-418</v>
      </c>
      <c r="J30" s="651">
        <v>-443</v>
      </c>
      <c r="K30" s="651">
        <v>0</v>
      </c>
      <c r="L30" s="651">
        <v>-25</v>
      </c>
      <c r="M30" s="648" t="s">
        <v>13745</v>
      </c>
      <c r="N30" s="648">
        <v>18611850301</v>
      </c>
      <c r="O30" s="648" t="s">
        <v>12699</v>
      </c>
      <c r="P30" s="648" t="s">
        <v>12699</v>
      </c>
      <c r="Q30" s="648" t="s">
        <v>12699</v>
      </c>
      <c r="R30" s="648" t="s">
        <v>12699</v>
      </c>
      <c r="S30" s="648" t="s">
        <v>12699</v>
      </c>
      <c r="T30" s="648" t="s">
        <v>12699</v>
      </c>
      <c r="U30" s="648" t="s">
        <v>13746</v>
      </c>
      <c r="V30" s="651">
        <v>-443</v>
      </c>
      <c r="W30" s="649">
        <v>45738</v>
      </c>
      <c r="X30" s="650">
        <v>0.374166666668316</v>
      </c>
      <c r="Y30" s="648" t="s">
        <v>12699</v>
      </c>
      <c r="Z30" s="648" t="s">
        <v>12699</v>
      </c>
      <c r="AA30" s="648" t="s">
        <v>12699</v>
      </c>
      <c r="AB30" s="648" t="s">
        <v>12699</v>
      </c>
    </row>
    <row r="31" spans="1:28" ht="24.75" hidden="1" customHeight="1">
      <c r="A31" s="647">
        <v>30</v>
      </c>
      <c r="B31" s="648" t="s">
        <v>13677</v>
      </c>
      <c r="C31" s="648">
        <v>1005385353</v>
      </c>
      <c r="D31" s="649">
        <v>45738</v>
      </c>
      <c r="E31" s="650">
        <v>0.374351851853135</v>
      </c>
      <c r="F31" s="648" t="s">
        <v>13686</v>
      </c>
      <c r="G31" s="647">
        <v>1</v>
      </c>
      <c r="H31" s="648" t="s">
        <v>13679</v>
      </c>
      <c r="I31" s="651">
        <v>-371</v>
      </c>
      <c r="J31" s="651">
        <v>-386</v>
      </c>
      <c r="K31" s="651">
        <v>0</v>
      </c>
      <c r="L31" s="651">
        <v>-15</v>
      </c>
      <c r="M31" s="648" t="s">
        <v>13745</v>
      </c>
      <c r="N31" s="648">
        <v>18611850301</v>
      </c>
      <c r="O31" s="648" t="s">
        <v>12699</v>
      </c>
      <c r="P31" s="648" t="s">
        <v>12699</v>
      </c>
      <c r="Q31" s="648" t="s">
        <v>12699</v>
      </c>
      <c r="R31" s="648" t="s">
        <v>12699</v>
      </c>
      <c r="S31" s="648" t="s">
        <v>12699</v>
      </c>
      <c r="T31" s="648" t="s">
        <v>12699</v>
      </c>
      <c r="U31" s="648" t="s">
        <v>13747</v>
      </c>
      <c r="V31" s="651">
        <v>-386</v>
      </c>
      <c r="W31" s="649">
        <v>45738</v>
      </c>
      <c r="X31" s="650">
        <v>0.37388888888745</v>
      </c>
      <c r="Y31" s="648" t="s">
        <v>12699</v>
      </c>
      <c r="Z31" s="648" t="s">
        <v>12699</v>
      </c>
      <c r="AA31" s="648" t="s">
        <v>12699</v>
      </c>
      <c r="AB31" s="648" t="s">
        <v>12699</v>
      </c>
    </row>
    <row r="32" spans="1:28" ht="24.75" hidden="1" customHeight="1">
      <c r="A32" s="647">
        <v>31</v>
      </c>
      <c r="B32" s="648" t="s">
        <v>13677</v>
      </c>
      <c r="C32" s="648">
        <v>1005187722</v>
      </c>
      <c r="D32" s="649">
        <v>45737</v>
      </c>
      <c r="E32" s="650">
        <v>0.744803240741021</v>
      </c>
      <c r="F32" s="648" t="s">
        <v>13705</v>
      </c>
      <c r="G32" s="647">
        <v>1</v>
      </c>
      <c r="H32" s="648" t="s">
        <v>13679</v>
      </c>
      <c r="I32" s="651">
        <v>-175</v>
      </c>
      <c r="J32" s="651">
        <v>-177</v>
      </c>
      <c r="K32" s="651">
        <v>0</v>
      </c>
      <c r="L32" s="651">
        <v>-2</v>
      </c>
      <c r="M32" s="648" t="s">
        <v>13748</v>
      </c>
      <c r="N32" s="648">
        <v>18618335329</v>
      </c>
      <c r="O32" s="648" t="s">
        <v>4526</v>
      </c>
      <c r="P32" s="651">
        <v>-1</v>
      </c>
      <c r="Q32" s="648" t="s">
        <v>13688</v>
      </c>
      <c r="R32" s="648" t="s">
        <v>12699</v>
      </c>
      <c r="S32" s="648" t="s">
        <v>12699</v>
      </c>
      <c r="T32" s="648" t="s">
        <v>12699</v>
      </c>
      <c r="U32" s="648" t="s">
        <v>13749</v>
      </c>
      <c r="V32" s="651">
        <v>-177</v>
      </c>
      <c r="W32" s="649">
        <v>45737</v>
      </c>
      <c r="X32" s="650">
        <v>0.744305555555911</v>
      </c>
      <c r="Y32" s="648" t="s">
        <v>12699</v>
      </c>
      <c r="Z32" s="648" t="s">
        <v>12699</v>
      </c>
      <c r="AA32" s="648" t="s">
        <v>12699</v>
      </c>
      <c r="AB32" s="648" t="s">
        <v>12699</v>
      </c>
    </row>
    <row r="33" spans="1:28" ht="24.75" hidden="1" customHeight="1">
      <c r="A33" s="647">
        <v>32</v>
      </c>
      <c r="B33" s="648" t="s">
        <v>13677</v>
      </c>
      <c r="C33" s="648">
        <v>1004802392</v>
      </c>
      <c r="D33" s="649">
        <v>45736</v>
      </c>
      <c r="E33" s="650">
        <v>0.607696759259852</v>
      </c>
      <c r="F33" s="648" t="s">
        <v>13696</v>
      </c>
      <c r="G33" s="647">
        <v>1</v>
      </c>
      <c r="H33" s="648" t="s">
        <v>13679</v>
      </c>
      <c r="I33" s="651">
        <v>-372</v>
      </c>
      <c r="J33" s="651">
        <v>-385</v>
      </c>
      <c r="K33" s="651">
        <v>0</v>
      </c>
      <c r="L33" s="651">
        <v>-13</v>
      </c>
      <c r="M33" s="648" t="s">
        <v>13499</v>
      </c>
      <c r="N33" s="648">
        <v>18611155851</v>
      </c>
      <c r="O33" s="648" t="s">
        <v>4496</v>
      </c>
      <c r="P33" s="651">
        <v>-1</v>
      </c>
      <c r="Q33" s="648" t="s">
        <v>13681</v>
      </c>
      <c r="R33" s="649">
        <v>45742</v>
      </c>
      <c r="S33" s="650">
        <v>0.612025462964084</v>
      </c>
      <c r="T33" s="648" t="s">
        <v>13750</v>
      </c>
      <c r="U33" s="648" t="s">
        <v>13751</v>
      </c>
      <c r="V33" s="651">
        <v>-385</v>
      </c>
      <c r="W33" s="649">
        <v>45736</v>
      </c>
      <c r="X33" s="650">
        <v>0.607245370370947</v>
      </c>
      <c r="Y33" s="648" t="s">
        <v>12699</v>
      </c>
      <c r="Z33" s="648" t="s">
        <v>12699</v>
      </c>
      <c r="AA33" s="648" t="s">
        <v>12699</v>
      </c>
      <c r="AB33" s="648" t="s">
        <v>12699</v>
      </c>
    </row>
    <row r="34" spans="1:28" ht="24.75" hidden="1" customHeight="1">
      <c r="A34" s="647">
        <v>33</v>
      </c>
      <c r="B34" s="648" t="s">
        <v>13677</v>
      </c>
      <c r="C34" s="648">
        <v>1004400109</v>
      </c>
      <c r="D34" s="649">
        <v>45735</v>
      </c>
      <c r="E34" s="650">
        <v>0.33984953703839</v>
      </c>
      <c r="F34" s="648" t="s">
        <v>13752</v>
      </c>
      <c r="G34" s="647">
        <v>1</v>
      </c>
      <c r="H34" s="648" t="s">
        <v>13679</v>
      </c>
      <c r="I34" s="651">
        <v>-697</v>
      </c>
      <c r="J34" s="651">
        <v>-717</v>
      </c>
      <c r="K34" s="651">
        <v>0</v>
      </c>
      <c r="L34" s="651">
        <v>-20</v>
      </c>
      <c r="M34" s="648" t="s">
        <v>13753</v>
      </c>
      <c r="N34" s="648">
        <v>13811981446</v>
      </c>
      <c r="O34" s="648" t="s">
        <v>4521</v>
      </c>
      <c r="P34" s="651">
        <v>-1</v>
      </c>
      <c r="Q34" s="648" t="s">
        <v>13681</v>
      </c>
      <c r="R34" s="649">
        <v>45742</v>
      </c>
      <c r="S34" s="650">
        <v>0.612048611110368</v>
      </c>
      <c r="T34" s="648" t="s">
        <v>13754</v>
      </c>
      <c r="U34" s="648" t="s">
        <v>13755</v>
      </c>
      <c r="V34" s="651">
        <v>-717</v>
      </c>
      <c r="W34" s="649">
        <v>45735</v>
      </c>
      <c r="X34" s="650">
        <v>0.33935185185328</v>
      </c>
      <c r="Y34" s="648" t="s">
        <v>12699</v>
      </c>
      <c r="Z34" s="648" t="s">
        <v>12699</v>
      </c>
      <c r="AA34" s="648" t="s">
        <v>12699</v>
      </c>
      <c r="AB34" s="648" t="s">
        <v>12699</v>
      </c>
    </row>
    <row r="35" spans="1:28" ht="24.75" hidden="1" customHeight="1">
      <c r="A35" s="647">
        <v>34</v>
      </c>
      <c r="B35" s="648" t="s">
        <v>13677</v>
      </c>
      <c r="C35" s="648">
        <v>1004330906</v>
      </c>
      <c r="D35" s="649">
        <v>45734</v>
      </c>
      <c r="E35" s="650">
        <v>0.86949074074073</v>
      </c>
      <c r="F35" s="648" t="s">
        <v>13756</v>
      </c>
      <c r="G35" s="647">
        <v>1</v>
      </c>
      <c r="H35" s="648" t="s">
        <v>13679</v>
      </c>
      <c r="I35" s="651">
        <v>-548</v>
      </c>
      <c r="J35" s="651">
        <v>-568</v>
      </c>
      <c r="K35" s="651">
        <v>0</v>
      </c>
      <c r="L35" s="651">
        <v>-20</v>
      </c>
      <c r="M35" s="648" t="s">
        <v>13757</v>
      </c>
      <c r="N35" s="648">
        <v>18001370703</v>
      </c>
      <c r="O35" s="648" t="s">
        <v>4526</v>
      </c>
      <c r="P35" s="651">
        <v>-1</v>
      </c>
      <c r="Q35" s="648" t="s">
        <v>13681</v>
      </c>
      <c r="R35" s="649">
        <v>45742</v>
      </c>
      <c r="S35" s="650">
        <v>0.612060185183509</v>
      </c>
      <c r="T35" s="648" t="s">
        <v>13758</v>
      </c>
      <c r="U35" s="648" t="s">
        <v>13759</v>
      </c>
      <c r="V35" s="651">
        <v>-568</v>
      </c>
      <c r="W35" s="649">
        <v>45734</v>
      </c>
      <c r="X35" s="650">
        <v>0.869062500001746</v>
      </c>
      <c r="Y35" s="648" t="s">
        <v>12699</v>
      </c>
      <c r="Z35" s="648" t="s">
        <v>12699</v>
      </c>
      <c r="AA35" s="648" t="s">
        <v>12699</v>
      </c>
      <c r="AB35" s="648" t="s">
        <v>12699</v>
      </c>
    </row>
    <row r="36" spans="1:28" ht="24.75" hidden="1" customHeight="1">
      <c r="A36" s="652">
        <v>35</v>
      </c>
      <c r="B36" s="653" t="s">
        <v>13677</v>
      </c>
      <c r="C36" s="653">
        <v>1004331872</v>
      </c>
      <c r="D36" s="654">
        <v>45734</v>
      </c>
      <c r="E36" s="655">
        <v>0.868530092593574</v>
      </c>
      <c r="F36" s="653" t="s">
        <v>13760</v>
      </c>
      <c r="G36" s="652">
        <v>1</v>
      </c>
      <c r="H36" s="653" t="s">
        <v>13700</v>
      </c>
      <c r="I36" s="656">
        <v>-372</v>
      </c>
      <c r="J36" s="656">
        <v>-385</v>
      </c>
      <c r="K36" s="656">
        <v>-385</v>
      </c>
      <c r="L36" s="656">
        <v>0</v>
      </c>
      <c r="M36" s="653" t="s">
        <v>13757</v>
      </c>
      <c r="N36" s="653">
        <v>18001370703</v>
      </c>
      <c r="O36" s="653" t="s">
        <v>12699</v>
      </c>
      <c r="P36" s="653" t="s">
        <v>12699</v>
      </c>
      <c r="Q36" s="653" t="s">
        <v>12699</v>
      </c>
      <c r="R36" s="653" t="s">
        <v>12699</v>
      </c>
      <c r="S36" s="653" t="s">
        <v>12699</v>
      </c>
      <c r="T36" s="653" t="s">
        <v>12699</v>
      </c>
      <c r="U36" s="653" t="s">
        <v>13761</v>
      </c>
      <c r="V36" s="656">
        <v>-385</v>
      </c>
      <c r="W36" s="654">
        <v>45734</v>
      </c>
      <c r="X36" s="655">
        <v>0.86809027777781</v>
      </c>
      <c r="Y36" s="653" t="s">
        <v>13762</v>
      </c>
      <c r="Z36" s="656">
        <v>-385</v>
      </c>
      <c r="AA36" s="654">
        <v>45734</v>
      </c>
      <c r="AB36" s="655">
        <v>0.908043981482479</v>
      </c>
    </row>
    <row r="37" spans="1:28" ht="24.75" hidden="1" customHeight="1">
      <c r="A37" s="652">
        <v>36</v>
      </c>
      <c r="B37" s="653" t="s">
        <v>13677</v>
      </c>
      <c r="C37" s="653">
        <v>1004163121</v>
      </c>
      <c r="D37" s="654">
        <v>45734</v>
      </c>
      <c r="E37" s="655">
        <v>0.333576388889924</v>
      </c>
      <c r="F37" s="653" t="s">
        <v>13756</v>
      </c>
      <c r="G37" s="652">
        <v>1</v>
      </c>
      <c r="H37" s="653" t="s">
        <v>13700</v>
      </c>
      <c r="I37" s="656">
        <v>-548</v>
      </c>
      <c r="J37" s="656">
        <v>-568</v>
      </c>
      <c r="K37" s="656">
        <v>-568</v>
      </c>
      <c r="L37" s="656">
        <v>0</v>
      </c>
      <c r="M37" s="653" t="s">
        <v>13757</v>
      </c>
      <c r="N37" s="653">
        <v>18001370703</v>
      </c>
      <c r="O37" s="653" t="s">
        <v>12699</v>
      </c>
      <c r="P37" s="653" t="s">
        <v>12699</v>
      </c>
      <c r="Q37" s="653" t="s">
        <v>12699</v>
      </c>
      <c r="R37" s="653" t="s">
        <v>12699</v>
      </c>
      <c r="S37" s="653" t="s">
        <v>12699</v>
      </c>
      <c r="T37" s="653" t="s">
        <v>12699</v>
      </c>
      <c r="U37" s="653" t="s">
        <v>13763</v>
      </c>
      <c r="V37" s="656">
        <v>-568</v>
      </c>
      <c r="W37" s="654">
        <v>45734</v>
      </c>
      <c r="X37" s="655">
        <v>0.333009259258688</v>
      </c>
      <c r="Y37" s="653" t="s">
        <v>13764</v>
      </c>
      <c r="Z37" s="656">
        <v>-568</v>
      </c>
      <c r="AA37" s="654">
        <v>45734</v>
      </c>
      <c r="AB37" s="655">
        <v>0.374050925925985</v>
      </c>
    </row>
    <row r="38" spans="1:28" ht="24.75" hidden="1" customHeight="1">
      <c r="A38" s="652">
        <v>37</v>
      </c>
      <c r="B38" s="653" t="s">
        <v>13677</v>
      </c>
      <c r="C38" s="653">
        <v>1004091081</v>
      </c>
      <c r="D38" s="654">
        <v>45733</v>
      </c>
      <c r="E38" s="655">
        <v>0.813854166666715</v>
      </c>
      <c r="F38" s="653" t="s">
        <v>13705</v>
      </c>
      <c r="G38" s="652">
        <v>1</v>
      </c>
      <c r="H38" s="653" t="s">
        <v>13700</v>
      </c>
      <c r="I38" s="656">
        <v>-175</v>
      </c>
      <c r="J38" s="656">
        <v>-177</v>
      </c>
      <c r="K38" s="656">
        <v>-177</v>
      </c>
      <c r="L38" s="656">
        <v>0</v>
      </c>
      <c r="M38" s="653" t="s">
        <v>13639</v>
      </c>
      <c r="N38" s="653">
        <v>18601197897</v>
      </c>
      <c r="O38" s="653" t="s">
        <v>12699</v>
      </c>
      <c r="P38" s="653" t="s">
        <v>12699</v>
      </c>
      <c r="Q38" s="653" t="s">
        <v>12699</v>
      </c>
      <c r="R38" s="653" t="s">
        <v>12699</v>
      </c>
      <c r="S38" s="653" t="s">
        <v>12699</v>
      </c>
      <c r="T38" s="653" t="s">
        <v>12699</v>
      </c>
      <c r="U38" s="653" t="s">
        <v>13765</v>
      </c>
      <c r="V38" s="656">
        <v>-177</v>
      </c>
      <c r="W38" s="654">
        <v>45733</v>
      </c>
      <c r="X38" s="655">
        <v>0.813356481481606</v>
      </c>
      <c r="Y38" s="653" t="s">
        <v>13766</v>
      </c>
      <c r="Z38" s="656">
        <v>-177</v>
      </c>
      <c r="AA38" s="654">
        <v>45733</v>
      </c>
      <c r="AB38" s="655">
        <v>0.815335648148903</v>
      </c>
    </row>
    <row r="39" spans="1:28" ht="24.75" hidden="1" customHeight="1">
      <c r="A39" s="652">
        <v>38</v>
      </c>
      <c r="B39" s="653" t="s">
        <v>13677</v>
      </c>
      <c r="C39" s="653">
        <v>1004067909</v>
      </c>
      <c r="D39" s="654">
        <v>45733</v>
      </c>
      <c r="E39" s="655">
        <v>0.786250000001019</v>
      </c>
      <c r="F39" s="653" t="s">
        <v>13705</v>
      </c>
      <c r="G39" s="652">
        <v>1</v>
      </c>
      <c r="H39" s="653" t="s">
        <v>13700</v>
      </c>
      <c r="I39" s="656">
        <v>-175</v>
      </c>
      <c r="J39" s="656">
        <v>-177</v>
      </c>
      <c r="K39" s="656">
        <v>-177</v>
      </c>
      <c r="L39" s="656">
        <v>0</v>
      </c>
      <c r="M39" s="653" t="s">
        <v>13639</v>
      </c>
      <c r="N39" s="653">
        <v>18601197897</v>
      </c>
      <c r="O39" s="653" t="s">
        <v>12699</v>
      </c>
      <c r="P39" s="653" t="s">
        <v>12699</v>
      </c>
      <c r="Q39" s="653" t="s">
        <v>12699</v>
      </c>
      <c r="R39" s="653" t="s">
        <v>12699</v>
      </c>
      <c r="S39" s="653" t="s">
        <v>12699</v>
      </c>
      <c r="T39" s="653" t="s">
        <v>12699</v>
      </c>
      <c r="U39" s="653" t="s">
        <v>13767</v>
      </c>
      <c r="V39" s="656">
        <v>-177</v>
      </c>
      <c r="W39" s="654">
        <v>45733</v>
      </c>
      <c r="X39" s="655">
        <v>0.785752314815909</v>
      </c>
      <c r="Y39" s="653" t="s">
        <v>13768</v>
      </c>
      <c r="Z39" s="656">
        <v>-177</v>
      </c>
      <c r="AA39" s="654">
        <v>45733</v>
      </c>
      <c r="AB39" s="655">
        <v>0.807789351852989</v>
      </c>
    </row>
    <row r="40" spans="1:28" ht="24.75" hidden="1" customHeight="1">
      <c r="A40" s="652">
        <v>39</v>
      </c>
      <c r="B40" s="653" t="s">
        <v>13677</v>
      </c>
      <c r="C40" s="653">
        <v>1004064884</v>
      </c>
      <c r="D40" s="654">
        <v>45733</v>
      </c>
      <c r="E40" s="655">
        <v>0.780578703703213</v>
      </c>
      <c r="F40" s="653" t="s">
        <v>13705</v>
      </c>
      <c r="G40" s="652">
        <v>1</v>
      </c>
      <c r="H40" s="653" t="s">
        <v>13700</v>
      </c>
      <c r="I40" s="656">
        <v>-175</v>
      </c>
      <c r="J40" s="656">
        <v>-177</v>
      </c>
      <c r="K40" s="656">
        <v>-177</v>
      </c>
      <c r="L40" s="656">
        <v>0</v>
      </c>
      <c r="M40" s="653" t="s">
        <v>13639</v>
      </c>
      <c r="N40" s="653">
        <v>18601197897</v>
      </c>
      <c r="O40" s="653" t="s">
        <v>12699</v>
      </c>
      <c r="P40" s="653" t="s">
        <v>12699</v>
      </c>
      <c r="Q40" s="653" t="s">
        <v>12699</v>
      </c>
      <c r="R40" s="653" t="s">
        <v>12699</v>
      </c>
      <c r="S40" s="653" t="s">
        <v>12699</v>
      </c>
      <c r="T40" s="653" t="s">
        <v>12699</v>
      </c>
      <c r="U40" s="653" t="s">
        <v>13769</v>
      </c>
      <c r="V40" s="656">
        <v>-177</v>
      </c>
      <c r="W40" s="654">
        <v>45733</v>
      </c>
      <c r="X40" s="655">
        <v>0.780069444444962</v>
      </c>
      <c r="Y40" s="653" t="s">
        <v>13770</v>
      </c>
      <c r="Z40" s="656">
        <v>-177</v>
      </c>
      <c r="AA40" s="654">
        <v>45733</v>
      </c>
      <c r="AB40" s="655">
        <v>0.807847222222336</v>
      </c>
    </row>
    <row r="41" spans="1:28" ht="24.75" hidden="1" customHeight="1">
      <c r="A41" s="652">
        <v>40</v>
      </c>
      <c r="B41" s="653" t="s">
        <v>13677</v>
      </c>
      <c r="C41" s="653">
        <v>1004064850</v>
      </c>
      <c r="D41" s="654">
        <v>45733</v>
      </c>
      <c r="E41" s="655">
        <v>0.775717592590809</v>
      </c>
      <c r="F41" s="653" t="s">
        <v>13705</v>
      </c>
      <c r="G41" s="652">
        <v>1</v>
      </c>
      <c r="H41" s="653" t="s">
        <v>13700</v>
      </c>
      <c r="I41" s="656">
        <v>-175</v>
      </c>
      <c r="J41" s="656">
        <v>-177</v>
      </c>
      <c r="K41" s="656">
        <v>-177</v>
      </c>
      <c r="L41" s="656">
        <v>0</v>
      </c>
      <c r="M41" s="653" t="s">
        <v>13639</v>
      </c>
      <c r="N41" s="653">
        <v>18601197897</v>
      </c>
      <c r="O41" s="653" t="s">
        <v>12699</v>
      </c>
      <c r="P41" s="653" t="s">
        <v>12699</v>
      </c>
      <c r="Q41" s="653" t="s">
        <v>12699</v>
      </c>
      <c r="R41" s="653" t="s">
        <v>12699</v>
      </c>
      <c r="S41" s="653" t="s">
        <v>12699</v>
      </c>
      <c r="T41" s="653" t="s">
        <v>12699</v>
      </c>
      <c r="U41" s="653" t="s">
        <v>13771</v>
      </c>
      <c r="V41" s="656">
        <v>-177</v>
      </c>
      <c r="W41" s="654">
        <v>45733</v>
      </c>
      <c r="X41" s="655">
        <v>0.775219907405699</v>
      </c>
      <c r="Y41" s="653" t="s">
        <v>13772</v>
      </c>
      <c r="Z41" s="656">
        <v>-177</v>
      </c>
      <c r="AA41" s="654">
        <v>45733</v>
      </c>
      <c r="AB41" s="655">
        <v>0.780532407407009</v>
      </c>
    </row>
    <row r="42" spans="1:28" ht="24.75" hidden="1" customHeight="1">
      <c r="A42" s="652">
        <v>41</v>
      </c>
      <c r="B42" s="653" t="s">
        <v>13677</v>
      </c>
      <c r="C42" s="653">
        <v>1004064757</v>
      </c>
      <c r="D42" s="654">
        <v>45733</v>
      </c>
      <c r="E42" s="655">
        <v>0.762581018519995</v>
      </c>
      <c r="F42" s="653" t="s">
        <v>13705</v>
      </c>
      <c r="G42" s="652">
        <v>1</v>
      </c>
      <c r="H42" s="653" t="s">
        <v>13700</v>
      </c>
      <c r="I42" s="656">
        <v>-175</v>
      </c>
      <c r="J42" s="656">
        <v>-177</v>
      </c>
      <c r="K42" s="656">
        <v>-177</v>
      </c>
      <c r="L42" s="656">
        <v>0</v>
      </c>
      <c r="M42" s="653" t="s">
        <v>13639</v>
      </c>
      <c r="N42" s="653">
        <v>18601197897</v>
      </c>
      <c r="O42" s="653" t="s">
        <v>12699</v>
      </c>
      <c r="P42" s="653" t="s">
        <v>12699</v>
      </c>
      <c r="Q42" s="653" t="s">
        <v>12699</v>
      </c>
      <c r="R42" s="653" t="s">
        <v>12699</v>
      </c>
      <c r="S42" s="653" t="s">
        <v>12699</v>
      </c>
      <c r="T42" s="653" t="s">
        <v>12699</v>
      </c>
      <c r="U42" s="653" t="s">
        <v>13773</v>
      </c>
      <c r="V42" s="656">
        <v>-177</v>
      </c>
      <c r="W42" s="654">
        <v>45733</v>
      </c>
      <c r="X42" s="655">
        <v>0.762060185184964</v>
      </c>
      <c r="Y42" s="653" t="s">
        <v>13774</v>
      </c>
      <c r="Z42" s="656">
        <v>-177</v>
      </c>
      <c r="AA42" s="654">
        <v>45733</v>
      </c>
      <c r="AB42" s="655">
        <v>0.780451388887741</v>
      </c>
    </row>
    <row r="43" spans="1:28" ht="24.75" hidden="1" customHeight="1">
      <c r="A43" s="652">
        <v>42</v>
      </c>
      <c r="B43" s="653" t="s">
        <v>13677</v>
      </c>
      <c r="C43" s="653">
        <v>1004041317</v>
      </c>
      <c r="D43" s="654">
        <v>45733</v>
      </c>
      <c r="E43" s="655">
        <v>0.65563657407256</v>
      </c>
      <c r="F43" s="653" t="s">
        <v>13705</v>
      </c>
      <c r="G43" s="652">
        <v>1</v>
      </c>
      <c r="H43" s="653" t="s">
        <v>13700</v>
      </c>
      <c r="I43" s="656">
        <v>-175</v>
      </c>
      <c r="J43" s="656">
        <v>-180</v>
      </c>
      <c r="K43" s="656">
        <v>-180</v>
      </c>
      <c r="L43" s="656">
        <v>0</v>
      </c>
      <c r="M43" s="653" t="s">
        <v>13639</v>
      </c>
      <c r="N43" s="653">
        <v>18601197897</v>
      </c>
      <c r="O43" s="653" t="s">
        <v>12699</v>
      </c>
      <c r="P43" s="653" t="s">
        <v>12699</v>
      </c>
      <c r="Q43" s="653" t="s">
        <v>12699</v>
      </c>
      <c r="R43" s="653" t="s">
        <v>12699</v>
      </c>
      <c r="S43" s="653" t="s">
        <v>12699</v>
      </c>
      <c r="T43" s="653" t="s">
        <v>12699</v>
      </c>
      <c r="U43" s="653" t="s">
        <v>13775</v>
      </c>
      <c r="V43" s="656">
        <v>-180</v>
      </c>
      <c r="W43" s="654">
        <v>45733</v>
      </c>
      <c r="X43" s="655">
        <v>0.655104166668025</v>
      </c>
      <c r="Y43" s="653" t="s">
        <v>13776</v>
      </c>
      <c r="Z43" s="656">
        <v>-180</v>
      </c>
      <c r="AA43" s="654">
        <v>45733</v>
      </c>
      <c r="AB43" s="655">
        <v>0.762442129631381</v>
      </c>
    </row>
    <row r="44" spans="1:28" ht="24.75" hidden="1" customHeight="1">
      <c r="A44" s="652">
        <v>43</v>
      </c>
      <c r="B44" s="653" t="s">
        <v>13677</v>
      </c>
      <c r="C44" s="653">
        <v>1004039229</v>
      </c>
      <c r="D44" s="654">
        <v>45733</v>
      </c>
      <c r="E44" s="655">
        <v>0.650509259259707</v>
      </c>
      <c r="F44" s="653" t="s">
        <v>13705</v>
      </c>
      <c r="G44" s="652">
        <v>1</v>
      </c>
      <c r="H44" s="653" t="s">
        <v>13700</v>
      </c>
      <c r="I44" s="656">
        <v>-175</v>
      </c>
      <c r="J44" s="656">
        <v>-180</v>
      </c>
      <c r="K44" s="656">
        <v>-180</v>
      </c>
      <c r="L44" s="656">
        <v>0</v>
      </c>
      <c r="M44" s="653" t="s">
        <v>13639</v>
      </c>
      <c r="N44" s="653">
        <v>18601197897</v>
      </c>
      <c r="O44" s="653" t="s">
        <v>12699</v>
      </c>
      <c r="P44" s="653" t="s">
        <v>12699</v>
      </c>
      <c r="Q44" s="653" t="s">
        <v>12699</v>
      </c>
      <c r="R44" s="653" t="s">
        <v>12699</v>
      </c>
      <c r="S44" s="653" t="s">
        <v>12699</v>
      </c>
      <c r="T44" s="653" t="s">
        <v>12699</v>
      </c>
      <c r="U44" s="653" t="s">
        <v>13777</v>
      </c>
      <c r="V44" s="656">
        <v>-180</v>
      </c>
      <c r="W44" s="654">
        <v>45733</v>
      </c>
      <c r="X44" s="655">
        <v>0.650057870370802</v>
      </c>
      <c r="Y44" s="653" t="s">
        <v>13778</v>
      </c>
      <c r="Z44" s="656">
        <v>-180</v>
      </c>
      <c r="AA44" s="654">
        <v>45733</v>
      </c>
      <c r="AB44" s="655">
        <v>0.654270833332703</v>
      </c>
    </row>
    <row r="45" spans="1:28" ht="24.75" hidden="1" customHeight="1">
      <c r="A45" s="647">
        <v>44</v>
      </c>
      <c r="B45" s="648" t="s">
        <v>13677</v>
      </c>
      <c r="C45" s="648">
        <v>1003964469</v>
      </c>
      <c r="D45" s="649">
        <v>45733</v>
      </c>
      <c r="E45" s="650">
        <v>0.415069444443361</v>
      </c>
      <c r="F45" s="648" t="s">
        <v>13779</v>
      </c>
      <c r="G45" s="647">
        <v>1</v>
      </c>
      <c r="H45" s="648" t="s">
        <v>13679</v>
      </c>
      <c r="I45" s="651">
        <v>-334</v>
      </c>
      <c r="J45" s="651">
        <v>-359</v>
      </c>
      <c r="K45" s="651">
        <v>0</v>
      </c>
      <c r="L45" s="651">
        <v>-25</v>
      </c>
      <c r="M45" s="648" t="s">
        <v>13780</v>
      </c>
      <c r="N45" s="648">
        <v>18600810076</v>
      </c>
      <c r="O45" s="648" t="s">
        <v>4498</v>
      </c>
      <c r="P45" s="651">
        <v>-1</v>
      </c>
      <c r="Q45" s="648" t="s">
        <v>13681</v>
      </c>
      <c r="R45" s="649">
        <v>45742</v>
      </c>
      <c r="S45" s="650">
        <v>0.612071759260289</v>
      </c>
      <c r="T45" s="648" t="s">
        <v>13781</v>
      </c>
      <c r="U45" s="648" t="s">
        <v>13782</v>
      </c>
      <c r="V45" s="651">
        <v>-359</v>
      </c>
      <c r="W45" s="649">
        <v>45733</v>
      </c>
      <c r="X45" s="650">
        <v>0.414976851850952</v>
      </c>
      <c r="Y45" s="648" t="s">
        <v>12699</v>
      </c>
      <c r="Z45" s="648" t="s">
        <v>12699</v>
      </c>
      <c r="AA45" s="648" t="s">
        <v>12699</v>
      </c>
      <c r="AB45" s="648" t="s">
        <v>12699</v>
      </c>
    </row>
    <row r="46" spans="1:28" ht="24.75" hidden="1" customHeight="1">
      <c r="A46" s="647">
        <v>45</v>
      </c>
      <c r="B46" s="648" t="s">
        <v>13677</v>
      </c>
      <c r="C46" s="648">
        <v>1003964464</v>
      </c>
      <c r="D46" s="649">
        <v>45733</v>
      </c>
      <c r="E46" s="650">
        <v>0.414872685185401</v>
      </c>
      <c r="F46" s="648" t="s">
        <v>13779</v>
      </c>
      <c r="G46" s="647">
        <v>1</v>
      </c>
      <c r="H46" s="648" t="s">
        <v>13679</v>
      </c>
      <c r="I46" s="651">
        <v>-334</v>
      </c>
      <c r="J46" s="651">
        <v>-359</v>
      </c>
      <c r="K46" s="651">
        <v>0</v>
      </c>
      <c r="L46" s="651">
        <v>-25</v>
      </c>
      <c r="M46" s="648" t="s">
        <v>13780</v>
      </c>
      <c r="N46" s="648">
        <v>18600810076</v>
      </c>
      <c r="O46" s="648" t="s">
        <v>4498</v>
      </c>
      <c r="P46" s="651">
        <v>-1</v>
      </c>
      <c r="Q46" s="648" t="s">
        <v>13681</v>
      </c>
      <c r="R46" s="649">
        <v>45742</v>
      </c>
      <c r="S46" s="650">
        <v>0.612094907406572</v>
      </c>
      <c r="T46" s="648" t="s">
        <v>13783</v>
      </c>
      <c r="U46" s="648" t="s">
        <v>13784</v>
      </c>
      <c r="V46" s="651">
        <v>-359</v>
      </c>
      <c r="W46" s="649">
        <v>45733</v>
      </c>
      <c r="X46" s="650">
        <v>0.414780092592992</v>
      </c>
      <c r="Y46" s="648" t="s">
        <v>12699</v>
      </c>
      <c r="Z46" s="648" t="s">
        <v>12699</v>
      </c>
      <c r="AA46" s="648" t="s">
        <v>12699</v>
      </c>
      <c r="AB46" s="648" t="s">
        <v>12699</v>
      </c>
    </row>
    <row r="47" spans="1:28" ht="24.75" hidden="1" customHeight="1">
      <c r="A47" s="652">
        <v>46</v>
      </c>
      <c r="B47" s="653" t="s">
        <v>13677</v>
      </c>
      <c r="C47" s="653">
        <v>1003902747</v>
      </c>
      <c r="D47" s="654">
        <v>45732</v>
      </c>
      <c r="E47" s="655">
        <v>0.93199074074073</v>
      </c>
      <c r="F47" s="653" t="s">
        <v>13686</v>
      </c>
      <c r="G47" s="652">
        <v>1</v>
      </c>
      <c r="H47" s="653" t="s">
        <v>13700</v>
      </c>
      <c r="I47" s="656">
        <v>-288</v>
      </c>
      <c r="J47" s="656">
        <v>-348</v>
      </c>
      <c r="K47" s="656">
        <v>-348</v>
      </c>
      <c r="L47" s="656">
        <v>0</v>
      </c>
      <c r="M47" s="653" t="s">
        <v>13639</v>
      </c>
      <c r="N47" s="653">
        <v>18601197897</v>
      </c>
      <c r="O47" s="653" t="s">
        <v>12699</v>
      </c>
      <c r="P47" s="653" t="s">
        <v>12699</v>
      </c>
      <c r="Q47" s="653" t="s">
        <v>12699</v>
      </c>
      <c r="R47" s="653" t="s">
        <v>12699</v>
      </c>
      <c r="S47" s="653" t="s">
        <v>12699</v>
      </c>
      <c r="T47" s="653" t="s">
        <v>12699</v>
      </c>
      <c r="U47" s="653" t="s">
        <v>13785</v>
      </c>
      <c r="V47" s="656">
        <v>-348</v>
      </c>
      <c r="W47" s="654">
        <v>45732</v>
      </c>
      <c r="X47" s="655">
        <v>0.931840277778974</v>
      </c>
      <c r="Y47" s="653" t="s">
        <v>13786</v>
      </c>
      <c r="Z47" s="656">
        <v>-348</v>
      </c>
      <c r="AA47" s="654">
        <v>45733</v>
      </c>
      <c r="AB47" s="655">
        <v>0.537372685186711</v>
      </c>
    </row>
    <row r="48" spans="1:28" ht="24.75" hidden="1" customHeight="1">
      <c r="A48" s="652">
        <v>47</v>
      </c>
      <c r="B48" s="653" t="s">
        <v>13677</v>
      </c>
      <c r="C48" s="653">
        <v>1003899402</v>
      </c>
      <c r="D48" s="654">
        <v>45732</v>
      </c>
      <c r="E48" s="655">
        <v>0.90465277777912</v>
      </c>
      <c r="F48" s="653" t="s">
        <v>13686</v>
      </c>
      <c r="G48" s="652">
        <v>1</v>
      </c>
      <c r="H48" s="653" t="s">
        <v>13700</v>
      </c>
      <c r="I48" s="656">
        <v>-288</v>
      </c>
      <c r="J48" s="656">
        <v>-348</v>
      </c>
      <c r="K48" s="656">
        <v>-348</v>
      </c>
      <c r="L48" s="656">
        <v>0</v>
      </c>
      <c r="M48" s="653" t="s">
        <v>13639</v>
      </c>
      <c r="N48" s="653">
        <v>18601197897</v>
      </c>
      <c r="O48" s="653" t="s">
        <v>12699</v>
      </c>
      <c r="P48" s="653" t="s">
        <v>12699</v>
      </c>
      <c r="Q48" s="653" t="s">
        <v>12699</v>
      </c>
      <c r="R48" s="653" t="s">
        <v>12699</v>
      </c>
      <c r="S48" s="653" t="s">
        <v>12699</v>
      </c>
      <c r="T48" s="653" t="s">
        <v>12699</v>
      </c>
      <c r="U48" s="653" t="s">
        <v>13787</v>
      </c>
      <c r="V48" s="656">
        <v>-348</v>
      </c>
      <c r="W48" s="654">
        <v>45732</v>
      </c>
      <c r="X48" s="655">
        <v>0.904513888890506</v>
      </c>
      <c r="Y48" s="653" t="s">
        <v>13788</v>
      </c>
      <c r="Z48" s="656">
        <v>-348</v>
      </c>
      <c r="AA48" s="654">
        <v>45732</v>
      </c>
      <c r="AB48" s="655">
        <v>0.90995370370365</v>
      </c>
    </row>
    <row r="49" spans="1:28" ht="24.75" hidden="1" customHeight="1">
      <c r="A49" s="652">
        <v>48</v>
      </c>
      <c r="B49" s="653" t="s">
        <v>13677</v>
      </c>
      <c r="C49" s="653">
        <v>1003898329</v>
      </c>
      <c r="D49" s="654">
        <v>45732</v>
      </c>
      <c r="E49" s="655">
        <v>0.889594907406718</v>
      </c>
      <c r="F49" s="653" t="s">
        <v>13686</v>
      </c>
      <c r="G49" s="652">
        <v>1</v>
      </c>
      <c r="H49" s="653" t="s">
        <v>13700</v>
      </c>
      <c r="I49" s="656">
        <v>-288</v>
      </c>
      <c r="J49" s="656">
        <v>-348</v>
      </c>
      <c r="K49" s="656">
        <v>-348</v>
      </c>
      <c r="L49" s="656">
        <v>0</v>
      </c>
      <c r="M49" s="653" t="s">
        <v>13639</v>
      </c>
      <c r="N49" s="653">
        <v>18601197897</v>
      </c>
      <c r="O49" s="653" t="s">
        <v>12699</v>
      </c>
      <c r="P49" s="653" t="s">
        <v>12699</v>
      </c>
      <c r="Q49" s="653" t="s">
        <v>12699</v>
      </c>
      <c r="R49" s="653" t="s">
        <v>12699</v>
      </c>
      <c r="S49" s="653" t="s">
        <v>12699</v>
      </c>
      <c r="T49" s="653" t="s">
        <v>12699</v>
      </c>
      <c r="U49" s="653" t="s">
        <v>13789</v>
      </c>
      <c r="V49" s="656">
        <v>-348</v>
      </c>
      <c r="W49" s="654">
        <v>45732</v>
      </c>
      <c r="X49" s="655">
        <v>0.889467592591245</v>
      </c>
      <c r="Y49" s="653" t="s">
        <v>13790</v>
      </c>
      <c r="Z49" s="656">
        <v>-348</v>
      </c>
      <c r="AA49" s="654">
        <v>45732</v>
      </c>
      <c r="AB49" s="655">
        <v>0.910196759257815</v>
      </c>
    </row>
    <row r="50" spans="1:28" ht="24.75" hidden="1" customHeight="1">
      <c r="A50" s="652">
        <v>49</v>
      </c>
      <c r="B50" s="653" t="s">
        <v>13677</v>
      </c>
      <c r="C50" s="653">
        <v>1003898290</v>
      </c>
      <c r="D50" s="654">
        <v>45732</v>
      </c>
      <c r="E50" s="655">
        <v>0.885300925925549</v>
      </c>
      <c r="F50" s="653" t="s">
        <v>13686</v>
      </c>
      <c r="G50" s="652">
        <v>1</v>
      </c>
      <c r="H50" s="653" t="s">
        <v>13700</v>
      </c>
      <c r="I50" s="656">
        <v>-288</v>
      </c>
      <c r="J50" s="656">
        <v>-348</v>
      </c>
      <c r="K50" s="656">
        <v>-348</v>
      </c>
      <c r="L50" s="656">
        <v>0</v>
      </c>
      <c r="M50" s="653" t="s">
        <v>13639</v>
      </c>
      <c r="N50" s="653">
        <v>18601197897</v>
      </c>
      <c r="O50" s="653" t="s">
        <v>12699</v>
      </c>
      <c r="P50" s="653" t="s">
        <v>12699</v>
      </c>
      <c r="Q50" s="653" t="s">
        <v>12699</v>
      </c>
      <c r="R50" s="653" t="s">
        <v>12699</v>
      </c>
      <c r="S50" s="653" t="s">
        <v>12699</v>
      </c>
      <c r="T50" s="653" t="s">
        <v>12699</v>
      </c>
      <c r="U50" s="653" t="s">
        <v>13791</v>
      </c>
      <c r="V50" s="656">
        <v>-348</v>
      </c>
      <c r="W50" s="654">
        <v>45732</v>
      </c>
      <c r="X50" s="655">
        <v>0.885162037036935</v>
      </c>
      <c r="Y50" s="653" t="s">
        <v>13792</v>
      </c>
      <c r="Z50" s="656">
        <v>-348</v>
      </c>
      <c r="AA50" s="654">
        <v>45732</v>
      </c>
      <c r="AB50" s="655">
        <v>0.889259259260143</v>
      </c>
    </row>
    <row r="51" spans="1:28" ht="24.75" hidden="1" customHeight="1">
      <c r="A51" s="652">
        <v>50</v>
      </c>
      <c r="B51" s="653" t="s">
        <v>13677</v>
      </c>
      <c r="C51" s="653">
        <v>1003901119</v>
      </c>
      <c r="D51" s="654">
        <v>45732</v>
      </c>
      <c r="E51" s="655">
        <v>0.875659722223645</v>
      </c>
      <c r="F51" s="653" t="s">
        <v>13686</v>
      </c>
      <c r="G51" s="652">
        <v>1</v>
      </c>
      <c r="H51" s="653" t="s">
        <v>13700</v>
      </c>
      <c r="I51" s="656">
        <v>-288</v>
      </c>
      <c r="J51" s="656">
        <v>-348</v>
      </c>
      <c r="K51" s="656">
        <v>-348</v>
      </c>
      <c r="L51" s="656">
        <v>0</v>
      </c>
      <c r="M51" s="653" t="s">
        <v>13639</v>
      </c>
      <c r="N51" s="653">
        <v>18601197897</v>
      </c>
      <c r="O51" s="653" t="s">
        <v>12699</v>
      </c>
      <c r="P51" s="653" t="s">
        <v>12699</v>
      </c>
      <c r="Q51" s="653" t="s">
        <v>12699</v>
      </c>
      <c r="R51" s="653" t="s">
        <v>12699</v>
      </c>
      <c r="S51" s="653" t="s">
        <v>12699</v>
      </c>
      <c r="T51" s="653" t="s">
        <v>12699</v>
      </c>
      <c r="U51" s="653" t="s">
        <v>13793</v>
      </c>
      <c r="V51" s="656">
        <v>-348</v>
      </c>
      <c r="W51" s="654">
        <v>45732</v>
      </c>
      <c r="X51" s="655">
        <v>0.875532407408173</v>
      </c>
      <c r="Y51" s="653" t="s">
        <v>13794</v>
      </c>
      <c r="Z51" s="656">
        <v>-348</v>
      </c>
      <c r="AA51" s="654">
        <v>45732</v>
      </c>
      <c r="AB51" s="655">
        <v>0.885023148148321</v>
      </c>
    </row>
    <row r="52" spans="1:28" ht="24.75" hidden="1" customHeight="1">
      <c r="A52" s="662">
        <v>51</v>
      </c>
      <c r="B52" s="663" t="s">
        <v>13795</v>
      </c>
      <c r="C52" s="663">
        <v>1003877909</v>
      </c>
      <c r="D52" s="664">
        <v>45732</v>
      </c>
      <c r="E52" s="665">
        <v>0.847731481480878</v>
      </c>
      <c r="F52" s="663" t="s">
        <v>13705</v>
      </c>
      <c r="G52" s="662">
        <v>1</v>
      </c>
      <c r="H52" s="663" t="s">
        <v>13700</v>
      </c>
      <c r="I52" s="666">
        <v>-190</v>
      </c>
      <c r="J52" s="666">
        <v>0</v>
      </c>
      <c r="K52" s="666">
        <v>0</v>
      </c>
      <c r="L52" s="666">
        <v>0</v>
      </c>
      <c r="M52" s="663" t="s">
        <v>13639</v>
      </c>
      <c r="N52" s="663">
        <v>18601197897</v>
      </c>
      <c r="O52" s="663" t="s">
        <v>12699</v>
      </c>
      <c r="P52" s="663" t="s">
        <v>12699</v>
      </c>
      <c r="Q52" s="663" t="s">
        <v>12699</v>
      </c>
      <c r="R52" s="663" t="s">
        <v>12699</v>
      </c>
      <c r="S52" s="663" t="s">
        <v>12699</v>
      </c>
      <c r="T52" s="663" t="s">
        <v>12699</v>
      </c>
      <c r="U52" s="663" t="s">
        <v>12699</v>
      </c>
      <c r="V52" s="663" t="s">
        <v>12699</v>
      </c>
      <c r="W52" s="663" t="s">
        <v>12699</v>
      </c>
      <c r="X52" s="663" t="s">
        <v>12699</v>
      </c>
      <c r="Y52" s="663" t="s">
        <v>12699</v>
      </c>
      <c r="Z52" s="663" t="s">
        <v>12699</v>
      </c>
      <c r="AA52" s="663" t="s">
        <v>12699</v>
      </c>
      <c r="AB52" s="663" t="s">
        <v>12699</v>
      </c>
    </row>
    <row r="53" spans="1:28" ht="24.75" hidden="1" customHeight="1">
      <c r="A53" s="652">
        <v>52</v>
      </c>
      <c r="B53" s="653" t="s">
        <v>13677</v>
      </c>
      <c r="C53" s="653">
        <v>1003882284</v>
      </c>
      <c r="D53" s="654">
        <v>45732</v>
      </c>
      <c r="E53" s="655">
        <v>0.778796296297515</v>
      </c>
      <c r="F53" s="653" t="s">
        <v>13705</v>
      </c>
      <c r="G53" s="652">
        <v>1</v>
      </c>
      <c r="H53" s="653" t="s">
        <v>13700</v>
      </c>
      <c r="I53" s="656">
        <v>-190</v>
      </c>
      <c r="J53" s="656">
        <v>-195</v>
      </c>
      <c r="K53" s="656">
        <v>-195</v>
      </c>
      <c r="L53" s="656">
        <v>0</v>
      </c>
      <c r="M53" s="653" t="s">
        <v>13639</v>
      </c>
      <c r="N53" s="653">
        <v>18601197897</v>
      </c>
      <c r="O53" s="653" t="s">
        <v>12699</v>
      </c>
      <c r="P53" s="653" t="s">
        <v>12699</v>
      </c>
      <c r="Q53" s="653" t="s">
        <v>12699</v>
      </c>
      <c r="R53" s="653" t="s">
        <v>12699</v>
      </c>
      <c r="S53" s="653" t="s">
        <v>12699</v>
      </c>
      <c r="T53" s="653" t="s">
        <v>12699</v>
      </c>
      <c r="U53" s="653" t="s">
        <v>13796</v>
      </c>
      <c r="V53" s="656">
        <v>-195</v>
      </c>
      <c r="W53" s="654">
        <v>45732</v>
      </c>
      <c r="X53" s="655">
        <v>0.7786574074089</v>
      </c>
      <c r="Y53" s="653" t="s">
        <v>13797</v>
      </c>
      <c r="Z53" s="656">
        <v>-195</v>
      </c>
      <c r="AA53" s="654">
        <v>45732</v>
      </c>
      <c r="AB53" s="655">
        <v>0.87027777777621</v>
      </c>
    </row>
    <row r="54" spans="1:28" ht="24.75" hidden="1" customHeight="1">
      <c r="A54" s="652">
        <v>53</v>
      </c>
      <c r="B54" s="653" t="s">
        <v>13677</v>
      </c>
      <c r="C54" s="653">
        <v>1003882178</v>
      </c>
      <c r="D54" s="654">
        <v>45732</v>
      </c>
      <c r="E54" s="655">
        <v>0.762847222220444</v>
      </c>
      <c r="F54" s="653" t="s">
        <v>13705</v>
      </c>
      <c r="G54" s="652">
        <v>1</v>
      </c>
      <c r="H54" s="653" t="s">
        <v>13700</v>
      </c>
      <c r="I54" s="656">
        <v>-190</v>
      </c>
      <c r="J54" s="656">
        <v>-195</v>
      </c>
      <c r="K54" s="656">
        <v>-195</v>
      </c>
      <c r="L54" s="656">
        <v>0</v>
      </c>
      <c r="M54" s="653" t="s">
        <v>13639</v>
      </c>
      <c r="N54" s="653">
        <v>18601197897</v>
      </c>
      <c r="O54" s="653" t="s">
        <v>12699</v>
      </c>
      <c r="P54" s="653" t="s">
        <v>12699</v>
      </c>
      <c r="Q54" s="653" t="s">
        <v>12699</v>
      </c>
      <c r="R54" s="653" t="s">
        <v>12699</v>
      </c>
      <c r="S54" s="653" t="s">
        <v>12699</v>
      </c>
      <c r="T54" s="653" t="s">
        <v>12699</v>
      </c>
      <c r="U54" s="653" t="s">
        <v>13798</v>
      </c>
      <c r="V54" s="656">
        <v>-195</v>
      </c>
      <c r="W54" s="654">
        <v>45732</v>
      </c>
      <c r="X54" s="655">
        <v>0.76270833333183</v>
      </c>
      <c r="Y54" s="653" t="s">
        <v>13799</v>
      </c>
      <c r="Z54" s="656">
        <v>-195</v>
      </c>
      <c r="AA54" s="654">
        <v>45732</v>
      </c>
      <c r="AB54" s="655">
        <v>0.771493055555766</v>
      </c>
    </row>
    <row r="55" spans="1:28" ht="24.75" hidden="1" customHeight="1">
      <c r="A55" s="652">
        <v>54</v>
      </c>
      <c r="B55" s="653" t="s">
        <v>13677</v>
      </c>
      <c r="C55" s="653">
        <v>1003827931</v>
      </c>
      <c r="D55" s="654">
        <v>45732</v>
      </c>
      <c r="E55" s="655">
        <v>0.639062499998545</v>
      </c>
      <c r="F55" s="653" t="s">
        <v>13705</v>
      </c>
      <c r="G55" s="652">
        <v>1</v>
      </c>
      <c r="H55" s="653" t="s">
        <v>13700</v>
      </c>
      <c r="I55" s="656">
        <v>-190</v>
      </c>
      <c r="J55" s="656">
        <v>-195</v>
      </c>
      <c r="K55" s="656">
        <v>-195</v>
      </c>
      <c r="L55" s="656">
        <v>0</v>
      </c>
      <c r="M55" s="653" t="s">
        <v>13639</v>
      </c>
      <c r="N55" s="653">
        <v>18800000000</v>
      </c>
      <c r="O55" s="653" t="s">
        <v>12699</v>
      </c>
      <c r="P55" s="653" t="s">
        <v>12699</v>
      </c>
      <c r="Q55" s="653" t="s">
        <v>12699</v>
      </c>
      <c r="R55" s="653" t="s">
        <v>12699</v>
      </c>
      <c r="S55" s="653" t="s">
        <v>12699</v>
      </c>
      <c r="T55" s="653" t="s">
        <v>12699</v>
      </c>
      <c r="U55" s="653" t="s">
        <v>13800</v>
      </c>
      <c r="V55" s="656">
        <v>-195</v>
      </c>
      <c r="W55" s="654">
        <v>45732</v>
      </c>
      <c r="X55" s="655">
        <v>0.638912037036789</v>
      </c>
      <c r="Y55" s="653" t="s">
        <v>13801</v>
      </c>
      <c r="Z55" s="656">
        <v>-195</v>
      </c>
      <c r="AA55" s="654">
        <v>45732</v>
      </c>
      <c r="AB55" s="655">
        <v>0.665844907405699</v>
      </c>
    </row>
    <row r="56" spans="1:28" ht="24.75" hidden="1" customHeight="1">
      <c r="A56" s="647">
        <v>55</v>
      </c>
      <c r="B56" s="648" t="s">
        <v>13677</v>
      </c>
      <c r="C56" s="648">
        <v>1003795021</v>
      </c>
      <c r="D56" s="649">
        <v>45732</v>
      </c>
      <c r="E56" s="650">
        <v>0.531030092592118</v>
      </c>
      <c r="F56" s="648" t="s">
        <v>13686</v>
      </c>
      <c r="G56" s="647">
        <v>1</v>
      </c>
      <c r="H56" s="648" t="s">
        <v>13679</v>
      </c>
      <c r="I56" s="651">
        <v>-381</v>
      </c>
      <c r="J56" s="651">
        <v>-396</v>
      </c>
      <c r="K56" s="651">
        <v>0</v>
      </c>
      <c r="L56" s="651">
        <v>-15</v>
      </c>
      <c r="M56" s="648" t="s">
        <v>5349</v>
      </c>
      <c r="N56" s="648">
        <v>13810404291</v>
      </c>
      <c r="O56" s="648" t="s">
        <v>4498</v>
      </c>
      <c r="P56" s="651">
        <v>-1</v>
      </c>
      <c r="Q56" s="648" t="s">
        <v>13681</v>
      </c>
      <c r="R56" s="649">
        <v>45732</v>
      </c>
      <c r="S56" s="650">
        <v>0.532685185185983</v>
      </c>
      <c r="T56" s="648" t="s">
        <v>13802</v>
      </c>
      <c r="U56" s="648" t="s">
        <v>13803</v>
      </c>
      <c r="V56" s="651">
        <v>-396</v>
      </c>
      <c r="W56" s="649">
        <v>45732</v>
      </c>
      <c r="X56" s="650">
        <v>0.530902777776646</v>
      </c>
      <c r="Y56" s="648" t="s">
        <v>12699</v>
      </c>
      <c r="Z56" s="648" t="s">
        <v>12699</v>
      </c>
      <c r="AA56" s="648" t="s">
        <v>12699</v>
      </c>
      <c r="AB56" s="648" t="s">
        <v>12699</v>
      </c>
    </row>
    <row r="57" spans="1:28" ht="24.75" hidden="1" customHeight="1">
      <c r="A57" s="647">
        <v>56</v>
      </c>
      <c r="B57" s="648" t="s">
        <v>13677</v>
      </c>
      <c r="C57" s="648">
        <v>1003794061</v>
      </c>
      <c r="D57" s="649">
        <v>45732</v>
      </c>
      <c r="E57" s="650">
        <v>0.530578703703213</v>
      </c>
      <c r="F57" s="648" t="s">
        <v>13686</v>
      </c>
      <c r="G57" s="647">
        <v>1</v>
      </c>
      <c r="H57" s="648" t="s">
        <v>13679</v>
      </c>
      <c r="I57" s="651">
        <v>-381</v>
      </c>
      <c r="J57" s="651">
        <v>-396</v>
      </c>
      <c r="K57" s="651">
        <v>0</v>
      </c>
      <c r="L57" s="651">
        <v>-15</v>
      </c>
      <c r="M57" s="648" t="s">
        <v>5349</v>
      </c>
      <c r="N57" s="648">
        <v>13810404291</v>
      </c>
      <c r="O57" s="648" t="s">
        <v>4498</v>
      </c>
      <c r="P57" s="651">
        <v>-1</v>
      </c>
      <c r="Q57" s="648" t="s">
        <v>13681</v>
      </c>
      <c r="R57" s="649">
        <v>45732</v>
      </c>
      <c r="S57" s="650">
        <v>0.532673611112841</v>
      </c>
      <c r="T57" s="648" t="s">
        <v>13804</v>
      </c>
      <c r="U57" s="648" t="s">
        <v>13805</v>
      </c>
      <c r="V57" s="651">
        <v>-396</v>
      </c>
      <c r="W57" s="649">
        <v>45732</v>
      </c>
      <c r="X57" s="650">
        <v>0.530497685183946</v>
      </c>
      <c r="Y57" s="648" t="s">
        <v>12699</v>
      </c>
      <c r="Z57" s="648" t="s">
        <v>12699</v>
      </c>
      <c r="AA57" s="648" t="s">
        <v>12699</v>
      </c>
      <c r="AB57" s="648" t="s">
        <v>12699</v>
      </c>
    </row>
    <row r="58" spans="1:28" ht="24.75" hidden="1" customHeight="1">
      <c r="A58" s="647">
        <v>57</v>
      </c>
      <c r="B58" s="648" t="s">
        <v>13677</v>
      </c>
      <c r="C58" s="648">
        <v>1003765692</v>
      </c>
      <c r="D58" s="649">
        <v>45732</v>
      </c>
      <c r="E58" s="650">
        <v>0.507731481480732</v>
      </c>
      <c r="F58" s="648" t="s">
        <v>13806</v>
      </c>
      <c r="G58" s="647">
        <v>1</v>
      </c>
      <c r="H58" s="648" t="s">
        <v>13679</v>
      </c>
      <c r="I58" s="651">
        <v>-470</v>
      </c>
      <c r="J58" s="651">
        <v>-480</v>
      </c>
      <c r="K58" s="651">
        <v>0</v>
      </c>
      <c r="L58" s="651">
        <v>-10</v>
      </c>
      <c r="M58" s="648" t="s">
        <v>13807</v>
      </c>
      <c r="N58" s="648">
        <v>15510581719</v>
      </c>
      <c r="O58" s="648" t="s">
        <v>12699</v>
      </c>
      <c r="P58" s="648" t="s">
        <v>12699</v>
      </c>
      <c r="Q58" s="648" t="s">
        <v>12699</v>
      </c>
      <c r="R58" s="648" t="s">
        <v>12699</v>
      </c>
      <c r="S58" s="648" t="s">
        <v>12699</v>
      </c>
      <c r="T58" s="648" t="s">
        <v>12699</v>
      </c>
      <c r="U58" s="648" t="s">
        <v>13808</v>
      </c>
      <c r="V58" s="651">
        <v>-480</v>
      </c>
      <c r="W58" s="649">
        <v>45732</v>
      </c>
      <c r="X58" s="650">
        <v>0.507650462961465</v>
      </c>
      <c r="Y58" s="648" t="s">
        <v>12699</v>
      </c>
      <c r="Z58" s="648" t="s">
        <v>12699</v>
      </c>
      <c r="AA58" s="648" t="s">
        <v>12699</v>
      </c>
      <c r="AB58" s="648" t="s">
        <v>12699</v>
      </c>
    </row>
    <row r="59" spans="1:28" ht="24.75" hidden="1" customHeight="1">
      <c r="A59" s="647">
        <v>58</v>
      </c>
      <c r="B59" s="648" t="s">
        <v>13677</v>
      </c>
      <c r="C59" s="648">
        <v>1003759196</v>
      </c>
      <c r="D59" s="649">
        <v>45732</v>
      </c>
      <c r="E59" s="650">
        <v>0.467731481479859</v>
      </c>
      <c r="F59" s="648" t="s">
        <v>13686</v>
      </c>
      <c r="G59" s="647">
        <v>1</v>
      </c>
      <c r="H59" s="648" t="s">
        <v>13679</v>
      </c>
      <c r="I59" s="651">
        <v>-381</v>
      </c>
      <c r="J59" s="651">
        <v>-396</v>
      </c>
      <c r="K59" s="651">
        <v>0</v>
      </c>
      <c r="L59" s="651">
        <v>-15</v>
      </c>
      <c r="M59" s="648" t="s">
        <v>13809</v>
      </c>
      <c r="N59" s="648">
        <v>18600039086</v>
      </c>
      <c r="O59" s="648" t="s">
        <v>4526</v>
      </c>
      <c r="P59" s="651">
        <v>-1</v>
      </c>
      <c r="Q59" s="648" t="s">
        <v>13688</v>
      </c>
      <c r="R59" s="648" t="s">
        <v>12699</v>
      </c>
      <c r="S59" s="648" t="s">
        <v>12699</v>
      </c>
      <c r="T59" s="648" t="s">
        <v>12699</v>
      </c>
      <c r="U59" s="648" t="s">
        <v>13810</v>
      </c>
      <c r="V59" s="651">
        <v>-396</v>
      </c>
      <c r="W59" s="649">
        <v>45732</v>
      </c>
      <c r="X59" s="650">
        <v>0.467662037037371</v>
      </c>
      <c r="Y59" s="648" t="s">
        <v>12699</v>
      </c>
      <c r="Z59" s="648" t="s">
        <v>12699</v>
      </c>
      <c r="AA59" s="648" t="s">
        <v>12699</v>
      </c>
      <c r="AB59" s="648" t="s">
        <v>12699</v>
      </c>
    </row>
    <row r="60" spans="1:28" ht="24.75" hidden="1" customHeight="1">
      <c r="A60" s="647">
        <v>59</v>
      </c>
      <c r="B60" s="648" t="s">
        <v>13677</v>
      </c>
      <c r="C60" s="648">
        <v>1003763143</v>
      </c>
      <c r="D60" s="649">
        <v>45732</v>
      </c>
      <c r="E60" s="650">
        <v>0.466805555555766</v>
      </c>
      <c r="F60" s="648" t="s">
        <v>13686</v>
      </c>
      <c r="G60" s="647">
        <v>1</v>
      </c>
      <c r="H60" s="648" t="s">
        <v>13679</v>
      </c>
      <c r="I60" s="651">
        <v>-381</v>
      </c>
      <c r="J60" s="651">
        <v>-396</v>
      </c>
      <c r="K60" s="651">
        <v>0</v>
      </c>
      <c r="L60" s="651">
        <v>-15</v>
      </c>
      <c r="M60" s="648" t="s">
        <v>13809</v>
      </c>
      <c r="N60" s="648">
        <v>18600039086</v>
      </c>
      <c r="O60" s="648" t="s">
        <v>4526</v>
      </c>
      <c r="P60" s="651">
        <v>-1</v>
      </c>
      <c r="Q60" s="648" t="s">
        <v>13681</v>
      </c>
      <c r="R60" s="649">
        <v>45732</v>
      </c>
      <c r="S60" s="650">
        <v>0.468784722223063</v>
      </c>
      <c r="T60" s="648" t="s">
        <v>13811</v>
      </c>
      <c r="U60" s="648" t="s">
        <v>13812</v>
      </c>
      <c r="V60" s="651">
        <v>-396</v>
      </c>
      <c r="W60" s="649">
        <v>45732</v>
      </c>
      <c r="X60" s="650">
        <v>0.466724537036498</v>
      </c>
      <c r="Y60" s="648" t="s">
        <v>12699</v>
      </c>
      <c r="Z60" s="648" t="s">
        <v>12699</v>
      </c>
      <c r="AA60" s="648" t="s">
        <v>12699</v>
      </c>
      <c r="AB60" s="648" t="s">
        <v>12699</v>
      </c>
    </row>
    <row r="61" spans="1:28" ht="24.75" hidden="1" customHeight="1">
      <c r="A61" s="647">
        <v>60</v>
      </c>
      <c r="B61" s="648" t="s">
        <v>13677</v>
      </c>
      <c r="C61" s="648">
        <v>1003760130</v>
      </c>
      <c r="D61" s="649">
        <v>45732</v>
      </c>
      <c r="E61" s="650">
        <v>0.465625000000728</v>
      </c>
      <c r="F61" s="648" t="s">
        <v>13686</v>
      </c>
      <c r="G61" s="647">
        <v>1</v>
      </c>
      <c r="H61" s="648" t="s">
        <v>13679</v>
      </c>
      <c r="I61" s="651">
        <v>-381</v>
      </c>
      <c r="J61" s="651">
        <v>-396</v>
      </c>
      <c r="K61" s="651">
        <v>0</v>
      </c>
      <c r="L61" s="651">
        <v>-15</v>
      </c>
      <c r="M61" s="648" t="s">
        <v>13813</v>
      </c>
      <c r="N61" s="648">
        <v>13651169622</v>
      </c>
      <c r="O61" s="648" t="s">
        <v>4521</v>
      </c>
      <c r="P61" s="651">
        <v>-1</v>
      </c>
      <c r="Q61" s="648" t="s">
        <v>13688</v>
      </c>
      <c r="R61" s="648" t="s">
        <v>12699</v>
      </c>
      <c r="S61" s="648" t="s">
        <v>12699</v>
      </c>
      <c r="T61" s="648" t="s">
        <v>12699</v>
      </c>
      <c r="U61" s="648" t="s">
        <v>13814</v>
      </c>
      <c r="V61" s="651">
        <v>-396</v>
      </c>
      <c r="W61" s="649">
        <v>45732</v>
      </c>
      <c r="X61" s="650">
        <v>0.46554398148146</v>
      </c>
      <c r="Y61" s="648" t="s">
        <v>12699</v>
      </c>
      <c r="Z61" s="648" t="s">
        <v>12699</v>
      </c>
      <c r="AA61" s="648" t="s">
        <v>12699</v>
      </c>
      <c r="AB61" s="648" t="s">
        <v>12699</v>
      </c>
    </row>
    <row r="62" spans="1:28" ht="24.75" hidden="1" customHeight="1">
      <c r="A62" s="652">
        <v>61</v>
      </c>
      <c r="B62" s="653" t="s">
        <v>13677</v>
      </c>
      <c r="C62" s="653">
        <v>1003731957</v>
      </c>
      <c r="D62" s="654">
        <v>45732</v>
      </c>
      <c r="E62" s="655">
        <v>0.455312499998399</v>
      </c>
      <c r="F62" s="653" t="s">
        <v>13686</v>
      </c>
      <c r="G62" s="652">
        <v>1</v>
      </c>
      <c r="H62" s="653" t="s">
        <v>13700</v>
      </c>
      <c r="I62" s="656">
        <v>-381</v>
      </c>
      <c r="J62" s="656">
        <v>-396</v>
      </c>
      <c r="K62" s="656">
        <v>-396</v>
      </c>
      <c r="L62" s="656">
        <v>0</v>
      </c>
      <c r="M62" s="653" t="s">
        <v>13813</v>
      </c>
      <c r="N62" s="653">
        <v>13651169622</v>
      </c>
      <c r="O62" s="653" t="s">
        <v>12699</v>
      </c>
      <c r="P62" s="653" t="s">
        <v>12699</v>
      </c>
      <c r="Q62" s="653" t="s">
        <v>12699</v>
      </c>
      <c r="R62" s="653" t="s">
        <v>12699</v>
      </c>
      <c r="S62" s="653" t="s">
        <v>12699</v>
      </c>
      <c r="T62" s="653" t="s">
        <v>12699</v>
      </c>
      <c r="U62" s="653" t="s">
        <v>13815</v>
      </c>
      <c r="V62" s="656">
        <v>-396</v>
      </c>
      <c r="W62" s="654">
        <v>45732</v>
      </c>
      <c r="X62" s="655">
        <v>0.45521990740599</v>
      </c>
      <c r="Y62" s="653" t="s">
        <v>13816</v>
      </c>
      <c r="Z62" s="656">
        <v>-396</v>
      </c>
      <c r="AA62" s="654">
        <v>45732</v>
      </c>
      <c r="AB62" s="655">
        <v>0.465416666665988</v>
      </c>
    </row>
    <row r="63" spans="1:28" ht="24.75" hidden="1" customHeight="1">
      <c r="A63" s="647">
        <v>62</v>
      </c>
      <c r="B63" s="648" t="s">
        <v>13677</v>
      </c>
      <c r="C63" s="648">
        <v>1003735911</v>
      </c>
      <c r="D63" s="649">
        <v>45732</v>
      </c>
      <c r="E63" s="650">
        <v>0.455057870371093</v>
      </c>
      <c r="F63" s="648" t="s">
        <v>13686</v>
      </c>
      <c r="G63" s="647">
        <v>1</v>
      </c>
      <c r="H63" s="648" t="s">
        <v>13679</v>
      </c>
      <c r="I63" s="651">
        <v>-381</v>
      </c>
      <c r="J63" s="651">
        <v>-396</v>
      </c>
      <c r="K63" s="651">
        <v>0</v>
      </c>
      <c r="L63" s="651">
        <v>-15</v>
      </c>
      <c r="M63" s="648" t="s">
        <v>13813</v>
      </c>
      <c r="N63" s="648">
        <v>13651169622</v>
      </c>
      <c r="O63" s="648" t="s">
        <v>4521</v>
      </c>
      <c r="P63" s="651">
        <v>-1</v>
      </c>
      <c r="Q63" s="648" t="s">
        <v>13681</v>
      </c>
      <c r="R63" s="649">
        <v>45732</v>
      </c>
      <c r="S63" s="650">
        <v>0.466006944443507</v>
      </c>
      <c r="T63" s="648" t="s">
        <v>13817</v>
      </c>
      <c r="U63" s="648" t="s">
        <v>13818</v>
      </c>
      <c r="V63" s="651">
        <v>-396</v>
      </c>
      <c r="W63" s="649">
        <v>45732</v>
      </c>
      <c r="X63" s="650">
        <v>0.454976851851825</v>
      </c>
      <c r="Y63" s="648" t="s">
        <v>12699</v>
      </c>
      <c r="Z63" s="648" t="s">
        <v>12699</v>
      </c>
      <c r="AA63" s="648" t="s">
        <v>12699</v>
      </c>
      <c r="AB63" s="648" t="s">
        <v>12699</v>
      </c>
    </row>
    <row r="64" spans="1:28" ht="24.75" hidden="1" customHeight="1">
      <c r="A64" s="647">
        <v>63</v>
      </c>
      <c r="B64" s="648" t="s">
        <v>13677</v>
      </c>
      <c r="C64" s="648">
        <v>1003702988</v>
      </c>
      <c r="D64" s="649">
        <v>45732</v>
      </c>
      <c r="E64" s="650">
        <v>0.395486111112405</v>
      </c>
      <c r="F64" s="648" t="s">
        <v>13686</v>
      </c>
      <c r="G64" s="647">
        <v>1</v>
      </c>
      <c r="H64" s="648" t="s">
        <v>13679</v>
      </c>
      <c r="I64" s="651">
        <v>-381</v>
      </c>
      <c r="J64" s="651">
        <v>-396</v>
      </c>
      <c r="K64" s="651">
        <v>0</v>
      </c>
      <c r="L64" s="651">
        <v>-15</v>
      </c>
      <c r="M64" s="648" t="s">
        <v>13780</v>
      </c>
      <c r="N64" s="648">
        <v>18600810076</v>
      </c>
      <c r="O64" s="648" t="s">
        <v>4498</v>
      </c>
      <c r="P64" s="651">
        <v>-1</v>
      </c>
      <c r="Q64" s="648" t="s">
        <v>13681</v>
      </c>
      <c r="R64" s="649">
        <v>45732</v>
      </c>
      <c r="S64" s="650">
        <v>0.403495370370365</v>
      </c>
      <c r="T64" s="648" t="s">
        <v>13819</v>
      </c>
      <c r="U64" s="648" t="s">
        <v>13820</v>
      </c>
      <c r="V64" s="651">
        <v>-396</v>
      </c>
      <c r="W64" s="649">
        <v>45732</v>
      </c>
      <c r="X64" s="650">
        <v>0.395405092593137</v>
      </c>
      <c r="Y64" s="648" t="s">
        <v>12699</v>
      </c>
      <c r="Z64" s="648" t="s">
        <v>12699</v>
      </c>
      <c r="AA64" s="648" t="s">
        <v>12699</v>
      </c>
      <c r="AB64" s="648" t="s">
        <v>12699</v>
      </c>
    </row>
    <row r="65" spans="1:28" ht="24.75" hidden="1" customHeight="1">
      <c r="A65" s="647">
        <v>64</v>
      </c>
      <c r="B65" s="648" t="s">
        <v>13677</v>
      </c>
      <c r="C65" s="648">
        <v>1003703618</v>
      </c>
      <c r="D65" s="649">
        <v>45732</v>
      </c>
      <c r="E65" s="650">
        <v>0.365821759260143</v>
      </c>
      <c r="F65" s="648" t="s">
        <v>13760</v>
      </c>
      <c r="G65" s="647">
        <v>1</v>
      </c>
      <c r="H65" s="648" t="s">
        <v>13679</v>
      </c>
      <c r="I65" s="651">
        <v>-539</v>
      </c>
      <c r="J65" s="651">
        <v>-559</v>
      </c>
      <c r="K65" s="651">
        <v>0</v>
      </c>
      <c r="L65" s="651">
        <v>-20</v>
      </c>
      <c r="M65" s="648" t="s">
        <v>13821</v>
      </c>
      <c r="N65" s="648">
        <v>13510660342</v>
      </c>
      <c r="O65" s="648" t="s">
        <v>4521</v>
      </c>
      <c r="P65" s="651">
        <v>-1</v>
      </c>
      <c r="Q65" s="648" t="s">
        <v>13681</v>
      </c>
      <c r="R65" s="649">
        <v>45732</v>
      </c>
      <c r="S65" s="650">
        <v>0.371562500000437</v>
      </c>
      <c r="T65" s="648" t="s">
        <v>13822</v>
      </c>
      <c r="U65" s="648" t="s">
        <v>13823</v>
      </c>
      <c r="V65" s="651">
        <v>-559</v>
      </c>
      <c r="W65" s="649">
        <v>45732</v>
      </c>
      <c r="X65" s="650">
        <v>0.365740740740876</v>
      </c>
      <c r="Y65" s="648" t="s">
        <v>12699</v>
      </c>
      <c r="Z65" s="648" t="s">
        <v>12699</v>
      </c>
      <c r="AA65" s="648" t="s">
        <v>12699</v>
      </c>
      <c r="AB65" s="648" t="s">
        <v>12699</v>
      </c>
    </row>
    <row r="66" spans="1:28" ht="24.75" hidden="1" customHeight="1">
      <c r="A66" s="647">
        <v>65</v>
      </c>
      <c r="B66" s="648" t="s">
        <v>13677</v>
      </c>
      <c r="C66" s="648">
        <v>1003702625</v>
      </c>
      <c r="D66" s="649">
        <v>45732</v>
      </c>
      <c r="E66" s="650">
        <v>0.361354166667297</v>
      </c>
      <c r="F66" s="648" t="s">
        <v>13686</v>
      </c>
      <c r="G66" s="647">
        <v>1</v>
      </c>
      <c r="H66" s="648" t="s">
        <v>13679</v>
      </c>
      <c r="I66" s="651">
        <v>-381</v>
      </c>
      <c r="J66" s="651">
        <v>-396</v>
      </c>
      <c r="K66" s="651">
        <v>0</v>
      </c>
      <c r="L66" s="651">
        <v>-15</v>
      </c>
      <c r="M66" s="648" t="s">
        <v>13748</v>
      </c>
      <c r="N66" s="648">
        <v>18618335329</v>
      </c>
      <c r="O66" s="648" t="s">
        <v>4526</v>
      </c>
      <c r="P66" s="651">
        <v>-1</v>
      </c>
      <c r="Q66" s="648" t="s">
        <v>13681</v>
      </c>
      <c r="R66" s="649">
        <v>45732</v>
      </c>
      <c r="S66" s="650">
        <v>0.366006944444962</v>
      </c>
      <c r="T66" s="648" t="s">
        <v>13824</v>
      </c>
      <c r="U66" s="648" t="s">
        <v>13825</v>
      </c>
      <c r="V66" s="651">
        <v>-396</v>
      </c>
      <c r="W66" s="649">
        <v>45732</v>
      </c>
      <c r="X66" s="650">
        <v>0.361284722221171</v>
      </c>
      <c r="Y66" s="648" t="s">
        <v>12699</v>
      </c>
      <c r="Z66" s="648" t="s">
        <v>12699</v>
      </c>
      <c r="AA66" s="648" t="s">
        <v>12699</v>
      </c>
      <c r="AB66" s="648" t="s">
        <v>12699</v>
      </c>
    </row>
    <row r="67" spans="1:28" ht="24.75" hidden="1" customHeight="1">
      <c r="A67" s="647">
        <v>66</v>
      </c>
      <c r="B67" s="648" t="s">
        <v>13677</v>
      </c>
      <c r="C67" s="648">
        <v>1003700606</v>
      </c>
      <c r="D67" s="649">
        <v>45732</v>
      </c>
      <c r="E67" s="650">
        <v>0.356342592593137</v>
      </c>
      <c r="F67" s="648" t="s">
        <v>13686</v>
      </c>
      <c r="G67" s="647">
        <v>1</v>
      </c>
      <c r="H67" s="648" t="s">
        <v>13679</v>
      </c>
      <c r="I67" s="651">
        <v>-381</v>
      </c>
      <c r="J67" s="651">
        <v>-396</v>
      </c>
      <c r="K67" s="651">
        <v>0</v>
      </c>
      <c r="L67" s="651">
        <v>-15</v>
      </c>
      <c r="M67" s="648" t="s">
        <v>12963</v>
      </c>
      <c r="N67" s="648">
        <v>18601361956</v>
      </c>
      <c r="O67" s="648" t="s">
        <v>4526</v>
      </c>
      <c r="P67" s="651">
        <v>-1</v>
      </c>
      <c r="Q67" s="648" t="s">
        <v>13681</v>
      </c>
      <c r="R67" s="649">
        <v>45732</v>
      </c>
      <c r="S67" s="650">
        <v>0.357696759259852</v>
      </c>
      <c r="T67" s="648" t="s">
        <v>13826</v>
      </c>
      <c r="U67" s="648" t="s">
        <v>13827</v>
      </c>
      <c r="V67" s="651">
        <v>-396</v>
      </c>
      <c r="W67" s="649">
        <v>45732</v>
      </c>
      <c r="X67" s="650">
        <v>0.356215277777665</v>
      </c>
      <c r="Y67" s="648" t="s">
        <v>12699</v>
      </c>
      <c r="Z67" s="648" t="s">
        <v>12699</v>
      </c>
      <c r="AA67" s="648" t="s">
        <v>12699</v>
      </c>
      <c r="AB67" s="648" t="s">
        <v>12699</v>
      </c>
    </row>
    <row r="68" spans="1:28" ht="24.75" hidden="1" customHeight="1">
      <c r="A68" s="647">
        <v>67</v>
      </c>
      <c r="B68" s="648" t="s">
        <v>13677</v>
      </c>
      <c r="C68" s="648">
        <v>1003700603</v>
      </c>
      <c r="D68" s="649">
        <v>45732</v>
      </c>
      <c r="E68" s="650">
        <v>0.356134259258397</v>
      </c>
      <c r="F68" s="648" t="s">
        <v>13686</v>
      </c>
      <c r="G68" s="647">
        <v>1</v>
      </c>
      <c r="H68" s="648" t="s">
        <v>13679</v>
      </c>
      <c r="I68" s="651">
        <v>-381</v>
      </c>
      <c r="J68" s="651">
        <v>-396</v>
      </c>
      <c r="K68" s="651">
        <v>0</v>
      </c>
      <c r="L68" s="651">
        <v>-15</v>
      </c>
      <c r="M68" s="648" t="s">
        <v>12963</v>
      </c>
      <c r="N68" s="648">
        <v>18601361956</v>
      </c>
      <c r="O68" s="648" t="s">
        <v>4526</v>
      </c>
      <c r="P68" s="651">
        <v>-1</v>
      </c>
      <c r="Q68" s="648" t="s">
        <v>13681</v>
      </c>
      <c r="R68" s="649">
        <v>45732</v>
      </c>
      <c r="S68" s="650">
        <v>0.357673611109931</v>
      </c>
      <c r="T68" s="648" t="s">
        <v>13828</v>
      </c>
      <c r="U68" s="648" t="s">
        <v>13829</v>
      </c>
      <c r="V68" s="651">
        <v>-396</v>
      </c>
      <c r="W68" s="649">
        <v>45732</v>
      </c>
      <c r="X68" s="650">
        <v>0.356053240739129</v>
      </c>
      <c r="Y68" s="648" t="s">
        <v>12699</v>
      </c>
      <c r="Z68" s="648" t="s">
        <v>12699</v>
      </c>
      <c r="AA68" s="648" t="s">
        <v>12699</v>
      </c>
      <c r="AB68" s="648" t="s">
        <v>12699</v>
      </c>
    </row>
    <row r="69" spans="1:28" ht="24.75" hidden="1" customHeight="1">
      <c r="A69" s="647">
        <v>68</v>
      </c>
      <c r="B69" s="648" t="s">
        <v>13677</v>
      </c>
      <c r="C69" s="648">
        <v>1003703443</v>
      </c>
      <c r="D69" s="649">
        <v>45732</v>
      </c>
      <c r="E69" s="650">
        <v>0.350150462963939</v>
      </c>
      <c r="F69" s="648" t="s">
        <v>13686</v>
      </c>
      <c r="G69" s="647">
        <v>1</v>
      </c>
      <c r="H69" s="648" t="s">
        <v>13679</v>
      </c>
      <c r="I69" s="651">
        <v>-381</v>
      </c>
      <c r="J69" s="651">
        <v>-396</v>
      </c>
      <c r="K69" s="651">
        <v>0</v>
      </c>
      <c r="L69" s="651">
        <v>-15</v>
      </c>
      <c r="M69" s="648" t="s">
        <v>13830</v>
      </c>
      <c r="N69" s="648">
        <v>13810947565</v>
      </c>
      <c r="O69" s="648" t="s">
        <v>12699</v>
      </c>
      <c r="P69" s="648" t="s">
        <v>12699</v>
      </c>
      <c r="Q69" s="648" t="s">
        <v>12699</v>
      </c>
      <c r="R69" s="648" t="s">
        <v>12699</v>
      </c>
      <c r="S69" s="648" t="s">
        <v>12699</v>
      </c>
      <c r="T69" s="648" t="s">
        <v>12699</v>
      </c>
      <c r="U69" s="648" t="s">
        <v>13831</v>
      </c>
      <c r="V69" s="651">
        <v>-396</v>
      </c>
      <c r="W69" s="649">
        <v>45732</v>
      </c>
      <c r="X69" s="650">
        <v>0.350057870371529</v>
      </c>
      <c r="Y69" s="648" t="s">
        <v>12699</v>
      </c>
      <c r="Z69" s="648" t="s">
        <v>12699</v>
      </c>
      <c r="AA69" s="648" t="s">
        <v>12699</v>
      </c>
      <c r="AB69" s="648" t="s">
        <v>12699</v>
      </c>
    </row>
    <row r="70" spans="1:28" ht="24.75" hidden="1" customHeight="1">
      <c r="A70" s="647">
        <v>69</v>
      </c>
      <c r="B70" s="648" t="s">
        <v>13677</v>
      </c>
      <c r="C70" s="648">
        <v>1003702467</v>
      </c>
      <c r="D70" s="649">
        <v>45732</v>
      </c>
      <c r="E70" s="650">
        <v>0.348055555554311</v>
      </c>
      <c r="F70" s="648" t="s">
        <v>13686</v>
      </c>
      <c r="G70" s="647">
        <v>1</v>
      </c>
      <c r="H70" s="648" t="s">
        <v>13679</v>
      </c>
      <c r="I70" s="651">
        <v>-381</v>
      </c>
      <c r="J70" s="651">
        <v>-396</v>
      </c>
      <c r="K70" s="651">
        <v>0</v>
      </c>
      <c r="L70" s="651">
        <v>-15</v>
      </c>
      <c r="M70" s="648" t="s">
        <v>13830</v>
      </c>
      <c r="N70" s="648">
        <v>13810947565</v>
      </c>
      <c r="O70" s="648" t="s">
        <v>12699</v>
      </c>
      <c r="P70" s="648" t="s">
        <v>12699</v>
      </c>
      <c r="Q70" s="648" t="s">
        <v>12699</v>
      </c>
      <c r="R70" s="648" t="s">
        <v>12699</v>
      </c>
      <c r="S70" s="648" t="s">
        <v>12699</v>
      </c>
      <c r="T70" s="648" t="s">
        <v>12699</v>
      </c>
      <c r="U70" s="648" t="s">
        <v>13832</v>
      </c>
      <c r="V70" s="651">
        <v>-396</v>
      </c>
      <c r="W70" s="649">
        <v>45732</v>
      </c>
      <c r="X70" s="650">
        <v>0.34795138888876</v>
      </c>
      <c r="Y70" s="648" t="s">
        <v>12699</v>
      </c>
      <c r="Z70" s="648" t="s">
        <v>12699</v>
      </c>
      <c r="AA70" s="648" t="s">
        <v>12699</v>
      </c>
      <c r="AB70" s="648" t="s">
        <v>12699</v>
      </c>
    </row>
    <row r="71" spans="1:28" ht="24.75" hidden="1" customHeight="1">
      <c r="A71" s="647">
        <v>70</v>
      </c>
      <c r="B71" s="648" t="s">
        <v>13677</v>
      </c>
      <c r="C71" s="648">
        <v>1003700442</v>
      </c>
      <c r="D71" s="649">
        <v>45732</v>
      </c>
      <c r="E71" s="650">
        <v>0.339976851850224</v>
      </c>
      <c r="F71" s="648" t="s">
        <v>13686</v>
      </c>
      <c r="G71" s="647">
        <v>1</v>
      </c>
      <c r="H71" s="648" t="s">
        <v>13679</v>
      </c>
      <c r="I71" s="651">
        <v>-381</v>
      </c>
      <c r="J71" s="651">
        <v>-396</v>
      </c>
      <c r="K71" s="651">
        <v>0</v>
      </c>
      <c r="L71" s="651">
        <v>-15</v>
      </c>
      <c r="M71" s="648" t="s">
        <v>13833</v>
      </c>
      <c r="N71" s="648">
        <v>13764752798</v>
      </c>
      <c r="O71" s="648" t="s">
        <v>12699</v>
      </c>
      <c r="P71" s="648" t="s">
        <v>12699</v>
      </c>
      <c r="Q71" s="648" t="s">
        <v>12699</v>
      </c>
      <c r="R71" s="648" t="s">
        <v>12699</v>
      </c>
      <c r="S71" s="648" t="s">
        <v>12699</v>
      </c>
      <c r="T71" s="648" t="s">
        <v>12699</v>
      </c>
      <c r="U71" s="648" t="s">
        <v>13834</v>
      </c>
      <c r="V71" s="651">
        <v>-396</v>
      </c>
      <c r="W71" s="649">
        <v>45732</v>
      </c>
      <c r="X71" s="650">
        <v>0.33984953703839</v>
      </c>
      <c r="Y71" s="648" t="s">
        <v>12699</v>
      </c>
      <c r="Z71" s="648" t="s">
        <v>12699</v>
      </c>
      <c r="AA71" s="648" t="s">
        <v>12699</v>
      </c>
      <c r="AB71" s="648" t="s">
        <v>12699</v>
      </c>
    </row>
    <row r="72" spans="1:28" ht="24.75" hidden="1" customHeight="1">
      <c r="A72" s="647">
        <v>71</v>
      </c>
      <c r="B72" s="648" t="s">
        <v>13677</v>
      </c>
      <c r="C72" s="648">
        <v>1003700440</v>
      </c>
      <c r="D72" s="649">
        <v>45732</v>
      </c>
      <c r="E72" s="650">
        <v>0.339756944445981</v>
      </c>
      <c r="F72" s="648" t="s">
        <v>13686</v>
      </c>
      <c r="G72" s="647">
        <v>1</v>
      </c>
      <c r="H72" s="648" t="s">
        <v>13679</v>
      </c>
      <c r="I72" s="651">
        <v>-381</v>
      </c>
      <c r="J72" s="651">
        <v>-396</v>
      </c>
      <c r="K72" s="651">
        <v>0</v>
      </c>
      <c r="L72" s="651">
        <v>-15</v>
      </c>
      <c r="M72" s="648" t="s">
        <v>13833</v>
      </c>
      <c r="N72" s="648">
        <v>13764752798</v>
      </c>
      <c r="O72" s="648" t="s">
        <v>12699</v>
      </c>
      <c r="P72" s="648" t="s">
        <v>12699</v>
      </c>
      <c r="Q72" s="648" t="s">
        <v>12699</v>
      </c>
      <c r="R72" s="648" t="s">
        <v>12699</v>
      </c>
      <c r="S72" s="648" t="s">
        <v>12699</v>
      </c>
      <c r="T72" s="648" t="s">
        <v>12699</v>
      </c>
      <c r="U72" s="648" t="s">
        <v>13835</v>
      </c>
      <c r="V72" s="651">
        <v>-396</v>
      </c>
      <c r="W72" s="649">
        <v>45732</v>
      </c>
      <c r="X72" s="650">
        <v>0.339664351853571</v>
      </c>
      <c r="Y72" s="648" t="s">
        <v>12699</v>
      </c>
      <c r="Z72" s="648" t="s">
        <v>12699</v>
      </c>
      <c r="AA72" s="648" t="s">
        <v>12699</v>
      </c>
      <c r="AB72" s="648" t="s">
        <v>12699</v>
      </c>
    </row>
    <row r="73" spans="1:28" ht="24.75" hidden="1" customHeight="1">
      <c r="A73" s="647">
        <v>72</v>
      </c>
      <c r="B73" s="648" t="s">
        <v>13677</v>
      </c>
      <c r="C73" s="648">
        <v>1003703340</v>
      </c>
      <c r="D73" s="649">
        <v>45732</v>
      </c>
      <c r="E73" s="650">
        <v>0.338148148148321</v>
      </c>
      <c r="F73" s="648" t="s">
        <v>13686</v>
      </c>
      <c r="G73" s="647">
        <v>1</v>
      </c>
      <c r="H73" s="648" t="s">
        <v>13679</v>
      </c>
      <c r="I73" s="651">
        <v>-381</v>
      </c>
      <c r="J73" s="651">
        <v>-396</v>
      </c>
      <c r="K73" s="651">
        <v>0</v>
      </c>
      <c r="L73" s="651">
        <v>-15</v>
      </c>
      <c r="M73" s="648" t="s">
        <v>13365</v>
      </c>
      <c r="N73" s="648">
        <v>18518939600</v>
      </c>
      <c r="O73" s="648" t="s">
        <v>12699</v>
      </c>
      <c r="P73" s="648" t="s">
        <v>12699</v>
      </c>
      <c r="Q73" s="648" t="s">
        <v>12699</v>
      </c>
      <c r="R73" s="648" t="s">
        <v>12699</v>
      </c>
      <c r="S73" s="648" t="s">
        <v>12699</v>
      </c>
      <c r="T73" s="648" t="s">
        <v>12699</v>
      </c>
      <c r="U73" s="648" t="s">
        <v>13836</v>
      </c>
      <c r="V73" s="651">
        <v>-396</v>
      </c>
      <c r="W73" s="649">
        <v>45732</v>
      </c>
      <c r="X73" s="650">
        <v>0.337870370371093</v>
      </c>
      <c r="Y73" s="648" t="s">
        <v>12699</v>
      </c>
      <c r="Z73" s="648" t="s">
        <v>12699</v>
      </c>
      <c r="AA73" s="648" t="s">
        <v>12699</v>
      </c>
      <c r="AB73" s="648" t="s">
        <v>12699</v>
      </c>
    </row>
    <row r="74" spans="1:28" ht="24.75" hidden="1" customHeight="1">
      <c r="A74" s="647">
        <v>73</v>
      </c>
      <c r="B74" s="648" t="s">
        <v>13677</v>
      </c>
      <c r="C74" s="648">
        <v>1003701408</v>
      </c>
      <c r="D74" s="649">
        <v>45732</v>
      </c>
      <c r="E74" s="650">
        <v>0.336747685185401</v>
      </c>
      <c r="F74" s="648" t="s">
        <v>13686</v>
      </c>
      <c r="G74" s="647">
        <v>1</v>
      </c>
      <c r="H74" s="648" t="s">
        <v>13679</v>
      </c>
      <c r="I74" s="651">
        <v>-381</v>
      </c>
      <c r="J74" s="651">
        <v>-396</v>
      </c>
      <c r="K74" s="651">
        <v>0</v>
      </c>
      <c r="L74" s="651">
        <v>-15</v>
      </c>
      <c r="M74" s="648" t="s">
        <v>13837</v>
      </c>
      <c r="N74" s="648">
        <v>18600864997</v>
      </c>
      <c r="O74" s="648" t="s">
        <v>12699</v>
      </c>
      <c r="P74" s="648" t="s">
        <v>12699</v>
      </c>
      <c r="Q74" s="648" t="s">
        <v>12699</v>
      </c>
      <c r="R74" s="648" t="s">
        <v>12699</v>
      </c>
      <c r="S74" s="648" t="s">
        <v>12699</v>
      </c>
      <c r="T74" s="648" t="s">
        <v>12699</v>
      </c>
      <c r="U74" s="648" t="s">
        <v>13838</v>
      </c>
      <c r="V74" s="651">
        <v>-396</v>
      </c>
      <c r="W74" s="649">
        <v>45732</v>
      </c>
      <c r="X74" s="650">
        <v>0.33663194444307</v>
      </c>
      <c r="Y74" s="648" t="s">
        <v>12699</v>
      </c>
      <c r="Z74" s="648" t="s">
        <v>12699</v>
      </c>
      <c r="AA74" s="648" t="s">
        <v>12699</v>
      </c>
      <c r="AB74" s="648" t="s">
        <v>12699</v>
      </c>
    </row>
    <row r="75" spans="1:28" ht="24.75" hidden="1" customHeight="1">
      <c r="A75" s="647">
        <v>74</v>
      </c>
      <c r="B75" s="648" t="s">
        <v>13677</v>
      </c>
      <c r="C75" s="648">
        <v>1003670589</v>
      </c>
      <c r="D75" s="649">
        <v>45731</v>
      </c>
      <c r="E75" s="650">
        <v>0.963541666667879</v>
      </c>
      <c r="F75" s="648" t="s">
        <v>13779</v>
      </c>
      <c r="G75" s="647">
        <v>1</v>
      </c>
      <c r="H75" s="648" t="s">
        <v>13679</v>
      </c>
      <c r="I75" s="651">
        <v>-465</v>
      </c>
      <c r="J75" s="651">
        <v>-490</v>
      </c>
      <c r="K75" s="651">
        <v>0</v>
      </c>
      <c r="L75" s="651">
        <v>-25</v>
      </c>
      <c r="M75" s="648" t="s">
        <v>13839</v>
      </c>
      <c r="N75" s="648">
        <v>15801324035</v>
      </c>
      <c r="O75" s="648" t="s">
        <v>12699</v>
      </c>
      <c r="P75" s="648" t="s">
        <v>12699</v>
      </c>
      <c r="Q75" s="648" t="s">
        <v>12699</v>
      </c>
      <c r="R75" s="648" t="s">
        <v>12699</v>
      </c>
      <c r="S75" s="648" t="s">
        <v>12699</v>
      </c>
      <c r="T75" s="648" t="s">
        <v>12699</v>
      </c>
      <c r="U75" s="648" t="s">
        <v>13840</v>
      </c>
      <c r="V75" s="651">
        <v>-490</v>
      </c>
      <c r="W75" s="649">
        <v>45731</v>
      </c>
      <c r="X75" s="650">
        <v>0.963379629629344</v>
      </c>
      <c r="Y75" s="648" t="s">
        <v>12699</v>
      </c>
      <c r="Z75" s="648" t="s">
        <v>12699</v>
      </c>
      <c r="AA75" s="648" t="s">
        <v>12699</v>
      </c>
      <c r="AB75" s="648" t="s">
        <v>12699</v>
      </c>
    </row>
    <row r="76" spans="1:28" ht="24.75" hidden="1" customHeight="1">
      <c r="A76" s="662">
        <v>75</v>
      </c>
      <c r="B76" s="663" t="s">
        <v>13795</v>
      </c>
      <c r="C76" s="663">
        <v>1003589858</v>
      </c>
      <c r="D76" s="664">
        <v>45731</v>
      </c>
      <c r="E76" s="665">
        <v>0.719884259258834</v>
      </c>
      <c r="F76" s="663" t="s">
        <v>13705</v>
      </c>
      <c r="G76" s="662">
        <v>1</v>
      </c>
      <c r="H76" s="663" t="s">
        <v>13700</v>
      </c>
      <c r="I76" s="666">
        <v>-190</v>
      </c>
      <c r="J76" s="666">
        <v>0</v>
      </c>
      <c r="K76" s="666">
        <v>0</v>
      </c>
      <c r="L76" s="666">
        <v>0</v>
      </c>
      <c r="M76" s="663" t="s">
        <v>4881</v>
      </c>
      <c r="N76" s="663">
        <v>18601197897</v>
      </c>
      <c r="O76" s="663" t="s">
        <v>12699</v>
      </c>
      <c r="P76" s="663" t="s">
        <v>12699</v>
      </c>
      <c r="Q76" s="663" t="s">
        <v>12699</v>
      </c>
      <c r="R76" s="663" t="s">
        <v>12699</v>
      </c>
      <c r="S76" s="663" t="s">
        <v>12699</v>
      </c>
      <c r="T76" s="663" t="s">
        <v>12699</v>
      </c>
      <c r="U76" s="663" t="s">
        <v>12699</v>
      </c>
      <c r="V76" s="663" t="s">
        <v>12699</v>
      </c>
      <c r="W76" s="663" t="s">
        <v>12699</v>
      </c>
      <c r="X76" s="663" t="s">
        <v>12699</v>
      </c>
      <c r="Y76" s="663" t="s">
        <v>12699</v>
      </c>
      <c r="Z76" s="663" t="s">
        <v>12699</v>
      </c>
      <c r="AA76" s="663" t="s">
        <v>12699</v>
      </c>
      <c r="AB76" s="663" t="s">
        <v>12699</v>
      </c>
    </row>
    <row r="77" spans="1:28" ht="24.75" hidden="1" customHeight="1">
      <c r="A77" s="662">
        <v>76</v>
      </c>
      <c r="B77" s="663" t="s">
        <v>13795</v>
      </c>
      <c r="C77" s="663">
        <v>1003587316</v>
      </c>
      <c r="D77" s="664">
        <v>45731</v>
      </c>
      <c r="E77" s="665">
        <v>0.667488425926422</v>
      </c>
      <c r="F77" s="663" t="s">
        <v>13705</v>
      </c>
      <c r="G77" s="662">
        <v>1</v>
      </c>
      <c r="H77" s="663" t="s">
        <v>13700</v>
      </c>
      <c r="I77" s="666">
        <v>-190</v>
      </c>
      <c r="J77" s="666">
        <v>0</v>
      </c>
      <c r="K77" s="666">
        <v>0</v>
      </c>
      <c r="L77" s="666">
        <v>0</v>
      </c>
      <c r="M77" s="663" t="s">
        <v>4881</v>
      </c>
      <c r="N77" s="663">
        <v>18800000000</v>
      </c>
      <c r="O77" s="663" t="s">
        <v>12699</v>
      </c>
      <c r="P77" s="663" t="s">
        <v>12699</v>
      </c>
      <c r="Q77" s="663" t="s">
        <v>12699</v>
      </c>
      <c r="R77" s="663" t="s">
        <v>12699</v>
      </c>
      <c r="S77" s="663" t="s">
        <v>12699</v>
      </c>
      <c r="T77" s="663" t="s">
        <v>12699</v>
      </c>
      <c r="U77" s="663" t="s">
        <v>12699</v>
      </c>
      <c r="V77" s="663" t="s">
        <v>12699</v>
      </c>
      <c r="W77" s="663" t="s">
        <v>12699</v>
      </c>
      <c r="X77" s="663" t="s">
        <v>12699</v>
      </c>
      <c r="Y77" s="663" t="s">
        <v>12699</v>
      </c>
      <c r="Z77" s="663" t="s">
        <v>12699</v>
      </c>
      <c r="AA77" s="663" t="s">
        <v>12699</v>
      </c>
      <c r="AB77" s="663" t="s">
        <v>12699</v>
      </c>
    </row>
    <row r="78" spans="1:28" ht="24.75" hidden="1" customHeight="1">
      <c r="A78" s="647">
        <v>77</v>
      </c>
      <c r="B78" s="648" t="s">
        <v>13677</v>
      </c>
      <c r="C78" s="648">
        <v>1003490300</v>
      </c>
      <c r="D78" s="649">
        <v>45731</v>
      </c>
      <c r="E78" s="650">
        <v>0.439884259259998</v>
      </c>
      <c r="F78" s="648" t="s">
        <v>13756</v>
      </c>
      <c r="G78" s="647">
        <v>1</v>
      </c>
      <c r="H78" s="648" t="s">
        <v>13679</v>
      </c>
      <c r="I78" s="651">
        <v>-809</v>
      </c>
      <c r="J78" s="651">
        <v>-829</v>
      </c>
      <c r="K78" s="651">
        <v>0</v>
      </c>
      <c r="L78" s="651">
        <v>-20</v>
      </c>
      <c r="M78" s="648" t="s">
        <v>13841</v>
      </c>
      <c r="N78" s="648">
        <v>17611411175</v>
      </c>
      <c r="O78" s="648" t="s">
        <v>4498</v>
      </c>
      <c r="P78" s="651">
        <v>-1</v>
      </c>
      <c r="Q78" s="648" t="s">
        <v>13681</v>
      </c>
      <c r="R78" s="649">
        <v>45731</v>
      </c>
      <c r="S78" s="650">
        <v>0.443784722221608</v>
      </c>
      <c r="T78" s="648" t="s">
        <v>13842</v>
      </c>
      <c r="U78" s="648" t="s">
        <v>13843</v>
      </c>
      <c r="V78" s="651">
        <v>-829</v>
      </c>
      <c r="W78" s="649">
        <v>45731</v>
      </c>
      <c r="X78" s="650">
        <v>0.439780092590809</v>
      </c>
      <c r="Y78" s="648" t="s">
        <v>12699</v>
      </c>
      <c r="Z78" s="648" t="s">
        <v>12699</v>
      </c>
      <c r="AA78" s="648" t="s">
        <v>12699</v>
      </c>
      <c r="AB78" s="648" t="s">
        <v>12699</v>
      </c>
    </row>
    <row r="79" spans="1:28" ht="24.75" hidden="1" customHeight="1">
      <c r="A79" s="647">
        <v>78</v>
      </c>
      <c r="B79" s="648" t="s">
        <v>13677</v>
      </c>
      <c r="C79" s="648">
        <v>1003487379</v>
      </c>
      <c r="D79" s="649">
        <v>45731</v>
      </c>
      <c r="E79" s="650">
        <v>0.438796296297369</v>
      </c>
      <c r="F79" s="648" t="s">
        <v>13756</v>
      </c>
      <c r="G79" s="647">
        <v>1</v>
      </c>
      <c r="H79" s="648" t="s">
        <v>13679</v>
      </c>
      <c r="I79" s="651">
        <v>-809</v>
      </c>
      <c r="J79" s="651">
        <v>-829</v>
      </c>
      <c r="K79" s="651">
        <v>0</v>
      </c>
      <c r="L79" s="651">
        <v>-20</v>
      </c>
      <c r="M79" s="648" t="s">
        <v>13844</v>
      </c>
      <c r="N79" s="648">
        <v>13522107060</v>
      </c>
      <c r="O79" s="648" t="s">
        <v>4498</v>
      </c>
      <c r="P79" s="651">
        <v>-1</v>
      </c>
      <c r="Q79" s="648" t="s">
        <v>13681</v>
      </c>
      <c r="R79" s="649">
        <v>45731</v>
      </c>
      <c r="S79" s="650">
        <v>0.44239583333183</v>
      </c>
      <c r="T79" s="648" t="s">
        <v>13845</v>
      </c>
      <c r="U79" s="648" t="s">
        <v>13846</v>
      </c>
      <c r="V79" s="651">
        <v>-829</v>
      </c>
      <c r="W79" s="649">
        <v>45731</v>
      </c>
      <c r="X79" s="650">
        <v>0.438622685185692</v>
      </c>
      <c r="Y79" s="648" t="s">
        <v>12699</v>
      </c>
      <c r="Z79" s="648" t="s">
        <v>12699</v>
      </c>
      <c r="AA79" s="648" t="s">
        <v>12699</v>
      </c>
      <c r="AB79" s="648" t="s">
        <v>12699</v>
      </c>
    </row>
    <row r="80" spans="1:28" ht="24.75" hidden="1" customHeight="1">
      <c r="A80" s="647">
        <v>79</v>
      </c>
      <c r="B80" s="648" t="s">
        <v>13677</v>
      </c>
      <c r="C80" s="648">
        <v>1003468931</v>
      </c>
      <c r="D80" s="649">
        <v>45731</v>
      </c>
      <c r="E80" s="650">
        <v>0.416701388887304</v>
      </c>
      <c r="F80" s="648" t="s">
        <v>13779</v>
      </c>
      <c r="G80" s="647">
        <v>1</v>
      </c>
      <c r="H80" s="648" t="s">
        <v>13679</v>
      </c>
      <c r="I80" s="651">
        <v>-465</v>
      </c>
      <c r="J80" s="651">
        <v>-490</v>
      </c>
      <c r="K80" s="651">
        <v>0</v>
      </c>
      <c r="L80" s="651">
        <v>-25</v>
      </c>
      <c r="M80" s="648" t="s">
        <v>13833</v>
      </c>
      <c r="N80" s="648">
        <v>13764752798</v>
      </c>
      <c r="O80" s="648" t="s">
        <v>12699</v>
      </c>
      <c r="P80" s="648" t="s">
        <v>12699</v>
      </c>
      <c r="Q80" s="648" t="s">
        <v>12699</v>
      </c>
      <c r="R80" s="648" t="s">
        <v>12699</v>
      </c>
      <c r="S80" s="648" t="s">
        <v>12699</v>
      </c>
      <c r="T80" s="648" t="s">
        <v>12699</v>
      </c>
      <c r="U80" s="648" t="s">
        <v>13847</v>
      </c>
      <c r="V80" s="651">
        <v>-490</v>
      </c>
      <c r="W80" s="649">
        <v>45731</v>
      </c>
      <c r="X80" s="650">
        <v>0.416620370371675</v>
      </c>
      <c r="Y80" s="648" t="s">
        <v>12699</v>
      </c>
      <c r="Z80" s="648" t="s">
        <v>12699</v>
      </c>
      <c r="AA80" s="648" t="s">
        <v>12699</v>
      </c>
      <c r="AB80" s="648" t="s">
        <v>12699</v>
      </c>
    </row>
    <row r="81" spans="1:28" ht="24.75" hidden="1" customHeight="1">
      <c r="A81" s="647">
        <v>80</v>
      </c>
      <c r="B81" s="648" t="s">
        <v>13677</v>
      </c>
      <c r="C81" s="648">
        <v>1003468910</v>
      </c>
      <c r="D81" s="649">
        <v>45731</v>
      </c>
      <c r="E81" s="650">
        <v>0.415567129628471</v>
      </c>
      <c r="F81" s="648" t="s">
        <v>13779</v>
      </c>
      <c r="G81" s="647">
        <v>1</v>
      </c>
      <c r="H81" s="648" t="s">
        <v>13679</v>
      </c>
      <c r="I81" s="651">
        <v>-465</v>
      </c>
      <c r="J81" s="651">
        <v>-490</v>
      </c>
      <c r="K81" s="651">
        <v>0</v>
      </c>
      <c r="L81" s="651">
        <v>-25</v>
      </c>
      <c r="M81" s="648" t="s">
        <v>13833</v>
      </c>
      <c r="N81" s="648">
        <v>13764752798</v>
      </c>
      <c r="O81" s="648" t="s">
        <v>12699</v>
      </c>
      <c r="P81" s="648" t="s">
        <v>12699</v>
      </c>
      <c r="Q81" s="648" t="s">
        <v>12699</v>
      </c>
      <c r="R81" s="648" t="s">
        <v>12699</v>
      </c>
      <c r="S81" s="648" t="s">
        <v>12699</v>
      </c>
      <c r="T81" s="648" t="s">
        <v>12699</v>
      </c>
      <c r="U81" s="648" t="s">
        <v>13848</v>
      </c>
      <c r="V81" s="651">
        <v>-490</v>
      </c>
      <c r="W81" s="649">
        <v>45731</v>
      </c>
      <c r="X81" s="650">
        <v>0.415428240739857</v>
      </c>
      <c r="Y81" s="648" t="s">
        <v>12699</v>
      </c>
      <c r="Z81" s="648" t="s">
        <v>12699</v>
      </c>
      <c r="AA81" s="648" t="s">
        <v>12699</v>
      </c>
      <c r="AB81" s="648" t="s">
        <v>12699</v>
      </c>
    </row>
    <row r="82" spans="1:28" ht="24.75" hidden="1" customHeight="1">
      <c r="A82" s="647">
        <v>81</v>
      </c>
      <c r="B82" s="648" t="s">
        <v>13677</v>
      </c>
      <c r="C82" s="648">
        <v>1003466933</v>
      </c>
      <c r="D82" s="649">
        <v>45731</v>
      </c>
      <c r="E82" s="650">
        <v>0.410138888888469</v>
      </c>
      <c r="F82" s="648" t="s">
        <v>13779</v>
      </c>
      <c r="G82" s="647">
        <v>1</v>
      </c>
      <c r="H82" s="648" t="s">
        <v>13679</v>
      </c>
      <c r="I82" s="651">
        <v>-465</v>
      </c>
      <c r="J82" s="651">
        <v>-490</v>
      </c>
      <c r="K82" s="651">
        <v>0</v>
      </c>
      <c r="L82" s="651">
        <v>-25</v>
      </c>
      <c r="M82" s="648" t="s">
        <v>12963</v>
      </c>
      <c r="N82" s="648">
        <v>18601361956</v>
      </c>
      <c r="O82" s="648" t="s">
        <v>4526</v>
      </c>
      <c r="P82" s="651">
        <v>-1</v>
      </c>
      <c r="Q82" s="648" t="s">
        <v>13681</v>
      </c>
      <c r="R82" s="649">
        <v>45731</v>
      </c>
      <c r="S82" s="650">
        <v>0.42158564814963</v>
      </c>
      <c r="T82" s="648" t="s">
        <v>13849</v>
      </c>
      <c r="U82" s="648" t="s">
        <v>13850</v>
      </c>
      <c r="V82" s="651">
        <v>-490</v>
      </c>
      <c r="W82" s="649">
        <v>45731</v>
      </c>
      <c r="X82" s="650">
        <v>0.410034722222918</v>
      </c>
      <c r="Y82" s="648" t="s">
        <v>12699</v>
      </c>
      <c r="Z82" s="648" t="s">
        <v>12699</v>
      </c>
      <c r="AA82" s="648" t="s">
        <v>12699</v>
      </c>
      <c r="AB82" s="648" t="s">
        <v>12699</v>
      </c>
    </row>
    <row r="83" spans="1:28" ht="24.75" hidden="1" customHeight="1">
      <c r="A83" s="647">
        <v>82</v>
      </c>
      <c r="B83" s="648" t="s">
        <v>13677</v>
      </c>
      <c r="C83" s="648">
        <v>1003469815</v>
      </c>
      <c r="D83" s="649">
        <v>45731</v>
      </c>
      <c r="E83" s="650">
        <v>0.40995370370365</v>
      </c>
      <c r="F83" s="648" t="s">
        <v>13779</v>
      </c>
      <c r="G83" s="647">
        <v>1</v>
      </c>
      <c r="H83" s="648" t="s">
        <v>13679</v>
      </c>
      <c r="I83" s="651">
        <v>-465</v>
      </c>
      <c r="J83" s="651">
        <v>-490</v>
      </c>
      <c r="K83" s="651">
        <v>0</v>
      </c>
      <c r="L83" s="651">
        <v>-25</v>
      </c>
      <c r="M83" s="648" t="s">
        <v>12963</v>
      </c>
      <c r="N83" s="648">
        <v>18601361956</v>
      </c>
      <c r="O83" s="648" t="s">
        <v>4526</v>
      </c>
      <c r="P83" s="651">
        <v>-1</v>
      </c>
      <c r="Q83" s="648" t="s">
        <v>13681</v>
      </c>
      <c r="R83" s="649">
        <v>45731</v>
      </c>
      <c r="S83" s="650">
        <v>0.421562499999709</v>
      </c>
      <c r="T83" s="648" t="s">
        <v>13851</v>
      </c>
      <c r="U83" s="648" t="s">
        <v>13852</v>
      </c>
      <c r="V83" s="651">
        <v>-490</v>
      </c>
      <c r="W83" s="649">
        <v>45731</v>
      </c>
      <c r="X83" s="650">
        <v>0.409884259257524</v>
      </c>
      <c r="Y83" s="648" t="s">
        <v>12699</v>
      </c>
      <c r="Z83" s="648" t="s">
        <v>12699</v>
      </c>
      <c r="AA83" s="648" t="s">
        <v>12699</v>
      </c>
      <c r="AB83" s="648" t="s">
        <v>12699</v>
      </c>
    </row>
    <row r="84" spans="1:28" ht="24.75" hidden="1" customHeight="1">
      <c r="A84" s="647">
        <v>83</v>
      </c>
      <c r="B84" s="648" t="s">
        <v>13677</v>
      </c>
      <c r="C84" s="648">
        <v>1003466724</v>
      </c>
      <c r="D84" s="649">
        <v>45731</v>
      </c>
      <c r="E84" s="650">
        <v>0.396770833332994</v>
      </c>
      <c r="F84" s="648" t="s">
        <v>13752</v>
      </c>
      <c r="G84" s="647">
        <v>1</v>
      </c>
      <c r="H84" s="648" t="s">
        <v>13679</v>
      </c>
      <c r="I84" s="651">
        <v>-1023</v>
      </c>
      <c r="J84" s="651">
        <v>-1043</v>
      </c>
      <c r="K84" s="651">
        <v>0</v>
      </c>
      <c r="L84" s="651">
        <v>-20</v>
      </c>
      <c r="M84" s="648" t="s">
        <v>13753</v>
      </c>
      <c r="N84" s="648">
        <v>13811981446</v>
      </c>
      <c r="O84" s="648" t="s">
        <v>4521</v>
      </c>
      <c r="P84" s="651">
        <v>-1</v>
      </c>
      <c r="Q84" s="648" t="s">
        <v>13681</v>
      </c>
      <c r="R84" s="649">
        <v>45731</v>
      </c>
      <c r="S84" s="650">
        <v>0.397951388888032</v>
      </c>
      <c r="T84" s="648" t="s">
        <v>13853</v>
      </c>
      <c r="U84" s="648" t="s">
        <v>13854</v>
      </c>
      <c r="V84" s="651">
        <v>-1043</v>
      </c>
      <c r="W84" s="649">
        <v>45731</v>
      </c>
      <c r="X84" s="650">
        <v>0.396689814813726</v>
      </c>
      <c r="Y84" s="648" t="s">
        <v>12699</v>
      </c>
      <c r="Z84" s="648" t="s">
        <v>12699</v>
      </c>
      <c r="AA84" s="648" t="s">
        <v>12699</v>
      </c>
      <c r="AB84" s="648" t="s">
        <v>12699</v>
      </c>
    </row>
    <row r="85" spans="1:28" ht="24.75" hidden="1" customHeight="1">
      <c r="A85" s="647">
        <v>84</v>
      </c>
      <c r="B85" s="648" t="s">
        <v>13677</v>
      </c>
      <c r="C85" s="648">
        <v>1003468276</v>
      </c>
      <c r="D85" s="649">
        <v>45731</v>
      </c>
      <c r="E85" s="650">
        <v>0.372719907409191</v>
      </c>
      <c r="F85" s="648" t="s">
        <v>13779</v>
      </c>
      <c r="G85" s="647">
        <v>1</v>
      </c>
      <c r="H85" s="648" t="s">
        <v>13679</v>
      </c>
      <c r="I85" s="651">
        <v>-465</v>
      </c>
      <c r="J85" s="651">
        <v>-490</v>
      </c>
      <c r="K85" s="651">
        <v>0</v>
      </c>
      <c r="L85" s="651">
        <v>-25</v>
      </c>
      <c r="M85" s="648" t="s">
        <v>13780</v>
      </c>
      <c r="N85" s="648">
        <v>18600810076</v>
      </c>
      <c r="O85" s="648" t="s">
        <v>4498</v>
      </c>
      <c r="P85" s="651">
        <v>-1</v>
      </c>
      <c r="Q85" s="648" t="s">
        <v>13681</v>
      </c>
      <c r="R85" s="649">
        <v>45731</v>
      </c>
      <c r="S85" s="650">
        <v>0.386840277777083</v>
      </c>
      <c r="T85" s="648" t="s">
        <v>13855</v>
      </c>
      <c r="U85" s="648" t="s">
        <v>13856</v>
      </c>
      <c r="V85" s="651">
        <v>-490</v>
      </c>
      <c r="W85" s="649">
        <v>45731</v>
      </c>
      <c r="X85" s="650">
        <v>0.372592592593719</v>
      </c>
      <c r="Y85" s="648" t="s">
        <v>12699</v>
      </c>
      <c r="Z85" s="648" t="s">
        <v>12699</v>
      </c>
      <c r="AA85" s="648" t="s">
        <v>12699</v>
      </c>
      <c r="AB85" s="648" t="s">
        <v>12699</v>
      </c>
    </row>
    <row r="86" spans="1:28" ht="24.75" hidden="1" customHeight="1">
      <c r="A86" s="647">
        <v>85</v>
      </c>
      <c r="B86" s="648" t="s">
        <v>13677</v>
      </c>
      <c r="C86" s="648">
        <v>1003466236</v>
      </c>
      <c r="D86" s="649">
        <v>45731</v>
      </c>
      <c r="E86" s="650">
        <v>0.365208333332703</v>
      </c>
      <c r="F86" s="648" t="s">
        <v>13760</v>
      </c>
      <c r="G86" s="647">
        <v>1</v>
      </c>
      <c r="H86" s="648" t="s">
        <v>13679</v>
      </c>
      <c r="I86" s="651">
        <v>-539</v>
      </c>
      <c r="J86" s="651">
        <v>-559</v>
      </c>
      <c r="K86" s="651">
        <v>0</v>
      </c>
      <c r="L86" s="651">
        <v>-20</v>
      </c>
      <c r="M86" s="648" t="s">
        <v>13844</v>
      </c>
      <c r="N86" s="648">
        <v>13601388350</v>
      </c>
      <c r="O86" s="648" t="s">
        <v>4521</v>
      </c>
      <c r="P86" s="651">
        <v>-1</v>
      </c>
      <c r="Q86" s="648" t="s">
        <v>13681</v>
      </c>
      <c r="R86" s="649">
        <v>45731</v>
      </c>
      <c r="S86" s="650">
        <v>0.368773148147739</v>
      </c>
      <c r="T86" s="648" t="s">
        <v>13857</v>
      </c>
      <c r="U86" s="648" t="s">
        <v>13858</v>
      </c>
      <c r="V86" s="651">
        <v>-559</v>
      </c>
      <c r="W86" s="649">
        <v>45731</v>
      </c>
      <c r="X86" s="650">
        <v>0.365023148147884</v>
      </c>
      <c r="Y86" s="648" t="s">
        <v>12699</v>
      </c>
      <c r="Z86" s="648" t="s">
        <v>12699</v>
      </c>
      <c r="AA86" s="648" t="s">
        <v>12699</v>
      </c>
      <c r="AB86" s="648" t="s">
        <v>12699</v>
      </c>
    </row>
    <row r="87" spans="1:28" ht="24.75" hidden="1" customHeight="1">
      <c r="A87" s="647">
        <v>86</v>
      </c>
      <c r="B87" s="648" t="s">
        <v>13677</v>
      </c>
      <c r="C87" s="648">
        <v>1003467228</v>
      </c>
      <c r="D87" s="649">
        <v>45731</v>
      </c>
      <c r="E87" s="650">
        <v>0.364062500000728</v>
      </c>
      <c r="F87" s="648" t="s">
        <v>13760</v>
      </c>
      <c r="G87" s="647">
        <v>1</v>
      </c>
      <c r="H87" s="648" t="s">
        <v>13679</v>
      </c>
      <c r="I87" s="651">
        <v>-539</v>
      </c>
      <c r="J87" s="651">
        <v>-559</v>
      </c>
      <c r="K87" s="651">
        <v>0</v>
      </c>
      <c r="L87" s="651">
        <v>-20</v>
      </c>
      <c r="M87" s="648" t="s">
        <v>13859</v>
      </c>
      <c r="N87" s="648">
        <v>15629002877</v>
      </c>
      <c r="O87" s="648" t="s">
        <v>4492</v>
      </c>
      <c r="P87" s="651">
        <v>-1</v>
      </c>
      <c r="Q87" s="648" t="s">
        <v>13681</v>
      </c>
      <c r="R87" s="649">
        <v>45731</v>
      </c>
      <c r="S87" s="650">
        <v>0.366006944444962</v>
      </c>
      <c r="T87" s="648" t="s">
        <v>13860</v>
      </c>
      <c r="U87" s="648" t="s">
        <v>13861</v>
      </c>
      <c r="V87" s="651">
        <v>-559</v>
      </c>
      <c r="W87" s="649">
        <v>45731</v>
      </c>
      <c r="X87" s="650">
        <v>0.36398148148146</v>
      </c>
      <c r="Y87" s="648" t="s">
        <v>12699</v>
      </c>
      <c r="Z87" s="648" t="s">
        <v>12699</v>
      </c>
      <c r="AA87" s="648" t="s">
        <v>12699</v>
      </c>
      <c r="AB87" s="648" t="s">
        <v>12699</v>
      </c>
    </row>
    <row r="88" spans="1:28" ht="24.75" hidden="1" customHeight="1">
      <c r="A88" s="647">
        <v>87</v>
      </c>
      <c r="B88" s="648" t="s">
        <v>13677</v>
      </c>
      <c r="C88" s="648">
        <v>1003468159</v>
      </c>
      <c r="D88" s="649">
        <v>45731</v>
      </c>
      <c r="E88" s="650">
        <v>0.363564814815618</v>
      </c>
      <c r="F88" s="648" t="s">
        <v>13760</v>
      </c>
      <c r="G88" s="647">
        <v>1</v>
      </c>
      <c r="H88" s="648" t="s">
        <v>13679</v>
      </c>
      <c r="I88" s="651">
        <v>-539</v>
      </c>
      <c r="J88" s="651">
        <v>-559</v>
      </c>
      <c r="K88" s="651">
        <v>0</v>
      </c>
      <c r="L88" s="651">
        <v>-20</v>
      </c>
      <c r="M88" s="648" t="s">
        <v>13862</v>
      </c>
      <c r="N88" s="648">
        <v>18811451068</v>
      </c>
      <c r="O88" s="648" t="s">
        <v>12699</v>
      </c>
      <c r="P88" s="648" t="s">
        <v>12699</v>
      </c>
      <c r="Q88" s="648" t="s">
        <v>12699</v>
      </c>
      <c r="R88" s="648" t="s">
        <v>12699</v>
      </c>
      <c r="S88" s="648" t="s">
        <v>12699</v>
      </c>
      <c r="T88" s="648" t="s">
        <v>12699</v>
      </c>
      <c r="U88" s="648" t="s">
        <v>13863</v>
      </c>
      <c r="V88" s="651">
        <v>-559</v>
      </c>
      <c r="W88" s="649">
        <v>45731</v>
      </c>
      <c r="X88" s="650">
        <v>0.36348379629635</v>
      </c>
      <c r="Y88" s="648" t="s">
        <v>12699</v>
      </c>
      <c r="Z88" s="648" t="s">
        <v>12699</v>
      </c>
      <c r="AA88" s="648" t="s">
        <v>12699</v>
      </c>
      <c r="AB88" s="648" t="s">
        <v>12699</v>
      </c>
    </row>
    <row r="89" spans="1:28" ht="24.75" hidden="1" customHeight="1">
      <c r="A89" s="652">
        <v>88</v>
      </c>
      <c r="B89" s="653" t="s">
        <v>13677</v>
      </c>
      <c r="C89" s="653">
        <v>1003469111</v>
      </c>
      <c r="D89" s="654">
        <v>45731</v>
      </c>
      <c r="E89" s="655">
        <v>0.36258101851854</v>
      </c>
      <c r="F89" s="653" t="s">
        <v>13760</v>
      </c>
      <c r="G89" s="652">
        <v>1</v>
      </c>
      <c r="H89" s="653" t="s">
        <v>13700</v>
      </c>
      <c r="I89" s="656">
        <v>-539</v>
      </c>
      <c r="J89" s="656">
        <v>-559</v>
      </c>
      <c r="K89" s="656">
        <v>-559</v>
      </c>
      <c r="L89" s="656">
        <v>0</v>
      </c>
      <c r="M89" s="653" t="s">
        <v>4492</v>
      </c>
      <c r="N89" s="653">
        <v>13910231129</v>
      </c>
      <c r="O89" s="653" t="s">
        <v>12699</v>
      </c>
      <c r="P89" s="653" t="s">
        <v>12699</v>
      </c>
      <c r="Q89" s="653" t="s">
        <v>12699</v>
      </c>
      <c r="R89" s="653" t="s">
        <v>12699</v>
      </c>
      <c r="S89" s="653" t="s">
        <v>12699</v>
      </c>
      <c r="T89" s="653" t="s">
        <v>12699</v>
      </c>
      <c r="U89" s="653" t="s">
        <v>13864</v>
      </c>
      <c r="V89" s="656">
        <v>-559</v>
      </c>
      <c r="W89" s="654">
        <v>45731</v>
      </c>
      <c r="X89" s="655">
        <v>0.362465277776209</v>
      </c>
      <c r="Y89" s="653" t="s">
        <v>13865</v>
      </c>
      <c r="Z89" s="656">
        <v>-559</v>
      </c>
      <c r="AA89" s="654">
        <v>45731</v>
      </c>
      <c r="AB89" s="655">
        <v>0.368726851851534</v>
      </c>
    </row>
    <row r="90" spans="1:28" ht="24.75" hidden="1" customHeight="1">
      <c r="A90" s="652">
        <v>89</v>
      </c>
      <c r="B90" s="653" t="s">
        <v>13677</v>
      </c>
      <c r="C90" s="653">
        <v>1003287598</v>
      </c>
      <c r="D90" s="654">
        <v>45730</v>
      </c>
      <c r="E90" s="655">
        <v>0.569791666664969</v>
      </c>
      <c r="F90" s="653" t="s">
        <v>13806</v>
      </c>
      <c r="G90" s="652">
        <v>1</v>
      </c>
      <c r="H90" s="653" t="s">
        <v>13700</v>
      </c>
      <c r="I90" s="656">
        <v>-410</v>
      </c>
      <c r="J90" s="656">
        <v>-420</v>
      </c>
      <c r="K90" s="656">
        <v>-420</v>
      </c>
      <c r="L90" s="656">
        <v>0</v>
      </c>
      <c r="M90" s="653" t="s">
        <v>13866</v>
      </c>
      <c r="N90" s="653">
        <v>15110133454</v>
      </c>
      <c r="O90" s="653" t="s">
        <v>12699</v>
      </c>
      <c r="P90" s="653" t="s">
        <v>12699</v>
      </c>
      <c r="Q90" s="653" t="s">
        <v>12699</v>
      </c>
      <c r="R90" s="653" t="s">
        <v>12699</v>
      </c>
      <c r="S90" s="653" t="s">
        <v>12699</v>
      </c>
      <c r="T90" s="653" t="s">
        <v>12699</v>
      </c>
      <c r="U90" s="653" t="s">
        <v>13867</v>
      </c>
      <c r="V90" s="656">
        <v>-420</v>
      </c>
      <c r="W90" s="654">
        <v>45730</v>
      </c>
      <c r="X90" s="655">
        <v>0.569583333333867</v>
      </c>
      <c r="Y90" s="653" t="s">
        <v>13868</v>
      </c>
      <c r="Z90" s="656">
        <v>-420</v>
      </c>
      <c r="AA90" s="654">
        <v>45730</v>
      </c>
      <c r="AB90" s="655">
        <v>0.714976851850224</v>
      </c>
    </row>
    <row r="91" spans="1:28" ht="24.75" hidden="1" customHeight="1">
      <c r="A91" s="647">
        <v>90</v>
      </c>
      <c r="B91" s="648" t="s">
        <v>13677</v>
      </c>
      <c r="C91" s="648">
        <v>1003216934</v>
      </c>
      <c r="D91" s="649">
        <v>45730</v>
      </c>
      <c r="E91" s="650">
        <v>0.416793981479714</v>
      </c>
      <c r="F91" s="648" t="s">
        <v>13686</v>
      </c>
      <c r="G91" s="647">
        <v>1</v>
      </c>
      <c r="H91" s="648" t="s">
        <v>13679</v>
      </c>
      <c r="I91" s="651">
        <v>-333</v>
      </c>
      <c r="J91" s="651">
        <v>-348</v>
      </c>
      <c r="K91" s="651">
        <v>0</v>
      </c>
      <c r="L91" s="651">
        <v>-15</v>
      </c>
      <c r="M91" s="648" t="s">
        <v>13833</v>
      </c>
      <c r="N91" s="648">
        <v>13764752798</v>
      </c>
      <c r="O91" s="648" t="s">
        <v>12699</v>
      </c>
      <c r="P91" s="648" t="s">
        <v>12699</v>
      </c>
      <c r="Q91" s="648" t="s">
        <v>12699</v>
      </c>
      <c r="R91" s="648" t="s">
        <v>12699</v>
      </c>
      <c r="S91" s="648" t="s">
        <v>12699</v>
      </c>
      <c r="T91" s="648" t="s">
        <v>12699</v>
      </c>
      <c r="U91" s="648" t="s">
        <v>13869</v>
      </c>
      <c r="V91" s="651">
        <v>-348</v>
      </c>
      <c r="W91" s="649">
        <v>45730</v>
      </c>
      <c r="X91" s="650">
        <v>0.416666666667879</v>
      </c>
      <c r="Y91" s="648" t="s">
        <v>12699</v>
      </c>
      <c r="Z91" s="648" t="s">
        <v>12699</v>
      </c>
      <c r="AA91" s="648" t="s">
        <v>12699</v>
      </c>
      <c r="AB91" s="648" t="s">
        <v>12699</v>
      </c>
    </row>
    <row r="92" spans="1:28" ht="24.75" hidden="1" customHeight="1">
      <c r="A92" s="647">
        <v>91</v>
      </c>
      <c r="B92" s="648" t="s">
        <v>13677</v>
      </c>
      <c r="C92" s="648">
        <v>1003217879</v>
      </c>
      <c r="D92" s="649">
        <v>45730</v>
      </c>
      <c r="E92" s="650">
        <v>0.416307870371384</v>
      </c>
      <c r="F92" s="648" t="s">
        <v>13686</v>
      </c>
      <c r="G92" s="647">
        <v>1</v>
      </c>
      <c r="H92" s="648" t="s">
        <v>13679</v>
      </c>
      <c r="I92" s="651">
        <v>-333</v>
      </c>
      <c r="J92" s="651">
        <v>-348</v>
      </c>
      <c r="K92" s="651">
        <v>0</v>
      </c>
      <c r="L92" s="651">
        <v>-15</v>
      </c>
      <c r="M92" s="648" t="s">
        <v>13833</v>
      </c>
      <c r="N92" s="648">
        <v>13764752798</v>
      </c>
      <c r="O92" s="648" t="s">
        <v>12699</v>
      </c>
      <c r="P92" s="648" t="s">
        <v>12699</v>
      </c>
      <c r="Q92" s="648" t="s">
        <v>12699</v>
      </c>
      <c r="R92" s="648" t="s">
        <v>12699</v>
      </c>
      <c r="S92" s="648" t="s">
        <v>12699</v>
      </c>
      <c r="T92" s="648" t="s">
        <v>12699</v>
      </c>
      <c r="U92" s="648" t="s">
        <v>13870</v>
      </c>
      <c r="V92" s="651">
        <v>-348</v>
      </c>
      <c r="W92" s="649">
        <v>45730</v>
      </c>
      <c r="X92" s="650">
        <v>0.416215277778974</v>
      </c>
      <c r="Y92" s="648" t="s">
        <v>12699</v>
      </c>
      <c r="Z92" s="648" t="s">
        <v>12699</v>
      </c>
      <c r="AA92" s="648" t="s">
        <v>12699</v>
      </c>
      <c r="AB92" s="648" t="s">
        <v>12699</v>
      </c>
    </row>
    <row r="93" spans="1:28" ht="24.75" hidden="1" customHeight="1">
      <c r="A93" s="647">
        <v>92</v>
      </c>
      <c r="B93" s="648" t="s">
        <v>13677</v>
      </c>
      <c r="C93" s="648">
        <v>1003215421</v>
      </c>
      <c r="D93" s="649">
        <v>45730</v>
      </c>
      <c r="E93" s="650">
        <v>0.374421296295623</v>
      </c>
      <c r="F93" s="648" t="s">
        <v>13871</v>
      </c>
      <c r="G93" s="647">
        <v>1</v>
      </c>
      <c r="H93" s="648" t="s">
        <v>13679</v>
      </c>
      <c r="I93" s="651">
        <v>-427</v>
      </c>
      <c r="J93" s="651">
        <v>-447</v>
      </c>
      <c r="K93" s="651">
        <v>0</v>
      </c>
      <c r="L93" s="651">
        <v>-20</v>
      </c>
      <c r="M93" s="648" t="s">
        <v>13872</v>
      </c>
      <c r="N93" s="648">
        <v>15757791032</v>
      </c>
      <c r="O93" s="648" t="s">
        <v>4521</v>
      </c>
      <c r="P93" s="651">
        <v>-1</v>
      </c>
      <c r="Q93" s="648" t="s">
        <v>13681</v>
      </c>
      <c r="R93" s="649">
        <v>45730</v>
      </c>
      <c r="S93" s="650">
        <v>0.384062500001164</v>
      </c>
      <c r="T93" s="648" t="s">
        <v>13873</v>
      </c>
      <c r="U93" s="648" t="s">
        <v>13874</v>
      </c>
      <c r="V93" s="651">
        <v>-447</v>
      </c>
      <c r="W93" s="649">
        <v>45730</v>
      </c>
      <c r="X93" s="650">
        <v>0.374351851853135</v>
      </c>
      <c r="Y93" s="648" t="s">
        <v>12699</v>
      </c>
      <c r="Z93" s="648" t="s">
        <v>12699</v>
      </c>
      <c r="AA93" s="648" t="s">
        <v>12699</v>
      </c>
      <c r="AB93" s="648" t="s">
        <v>12699</v>
      </c>
    </row>
    <row r="94" spans="1:28" ht="24.75" hidden="1" customHeight="1">
      <c r="A94" s="647">
        <v>93</v>
      </c>
      <c r="B94" s="648" t="s">
        <v>13677</v>
      </c>
      <c r="C94" s="648">
        <v>1003216387</v>
      </c>
      <c r="D94" s="649">
        <v>45730</v>
      </c>
      <c r="E94" s="650">
        <v>0.366736111111095</v>
      </c>
      <c r="F94" s="648" t="s">
        <v>13871</v>
      </c>
      <c r="G94" s="647">
        <v>1</v>
      </c>
      <c r="H94" s="648" t="s">
        <v>13679</v>
      </c>
      <c r="I94" s="651">
        <v>-427</v>
      </c>
      <c r="J94" s="651">
        <v>-447</v>
      </c>
      <c r="K94" s="651">
        <v>0</v>
      </c>
      <c r="L94" s="651">
        <v>-20</v>
      </c>
      <c r="M94" s="648" t="s">
        <v>13518</v>
      </c>
      <c r="N94" s="648">
        <v>18526424075</v>
      </c>
      <c r="O94" s="648" t="s">
        <v>12699</v>
      </c>
      <c r="P94" s="648" t="s">
        <v>12699</v>
      </c>
      <c r="Q94" s="648" t="s">
        <v>12699</v>
      </c>
      <c r="R94" s="648" t="s">
        <v>12699</v>
      </c>
      <c r="S94" s="648" t="s">
        <v>12699</v>
      </c>
      <c r="T94" s="648" t="s">
        <v>12699</v>
      </c>
      <c r="U94" s="648" t="s">
        <v>13875</v>
      </c>
      <c r="V94" s="651">
        <v>-447</v>
      </c>
      <c r="W94" s="649">
        <v>45730</v>
      </c>
      <c r="X94" s="650">
        <v>0.366608796295623</v>
      </c>
      <c r="Y94" s="648" t="s">
        <v>12699</v>
      </c>
      <c r="Z94" s="648" t="s">
        <v>12699</v>
      </c>
      <c r="AA94" s="648" t="s">
        <v>12699</v>
      </c>
      <c r="AB94" s="648" t="s">
        <v>12699</v>
      </c>
    </row>
    <row r="95" spans="1:28" ht="24.75" hidden="1" customHeight="1">
      <c r="A95" s="647">
        <v>94</v>
      </c>
      <c r="B95" s="648" t="s">
        <v>13677</v>
      </c>
      <c r="C95" s="648">
        <v>1002738829</v>
      </c>
      <c r="D95" s="649">
        <v>45727</v>
      </c>
      <c r="E95" s="650">
        <v>0.947858796294895</v>
      </c>
      <c r="F95" s="648" t="s">
        <v>13871</v>
      </c>
      <c r="G95" s="647">
        <v>1</v>
      </c>
      <c r="H95" s="648" t="s">
        <v>13679</v>
      </c>
      <c r="I95" s="651">
        <v>-539</v>
      </c>
      <c r="J95" s="651">
        <v>-559</v>
      </c>
      <c r="K95" s="651">
        <v>0</v>
      </c>
      <c r="L95" s="651">
        <v>-20</v>
      </c>
      <c r="M95" s="648" t="s">
        <v>13876</v>
      </c>
      <c r="N95" s="648">
        <v>18959229966</v>
      </c>
      <c r="O95" s="648" t="s">
        <v>12699</v>
      </c>
      <c r="P95" s="648" t="s">
        <v>12699</v>
      </c>
      <c r="Q95" s="648" t="s">
        <v>12699</v>
      </c>
      <c r="R95" s="648" t="s">
        <v>12699</v>
      </c>
      <c r="S95" s="648" t="s">
        <v>12699</v>
      </c>
      <c r="T95" s="648" t="s">
        <v>12699</v>
      </c>
      <c r="U95" s="648" t="s">
        <v>13877</v>
      </c>
      <c r="V95" s="651">
        <v>-559</v>
      </c>
      <c r="W95" s="649">
        <v>45727</v>
      </c>
      <c r="X95" s="650">
        <v>0.947766203702486</v>
      </c>
      <c r="Y95" s="648" t="s">
        <v>12699</v>
      </c>
      <c r="Z95" s="648" t="s">
        <v>12699</v>
      </c>
      <c r="AA95" s="648" t="s">
        <v>12699</v>
      </c>
      <c r="AB95" s="648" t="s">
        <v>12699</v>
      </c>
    </row>
    <row r="96" spans="1:28" ht="24.75" hidden="1" customHeight="1">
      <c r="A96" s="647">
        <v>95</v>
      </c>
      <c r="B96" s="648" t="s">
        <v>13677</v>
      </c>
      <c r="C96" s="648">
        <v>1002738810</v>
      </c>
      <c r="D96" s="649">
        <v>45727</v>
      </c>
      <c r="E96" s="650">
        <v>0.946631944443652</v>
      </c>
      <c r="F96" s="648" t="s">
        <v>13878</v>
      </c>
      <c r="G96" s="647">
        <v>1</v>
      </c>
      <c r="H96" s="648" t="s">
        <v>13679</v>
      </c>
      <c r="I96" s="651">
        <v>-809</v>
      </c>
      <c r="J96" s="651">
        <v>-829</v>
      </c>
      <c r="K96" s="651">
        <v>0</v>
      </c>
      <c r="L96" s="651">
        <v>-20</v>
      </c>
      <c r="M96" s="648" t="s">
        <v>13876</v>
      </c>
      <c r="N96" s="648">
        <v>18959229966</v>
      </c>
      <c r="O96" s="648" t="s">
        <v>12699</v>
      </c>
      <c r="P96" s="648" t="s">
        <v>12699</v>
      </c>
      <c r="Q96" s="648" t="s">
        <v>12699</v>
      </c>
      <c r="R96" s="648" t="s">
        <v>12699</v>
      </c>
      <c r="S96" s="648" t="s">
        <v>12699</v>
      </c>
      <c r="T96" s="648" t="s">
        <v>12699</v>
      </c>
      <c r="U96" s="648" t="s">
        <v>13879</v>
      </c>
      <c r="V96" s="651">
        <v>-829</v>
      </c>
      <c r="W96" s="649">
        <v>45727</v>
      </c>
      <c r="X96" s="650">
        <v>0.946331018520141</v>
      </c>
      <c r="Y96" s="648" t="s">
        <v>12699</v>
      </c>
      <c r="Z96" s="648" t="s">
        <v>12699</v>
      </c>
      <c r="AA96" s="648" t="s">
        <v>12699</v>
      </c>
      <c r="AB96" s="648" t="s">
        <v>12699</v>
      </c>
    </row>
    <row r="97" spans="1:28" ht="24.75" hidden="1" customHeight="1">
      <c r="A97" s="647">
        <v>96</v>
      </c>
      <c r="B97" s="648" t="s">
        <v>13677</v>
      </c>
      <c r="C97" s="648">
        <v>1002712352</v>
      </c>
      <c r="D97" s="649">
        <v>45727</v>
      </c>
      <c r="E97" s="650">
        <v>0.768472222222045</v>
      </c>
      <c r="F97" s="648" t="s">
        <v>13880</v>
      </c>
      <c r="G97" s="647">
        <v>1</v>
      </c>
      <c r="H97" s="648" t="s">
        <v>13679</v>
      </c>
      <c r="I97" s="651">
        <v>-818</v>
      </c>
      <c r="J97" s="651">
        <v>-838</v>
      </c>
      <c r="K97" s="651">
        <v>0</v>
      </c>
      <c r="L97" s="651">
        <v>-20</v>
      </c>
      <c r="M97" s="648" t="s">
        <v>13872</v>
      </c>
      <c r="N97" s="648">
        <v>15757791032</v>
      </c>
      <c r="O97" s="648" t="s">
        <v>4521</v>
      </c>
      <c r="P97" s="651">
        <v>-1</v>
      </c>
      <c r="Q97" s="648" t="s">
        <v>13681</v>
      </c>
      <c r="R97" s="649">
        <v>45728</v>
      </c>
      <c r="S97" s="650">
        <v>0.37989583333183</v>
      </c>
      <c r="T97" s="648" t="s">
        <v>13881</v>
      </c>
      <c r="U97" s="648" t="s">
        <v>13882</v>
      </c>
      <c r="V97" s="651">
        <v>-838</v>
      </c>
      <c r="W97" s="649">
        <v>45727</v>
      </c>
      <c r="X97" s="650">
        <v>0.768333333333431</v>
      </c>
      <c r="Y97" s="648" t="s">
        <v>12699</v>
      </c>
      <c r="Z97" s="648" t="s">
        <v>12699</v>
      </c>
      <c r="AA97" s="648" t="s">
        <v>12699</v>
      </c>
      <c r="AB97" s="648" t="s">
        <v>12699</v>
      </c>
    </row>
    <row r="98" spans="1:28" ht="24.75" hidden="1" customHeight="1">
      <c r="A98" s="647">
        <v>97</v>
      </c>
      <c r="B98" s="648" t="s">
        <v>13677</v>
      </c>
      <c r="C98" s="648">
        <v>1002562369</v>
      </c>
      <c r="D98" s="649">
        <v>45727</v>
      </c>
      <c r="E98" s="650">
        <v>0.376388888889778</v>
      </c>
      <c r="F98" s="648" t="s">
        <v>13883</v>
      </c>
      <c r="G98" s="647">
        <v>1</v>
      </c>
      <c r="H98" s="648" t="s">
        <v>13679</v>
      </c>
      <c r="I98" s="651">
        <v>-390</v>
      </c>
      <c r="J98" s="651">
        <v>-415</v>
      </c>
      <c r="K98" s="651">
        <v>0</v>
      </c>
      <c r="L98" s="651">
        <v>-25</v>
      </c>
      <c r="M98" s="648" t="s">
        <v>13884</v>
      </c>
      <c r="N98" s="648">
        <v>18601011785</v>
      </c>
      <c r="O98" s="648" t="s">
        <v>12699</v>
      </c>
      <c r="P98" s="648" t="s">
        <v>12699</v>
      </c>
      <c r="Q98" s="648" t="s">
        <v>12699</v>
      </c>
      <c r="R98" s="648" t="s">
        <v>12699</v>
      </c>
      <c r="S98" s="648" t="s">
        <v>12699</v>
      </c>
      <c r="T98" s="648" t="s">
        <v>12699</v>
      </c>
      <c r="U98" s="648" t="s">
        <v>13885</v>
      </c>
      <c r="V98" s="651">
        <v>-415</v>
      </c>
      <c r="W98" s="649">
        <v>45727</v>
      </c>
      <c r="X98" s="650">
        <v>0.376284722220589</v>
      </c>
      <c r="Y98" s="648" t="s">
        <v>12699</v>
      </c>
      <c r="Z98" s="648" t="s">
        <v>12699</v>
      </c>
      <c r="AA98" s="648" t="s">
        <v>12699</v>
      </c>
      <c r="AB98" s="648" t="s">
        <v>12699</v>
      </c>
    </row>
    <row r="99" spans="1:28" ht="24.75" hidden="1" customHeight="1">
      <c r="A99" s="647">
        <v>98</v>
      </c>
      <c r="B99" s="648" t="s">
        <v>13677</v>
      </c>
      <c r="C99" s="648">
        <v>1002403656</v>
      </c>
      <c r="D99" s="649">
        <v>45726</v>
      </c>
      <c r="E99" s="650">
        <v>0.598680555554893</v>
      </c>
      <c r="F99" s="648" t="s">
        <v>13878</v>
      </c>
      <c r="G99" s="647">
        <v>1</v>
      </c>
      <c r="H99" s="648" t="s">
        <v>13679</v>
      </c>
      <c r="I99" s="651">
        <v>-641</v>
      </c>
      <c r="J99" s="651">
        <v>-661</v>
      </c>
      <c r="K99" s="651">
        <v>0</v>
      </c>
      <c r="L99" s="651">
        <v>-20</v>
      </c>
      <c r="M99" s="648" t="s">
        <v>13886</v>
      </c>
      <c r="N99" s="648">
        <v>13391977187</v>
      </c>
      <c r="O99" s="648" t="s">
        <v>12699</v>
      </c>
      <c r="P99" s="648" t="s">
        <v>12699</v>
      </c>
      <c r="Q99" s="648" t="s">
        <v>12699</v>
      </c>
      <c r="R99" s="648" t="s">
        <v>12699</v>
      </c>
      <c r="S99" s="648" t="s">
        <v>12699</v>
      </c>
      <c r="T99" s="648" t="s">
        <v>12699</v>
      </c>
      <c r="U99" s="648" t="s">
        <v>13887</v>
      </c>
      <c r="V99" s="651">
        <v>-661</v>
      </c>
      <c r="W99" s="649">
        <v>45726</v>
      </c>
      <c r="X99" s="650">
        <v>0.598402777777665</v>
      </c>
      <c r="Y99" s="648" t="s">
        <v>12699</v>
      </c>
      <c r="Z99" s="648" t="s">
        <v>12699</v>
      </c>
      <c r="AA99" s="648" t="s">
        <v>12699</v>
      </c>
      <c r="AB99" s="648" t="s">
        <v>12699</v>
      </c>
    </row>
    <row r="100" spans="1:28" ht="24.75" hidden="1" customHeight="1">
      <c r="A100" s="647">
        <v>99</v>
      </c>
      <c r="B100" s="648" t="s">
        <v>13677</v>
      </c>
      <c r="C100" s="648">
        <v>1002403658</v>
      </c>
      <c r="D100" s="649">
        <v>45726</v>
      </c>
      <c r="E100" s="650">
        <v>0.598680555554893</v>
      </c>
      <c r="F100" s="648" t="s">
        <v>13878</v>
      </c>
      <c r="G100" s="647">
        <v>1</v>
      </c>
      <c r="H100" s="648" t="s">
        <v>13679</v>
      </c>
      <c r="I100" s="651">
        <v>-641</v>
      </c>
      <c r="J100" s="651">
        <v>-661</v>
      </c>
      <c r="K100" s="651">
        <v>0</v>
      </c>
      <c r="L100" s="651">
        <v>-20</v>
      </c>
      <c r="M100" s="648" t="s">
        <v>13888</v>
      </c>
      <c r="N100" s="648">
        <v>13581769117</v>
      </c>
      <c r="O100" s="648" t="s">
        <v>4526</v>
      </c>
      <c r="P100" s="651">
        <v>-1</v>
      </c>
      <c r="Q100" s="648" t="s">
        <v>13681</v>
      </c>
      <c r="R100" s="649">
        <v>45726</v>
      </c>
      <c r="S100" s="650">
        <v>0.600729166668316</v>
      </c>
      <c r="T100" s="648" t="s">
        <v>13889</v>
      </c>
      <c r="U100" s="648" t="s">
        <v>13890</v>
      </c>
      <c r="V100" s="651">
        <v>-661</v>
      </c>
      <c r="W100" s="649">
        <v>45726</v>
      </c>
      <c r="X100" s="650">
        <v>0.598310185185255</v>
      </c>
      <c r="Y100" s="648" t="s">
        <v>12699</v>
      </c>
      <c r="Z100" s="648" t="s">
        <v>12699</v>
      </c>
      <c r="AA100" s="648" t="s">
        <v>12699</v>
      </c>
      <c r="AB100" s="648" t="s">
        <v>12699</v>
      </c>
    </row>
    <row r="101" spans="1:28" ht="24.75" hidden="1" customHeight="1">
      <c r="A101" s="647">
        <v>100</v>
      </c>
      <c r="B101" s="648" t="s">
        <v>13677</v>
      </c>
      <c r="C101" s="648">
        <v>1002405500</v>
      </c>
      <c r="D101" s="649">
        <v>45726</v>
      </c>
      <c r="E101" s="650">
        <v>0.598668981481751</v>
      </c>
      <c r="F101" s="648" t="s">
        <v>13878</v>
      </c>
      <c r="G101" s="647">
        <v>1</v>
      </c>
      <c r="H101" s="648" t="s">
        <v>13679</v>
      </c>
      <c r="I101" s="651">
        <v>-641</v>
      </c>
      <c r="J101" s="651">
        <v>-661</v>
      </c>
      <c r="K101" s="651">
        <v>0</v>
      </c>
      <c r="L101" s="651">
        <v>-20</v>
      </c>
      <c r="M101" s="648" t="s">
        <v>13891</v>
      </c>
      <c r="N101" s="648">
        <v>18211197152</v>
      </c>
      <c r="O101" s="648" t="s">
        <v>12699</v>
      </c>
      <c r="P101" s="648" t="s">
        <v>12699</v>
      </c>
      <c r="Q101" s="648" t="s">
        <v>12699</v>
      </c>
      <c r="R101" s="648" t="s">
        <v>12699</v>
      </c>
      <c r="S101" s="648" t="s">
        <v>12699</v>
      </c>
      <c r="T101" s="648" t="s">
        <v>12699</v>
      </c>
      <c r="U101" s="648" t="s">
        <v>13892</v>
      </c>
      <c r="V101" s="651">
        <v>-661</v>
      </c>
      <c r="W101" s="649">
        <v>45726</v>
      </c>
      <c r="X101" s="650">
        <v>0.598495370370074</v>
      </c>
      <c r="Y101" s="648" t="s">
        <v>12699</v>
      </c>
      <c r="Z101" s="648" t="s">
        <v>12699</v>
      </c>
      <c r="AA101" s="648" t="s">
        <v>12699</v>
      </c>
      <c r="AB101" s="648" t="s">
        <v>12699</v>
      </c>
    </row>
    <row r="102" spans="1:28" ht="24.75" hidden="1" customHeight="1">
      <c r="A102" s="662">
        <v>101</v>
      </c>
      <c r="B102" s="663" t="s">
        <v>13795</v>
      </c>
      <c r="C102" s="663">
        <v>1002405501</v>
      </c>
      <c r="D102" s="664">
        <v>45726</v>
      </c>
      <c r="E102" s="665">
        <v>0.598668981481751</v>
      </c>
      <c r="F102" s="663" t="s">
        <v>13878</v>
      </c>
      <c r="G102" s="662">
        <v>1</v>
      </c>
      <c r="H102" s="663" t="s">
        <v>13893</v>
      </c>
      <c r="I102" s="666">
        <v>-641</v>
      </c>
      <c r="J102" s="666">
        <v>0</v>
      </c>
      <c r="K102" s="666">
        <v>0</v>
      </c>
      <c r="L102" s="666">
        <v>-641</v>
      </c>
      <c r="M102" s="663" t="s">
        <v>13888</v>
      </c>
      <c r="N102" s="663">
        <v>13581769117</v>
      </c>
      <c r="O102" s="663" t="s">
        <v>12699</v>
      </c>
      <c r="P102" s="663" t="s">
        <v>12699</v>
      </c>
      <c r="Q102" s="663" t="s">
        <v>12699</v>
      </c>
      <c r="R102" s="663" t="s">
        <v>12699</v>
      </c>
      <c r="S102" s="663" t="s">
        <v>12699</v>
      </c>
      <c r="T102" s="663" t="s">
        <v>12699</v>
      </c>
      <c r="U102" s="663" t="s">
        <v>12699</v>
      </c>
      <c r="V102" s="663" t="s">
        <v>12699</v>
      </c>
      <c r="W102" s="663" t="s">
        <v>12699</v>
      </c>
      <c r="X102" s="663" t="s">
        <v>12699</v>
      </c>
      <c r="Y102" s="663" t="s">
        <v>12699</v>
      </c>
      <c r="Z102" s="663" t="s">
        <v>12699</v>
      </c>
      <c r="AA102" s="663" t="s">
        <v>12699</v>
      </c>
      <c r="AB102" s="663" t="s">
        <v>12699</v>
      </c>
    </row>
    <row r="103" spans="1:28" ht="24.75" hidden="1" customHeight="1">
      <c r="A103" s="647">
        <v>102</v>
      </c>
      <c r="B103" s="648" t="s">
        <v>13677</v>
      </c>
      <c r="C103" s="648">
        <v>1002074794</v>
      </c>
      <c r="D103" s="649">
        <v>45725</v>
      </c>
      <c r="E103" s="650">
        <v>0.473807870370365</v>
      </c>
      <c r="F103" s="648" t="s">
        <v>13686</v>
      </c>
      <c r="G103" s="647">
        <v>1</v>
      </c>
      <c r="H103" s="648" t="s">
        <v>13679</v>
      </c>
      <c r="I103" s="651">
        <v>-381</v>
      </c>
      <c r="J103" s="651">
        <v>-396</v>
      </c>
      <c r="K103" s="651">
        <v>0</v>
      </c>
      <c r="L103" s="651">
        <v>-15</v>
      </c>
      <c r="M103" s="648" t="s">
        <v>13894</v>
      </c>
      <c r="N103" s="648">
        <v>13811429113</v>
      </c>
      <c r="O103" s="648" t="s">
        <v>4526</v>
      </c>
      <c r="P103" s="651">
        <v>-1</v>
      </c>
      <c r="Q103" s="648" t="s">
        <v>13681</v>
      </c>
      <c r="R103" s="649">
        <v>45725</v>
      </c>
      <c r="S103" s="650">
        <v>0.475717592591536</v>
      </c>
      <c r="T103" s="648" t="s">
        <v>13895</v>
      </c>
      <c r="U103" s="648" t="s">
        <v>13896</v>
      </c>
      <c r="V103" s="651">
        <v>-396</v>
      </c>
      <c r="W103" s="649">
        <v>45725</v>
      </c>
      <c r="X103" s="650">
        <v>0.473692129628034</v>
      </c>
      <c r="Y103" s="648" t="s">
        <v>12699</v>
      </c>
      <c r="Z103" s="648" t="s">
        <v>12699</v>
      </c>
      <c r="AA103" s="648" t="s">
        <v>12699</v>
      </c>
      <c r="AB103" s="648" t="s">
        <v>12699</v>
      </c>
    </row>
    <row r="104" spans="1:28" ht="24.75" hidden="1" customHeight="1">
      <c r="A104" s="647">
        <v>103</v>
      </c>
      <c r="B104" s="648" t="s">
        <v>13677</v>
      </c>
      <c r="C104" s="648">
        <v>1002026830</v>
      </c>
      <c r="D104" s="649">
        <v>45725</v>
      </c>
      <c r="E104" s="650">
        <v>0.379120370369492</v>
      </c>
      <c r="F104" s="648" t="s">
        <v>13686</v>
      </c>
      <c r="G104" s="647">
        <v>1</v>
      </c>
      <c r="H104" s="648" t="s">
        <v>13679</v>
      </c>
      <c r="I104" s="651">
        <v>-381</v>
      </c>
      <c r="J104" s="651">
        <v>-396</v>
      </c>
      <c r="K104" s="651">
        <v>0</v>
      </c>
      <c r="L104" s="651">
        <v>-15</v>
      </c>
      <c r="M104" s="648" t="s">
        <v>5349</v>
      </c>
      <c r="N104" s="648">
        <v>15797870517</v>
      </c>
      <c r="O104" s="648" t="s">
        <v>12699</v>
      </c>
      <c r="P104" s="648" t="s">
        <v>12699</v>
      </c>
      <c r="Q104" s="648" t="s">
        <v>12699</v>
      </c>
      <c r="R104" s="648" t="s">
        <v>12699</v>
      </c>
      <c r="S104" s="648" t="s">
        <v>12699</v>
      </c>
      <c r="T104" s="648" t="s">
        <v>12699</v>
      </c>
      <c r="U104" s="648" t="s">
        <v>13897</v>
      </c>
      <c r="V104" s="651">
        <v>-396</v>
      </c>
      <c r="W104" s="649">
        <v>45725</v>
      </c>
      <c r="X104" s="650">
        <v>0.37899305555402</v>
      </c>
      <c r="Y104" s="648" t="s">
        <v>12699</v>
      </c>
      <c r="Z104" s="648" t="s">
        <v>12699</v>
      </c>
      <c r="AA104" s="648" t="s">
        <v>12699</v>
      </c>
      <c r="AB104" s="648" t="s">
        <v>12699</v>
      </c>
    </row>
    <row r="105" spans="1:28" ht="24.75" hidden="1" customHeight="1">
      <c r="A105" s="647">
        <v>104</v>
      </c>
      <c r="B105" s="648" t="s">
        <v>13677</v>
      </c>
      <c r="C105" s="648">
        <v>1002025824</v>
      </c>
      <c r="D105" s="649">
        <v>45725</v>
      </c>
      <c r="E105" s="650">
        <v>0.378865740742185</v>
      </c>
      <c r="F105" s="648" t="s">
        <v>13686</v>
      </c>
      <c r="G105" s="647">
        <v>1</v>
      </c>
      <c r="H105" s="648" t="s">
        <v>13679</v>
      </c>
      <c r="I105" s="651">
        <v>-381</v>
      </c>
      <c r="J105" s="651">
        <v>-396</v>
      </c>
      <c r="K105" s="651">
        <v>0</v>
      </c>
      <c r="L105" s="651">
        <v>-15</v>
      </c>
      <c r="M105" s="648" t="s">
        <v>5349</v>
      </c>
      <c r="N105" s="648">
        <v>15797870517</v>
      </c>
      <c r="O105" s="648" t="s">
        <v>12699</v>
      </c>
      <c r="P105" s="648" t="s">
        <v>12699</v>
      </c>
      <c r="Q105" s="648" t="s">
        <v>12699</v>
      </c>
      <c r="R105" s="648" t="s">
        <v>12699</v>
      </c>
      <c r="S105" s="648" t="s">
        <v>12699</v>
      </c>
      <c r="T105" s="648" t="s">
        <v>12699</v>
      </c>
      <c r="U105" s="648" t="s">
        <v>13898</v>
      </c>
      <c r="V105" s="651">
        <v>-396</v>
      </c>
      <c r="W105" s="649">
        <v>45725</v>
      </c>
      <c r="X105" s="650">
        <v>0.378773148149776</v>
      </c>
      <c r="Y105" s="648" t="s">
        <v>12699</v>
      </c>
      <c r="Z105" s="648" t="s">
        <v>12699</v>
      </c>
      <c r="AA105" s="648" t="s">
        <v>12699</v>
      </c>
      <c r="AB105" s="648" t="s">
        <v>12699</v>
      </c>
    </row>
    <row r="106" spans="1:28" ht="24.75" hidden="1" customHeight="1">
      <c r="A106" s="647">
        <v>105</v>
      </c>
      <c r="B106" s="648" t="s">
        <v>13677</v>
      </c>
      <c r="C106" s="648">
        <v>1002028605</v>
      </c>
      <c r="D106" s="649">
        <v>45725</v>
      </c>
      <c r="E106" s="650">
        <v>0.364409722220444</v>
      </c>
      <c r="F106" s="648" t="s">
        <v>13686</v>
      </c>
      <c r="G106" s="647">
        <v>1</v>
      </c>
      <c r="H106" s="648" t="s">
        <v>13679</v>
      </c>
      <c r="I106" s="651">
        <v>-381</v>
      </c>
      <c r="J106" s="651">
        <v>-396</v>
      </c>
      <c r="K106" s="651">
        <v>0</v>
      </c>
      <c r="L106" s="651">
        <v>-15</v>
      </c>
      <c r="M106" s="648" t="s">
        <v>13899</v>
      </c>
      <c r="N106" s="648">
        <v>15563872469</v>
      </c>
      <c r="O106" s="648" t="s">
        <v>4659</v>
      </c>
      <c r="P106" s="651">
        <v>-1</v>
      </c>
      <c r="Q106" s="648" t="s">
        <v>13681</v>
      </c>
      <c r="R106" s="649">
        <v>45725</v>
      </c>
      <c r="S106" s="650">
        <v>0.36738425925796</v>
      </c>
      <c r="T106" s="648" t="s">
        <v>13900</v>
      </c>
      <c r="U106" s="648" t="s">
        <v>13901</v>
      </c>
      <c r="V106" s="651">
        <v>-396</v>
      </c>
      <c r="W106" s="649">
        <v>45725</v>
      </c>
      <c r="X106" s="650">
        <v>0.364282407408609</v>
      </c>
      <c r="Y106" s="648" t="s">
        <v>12699</v>
      </c>
      <c r="Z106" s="648" t="s">
        <v>12699</v>
      </c>
      <c r="AA106" s="648" t="s">
        <v>12699</v>
      </c>
      <c r="AB106" s="648" t="s">
        <v>12699</v>
      </c>
    </row>
    <row r="107" spans="1:28" ht="24.75" hidden="1" customHeight="1">
      <c r="A107" s="647">
        <v>106</v>
      </c>
      <c r="B107" s="648" t="s">
        <v>13677</v>
      </c>
      <c r="C107" s="648">
        <v>1001706449</v>
      </c>
      <c r="D107" s="649">
        <v>45724</v>
      </c>
      <c r="E107" s="650">
        <v>0.396759259259852</v>
      </c>
      <c r="F107" s="648" t="s">
        <v>13883</v>
      </c>
      <c r="G107" s="647">
        <v>1</v>
      </c>
      <c r="H107" s="648" t="s">
        <v>13679</v>
      </c>
      <c r="I107" s="651">
        <v>-465</v>
      </c>
      <c r="J107" s="651">
        <v>-490</v>
      </c>
      <c r="K107" s="651">
        <v>0</v>
      </c>
      <c r="L107" s="651">
        <v>-25</v>
      </c>
      <c r="M107" s="648" t="s">
        <v>13439</v>
      </c>
      <c r="N107" s="648">
        <v>13911182921</v>
      </c>
      <c r="O107" s="648" t="s">
        <v>4521</v>
      </c>
      <c r="P107" s="651">
        <v>-1</v>
      </c>
      <c r="Q107" s="648" t="s">
        <v>13681</v>
      </c>
      <c r="R107" s="649">
        <v>45724</v>
      </c>
      <c r="S107" s="650">
        <v>0.406273148149921</v>
      </c>
      <c r="T107" s="648" t="s">
        <v>13902</v>
      </c>
      <c r="U107" s="648" t="s">
        <v>13903</v>
      </c>
      <c r="V107" s="651">
        <v>-490</v>
      </c>
      <c r="W107" s="649">
        <v>45724</v>
      </c>
      <c r="X107" s="650">
        <v>0.39663194444438</v>
      </c>
      <c r="Y107" s="648" t="s">
        <v>12699</v>
      </c>
      <c r="Z107" s="648" t="s">
        <v>12699</v>
      </c>
      <c r="AA107" s="648" t="s">
        <v>12699</v>
      </c>
      <c r="AB107" s="648" t="s">
        <v>12699</v>
      </c>
    </row>
    <row r="108" spans="1:28" ht="24.75" hidden="1" customHeight="1">
      <c r="A108" s="647">
        <v>107</v>
      </c>
      <c r="B108" s="648" t="s">
        <v>13677</v>
      </c>
      <c r="C108" s="648">
        <v>1001699494</v>
      </c>
      <c r="D108" s="649">
        <v>45724</v>
      </c>
      <c r="E108" s="650">
        <v>0.395497685185546</v>
      </c>
      <c r="F108" s="648" t="s">
        <v>13878</v>
      </c>
      <c r="G108" s="647">
        <v>1</v>
      </c>
      <c r="H108" s="648" t="s">
        <v>13679</v>
      </c>
      <c r="I108" s="651">
        <v>-809</v>
      </c>
      <c r="J108" s="651">
        <v>-829</v>
      </c>
      <c r="K108" s="651">
        <v>0</v>
      </c>
      <c r="L108" s="651">
        <v>-20</v>
      </c>
      <c r="M108" s="648" t="s">
        <v>13904</v>
      </c>
      <c r="N108" s="648">
        <v>17319090326</v>
      </c>
      <c r="O108" s="648" t="s">
        <v>12699</v>
      </c>
      <c r="P108" s="648" t="s">
        <v>12699</v>
      </c>
      <c r="Q108" s="648" t="s">
        <v>12699</v>
      </c>
      <c r="R108" s="648" t="s">
        <v>12699</v>
      </c>
      <c r="S108" s="648" t="s">
        <v>12699</v>
      </c>
      <c r="T108" s="648" t="s">
        <v>12699</v>
      </c>
      <c r="U108" s="648" t="s">
        <v>13905</v>
      </c>
      <c r="V108" s="651">
        <v>-829</v>
      </c>
      <c r="W108" s="649">
        <v>45724</v>
      </c>
      <c r="X108" s="650">
        <v>0.395416666666279</v>
      </c>
      <c r="Y108" s="648" t="s">
        <v>12699</v>
      </c>
      <c r="Z108" s="648" t="s">
        <v>12699</v>
      </c>
      <c r="AA108" s="648" t="s">
        <v>12699</v>
      </c>
      <c r="AB108" s="648" t="s">
        <v>12699</v>
      </c>
    </row>
    <row r="109" spans="1:28" ht="24.75" hidden="1" customHeight="1">
      <c r="A109" s="647">
        <v>108</v>
      </c>
      <c r="B109" s="648" t="s">
        <v>13677</v>
      </c>
      <c r="C109" s="648">
        <v>1001713115</v>
      </c>
      <c r="D109" s="649">
        <v>45724</v>
      </c>
      <c r="E109" s="650">
        <v>0.394247685184382</v>
      </c>
      <c r="F109" s="648" t="s">
        <v>13878</v>
      </c>
      <c r="G109" s="647">
        <v>1</v>
      </c>
      <c r="H109" s="648" t="s">
        <v>13679</v>
      </c>
      <c r="I109" s="651">
        <v>-809</v>
      </c>
      <c r="J109" s="651">
        <v>-829</v>
      </c>
      <c r="K109" s="651">
        <v>0</v>
      </c>
      <c r="L109" s="651">
        <v>-20</v>
      </c>
      <c r="M109" s="648" t="s">
        <v>13906</v>
      </c>
      <c r="N109" s="648">
        <v>13552776388</v>
      </c>
      <c r="O109" s="648" t="s">
        <v>4492</v>
      </c>
      <c r="P109" s="651">
        <v>-1</v>
      </c>
      <c r="Q109" s="648" t="s">
        <v>13681</v>
      </c>
      <c r="R109" s="649">
        <v>45724</v>
      </c>
      <c r="S109" s="650">
        <v>0.403518518520286</v>
      </c>
      <c r="T109" s="648" t="s">
        <v>13907</v>
      </c>
      <c r="U109" s="648" t="s">
        <v>13908</v>
      </c>
      <c r="V109" s="651">
        <v>-829</v>
      </c>
      <c r="W109" s="649">
        <v>45724</v>
      </c>
      <c r="X109" s="650">
        <v>0.39412037036891</v>
      </c>
      <c r="Y109" s="648" t="s">
        <v>12699</v>
      </c>
      <c r="Z109" s="648" t="s">
        <v>12699</v>
      </c>
      <c r="AA109" s="648" t="s">
        <v>12699</v>
      </c>
      <c r="AB109" s="648" t="s">
        <v>12699</v>
      </c>
    </row>
    <row r="110" spans="1:28" ht="24.75" hidden="1" customHeight="1">
      <c r="A110" s="647">
        <v>109</v>
      </c>
      <c r="B110" s="648" t="s">
        <v>13677</v>
      </c>
      <c r="C110" s="648">
        <v>1001704426</v>
      </c>
      <c r="D110" s="649">
        <v>45724</v>
      </c>
      <c r="E110" s="650">
        <v>0.39333333333343</v>
      </c>
      <c r="F110" s="648" t="s">
        <v>13878</v>
      </c>
      <c r="G110" s="647">
        <v>1</v>
      </c>
      <c r="H110" s="648" t="s">
        <v>13679</v>
      </c>
      <c r="I110" s="651">
        <v>-809</v>
      </c>
      <c r="J110" s="651">
        <v>-829</v>
      </c>
      <c r="K110" s="651">
        <v>0</v>
      </c>
      <c r="L110" s="651">
        <v>-20</v>
      </c>
      <c r="M110" s="648" t="s">
        <v>13461</v>
      </c>
      <c r="N110" s="648">
        <v>13522062600</v>
      </c>
      <c r="O110" s="648" t="s">
        <v>4492</v>
      </c>
      <c r="P110" s="651">
        <v>-1</v>
      </c>
      <c r="Q110" s="648" t="s">
        <v>13681</v>
      </c>
      <c r="R110" s="649">
        <v>45724</v>
      </c>
      <c r="S110" s="650">
        <v>0.403495370370365</v>
      </c>
      <c r="T110" s="648" t="s">
        <v>13909</v>
      </c>
      <c r="U110" s="648" t="s">
        <v>13910</v>
      </c>
      <c r="V110" s="651">
        <v>-829</v>
      </c>
      <c r="W110" s="649">
        <v>45724</v>
      </c>
      <c r="X110" s="650">
        <v>0.393206018517958</v>
      </c>
      <c r="Y110" s="648" t="s">
        <v>12699</v>
      </c>
      <c r="Z110" s="648" t="s">
        <v>12699</v>
      </c>
      <c r="AA110" s="648" t="s">
        <v>12699</v>
      </c>
      <c r="AB110" s="648" t="s">
        <v>12699</v>
      </c>
    </row>
    <row r="111" spans="1:28" ht="24.75" hidden="1" customHeight="1">
      <c r="A111" s="647">
        <v>110</v>
      </c>
      <c r="B111" s="648" t="s">
        <v>13677</v>
      </c>
      <c r="C111" s="648">
        <v>1001699461</v>
      </c>
      <c r="D111" s="649">
        <v>45724</v>
      </c>
      <c r="E111" s="650">
        <v>0.393020833333139</v>
      </c>
      <c r="F111" s="648" t="s">
        <v>13878</v>
      </c>
      <c r="G111" s="647">
        <v>1</v>
      </c>
      <c r="H111" s="648" t="s">
        <v>13679</v>
      </c>
      <c r="I111" s="651">
        <v>-809</v>
      </c>
      <c r="J111" s="651">
        <v>-829</v>
      </c>
      <c r="K111" s="651">
        <v>0</v>
      </c>
      <c r="L111" s="651">
        <v>-20</v>
      </c>
      <c r="M111" s="648" t="s">
        <v>13461</v>
      </c>
      <c r="N111" s="648">
        <v>13522062600</v>
      </c>
      <c r="O111" s="648" t="s">
        <v>4492</v>
      </c>
      <c r="P111" s="651">
        <v>-1</v>
      </c>
      <c r="Q111" s="648" t="s">
        <v>13681</v>
      </c>
      <c r="R111" s="649">
        <v>45724</v>
      </c>
      <c r="S111" s="650">
        <v>0.402118055557367</v>
      </c>
      <c r="T111" s="648" t="s">
        <v>13911</v>
      </c>
      <c r="U111" s="648" t="s">
        <v>13912</v>
      </c>
      <c r="V111" s="651">
        <v>-829</v>
      </c>
      <c r="W111" s="649">
        <v>45724</v>
      </c>
      <c r="X111" s="650">
        <v>0.392916666667588</v>
      </c>
      <c r="Y111" s="648" t="s">
        <v>12699</v>
      </c>
      <c r="Z111" s="648" t="s">
        <v>12699</v>
      </c>
      <c r="AA111" s="648" t="s">
        <v>12699</v>
      </c>
      <c r="AB111" s="648" t="s">
        <v>12699</v>
      </c>
    </row>
    <row r="112" spans="1:28" ht="24.75" hidden="1" customHeight="1">
      <c r="A112" s="647">
        <v>111</v>
      </c>
      <c r="B112" s="648" t="s">
        <v>13677</v>
      </c>
      <c r="C112" s="648">
        <v>1001677904</v>
      </c>
      <c r="D112" s="649">
        <v>45724</v>
      </c>
      <c r="E112" s="650">
        <v>0.380081018520286</v>
      </c>
      <c r="F112" s="648" t="s">
        <v>13880</v>
      </c>
      <c r="G112" s="647">
        <v>1</v>
      </c>
      <c r="H112" s="648" t="s">
        <v>13679</v>
      </c>
      <c r="I112" s="651">
        <v>-1023</v>
      </c>
      <c r="J112" s="651">
        <v>-1043</v>
      </c>
      <c r="K112" s="651">
        <v>0</v>
      </c>
      <c r="L112" s="651">
        <v>-20</v>
      </c>
      <c r="M112" s="648" t="s">
        <v>12963</v>
      </c>
      <c r="N112" s="648">
        <v>18601361956</v>
      </c>
      <c r="O112" s="648" t="s">
        <v>4526</v>
      </c>
      <c r="P112" s="651">
        <v>-1</v>
      </c>
      <c r="Q112" s="648" t="s">
        <v>13681</v>
      </c>
      <c r="R112" s="649">
        <v>45724</v>
      </c>
      <c r="S112" s="650">
        <v>0.382685185184528</v>
      </c>
      <c r="T112" s="648" t="s">
        <v>13913</v>
      </c>
      <c r="U112" s="648" t="s">
        <v>13914</v>
      </c>
      <c r="V112" s="651">
        <v>-1043</v>
      </c>
      <c r="W112" s="649">
        <v>45724</v>
      </c>
      <c r="X112" s="650">
        <v>0.379930555554893</v>
      </c>
      <c r="Y112" s="648" t="s">
        <v>12699</v>
      </c>
      <c r="Z112" s="648" t="s">
        <v>12699</v>
      </c>
      <c r="AA112" s="648" t="s">
        <v>12699</v>
      </c>
      <c r="AB112" s="648" t="s">
        <v>12699</v>
      </c>
    </row>
    <row r="113" spans="1:28" ht="24.75" hidden="1" customHeight="1">
      <c r="A113" s="647">
        <v>112</v>
      </c>
      <c r="B113" s="648" t="s">
        <v>13677</v>
      </c>
      <c r="C113" s="648">
        <v>1001704205</v>
      </c>
      <c r="D113" s="649">
        <v>45724</v>
      </c>
      <c r="E113" s="650">
        <v>0.378969907407736</v>
      </c>
      <c r="F113" s="648" t="s">
        <v>13880</v>
      </c>
      <c r="G113" s="647">
        <v>1</v>
      </c>
      <c r="H113" s="648" t="s">
        <v>13679</v>
      </c>
      <c r="I113" s="651">
        <v>-1023</v>
      </c>
      <c r="J113" s="651">
        <v>-1043</v>
      </c>
      <c r="K113" s="651">
        <v>0</v>
      </c>
      <c r="L113" s="651">
        <v>-20</v>
      </c>
      <c r="M113" s="648" t="s">
        <v>12963</v>
      </c>
      <c r="N113" s="648">
        <v>18601361956</v>
      </c>
      <c r="O113" s="648" t="s">
        <v>4526</v>
      </c>
      <c r="P113" s="651">
        <v>-1</v>
      </c>
      <c r="Q113" s="648" t="s">
        <v>13681</v>
      </c>
      <c r="R113" s="649">
        <v>45724</v>
      </c>
      <c r="S113" s="650">
        <v>0.382662037038244</v>
      </c>
      <c r="T113" s="648" t="s">
        <v>13915</v>
      </c>
      <c r="U113" s="648" t="s">
        <v>13916</v>
      </c>
      <c r="V113" s="651">
        <v>-1043</v>
      </c>
      <c r="W113" s="649">
        <v>45724</v>
      </c>
      <c r="X113" s="650">
        <v>0.378888888888469</v>
      </c>
      <c r="Y113" s="648" t="s">
        <v>12699</v>
      </c>
      <c r="Z113" s="648" t="s">
        <v>12699</v>
      </c>
      <c r="AA113" s="648" t="s">
        <v>12699</v>
      </c>
      <c r="AB113" s="648" t="s">
        <v>12699</v>
      </c>
    </row>
    <row r="114" spans="1:28" ht="24.75" hidden="1" customHeight="1">
      <c r="A114" s="647">
        <v>113</v>
      </c>
      <c r="B114" s="648" t="s">
        <v>13677</v>
      </c>
      <c r="C114" s="648">
        <v>1001515003</v>
      </c>
      <c r="D114" s="649">
        <v>45723</v>
      </c>
      <c r="E114" s="650">
        <v>0.651226851852698</v>
      </c>
      <c r="F114" s="648" t="s">
        <v>13883</v>
      </c>
      <c r="G114" s="647">
        <v>1</v>
      </c>
      <c r="H114" s="648" t="s">
        <v>13679</v>
      </c>
      <c r="I114" s="651">
        <v>-465</v>
      </c>
      <c r="J114" s="651">
        <v>-490</v>
      </c>
      <c r="K114" s="651">
        <v>0</v>
      </c>
      <c r="L114" s="651">
        <v>-25</v>
      </c>
      <c r="M114" s="648" t="s">
        <v>12687</v>
      </c>
      <c r="N114" s="648">
        <v>18301133605</v>
      </c>
      <c r="O114" s="648" t="s">
        <v>12699</v>
      </c>
      <c r="P114" s="648" t="s">
        <v>12699</v>
      </c>
      <c r="Q114" s="648" t="s">
        <v>12699</v>
      </c>
      <c r="R114" s="648" t="s">
        <v>12699</v>
      </c>
      <c r="S114" s="648" t="s">
        <v>12699</v>
      </c>
      <c r="T114" s="648" t="s">
        <v>12699</v>
      </c>
      <c r="U114" s="648" t="s">
        <v>13917</v>
      </c>
      <c r="V114" s="651">
        <v>-490</v>
      </c>
      <c r="W114" s="649">
        <v>45723</v>
      </c>
      <c r="X114" s="650">
        <v>0.651134259260289</v>
      </c>
      <c r="Y114" s="648" t="s">
        <v>12699</v>
      </c>
      <c r="Z114" s="648" t="s">
        <v>12699</v>
      </c>
      <c r="AA114" s="648" t="s">
        <v>12699</v>
      </c>
      <c r="AB114" s="648" t="s">
        <v>12699</v>
      </c>
    </row>
    <row r="115" spans="1:28" ht="24.75" hidden="1" customHeight="1">
      <c r="A115" s="662">
        <v>114</v>
      </c>
      <c r="B115" s="663" t="s">
        <v>13795</v>
      </c>
      <c r="C115" s="663">
        <v>1001401260</v>
      </c>
      <c r="D115" s="664">
        <v>45723</v>
      </c>
      <c r="E115" s="665">
        <v>0.441238425926713</v>
      </c>
      <c r="F115" s="663" t="s">
        <v>13918</v>
      </c>
      <c r="G115" s="662">
        <v>1</v>
      </c>
      <c r="H115" s="663" t="s">
        <v>13679</v>
      </c>
      <c r="I115" s="666">
        <v>-92</v>
      </c>
      <c r="J115" s="666">
        <v>0</v>
      </c>
      <c r="K115" s="666">
        <v>0</v>
      </c>
      <c r="L115" s="666">
        <v>-92</v>
      </c>
      <c r="M115" s="663" t="s">
        <v>4881</v>
      </c>
      <c r="N115" s="663">
        <v>13501177897</v>
      </c>
      <c r="O115" s="663" t="s">
        <v>12699</v>
      </c>
      <c r="P115" s="663" t="s">
        <v>12699</v>
      </c>
      <c r="Q115" s="663" t="s">
        <v>12699</v>
      </c>
      <c r="R115" s="663" t="s">
        <v>12699</v>
      </c>
      <c r="S115" s="663" t="s">
        <v>12699</v>
      </c>
      <c r="T115" s="663" t="s">
        <v>12699</v>
      </c>
      <c r="U115" s="663" t="s">
        <v>12699</v>
      </c>
      <c r="V115" s="663" t="s">
        <v>12699</v>
      </c>
      <c r="W115" s="663" t="s">
        <v>12699</v>
      </c>
      <c r="X115" s="663" t="s">
        <v>12699</v>
      </c>
      <c r="Y115" s="663" t="s">
        <v>12699</v>
      </c>
      <c r="Z115" s="663" t="s">
        <v>12699</v>
      </c>
      <c r="AA115" s="663" t="s">
        <v>12699</v>
      </c>
      <c r="AB115" s="663" t="s">
        <v>12699</v>
      </c>
    </row>
    <row r="116" spans="1:28" ht="24.75" hidden="1" customHeight="1">
      <c r="A116" s="662">
        <v>115</v>
      </c>
      <c r="B116" s="663" t="s">
        <v>13795</v>
      </c>
      <c r="C116" s="663">
        <v>1001401245</v>
      </c>
      <c r="D116" s="664">
        <v>45723</v>
      </c>
      <c r="E116" s="665">
        <v>0.440185185183509</v>
      </c>
      <c r="F116" s="663" t="s">
        <v>13918</v>
      </c>
      <c r="G116" s="662">
        <v>1</v>
      </c>
      <c r="H116" s="663" t="s">
        <v>13679</v>
      </c>
      <c r="I116" s="666">
        <v>-92</v>
      </c>
      <c r="J116" s="666">
        <v>0</v>
      </c>
      <c r="K116" s="666">
        <v>0</v>
      </c>
      <c r="L116" s="666">
        <v>-92</v>
      </c>
      <c r="M116" s="663" t="s">
        <v>4881</v>
      </c>
      <c r="N116" s="663">
        <v>13501177897</v>
      </c>
      <c r="O116" s="663" t="s">
        <v>12699</v>
      </c>
      <c r="P116" s="663" t="s">
        <v>12699</v>
      </c>
      <c r="Q116" s="663" t="s">
        <v>12699</v>
      </c>
      <c r="R116" s="663" t="s">
        <v>12699</v>
      </c>
      <c r="S116" s="663" t="s">
        <v>12699</v>
      </c>
      <c r="T116" s="663" t="s">
        <v>12699</v>
      </c>
      <c r="U116" s="663" t="s">
        <v>12699</v>
      </c>
      <c r="V116" s="663" t="s">
        <v>12699</v>
      </c>
      <c r="W116" s="663" t="s">
        <v>12699</v>
      </c>
      <c r="X116" s="663" t="s">
        <v>12699</v>
      </c>
      <c r="Y116" s="663" t="s">
        <v>12699</v>
      </c>
      <c r="Z116" s="663" t="s">
        <v>12699</v>
      </c>
      <c r="AA116" s="663" t="s">
        <v>12699</v>
      </c>
      <c r="AB116" s="663" t="s">
        <v>12699</v>
      </c>
    </row>
    <row r="117" spans="1:28" ht="24.75" hidden="1" customHeight="1">
      <c r="A117" s="647">
        <v>116</v>
      </c>
      <c r="B117" s="648" t="s">
        <v>13677</v>
      </c>
      <c r="C117" s="648">
        <v>1001353515</v>
      </c>
      <c r="D117" s="649">
        <v>45723</v>
      </c>
      <c r="E117" s="650">
        <v>0.384814814813581</v>
      </c>
      <c r="F117" s="648" t="s">
        <v>13883</v>
      </c>
      <c r="G117" s="647">
        <v>1</v>
      </c>
      <c r="H117" s="648" t="s">
        <v>13679</v>
      </c>
      <c r="I117" s="651">
        <v>-390</v>
      </c>
      <c r="J117" s="651">
        <v>-415</v>
      </c>
      <c r="K117" s="651">
        <v>0</v>
      </c>
      <c r="L117" s="651">
        <v>-25</v>
      </c>
      <c r="M117" s="648" t="s">
        <v>13919</v>
      </c>
      <c r="N117" s="648">
        <v>18240275720</v>
      </c>
      <c r="O117" s="648" t="s">
        <v>4498</v>
      </c>
      <c r="P117" s="651">
        <v>-1</v>
      </c>
      <c r="Q117" s="648" t="s">
        <v>13681</v>
      </c>
      <c r="R117" s="649">
        <v>45723</v>
      </c>
      <c r="S117" s="650">
        <v>0.386828703703941</v>
      </c>
      <c r="T117" s="648" t="s">
        <v>13920</v>
      </c>
      <c r="U117" s="648" t="s">
        <v>13921</v>
      </c>
      <c r="V117" s="651">
        <v>-415</v>
      </c>
      <c r="W117" s="649">
        <v>45723</v>
      </c>
      <c r="X117" s="650">
        <v>0.384733796297951</v>
      </c>
      <c r="Y117" s="648" t="s">
        <v>12699</v>
      </c>
      <c r="Z117" s="648" t="s">
        <v>12699</v>
      </c>
      <c r="AA117" s="648" t="s">
        <v>12699</v>
      </c>
      <c r="AB117" s="648" t="s">
        <v>12699</v>
      </c>
    </row>
    <row r="118" spans="1:28" ht="24.75" hidden="1" customHeight="1">
      <c r="A118" s="647">
        <v>117</v>
      </c>
      <c r="B118" s="648" t="s">
        <v>13677</v>
      </c>
      <c r="C118" s="648">
        <v>1001356232</v>
      </c>
      <c r="D118" s="649">
        <v>45723</v>
      </c>
      <c r="E118" s="650">
        <v>0.355925925927295</v>
      </c>
      <c r="F118" s="648" t="s">
        <v>13686</v>
      </c>
      <c r="G118" s="647">
        <v>1</v>
      </c>
      <c r="H118" s="648" t="s">
        <v>13679</v>
      </c>
      <c r="I118" s="651">
        <v>-333</v>
      </c>
      <c r="J118" s="651">
        <v>-348</v>
      </c>
      <c r="K118" s="651">
        <v>0</v>
      </c>
      <c r="L118" s="651">
        <v>-15</v>
      </c>
      <c r="M118" s="648" t="s">
        <v>13922</v>
      </c>
      <c r="N118" s="648">
        <v>18518079605</v>
      </c>
      <c r="O118" s="648" t="s">
        <v>12699</v>
      </c>
      <c r="P118" s="648" t="s">
        <v>12699</v>
      </c>
      <c r="Q118" s="648" t="s">
        <v>12699</v>
      </c>
      <c r="R118" s="648" t="s">
        <v>12699</v>
      </c>
      <c r="S118" s="648" t="s">
        <v>12699</v>
      </c>
      <c r="T118" s="648" t="s">
        <v>12699</v>
      </c>
      <c r="U118" s="648" t="s">
        <v>13923</v>
      </c>
      <c r="V118" s="651">
        <v>-348</v>
      </c>
      <c r="W118" s="649">
        <v>45723</v>
      </c>
      <c r="X118" s="650">
        <v>0.355844907408027</v>
      </c>
      <c r="Y118" s="648" t="s">
        <v>12699</v>
      </c>
      <c r="Z118" s="648" t="s">
        <v>12699</v>
      </c>
      <c r="AA118" s="648" t="s">
        <v>12699</v>
      </c>
      <c r="AB118" s="648" t="s">
        <v>12699</v>
      </c>
    </row>
    <row r="119" spans="1:28" ht="24.75" hidden="1" customHeight="1">
      <c r="A119" s="647">
        <v>118</v>
      </c>
      <c r="B119" s="648" t="s">
        <v>13677</v>
      </c>
      <c r="C119" s="648">
        <v>1001142484</v>
      </c>
      <c r="D119" s="649">
        <v>45722</v>
      </c>
      <c r="E119" s="650">
        <v>0.471307870371675</v>
      </c>
      <c r="F119" s="648" t="s">
        <v>13686</v>
      </c>
      <c r="G119" s="647">
        <v>1</v>
      </c>
      <c r="H119" s="648" t="s">
        <v>13679</v>
      </c>
      <c r="I119" s="651">
        <v>-333</v>
      </c>
      <c r="J119" s="651">
        <v>-348</v>
      </c>
      <c r="K119" s="651">
        <v>0</v>
      </c>
      <c r="L119" s="651">
        <v>-15</v>
      </c>
      <c r="M119" s="648" t="s">
        <v>13884</v>
      </c>
      <c r="N119" s="648">
        <v>18701032290</v>
      </c>
      <c r="O119" s="648" t="s">
        <v>12699</v>
      </c>
      <c r="P119" s="648" t="s">
        <v>12699</v>
      </c>
      <c r="Q119" s="648" t="s">
        <v>12699</v>
      </c>
      <c r="R119" s="648" t="s">
        <v>12699</v>
      </c>
      <c r="S119" s="648" t="s">
        <v>12699</v>
      </c>
      <c r="T119" s="648" t="s">
        <v>12699</v>
      </c>
      <c r="U119" s="648" t="s">
        <v>13924</v>
      </c>
      <c r="V119" s="651">
        <v>-348</v>
      </c>
      <c r="W119" s="649">
        <v>45722</v>
      </c>
      <c r="X119" s="650">
        <v>0.471203703702486</v>
      </c>
      <c r="Y119" s="648" t="s">
        <v>12699</v>
      </c>
      <c r="Z119" s="648" t="s">
        <v>12699</v>
      </c>
      <c r="AA119" s="648" t="s">
        <v>12699</v>
      </c>
      <c r="AB119" s="648" t="s">
        <v>12699</v>
      </c>
    </row>
    <row r="120" spans="1:28" ht="24.75" hidden="1" customHeight="1">
      <c r="A120" s="647">
        <v>119</v>
      </c>
      <c r="B120" s="648" t="s">
        <v>13677</v>
      </c>
      <c r="C120" s="648">
        <v>1001146457</v>
      </c>
      <c r="D120" s="649">
        <v>45722</v>
      </c>
      <c r="E120" s="650">
        <v>0.470775462963502</v>
      </c>
      <c r="F120" s="648" t="s">
        <v>13686</v>
      </c>
      <c r="G120" s="647">
        <v>1</v>
      </c>
      <c r="H120" s="648" t="s">
        <v>13679</v>
      </c>
      <c r="I120" s="651">
        <v>-333</v>
      </c>
      <c r="J120" s="651">
        <v>-348</v>
      </c>
      <c r="K120" s="651">
        <v>0</v>
      </c>
      <c r="L120" s="651">
        <v>-15</v>
      </c>
      <c r="M120" s="648" t="s">
        <v>13884</v>
      </c>
      <c r="N120" s="648">
        <v>18701032290</v>
      </c>
      <c r="O120" s="648" t="s">
        <v>12699</v>
      </c>
      <c r="P120" s="648" t="s">
        <v>12699</v>
      </c>
      <c r="Q120" s="648" t="s">
        <v>12699</v>
      </c>
      <c r="R120" s="648" t="s">
        <v>12699</v>
      </c>
      <c r="S120" s="648" t="s">
        <v>12699</v>
      </c>
      <c r="T120" s="648" t="s">
        <v>12699</v>
      </c>
      <c r="U120" s="648" t="s">
        <v>13925</v>
      </c>
      <c r="V120" s="651">
        <v>-348</v>
      </c>
      <c r="W120" s="649">
        <v>45722</v>
      </c>
      <c r="X120" s="650">
        <v>0.470636574074888</v>
      </c>
      <c r="Y120" s="648" t="s">
        <v>12699</v>
      </c>
      <c r="Z120" s="648" t="s">
        <v>12699</v>
      </c>
      <c r="AA120" s="648" t="s">
        <v>12699</v>
      </c>
      <c r="AB120" s="648" t="s">
        <v>12699</v>
      </c>
    </row>
    <row r="121" spans="1:28" ht="24.75" hidden="1" customHeight="1">
      <c r="A121" s="652">
        <v>120</v>
      </c>
      <c r="B121" s="653" t="s">
        <v>13677</v>
      </c>
      <c r="C121" s="653">
        <v>1001092016</v>
      </c>
      <c r="D121" s="654">
        <v>45722</v>
      </c>
      <c r="E121" s="655">
        <v>0.319560185183946</v>
      </c>
      <c r="F121" s="653" t="s">
        <v>13686</v>
      </c>
      <c r="G121" s="652">
        <v>1</v>
      </c>
      <c r="H121" s="653" t="s">
        <v>13700</v>
      </c>
      <c r="I121" s="656">
        <v>-333</v>
      </c>
      <c r="J121" s="656">
        <v>-348</v>
      </c>
      <c r="K121" s="656">
        <v>-348</v>
      </c>
      <c r="L121" s="656">
        <v>0</v>
      </c>
      <c r="M121" s="653" t="s">
        <v>13922</v>
      </c>
      <c r="N121" s="653">
        <v>18518079605</v>
      </c>
      <c r="O121" s="653" t="s">
        <v>12699</v>
      </c>
      <c r="P121" s="653" t="s">
        <v>12699</v>
      </c>
      <c r="Q121" s="653" t="s">
        <v>12699</v>
      </c>
      <c r="R121" s="653" t="s">
        <v>12699</v>
      </c>
      <c r="S121" s="653" t="s">
        <v>12699</v>
      </c>
      <c r="T121" s="653" t="s">
        <v>12699</v>
      </c>
      <c r="U121" s="653" t="s">
        <v>13926</v>
      </c>
      <c r="V121" s="656">
        <v>-348</v>
      </c>
      <c r="W121" s="654">
        <v>45722</v>
      </c>
      <c r="X121" s="655">
        <v>0.319467592591536</v>
      </c>
      <c r="Y121" s="653" t="s">
        <v>13927</v>
      </c>
      <c r="Z121" s="656">
        <v>-348</v>
      </c>
      <c r="AA121" s="654">
        <v>45722</v>
      </c>
      <c r="AB121" s="655">
        <v>0.35966435185037</v>
      </c>
    </row>
    <row r="122" spans="1:28" ht="24.75" hidden="1" customHeight="1">
      <c r="A122" s="647">
        <v>121</v>
      </c>
      <c r="B122" s="648" t="s">
        <v>13677</v>
      </c>
      <c r="C122" s="648">
        <v>1000821790</v>
      </c>
      <c r="D122" s="649">
        <v>45721</v>
      </c>
      <c r="E122" s="650">
        <v>0.416446759259998</v>
      </c>
      <c r="F122" s="648" t="s">
        <v>13686</v>
      </c>
      <c r="G122" s="647">
        <v>1</v>
      </c>
      <c r="H122" s="648" t="s">
        <v>13679</v>
      </c>
      <c r="I122" s="651">
        <v>-333</v>
      </c>
      <c r="J122" s="651">
        <v>-348</v>
      </c>
      <c r="K122" s="651">
        <v>0</v>
      </c>
      <c r="L122" s="651">
        <v>-15</v>
      </c>
      <c r="M122" s="648" t="s">
        <v>13922</v>
      </c>
      <c r="N122" s="648">
        <v>18518079605</v>
      </c>
      <c r="O122" s="648" t="s">
        <v>12699</v>
      </c>
      <c r="P122" s="648" t="s">
        <v>12699</v>
      </c>
      <c r="Q122" s="648" t="s">
        <v>12699</v>
      </c>
      <c r="R122" s="648" t="s">
        <v>12699</v>
      </c>
      <c r="S122" s="648" t="s">
        <v>12699</v>
      </c>
      <c r="T122" s="648" t="s">
        <v>12699</v>
      </c>
      <c r="U122" s="648" t="s">
        <v>13928</v>
      </c>
      <c r="V122" s="651">
        <v>-348</v>
      </c>
      <c r="W122" s="649">
        <v>45721</v>
      </c>
      <c r="X122" s="650">
        <v>0.416319444444525</v>
      </c>
      <c r="Y122" s="648" t="s">
        <v>12699</v>
      </c>
      <c r="Z122" s="648" t="s">
        <v>12699</v>
      </c>
      <c r="AA122" s="648" t="s">
        <v>12699</v>
      </c>
      <c r="AB122" s="648" t="s">
        <v>12699</v>
      </c>
    </row>
    <row r="123" spans="1:28" ht="24.75" hidden="1" customHeight="1">
      <c r="A123" s="647">
        <v>122</v>
      </c>
      <c r="B123" s="648" t="s">
        <v>13677</v>
      </c>
      <c r="C123" s="648">
        <v>1000604398</v>
      </c>
      <c r="D123" s="649">
        <v>45720</v>
      </c>
      <c r="E123" s="650">
        <v>0.377662037037226</v>
      </c>
      <c r="F123" s="648" t="s">
        <v>13929</v>
      </c>
      <c r="G123" s="647">
        <v>1</v>
      </c>
      <c r="H123" s="648" t="s">
        <v>13679</v>
      </c>
      <c r="I123" s="651">
        <v>-390</v>
      </c>
      <c r="J123" s="651">
        <v>-415</v>
      </c>
      <c r="K123" s="651">
        <v>0</v>
      </c>
      <c r="L123" s="651">
        <v>-25</v>
      </c>
      <c r="M123" s="648" t="s">
        <v>13930</v>
      </c>
      <c r="N123" s="648">
        <v>13691163500</v>
      </c>
      <c r="O123" s="648" t="s">
        <v>4521</v>
      </c>
      <c r="P123" s="651">
        <v>-1</v>
      </c>
      <c r="Q123" s="648" t="s">
        <v>13681</v>
      </c>
      <c r="R123" s="649">
        <v>45720</v>
      </c>
      <c r="S123" s="650">
        <v>0.379907407408609</v>
      </c>
      <c r="T123" s="648" t="s">
        <v>13931</v>
      </c>
      <c r="U123" s="648" t="s">
        <v>13932</v>
      </c>
      <c r="V123" s="651">
        <v>-415</v>
      </c>
      <c r="W123" s="649">
        <v>45720</v>
      </c>
      <c r="X123" s="650">
        <v>0.377523148148612</v>
      </c>
      <c r="Y123" s="648" t="s">
        <v>12699</v>
      </c>
      <c r="Z123" s="648" t="s">
        <v>12699</v>
      </c>
      <c r="AA123" s="648" t="s">
        <v>12699</v>
      </c>
      <c r="AB123" s="648" t="s">
        <v>12699</v>
      </c>
    </row>
    <row r="124" spans="1:28" ht="24.75" hidden="1" customHeight="1">
      <c r="A124" s="647">
        <v>123</v>
      </c>
      <c r="B124" s="648" t="s">
        <v>13677</v>
      </c>
      <c r="C124" s="648">
        <v>1000603426</v>
      </c>
      <c r="D124" s="649">
        <v>45720</v>
      </c>
      <c r="E124" s="650">
        <v>0.377256944444525</v>
      </c>
      <c r="F124" s="648" t="s">
        <v>13929</v>
      </c>
      <c r="G124" s="647">
        <v>1</v>
      </c>
      <c r="H124" s="648" t="s">
        <v>13679</v>
      </c>
      <c r="I124" s="651">
        <v>-390</v>
      </c>
      <c r="J124" s="651">
        <v>-415</v>
      </c>
      <c r="K124" s="651">
        <v>0</v>
      </c>
      <c r="L124" s="651">
        <v>-25</v>
      </c>
      <c r="M124" s="648" t="s">
        <v>13930</v>
      </c>
      <c r="N124" s="648">
        <v>13691163500</v>
      </c>
      <c r="O124" s="648" t="s">
        <v>4521</v>
      </c>
      <c r="P124" s="651">
        <v>-1</v>
      </c>
      <c r="Q124" s="648" t="s">
        <v>13681</v>
      </c>
      <c r="R124" s="649">
        <v>45720</v>
      </c>
      <c r="S124" s="650">
        <v>0.37989583333183</v>
      </c>
      <c r="T124" s="648" t="s">
        <v>13933</v>
      </c>
      <c r="U124" s="648" t="s">
        <v>13934</v>
      </c>
      <c r="V124" s="651">
        <v>-415</v>
      </c>
      <c r="W124" s="649">
        <v>45720</v>
      </c>
      <c r="X124" s="650">
        <v>0.377141203702195</v>
      </c>
      <c r="Y124" s="648" t="s">
        <v>12699</v>
      </c>
      <c r="Z124" s="648" t="s">
        <v>12699</v>
      </c>
      <c r="AA124" s="648" t="s">
        <v>12699</v>
      </c>
      <c r="AB124" s="648" t="s">
        <v>12699</v>
      </c>
    </row>
    <row r="125" spans="1:28" ht="24.75" hidden="1" customHeight="1">
      <c r="A125" s="647">
        <v>124</v>
      </c>
      <c r="B125" s="648" t="s">
        <v>13677</v>
      </c>
      <c r="C125" s="648">
        <v>1000361746</v>
      </c>
      <c r="D125" s="649">
        <v>45719</v>
      </c>
      <c r="E125" s="650">
        <v>0.552928240740585</v>
      </c>
      <c r="F125" s="648" t="s">
        <v>13806</v>
      </c>
      <c r="G125" s="647">
        <v>1</v>
      </c>
      <c r="H125" s="648" t="s">
        <v>13679</v>
      </c>
      <c r="I125" s="651">
        <v>-410</v>
      </c>
      <c r="J125" s="651">
        <v>-420</v>
      </c>
      <c r="K125" s="651">
        <v>0</v>
      </c>
      <c r="L125" s="651">
        <v>-10</v>
      </c>
      <c r="M125" s="648" t="s">
        <v>13894</v>
      </c>
      <c r="N125" s="648">
        <v>13811429113</v>
      </c>
      <c r="O125" s="648" t="s">
        <v>4526</v>
      </c>
      <c r="P125" s="651">
        <v>-1</v>
      </c>
      <c r="Q125" s="648" t="s">
        <v>13681</v>
      </c>
      <c r="R125" s="649">
        <v>45719</v>
      </c>
      <c r="S125" s="650">
        <v>0.556273148147739</v>
      </c>
      <c r="T125" s="648" t="s">
        <v>13935</v>
      </c>
      <c r="U125" s="648" t="s">
        <v>13936</v>
      </c>
      <c r="V125" s="651">
        <v>-420</v>
      </c>
      <c r="W125" s="649">
        <v>45719</v>
      </c>
      <c r="X125" s="650">
        <v>0.552638888890215</v>
      </c>
      <c r="Y125" s="648" t="s">
        <v>12699</v>
      </c>
      <c r="Z125" s="648" t="s">
        <v>12699</v>
      </c>
      <c r="AA125" s="648" t="s">
        <v>12699</v>
      </c>
      <c r="AB125" s="648" t="s">
        <v>12699</v>
      </c>
    </row>
    <row r="126" spans="1:28" ht="24.75" hidden="1" customHeight="1">
      <c r="A126" s="647">
        <v>125</v>
      </c>
      <c r="B126" s="648" t="s">
        <v>13677</v>
      </c>
      <c r="C126" s="648">
        <v>1000251738</v>
      </c>
      <c r="D126" s="649">
        <v>45719</v>
      </c>
      <c r="E126" s="650">
        <v>0.429629629630654</v>
      </c>
      <c r="F126" s="648" t="s">
        <v>13929</v>
      </c>
      <c r="G126" s="647">
        <v>1</v>
      </c>
      <c r="H126" s="648" t="s">
        <v>13679</v>
      </c>
      <c r="I126" s="651">
        <v>-390</v>
      </c>
      <c r="J126" s="651">
        <v>-415</v>
      </c>
      <c r="K126" s="651">
        <v>0</v>
      </c>
      <c r="L126" s="651">
        <v>-25</v>
      </c>
      <c r="M126" s="648" t="s">
        <v>13780</v>
      </c>
      <c r="N126" s="648">
        <v>18600810076</v>
      </c>
      <c r="O126" s="648" t="s">
        <v>4498</v>
      </c>
      <c r="P126" s="651">
        <v>-1</v>
      </c>
      <c r="Q126" s="648" t="s">
        <v>13688</v>
      </c>
      <c r="R126" s="648" t="s">
        <v>12699</v>
      </c>
      <c r="S126" s="648" t="s">
        <v>12699</v>
      </c>
      <c r="T126" s="648" t="s">
        <v>12699</v>
      </c>
      <c r="U126" s="648" t="s">
        <v>13937</v>
      </c>
      <c r="V126" s="651">
        <v>-415</v>
      </c>
      <c r="W126" s="649">
        <v>45719</v>
      </c>
      <c r="X126" s="650">
        <v>0.429513888888323</v>
      </c>
      <c r="Y126" s="648" t="s">
        <v>12699</v>
      </c>
      <c r="Z126" s="648" t="s">
        <v>12699</v>
      </c>
      <c r="AA126" s="648" t="s">
        <v>12699</v>
      </c>
      <c r="AB126" s="648" t="s">
        <v>12699</v>
      </c>
    </row>
    <row r="127" spans="1:28" ht="24.75" hidden="1" customHeight="1">
      <c r="A127" s="647">
        <v>126</v>
      </c>
      <c r="B127" s="648" t="s">
        <v>13677</v>
      </c>
      <c r="C127" s="648">
        <v>1000263520</v>
      </c>
      <c r="D127" s="649">
        <v>45719</v>
      </c>
      <c r="E127" s="650">
        <v>0.429236111111095</v>
      </c>
      <c r="F127" s="648" t="s">
        <v>13929</v>
      </c>
      <c r="G127" s="647">
        <v>1</v>
      </c>
      <c r="H127" s="648" t="s">
        <v>13679</v>
      </c>
      <c r="I127" s="651">
        <v>-390</v>
      </c>
      <c r="J127" s="651">
        <v>-415</v>
      </c>
      <c r="K127" s="651">
        <v>0</v>
      </c>
      <c r="L127" s="651">
        <v>-25</v>
      </c>
      <c r="M127" s="648" t="s">
        <v>13780</v>
      </c>
      <c r="N127" s="648">
        <v>18600810076</v>
      </c>
      <c r="O127" s="648" t="s">
        <v>4498</v>
      </c>
      <c r="P127" s="651">
        <v>-1</v>
      </c>
      <c r="Q127" s="648" t="s">
        <v>13681</v>
      </c>
      <c r="R127" s="649">
        <v>45719</v>
      </c>
      <c r="S127" s="650">
        <v>0.43128472222088</v>
      </c>
      <c r="T127" s="648" t="s">
        <v>13938</v>
      </c>
      <c r="U127" s="648" t="s">
        <v>13939</v>
      </c>
      <c r="V127" s="651">
        <v>-415</v>
      </c>
      <c r="W127" s="649">
        <v>45719</v>
      </c>
      <c r="X127" s="650">
        <v>0.429120370368764</v>
      </c>
      <c r="Y127" s="648" t="s">
        <v>12699</v>
      </c>
      <c r="Z127" s="648" t="s">
        <v>12699</v>
      </c>
      <c r="AA127" s="648" t="s">
        <v>12699</v>
      </c>
      <c r="AB127" s="648" t="s">
        <v>12699</v>
      </c>
    </row>
    <row r="128" spans="1:28" ht="24.75" hidden="1" customHeight="1">
      <c r="A128" s="647">
        <v>127</v>
      </c>
      <c r="B128" s="648" t="s">
        <v>13677</v>
      </c>
      <c r="C128" s="648">
        <v>1000251096</v>
      </c>
      <c r="D128" s="649">
        <v>45719</v>
      </c>
      <c r="E128" s="650">
        <v>0.342268518517813</v>
      </c>
      <c r="F128" s="648" t="s">
        <v>13929</v>
      </c>
      <c r="G128" s="647">
        <v>1</v>
      </c>
      <c r="H128" s="648" t="s">
        <v>13679</v>
      </c>
      <c r="I128" s="651">
        <v>-390</v>
      </c>
      <c r="J128" s="651">
        <v>-415</v>
      </c>
      <c r="K128" s="651">
        <v>0</v>
      </c>
      <c r="L128" s="651">
        <v>-25</v>
      </c>
      <c r="M128" s="648" t="s">
        <v>13940</v>
      </c>
      <c r="N128" s="648">
        <v>13810709066</v>
      </c>
      <c r="O128" s="648" t="s">
        <v>12699</v>
      </c>
      <c r="P128" s="648" t="s">
        <v>12699</v>
      </c>
      <c r="Q128" s="648" t="s">
        <v>12699</v>
      </c>
      <c r="R128" s="648" t="s">
        <v>12699</v>
      </c>
      <c r="S128" s="648" t="s">
        <v>12699</v>
      </c>
      <c r="T128" s="648" t="s">
        <v>12699</v>
      </c>
      <c r="U128" s="648" t="s">
        <v>13941</v>
      </c>
      <c r="V128" s="651">
        <v>-415</v>
      </c>
      <c r="W128" s="649">
        <v>45719</v>
      </c>
      <c r="X128" s="650">
        <v>0.342118055556057</v>
      </c>
      <c r="Y128" s="648" t="s">
        <v>12699</v>
      </c>
      <c r="Z128" s="648" t="s">
        <v>12699</v>
      </c>
      <c r="AA128" s="648" t="s">
        <v>12699</v>
      </c>
      <c r="AB128" s="648" t="s">
        <v>12699</v>
      </c>
    </row>
    <row r="129" spans="1:28" ht="24.75" hidden="1" customHeight="1">
      <c r="A129" s="647">
        <v>128</v>
      </c>
      <c r="B129" s="648" t="s">
        <v>13677</v>
      </c>
      <c r="C129" s="648">
        <v>1000251089</v>
      </c>
      <c r="D129" s="649">
        <v>45719</v>
      </c>
      <c r="E129" s="650">
        <v>0.341759259259561</v>
      </c>
      <c r="F129" s="648" t="s">
        <v>13929</v>
      </c>
      <c r="G129" s="647">
        <v>1</v>
      </c>
      <c r="H129" s="648" t="s">
        <v>13679</v>
      </c>
      <c r="I129" s="651">
        <v>-390</v>
      </c>
      <c r="J129" s="651">
        <v>-415</v>
      </c>
      <c r="K129" s="651">
        <v>0</v>
      </c>
      <c r="L129" s="651">
        <v>-25</v>
      </c>
      <c r="M129" s="648" t="s">
        <v>13942</v>
      </c>
      <c r="N129" s="648">
        <v>13810709066</v>
      </c>
      <c r="O129" s="648" t="s">
        <v>12699</v>
      </c>
      <c r="P129" s="648" t="s">
        <v>12699</v>
      </c>
      <c r="Q129" s="648" t="s">
        <v>12699</v>
      </c>
      <c r="R129" s="648" t="s">
        <v>12699</v>
      </c>
      <c r="S129" s="648" t="s">
        <v>12699</v>
      </c>
      <c r="T129" s="648" t="s">
        <v>12699</v>
      </c>
      <c r="U129" s="648" t="s">
        <v>13943</v>
      </c>
      <c r="V129" s="651">
        <v>-415</v>
      </c>
      <c r="W129" s="649">
        <v>45719</v>
      </c>
      <c r="X129" s="650">
        <v>0.34165509259401</v>
      </c>
      <c r="Y129" s="648" t="s">
        <v>12699</v>
      </c>
      <c r="Z129" s="648" t="s">
        <v>12699</v>
      </c>
      <c r="AA129" s="648" t="s">
        <v>12699</v>
      </c>
      <c r="AB129" s="648" t="s">
        <v>12699</v>
      </c>
    </row>
    <row r="130" spans="1:28" ht="24.75" hidden="1" customHeight="1">
      <c r="A130" s="647">
        <v>129</v>
      </c>
      <c r="B130" s="648" t="s">
        <v>13677</v>
      </c>
      <c r="C130" s="648">
        <v>1000251058</v>
      </c>
      <c r="D130" s="649">
        <v>45719</v>
      </c>
      <c r="E130" s="650">
        <v>0.331863425926713</v>
      </c>
      <c r="F130" s="648" t="s">
        <v>13944</v>
      </c>
      <c r="G130" s="647">
        <v>1</v>
      </c>
      <c r="H130" s="648" t="s">
        <v>13679</v>
      </c>
      <c r="I130" s="651">
        <v>-427</v>
      </c>
      <c r="J130" s="651">
        <v>-447</v>
      </c>
      <c r="K130" s="651">
        <v>0</v>
      </c>
      <c r="L130" s="651">
        <v>-20</v>
      </c>
      <c r="M130" s="648" t="s">
        <v>13945</v>
      </c>
      <c r="N130" s="648">
        <v>13918469656</v>
      </c>
      <c r="O130" s="648" t="s">
        <v>4498</v>
      </c>
      <c r="P130" s="651">
        <v>-1</v>
      </c>
      <c r="Q130" s="648" t="s">
        <v>13681</v>
      </c>
      <c r="R130" s="649">
        <v>45719</v>
      </c>
      <c r="S130" s="650">
        <v>0.33824074074073</v>
      </c>
      <c r="T130" s="648" t="s">
        <v>13946</v>
      </c>
      <c r="U130" s="648" t="s">
        <v>13947</v>
      </c>
      <c r="V130" s="651">
        <v>-447</v>
      </c>
      <c r="W130" s="649">
        <v>45719</v>
      </c>
      <c r="X130" s="650">
        <v>0.331759259257524</v>
      </c>
      <c r="Y130" s="648" t="s">
        <v>12699</v>
      </c>
      <c r="Z130" s="648" t="s">
        <v>12699</v>
      </c>
      <c r="AA130" s="648" t="s">
        <v>12699</v>
      </c>
      <c r="AB130" s="648" t="s">
        <v>12699</v>
      </c>
    </row>
    <row r="131" spans="1:28" ht="24.75" hidden="1" customHeight="1">
      <c r="A131" s="647">
        <v>130</v>
      </c>
      <c r="B131" s="648" t="s">
        <v>13677</v>
      </c>
      <c r="C131" s="648">
        <v>1000233901</v>
      </c>
      <c r="D131" s="649">
        <v>45719</v>
      </c>
      <c r="E131" s="650">
        <v>0.331400462964666</v>
      </c>
      <c r="F131" s="648" t="s">
        <v>13944</v>
      </c>
      <c r="G131" s="647">
        <v>1</v>
      </c>
      <c r="H131" s="648" t="s">
        <v>13679</v>
      </c>
      <c r="I131" s="651">
        <v>-427</v>
      </c>
      <c r="J131" s="651">
        <v>-447</v>
      </c>
      <c r="K131" s="651">
        <v>0</v>
      </c>
      <c r="L131" s="651">
        <v>-20</v>
      </c>
      <c r="M131" s="648" t="s">
        <v>13948</v>
      </c>
      <c r="N131" s="648">
        <v>13795273274</v>
      </c>
      <c r="O131" s="648" t="s">
        <v>4498</v>
      </c>
      <c r="P131" s="651">
        <v>-1</v>
      </c>
      <c r="Q131" s="648" t="s">
        <v>13681</v>
      </c>
      <c r="R131" s="649">
        <v>45719</v>
      </c>
      <c r="S131" s="650">
        <v>0.338217592590809</v>
      </c>
      <c r="T131" s="648" t="s">
        <v>13949</v>
      </c>
      <c r="U131" s="648" t="s">
        <v>13950</v>
      </c>
      <c r="V131" s="651">
        <v>-447</v>
      </c>
      <c r="W131" s="649">
        <v>45719</v>
      </c>
      <c r="X131" s="650">
        <v>0.331307870368619</v>
      </c>
      <c r="Y131" s="648" t="s">
        <v>12699</v>
      </c>
      <c r="Z131" s="648" t="s">
        <v>12699</v>
      </c>
      <c r="AA131" s="648" t="s">
        <v>12699</v>
      </c>
      <c r="AB131" s="648" t="s">
        <v>12699</v>
      </c>
    </row>
    <row r="132" spans="1:28" ht="24.75" hidden="1" customHeight="1">
      <c r="A132" s="647">
        <v>131</v>
      </c>
      <c r="B132" s="648" t="s">
        <v>13677</v>
      </c>
      <c r="C132" s="648">
        <v>1000017224</v>
      </c>
      <c r="D132" s="649">
        <v>45718</v>
      </c>
      <c r="E132" s="650">
        <v>0.395312500000728</v>
      </c>
      <c r="F132" s="648" t="s">
        <v>13929</v>
      </c>
      <c r="G132" s="647">
        <v>1</v>
      </c>
      <c r="H132" s="648" t="s">
        <v>13679</v>
      </c>
      <c r="I132" s="651">
        <v>-465</v>
      </c>
      <c r="J132" s="651">
        <v>-490</v>
      </c>
      <c r="K132" s="651">
        <v>0</v>
      </c>
      <c r="L132" s="651">
        <v>-25</v>
      </c>
      <c r="M132" s="648" t="s">
        <v>13951</v>
      </c>
      <c r="N132" s="648">
        <v>18210198200</v>
      </c>
      <c r="O132" s="648" t="s">
        <v>12699</v>
      </c>
      <c r="P132" s="648" t="s">
        <v>12699</v>
      </c>
      <c r="Q132" s="648" t="s">
        <v>12699</v>
      </c>
      <c r="R132" s="648" t="s">
        <v>12699</v>
      </c>
      <c r="S132" s="648" t="s">
        <v>12699</v>
      </c>
      <c r="T132" s="648" t="s">
        <v>12699</v>
      </c>
      <c r="U132" s="648" t="s">
        <v>13952</v>
      </c>
      <c r="V132" s="651">
        <v>-490</v>
      </c>
      <c r="W132" s="649">
        <v>45718</v>
      </c>
      <c r="X132" s="650">
        <v>0.395115740739129</v>
      </c>
      <c r="Y132" s="648" t="s">
        <v>12699</v>
      </c>
      <c r="Z132" s="648" t="s">
        <v>12699</v>
      </c>
      <c r="AA132" s="648" t="s">
        <v>12699</v>
      </c>
      <c r="AB132" s="648" t="s">
        <v>12699</v>
      </c>
    </row>
    <row r="133" spans="1:28" ht="24.75" hidden="1" customHeight="1">
      <c r="A133" s="647">
        <v>132</v>
      </c>
      <c r="B133" s="648" t="s">
        <v>13677</v>
      </c>
      <c r="C133" s="648">
        <v>999983021</v>
      </c>
      <c r="D133" s="649">
        <v>45717</v>
      </c>
      <c r="E133" s="650">
        <v>0.98416666666526</v>
      </c>
      <c r="F133" s="648" t="s">
        <v>13944</v>
      </c>
      <c r="G133" s="647">
        <v>1</v>
      </c>
      <c r="H133" s="648" t="s">
        <v>13679</v>
      </c>
      <c r="I133" s="651">
        <v>-539</v>
      </c>
      <c r="J133" s="651">
        <v>-559</v>
      </c>
      <c r="K133" s="651">
        <v>0</v>
      </c>
      <c r="L133" s="651">
        <v>-20</v>
      </c>
      <c r="M133" s="648" t="s">
        <v>13945</v>
      </c>
      <c r="N133" s="648">
        <v>13795273274</v>
      </c>
      <c r="O133" s="648" t="s">
        <v>4498</v>
      </c>
      <c r="P133" s="651">
        <v>-1</v>
      </c>
      <c r="Q133" s="648" t="s">
        <v>13681</v>
      </c>
      <c r="R133" s="649">
        <v>45718</v>
      </c>
      <c r="S133" s="650">
        <v>0.354884259260871</v>
      </c>
      <c r="T133" s="648" t="s">
        <v>13953</v>
      </c>
      <c r="U133" s="648" t="s">
        <v>13954</v>
      </c>
      <c r="V133" s="651">
        <v>-559</v>
      </c>
      <c r="W133" s="649">
        <v>45717</v>
      </c>
      <c r="X133" s="650">
        <v>0.984050925926567</v>
      </c>
      <c r="Y133" s="648" t="s">
        <v>12699</v>
      </c>
      <c r="Z133" s="648" t="s">
        <v>12699</v>
      </c>
      <c r="AA133" s="648" t="s">
        <v>12699</v>
      </c>
      <c r="AB133" s="648" t="s">
        <v>12699</v>
      </c>
    </row>
    <row r="134" spans="1:28" ht="24.75" hidden="1" customHeight="1">
      <c r="A134" s="647">
        <v>133</v>
      </c>
      <c r="B134" s="648" t="s">
        <v>13677</v>
      </c>
      <c r="C134" s="648">
        <v>999797292</v>
      </c>
      <c r="D134" s="649">
        <v>45717</v>
      </c>
      <c r="E134" s="650">
        <v>0.558020833334013</v>
      </c>
      <c r="F134" s="648" t="s">
        <v>13806</v>
      </c>
      <c r="G134" s="647">
        <v>1</v>
      </c>
      <c r="H134" s="648" t="s">
        <v>13679</v>
      </c>
      <c r="I134" s="651">
        <v>-470</v>
      </c>
      <c r="J134" s="651">
        <v>-480</v>
      </c>
      <c r="K134" s="651">
        <v>0</v>
      </c>
      <c r="L134" s="651">
        <v>-10</v>
      </c>
      <c r="M134" s="648" t="s">
        <v>13439</v>
      </c>
      <c r="N134" s="648">
        <v>18131675682</v>
      </c>
      <c r="O134" s="648" t="s">
        <v>12699</v>
      </c>
      <c r="P134" s="648" t="s">
        <v>12699</v>
      </c>
      <c r="Q134" s="648" t="s">
        <v>12699</v>
      </c>
      <c r="R134" s="648" t="s">
        <v>12699</v>
      </c>
      <c r="S134" s="648" t="s">
        <v>12699</v>
      </c>
      <c r="T134" s="648" t="s">
        <v>12699</v>
      </c>
      <c r="U134" s="648" t="s">
        <v>13955</v>
      </c>
      <c r="V134" s="651">
        <v>-480</v>
      </c>
      <c r="W134" s="649">
        <v>45717</v>
      </c>
      <c r="X134" s="650">
        <v>0.557928240741603</v>
      </c>
      <c r="Y134" s="648" t="s">
        <v>12699</v>
      </c>
      <c r="Z134" s="648" t="s">
        <v>12699</v>
      </c>
      <c r="AA134" s="648" t="s">
        <v>12699</v>
      </c>
      <c r="AB134" s="648" t="s">
        <v>12699</v>
      </c>
    </row>
    <row r="135" spans="1:28" ht="24.75" hidden="1" customHeight="1">
      <c r="A135" s="647">
        <v>134</v>
      </c>
      <c r="B135" s="648" t="s">
        <v>13677</v>
      </c>
      <c r="C135" s="648">
        <v>999792074</v>
      </c>
      <c r="D135" s="649">
        <v>45717</v>
      </c>
      <c r="E135" s="650">
        <v>0.543645833331539</v>
      </c>
      <c r="F135" s="648" t="s">
        <v>13806</v>
      </c>
      <c r="G135" s="647">
        <v>1</v>
      </c>
      <c r="H135" s="648" t="s">
        <v>13679</v>
      </c>
      <c r="I135" s="651">
        <v>-470</v>
      </c>
      <c r="J135" s="651">
        <v>-480</v>
      </c>
      <c r="K135" s="651">
        <v>0</v>
      </c>
      <c r="L135" s="651">
        <v>-10</v>
      </c>
      <c r="M135" s="648" t="s">
        <v>12687</v>
      </c>
      <c r="N135" s="648">
        <v>13811070795</v>
      </c>
      <c r="O135" s="648" t="s">
        <v>12699</v>
      </c>
      <c r="P135" s="648" t="s">
        <v>12699</v>
      </c>
      <c r="Q135" s="648" t="s">
        <v>12699</v>
      </c>
      <c r="R135" s="648" t="s">
        <v>12699</v>
      </c>
      <c r="S135" s="648" t="s">
        <v>12699</v>
      </c>
      <c r="T135" s="648" t="s">
        <v>12699</v>
      </c>
      <c r="U135" s="648" t="s">
        <v>13956</v>
      </c>
      <c r="V135" s="651">
        <v>-480</v>
      </c>
      <c r="W135" s="649">
        <v>45717</v>
      </c>
      <c r="X135" s="650">
        <v>0.543518518519704</v>
      </c>
      <c r="Y135" s="648" t="s">
        <v>12699</v>
      </c>
      <c r="Z135" s="648" t="s">
        <v>12699</v>
      </c>
      <c r="AA135" s="648" t="s">
        <v>12699</v>
      </c>
      <c r="AB135" s="648" t="s">
        <v>12699</v>
      </c>
    </row>
    <row r="136" spans="1:28" ht="24.75" hidden="1" customHeight="1">
      <c r="A136" s="647">
        <v>135</v>
      </c>
      <c r="B136" s="648" t="s">
        <v>13677</v>
      </c>
      <c r="C136" s="648">
        <v>999792067</v>
      </c>
      <c r="D136" s="649">
        <v>45717</v>
      </c>
      <c r="E136" s="650">
        <v>0.543229166665697</v>
      </c>
      <c r="F136" s="648" t="s">
        <v>13806</v>
      </c>
      <c r="G136" s="647">
        <v>1</v>
      </c>
      <c r="H136" s="648" t="s">
        <v>13679</v>
      </c>
      <c r="I136" s="651">
        <v>-470</v>
      </c>
      <c r="J136" s="651">
        <v>-480</v>
      </c>
      <c r="K136" s="651">
        <v>0</v>
      </c>
      <c r="L136" s="651">
        <v>-10</v>
      </c>
      <c r="M136" s="648" t="s">
        <v>12687</v>
      </c>
      <c r="N136" s="648">
        <v>13811070795</v>
      </c>
      <c r="O136" s="648" t="s">
        <v>12699</v>
      </c>
      <c r="P136" s="648" t="s">
        <v>12699</v>
      </c>
      <c r="Q136" s="648" t="s">
        <v>12699</v>
      </c>
      <c r="R136" s="648" t="s">
        <v>12699</v>
      </c>
      <c r="S136" s="648" t="s">
        <v>12699</v>
      </c>
      <c r="T136" s="648" t="s">
        <v>12699</v>
      </c>
      <c r="U136" s="648" t="s">
        <v>13957</v>
      </c>
      <c r="V136" s="651">
        <v>-480</v>
      </c>
      <c r="W136" s="649">
        <v>45717</v>
      </c>
      <c r="X136" s="650">
        <v>0.543067129630799</v>
      </c>
      <c r="Y136" s="648" t="s">
        <v>12699</v>
      </c>
      <c r="Z136" s="648" t="s">
        <v>12699</v>
      </c>
      <c r="AA136" s="648" t="s">
        <v>12699</v>
      </c>
      <c r="AB136" s="648" t="s">
        <v>12699</v>
      </c>
    </row>
    <row r="137" spans="1:28" ht="24.75" hidden="1" customHeight="1">
      <c r="A137" s="647">
        <v>136</v>
      </c>
      <c r="B137" s="648" t="s">
        <v>13677</v>
      </c>
      <c r="C137" s="648">
        <v>999748442</v>
      </c>
      <c r="D137" s="649">
        <v>45717</v>
      </c>
      <c r="E137" s="650">
        <v>0.502083333332848</v>
      </c>
      <c r="F137" s="648" t="s">
        <v>13686</v>
      </c>
      <c r="G137" s="647">
        <v>1</v>
      </c>
      <c r="H137" s="648" t="s">
        <v>13679</v>
      </c>
      <c r="I137" s="651">
        <v>-381</v>
      </c>
      <c r="J137" s="651">
        <v>-396</v>
      </c>
      <c r="K137" s="651">
        <v>0</v>
      </c>
      <c r="L137" s="651">
        <v>-15</v>
      </c>
      <c r="M137" s="648" t="s">
        <v>13958</v>
      </c>
      <c r="N137" s="648">
        <v>19896541567</v>
      </c>
      <c r="O137" s="648" t="s">
        <v>4521</v>
      </c>
      <c r="P137" s="651">
        <v>-1</v>
      </c>
      <c r="Q137" s="648" t="s">
        <v>13681</v>
      </c>
      <c r="R137" s="649">
        <v>45717</v>
      </c>
      <c r="S137" s="650">
        <v>0.503518518518831</v>
      </c>
      <c r="T137" s="648" t="s">
        <v>13959</v>
      </c>
      <c r="U137" s="648" t="s">
        <v>13960</v>
      </c>
      <c r="V137" s="651">
        <v>-396</v>
      </c>
      <c r="W137" s="649">
        <v>45717</v>
      </c>
      <c r="X137" s="650">
        <v>0.501956018517376</v>
      </c>
      <c r="Y137" s="648" t="s">
        <v>12699</v>
      </c>
      <c r="Z137" s="648" t="s">
        <v>12699</v>
      </c>
      <c r="AA137" s="648" t="s">
        <v>12699</v>
      </c>
      <c r="AB137" s="648" t="s">
        <v>12699</v>
      </c>
    </row>
    <row r="138" spans="1:28" ht="24.75" hidden="1" customHeight="1">
      <c r="A138" s="647">
        <v>137</v>
      </c>
      <c r="B138" s="648" t="s">
        <v>13677</v>
      </c>
      <c r="C138" s="648">
        <v>999748250</v>
      </c>
      <c r="D138" s="649">
        <v>45717</v>
      </c>
      <c r="E138" s="650">
        <v>0.489351851851097</v>
      </c>
      <c r="F138" s="648" t="s">
        <v>13705</v>
      </c>
      <c r="G138" s="647">
        <v>1</v>
      </c>
      <c r="H138" s="648" t="s">
        <v>13679</v>
      </c>
      <c r="I138" s="651">
        <v>-190</v>
      </c>
      <c r="J138" s="651">
        <v>-195</v>
      </c>
      <c r="K138" s="651">
        <v>0</v>
      </c>
      <c r="L138" s="651">
        <v>-5</v>
      </c>
      <c r="M138" s="648" t="s">
        <v>13948</v>
      </c>
      <c r="N138" s="648">
        <v>13795273274</v>
      </c>
      <c r="O138" s="648" t="s">
        <v>4498</v>
      </c>
      <c r="P138" s="651">
        <v>-1</v>
      </c>
      <c r="Q138" s="648" t="s">
        <v>13681</v>
      </c>
      <c r="R138" s="649">
        <v>45717</v>
      </c>
      <c r="S138" s="650">
        <v>0.746550925927295</v>
      </c>
      <c r="T138" s="648" t="s">
        <v>13961</v>
      </c>
      <c r="U138" s="648" t="s">
        <v>13962</v>
      </c>
      <c r="V138" s="651">
        <v>-195</v>
      </c>
      <c r="W138" s="649">
        <v>45717</v>
      </c>
      <c r="X138" s="650">
        <v>0.48927083333183</v>
      </c>
      <c r="Y138" s="648" t="s">
        <v>12699</v>
      </c>
      <c r="Z138" s="648" t="s">
        <v>12699</v>
      </c>
      <c r="AA138" s="648" t="s">
        <v>12699</v>
      </c>
      <c r="AB138" s="648" t="s">
        <v>12699</v>
      </c>
    </row>
    <row r="139" spans="1:28" ht="24.75" hidden="1" customHeight="1">
      <c r="A139" s="647">
        <v>138</v>
      </c>
      <c r="B139" s="648" t="s">
        <v>13677</v>
      </c>
      <c r="C139" s="648">
        <v>999750003</v>
      </c>
      <c r="D139" s="649">
        <v>45717</v>
      </c>
      <c r="E139" s="650">
        <v>0.475590277776064</v>
      </c>
      <c r="F139" s="648" t="s">
        <v>13963</v>
      </c>
      <c r="G139" s="647">
        <v>1</v>
      </c>
      <c r="H139" s="648" t="s">
        <v>13679</v>
      </c>
      <c r="I139" s="651">
        <v>-809</v>
      </c>
      <c r="J139" s="651">
        <v>-829</v>
      </c>
      <c r="K139" s="651">
        <v>0</v>
      </c>
      <c r="L139" s="651">
        <v>-20</v>
      </c>
      <c r="M139" s="648" t="s">
        <v>13964</v>
      </c>
      <c r="N139" s="648">
        <v>15001257622</v>
      </c>
      <c r="O139" s="648" t="s">
        <v>12699</v>
      </c>
      <c r="P139" s="648" t="s">
        <v>12699</v>
      </c>
      <c r="Q139" s="648" t="s">
        <v>12699</v>
      </c>
      <c r="R139" s="648" t="s">
        <v>12699</v>
      </c>
      <c r="S139" s="648" t="s">
        <v>12699</v>
      </c>
      <c r="T139" s="648" t="s">
        <v>12699</v>
      </c>
      <c r="U139" s="648" t="s">
        <v>13965</v>
      </c>
      <c r="V139" s="651">
        <v>-829</v>
      </c>
      <c r="W139" s="649">
        <v>45717</v>
      </c>
      <c r="X139" s="650">
        <v>0.47546296296423</v>
      </c>
      <c r="Y139" s="648" t="s">
        <v>12699</v>
      </c>
      <c r="Z139" s="648" t="s">
        <v>12699</v>
      </c>
      <c r="AA139" s="648" t="s">
        <v>12699</v>
      </c>
      <c r="AB139" s="648" t="s">
        <v>12699</v>
      </c>
    </row>
    <row r="140" spans="1:28" ht="24.75" hidden="1" customHeight="1">
      <c r="A140" s="647">
        <v>139</v>
      </c>
      <c r="B140" s="648" t="s">
        <v>13677</v>
      </c>
      <c r="C140" s="648">
        <v>999749015</v>
      </c>
      <c r="D140" s="649">
        <v>45717</v>
      </c>
      <c r="E140" s="650">
        <v>0.475266203702631</v>
      </c>
      <c r="F140" s="648" t="s">
        <v>13963</v>
      </c>
      <c r="G140" s="647">
        <v>1</v>
      </c>
      <c r="H140" s="648" t="s">
        <v>13679</v>
      </c>
      <c r="I140" s="651">
        <v>-809</v>
      </c>
      <c r="J140" s="651">
        <v>-829</v>
      </c>
      <c r="K140" s="651">
        <v>0</v>
      </c>
      <c r="L140" s="651">
        <v>-20</v>
      </c>
      <c r="M140" s="648" t="s">
        <v>13966</v>
      </c>
      <c r="N140" s="648">
        <v>13501282737</v>
      </c>
      <c r="O140" s="648" t="s">
        <v>12699</v>
      </c>
      <c r="P140" s="648" t="s">
        <v>12699</v>
      </c>
      <c r="Q140" s="648" t="s">
        <v>12699</v>
      </c>
      <c r="R140" s="648" t="s">
        <v>12699</v>
      </c>
      <c r="S140" s="648" t="s">
        <v>12699</v>
      </c>
      <c r="T140" s="648" t="s">
        <v>12699</v>
      </c>
      <c r="U140" s="648" t="s">
        <v>13967</v>
      </c>
      <c r="V140" s="651">
        <v>-829</v>
      </c>
      <c r="W140" s="649">
        <v>45717</v>
      </c>
      <c r="X140" s="650">
        <v>0.475092592590954</v>
      </c>
      <c r="Y140" s="648" t="s">
        <v>12699</v>
      </c>
      <c r="Z140" s="648" t="s">
        <v>12699</v>
      </c>
      <c r="AA140" s="648" t="s">
        <v>12699</v>
      </c>
      <c r="AB140" s="648" t="s">
        <v>12699</v>
      </c>
    </row>
    <row r="141" spans="1:28" ht="24.75" hidden="1" customHeight="1">
      <c r="A141" s="647">
        <v>140</v>
      </c>
      <c r="B141" s="648" t="s">
        <v>13677</v>
      </c>
      <c r="C141" s="648">
        <v>999670760</v>
      </c>
      <c r="D141" s="649">
        <v>45717</v>
      </c>
      <c r="E141" s="650">
        <v>0.403807870370656</v>
      </c>
      <c r="F141" s="648" t="s">
        <v>13929</v>
      </c>
      <c r="G141" s="647">
        <v>1</v>
      </c>
      <c r="H141" s="648" t="s">
        <v>13679</v>
      </c>
      <c r="I141" s="651">
        <v>-465</v>
      </c>
      <c r="J141" s="651">
        <v>-490</v>
      </c>
      <c r="K141" s="651">
        <v>0</v>
      </c>
      <c r="L141" s="651">
        <v>-25</v>
      </c>
      <c r="M141" s="648" t="s">
        <v>13439</v>
      </c>
      <c r="N141" s="648">
        <v>13911182921</v>
      </c>
      <c r="O141" s="648" t="s">
        <v>4521</v>
      </c>
      <c r="P141" s="651">
        <v>-1</v>
      </c>
      <c r="Q141" s="648" t="s">
        <v>13681</v>
      </c>
      <c r="R141" s="649">
        <v>45717</v>
      </c>
      <c r="S141" s="650">
        <v>0.406284722223063</v>
      </c>
      <c r="T141" s="648" t="s">
        <v>13968</v>
      </c>
      <c r="U141" s="648" t="s">
        <v>13969</v>
      </c>
      <c r="V141" s="651">
        <v>-490</v>
      </c>
      <c r="W141" s="649">
        <v>45717</v>
      </c>
      <c r="X141" s="650">
        <v>0.403726851851388</v>
      </c>
      <c r="Y141" s="648" t="s">
        <v>12699</v>
      </c>
      <c r="Z141" s="648" t="s">
        <v>12699</v>
      </c>
      <c r="AA141" s="648" t="s">
        <v>12699</v>
      </c>
      <c r="AB141" s="648" t="s">
        <v>12699</v>
      </c>
    </row>
    <row r="142" spans="1:28" ht="24.75" hidden="1" customHeight="1">
      <c r="A142" s="647">
        <v>141</v>
      </c>
      <c r="B142" s="648" t="s">
        <v>13677</v>
      </c>
      <c r="C142" s="648">
        <v>999670479</v>
      </c>
      <c r="D142" s="649">
        <v>45717</v>
      </c>
      <c r="E142" s="650">
        <v>0.386284722222627</v>
      </c>
      <c r="F142" s="648" t="s">
        <v>13963</v>
      </c>
      <c r="G142" s="647">
        <v>1</v>
      </c>
      <c r="H142" s="648" t="s">
        <v>13679</v>
      </c>
      <c r="I142" s="651">
        <v>-809</v>
      </c>
      <c r="J142" s="651">
        <v>-829</v>
      </c>
      <c r="K142" s="651">
        <v>0</v>
      </c>
      <c r="L142" s="651">
        <v>-20</v>
      </c>
      <c r="M142" s="648" t="s">
        <v>13970</v>
      </c>
      <c r="N142" s="648">
        <v>15810129368</v>
      </c>
      <c r="O142" s="648" t="s">
        <v>12699</v>
      </c>
      <c r="P142" s="648" t="s">
        <v>12699</v>
      </c>
      <c r="Q142" s="648" t="s">
        <v>12699</v>
      </c>
      <c r="R142" s="648" t="s">
        <v>12699</v>
      </c>
      <c r="S142" s="648" t="s">
        <v>12699</v>
      </c>
      <c r="T142" s="648" t="s">
        <v>12699</v>
      </c>
      <c r="U142" s="648" t="s">
        <v>13971</v>
      </c>
      <c r="V142" s="651">
        <v>-829</v>
      </c>
      <c r="W142" s="649">
        <v>45717</v>
      </c>
      <c r="X142" s="650">
        <v>0.386180555557076</v>
      </c>
      <c r="Y142" s="648" t="s">
        <v>12699</v>
      </c>
      <c r="Z142" s="648" t="s">
        <v>12699</v>
      </c>
      <c r="AA142" s="648" t="s">
        <v>12699</v>
      </c>
      <c r="AB142" s="648" t="s">
        <v>12699</v>
      </c>
    </row>
    <row r="143" spans="1:28" ht="24.75" hidden="1" customHeight="1">
      <c r="A143" s="647">
        <v>142</v>
      </c>
      <c r="B143" s="648" t="s">
        <v>13677</v>
      </c>
      <c r="C143" s="648">
        <v>999674380</v>
      </c>
      <c r="D143" s="649">
        <v>45717</v>
      </c>
      <c r="E143" s="650">
        <v>0.38532407407547</v>
      </c>
      <c r="F143" s="648" t="s">
        <v>13963</v>
      </c>
      <c r="G143" s="647">
        <v>1</v>
      </c>
      <c r="H143" s="648" t="s">
        <v>13679</v>
      </c>
      <c r="I143" s="651">
        <v>-809</v>
      </c>
      <c r="J143" s="651">
        <v>-829</v>
      </c>
      <c r="K143" s="651">
        <v>0</v>
      </c>
      <c r="L143" s="651">
        <v>-20</v>
      </c>
      <c r="M143" s="648" t="s">
        <v>13970</v>
      </c>
      <c r="N143" s="648">
        <v>15810129368</v>
      </c>
      <c r="O143" s="648" t="s">
        <v>12699</v>
      </c>
      <c r="P143" s="648" t="s">
        <v>12699</v>
      </c>
      <c r="Q143" s="648" t="s">
        <v>12699</v>
      </c>
      <c r="R143" s="648" t="s">
        <v>12699</v>
      </c>
      <c r="S143" s="648" t="s">
        <v>12699</v>
      </c>
      <c r="T143" s="648" t="s">
        <v>12699</v>
      </c>
      <c r="U143" s="648" t="s">
        <v>13972</v>
      </c>
      <c r="V143" s="651">
        <v>-829</v>
      </c>
      <c r="W143" s="649">
        <v>45717</v>
      </c>
      <c r="X143" s="650">
        <v>0.385219907406281</v>
      </c>
      <c r="Y143" s="648" t="s">
        <v>12699</v>
      </c>
      <c r="Z143" s="648" t="s">
        <v>12699</v>
      </c>
      <c r="AA143" s="648" t="s">
        <v>12699</v>
      </c>
      <c r="AB143" s="648" t="s">
        <v>12699</v>
      </c>
    </row>
    <row r="144" spans="1:28" ht="24.75" hidden="1" customHeight="1">
      <c r="A144" s="647">
        <v>143</v>
      </c>
      <c r="B144" s="648" t="s">
        <v>13677</v>
      </c>
      <c r="C144" s="648">
        <v>999670235</v>
      </c>
      <c r="D144" s="649">
        <v>45717</v>
      </c>
      <c r="E144" s="650">
        <v>0.366469907407009</v>
      </c>
      <c r="F144" s="648" t="s">
        <v>13963</v>
      </c>
      <c r="G144" s="647">
        <v>1</v>
      </c>
      <c r="H144" s="648" t="s">
        <v>13679</v>
      </c>
      <c r="I144" s="651">
        <v>-809</v>
      </c>
      <c r="J144" s="651">
        <v>-829</v>
      </c>
      <c r="K144" s="651">
        <v>0</v>
      </c>
      <c r="L144" s="651">
        <v>-20</v>
      </c>
      <c r="M144" s="648" t="s">
        <v>13973</v>
      </c>
      <c r="N144" s="648">
        <v>13611683191</v>
      </c>
      <c r="O144" s="648" t="s">
        <v>12699</v>
      </c>
      <c r="P144" s="648" t="s">
        <v>12699</v>
      </c>
      <c r="Q144" s="648" t="s">
        <v>12699</v>
      </c>
      <c r="R144" s="648" t="s">
        <v>12699</v>
      </c>
      <c r="S144" s="648" t="s">
        <v>12699</v>
      </c>
      <c r="T144" s="648" t="s">
        <v>12699</v>
      </c>
      <c r="U144" s="648" t="s">
        <v>13974</v>
      </c>
      <c r="V144" s="651">
        <v>-829</v>
      </c>
      <c r="W144" s="649">
        <v>45717</v>
      </c>
      <c r="X144" s="650">
        <v>0.366342592591536</v>
      </c>
      <c r="Y144" s="648" t="s">
        <v>12699</v>
      </c>
      <c r="Z144" s="648" t="s">
        <v>12699</v>
      </c>
      <c r="AA144" s="648" t="s">
        <v>12699</v>
      </c>
      <c r="AB144" s="648" t="s">
        <v>12699</v>
      </c>
    </row>
    <row r="145" spans="1:28" ht="24.75" hidden="1" customHeight="1">
      <c r="A145" s="647">
        <v>144</v>
      </c>
      <c r="B145" s="648" t="s">
        <v>13677</v>
      </c>
      <c r="C145" s="648">
        <v>999674028</v>
      </c>
      <c r="D145" s="649">
        <v>45717</v>
      </c>
      <c r="E145" s="650">
        <v>0.360231481481606</v>
      </c>
      <c r="F145" s="648" t="s">
        <v>13975</v>
      </c>
      <c r="G145" s="647">
        <v>1</v>
      </c>
      <c r="H145" s="648" t="s">
        <v>13679</v>
      </c>
      <c r="I145" s="651">
        <v>-1023</v>
      </c>
      <c r="J145" s="651">
        <v>-1043</v>
      </c>
      <c r="K145" s="651">
        <v>0</v>
      </c>
      <c r="L145" s="651">
        <v>-20</v>
      </c>
      <c r="M145" s="648" t="s">
        <v>13976</v>
      </c>
      <c r="N145" s="648">
        <v>17319142912</v>
      </c>
      <c r="O145" s="648" t="s">
        <v>12699</v>
      </c>
      <c r="P145" s="648" t="s">
        <v>12699</v>
      </c>
      <c r="Q145" s="648" t="s">
        <v>12699</v>
      </c>
      <c r="R145" s="648" t="s">
        <v>12699</v>
      </c>
      <c r="S145" s="648" t="s">
        <v>12699</v>
      </c>
      <c r="T145" s="648" t="s">
        <v>12699</v>
      </c>
      <c r="U145" s="648" t="s">
        <v>13977</v>
      </c>
      <c r="V145" s="651">
        <v>-1043</v>
      </c>
      <c r="W145" s="649">
        <v>45717</v>
      </c>
      <c r="X145" s="650">
        <v>0.360150462962338</v>
      </c>
      <c r="Y145" s="648" t="s">
        <v>12699</v>
      </c>
      <c r="Z145" s="648" t="s">
        <v>12699</v>
      </c>
      <c r="AA145" s="648" t="s">
        <v>12699</v>
      </c>
      <c r="AB145" s="648" t="s">
        <v>12699</v>
      </c>
    </row>
    <row r="146" spans="1:28" ht="24.75" hidden="1" customHeight="1">
      <c r="A146" s="647">
        <v>145</v>
      </c>
      <c r="B146" s="648" t="s">
        <v>13677</v>
      </c>
      <c r="C146" s="648">
        <v>999674026</v>
      </c>
      <c r="D146" s="649">
        <v>45717</v>
      </c>
      <c r="E146" s="650">
        <v>0.360196759258543</v>
      </c>
      <c r="F146" s="648" t="s">
        <v>13975</v>
      </c>
      <c r="G146" s="647">
        <v>1</v>
      </c>
      <c r="H146" s="648" t="s">
        <v>13679</v>
      </c>
      <c r="I146" s="651">
        <v>-1023</v>
      </c>
      <c r="J146" s="651">
        <v>-1043</v>
      </c>
      <c r="K146" s="651">
        <v>0</v>
      </c>
      <c r="L146" s="651">
        <v>-20</v>
      </c>
      <c r="M146" s="648" t="s">
        <v>13978</v>
      </c>
      <c r="N146" s="648">
        <v>13911302956</v>
      </c>
      <c r="O146" s="648" t="s">
        <v>4526</v>
      </c>
      <c r="P146" s="651">
        <v>-1</v>
      </c>
      <c r="Q146" s="648" t="s">
        <v>13681</v>
      </c>
      <c r="R146" s="649">
        <v>45717</v>
      </c>
      <c r="S146" s="650">
        <v>0.366006944444962</v>
      </c>
      <c r="T146" s="648" t="s">
        <v>13979</v>
      </c>
      <c r="U146" s="648" t="s">
        <v>13980</v>
      </c>
      <c r="V146" s="651">
        <v>-1043</v>
      </c>
      <c r="W146" s="649">
        <v>45717</v>
      </c>
      <c r="X146" s="650">
        <v>0.36008101851985</v>
      </c>
      <c r="Y146" s="648" t="s">
        <v>12699</v>
      </c>
      <c r="Z146" s="648" t="s">
        <v>12699</v>
      </c>
      <c r="AA146" s="648" t="s">
        <v>12699</v>
      </c>
      <c r="AB146" s="648" t="s">
        <v>12699</v>
      </c>
    </row>
    <row r="147" spans="1:28" ht="24.75" hidden="1" customHeight="1">
      <c r="A147" s="647">
        <v>146</v>
      </c>
      <c r="B147" s="648" t="s">
        <v>13677</v>
      </c>
      <c r="C147" s="648">
        <v>999635985</v>
      </c>
      <c r="D147" s="649">
        <v>45717</v>
      </c>
      <c r="E147" s="650">
        <v>0.347013888887887</v>
      </c>
      <c r="F147" s="648" t="s">
        <v>13944</v>
      </c>
      <c r="G147" s="647">
        <v>1</v>
      </c>
      <c r="H147" s="648" t="s">
        <v>13679</v>
      </c>
      <c r="I147" s="651">
        <v>-539</v>
      </c>
      <c r="J147" s="651">
        <v>-559</v>
      </c>
      <c r="K147" s="651">
        <v>0</v>
      </c>
      <c r="L147" s="651">
        <v>-20</v>
      </c>
      <c r="M147" s="648" t="s">
        <v>13465</v>
      </c>
      <c r="N147" s="648">
        <v>15920109906</v>
      </c>
      <c r="O147" s="648" t="s">
        <v>12699</v>
      </c>
      <c r="P147" s="648" t="s">
        <v>12699</v>
      </c>
      <c r="Q147" s="648" t="s">
        <v>12699</v>
      </c>
      <c r="R147" s="648" t="s">
        <v>12699</v>
      </c>
      <c r="S147" s="648" t="s">
        <v>12699</v>
      </c>
      <c r="T147" s="648" t="s">
        <v>12699</v>
      </c>
      <c r="U147" s="648" t="s">
        <v>13981</v>
      </c>
      <c r="V147" s="651">
        <v>-559</v>
      </c>
      <c r="W147" s="649">
        <v>45717</v>
      </c>
      <c r="X147" s="650">
        <v>0.346898148149194</v>
      </c>
      <c r="Y147" s="648" t="s">
        <v>12699</v>
      </c>
      <c r="Z147" s="648" t="s">
        <v>12699</v>
      </c>
      <c r="AA147" s="648" t="s">
        <v>12699</v>
      </c>
      <c r="AB147" s="648" t="s">
        <v>12699</v>
      </c>
    </row>
    <row r="148" spans="1:28" ht="24.75" hidden="1" customHeight="1">
      <c r="A148" s="647">
        <v>147</v>
      </c>
      <c r="B148" s="648" t="s">
        <v>13677</v>
      </c>
      <c r="C148" s="648">
        <v>999636948</v>
      </c>
      <c r="D148" s="649">
        <v>45717</v>
      </c>
      <c r="E148" s="650">
        <v>0.336712962962338</v>
      </c>
      <c r="F148" s="648" t="s">
        <v>13963</v>
      </c>
      <c r="G148" s="647">
        <v>1</v>
      </c>
      <c r="H148" s="648" t="s">
        <v>13679</v>
      </c>
      <c r="I148" s="651">
        <v>-809</v>
      </c>
      <c r="J148" s="651">
        <v>-829</v>
      </c>
      <c r="K148" s="651">
        <v>0</v>
      </c>
      <c r="L148" s="651">
        <v>-20</v>
      </c>
      <c r="M148" s="648" t="s">
        <v>13982</v>
      </c>
      <c r="N148" s="648">
        <v>18510881279</v>
      </c>
      <c r="O148" s="648" t="s">
        <v>12699</v>
      </c>
      <c r="P148" s="648" t="s">
        <v>12699</v>
      </c>
      <c r="Q148" s="648" t="s">
        <v>12699</v>
      </c>
      <c r="R148" s="648" t="s">
        <v>12699</v>
      </c>
      <c r="S148" s="648" t="s">
        <v>12699</v>
      </c>
      <c r="T148" s="648" t="s">
        <v>12699</v>
      </c>
      <c r="U148" s="648" t="s">
        <v>13983</v>
      </c>
      <c r="V148" s="651">
        <v>-829</v>
      </c>
      <c r="W148" s="649">
        <v>45717</v>
      </c>
      <c r="X148" s="650">
        <v>0.336620370369929</v>
      </c>
      <c r="Y148" s="648" t="s">
        <v>12699</v>
      </c>
      <c r="Z148" s="648" t="s">
        <v>12699</v>
      </c>
      <c r="AA148" s="648" t="s">
        <v>12699</v>
      </c>
      <c r="AB148" s="648" t="s">
        <v>12699</v>
      </c>
    </row>
    <row r="149" spans="1:28" ht="24.75" hidden="1" customHeight="1">
      <c r="A149" s="647">
        <v>148</v>
      </c>
      <c r="B149" s="648" t="s">
        <v>13677</v>
      </c>
      <c r="C149" s="648">
        <v>999636928</v>
      </c>
      <c r="D149" s="649">
        <v>45717</v>
      </c>
      <c r="E149" s="650">
        <v>0.33474537037182</v>
      </c>
      <c r="F149" s="648" t="s">
        <v>13944</v>
      </c>
      <c r="G149" s="647">
        <v>1</v>
      </c>
      <c r="H149" s="648" t="s">
        <v>13679</v>
      </c>
      <c r="I149" s="651">
        <v>-539</v>
      </c>
      <c r="J149" s="651">
        <v>-559</v>
      </c>
      <c r="K149" s="651">
        <v>0</v>
      </c>
      <c r="L149" s="651">
        <v>-20</v>
      </c>
      <c r="M149" s="648" t="s">
        <v>13539</v>
      </c>
      <c r="N149" s="648">
        <v>17710488896</v>
      </c>
      <c r="O149" s="648" t="s">
        <v>4526</v>
      </c>
      <c r="P149" s="651">
        <v>-1</v>
      </c>
      <c r="Q149" s="648" t="s">
        <v>13681</v>
      </c>
      <c r="R149" s="649">
        <v>45717</v>
      </c>
      <c r="S149" s="650">
        <v>0.341006944443507</v>
      </c>
      <c r="T149" s="648" t="s">
        <v>13984</v>
      </c>
      <c r="U149" s="648" t="s">
        <v>13985</v>
      </c>
      <c r="V149" s="651">
        <v>-559</v>
      </c>
      <c r="W149" s="649">
        <v>45717</v>
      </c>
      <c r="X149" s="650">
        <v>0.334664351852553</v>
      </c>
      <c r="Y149" s="648" t="s">
        <v>12699</v>
      </c>
      <c r="Z149" s="648" t="s">
        <v>12699</v>
      </c>
      <c r="AA149" s="648" t="s">
        <v>12699</v>
      </c>
      <c r="AB149" s="648" t="s">
        <v>12699</v>
      </c>
    </row>
    <row r="150" spans="1:28" ht="24.75" hidden="1" customHeight="1">
      <c r="A150" s="647">
        <v>149</v>
      </c>
      <c r="B150" s="648" t="s">
        <v>13677</v>
      </c>
      <c r="C150" s="648">
        <v>999641658</v>
      </c>
      <c r="D150" s="649">
        <v>45717</v>
      </c>
      <c r="E150" s="650">
        <v>0.30858796296161</v>
      </c>
      <c r="F150" s="648" t="s">
        <v>13975</v>
      </c>
      <c r="G150" s="647">
        <v>1</v>
      </c>
      <c r="H150" s="648" t="s">
        <v>13679</v>
      </c>
      <c r="I150" s="651">
        <v>-1023</v>
      </c>
      <c r="J150" s="651">
        <v>-1043</v>
      </c>
      <c r="K150" s="651">
        <v>0</v>
      </c>
      <c r="L150" s="651">
        <v>-20</v>
      </c>
      <c r="M150" s="648" t="s">
        <v>13986</v>
      </c>
      <c r="N150" s="648">
        <v>18516948929</v>
      </c>
      <c r="O150" s="648" t="s">
        <v>12699</v>
      </c>
      <c r="P150" s="648" t="s">
        <v>12699</v>
      </c>
      <c r="Q150" s="648" t="s">
        <v>12699</v>
      </c>
      <c r="R150" s="648" t="s">
        <v>12699</v>
      </c>
      <c r="S150" s="648" t="s">
        <v>12699</v>
      </c>
      <c r="T150" s="648" t="s">
        <v>12699</v>
      </c>
      <c r="U150" s="648" t="s">
        <v>13987</v>
      </c>
      <c r="V150" s="651">
        <v>-1043</v>
      </c>
      <c r="W150" s="649">
        <v>45717</v>
      </c>
      <c r="X150" s="650">
        <v>0.308171296295768</v>
      </c>
      <c r="Y150" s="648" t="s">
        <v>12699</v>
      </c>
      <c r="Z150" s="648" t="s">
        <v>12699</v>
      </c>
      <c r="AA150" s="648" t="s">
        <v>12699</v>
      </c>
      <c r="AB150" s="648" t="s">
        <v>12699</v>
      </c>
    </row>
    <row r="151" spans="1:28" ht="24.75" hidden="1" customHeight="1">
      <c r="A151" s="647">
        <v>150</v>
      </c>
      <c r="B151" s="648" t="s">
        <v>13677</v>
      </c>
      <c r="C151" s="648">
        <v>999636762</v>
      </c>
      <c r="D151" s="649">
        <v>45717</v>
      </c>
      <c r="E151" s="650">
        <v>0.304016203703213</v>
      </c>
      <c r="F151" s="648" t="s">
        <v>13975</v>
      </c>
      <c r="G151" s="647">
        <v>1</v>
      </c>
      <c r="H151" s="648" t="s">
        <v>13679</v>
      </c>
      <c r="I151" s="651">
        <v>-1023</v>
      </c>
      <c r="J151" s="651">
        <v>-1043</v>
      </c>
      <c r="K151" s="651">
        <v>0</v>
      </c>
      <c r="L151" s="651">
        <v>-20</v>
      </c>
      <c r="M151" s="648" t="s">
        <v>13988</v>
      </c>
      <c r="N151" s="648">
        <v>15910648895</v>
      </c>
      <c r="O151" s="648" t="s">
        <v>12699</v>
      </c>
      <c r="P151" s="648" t="s">
        <v>12699</v>
      </c>
      <c r="Q151" s="648" t="s">
        <v>12699</v>
      </c>
      <c r="R151" s="648" t="s">
        <v>12699</v>
      </c>
      <c r="S151" s="648" t="s">
        <v>12699</v>
      </c>
      <c r="T151" s="648" t="s">
        <v>12699</v>
      </c>
      <c r="U151" s="648" t="s">
        <v>13989</v>
      </c>
      <c r="V151" s="651">
        <v>-1043</v>
      </c>
      <c r="W151" s="649">
        <v>45717</v>
      </c>
      <c r="X151" s="650">
        <v>0.303912037037662</v>
      </c>
      <c r="Y151" s="648" t="s">
        <v>12699</v>
      </c>
      <c r="Z151" s="648" t="s">
        <v>12699</v>
      </c>
      <c r="AA151" s="648" t="s">
        <v>12699</v>
      </c>
      <c r="AB151" s="648" t="s">
        <v>12699</v>
      </c>
    </row>
    <row r="152" spans="1:28" ht="24.75" hidden="1" customHeight="1">
      <c r="A152" s="647">
        <v>151</v>
      </c>
      <c r="B152" s="648" t="s">
        <v>13677</v>
      </c>
      <c r="C152" s="648">
        <v>999639646</v>
      </c>
      <c r="D152" s="649">
        <v>45717</v>
      </c>
      <c r="E152" s="650">
        <v>0.30238425925927</v>
      </c>
      <c r="F152" s="648" t="s">
        <v>13975</v>
      </c>
      <c r="G152" s="647">
        <v>1</v>
      </c>
      <c r="H152" s="648" t="s">
        <v>13679</v>
      </c>
      <c r="I152" s="651">
        <v>-1023</v>
      </c>
      <c r="J152" s="651">
        <v>-1043</v>
      </c>
      <c r="K152" s="651">
        <v>0</v>
      </c>
      <c r="L152" s="651">
        <v>-20</v>
      </c>
      <c r="M152" s="648" t="s">
        <v>13990</v>
      </c>
      <c r="N152" s="648">
        <v>15801020411</v>
      </c>
      <c r="O152" s="648" t="s">
        <v>4526</v>
      </c>
      <c r="P152" s="651">
        <v>-1</v>
      </c>
      <c r="Q152" s="648" t="s">
        <v>13681</v>
      </c>
      <c r="R152" s="649">
        <v>45717</v>
      </c>
      <c r="S152" s="650">
        <v>0.349340277778538</v>
      </c>
      <c r="T152" s="648" t="s">
        <v>13991</v>
      </c>
      <c r="U152" s="648" t="s">
        <v>13992</v>
      </c>
      <c r="V152" s="651">
        <v>-1043</v>
      </c>
      <c r="W152" s="649">
        <v>45717</v>
      </c>
      <c r="X152" s="650">
        <v>0.302256944443798</v>
      </c>
      <c r="Y152" s="648" t="s">
        <v>12699</v>
      </c>
      <c r="Z152" s="648" t="s">
        <v>12699</v>
      </c>
      <c r="AA152" s="648" t="s">
        <v>12699</v>
      </c>
      <c r="AB152" s="648" t="s">
        <v>12699</v>
      </c>
    </row>
    <row r="153" spans="1:28" ht="24.75" hidden="1" customHeight="1">
      <c r="A153" s="647">
        <v>152</v>
      </c>
      <c r="B153" s="648" t="s">
        <v>13677</v>
      </c>
      <c r="C153" s="648">
        <v>999636228</v>
      </c>
      <c r="D153" s="649">
        <v>45716</v>
      </c>
      <c r="E153" s="650">
        <v>0.991967592592118</v>
      </c>
      <c r="F153" s="648" t="s">
        <v>13975</v>
      </c>
      <c r="G153" s="647">
        <v>1</v>
      </c>
      <c r="H153" s="648" t="s">
        <v>13679</v>
      </c>
      <c r="I153" s="651">
        <v>-1023</v>
      </c>
      <c r="J153" s="651">
        <v>-1043</v>
      </c>
      <c r="K153" s="651">
        <v>0</v>
      </c>
      <c r="L153" s="651">
        <v>-20</v>
      </c>
      <c r="M153" s="648" t="s">
        <v>13701</v>
      </c>
      <c r="N153" s="648">
        <v>13641298785</v>
      </c>
      <c r="O153" s="648" t="s">
        <v>4496</v>
      </c>
      <c r="P153" s="651">
        <v>-1</v>
      </c>
      <c r="Q153" s="648" t="s">
        <v>13681</v>
      </c>
      <c r="R153" s="649">
        <v>45717</v>
      </c>
      <c r="S153" s="650">
        <v>0.33684027777781</v>
      </c>
      <c r="T153" s="648" t="s">
        <v>13993</v>
      </c>
      <c r="U153" s="648" t="s">
        <v>13994</v>
      </c>
      <c r="V153" s="651">
        <v>-1043</v>
      </c>
      <c r="W153" s="649">
        <v>45716</v>
      </c>
      <c r="X153" s="650">
        <v>0.991851851853426</v>
      </c>
      <c r="Y153" s="648" t="s">
        <v>12699</v>
      </c>
      <c r="Z153" s="648" t="s">
        <v>12699</v>
      </c>
      <c r="AA153" s="648" t="s">
        <v>12699</v>
      </c>
      <c r="AB153" s="648" t="s">
        <v>12699</v>
      </c>
    </row>
    <row r="154" spans="1:28" ht="24.75" hidden="1" customHeight="1">
      <c r="A154" s="647">
        <v>153</v>
      </c>
      <c r="B154" s="648" t="s">
        <v>13677</v>
      </c>
      <c r="C154" s="648">
        <v>999639154</v>
      </c>
      <c r="D154" s="649">
        <v>45716</v>
      </c>
      <c r="E154" s="650">
        <v>0.990706018517813</v>
      </c>
      <c r="F154" s="648" t="s">
        <v>13975</v>
      </c>
      <c r="G154" s="647">
        <v>1</v>
      </c>
      <c r="H154" s="648" t="s">
        <v>13679</v>
      </c>
      <c r="I154" s="651">
        <v>-1023</v>
      </c>
      <c r="J154" s="651">
        <v>-1043</v>
      </c>
      <c r="K154" s="651">
        <v>0</v>
      </c>
      <c r="L154" s="651">
        <v>-20</v>
      </c>
      <c r="M154" s="648" t="s">
        <v>13995</v>
      </c>
      <c r="N154" s="648">
        <v>13641298785</v>
      </c>
      <c r="O154" s="648" t="s">
        <v>4496</v>
      </c>
      <c r="P154" s="651">
        <v>-1</v>
      </c>
      <c r="Q154" s="648" t="s">
        <v>13681</v>
      </c>
      <c r="R154" s="649">
        <v>45717</v>
      </c>
      <c r="S154" s="650">
        <v>0.337523148147739</v>
      </c>
      <c r="T154" s="648" t="s">
        <v>13996</v>
      </c>
      <c r="U154" s="648" t="s">
        <v>13997</v>
      </c>
      <c r="V154" s="651">
        <v>-1043</v>
      </c>
      <c r="W154" s="649">
        <v>45716</v>
      </c>
      <c r="X154" s="650">
        <v>0.99059027777912</v>
      </c>
      <c r="Y154" s="648" t="s">
        <v>12699</v>
      </c>
      <c r="Z154" s="648" t="s">
        <v>12699</v>
      </c>
      <c r="AA154" s="648" t="s">
        <v>12699</v>
      </c>
      <c r="AB154" s="648" t="s">
        <v>12699</v>
      </c>
    </row>
    <row r="155" spans="1:28" ht="24.75" hidden="1" customHeight="1">
      <c r="A155" s="647">
        <v>154</v>
      </c>
      <c r="B155" s="648" t="s">
        <v>13677</v>
      </c>
      <c r="C155" s="648">
        <v>999407342</v>
      </c>
      <c r="D155" s="649">
        <v>45716</v>
      </c>
      <c r="E155" s="650">
        <v>0.586678240739275</v>
      </c>
      <c r="F155" s="648" t="s">
        <v>13686</v>
      </c>
      <c r="G155" s="647">
        <v>1</v>
      </c>
      <c r="H155" s="648" t="s">
        <v>13679</v>
      </c>
      <c r="I155" s="651">
        <v>-333</v>
      </c>
      <c r="J155" s="651">
        <v>-348</v>
      </c>
      <c r="K155" s="651">
        <v>0</v>
      </c>
      <c r="L155" s="651">
        <v>-15</v>
      </c>
      <c r="M155" s="648" t="s">
        <v>13748</v>
      </c>
      <c r="N155" s="648">
        <v>18618335329</v>
      </c>
      <c r="O155" s="648" t="s">
        <v>4526</v>
      </c>
      <c r="P155" s="651">
        <v>-1</v>
      </c>
      <c r="Q155" s="648" t="s">
        <v>13681</v>
      </c>
      <c r="R155" s="649">
        <v>45716</v>
      </c>
      <c r="S155" s="650">
        <v>0.592395833333285</v>
      </c>
      <c r="T155" s="648" t="s">
        <v>13998</v>
      </c>
      <c r="U155" s="648" t="s">
        <v>13999</v>
      </c>
      <c r="V155" s="651">
        <v>-348</v>
      </c>
      <c r="W155" s="649">
        <v>45716</v>
      </c>
      <c r="X155" s="650">
        <v>0.586585648146866</v>
      </c>
      <c r="Y155" s="648" t="s">
        <v>12699</v>
      </c>
      <c r="Z155" s="648" t="s">
        <v>12699</v>
      </c>
      <c r="AA155" s="648" t="s">
        <v>12699</v>
      </c>
      <c r="AB155" s="648" t="s">
        <v>12699</v>
      </c>
    </row>
    <row r="156" spans="1:28" ht="24.75" hidden="1" customHeight="1">
      <c r="A156" s="647">
        <v>155</v>
      </c>
      <c r="B156" s="648" t="s">
        <v>13677</v>
      </c>
      <c r="C156" s="648">
        <v>999370143</v>
      </c>
      <c r="D156" s="649">
        <v>45716</v>
      </c>
      <c r="E156" s="650">
        <v>0.500636574073724</v>
      </c>
      <c r="F156" s="648" t="s">
        <v>13686</v>
      </c>
      <c r="G156" s="647">
        <v>1</v>
      </c>
      <c r="H156" s="648" t="s">
        <v>13679</v>
      </c>
      <c r="I156" s="651">
        <v>-333</v>
      </c>
      <c r="J156" s="651">
        <v>-348</v>
      </c>
      <c r="K156" s="651">
        <v>0</v>
      </c>
      <c r="L156" s="651">
        <v>-15</v>
      </c>
      <c r="M156" s="648" t="s">
        <v>13844</v>
      </c>
      <c r="N156" s="648">
        <v>13764952096</v>
      </c>
      <c r="O156" s="648" t="s">
        <v>12664</v>
      </c>
      <c r="P156" s="651">
        <v>-1</v>
      </c>
      <c r="Q156" s="648" t="s">
        <v>13681</v>
      </c>
      <c r="R156" s="649">
        <v>45716</v>
      </c>
      <c r="S156" s="650">
        <v>0.513240740740003</v>
      </c>
      <c r="T156" s="648" t="s">
        <v>14000</v>
      </c>
      <c r="U156" s="648" t="s">
        <v>14001</v>
      </c>
      <c r="V156" s="651">
        <v>-348</v>
      </c>
      <c r="W156" s="649">
        <v>45716</v>
      </c>
      <c r="X156" s="650">
        <v>0.500532407408173</v>
      </c>
      <c r="Y156" s="648" t="s">
        <v>12699</v>
      </c>
      <c r="Z156" s="648" t="s">
        <v>12699</v>
      </c>
      <c r="AA156" s="648" t="s">
        <v>12699</v>
      </c>
      <c r="AB156" s="648" t="s">
        <v>12699</v>
      </c>
    </row>
    <row r="157" spans="1:28" ht="24.75" hidden="1" customHeight="1">
      <c r="A157" s="647">
        <v>156</v>
      </c>
      <c r="B157" s="648" t="s">
        <v>13677</v>
      </c>
      <c r="C157" s="648">
        <v>999278692</v>
      </c>
      <c r="D157" s="649">
        <v>45716</v>
      </c>
      <c r="E157" s="650">
        <v>0.39905092592744</v>
      </c>
      <c r="F157" s="648" t="s">
        <v>13929</v>
      </c>
      <c r="G157" s="647">
        <v>1</v>
      </c>
      <c r="H157" s="648" t="s">
        <v>13679</v>
      </c>
      <c r="I157" s="651">
        <v>-390</v>
      </c>
      <c r="J157" s="651">
        <v>-415</v>
      </c>
      <c r="K157" s="651">
        <v>0</v>
      </c>
      <c r="L157" s="651">
        <v>-25</v>
      </c>
      <c r="M157" s="648" t="s">
        <v>13973</v>
      </c>
      <c r="N157" s="648">
        <v>13611683191</v>
      </c>
      <c r="O157" s="648" t="s">
        <v>12699</v>
      </c>
      <c r="P157" s="648" t="s">
        <v>12699</v>
      </c>
      <c r="Q157" s="648" t="s">
        <v>12699</v>
      </c>
      <c r="R157" s="648" t="s">
        <v>12699</v>
      </c>
      <c r="S157" s="648" t="s">
        <v>12699</v>
      </c>
      <c r="T157" s="648" t="s">
        <v>12699</v>
      </c>
      <c r="U157" s="648" t="s">
        <v>14002</v>
      </c>
      <c r="V157" s="651">
        <v>-415</v>
      </c>
      <c r="W157" s="649">
        <v>45716</v>
      </c>
      <c r="X157" s="650">
        <v>0.398923611111968</v>
      </c>
      <c r="Y157" s="648" t="s">
        <v>12699</v>
      </c>
      <c r="Z157" s="648" t="s">
        <v>12699</v>
      </c>
      <c r="AA157" s="648" t="s">
        <v>12699</v>
      </c>
      <c r="AB157" s="648" t="s">
        <v>12699</v>
      </c>
    </row>
    <row r="158" spans="1:28" ht="24.75" hidden="1" customHeight="1">
      <c r="A158" s="647">
        <v>157</v>
      </c>
      <c r="B158" s="648" t="s">
        <v>13677</v>
      </c>
      <c r="C158" s="648">
        <v>999274038</v>
      </c>
      <c r="D158" s="649">
        <v>45716</v>
      </c>
      <c r="E158" s="650">
        <v>0.335358796295623</v>
      </c>
      <c r="F158" s="648" t="s">
        <v>13686</v>
      </c>
      <c r="G158" s="647">
        <v>1</v>
      </c>
      <c r="H158" s="648" t="s">
        <v>13679</v>
      </c>
      <c r="I158" s="651">
        <v>-333</v>
      </c>
      <c r="J158" s="651">
        <v>-348</v>
      </c>
      <c r="K158" s="651">
        <v>0</v>
      </c>
      <c r="L158" s="651">
        <v>-15</v>
      </c>
      <c r="M158" s="648" t="s">
        <v>14003</v>
      </c>
      <c r="N158" s="648">
        <v>18614052992</v>
      </c>
      <c r="O158" s="648" t="s">
        <v>12699</v>
      </c>
      <c r="P158" s="648" t="s">
        <v>12699</v>
      </c>
      <c r="Q158" s="648" t="s">
        <v>12699</v>
      </c>
      <c r="R158" s="648" t="s">
        <v>12699</v>
      </c>
      <c r="S158" s="648" t="s">
        <v>12699</v>
      </c>
      <c r="T158" s="648" t="s">
        <v>12699</v>
      </c>
      <c r="U158" s="648" t="s">
        <v>14004</v>
      </c>
      <c r="V158" s="651">
        <v>-348</v>
      </c>
      <c r="W158" s="649">
        <v>45716</v>
      </c>
      <c r="X158" s="650">
        <v>0.335254629630072</v>
      </c>
      <c r="Y158" s="648" t="s">
        <v>12699</v>
      </c>
      <c r="Z158" s="648" t="s">
        <v>12699</v>
      </c>
      <c r="AA158" s="648" t="s">
        <v>12699</v>
      </c>
      <c r="AB158" s="648" t="s">
        <v>12699</v>
      </c>
    </row>
    <row r="159" spans="1:28" ht="24.75" hidden="1" customHeight="1">
      <c r="A159" s="647">
        <v>158</v>
      </c>
      <c r="B159" s="648" t="s">
        <v>13677</v>
      </c>
      <c r="C159" s="648">
        <v>999195649</v>
      </c>
      <c r="D159" s="649">
        <v>45715</v>
      </c>
      <c r="E159" s="650">
        <v>0.900960648148612</v>
      </c>
      <c r="F159" s="648" t="s">
        <v>13944</v>
      </c>
      <c r="G159" s="647">
        <v>1</v>
      </c>
      <c r="H159" s="648" t="s">
        <v>13679</v>
      </c>
      <c r="I159" s="651">
        <v>-427</v>
      </c>
      <c r="J159" s="651">
        <v>-447</v>
      </c>
      <c r="K159" s="651">
        <v>0</v>
      </c>
      <c r="L159" s="651">
        <v>-20</v>
      </c>
      <c r="M159" s="648" t="s">
        <v>13976</v>
      </c>
      <c r="N159" s="648">
        <v>17600740513</v>
      </c>
      <c r="O159" s="648" t="s">
        <v>12699</v>
      </c>
      <c r="P159" s="648" t="s">
        <v>12699</v>
      </c>
      <c r="Q159" s="648" t="s">
        <v>12699</v>
      </c>
      <c r="R159" s="648" t="s">
        <v>12699</v>
      </c>
      <c r="S159" s="648" t="s">
        <v>12699</v>
      </c>
      <c r="T159" s="648" t="s">
        <v>12699</v>
      </c>
      <c r="U159" s="648" t="s">
        <v>14005</v>
      </c>
      <c r="V159" s="651">
        <v>-447</v>
      </c>
      <c r="W159" s="649">
        <v>45715</v>
      </c>
      <c r="X159" s="650">
        <v>0.900879629629344</v>
      </c>
      <c r="Y159" s="648" t="s">
        <v>12699</v>
      </c>
      <c r="Z159" s="648" t="s">
        <v>12699</v>
      </c>
      <c r="AA159" s="648" t="s">
        <v>12699</v>
      </c>
      <c r="AB159" s="648" t="s">
        <v>12699</v>
      </c>
    </row>
    <row r="160" spans="1:28" ht="24.75" hidden="1" customHeight="1">
      <c r="A160" s="647">
        <v>159</v>
      </c>
      <c r="B160" s="648" t="s">
        <v>13677</v>
      </c>
      <c r="C160" s="648">
        <v>999080187</v>
      </c>
      <c r="D160" s="649">
        <v>45715</v>
      </c>
      <c r="E160" s="650">
        <v>0.501076388889487</v>
      </c>
      <c r="F160" s="648" t="s">
        <v>13686</v>
      </c>
      <c r="G160" s="647">
        <v>1</v>
      </c>
      <c r="H160" s="648" t="s">
        <v>13679</v>
      </c>
      <c r="I160" s="651">
        <v>-333</v>
      </c>
      <c r="J160" s="651">
        <v>-348</v>
      </c>
      <c r="K160" s="651">
        <v>0</v>
      </c>
      <c r="L160" s="651">
        <v>-15</v>
      </c>
      <c r="M160" s="648" t="s">
        <v>14006</v>
      </c>
      <c r="N160" s="648">
        <v>13820333327</v>
      </c>
      <c r="O160" s="648" t="s">
        <v>12699</v>
      </c>
      <c r="P160" s="648" t="s">
        <v>12699</v>
      </c>
      <c r="Q160" s="648" t="s">
        <v>12699</v>
      </c>
      <c r="R160" s="648" t="s">
        <v>12699</v>
      </c>
      <c r="S160" s="648" t="s">
        <v>12699</v>
      </c>
      <c r="T160" s="648" t="s">
        <v>12699</v>
      </c>
      <c r="U160" s="648" t="s">
        <v>14007</v>
      </c>
      <c r="V160" s="651">
        <v>-348</v>
      </c>
      <c r="W160" s="649">
        <v>45715</v>
      </c>
      <c r="X160" s="650">
        <v>0.500983796297078</v>
      </c>
      <c r="Y160" s="648" t="s">
        <v>12699</v>
      </c>
      <c r="Z160" s="648" t="s">
        <v>12699</v>
      </c>
      <c r="AA160" s="648" t="s">
        <v>12699</v>
      </c>
      <c r="AB160" s="648" t="s">
        <v>12699</v>
      </c>
    </row>
    <row r="161" spans="1:28" ht="24.75" hidden="1" customHeight="1">
      <c r="A161" s="647">
        <v>160</v>
      </c>
      <c r="B161" s="648" t="s">
        <v>13677</v>
      </c>
      <c r="C161" s="648">
        <v>998434642</v>
      </c>
      <c r="D161" s="649">
        <v>45712</v>
      </c>
      <c r="E161" s="650">
        <v>0.708449074074452</v>
      </c>
      <c r="F161" s="648" t="s">
        <v>13705</v>
      </c>
      <c r="G161" s="647">
        <v>1</v>
      </c>
      <c r="H161" s="648" t="s">
        <v>13679</v>
      </c>
      <c r="I161" s="651">
        <v>-190</v>
      </c>
      <c r="J161" s="651">
        <v>-195</v>
      </c>
      <c r="K161" s="651">
        <v>0</v>
      </c>
      <c r="L161" s="651">
        <v>-5</v>
      </c>
      <c r="M161" s="648" t="s">
        <v>14008</v>
      </c>
      <c r="N161" s="648">
        <v>13910192034</v>
      </c>
      <c r="O161" s="648" t="s">
        <v>12699</v>
      </c>
      <c r="P161" s="648" t="s">
        <v>12699</v>
      </c>
      <c r="Q161" s="648" t="s">
        <v>12699</v>
      </c>
      <c r="R161" s="648" t="s">
        <v>12699</v>
      </c>
      <c r="S161" s="648" t="s">
        <v>12699</v>
      </c>
      <c r="T161" s="648" t="s">
        <v>12699</v>
      </c>
      <c r="U161" s="648" t="s">
        <v>14009</v>
      </c>
      <c r="V161" s="651">
        <v>-195</v>
      </c>
      <c r="W161" s="649">
        <v>45712</v>
      </c>
      <c r="X161" s="650">
        <v>0.708356481482042</v>
      </c>
      <c r="Y161" s="648" t="s">
        <v>12699</v>
      </c>
      <c r="Z161" s="648" t="s">
        <v>12699</v>
      </c>
      <c r="AA161" s="648" t="s">
        <v>12699</v>
      </c>
      <c r="AB161" s="648" t="s">
        <v>12699</v>
      </c>
    </row>
    <row r="162" spans="1:28" ht="24.75" hidden="1" customHeight="1">
      <c r="A162" s="647">
        <v>161</v>
      </c>
      <c r="B162" s="648" t="s">
        <v>13677</v>
      </c>
      <c r="C162" s="648">
        <v>998427768</v>
      </c>
      <c r="D162" s="649">
        <v>45712</v>
      </c>
      <c r="E162" s="650">
        <v>0.700983796297806</v>
      </c>
      <c r="F162" s="648" t="s">
        <v>13705</v>
      </c>
      <c r="G162" s="647">
        <v>1</v>
      </c>
      <c r="H162" s="648" t="s">
        <v>13679</v>
      </c>
      <c r="I162" s="651">
        <v>-190</v>
      </c>
      <c r="J162" s="651">
        <v>-195</v>
      </c>
      <c r="K162" s="651">
        <v>0</v>
      </c>
      <c r="L162" s="651">
        <v>-5</v>
      </c>
      <c r="M162" s="648" t="s">
        <v>13757</v>
      </c>
      <c r="N162" s="648">
        <v>18001370703</v>
      </c>
      <c r="O162" s="648" t="s">
        <v>4526</v>
      </c>
      <c r="P162" s="651">
        <v>-1</v>
      </c>
      <c r="Q162" s="648" t="s">
        <v>13681</v>
      </c>
      <c r="R162" s="649">
        <v>45712</v>
      </c>
      <c r="S162" s="650">
        <v>0.74099537037182</v>
      </c>
      <c r="T162" s="648" t="s">
        <v>14010</v>
      </c>
      <c r="U162" s="648" t="s">
        <v>14011</v>
      </c>
      <c r="V162" s="651">
        <v>-195</v>
      </c>
      <c r="W162" s="649">
        <v>45712</v>
      </c>
      <c r="X162" s="650">
        <v>0.700856481482333</v>
      </c>
      <c r="Y162" s="648" t="s">
        <v>12699</v>
      </c>
      <c r="Z162" s="648" t="s">
        <v>12699</v>
      </c>
      <c r="AA162" s="648" t="s">
        <v>12699</v>
      </c>
      <c r="AB162" s="648" t="s">
        <v>12699</v>
      </c>
    </row>
    <row r="163" spans="1:28" ht="24.75" hidden="1" customHeight="1">
      <c r="A163" s="652">
        <v>162</v>
      </c>
      <c r="B163" s="653" t="s">
        <v>13677</v>
      </c>
      <c r="C163" s="653">
        <v>998130735</v>
      </c>
      <c r="D163" s="654">
        <v>45711</v>
      </c>
      <c r="E163" s="655">
        <v>0.46995370370496</v>
      </c>
      <c r="F163" s="653" t="s">
        <v>13686</v>
      </c>
      <c r="G163" s="652">
        <v>1</v>
      </c>
      <c r="H163" s="653" t="s">
        <v>13700</v>
      </c>
      <c r="I163" s="656">
        <v>-381</v>
      </c>
      <c r="J163" s="656">
        <v>-396</v>
      </c>
      <c r="K163" s="656">
        <v>-396</v>
      </c>
      <c r="L163" s="656">
        <v>0</v>
      </c>
      <c r="M163" s="653" t="s">
        <v>13356</v>
      </c>
      <c r="N163" s="653">
        <v>18518062897</v>
      </c>
      <c r="O163" s="653" t="s">
        <v>12699</v>
      </c>
      <c r="P163" s="653" t="s">
        <v>12699</v>
      </c>
      <c r="Q163" s="653" t="s">
        <v>12699</v>
      </c>
      <c r="R163" s="653" t="s">
        <v>12699</v>
      </c>
      <c r="S163" s="653" t="s">
        <v>12699</v>
      </c>
      <c r="T163" s="653" t="s">
        <v>12699</v>
      </c>
      <c r="U163" s="653" t="s">
        <v>14012</v>
      </c>
      <c r="V163" s="656">
        <v>-396</v>
      </c>
      <c r="W163" s="654">
        <v>45711</v>
      </c>
      <c r="X163" s="655">
        <v>0.46986111111255</v>
      </c>
      <c r="Y163" s="653" t="s">
        <v>14013</v>
      </c>
      <c r="Z163" s="656">
        <v>-396</v>
      </c>
      <c r="AA163" s="654">
        <v>45711</v>
      </c>
      <c r="AB163" s="655">
        <v>0.474768518517522</v>
      </c>
    </row>
    <row r="164" spans="1:28" ht="24.75" hidden="1" customHeight="1">
      <c r="A164" s="647">
        <v>163</v>
      </c>
      <c r="B164" s="648" t="s">
        <v>13677</v>
      </c>
      <c r="C164" s="648">
        <v>998132128</v>
      </c>
      <c r="D164" s="649">
        <v>45711</v>
      </c>
      <c r="E164" s="650">
        <v>0.441481481480878</v>
      </c>
      <c r="F164" s="648" t="s">
        <v>13929</v>
      </c>
      <c r="G164" s="647">
        <v>1</v>
      </c>
      <c r="H164" s="648" t="s">
        <v>13679</v>
      </c>
      <c r="I164" s="651">
        <v>-465</v>
      </c>
      <c r="J164" s="651">
        <v>-490</v>
      </c>
      <c r="K164" s="651">
        <v>0</v>
      </c>
      <c r="L164" s="651">
        <v>-25</v>
      </c>
      <c r="M164" s="648" t="s">
        <v>13390</v>
      </c>
      <c r="N164" s="648">
        <v>15210146875</v>
      </c>
      <c r="O164" s="648" t="s">
        <v>12699</v>
      </c>
      <c r="P164" s="648" t="s">
        <v>12699</v>
      </c>
      <c r="Q164" s="648" t="s">
        <v>12699</v>
      </c>
      <c r="R164" s="648" t="s">
        <v>12699</v>
      </c>
      <c r="S164" s="648" t="s">
        <v>12699</v>
      </c>
      <c r="T164" s="648" t="s">
        <v>12699</v>
      </c>
      <c r="U164" s="648" t="s">
        <v>14014</v>
      </c>
      <c r="V164" s="651">
        <v>-490</v>
      </c>
      <c r="W164" s="649">
        <v>45711</v>
      </c>
      <c r="X164" s="650">
        <v>0.441354166665406</v>
      </c>
      <c r="Y164" s="648" t="s">
        <v>12699</v>
      </c>
      <c r="Z164" s="648" t="s">
        <v>12699</v>
      </c>
      <c r="AA164" s="648" t="s">
        <v>12699</v>
      </c>
      <c r="AB164" s="648" t="s">
        <v>12699</v>
      </c>
    </row>
    <row r="165" spans="1:28" ht="24.75" hidden="1" customHeight="1">
      <c r="A165" s="647">
        <v>164</v>
      </c>
      <c r="B165" s="648" t="s">
        <v>13677</v>
      </c>
      <c r="C165" s="648">
        <v>998110256</v>
      </c>
      <c r="D165" s="649">
        <v>45711</v>
      </c>
      <c r="E165" s="650">
        <v>0.395486111112405</v>
      </c>
      <c r="F165" s="648" t="s">
        <v>13929</v>
      </c>
      <c r="G165" s="647">
        <v>1</v>
      </c>
      <c r="H165" s="648" t="s">
        <v>13679</v>
      </c>
      <c r="I165" s="651">
        <v>-465</v>
      </c>
      <c r="J165" s="651">
        <v>-490</v>
      </c>
      <c r="K165" s="651">
        <v>0</v>
      </c>
      <c r="L165" s="651">
        <v>-25</v>
      </c>
      <c r="M165" s="648" t="s">
        <v>14015</v>
      </c>
      <c r="N165" s="648">
        <v>13047510819</v>
      </c>
      <c r="O165" s="648" t="s">
        <v>12699</v>
      </c>
      <c r="P165" s="648" t="s">
        <v>12699</v>
      </c>
      <c r="Q165" s="648" t="s">
        <v>12699</v>
      </c>
      <c r="R165" s="648" t="s">
        <v>12699</v>
      </c>
      <c r="S165" s="648" t="s">
        <v>12699</v>
      </c>
      <c r="T165" s="648" t="s">
        <v>12699</v>
      </c>
      <c r="U165" s="648" t="s">
        <v>14016</v>
      </c>
      <c r="V165" s="651">
        <v>-490</v>
      </c>
      <c r="W165" s="649">
        <v>45711</v>
      </c>
      <c r="X165" s="650">
        <v>0.395370370370074</v>
      </c>
      <c r="Y165" s="648" t="s">
        <v>12699</v>
      </c>
      <c r="Z165" s="648" t="s">
        <v>12699</v>
      </c>
      <c r="AA165" s="648" t="s">
        <v>12699</v>
      </c>
      <c r="AB165" s="648" t="s">
        <v>12699</v>
      </c>
    </row>
    <row r="166" spans="1:28" ht="24.75" hidden="1" customHeight="1">
      <c r="A166" s="647">
        <v>165</v>
      </c>
      <c r="B166" s="648" t="s">
        <v>13677</v>
      </c>
      <c r="C166" s="648">
        <v>998108280</v>
      </c>
      <c r="D166" s="649">
        <v>45711</v>
      </c>
      <c r="E166" s="650">
        <v>0.394803240742476</v>
      </c>
      <c r="F166" s="648" t="s">
        <v>13929</v>
      </c>
      <c r="G166" s="647">
        <v>1</v>
      </c>
      <c r="H166" s="648" t="s">
        <v>13679</v>
      </c>
      <c r="I166" s="651">
        <v>-465</v>
      </c>
      <c r="J166" s="651">
        <v>-490</v>
      </c>
      <c r="K166" s="651">
        <v>0</v>
      </c>
      <c r="L166" s="651">
        <v>-25</v>
      </c>
      <c r="M166" s="648" t="s">
        <v>14015</v>
      </c>
      <c r="N166" s="648">
        <v>13047510819</v>
      </c>
      <c r="O166" s="648" t="s">
        <v>12699</v>
      </c>
      <c r="P166" s="648" t="s">
        <v>12699</v>
      </c>
      <c r="Q166" s="648" t="s">
        <v>12699</v>
      </c>
      <c r="R166" s="648" t="s">
        <v>12699</v>
      </c>
      <c r="S166" s="648" t="s">
        <v>12699</v>
      </c>
      <c r="T166" s="648" t="s">
        <v>12699</v>
      </c>
      <c r="U166" s="648" t="s">
        <v>14017</v>
      </c>
      <c r="V166" s="651">
        <v>-490</v>
      </c>
      <c r="W166" s="649">
        <v>45711</v>
      </c>
      <c r="X166" s="650">
        <v>0.394699074073287</v>
      </c>
      <c r="Y166" s="648" t="s">
        <v>12699</v>
      </c>
      <c r="Z166" s="648" t="s">
        <v>12699</v>
      </c>
      <c r="AA166" s="648" t="s">
        <v>12699</v>
      </c>
      <c r="AB166" s="648" t="s">
        <v>12699</v>
      </c>
    </row>
    <row r="167" spans="1:28" ht="24.75" hidden="1" customHeight="1">
      <c r="A167" s="647">
        <v>166</v>
      </c>
      <c r="B167" s="648" t="s">
        <v>13677</v>
      </c>
      <c r="C167" s="648">
        <v>998105303</v>
      </c>
      <c r="D167" s="649">
        <v>45711</v>
      </c>
      <c r="E167" s="650">
        <v>0.390069444445544</v>
      </c>
      <c r="F167" s="648" t="s">
        <v>13686</v>
      </c>
      <c r="G167" s="647">
        <v>1</v>
      </c>
      <c r="H167" s="648" t="s">
        <v>13679</v>
      </c>
      <c r="I167" s="651">
        <v>-381</v>
      </c>
      <c r="J167" s="651">
        <v>-396</v>
      </c>
      <c r="K167" s="651">
        <v>0</v>
      </c>
      <c r="L167" s="651">
        <v>-15</v>
      </c>
      <c r="M167" s="648" t="s">
        <v>14018</v>
      </c>
      <c r="N167" s="648">
        <v>13650213241</v>
      </c>
      <c r="O167" s="648" t="s">
        <v>4526</v>
      </c>
      <c r="P167" s="651">
        <v>-1</v>
      </c>
      <c r="Q167" s="648" t="s">
        <v>13681</v>
      </c>
      <c r="R167" s="649">
        <v>45711</v>
      </c>
      <c r="S167" s="650">
        <v>0.414641203704377</v>
      </c>
      <c r="T167" s="648" t="s">
        <v>14019</v>
      </c>
      <c r="U167" s="648" t="s">
        <v>14020</v>
      </c>
      <c r="V167" s="651">
        <v>-396</v>
      </c>
      <c r="W167" s="649">
        <v>45711</v>
      </c>
      <c r="X167" s="650">
        <v>0.389953703703213</v>
      </c>
      <c r="Y167" s="648" t="s">
        <v>12699</v>
      </c>
      <c r="Z167" s="648" t="s">
        <v>12699</v>
      </c>
      <c r="AA167" s="648" t="s">
        <v>12699</v>
      </c>
      <c r="AB167" s="648" t="s">
        <v>12699</v>
      </c>
    </row>
    <row r="168" spans="1:28" ht="24.75" hidden="1" customHeight="1">
      <c r="A168" s="647">
        <v>167</v>
      </c>
      <c r="B168" s="648" t="s">
        <v>13677</v>
      </c>
      <c r="C168" s="648">
        <v>998110146</v>
      </c>
      <c r="D168" s="649">
        <v>45711</v>
      </c>
      <c r="E168" s="650">
        <v>0.389826388887741</v>
      </c>
      <c r="F168" s="648" t="s">
        <v>13686</v>
      </c>
      <c r="G168" s="647">
        <v>1</v>
      </c>
      <c r="H168" s="648" t="s">
        <v>13679</v>
      </c>
      <c r="I168" s="651">
        <v>-381</v>
      </c>
      <c r="J168" s="651">
        <v>-396</v>
      </c>
      <c r="K168" s="651">
        <v>0</v>
      </c>
      <c r="L168" s="651">
        <v>-15</v>
      </c>
      <c r="M168" s="648" t="s">
        <v>14018</v>
      </c>
      <c r="N168" s="648">
        <v>13650213241</v>
      </c>
      <c r="O168" s="648" t="s">
        <v>4526</v>
      </c>
      <c r="P168" s="651">
        <v>-1</v>
      </c>
      <c r="Q168" s="648" t="s">
        <v>13681</v>
      </c>
      <c r="R168" s="649">
        <v>45711</v>
      </c>
      <c r="S168" s="650">
        <v>0.414618055554456</v>
      </c>
      <c r="T168" s="648" t="s">
        <v>14021</v>
      </c>
      <c r="U168" s="648" t="s">
        <v>14022</v>
      </c>
      <c r="V168" s="651">
        <v>-396</v>
      </c>
      <c r="W168" s="649">
        <v>45711</v>
      </c>
      <c r="X168" s="650">
        <v>0.389733796295332</v>
      </c>
      <c r="Y168" s="648" t="s">
        <v>12699</v>
      </c>
      <c r="Z168" s="648" t="s">
        <v>12699</v>
      </c>
      <c r="AA168" s="648" t="s">
        <v>12699</v>
      </c>
      <c r="AB168" s="648" t="s">
        <v>12699</v>
      </c>
    </row>
    <row r="169" spans="1:28" ht="24.75" hidden="1" customHeight="1">
      <c r="A169" s="647">
        <v>168</v>
      </c>
      <c r="B169" s="648" t="s">
        <v>13677</v>
      </c>
      <c r="C169" s="648">
        <v>998111115</v>
      </c>
      <c r="D169" s="649">
        <v>45711</v>
      </c>
      <c r="E169" s="650">
        <v>0.389664351852844</v>
      </c>
      <c r="F169" s="648" t="s">
        <v>13686</v>
      </c>
      <c r="G169" s="647">
        <v>1</v>
      </c>
      <c r="H169" s="648" t="s">
        <v>13679</v>
      </c>
      <c r="I169" s="651">
        <v>-381</v>
      </c>
      <c r="J169" s="651">
        <v>-396</v>
      </c>
      <c r="K169" s="651">
        <v>0</v>
      </c>
      <c r="L169" s="651">
        <v>-15</v>
      </c>
      <c r="M169" s="648" t="s">
        <v>14018</v>
      </c>
      <c r="N169" s="648">
        <v>13650213241</v>
      </c>
      <c r="O169" s="648" t="s">
        <v>4526</v>
      </c>
      <c r="P169" s="651">
        <v>-1</v>
      </c>
      <c r="Q169" s="648" t="s">
        <v>13681</v>
      </c>
      <c r="R169" s="649">
        <v>45711</v>
      </c>
      <c r="S169" s="650">
        <v>0.416006944444234</v>
      </c>
      <c r="T169" s="648" t="s">
        <v>14023</v>
      </c>
      <c r="U169" s="648" t="s">
        <v>14024</v>
      </c>
      <c r="V169" s="651">
        <v>-396</v>
      </c>
      <c r="W169" s="649">
        <v>45711</v>
      </c>
      <c r="X169" s="650">
        <v>0.389560185183655</v>
      </c>
      <c r="Y169" s="648" t="s">
        <v>12699</v>
      </c>
      <c r="Z169" s="648" t="s">
        <v>12699</v>
      </c>
      <c r="AA169" s="648" t="s">
        <v>12699</v>
      </c>
      <c r="AB169" s="648" t="s">
        <v>12699</v>
      </c>
    </row>
    <row r="170" spans="1:28" ht="24.75" customHeight="1">
      <c r="A170" s="657">
        <v>169</v>
      </c>
      <c r="B170" s="658" t="s">
        <v>13677</v>
      </c>
      <c r="C170" s="658">
        <v>998089375</v>
      </c>
      <c r="D170" s="659">
        <v>45711</v>
      </c>
      <c r="E170" s="660">
        <v>0.332453703704232</v>
      </c>
      <c r="F170" s="658" t="s">
        <v>13944</v>
      </c>
      <c r="G170" s="657">
        <v>1</v>
      </c>
      <c r="H170" s="658" t="s">
        <v>13700</v>
      </c>
      <c r="I170" s="661">
        <v>-539</v>
      </c>
      <c r="J170" s="661">
        <v>-559</v>
      </c>
      <c r="K170" s="661">
        <v>0</v>
      </c>
      <c r="L170" s="661">
        <v>0</v>
      </c>
      <c r="M170" s="658" t="s">
        <v>14025</v>
      </c>
      <c r="N170" s="658">
        <v>18610097557</v>
      </c>
      <c r="O170" s="658" t="s">
        <v>12699</v>
      </c>
      <c r="P170" s="658" t="s">
        <v>12699</v>
      </c>
      <c r="Q170" s="658" t="s">
        <v>12699</v>
      </c>
      <c r="R170" s="658" t="s">
        <v>12699</v>
      </c>
      <c r="S170" s="658" t="s">
        <v>12699</v>
      </c>
      <c r="T170" s="658" t="s">
        <v>12699</v>
      </c>
      <c r="U170" s="658" t="s">
        <v>14026</v>
      </c>
      <c r="V170" s="661">
        <v>-559</v>
      </c>
      <c r="W170" s="659">
        <v>45711</v>
      </c>
      <c r="X170" s="660">
        <v>0.332337962961901</v>
      </c>
      <c r="Y170" s="658" t="s">
        <v>12699</v>
      </c>
      <c r="Z170" s="658" t="s">
        <v>12699</v>
      </c>
      <c r="AA170" s="658" t="s">
        <v>12699</v>
      </c>
      <c r="AB170" s="658" t="s">
        <v>12699</v>
      </c>
    </row>
    <row r="171" spans="1:28" ht="24.75" hidden="1" customHeight="1">
      <c r="A171" s="647">
        <v>170</v>
      </c>
      <c r="B171" s="648" t="s">
        <v>13677</v>
      </c>
      <c r="C171" s="648">
        <v>998037574</v>
      </c>
      <c r="D171" s="649">
        <v>45710</v>
      </c>
      <c r="E171" s="650">
        <v>0.894745370369492</v>
      </c>
      <c r="F171" s="648" t="s">
        <v>13929</v>
      </c>
      <c r="G171" s="647">
        <v>1</v>
      </c>
      <c r="H171" s="648" t="s">
        <v>13679</v>
      </c>
      <c r="I171" s="651">
        <v>-465</v>
      </c>
      <c r="J171" s="651">
        <v>-490</v>
      </c>
      <c r="K171" s="651">
        <v>0</v>
      </c>
      <c r="L171" s="651">
        <v>-25</v>
      </c>
      <c r="M171" s="648" t="s">
        <v>14025</v>
      </c>
      <c r="N171" s="648">
        <v>18610097557</v>
      </c>
      <c r="O171" s="648" t="s">
        <v>12699</v>
      </c>
      <c r="P171" s="648" t="s">
        <v>12699</v>
      </c>
      <c r="Q171" s="648" t="s">
        <v>12699</v>
      </c>
      <c r="R171" s="648" t="s">
        <v>12699</v>
      </c>
      <c r="S171" s="648" t="s">
        <v>12699</v>
      </c>
      <c r="T171" s="648" t="s">
        <v>12699</v>
      </c>
      <c r="U171" s="648" t="s">
        <v>14027</v>
      </c>
      <c r="V171" s="651">
        <v>-490</v>
      </c>
      <c r="W171" s="649">
        <v>45710</v>
      </c>
      <c r="X171" s="650">
        <v>0.894641203703941</v>
      </c>
      <c r="Y171" s="648" t="s">
        <v>12699</v>
      </c>
      <c r="Z171" s="648" t="s">
        <v>12699</v>
      </c>
      <c r="AA171" s="648" t="s">
        <v>12699</v>
      </c>
      <c r="AB171" s="648" t="s">
        <v>12699</v>
      </c>
    </row>
    <row r="172" spans="1:28" ht="24.75" hidden="1" customHeight="1">
      <c r="A172" s="647">
        <v>171</v>
      </c>
      <c r="B172" s="648" t="s">
        <v>13677</v>
      </c>
      <c r="C172" s="648">
        <v>998035669</v>
      </c>
      <c r="D172" s="649">
        <v>45710</v>
      </c>
      <c r="E172" s="650">
        <v>0.894386574072996</v>
      </c>
      <c r="F172" s="648" t="s">
        <v>13929</v>
      </c>
      <c r="G172" s="647">
        <v>1</v>
      </c>
      <c r="H172" s="648" t="s">
        <v>13679</v>
      </c>
      <c r="I172" s="651">
        <v>-465</v>
      </c>
      <c r="J172" s="651">
        <v>-490</v>
      </c>
      <c r="K172" s="651">
        <v>0</v>
      </c>
      <c r="L172" s="651">
        <v>-25</v>
      </c>
      <c r="M172" s="648" t="s">
        <v>14025</v>
      </c>
      <c r="N172" s="648">
        <v>18610097557</v>
      </c>
      <c r="O172" s="648" t="s">
        <v>12699</v>
      </c>
      <c r="P172" s="648" t="s">
        <v>12699</v>
      </c>
      <c r="Q172" s="648" t="s">
        <v>12699</v>
      </c>
      <c r="R172" s="648" t="s">
        <v>12699</v>
      </c>
      <c r="S172" s="648" t="s">
        <v>12699</v>
      </c>
      <c r="T172" s="648" t="s">
        <v>12699</v>
      </c>
      <c r="U172" s="648" t="s">
        <v>14028</v>
      </c>
      <c r="V172" s="651">
        <v>-490</v>
      </c>
      <c r="W172" s="649">
        <v>45710</v>
      </c>
      <c r="X172" s="650">
        <v>0.894293981480587</v>
      </c>
      <c r="Y172" s="648" t="s">
        <v>12699</v>
      </c>
      <c r="Z172" s="648" t="s">
        <v>12699</v>
      </c>
      <c r="AA172" s="648" t="s">
        <v>12699</v>
      </c>
      <c r="AB172" s="648" t="s">
        <v>12699</v>
      </c>
    </row>
    <row r="173" spans="1:28" ht="24.75" hidden="1" customHeight="1">
      <c r="A173" s="647">
        <v>172</v>
      </c>
      <c r="B173" s="648" t="s">
        <v>13677</v>
      </c>
      <c r="C173" s="648">
        <v>998035660</v>
      </c>
      <c r="D173" s="649">
        <v>45710</v>
      </c>
      <c r="E173" s="650">
        <v>0.893611111110659</v>
      </c>
      <c r="F173" s="648" t="s">
        <v>13929</v>
      </c>
      <c r="G173" s="647">
        <v>1</v>
      </c>
      <c r="H173" s="648" t="s">
        <v>13679</v>
      </c>
      <c r="I173" s="651">
        <v>-465</v>
      </c>
      <c r="J173" s="651">
        <v>-490</v>
      </c>
      <c r="K173" s="651">
        <v>0</v>
      </c>
      <c r="L173" s="651">
        <v>-25</v>
      </c>
      <c r="M173" s="648" t="s">
        <v>14025</v>
      </c>
      <c r="N173" s="648">
        <v>18610097557</v>
      </c>
      <c r="O173" s="648" t="s">
        <v>12699</v>
      </c>
      <c r="P173" s="648" t="s">
        <v>12699</v>
      </c>
      <c r="Q173" s="648" t="s">
        <v>12699</v>
      </c>
      <c r="R173" s="648" t="s">
        <v>12699</v>
      </c>
      <c r="S173" s="648" t="s">
        <v>12699</v>
      </c>
      <c r="T173" s="648" t="s">
        <v>12699</v>
      </c>
      <c r="U173" s="648" t="s">
        <v>14029</v>
      </c>
      <c r="V173" s="651">
        <v>-490</v>
      </c>
      <c r="W173" s="649">
        <v>45710</v>
      </c>
      <c r="X173" s="650">
        <v>0.893506944445108</v>
      </c>
      <c r="Y173" s="648" t="s">
        <v>12699</v>
      </c>
      <c r="Z173" s="648" t="s">
        <v>12699</v>
      </c>
      <c r="AA173" s="648" t="s">
        <v>12699</v>
      </c>
      <c r="AB173" s="648" t="s">
        <v>12699</v>
      </c>
    </row>
    <row r="174" spans="1:28" ht="24.75" hidden="1" customHeight="1">
      <c r="A174" s="647">
        <v>173</v>
      </c>
      <c r="B174" s="648" t="s">
        <v>13677</v>
      </c>
      <c r="C174" s="648">
        <v>998042441</v>
      </c>
      <c r="D174" s="649">
        <v>45710</v>
      </c>
      <c r="E174" s="650">
        <v>0.893275462964084</v>
      </c>
      <c r="F174" s="648" t="s">
        <v>13929</v>
      </c>
      <c r="G174" s="647">
        <v>1</v>
      </c>
      <c r="H174" s="648" t="s">
        <v>13679</v>
      </c>
      <c r="I174" s="651">
        <v>-465</v>
      </c>
      <c r="J174" s="651">
        <v>-490</v>
      </c>
      <c r="K174" s="651">
        <v>0</v>
      </c>
      <c r="L174" s="651">
        <v>-25</v>
      </c>
      <c r="M174" s="648" t="s">
        <v>14025</v>
      </c>
      <c r="N174" s="648">
        <v>18610097557</v>
      </c>
      <c r="O174" s="648" t="s">
        <v>12699</v>
      </c>
      <c r="P174" s="648" t="s">
        <v>12699</v>
      </c>
      <c r="Q174" s="648" t="s">
        <v>12699</v>
      </c>
      <c r="R174" s="648" t="s">
        <v>12699</v>
      </c>
      <c r="S174" s="648" t="s">
        <v>12699</v>
      </c>
      <c r="T174" s="648" t="s">
        <v>12699</v>
      </c>
      <c r="U174" s="648" t="s">
        <v>14030</v>
      </c>
      <c r="V174" s="651">
        <v>-490</v>
      </c>
      <c r="W174" s="649">
        <v>45710</v>
      </c>
      <c r="X174" s="650">
        <v>0.893171296294895</v>
      </c>
      <c r="Y174" s="648" t="s">
        <v>12699</v>
      </c>
      <c r="Z174" s="648" t="s">
        <v>12699</v>
      </c>
      <c r="AA174" s="648" t="s">
        <v>12699</v>
      </c>
      <c r="AB174" s="648" t="s">
        <v>12699</v>
      </c>
    </row>
    <row r="175" spans="1:28" ht="24.75" customHeight="1">
      <c r="A175" s="657">
        <v>174</v>
      </c>
      <c r="B175" s="658" t="s">
        <v>13677</v>
      </c>
      <c r="C175" s="658">
        <v>998038449</v>
      </c>
      <c r="D175" s="659">
        <v>45710</v>
      </c>
      <c r="E175" s="660">
        <v>0.892951388890651</v>
      </c>
      <c r="F175" s="658" t="s">
        <v>13929</v>
      </c>
      <c r="G175" s="657">
        <v>1</v>
      </c>
      <c r="H175" s="658" t="s">
        <v>13700</v>
      </c>
      <c r="I175" s="661">
        <v>-465</v>
      </c>
      <c r="J175" s="661">
        <v>-490</v>
      </c>
      <c r="K175" s="661">
        <v>0</v>
      </c>
      <c r="L175" s="661">
        <v>0</v>
      </c>
      <c r="M175" s="658" t="s">
        <v>14025</v>
      </c>
      <c r="N175" s="658">
        <v>18610097557</v>
      </c>
      <c r="O175" s="658" t="s">
        <v>12699</v>
      </c>
      <c r="P175" s="658" t="s">
        <v>12699</v>
      </c>
      <c r="Q175" s="658" t="s">
        <v>12699</v>
      </c>
      <c r="R175" s="658" t="s">
        <v>12699</v>
      </c>
      <c r="S175" s="658" t="s">
        <v>12699</v>
      </c>
      <c r="T175" s="658" t="s">
        <v>12699</v>
      </c>
      <c r="U175" s="658" t="s">
        <v>14031</v>
      </c>
      <c r="V175" s="661">
        <v>-490</v>
      </c>
      <c r="W175" s="659">
        <v>45710</v>
      </c>
      <c r="X175" s="660">
        <v>0.892824074075179</v>
      </c>
      <c r="Y175" s="658" t="s">
        <v>12699</v>
      </c>
      <c r="Z175" s="658" t="s">
        <v>12699</v>
      </c>
      <c r="AA175" s="658" t="s">
        <v>12699</v>
      </c>
      <c r="AB175" s="658" t="s">
        <v>12699</v>
      </c>
    </row>
    <row r="176" spans="1:28" ht="24.75" hidden="1" customHeight="1">
      <c r="A176" s="662">
        <v>175</v>
      </c>
      <c r="B176" s="663" t="s">
        <v>13795</v>
      </c>
      <c r="C176" s="663">
        <v>998015659</v>
      </c>
      <c r="D176" s="664">
        <v>45710</v>
      </c>
      <c r="E176" s="665">
        <v>0.831840277776792</v>
      </c>
      <c r="F176" s="663" t="s">
        <v>14032</v>
      </c>
      <c r="G176" s="662">
        <v>1</v>
      </c>
      <c r="H176" s="663" t="s">
        <v>13679</v>
      </c>
      <c r="I176" s="666">
        <v>-180</v>
      </c>
      <c r="J176" s="666">
        <v>0</v>
      </c>
      <c r="K176" s="666">
        <v>0</v>
      </c>
      <c r="L176" s="666">
        <v>-180</v>
      </c>
      <c r="M176" s="663" t="s">
        <v>14033</v>
      </c>
      <c r="N176" s="663">
        <v>13910228351</v>
      </c>
      <c r="O176" s="663" t="s">
        <v>12699</v>
      </c>
      <c r="P176" s="663" t="s">
        <v>12699</v>
      </c>
      <c r="Q176" s="663" t="s">
        <v>12699</v>
      </c>
      <c r="R176" s="663" t="s">
        <v>12699</v>
      </c>
      <c r="S176" s="663" t="s">
        <v>12699</v>
      </c>
      <c r="T176" s="663" t="s">
        <v>12699</v>
      </c>
      <c r="U176" s="663" t="s">
        <v>12699</v>
      </c>
      <c r="V176" s="663" t="s">
        <v>12699</v>
      </c>
      <c r="W176" s="663" t="s">
        <v>12699</v>
      </c>
      <c r="X176" s="663" t="s">
        <v>12699</v>
      </c>
      <c r="Y176" s="663" t="s">
        <v>12699</v>
      </c>
      <c r="Z176" s="663" t="s">
        <v>12699</v>
      </c>
      <c r="AA176" s="663" t="s">
        <v>12699</v>
      </c>
      <c r="AB176" s="663" t="s">
        <v>12699</v>
      </c>
    </row>
    <row r="177" spans="1:28" ht="24.75" hidden="1" customHeight="1">
      <c r="A177" s="647">
        <v>176</v>
      </c>
      <c r="B177" s="648" t="s">
        <v>13677</v>
      </c>
      <c r="C177" s="648">
        <v>997996092</v>
      </c>
      <c r="D177" s="649">
        <v>45710</v>
      </c>
      <c r="E177" s="650">
        <v>0.70521990740599</v>
      </c>
      <c r="F177" s="648" t="s">
        <v>13705</v>
      </c>
      <c r="G177" s="647">
        <v>1</v>
      </c>
      <c r="H177" s="648" t="s">
        <v>13679</v>
      </c>
      <c r="I177" s="651">
        <v>-190</v>
      </c>
      <c r="J177" s="651">
        <v>-195</v>
      </c>
      <c r="K177" s="651">
        <v>0</v>
      </c>
      <c r="L177" s="651">
        <v>-5</v>
      </c>
      <c r="M177" s="648" t="s">
        <v>14034</v>
      </c>
      <c r="N177" s="648">
        <v>13913889496</v>
      </c>
      <c r="O177" s="648" t="s">
        <v>4498</v>
      </c>
      <c r="P177" s="651">
        <v>-1</v>
      </c>
      <c r="Q177" s="648" t="s">
        <v>13681</v>
      </c>
      <c r="R177" s="649">
        <v>45710</v>
      </c>
      <c r="S177" s="650">
        <v>0.707662037035334</v>
      </c>
      <c r="T177" s="648" t="s">
        <v>14035</v>
      </c>
      <c r="U177" s="648" t="s">
        <v>14036</v>
      </c>
      <c r="V177" s="651">
        <v>-195</v>
      </c>
      <c r="W177" s="649">
        <v>45710</v>
      </c>
      <c r="X177" s="650">
        <v>0.705104166667297</v>
      </c>
      <c r="Y177" s="648" t="s">
        <v>12699</v>
      </c>
      <c r="Z177" s="648" t="s">
        <v>12699</v>
      </c>
      <c r="AA177" s="648" t="s">
        <v>12699</v>
      </c>
      <c r="AB177" s="648" t="s">
        <v>12699</v>
      </c>
    </row>
    <row r="178" spans="1:28" ht="24.75" hidden="1" customHeight="1">
      <c r="A178" s="647">
        <v>177</v>
      </c>
      <c r="B178" s="648" t="s">
        <v>13677</v>
      </c>
      <c r="C178" s="648">
        <v>997939933</v>
      </c>
      <c r="D178" s="649">
        <v>45710</v>
      </c>
      <c r="E178" s="650">
        <v>0.610254629627889</v>
      </c>
      <c r="F178" s="648" t="s">
        <v>13705</v>
      </c>
      <c r="G178" s="647">
        <v>1</v>
      </c>
      <c r="H178" s="648" t="s">
        <v>13679</v>
      </c>
      <c r="I178" s="651">
        <v>-190</v>
      </c>
      <c r="J178" s="651">
        <v>-195</v>
      </c>
      <c r="K178" s="651">
        <v>0</v>
      </c>
      <c r="L178" s="651">
        <v>-5</v>
      </c>
      <c r="M178" s="648" t="s">
        <v>14018</v>
      </c>
      <c r="N178" s="648">
        <v>13650213241</v>
      </c>
      <c r="O178" s="648" t="s">
        <v>4526</v>
      </c>
      <c r="P178" s="651">
        <v>-1</v>
      </c>
      <c r="Q178" s="648" t="s">
        <v>13681</v>
      </c>
      <c r="R178" s="649">
        <v>45710</v>
      </c>
      <c r="S178" s="650">
        <v>0.738252314815327</v>
      </c>
      <c r="T178" s="648" t="s">
        <v>14037</v>
      </c>
      <c r="U178" s="648" t="s">
        <v>14038</v>
      </c>
      <c r="V178" s="651">
        <v>-195</v>
      </c>
      <c r="W178" s="649">
        <v>45710</v>
      </c>
      <c r="X178" s="650">
        <v>0.61016203703548</v>
      </c>
      <c r="Y178" s="648" t="s">
        <v>12699</v>
      </c>
      <c r="Z178" s="648" t="s">
        <v>12699</v>
      </c>
      <c r="AA178" s="648" t="s">
        <v>12699</v>
      </c>
      <c r="AB178" s="648" t="s">
        <v>12699</v>
      </c>
    </row>
    <row r="179" spans="1:28" ht="24.75" hidden="1" customHeight="1">
      <c r="A179" s="647">
        <v>178</v>
      </c>
      <c r="B179" s="648" t="s">
        <v>13677</v>
      </c>
      <c r="C179" s="648">
        <v>997945706</v>
      </c>
      <c r="D179" s="649">
        <v>45710</v>
      </c>
      <c r="E179" s="650">
        <v>0.610011574073724</v>
      </c>
      <c r="F179" s="648" t="s">
        <v>13705</v>
      </c>
      <c r="G179" s="647">
        <v>1</v>
      </c>
      <c r="H179" s="648" t="s">
        <v>13679</v>
      </c>
      <c r="I179" s="651">
        <v>-190</v>
      </c>
      <c r="J179" s="651">
        <v>-195</v>
      </c>
      <c r="K179" s="651">
        <v>0</v>
      </c>
      <c r="L179" s="651">
        <v>-5</v>
      </c>
      <c r="M179" s="648" t="s">
        <v>14018</v>
      </c>
      <c r="N179" s="648">
        <v>13650213241</v>
      </c>
      <c r="O179" s="648" t="s">
        <v>4526</v>
      </c>
      <c r="P179" s="651">
        <v>-1</v>
      </c>
      <c r="Q179" s="648" t="s">
        <v>13681</v>
      </c>
      <c r="R179" s="649">
        <v>45710</v>
      </c>
      <c r="S179" s="650">
        <v>0.738240740742185</v>
      </c>
      <c r="T179" s="648" t="s">
        <v>14039</v>
      </c>
      <c r="U179" s="648" t="s">
        <v>14040</v>
      </c>
      <c r="V179" s="651">
        <v>-195</v>
      </c>
      <c r="W179" s="649">
        <v>45710</v>
      </c>
      <c r="X179" s="650">
        <v>0.609907407408173</v>
      </c>
      <c r="Y179" s="648" t="s">
        <v>12699</v>
      </c>
      <c r="Z179" s="648" t="s">
        <v>12699</v>
      </c>
      <c r="AA179" s="648" t="s">
        <v>12699</v>
      </c>
      <c r="AB179" s="648" t="s">
        <v>12699</v>
      </c>
    </row>
    <row r="180" spans="1:28" ht="24.75" hidden="1" customHeight="1">
      <c r="A180" s="647">
        <v>179</v>
      </c>
      <c r="B180" s="648" t="s">
        <v>13677</v>
      </c>
      <c r="C180" s="648">
        <v>997945698</v>
      </c>
      <c r="D180" s="649">
        <v>45710</v>
      </c>
      <c r="E180" s="650">
        <v>0.609594907407882</v>
      </c>
      <c r="F180" s="648" t="s">
        <v>13705</v>
      </c>
      <c r="G180" s="647">
        <v>1</v>
      </c>
      <c r="H180" s="648" t="s">
        <v>13679</v>
      </c>
      <c r="I180" s="651">
        <v>-190</v>
      </c>
      <c r="J180" s="651">
        <v>-195</v>
      </c>
      <c r="K180" s="651">
        <v>0</v>
      </c>
      <c r="L180" s="651">
        <v>-5</v>
      </c>
      <c r="M180" s="648" t="s">
        <v>14018</v>
      </c>
      <c r="N180" s="648">
        <v>13650213241</v>
      </c>
      <c r="O180" s="648" t="s">
        <v>4526</v>
      </c>
      <c r="P180" s="651">
        <v>-1</v>
      </c>
      <c r="Q180" s="648" t="s">
        <v>13681</v>
      </c>
      <c r="R180" s="649">
        <v>45710</v>
      </c>
      <c r="S180" s="650">
        <v>0.738217592592264</v>
      </c>
      <c r="T180" s="648" t="s">
        <v>14041</v>
      </c>
      <c r="U180" s="648" t="s">
        <v>14042</v>
      </c>
      <c r="V180" s="651">
        <v>-195</v>
      </c>
      <c r="W180" s="649">
        <v>45710</v>
      </c>
      <c r="X180" s="650">
        <v>0.609513888888614</v>
      </c>
      <c r="Y180" s="648" t="s">
        <v>12699</v>
      </c>
      <c r="Z180" s="648" t="s">
        <v>12699</v>
      </c>
      <c r="AA180" s="648" t="s">
        <v>12699</v>
      </c>
      <c r="AB180" s="648" t="s">
        <v>12699</v>
      </c>
    </row>
    <row r="181" spans="1:28" ht="24.75" hidden="1" customHeight="1">
      <c r="A181" s="647">
        <v>180</v>
      </c>
      <c r="B181" s="648" t="s">
        <v>13677</v>
      </c>
      <c r="C181" s="648">
        <v>997918757</v>
      </c>
      <c r="D181" s="649">
        <v>45710</v>
      </c>
      <c r="E181" s="650">
        <v>0.55349537037182</v>
      </c>
      <c r="F181" s="648" t="s">
        <v>13806</v>
      </c>
      <c r="G181" s="647">
        <v>1</v>
      </c>
      <c r="H181" s="648" t="s">
        <v>13679</v>
      </c>
      <c r="I181" s="651">
        <v>-470</v>
      </c>
      <c r="J181" s="651">
        <v>-480</v>
      </c>
      <c r="K181" s="651">
        <v>0</v>
      </c>
      <c r="L181" s="651">
        <v>-10</v>
      </c>
      <c r="M181" s="648" t="s">
        <v>13748</v>
      </c>
      <c r="N181" s="648">
        <v>18618335329</v>
      </c>
      <c r="O181" s="648" t="s">
        <v>4526</v>
      </c>
      <c r="P181" s="651">
        <v>-1</v>
      </c>
      <c r="Q181" s="648" t="s">
        <v>13681</v>
      </c>
      <c r="R181" s="649">
        <v>45710</v>
      </c>
      <c r="S181" s="650">
        <v>0.570162037038244</v>
      </c>
      <c r="T181" s="648" t="s">
        <v>14043</v>
      </c>
      <c r="U181" s="648" t="s">
        <v>14044</v>
      </c>
      <c r="V181" s="651">
        <v>-480</v>
      </c>
      <c r="W181" s="649">
        <v>45710</v>
      </c>
      <c r="X181" s="650">
        <v>0.553425925925694</v>
      </c>
      <c r="Y181" s="648" t="s">
        <v>12699</v>
      </c>
      <c r="Z181" s="648" t="s">
        <v>12699</v>
      </c>
      <c r="AA181" s="648" t="s">
        <v>12699</v>
      </c>
      <c r="AB181" s="648" t="s">
        <v>12699</v>
      </c>
    </row>
    <row r="182" spans="1:28" ht="24.75" hidden="1" customHeight="1">
      <c r="A182" s="647">
        <v>181</v>
      </c>
      <c r="B182" s="648" t="s">
        <v>13677</v>
      </c>
      <c r="C182" s="648">
        <v>997918073</v>
      </c>
      <c r="D182" s="649">
        <v>45710</v>
      </c>
      <c r="E182" s="650">
        <v>0.519849537038681</v>
      </c>
      <c r="F182" s="648" t="s">
        <v>13686</v>
      </c>
      <c r="G182" s="647">
        <v>1</v>
      </c>
      <c r="H182" s="648" t="s">
        <v>13679</v>
      </c>
      <c r="I182" s="651">
        <v>-381</v>
      </c>
      <c r="J182" s="651">
        <v>-396</v>
      </c>
      <c r="K182" s="651">
        <v>0</v>
      </c>
      <c r="L182" s="651">
        <v>-15</v>
      </c>
      <c r="M182" s="648" t="s">
        <v>13844</v>
      </c>
      <c r="N182" s="648">
        <v>17891208120</v>
      </c>
      <c r="O182" s="648" t="s">
        <v>4498</v>
      </c>
      <c r="P182" s="651">
        <v>-1</v>
      </c>
      <c r="Q182" s="648" t="s">
        <v>13681</v>
      </c>
      <c r="R182" s="649">
        <v>45710</v>
      </c>
      <c r="S182" s="650">
        <v>0.525729166667588</v>
      </c>
      <c r="T182" s="648" t="s">
        <v>14045</v>
      </c>
      <c r="U182" s="648" t="s">
        <v>14046</v>
      </c>
      <c r="V182" s="651">
        <v>-396</v>
      </c>
      <c r="W182" s="649">
        <v>45710</v>
      </c>
      <c r="X182" s="650">
        <v>0.51973379629635</v>
      </c>
      <c r="Y182" s="648" t="s">
        <v>12699</v>
      </c>
      <c r="Z182" s="648" t="s">
        <v>12699</v>
      </c>
      <c r="AA182" s="648" t="s">
        <v>12699</v>
      </c>
      <c r="AB182" s="648" t="s">
        <v>12699</v>
      </c>
    </row>
    <row r="183" spans="1:28" ht="24.75" hidden="1" customHeight="1">
      <c r="A183" s="647">
        <v>182</v>
      </c>
      <c r="B183" s="648" t="s">
        <v>13677</v>
      </c>
      <c r="C183" s="648">
        <v>997857232</v>
      </c>
      <c r="D183" s="649">
        <v>45710</v>
      </c>
      <c r="E183" s="650">
        <v>0.390370370369055</v>
      </c>
      <c r="F183" s="648" t="s">
        <v>13975</v>
      </c>
      <c r="G183" s="647">
        <v>1</v>
      </c>
      <c r="H183" s="648" t="s">
        <v>13679</v>
      </c>
      <c r="I183" s="651">
        <v>-1023</v>
      </c>
      <c r="J183" s="651">
        <v>-1043</v>
      </c>
      <c r="K183" s="651">
        <v>0</v>
      </c>
      <c r="L183" s="651">
        <v>-20</v>
      </c>
      <c r="M183" s="648" t="s">
        <v>12963</v>
      </c>
      <c r="N183" s="648">
        <v>18601361956</v>
      </c>
      <c r="O183" s="648" t="s">
        <v>4526</v>
      </c>
      <c r="P183" s="651">
        <v>-1</v>
      </c>
      <c r="Q183" s="648" t="s">
        <v>13681</v>
      </c>
      <c r="R183" s="649">
        <v>45710</v>
      </c>
      <c r="S183" s="650">
        <v>0.393807870368619</v>
      </c>
      <c r="T183" s="648" t="s">
        <v>14047</v>
      </c>
      <c r="U183" s="648" t="s">
        <v>14048</v>
      </c>
      <c r="V183" s="651">
        <v>-1043</v>
      </c>
      <c r="W183" s="649">
        <v>45710</v>
      </c>
      <c r="X183" s="650">
        <v>0.390277777776646</v>
      </c>
      <c r="Y183" s="648" t="s">
        <v>12699</v>
      </c>
      <c r="Z183" s="648" t="s">
        <v>12699</v>
      </c>
      <c r="AA183" s="648" t="s">
        <v>12699</v>
      </c>
      <c r="AB183" s="648" t="s">
        <v>12699</v>
      </c>
    </row>
    <row r="184" spans="1:28" ht="24.75" hidden="1" customHeight="1">
      <c r="A184" s="647">
        <v>183</v>
      </c>
      <c r="B184" s="648" t="s">
        <v>13677</v>
      </c>
      <c r="C184" s="648">
        <v>997858183</v>
      </c>
      <c r="D184" s="649">
        <v>45710</v>
      </c>
      <c r="E184" s="650">
        <v>0.39012731481489</v>
      </c>
      <c r="F184" s="648" t="s">
        <v>13975</v>
      </c>
      <c r="G184" s="647">
        <v>1</v>
      </c>
      <c r="H184" s="648" t="s">
        <v>13679</v>
      </c>
      <c r="I184" s="651">
        <v>-1023</v>
      </c>
      <c r="J184" s="651">
        <v>-1043</v>
      </c>
      <c r="K184" s="651">
        <v>0</v>
      </c>
      <c r="L184" s="651">
        <v>-20</v>
      </c>
      <c r="M184" s="648" t="s">
        <v>12963</v>
      </c>
      <c r="N184" s="648">
        <v>18601361956</v>
      </c>
      <c r="O184" s="648" t="s">
        <v>4526</v>
      </c>
      <c r="P184" s="651">
        <v>-1</v>
      </c>
      <c r="Q184" s="648" t="s">
        <v>13681</v>
      </c>
      <c r="R184" s="649">
        <v>45710</v>
      </c>
      <c r="S184" s="650">
        <v>0.393784722222335</v>
      </c>
      <c r="T184" s="648" t="s">
        <v>14049</v>
      </c>
      <c r="U184" s="648" t="s">
        <v>14050</v>
      </c>
      <c r="V184" s="651">
        <v>-1043</v>
      </c>
      <c r="W184" s="649">
        <v>45710</v>
      </c>
      <c r="X184" s="650">
        <v>0.39001157407256</v>
      </c>
      <c r="Y184" s="648" t="s">
        <v>12699</v>
      </c>
      <c r="Z184" s="648" t="s">
        <v>12699</v>
      </c>
      <c r="AA184" s="648" t="s">
        <v>12699</v>
      </c>
      <c r="AB184" s="648" t="s">
        <v>12699</v>
      </c>
    </row>
    <row r="185" spans="1:28" ht="24.75" hidden="1" customHeight="1">
      <c r="A185" s="647">
        <v>184</v>
      </c>
      <c r="B185" s="648" t="s">
        <v>13677</v>
      </c>
      <c r="C185" s="648">
        <v>997829407</v>
      </c>
      <c r="D185" s="649">
        <v>45710</v>
      </c>
      <c r="E185" s="650">
        <v>0.324803240739129</v>
      </c>
      <c r="F185" s="648" t="s">
        <v>13686</v>
      </c>
      <c r="G185" s="647">
        <v>1</v>
      </c>
      <c r="H185" s="648" t="s">
        <v>13679</v>
      </c>
      <c r="I185" s="651">
        <v>-381</v>
      </c>
      <c r="J185" s="651">
        <v>-396</v>
      </c>
      <c r="K185" s="651">
        <v>0</v>
      </c>
      <c r="L185" s="651">
        <v>-15</v>
      </c>
      <c r="M185" s="648" t="s">
        <v>12687</v>
      </c>
      <c r="N185" s="648">
        <v>13811070795</v>
      </c>
      <c r="O185" s="648" t="s">
        <v>12699</v>
      </c>
      <c r="P185" s="648" t="s">
        <v>12699</v>
      </c>
      <c r="Q185" s="648" t="s">
        <v>12699</v>
      </c>
      <c r="R185" s="648" t="s">
        <v>12699</v>
      </c>
      <c r="S185" s="648" t="s">
        <v>12699</v>
      </c>
      <c r="T185" s="648" t="s">
        <v>12699</v>
      </c>
      <c r="U185" s="648" t="s">
        <v>14051</v>
      </c>
      <c r="V185" s="651">
        <v>-396</v>
      </c>
      <c r="W185" s="649">
        <v>45710</v>
      </c>
      <c r="X185" s="650">
        <v>0.324699074073578</v>
      </c>
      <c r="Y185" s="648" t="s">
        <v>12699</v>
      </c>
      <c r="Z185" s="648" t="s">
        <v>12699</v>
      </c>
      <c r="AA185" s="648" t="s">
        <v>12699</v>
      </c>
      <c r="AB185" s="648" t="s">
        <v>12699</v>
      </c>
    </row>
    <row r="186" spans="1:28" ht="24.75" hidden="1" customHeight="1">
      <c r="A186" s="647">
        <v>185</v>
      </c>
      <c r="B186" s="648" t="s">
        <v>13677</v>
      </c>
      <c r="C186" s="648">
        <v>997835340</v>
      </c>
      <c r="D186" s="649">
        <v>45710</v>
      </c>
      <c r="E186" s="650">
        <v>0.324444444442634</v>
      </c>
      <c r="F186" s="648" t="s">
        <v>13686</v>
      </c>
      <c r="G186" s="647">
        <v>1</v>
      </c>
      <c r="H186" s="648" t="s">
        <v>13679</v>
      </c>
      <c r="I186" s="651">
        <v>-381</v>
      </c>
      <c r="J186" s="651">
        <v>-396</v>
      </c>
      <c r="K186" s="651">
        <v>0</v>
      </c>
      <c r="L186" s="651">
        <v>-15</v>
      </c>
      <c r="M186" s="648" t="s">
        <v>12687</v>
      </c>
      <c r="N186" s="648">
        <v>13811070795</v>
      </c>
      <c r="O186" s="648" t="s">
        <v>12699</v>
      </c>
      <c r="P186" s="648" t="s">
        <v>12699</v>
      </c>
      <c r="Q186" s="648" t="s">
        <v>12699</v>
      </c>
      <c r="R186" s="648" t="s">
        <v>12699</v>
      </c>
      <c r="S186" s="648" t="s">
        <v>12699</v>
      </c>
      <c r="T186" s="648" t="s">
        <v>12699</v>
      </c>
      <c r="U186" s="648" t="s">
        <v>14052</v>
      </c>
      <c r="V186" s="651">
        <v>-396</v>
      </c>
      <c r="W186" s="649">
        <v>45710</v>
      </c>
      <c r="X186" s="650">
        <v>0.324363425927004</v>
      </c>
      <c r="Y186" s="648" t="s">
        <v>12699</v>
      </c>
      <c r="Z186" s="648" t="s">
        <v>12699</v>
      </c>
      <c r="AA186" s="648" t="s">
        <v>12699</v>
      </c>
      <c r="AB186" s="648" t="s">
        <v>12699</v>
      </c>
    </row>
    <row r="187" spans="1:28" ht="24.75" hidden="1" customHeight="1">
      <c r="A187" s="647">
        <v>186</v>
      </c>
      <c r="B187" s="648" t="s">
        <v>13677</v>
      </c>
      <c r="C187" s="648">
        <v>997735046</v>
      </c>
      <c r="D187" s="649">
        <v>45709</v>
      </c>
      <c r="E187" s="650">
        <v>0.726111111111095</v>
      </c>
      <c r="F187" s="648" t="s">
        <v>13705</v>
      </c>
      <c r="G187" s="647">
        <v>1</v>
      </c>
      <c r="H187" s="648" t="s">
        <v>13679</v>
      </c>
      <c r="I187" s="651">
        <v>-190</v>
      </c>
      <c r="J187" s="651">
        <v>-195</v>
      </c>
      <c r="K187" s="651">
        <v>0</v>
      </c>
      <c r="L187" s="651">
        <v>-5</v>
      </c>
      <c r="M187" s="648" t="s">
        <v>14034</v>
      </c>
      <c r="N187" s="648">
        <v>13913889496</v>
      </c>
      <c r="O187" s="648" t="s">
        <v>4498</v>
      </c>
      <c r="P187" s="651">
        <v>-1</v>
      </c>
      <c r="Q187" s="648" t="s">
        <v>13681</v>
      </c>
      <c r="R187" s="649">
        <v>45709</v>
      </c>
      <c r="S187" s="650">
        <v>0.747951388890215</v>
      </c>
      <c r="T187" s="648" t="s">
        <v>14053</v>
      </c>
      <c r="U187" s="648" t="s">
        <v>14054</v>
      </c>
      <c r="V187" s="651">
        <v>-195</v>
      </c>
      <c r="W187" s="649">
        <v>45709</v>
      </c>
      <c r="X187" s="650">
        <v>0.725960648149339</v>
      </c>
      <c r="Y187" s="648" t="s">
        <v>12699</v>
      </c>
      <c r="Z187" s="648" t="s">
        <v>12699</v>
      </c>
      <c r="AA187" s="648" t="s">
        <v>12699</v>
      </c>
      <c r="AB187" s="648" t="s">
        <v>12699</v>
      </c>
    </row>
    <row r="188" spans="1:28" ht="24.75" hidden="1" customHeight="1">
      <c r="A188" s="647">
        <v>187</v>
      </c>
      <c r="B188" s="648" t="s">
        <v>13677</v>
      </c>
      <c r="C188" s="648">
        <v>997672823</v>
      </c>
      <c r="D188" s="649">
        <v>45709</v>
      </c>
      <c r="E188" s="650">
        <v>0.562534722223063</v>
      </c>
      <c r="F188" s="648" t="s">
        <v>13686</v>
      </c>
      <c r="G188" s="647">
        <v>1</v>
      </c>
      <c r="H188" s="648" t="s">
        <v>13679</v>
      </c>
      <c r="I188" s="651">
        <v>-333</v>
      </c>
      <c r="J188" s="651">
        <v>-348</v>
      </c>
      <c r="K188" s="651">
        <v>0</v>
      </c>
      <c r="L188" s="651">
        <v>-15</v>
      </c>
      <c r="M188" s="648" t="s">
        <v>14055</v>
      </c>
      <c r="N188" s="648">
        <v>15574195820</v>
      </c>
      <c r="O188" s="648" t="s">
        <v>12699</v>
      </c>
      <c r="P188" s="648" t="s">
        <v>12699</v>
      </c>
      <c r="Q188" s="648" t="s">
        <v>12699</v>
      </c>
      <c r="R188" s="648" t="s">
        <v>12699</v>
      </c>
      <c r="S188" s="648" t="s">
        <v>12699</v>
      </c>
      <c r="T188" s="648" t="s">
        <v>12699</v>
      </c>
      <c r="U188" s="648" t="s">
        <v>14056</v>
      </c>
      <c r="V188" s="651">
        <v>-348</v>
      </c>
      <c r="W188" s="649">
        <v>45709</v>
      </c>
      <c r="X188" s="650">
        <v>0.562442129630654</v>
      </c>
      <c r="Y188" s="648" t="s">
        <v>12699</v>
      </c>
      <c r="Z188" s="648" t="s">
        <v>12699</v>
      </c>
      <c r="AA188" s="648" t="s">
        <v>12699</v>
      </c>
      <c r="AB188" s="648" t="s">
        <v>12699</v>
      </c>
    </row>
    <row r="189" spans="1:28" ht="24.75" hidden="1" customHeight="1">
      <c r="A189" s="647">
        <v>188</v>
      </c>
      <c r="B189" s="648" t="s">
        <v>13677</v>
      </c>
      <c r="C189" s="648">
        <v>997601547</v>
      </c>
      <c r="D189" s="649">
        <v>45709</v>
      </c>
      <c r="E189" s="650">
        <v>0.408113425924967</v>
      </c>
      <c r="F189" s="648" t="s">
        <v>13686</v>
      </c>
      <c r="G189" s="647">
        <v>1</v>
      </c>
      <c r="H189" s="648" t="s">
        <v>13679</v>
      </c>
      <c r="I189" s="651">
        <v>-333</v>
      </c>
      <c r="J189" s="651">
        <v>-348</v>
      </c>
      <c r="K189" s="651">
        <v>0</v>
      </c>
      <c r="L189" s="651">
        <v>-15</v>
      </c>
      <c r="M189" s="648" t="s">
        <v>13844</v>
      </c>
      <c r="N189" s="648">
        <v>13021224685</v>
      </c>
      <c r="O189" s="648" t="s">
        <v>12699</v>
      </c>
      <c r="P189" s="648" t="s">
        <v>12699</v>
      </c>
      <c r="Q189" s="648" t="s">
        <v>12699</v>
      </c>
      <c r="R189" s="648" t="s">
        <v>12699</v>
      </c>
      <c r="S189" s="648" t="s">
        <v>12699</v>
      </c>
      <c r="T189" s="648" t="s">
        <v>12699</v>
      </c>
      <c r="U189" s="648" t="s">
        <v>14057</v>
      </c>
      <c r="V189" s="651">
        <v>-348</v>
      </c>
      <c r="W189" s="649">
        <v>45709</v>
      </c>
      <c r="X189" s="650">
        <v>0.408020833332557</v>
      </c>
      <c r="Y189" s="648" t="s">
        <v>12699</v>
      </c>
      <c r="Z189" s="648" t="s">
        <v>12699</v>
      </c>
      <c r="AA189" s="648" t="s">
        <v>12699</v>
      </c>
      <c r="AB189" s="648" t="s">
        <v>12699</v>
      </c>
    </row>
    <row r="190" spans="1:28" ht="24.75" hidden="1" customHeight="1">
      <c r="A190" s="647">
        <v>189</v>
      </c>
      <c r="B190" s="648" t="s">
        <v>13677</v>
      </c>
      <c r="C190" s="648">
        <v>997608078</v>
      </c>
      <c r="D190" s="649">
        <v>45709</v>
      </c>
      <c r="E190" s="650">
        <v>0.371203703703941</v>
      </c>
      <c r="F190" s="648" t="s">
        <v>13929</v>
      </c>
      <c r="G190" s="647">
        <v>1</v>
      </c>
      <c r="H190" s="648" t="s">
        <v>13679</v>
      </c>
      <c r="I190" s="651">
        <v>-390</v>
      </c>
      <c r="J190" s="651">
        <v>-415</v>
      </c>
      <c r="K190" s="651">
        <v>0</v>
      </c>
      <c r="L190" s="651">
        <v>-25</v>
      </c>
      <c r="M190" s="648" t="s">
        <v>5349</v>
      </c>
      <c r="N190" s="648">
        <v>13717931478</v>
      </c>
      <c r="O190" s="648" t="s">
        <v>4492</v>
      </c>
      <c r="P190" s="651">
        <v>-1</v>
      </c>
      <c r="Q190" s="648" t="s">
        <v>13681</v>
      </c>
      <c r="R190" s="649">
        <v>45709</v>
      </c>
      <c r="S190" s="650">
        <v>0.388217592593719</v>
      </c>
      <c r="T190" s="648" t="s">
        <v>14058</v>
      </c>
      <c r="U190" s="648" t="s">
        <v>14059</v>
      </c>
      <c r="V190" s="651">
        <v>-415</v>
      </c>
      <c r="W190" s="649">
        <v>45709</v>
      </c>
      <c r="X190" s="650">
        <v>0.371053240742185</v>
      </c>
      <c r="Y190" s="648" t="s">
        <v>12699</v>
      </c>
      <c r="Z190" s="648" t="s">
        <v>12699</v>
      </c>
      <c r="AA190" s="648" t="s">
        <v>12699</v>
      </c>
      <c r="AB190" s="648" t="s">
        <v>12699</v>
      </c>
    </row>
    <row r="191" spans="1:28" ht="24.75" hidden="1" customHeight="1">
      <c r="A191" s="647">
        <v>190</v>
      </c>
      <c r="B191" s="648" t="s">
        <v>13677</v>
      </c>
      <c r="C191" s="648">
        <v>997417032</v>
      </c>
      <c r="D191" s="649">
        <v>45708</v>
      </c>
      <c r="E191" s="650">
        <v>0.417083333333721</v>
      </c>
      <c r="F191" s="648" t="s">
        <v>13686</v>
      </c>
      <c r="G191" s="647">
        <v>1</v>
      </c>
      <c r="H191" s="648" t="s">
        <v>13679</v>
      </c>
      <c r="I191" s="651">
        <v>-333</v>
      </c>
      <c r="J191" s="651">
        <v>-348</v>
      </c>
      <c r="K191" s="651">
        <v>0</v>
      </c>
      <c r="L191" s="651">
        <v>-15</v>
      </c>
      <c r="M191" s="648" t="s">
        <v>13844</v>
      </c>
      <c r="N191" s="648">
        <v>13021224685</v>
      </c>
      <c r="O191" s="648" t="s">
        <v>12699</v>
      </c>
      <c r="P191" s="648" t="s">
        <v>12699</v>
      </c>
      <c r="Q191" s="648" t="s">
        <v>12699</v>
      </c>
      <c r="R191" s="648" t="s">
        <v>12699</v>
      </c>
      <c r="S191" s="648" t="s">
        <v>12699</v>
      </c>
      <c r="T191" s="648" t="s">
        <v>12699</v>
      </c>
      <c r="U191" s="648" t="s">
        <v>14060</v>
      </c>
      <c r="V191" s="651">
        <v>-348</v>
      </c>
      <c r="W191" s="649">
        <v>45708</v>
      </c>
      <c r="X191" s="650">
        <v>0.416990740741312</v>
      </c>
      <c r="Y191" s="648" t="s">
        <v>12699</v>
      </c>
      <c r="Z191" s="648" t="s">
        <v>12699</v>
      </c>
      <c r="AA191" s="648" t="s">
        <v>12699</v>
      </c>
      <c r="AB191" s="648" t="s">
        <v>12699</v>
      </c>
    </row>
    <row r="192" spans="1:28" ht="24.75" hidden="1" customHeight="1">
      <c r="A192" s="647">
        <v>191</v>
      </c>
      <c r="B192" s="648" t="s">
        <v>13677</v>
      </c>
      <c r="C192" s="648">
        <v>997194333</v>
      </c>
      <c r="D192" s="649">
        <v>45707</v>
      </c>
      <c r="E192" s="650">
        <v>0.42458333333343</v>
      </c>
      <c r="F192" s="648" t="s">
        <v>13686</v>
      </c>
      <c r="G192" s="647">
        <v>1</v>
      </c>
      <c r="H192" s="648" t="s">
        <v>13679</v>
      </c>
      <c r="I192" s="651">
        <v>-333</v>
      </c>
      <c r="J192" s="651">
        <v>-348</v>
      </c>
      <c r="K192" s="651">
        <v>0</v>
      </c>
      <c r="L192" s="651">
        <v>-15</v>
      </c>
      <c r="M192" s="648" t="s">
        <v>13844</v>
      </c>
      <c r="N192" s="648">
        <v>13021224685</v>
      </c>
      <c r="O192" s="648" t="s">
        <v>12699</v>
      </c>
      <c r="P192" s="648" t="s">
        <v>12699</v>
      </c>
      <c r="Q192" s="648" t="s">
        <v>12699</v>
      </c>
      <c r="R192" s="648" t="s">
        <v>12699</v>
      </c>
      <c r="S192" s="648" t="s">
        <v>12699</v>
      </c>
      <c r="T192" s="648" t="s">
        <v>12699</v>
      </c>
      <c r="U192" s="648" t="s">
        <v>14061</v>
      </c>
      <c r="V192" s="651">
        <v>-348</v>
      </c>
      <c r="W192" s="649">
        <v>45707</v>
      </c>
      <c r="X192" s="650">
        <v>0.424479166667879</v>
      </c>
      <c r="Y192" s="648" t="s">
        <v>12699</v>
      </c>
      <c r="Z192" s="648" t="s">
        <v>12699</v>
      </c>
      <c r="AA192" s="648" t="s">
        <v>12699</v>
      </c>
      <c r="AB192" s="648" t="s">
        <v>12699</v>
      </c>
    </row>
    <row r="193" spans="1:28" ht="24.75" hidden="1" customHeight="1">
      <c r="A193" s="647">
        <v>192</v>
      </c>
      <c r="B193" s="648" t="s">
        <v>13677</v>
      </c>
      <c r="C193" s="648">
        <v>997089487</v>
      </c>
      <c r="D193" s="649">
        <v>45706</v>
      </c>
      <c r="E193" s="650">
        <v>0.82171296296292</v>
      </c>
      <c r="F193" s="648" t="s">
        <v>13975</v>
      </c>
      <c r="G193" s="647">
        <v>1</v>
      </c>
      <c r="H193" s="648" t="s">
        <v>13679</v>
      </c>
      <c r="I193" s="651">
        <v>-818</v>
      </c>
      <c r="J193" s="651">
        <v>-838</v>
      </c>
      <c r="K193" s="651">
        <v>0</v>
      </c>
      <c r="L193" s="651">
        <v>-20</v>
      </c>
      <c r="M193" s="648" t="s">
        <v>13922</v>
      </c>
      <c r="N193" s="648">
        <v>18518079605</v>
      </c>
      <c r="O193" s="648" t="s">
        <v>12699</v>
      </c>
      <c r="P193" s="648" t="s">
        <v>12699</v>
      </c>
      <c r="Q193" s="648" t="s">
        <v>12699</v>
      </c>
      <c r="R193" s="648" t="s">
        <v>12699</v>
      </c>
      <c r="S193" s="648" t="s">
        <v>12699</v>
      </c>
      <c r="T193" s="648" t="s">
        <v>12699</v>
      </c>
      <c r="U193" s="648" t="s">
        <v>14062</v>
      </c>
      <c r="V193" s="651">
        <v>-838</v>
      </c>
      <c r="W193" s="649">
        <v>45706</v>
      </c>
      <c r="X193" s="650">
        <v>0.821435185185692</v>
      </c>
      <c r="Y193" s="648" t="s">
        <v>12699</v>
      </c>
      <c r="Z193" s="648" t="s">
        <v>12699</v>
      </c>
      <c r="AA193" s="648" t="s">
        <v>12699</v>
      </c>
      <c r="AB193" s="648" t="s">
        <v>12699</v>
      </c>
    </row>
    <row r="194" spans="1:28" ht="24.75" hidden="1" customHeight="1">
      <c r="A194" s="647">
        <v>193</v>
      </c>
      <c r="B194" s="648" t="s">
        <v>13677</v>
      </c>
      <c r="C194" s="648">
        <v>996973109</v>
      </c>
      <c r="D194" s="649">
        <v>45706</v>
      </c>
      <c r="E194" s="650">
        <v>0.410462962961901</v>
      </c>
      <c r="F194" s="648" t="s">
        <v>13686</v>
      </c>
      <c r="G194" s="647">
        <v>1</v>
      </c>
      <c r="H194" s="648" t="s">
        <v>13679</v>
      </c>
      <c r="I194" s="651">
        <v>-333</v>
      </c>
      <c r="J194" s="651">
        <v>-348</v>
      </c>
      <c r="K194" s="651">
        <v>0</v>
      </c>
      <c r="L194" s="651">
        <v>-15</v>
      </c>
      <c r="M194" s="648" t="s">
        <v>13844</v>
      </c>
      <c r="N194" s="648">
        <v>13021224685</v>
      </c>
      <c r="O194" s="648" t="s">
        <v>12699</v>
      </c>
      <c r="P194" s="648" t="s">
        <v>12699</v>
      </c>
      <c r="Q194" s="648" t="s">
        <v>12699</v>
      </c>
      <c r="R194" s="648" t="s">
        <v>12699</v>
      </c>
      <c r="S194" s="648" t="s">
        <v>12699</v>
      </c>
      <c r="T194" s="648" t="s">
        <v>12699</v>
      </c>
      <c r="U194" s="648" t="s">
        <v>14063</v>
      </c>
      <c r="V194" s="651">
        <v>-348</v>
      </c>
      <c r="W194" s="649">
        <v>45706</v>
      </c>
      <c r="X194" s="650">
        <v>0.410370370369492</v>
      </c>
      <c r="Y194" s="648" t="s">
        <v>12699</v>
      </c>
      <c r="Z194" s="648" t="s">
        <v>12699</v>
      </c>
      <c r="AA194" s="648" t="s">
        <v>12699</v>
      </c>
      <c r="AB194" s="648" t="s">
        <v>12699</v>
      </c>
    </row>
    <row r="195" spans="1:28" ht="24.75" hidden="1" customHeight="1">
      <c r="A195" s="647">
        <v>194</v>
      </c>
      <c r="B195" s="648" t="s">
        <v>13677</v>
      </c>
      <c r="C195" s="648">
        <v>996831742</v>
      </c>
      <c r="D195" s="649">
        <v>45705</v>
      </c>
      <c r="E195" s="650">
        <v>0.743495370370511</v>
      </c>
      <c r="F195" s="648" t="s">
        <v>13705</v>
      </c>
      <c r="G195" s="647">
        <v>1</v>
      </c>
      <c r="H195" s="648" t="s">
        <v>13679</v>
      </c>
      <c r="I195" s="651">
        <v>-190</v>
      </c>
      <c r="J195" s="651">
        <v>-195</v>
      </c>
      <c r="K195" s="651">
        <v>0</v>
      </c>
      <c r="L195" s="651">
        <v>-5</v>
      </c>
      <c r="M195" s="648" t="s">
        <v>14064</v>
      </c>
      <c r="N195" s="648">
        <v>15504195615</v>
      </c>
      <c r="O195" s="648" t="s">
        <v>4526</v>
      </c>
      <c r="P195" s="651">
        <v>-1</v>
      </c>
      <c r="Q195" s="648" t="s">
        <v>13681</v>
      </c>
      <c r="R195" s="649">
        <v>45705</v>
      </c>
      <c r="S195" s="650">
        <v>0.7451851851838</v>
      </c>
      <c r="T195" s="648" t="s">
        <v>14065</v>
      </c>
      <c r="U195" s="648" t="s">
        <v>14066</v>
      </c>
      <c r="V195" s="651">
        <v>-195</v>
      </c>
      <c r="W195" s="649">
        <v>45705</v>
      </c>
      <c r="X195" s="650">
        <v>0.74339120370496</v>
      </c>
      <c r="Y195" s="648" t="s">
        <v>12699</v>
      </c>
      <c r="Z195" s="648" t="s">
        <v>12699</v>
      </c>
      <c r="AA195" s="648" t="s">
        <v>12699</v>
      </c>
      <c r="AB195" s="648" t="s">
        <v>12699</v>
      </c>
    </row>
    <row r="196" spans="1:28" ht="24.75" hidden="1" customHeight="1">
      <c r="A196" s="647">
        <v>195</v>
      </c>
      <c r="B196" s="648" t="s">
        <v>13677</v>
      </c>
      <c r="C196" s="648">
        <v>996799176</v>
      </c>
      <c r="D196" s="649">
        <v>45705</v>
      </c>
      <c r="E196" s="650">
        <v>0.572222222221171</v>
      </c>
      <c r="F196" s="648" t="s">
        <v>13686</v>
      </c>
      <c r="G196" s="647">
        <v>1</v>
      </c>
      <c r="H196" s="648" t="s">
        <v>13679</v>
      </c>
      <c r="I196" s="651">
        <v>-333</v>
      </c>
      <c r="J196" s="651">
        <v>-348</v>
      </c>
      <c r="K196" s="651">
        <v>0</v>
      </c>
      <c r="L196" s="651">
        <v>-15</v>
      </c>
      <c r="M196" s="648" t="s">
        <v>14067</v>
      </c>
      <c r="N196" s="648">
        <v>17800861391</v>
      </c>
      <c r="O196" s="648" t="s">
        <v>4496</v>
      </c>
      <c r="P196" s="651">
        <v>-1</v>
      </c>
      <c r="Q196" s="648" t="s">
        <v>13681</v>
      </c>
      <c r="R196" s="649">
        <v>45706</v>
      </c>
      <c r="S196" s="650">
        <v>0.34795138888876</v>
      </c>
      <c r="T196" s="648" t="s">
        <v>14068</v>
      </c>
      <c r="U196" s="648" t="s">
        <v>14069</v>
      </c>
      <c r="V196" s="651">
        <v>-348</v>
      </c>
      <c r="W196" s="649">
        <v>45705</v>
      </c>
      <c r="X196" s="650">
        <v>0.572106481482479</v>
      </c>
      <c r="Y196" s="648" t="s">
        <v>12699</v>
      </c>
      <c r="Z196" s="648" t="s">
        <v>12699</v>
      </c>
      <c r="AA196" s="648" t="s">
        <v>12699</v>
      </c>
      <c r="AB196" s="648" t="s">
        <v>12699</v>
      </c>
    </row>
    <row r="197" spans="1:28" ht="24.75" hidden="1" customHeight="1">
      <c r="A197" s="647">
        <v>196</v>
      </c>
      <c r="B197" s="648" t="s">
        <v>13677</v>
      </c>
      <c r="C197" s="648">
        <v>996773160</v>
      </c>
      <c r="D197" s="649">
        <v>45705</v>
      </c>
      <c r="E197" s="650">
        <v>0.49708333333183</v>
      </c>
      <c r="F197" s="648" t="s">
        <v>13963</v>
      </c>
      <c r="G197" s="647">
        <v>1</v>
      </c>
      <c r="H197" s="648" t="s">
        <v>13679</v>
      </c>
      <c r="I197" s="651">
        <v>-641</v>
      </c>
      <c r="J197" s="651">
        <v>-661</v>
      </c>
      <c r="K197" s="651">
        <v>0</v>
      </c>
      <c r="L197" s="651">
        <v>-20</v>
      </c>
      <c r="M197" s="648" t="s">
        <v>12687</v>
      </c>
      <c r="N197" s="648">
        <v>13911313789</v>
      </c>
      <c r="O197" s="648" t="s">
        <v>4498</v>
      </c>
      <c r="P197" s="651">
        <v>-1</v>
      </c>
      <c r="Q197" s="648" t="s">
        <v>13681</v>
      </c>
      <c r="R197" s="649">
        <v>45705</v>
      </c>
      <c r="S197" s="650">
        <v>0.500729166666133</v>
      </c>
      <c r="T197" s="648" t="s">
        <v>14070</v>
      </c>
      <c r="U197" s="648" t="s">
        <v>14071</v>
      </c>
      <c r="V197" s="651">
        <v>-661</v>
      </c>
      <c r="W197" s="649">
        <v>45705</v>
      </c>
      <c r="X197" s="650">
        <v>0.496967592593137</v>
      </c>
      <c r="Y197" s="648" t="s">
        <v>12699</v>
      </c>
      <c r="Z197" s="648" t="s">
        <v>12699</v>
      </c>
      <c r="AA197" s="648" t="s">
        <v>12699</v>
      </c>
      <c r="AB197" s="648" t="s">
        <v>12699</v>
      </c>
    </row>
    <row r="198" spans="1:28" ht="24.75" hidden="1" customHeight="1">
      <c r="A198" s="647">
        <v>197</v>
      </c>
      <c r="B198" s="648" t="s">
        <v>13677</v>
      </c>
      <c r="C198" s="648">
        <v>996773155</v>
      </c>
      <c r="D198" s="649">
        <v>45705</v>
      </c>
      <c r="E198" s="650">
        <v>0.496828703704523</v>
      </c>
      <c r="F198" s="648" t="s">
        <v>13963</v>
      </c>
      <c r="G198" s="647">
        <v>1</v>
      </c>
      <c r="H198" s="648" t="s">
        <v>13679</v>
      </c>
      <c r="I198" s="651">
        <v>-641</v>
      </c>
      <c r="J198" s="651">
        <v>-661</v>
      </c>
      <c r="K198" s="651">
        <v>0</v>
      </c>
      <c r="L198" s="651">
        <v>-20</v>
      </c>
      <c r="M198" s="648" t="s">
        <v>12687</v>
      </c>
      <c r="N198" s="648">
        <v>13911313789</v>
      </c>
      <c r="O198" s="648" t="s">
        <v>4498</v>
      </c>
      <c r="P198" s="651">
        <v>-1</v>
      </c>
      <c r="Q198" s="648" t="s">
        <v>13681</v>
      </c>
      <c r="R198" s="649">
        <v>45705</v>
      </c>
      <c r="S198" s="650">
        <v>0.49938657407256</v>
      </c>
      <c r="T198" s="648" t="s">
        <v>14072</v>
      </c>
      <c r="U198" s="648" t="s">
        <v>14073</v>
      </c>
      <c r="V198" s="651">
        <v>-661</v>
      </c>
      <c r="W198" s="649">
        <v>45705</v>
      </c>
      <c r="X198" s="650">
        <v>0.496736111112114</v>
      </c>
      <c r="Y198" s="648" t="s">
        <v>12699</v>
      </c>
      <c r="Z198" s="648" t="s">
        <v>12699</v>
      </c>
      <c r="AA198" s="648" t="s">
        <v>12699</v>
      </c>
      <c r="AB198" s="648" t="s">
        <v>12699</v>
      </c>
    </row>
    <row r="199" spans="1:28" ht="24.75" hidden="1" customHeight="1">
      <c r="A199" s="647">
        <v>198</v>
      </c>
      <c r="B199" s="648" t="s">
        <v>13677</v>
      </c>
      <c r="C199" s="648">
        <v>996719450</v>
      </c>
      <c r="D199" s="649">
        <v>45705</v>
      </c>
      <c r="E199" s="650">
        <v>0.374918981480732</v>
      </c>
      <c r="F199" s="648" t="s">
        <v>13705</v>
      </c>
      <c r="G199" s="647">
        <v>1</v>
      </c>
      <c r="H199" s="648" t="s">
        <v>13679</v>
      </c>
      <c r="I199" s="651">
        <v>-190</v>
      </c>
      <c r="J199" s="651">
        <v>-195</v>
      </c>
      <c r="K199" s="651">
        <v>0</v>
      </c>
      <c r="L199" s="651">
        <v>-5</v>
      </c>
      <c r="M199" s="648" t="s">
        <v>13518</v>
      </c>
      <c r="N199" s="648">
        <v>18810380825</v>
      </c>
      <c r="O199" s="648" t="s">
        <v>4494</v>
      </c>
      <c r="P199" s="651">
        <v>-1</v>
      </c>
      <c r="Q199" s="648" t="s">
        <v>13688</v>
      </c>
      <c r="R199" s="648" t="s">
        <v>12699</v>
      </c>
      <c r="S199" s="648" t="s">
        <v>12699</v>
      </c>
      <c r="T199" s="648" t="s">
        <v>12699</v>
      </c>
      <c r="U199" s="648" t="s">
        <v>14074</v>
      </c>
      <c r="V199" s="651">
        <v>-195</v>
      </c>
      <c r="W199" s="649">
        <v>45705</v>
      </c>
      <c r="X199" s="650">
        <v>0.374837962961465</v>
      </c>
      <c r="Y199" s="648" t="s">
        <v>12699</v>
      </c>
      <c r="Z199" s="648" t="s">
        <v>12699</v>
      </c>
      <c r="AA199" s="648" t="s">
        <v>12699</v>
      </c>
      <c r="AB199" s="648" t="s">
        <v>12699</v>
      </c>
    </row>
    <row r="200" spans="1:28" ht="24.75" hidden="1" customHeight="1">
      <c r="A200" s="647">
        <v>199</v>
      </c>
      <c r="B200" s="648" t="s">
        <v>13677</v>
      </c>
      <c r="C200" s="648">
        <v>996677545</v>
      </c>
      <c r="D200" s="649">
        <v>45704</v>
      </c>
      <c r="E200" s="650">
        <v>0.923784722221171</v>
      </c>
      <c r="F200" s="648" t="s">
        <v>13705</v>
      </c>
      <c r="G200" s="647">
        <v>1</v>
      </c>
      <c r="H200" s="648" t="s">
        <v>13679</v>
      </c>
      <c r="I200" s="651">
        <v>-190</v>
      </c>
      <c r="J200" s="651">
        <v>-195</v>
      </c>
      <c r="K200" s="651">
        <v>0</v>
      </c>
      <c r="L200" s="651">
        <v>-5</v>
      </c>
      <c r="M200" s="648" t="s">
        <v>14075</v>
      </c>
      <c r="N200" s="648">
        <v>13590171089</v>
      </c>
      <c r="O200" s="648" t="s">
        <v>4494</v>
      </c>
      <c r="P200" s="651">
        <v>-1</v>
      </c>
      <c r="Q200" s="648" t="s">
        <v>13688</v>
      </c>
      <c r="R200" s="648" t="s">
        <v>12699</v>
      </c>
      <c r="S200" s="648" t="s">
        <v>12699</v>
      </c>
      <c r="T200" s="648" t="s">
        <v>12699</v>
      </c>
      <c r="U200" s="648" t="s">
        <v>14076</v>
      </c>
      <c r="V200" s="651">
        <v>-195</v>
      </c>
      <c r="W200" s="649">
        <v>45704</v>
      </c>
      <c r="X200" s="650">
        <v>0.923622685186274</v>
      </c>
      <c r="Y200" s="648" t="s">
        <v>12699</v>
      </c>
      <c r="Z200" s="648" t="s">
        <v>12699</v>
      </c>
      <c r="AA200" s="648" t="s">
        <v>12699</v>
      </c>
      <c r="AB200" s="648" t="s">
        <v>12699</v>
      </c>
    </row>
    <row r="201" spans="1:28" ht="24.75" hidden="1" customHeight="1">
      <c r="A201" s="647">
        <v>200</v>
      </c>
      <c r="B201" s="648" t="s">
        <v>13677</v>
      </c>
      <c r="C201" s="648">
        <v>996528288</v>
      </c>
      <c r="D201" s="649">
        <v>45704</v>
      </c>
      <c r="E201" s="650">
        <v>0.482719907406136</v>
      </c>
      <c r="F201" s="648" t="s">
        <v>13686</v>
      </c>
      <c r="G201" s="647">
        <v>1</v>
      </c>
      <c r="H201" s="648" t="s">
        <v>13679</v>
      </c>
      <c r="I201" s="651">
        <v>-381</v>
      </c>
      <c r="J201" s="651">
        <v>-396</v>
      </c>
      <c r="K201" s="651">
        <v>0</v>
      </c>
      <c r="L201" s="651">
        <v>-15</v>
      </c>
      <c r="M201" s="648" t="s">
        <v>13439</v>
      </c>
      <c r="N201" s="648">
        <v>13911091952</v>
      </c>
      <c r="O201" s="648" t="s">
        <v>12699</v>
      </c>
      <c r="P201" s="648" t="s">
        <v>12699</v>
      </c>
      <c r="Q201" s="648" t="s">
        <v>12699</v>
      </c>
      <c r="R201" s="648" t="s">
        <v>12699</v>
      </c>
      <c r="S201" s="648" t="s">
        <v>12699</v>
      </c>
      <c r="T201" s="648" t="s">
        <v>12699</v>
      </c>
      <c r="U201" s="648" t="s">
        <v>14077</v>
      </c>
      <c r="V201" s="651">
        <v>-396</v>
      </c>
      <c r="W201" s="649">
        <v>45704</v>
      </c>
      <c r="X201" s="650">
        <v>0.482523148148175</v>
      </c>
      <c r="Y201" s="648" t="s">
        <v>12699</v>
      </c>
      <c r="Z201" s="648" t="s">
        <v>12699</v>
      </c>
      <c r="AA201" s="648" t="s">
        <v>12699</v>
      </c>
      <c r="AB201" s="648" t="s">
        <v>12699</v>
      </c>
    </row>
    <row r="202" spans="1:28" ht="24.75" hidden="1" customHeight="1">
      <c r="A202" s="647">
        <v>201</v>
      </c>
      <c r="B202" s="648" t="s">
        <v>13677</v>
      </c>
      <c r="C202" s="648">
        <v>996512954</v>
      </c>
      <c r="D202" s="649">
        <v>45704</v>
      </c>
      <c r="E202" s="650">
        <v>0.482303240740293</v>
      </c>
      <c r="F202" s="648" t="s">
        <v>13686</v>
      </c>
      <c r="G202" s="647">
        <v>1</v>
      </c>
      <c r="H202" s="648" t="s">
        <v>13679</v>
      </c>
      <c r="I202" s="651">
        <v>-381</v>
      </c>
      <c r="J202" s="651">
        <v>-396</v>
      </c>
      <c r="K202" s="651">
        <v>0</v>
      </c>
      <c r="L202" s="651">
        <v>-15</v>
      </c>
      <c r="M202" s="648" t="s">
        <v>13439</v>
      </c>
      <c r="N202" s="648">
        <v>13911091952</v>
      </c>
      <c r="O202" s="648" t="s">
        <v>12699</v>
      </c>
      <c r="P202" s="648" t="s">
        <v>12699</v>
      </c>
      <c r="Q202" s="648" t="s">
        <v>12699</v>
      </c>
      <c r="R202" s="648" t="s">
        <v>12699</v>
      </c>
      <c r="S202" s="648" t="s">
        <v>12699</v>
      </c>
      <c r="T202" s="648" t="s">
        <v>12699</v>
      </c>
      <c r="U202" s="648" t="s">
        <v>14078</v>
      </c>
      <c r="V202" s="651">
        <v>-396</v>
      </c>
      <c r="W202" s="649">
        <v>45704</v>
      </c>
      <c r="X202" s="650">
        <v>0.482199074074742</v>
      </c>
      <c r="Y202" s="648" t="s">
        <v>12699</v>
      </c>
      <c r="Z202" s="648" t="s">
        <v>12699</v>
      </c>
      <c r="AA202" s="648" t="s">
        <v>12699</v>
      </c>
      <c r="AB202" s="648" t="s">
        <v>12699</v>
      </c>
    </row>
    <row r="203" spans="1:28" ht="24.75" hidden="1" customHeight="1">
      <c r="A203" s="647">
        <v>202</v>
      </c>
      <c r="B203" s="648" t="s">
        <v>13677</v>
      </c>
      <c r="C203" s="648">
        <v>996478569</v>
      </c>
      <c r="D203" s="649">
        <v>45704</v>
      </c>
      <c r="E203" s="650">
        <v>0.393159722221753</v>
      </c>
      <c r="F203" s="648" t="s">
        <v>13929</v>
      </c>
      <c r="G203" s="647">
        <v>1</v>
      </c>
      <c r="H203" s="648" t="s">
        <v>13679</v>
      </c>
      <c r="I203" s="651">
        <v>-465</v>
      </c>
      <c r="J203" s="651">
        <v>-490</v>
      </c>
      <c r="K203" s="651">
        <v>0</v>
      </c>
      <c r="L203" s="651">
        <v>-25</v>
      </c>
      <c r="M203" s="648" t="s">
        <v>13884</v>
      </c>
      <c r="N203" s="648">
        <v>13693036848</v>
      </c>
      <c r="O203" s="648" t="s">
        <v>4526</v>
      </c>
      <c r="P203" s="651">
        <v>-1</v>
      </c>
      <c r="Q203" s="648" t="s">
        <v>13681</v>
      </c>
      <c r="R203" s="649">
        <v>45704</v>
      </c>
      <c r="S203" s="650">
        <v>0.39934027777781</v>
      </c>
      <c r="T203" s="648" t="s">
        <v>14079</v>
      </c>
      <c r="U203" s="648" t="s">
        <v>14080</v>
      </c>
      <c r="V203" s="651">
        <v>-490</v>
      </c>
      <c r="W203" s="649">
        <v>45704</v>
      </c>
      <c r="X203" s="650">
        <v>0.393043981483061</v>
      </c>
      <c r="Y203" s="648" t="s">
        <v>12699</v>
      </c>
      <c r="Z203" s="648" t="s">
        <v>12699</v>
      </c>
      <c r="AA203" s="648" t="s">
        <v>12699</v>
      </c>
      <c r="AB203" s="648" t="s">
        <v>12699</v>
      </c>
    </row>
    <row r="204" spans="1:28" ht="24.75" hidden="1" customHeight="1">
      <c r="A204" s="647">
        <v>203</v>
      </c>
      <c r="B204" s="648" t="s">
        <v>13677</v>
      </c>
      <c r="C204" s="648">
        <v>996481003</v>
      </c>
      <c r="D204" s="649">
        <v>45704</v>
      </c>
      <c r="E204" s="650">
        <v>0.364224537035625</v>
      </c>
      <c r="F204" s="648" t="s">
        <v>13944</v>
      </c>
      <c r="G204" s="647">
        <v>1</v>
      </c>
      <c r="H204" s="648" t="s">
        <v>13679</v>
      </c>
      <c r="I204" s="651">
        <v>-539</v>
      </c>
      <c r="J204" s="651">
        <v>-559</v>
      </c>
      <c r="K204" s="651">
        <v>0</v>
      </c>
      <c r="L204" s="651">
        <v>-20</v>
      </c>
      <c r="M204" s="648" t="s">
        <v>12994</v>
      </c>
      <c r="N204" s="648">
        <v>18580571169</v>
      </c>
      <c r="O204" s="648" t="s">
        <v>4526</v>
      </c>
      <c r="P204" s="651">
        <v>-1</v>
      </c>
      <c r="Q204" s="648" t="s">
        <v>13681</v>
      </c>
      <c r="R204" s="649">
        <v>45704</v>
      </c>
      <c r="S204" s="650">
        <v>0.396805555556057</v>
      </c>
      <c r="T204" s="648" t="s">
        <v>14081</v>
      </c>
      <c r="U204" s="648" t="s">
        <v>14082</v>
      </c>
      <c r="V204" s="651">
        <v>-559</v>
      </c>
      <c r="W204" s="649">
        <v>45704</v>
      </c>
      <c r="X204" s="650">
        <v>0.364131944443216</v>
      </c>
      <c r="Y204" s="648" t="s">
        <v>12699</v>
      </c>
      <c r="Z204" s="648" t="s">
        <v>12699</v>
      </c>
      <c r="AA204" s="648" t="s">
        <v>12699</v>
      </c>
      <c r="AB204" s="648" t="s">
        <v>12699</v>
      </c>
    </row>
    <row r="205" spans="1:28" ht="24.75" hidden="1" customHeight="1">
      <c r="A205" s="647">
        <v>204</v>
      </c>
      <c r="B205" s="648" t="s">
        <v>13677</v>
      </c>
      <c r="C205" s="648">
        <v>996455544</v>
      </c>
      <c r="D205" s="649">
        <v>45704</v>
      </c>
      <c r="E205" s="650">
        <v>0.309247685185255</v>
      </c>
      <c r="F205" s="648" t="s">
        <v>13929</v>
      </c>
      <c r="G205" s="647">
        <v>1</v>
      </c>
      <c r="H205" s="648" t="s">
        <v>13679</v>
      </c>
      <c r="I205" s="651">
        <v>-465</v>
      </c>
      <c r="J205" s="651">
        <v>-490</v>
      </c>
      <c r="K205" s="651">
        <v>0</v>
      </c>
      <c r="L205" s="651">
        <v>-25</v>
      </c>
      <c r="M205" s="648" t="s">
        <v>13539</v>
      </c>
      <c r="N205" s="648">
        <v>17710488896</v>
      </c>
      <c r="O205" s="648" t="s">
        <v>4526</v>
      </c>
      <c r="P205" s="651">
        <v>-1</v>
      </c>
      <c r="Q205" s="648" t="s">
        <v>13681</v>
      </c>
      <c r="R205" s="649">
        <v>45704</v>
      </c>
      <c r="S205" s="650">
        <v>0.338923611110658</v>
      </c>
      <c r="T205" s="648" t="s">
        <v>14083</v>
      </c>
      <c r="U205" s="648" t="s">
        <v>14084</v>
      </c>
      <c r="V205" s="651">
        <v>-490</v>
      </c>
      <c r="W205" s="649">
        <v>45704</v>
      </c>
      <c r="X205" s="650">
        <v>0.309166666665988</v>
      </c>
      <c r="Y205" s="648" t="s">
        <v>12699</v>
      </c>
      <c r="Z205" s="648" t="s">
        <v>12699</v>
      </c>
      <c r="AA205" s="648" t="s">
        <v>12699</v>
      </c>
      <c r="AB205" s="648" t="s">
        <v>12699</v>
      </c>
    </row>
    <row r="206" spans="1:28" ht="24.75" hidden="1" customHeight="1">
      <c r="A206" s="647">
        <v>205</v>
      </c>
      <c r="B206" s="648" t="s">
        <v>13677</v>
      </c>
      <c r="C206" s="648">
        <v>996321913</v>
      </c>
      <c r="D206" s="649">
        <v>45703</v>
      </c>
      <c r="E206" s="650">
        <v>0.678460648148757</v>
      </c>
      <c r="F206" s="648" t="s">
        <v>13929</v>
      </c>
      <c r="G206" s="647">
        <v>1</v>
      </c>
      <c r="H206" s="648" t="s">
        <v>13679</v>
      </c>
      <c r="I206" s="651">
        <v>-465</v>
      </c>
      <c r="J206" s="651">
        <v>-490</v>
      </c>
      <c r="K206" s="651">
        <v>0</v>
      </c>
      <c r="L206" s="651">
        <v>-25</v>
      </c>
      <c r="M206" s="648" t="s">
        <v>12687</v>
      </c>
      <c r="N206" s="648">
        <v>13910935411</v>
      </c>
      <c r="O206" s="648" t="s">
        <v>4526</v>
      </c>
      <c r="P206" s="651">
        <v>-1</v>
      </c>
      <c r="Q206" s="648" t="s">
        <v>13688</v>
      </c>
      <c r="R206" s="648" t="s">
        <v>12699</v>
      </c>
      <c r="S206" s="648" t="s">
        <v>12699</v>
      </c>
      <c r="T206" s="648" t="s">
        <v>12699</v>
      </c>
      <c r="U206" s="648" t="s">
        <v>14085</v>
      </c>
      <c r="V206" s="651">
        <v>-490</v>
      </c>
      <c r="W206" s="649">
        <v>45703</v>
      </c>
      <c r="X206" s="650">
        <v>0.678229166667734</v>
      </c>
      <c r="Y206" s="648" t="s">
        <v>12699</v>
      </c>
      <c r="Z206" s="648" t="s">
        <v>12699</v>
      </c>
      <c r="AA206" s="648" t="s">
        <v>12699</v>
      </c>
      <c r="AB206" s="648" t="s">
        <v>12699</v>
      </c>
    </row>
    <row r="207" spans="1:28" ht="24.75" hidden="1" customHeight="1">
      <c r="A207" s="647">
        <v>206</v>
      </c>
      <c r="B207" s="648" t="s">
        <v>13677</v>
      </c>
      <c r="C207" s="648">
        <v>996345063</v>
      </c>
      <c r="D207" s="649">
        <v>45703</v>
      </c>
      <c r="E207" s="650">
        <v>0.677905092594301</v>
      </c>
      <c r="F207" s="648" t="s">
        <v>13929</v>
      </c>
      <c r="G207" s="647">
        <v>1</v>
      </c>
      <c r="H207" s="648" t="s">
        <v>13679</v>
      </c>
      <c r="I207" s="651">
        <v>-465</v>
      </c>
      <c r="J207" s="651">
        <v>-490</v>
      </c>
      <c r="K207" s="651">
        <v>0</v>
      </c>
      <c r="L207" s="651">
        <v>-25</v>
      </c>
      <c r="M207" s="648" t="s">
        <v>12687</v>
      </c>
      <c r="N207" s="648">
        <v>13910935411</v>
      </c>
      <c r="O207" s="648" t="s">
        <v>4526</v>
      </c>
      <c r="P207" s="651">
        <v>-1</v>
      </c>
      <c r="Q207" s="648" t="s">
        <v>13688</v>
      </c>
      <c r="R207" s="648" t="s">
        <v>12699</v>
      </c>
      <c r="S207" s="648" t="s">
        <v>12699</v>
      </c>
      <c r="T207" s="648" t="s">
        <v>12699</v>
      </c>
      <c r="U207" s="648" t="s">
        <v>14086</v>
      </c>
      <c r="V207" s="651">
        <v>-490</v>
      </c>
      <c r="W207" s="649">
        <v>45703</v>
      </c>
      <c r="X207" s="650">
        <v>0.677777777778829</v>
      </c>
      <c r="Y207" s="648" t="s">
        <v>12699</v>
      </c>
      <c r="Z207" s="648" t="s">
        <v>12699</v>
      </c>
      <c r="AA207" s="648" t="s">
        <v>12699</v>
      </c>
      <c r="AB207" s="648" t="s">
        <v>12699</v>
      </c>
    </row>
    <row r="208" spans="1:28" ht="24.75" hidden="1" customHeight="1">
      <c r="A208" s="652">
        <v>207</v>
      </c>
      <c r="B208" s="653" t="s">
        <v>13677</v>
      </c>
      <c r="C208" s="653">
        <v>996325759</v>
      </c>
      <c r="D208" s="654">
        <v>45703</v>
      </c>
      <c r="E208" s="655">
        <v>0.676828703704814</v>
      </c>
      <c r="F208" s="653" t="s">
        <v>13929</v>
      </c>
      <c r="G208" s="652">
        <v>1</v>
      </c>
      <c r="H208" s="653" t="s">
        <v>13700</v>
      </c>
      <c r="I208" s="656">
        <v>-465</v>
      </c>
      <c r="J208" s="656">
        <v>-490</v>
      </c>
      <c r="K208" s="656">
        <v>-490</v>
      </c>
      <c r="L208" s="656">
        <v>0</v>
      </c>
      <c r="M208" s="653" t="s">
        <v>12687</v>
      </c>
      <c r="N208" s="653">
        <v>13910935411</v>
      </c>
      <c r="O208" s="653" t="s">
        <v>12699</v>
      </c>
      <c r="P208" s="653" t="s">
        <v>12699</v>
      </c>
      <c r="Q208" s="653" t="s">
        <v>12699</v>
      </c>
      <c r="R208" s="653" t="s">
        <v>12699</v>
      </c>
      <c r="S208" s="653" t="s">
        <v>12699</v>
      </c>
      <c r="T208" s="653" t="s">
        <v>12699</v>
      </c>
      <c r="U208" s="653" t="s">
        <v>14087</v>
      </c>
      <c r="V208" s="656">
        <v>-490</v>
      </c>
      <c r="W208" s="654">
        <v>45703</v>
      </c>
      <c r="X208" s="655">
        <v>0.676574074073869</v>
      </c>
      <c r="Y208" s="653" t="s">
        <v>14088</v>
      </c>
      <c r="Z208" s="656">
        <v>-490</v>
      </c>
      <c r="AA208" s="654">
        <v>45745</v>
      </c>
      <c r="AB208" s="655">
        <v>0.80378472222219</v>
      </c>
    </row>
    <row r="209" spans="1:28" ht="24.75" hidden="1" customHeight="1">
      <c r="A209" s="647">
        <v>208</v>
      </c>
      <c r="B209" s="648" t="s">
        <v>13677</v>
      </c>
      <c r="C209" s="648">
        <v>996323810</v>
      </c>
      <c r="D209" s="649">
        <v>45703</v>
      </c>
      <c r="E209" s="650">
        <v>0.675960648146429</v>
      </c>
      <c r="F209" s="648" t="s">
        <v>13705</v>
      </c>
      <c r="G209" s="647">
        <v>1</v>
      </c>
      <c r="H209" s="648" t="s">
        <v>13679</v>
      </c>
      <c r="I209" s="651">
        <v>-190</v>
      </c>
      <c r="J209" s="651">
        <v>-195</v>
      </c>
      <c r="K209" s="651">
        <v>0</v>
      </c>
      <c r="L209" s="651">
        <v>-5</v>
      </c>
      <c r="M209" s="648" t="s">
        <v>12687</v>
      </c>
      <c r="N209" s="648">
        <v>13910935411</v>
      </c>
      <c r="O209" s="648" t="s">
        <v>4526</v>
      </c>
      <c r="P209" s="651">
        <v>-1</v>
      </c>
      <c r="Q209" s="648" t="s">
        <v>13681</v>
      </c>
      <c r="R209" s="649">
        <v>45703</v>
      </c>
      <c r="S209" s="650">
        <v>0.772962962961174</v>
      </c>
      <c r="T209" s="648" t="s">
        <v>14089</v>
      </c>
      <c r="U209" s="648" t="s">
        <v>14090</v>
      </c>
      <c r="V209" s="651">
        <v>-195</v>
      </c>
      <c r="W209" s="649">
        <v>45703</v>
      </c>
      <c r="X209" s="650">
        <v>0.675798611111532</v>
      </c>
      <c r="Y209" s="648" t="s">
        <v>12699</v>
      </c>
      <c r="Z209" s="648" t="s">
        <v>12699</v>
      </c>
      <c r="AA209" s="648" t="s">
        <v>12699</v>
      </c>
      <c r="AB209" s="648" t="s">
        <v>12699</v>
      </c>
    </row>
    <row r="210" spans="1:28" ht="24.75" hidden="1" customHeight="1">
      <c r="A210" s="647">
        <v>209</v>
      </c>
      <c r="B210" s="648" t="s">
        <v>13677</v>
      </c>
      <c r="C210" s="648">
        <v>996345024</v>
      </c>
      <c r="D210" s="649">
        <v>45703</v>
      </c>
      <c r="E210" s="650">
        <v>0.675671296296059</v>
      </c>
      <c r="F210" s="648" t="s">
        <v>13705</v>
      </c>
      <c r="G210" s="647">
        <v>1</v>
      </c>
      <c r="H210" s="648" t="s">
        <v>13679</v>
      </c>
      <c r="I210" s="651">
        <v>-190</v>
      </c>
      <c r="J210" s="651">
        <v>-195</v>
      </c>
      <c r="K210" s="651">
        <v>0</v>
      </c>
      <c r="L210" s="651">
        <v>-5</v>
      </c>
      <c r="M210" s="648" t="s">
        <v>12687</v>
      </c>
      <c r="N210" s="648">
        <v>13910935411</v>
      </c>
      <c r="O210" s="648" t="s">
        <v>4526</v>
      </c>
      <c r="P210" s="651">
        <v>-1</v>
      </c>
      <c r="Q210" s="648" t="s">
        <v>13681</v>
      </c>
      <c r="R210" s="649">
        <v>45703</v>
      </c>
      <c r="S210" s="650">
        <v>0.77293981481489</v>
      </c>
      <c r="T210" s="648" t="s">
        <v>14091</v>
      </c>
      <c r="U210" s="648" t="s">
        <v>14092</v>
      </c>
      <c r="V210" s="651">
        <v>-195</v>
      </c>
      <c r="W210" s="649">
        <v>45703</v>
      </c>
      <c r="X210" s="650">
        <v>0.675486111111241</v>
      </c>
      <c r="Y210" s="648" t="s">
        <v>12699</v>
      </c>
      <c r="Z210" s="648" t="s">
        <v>12699</v>
      </c>
      <c r="AA210" s="648" t="s">
        <v>12699</v>
      </c>
      <c r="AB210" s="648" t="s">
        <v>12699</v>
      </c>
    </row>
    <row r="211" spans="1:28" ht="24.75" hidden="1" customHeight="1">
      <c r="A211" s="647">
        <v>210</v>
      </c>
      <c r="B211" s="648" t="s">
        <v>13677</v>
      </c>
      <c r="C211" s="648">
        <v>996323655</v>
      </c>
      <c r="D211" s="649">
        <v>45703</v>
      </c>
      <c r="E211" s="650">
        <v>0.665555555555329</v>
      </c>
      <c r="F211" s="648" t="s">
        <v>13944</v>
      </c>
      <c r="G211" s="647">
        <v>1</v>
      </c>
      <c r="H211" s="648" t="s">
        <v>13679</v>
      </c>
      <c r="I211" s="651">
        <v>-539</v>
      </c>
      <c r="J211" s="651">
        <v>-559</v>
      </c>
      <c r="K211" s="651">
        <v>0</v>
      </c>
      <c r="L211" s="651">
        <v>-20</v>
      </c>
      <c r="M211" s="648" t="s">
        <v>14093</v>
      </c>
      <c r="N211" s="648">
        <v>18560761020</v>
      </c>
      <c r="O211" s="648" t="s">
        <v>4492</v>
      </c>
      <c r="P211" s="651">
        <v>-1</v>
      </c>
      <c r="Q211" s="648" t="s">
        <v>13681</v>
      </c>
      <c r="R211" s="649">
        <v>45704</v>
      </c>
      <c r="S211" s="650">
        <v>0.456284722222335</v>
      </c>
      <c r="T211" s="648" t="s">
        <v>14094</v>
      </c>
      <c r="U211" s="648" t="s">
        <v>14095</v>
      </c>
      <c r="V211" s="651">
        <v>-559</v>
      </c>
      <c r="W211" s="649">
        <v>45703</v>
      </c>
      <c r="X211" s="650">
        <v>0.665439814812999</v>
      </c>
      <c r="Y211" s="648" t="s">
        <v>12699</v>
      </c>
      <c r="Z211" s="648" t="s">
        <v>12699</v>
      </c>
      <c r="AA211" s="648" t="s">
        <v>12699</v>
      </c>
      <c r="AB211" s="648" t="s">
        <v>12699</v>
      </c>
    </row>
    <row r="212" spans="1:28" ht="24.75" hidden="1" customHeight="1">
      <c r="A212" s="647">
        <v>211</v>
      </c>
      <c r="B212" s="648" t="s">
        <v>13677</v>
      </c>
      <c r="C212" s="648">
        <v>996258025</v>
      </c>
      <c r="D212" s="649">
        <v>45703</v>
      </c>
      <c r="E212" s="650">
        <v>0.516377314816055</v>
      </c>
      <c r="F212" s="648" t="s">
        <v>13686</v>
      </c>
      <c r="G212" s="647">
        <v>1</v>
      </c>
      <c r="H212" s="648" t="s">
        <v>13679</v>
      </c>
      <c r="I212" s="651">
        <v>-381</v>
      </c>
      <c r="J212" s="651">
        <v>-396</v>
      </c>
      <c r="K212" s="651">
        <v>0</v>
      </c>
      <c r="L212" s="651">
        <v>-15</v>
      </c>
      <c r="M212" s="648" t="s">
        <v>14096</v>
      </c>
      <c r="N212" s="648">
        <v>13911583877</v>
      </c>
      <c r="O212" s="648" t="s">
        <v>4526</v>
      </c>
      <c r="P212" s="651">
        <v>-1</v>
      </c>
      <c r="Q212" s="648" t="s">
        <v>13681</v>
      </c>
      <c r="R212" s="649">
        <v>45703</v>
      </c>
      <c r="S212" s="650">
        <v>0.520173611112114</v>
      </c>
      <c r="T212" s="648" t="s">
        <v>14097</v>
      </c>
      <c r="U212" s="648" t="s">
        <v>14098</v>
      </c>
      <c r="V212" s="651">
        <v>-396</v>
      </c>
      <c r="W212" s="649">
        <v>45703</v>
      </c>
      <c r="X212" s="650">
        <v>0.516284722223645</v>
      </c>
      <c r="Y212" s="648" t="s">
        <v>12699</v>
      </c>
      <c r="Z212" s="648" t="s">
        <v>12699</v>
      </c>
      <c r="AA212" s="648" t="s">
        <v>12699</v>
      </c>
      <c r="AB212" s="648" t="s">
        <v>12699</v>
      </c>
    </row>
    <row r="213" spans="1:28" ht="24.75" hidden="1" customHeight="1">
      <c r="A213" s="647">
        <v>212</v>
      </c>
      <c r="B213" s="648" t="s">
        <v>13677</v>
      </c>
      <c r="C213" s="648">
        <v>996232319</v>
      </c>
      <c r="D213" s="649">
        <v>45703</v>
      </c>
      <c r="E213" s="650">
        <v>0.478356481482479</v>
      </c>
      <c r="F213" s="648" t="s">
        <v>13929</v>
      </c>
      <c r="G213" s="647">
        <v>1</v>
      </c>
      <c r="H213" s="648" t="s">
        <v>13679</v>
      </c>
      <c r="I213" s="651">
        <v>-465</v>
      </c>
      <c r="J213" s="651">
        <v>-490</v>
      </c>
      <c r="K213" s="651">
        <v>0</v>
      </c>
      <c r="L213" s="651">
        <v>-25</v>
      </c>
      <c r="M213" s="648" t="s">
        <v>14099</v>
      </c>
      <c r="N213" s="648">
        <v>16603830126</v>
      </c>
      <c r="O213" s="648" t="s">
        <v>12699</v>
      </c>
      <c r="P213" s="648" t="s">
        <v>12699</v>
      </c>
      <c r="Q213" s="648" t="s">
        <v>12699</v>
      </c>
      <c r="R213" s="648" t="s">
        <v>12699</v>
      </c>
      <c r="S213" s="648" t="s">
        <v>12699</v>
      </c>
      <c r="T213" s="648" t="s">
        <v>12699</v>
      </c>
      <c r="U213" s="648" t="s">
        <v>14100</v>
      </c>
      <c r="V213" s="651">
        <v>-490</v>
      </c>
      <c r="W213" s="649">
        <v>45703</v>
      </c>
      <c r="X213" s="650">
        <v>0.478182870370802</v>
      </c>
      <c r="Y213" s="648" t="s">
        <v>12699</v>
      </c>
      <c r="Z213" s="648" t="s">
        <v>12699</v>
      </c>
      <c r="AA213" s="648" t="s">
        <v>12699</v>
      </c>
      <c r="AB213" s="648" t="s">
        <v>12699</v>
      </c>
    </row>
    <row r="214" spans="1:28" ht="24.75" hidden="1" customHeight="1">
      <c r="A214" s="647">
        <v>213</v>
      </c>
      <c r="B214" s="648" t="s">
        <v>13677</v>
      </c>
      <c r="C214" s="648">
        <v>996206483</v>
      </c>
      <c r="D214" s="649">
        <v>45703</v>
      </c>
      <c r="E214" s="650">
        <v>0.435543981482624</v>
      </c>
      <c r="F214" s="648" t="s">
        <v>13963</v>
      </c>
      <c r="G214" s="647">
        <v>1</v>
      </c>
      <c r="H214" s="648" t="s">
        <v>13679</v>
      </c>
      <c r="I214" s="651">
        <v>-809</v>
      </c>
      <c r="J214" s="651">
        <v>-829</v>
      </c>
      <c r="K214" s="651">
        <v>0</v>
      </c>
      <c r="L214" s="651">
        <v>-20</v>
      </c>
      <c r="M214" s="648" t="s">
        <v>14101</v>
      </c>
      <c r="N214" s="648">
        <v>13521608641</v>
      </c>
      <c r="O214" s="648" t="s">
        <v>12699</v>
      </c>
      <c r="P214" s="648" t="s">
        <v>12699</v>
      </c>
      <c r="Q214" s="648" t="s">
        <v>12699</v>
      </c>
      <c r="R214" s="648" t="s">
        <v>12699</v>
      </c>
      <c r="S214" s="648" t="s">
        <v>12699</v>
      </c>
      <c r="T214" s="648" t="s">
        <v>12699</v>
      </c>
      <c r="U214" s="648" t="s">
        <v>14102</v>
      </c>
      <c r="V214" s="651">
        <v>-829</v>
      </c>
      <c r="W214" s="649">
        <v>45703</v>
      </c>
      <c r="X214" s="650">
        <v>0.43539351851723</v>
      </c>
      <c r="Y214" s="648" t="s">
        <v>12699</v>
      </c>
      <c r="Z214" s="648" t="s">
        <v>12699</v>
      </c>
      <c r="AA214" s="648" t="s">
        <v>12699</v>
      </c>
      <c r="AB214" s="648" t="s">
        <v>12699</v>
      </c>
    </row>
    <row r="215" spans="1:28" ht="24.75" hidden="1" customHeight="1">
      <c r="A215" s="647">
        <v>214</v>
      </c>
      <c r="B215" s="648" t="s">
        <v>13677</v>
      </c>
      <c r="C215" s="648">
        <v>996207426</v>
      </c>
      <c r="D215" s="649">
        <v>45703</v>
      </c>
      <c r="E215" s="650">
        <v>0.435277777778538</v>
      </c>
      <c r="F215" s="648" t="s">
        <v>13963</v>
      </c>
      <c r="G215" s="647">
        <v>1</v>
      </c>
      <c r="H215" s="648" t="s">
        <v>13679</v>
      </c>
      <c r="I215" s="651">
        <v>-809</v>
      </c>
      <c r="J215" s="651">
        <v>-829</v>
      </c>
      <c r="K215" s="651">
        <v>0</v>
      </c>
      <c r="L215" s="651">
        <v>-20</v>
      </c>
      <c r="M215" s="648" t="s">
        <v>14103</v>
      </c>
      <c r="N215" s="648">
        <v>13521608641</v>
      </c>
      <c r="O215" s="648" t="s">
        <v>12699</v>
      </c>
      <c r="P215" s="648" t="s">
        <v>12699</v>
      </c>
      <c r="Q215" s="648" t="s">
        <v>12699</v>
      </c>
      <c r="R215" s="648" t="s">
        <v>12699</v>
      </c>
      <c r="S215" s="648" t="s">
        <v>12699</v>
      </c>
      <c r="T215" s="648" t="s">
        <v>12699</v>
      </c>
      <c r="U215" s="648" t="s">
        <v>14104</v>
      </c>
      <c r="V215" s="651">
        <v>-829</v>
      </c>
      <c r="W215" s="649">
        <v>45703</v>
      </c>
      <c r="X215" s="650">
        <v>0.435127314813144</v>
      </c>
      <c r="Y215" s="648" t="s">
        <v>12699</v>
      </c>
      <c r="Z215" s="648" t="s">
        <v>12699</v>
      </c>
      <c r="AA215" s="648" t="s">
        <v>12699</v>
      </c>
      <c r="AB215" s="648" t="s">
        <v>12699</v>
      </c>
    </row>
    <row r="216" spans="1:28" ht="24.75" hidden="1" customHeight="1">
      <c r="A216" s="647">
        <v>215</v>
      </c>
      <c r="B216" s="648" t="s">
        <v>13677</v>
      </c>
      <c r="C216" s="648">
        <v>996181634</v>
      </c>
      <c r="D216" s="649">
        <v>45703</v>
      </c>
      <c r="E216" s="650">
        <v>0.393749999999272</v>
      </c>
      <c r="F216" s="648" t="s">
        <v>13975</v>
      </c>
      <c r="G216" s="647">
        <v>1</v>
      </c>
      <c r="H216" s="648" t="s">
        <v>13679</v>
      </c>
      <c r="I216" s="651">
        <v>-1023</v>
      </c>
      <c r="J216" s="651">
        <v>-1043</v>
      </c>
      <c r="K216" s="651">
        <v>0</v>
      </c>
      <c r="L216" s="651">
        <v>-20</v>
      </c>
      <c r="M216" s="648" t="s">
        <v>12963</v>
      </c>
      <c r="N216" s="648">
        <v>18601361956</v>
      </c>
      <c r="O216" s="648" t="s">
        <v>4526</v>
      </c>
      <c r="P216" s="651">
        <v>-1</v>
      </c>
      <c r="Q216" s="648" t="s">
        <v>13681</v>
      </c>
      <c r="R216" s="649">
        <v>45703</v>
      </c>
      <c r="S216" s="650">
        <v>0.396562499998254</v>
      </c>
      <c r="T216" s="648" t="s">
        <v>14105</v>
      </c>
      <c r="U216" s="648" t="s">
        <v>14106</v>
      </c>
      <c r="V216" s="651">
        <v>-1043</v>
      </c>
      <c r="W216" s="649">
        <v>45703</v>
      </c>
      <c r="X216" s="650">
        <v>0.393599537037517</v>
      </c>
      <c r="Y216" s="648" t="s">
        <v>12699</v>
      </c>
      <c r="Z216" s="648" t="s">
        <v>12699</v>
      </c>
      <c r="AA216" s="648" t="s">
        <v>12699</v>
      </c>
      <c r="AB216" s="648" t="s">
        <v>12699</v>
      </c>
    </row>
    <row r="217" spans="1:28" ht="24.75" hidden="1" customHeight="1">
      <c r="A217" s="647">
        <v>216</v>
      </c>
      <c r="B217" s="648" t="s">
        <v>13677</v>
      </c>
      <c r="C217" s="648">
        <v>996182585</v>
      </c>
      <c r="D217" s="649">
        <v>45703</v>
      </c>
      <c r="E217" s="650">
        <v>0.393321759260289</v>
      </c>
      <c r="F217" s="648" t="s">
        <v>13975</v>
      </c>
      <c r="G217" s="647">
        <v>1</v>
      </c>
      <c r="H217" s="648" t="s">
        <v>13679</v>
      </c>
      <c r="I217" s="651">
        <v>-1023</v>
      </c>
      <c r="J217" s="651">
        <v>-1043</v>
      </c>
      <c r="K217" s="651">
        <v>0</v>
      </c>
      <c r="L217" s="651">
        <v>-20</v>
      </c>
      <c r="M217" s="648" t="s">
        <v>12963</v>
      </c>
      <c r="N217" s="648">
        <v>18601361956</v>
      </c>
      <c r="O217" s="648" t="s">
        <v>4526</v>
      </c>
      <c r="P217" s="651">
        <v>-1</v>
      </c>
      <c r="Q217" s="648" t="s">
        <v>13681</v>
      </c>
      <c r="R217" s="649">
        <v>45703</v>
      </c>
      <c r="S217" s="650">
        <v>0.397256944444962</v>
      </c>
      <c r="T217" s="648" t="s">
        <v>14107</v>
      </c>
      <c r="U217" s="648" t="s">
        <v>14108</v>
      </c>
      <c r="V217" s="651">
        <v>-1043</v>
      </c>
      <c r="W217" s="649">
        <v>45703</v>
      </c>
      <c r="X217" s="650">
        <v>0.393229166667879</v>
      </c>
      <c r="Y217" s="648" t="s">
        <v>12699</v>
      </c>
      <c r="Z217" s="648" t="s">
        <v>12699</v>
      </c>
      <c r="AA217" s="648" t="s">
        <v>12699</v>
      </c>
      <c r="AB217" s="648" t="s">
        <v>12699</v>
      </c>
    </row>
    <row r="218" spans="1:28" ht="24.75" hidden="1" customHeight="1">
      <c r="A218" s="647">
        <v>217</v>
      </c>
      <c r="B218" s="648" t="s">
        <v>13677</v>
      </c>
      <c r="C218" s="648">
        <v>996183036</v>
      </c>
      <c r="D218" s="649">
        <v>45703</v>
      </c>
      <c r="E218" s="650">
        <v>0.35505787036891</v>
      </c>
      <c r="F218" s="648" t="s">
        <v>13929</v>
      </c>
      <c r="G218" s="647">
        <v>1</v>
      </c>
      <c r="H218" s="648" t="s">
        <v>13679</v>
      </c>
      <c r="I218" s="651">
        <v>-465</v>
      </c>
      <c r="J218" s="651">
        <v>-490</v>
      </c>
      <c r="K218" s="651">
        <v>0</v>
      </c>
      <c r="L218" s="651">
        <v>-25</v>
      </c>
      <c r="M218" s="648" t="s">
        <v>14109</v>
      </c>
      <c r="N218" s="648">
        <v>15959360555</v>
      </c>
      <c r="O218" s="648" t="s">
        <v>12699</v>
      </c>
      <c r="P218" s="648" t="s">
        <v>12699</v>
      </c>
      <c r="Q218" s="648" t="s">
        <v>12699</v>
      </c>
      <c r="R218" s="648" t="s">
        <v>12699</v>
      </c>
      <c r="S218" s="648" t="s">
        <v>12699</v>
      </c>
      <c r="T218" s="648" t="s">
        <v>12699</v>
      </c>
      <c r="U218" s="648" t="s">
        <v>14110</v>
      </c>
      <c r="V218" s="651">
        <v>-490</v>
      </c>
      <c r="W218" s="649">
        <v>45703</v>
      </c>
      <c r="X218" s="650">
        <v>0.35497685185328</v>
      </c>
      <c r="Y218" s="648" t="s">
        <v>12699</v>
      </c>
      <c r="Z218" s="648" t="s">
        <v>12699</v>
      </c>
      <c r="AA218" s="648" t="s">
        <v>12699</v>
      </c>
      <c r="AB218" s="648" t="s">
        <v>12699</v>
      </c>
    </row>
    <row r="219" spans="1:28" ht="24.75" hidden="1" customHeight="1">
      <c r="A219" s="647">
        <v>218</v>
      </c>
      <c r="B219" s="648" t="s">
        <v>13677</v>
      </c>
      <c r="C219" s="648">
        <v>996182046</v>
      </c>
      <c r="D219" s="649">
        <v>45703</v>
      </c>
      <c r="E219" s="650">
        <v>0.353587962963502</v>
      </c>
      <c r="F219" s="648" t="s">
        <v>13944</v>
      </c>
      <c r="G219" s="647">
        <v>1</v>
      </c>
      <c r="H219" s="648" t="s">
        <v>13679</v>
      </c>
      <c r="I219" s="651">
        <v>-539</v>
      </c>
      <c r="J219" s="651">
        <v>-559</v>
      </c>
      <c r="K219" s="651">
        <v>0</v>
      </c>
      <c r="L219" s="651">
        <v>-20</v>
      </c>
      <c r="M219" s="648" t="s">
        <v>12994</v>
      </c>
      <c r="N219" s="648">
        <v>18580471169</v>
      </c>
      <c r="O219" s="648" t="s">
        <v>4526</v>
      </c>
      <c r="P219" s="651">
        <v>-1</v>
      </c>
      <c r="Q219" s="648" t="s">
        <v>13681</v>
      </c>
      <c r="R219" s="649">
        <v>45703</v>
      </c>
      <c r="S219" s="650">
        <v>0.356284722223791</v>
      </c>
      <c r="T219" s="648" t="s">
        <v>14111</v>
      </c>
      <c r="U219" s="648" t="s">
        <v>14112</v>
      </c>
      <c r="V219" s="651">
        <v>-559</v>
      </c>
      <c r="W219" s="649">
        <v>45703</v>
      </c>
      <c r="X219" s="650">
        <v>0.353449074074888</v>
      </c>
      <c r="Y219" s="648" t="s">
        <v>12699</v>
      </c>
      <c r="Z219" s="648" t="s">
        <v>12699</v>
      </c>
      <c r="AA219" s="648" t="s">
        <v>12699</v>
      </c>
      <c r="AB219" s="648" t="s">
        <v>12699</v>
      </c>
    </row>
    <row r="220" spans="1:28" ht="24.75" hidden="1" customHeight="1">
      <c r="A220" s="647">
        <v>219</v>
      </c>
      <c r="B220" s="648" t="s">
        <v>13677</v>
      </c>
      <c r="C220" s="648">
        <v>996181107</v>
      </c>
      <c r="D220" s="649">
        <v>45703</v>
      </c>
      <c r="E220" s="650">
        <v>0.350902777776355</v>
      </c>
      <c r="F220" s="648" t="s">
        <v>13944</v>
      </c>
      <c r="G220" s="647">
        <v>1</v>
      </c>
      <c r="H220" s="648" t="s">
        <v>13679</v>
      </c>
      <c r="I220" s="651">
        <v>-539</v>
      </c>
      <c r="J220" s="651">
        <v>-559</v>
      </c>
      <c r="K220" s="651">
        <v>0</v>
      </c>
      <c r="L220" s="651">
        <v>-20</v>
      </c>
      <c r="M220" s="648" t="s">
        <v>13539</v>
      </c>
      <c r="N220" s="648">
        <v>17710488896</v>
      </c>
      <c r="O220" s="648" t="s">
        <v>4526</v>
      </c>
      <c r="P220" s="651">
        <v>-1</v>
      </c>
      <c r="Q220" s="648" t="s">
        <v>13681</v>
      </c>
      <c r="R220" s="649">
        <v>45703</v>
      </c>
      <c r="S220" s="650">
        <v>0.384074074074306</v>
      </c>
      <c r="T220" s="648" t="s">
        <v>14113</v>
      </c>
      <c r="U220" s="648" t="s">
        <v>14114</v>
      </c>
      <c r="V220" s="651">
        <v>-559</v>
      </c>
      <c r="W220" s="649">
        <v>45703</v>
      </c>
      <c r="X220" s="650">
        <v>0.350821759260725</v>
      </c>
      <c r="Y220" s="648" t="s">
        <v>12699</v>
      </c>
      <c r="Z220" s="648" t="s">
        <v>12699</v>
      </c>
      <c r="AA220" s="648" t="s">
        <v>12699</v>
      </c>
      <c r="AB220" s="648" t="s">
        <v>12699</v>
      </c>
    </row>
    <row r="221" spans="1:28" ht="24.75" hidden="1" customHeight="1">
      <c r="A221" s="647">
        <v>220</v>
      </c>
      <c r="B221" s="648" t="s">
        <v>13677</v>
      </c>
      <c r="C221" s="648">
        <v>996182012</v>
      </c>
      <c r="D221" s="649">
        <v>45703</v>
      </c>
      <c r="E221" s="650">
        <v>0.350601851852844</v>
      </c>
      <c r="F221" s="648" t="s">
        <v>13929</v>
      </c>
      <c r="G221" s="647">
        <v>1</v>
      </c>
      <c r="H221" s="648" t="s">
        <v>13679</v>
      </c>
      <c r="I221" s="651">
        <v>-465</v>
      </c>
      <c r="J221" s="651">
        <v>-490</v>
      </c>
      <c r="K221" s="651">
        <v>0</v>
      </c>
      <c r="L221" s="651">
        <v>-25</v>
      </c>
      <c r="M221" s="648" t="s">
        <v>13539</v>
      </c>
      <c r="N221" s="648">
        <v>17710488896</v>
      </c>
      <c r="O221" s="648" t="s">
        <v>4526</v>
      </c>
      <c r="P221" s="651">
        <v>-1</v>
      </c>
      <c r="Q221" s="648" t="s">
        <v>13681</v>
      </c>
      <c r="R221" s="649">
        <v>45703</v>
      </c>
      <c r="S221" s="650">
        <v>0.384062500001164</v>
      </c>
      <c r="T221" s="648" t="s">
        <v>14115</v>
      </c>
      <c r="U221" s="648" t="s">
        <v>14116</v>
      </c>
      <c r="V221" s="651">
        <v>-490</v>
      </c>
      <c r="W221" s="649">
        <v>45703</v>
      </c>
      <c r="X221" s="650">
        <v>0.350520833333576</v>
      </c>
      <c r="Y221" s="648" t="s">
        <v>12699</v>
      </c>
      <c r="Z221" s="648" t="s">
        <v>12699</v>
      </c>
      <c r="AA221" s="648" t="s">
        <v>12699</v>
      </c>
      <c r="AB221" s="648" t="s">
        <v>12699</v>
      </c>
    </row>
    <row r="222" spans="1:28" ht="24.75" hidden="1" customHeight="1">
      <c r="A222" s="647">
        <v>221</v>
      </c>
      <c r="B222" s="648" t="s">
        <v>13677</v>
      </c>
      <c r="C222" s="648">
        <v>996125076</v>
      </c>
      <c r="D222" s="649">
        <v>45702</v>
      </c>
      <c r="E222" s="650">
        <v>0.907465277778101</v>
      </c>
      <c r="F222" s="648" t="s">
        <v>13975</v>
      </c>
      <c r="G222" s="647">
        <v>1</v>
      </c>
      <c r="H222" s="648" t="s">
        <v>13679</v>
      </c>
      <c r="I222" s="651">
        <v>-1023</v>
      </c>
      <c r="J222" s="651">
        <v>-1043</v>
      </c>
      <c r="K222" s="651">
        <v>0</v>
      </c>
      <c r="L222" s="651">
        <v>-20</v>
      </c>
      <c r="M222" s="648" t="s">
        <v>13995</v>
      </c>
      <c r="N222" s="648">
        <v>13641298785</v>
      </c>
      <c r="O222" s="648" t="s">
        <v>4496</v>
      </c>
      <c r="P222" s="651">
        <v>-1</v>
      </c>
      <c r="Q222" s="648" t="s">
        <v>13688</v>
      </c>
      <c r="R222" s="648" t="s">
        <v>12699</v>
      </c>
      <c r="S222" s="648" t="s">
        <v>12699</v>
      </c>
      <c r="T222" s="648" t="s">
        <v>12699</v>
      </c>
      <c r="U222" s="648" t="s">
        <v>14117</v>
      </c>
      <c r="V222" s="651">
        <v>-1043</v>
      </c>
      <c r="W222" s="649">
        <v>45702</v>
      </c>
      <c r="X222" s="650">
        <v>0.907256944443361</v>
      </c>
      <c r="Y222" s="648" t="s">
        <v>12699</v>
      </c>
      <c r="Z222" s="648" t="s">
        <v>12699</v>
      </c>
      <c r="AA222" s="648" t="s">
        <v>12699</v>
      </c>
      <c r="AB222" s="648" t="s">
        <v>12699</v>
      </c>
    </row>
    <row r="223" spans="1:28" ht="24.75" hidden="1" customHeight="1">
      <c r="A223" s="647">
        <v>222</v>
      </c>
      <c r="B223" s="648" t="s">
        <v>13677</v>
      </c>
      <c r="C223" s="648">
        <v>996105000</v>
      </c>
      <c r="D223" s="649">
        <v>45702</v>
      </c>
      <c r="E223" s="650">
        <v>0.905972222222772</v>
      </c>
      <c r="F223" s="648" t="s">
        <v>13975</v>
      </c>
      <c r="G223" s="647">
        <v>1</v>
      </c>
      <c r="H223" s="648" t="s">
        <v>13679</v>
      </c>
      <c r="I223" s="651">
        <v>-1023</v>
      </c>
      <c r="J223" s="651">
        <v>-1043</v>
      </c>
      <c r="K223" s="651">
        <v>0</v>
      </c>
      <c r="L223" s="651">
        <v>-20</v>
      </c>
      <c r="M223" s="648" t="s">
        <v>13701</v>
      </c>
      <c r="N223" s="648">
        <v>13641298785</v>
      </c>
      <c r="O223" s="648" t="s">
        <v>4496</v>
      </c>
      <c r="P223" s="651">
        <v>-1</v>
      </c>
      <c r="Q223" s="648" t="s">
        <v>13681</v>
      </c>
      <c r="R223" s="649">
        <v>45703</v>
      </c>
      <c r="S223" s="650">
        <v>0.354895833334013</v>
      </c>
      <c r="T223" s="648" t="s">
        <v>14118</v>
      </c>
      <c r="U223" s="648" t="s">
        <v>14119</v>
      </c>
      <c r="V223" s="651">
        <v>-1043</v>
      </c>
      <c r="W223" s="649">
        <v>45702</v>
      </c>
      <c r="X223" s="650">
        <v>0.9058449074073</v>
      </c>
      <c r="Y223" s="648" t="s">
        <v>12699</v>
      </c>
      <c r="Z223" s="648" t="s">
        <v>12699</v>
      </c>
      <c r="AA223" s="648" t="s">
        <v>12699</v>
      </c>
      <c r="AB223" s="648" t="s">
        <v>12699</v>
      </c>
    </row>
    <row r="224" spans="1:28" ht="24.75" hidden="1" customHeight="1">
      <c r="A224" s="647">
        <v>223</v>
      </c>
      <c r="B224" s="648" t="s">
        <v>13677</v>
      </c>
      <c r="C224" s="648">
        <v>996104915</v>
      </c>
      <c r="D224" s="649">
        <v>45702</v>
      </c>
      <c r="E224" s="650">
        <v>0.900601851852116</v>
      </c>
      <c r="F224" s="648" t="s">
        <v>13963</v>
      </c>
      <c r="G224" s="647">
        <v>1</v>
      </c>
      <c r="H224" s="648" t="s">
        <v>13679</v>
      </c>
      <c r="I224" s="651">
        <v>-809</v>
      </c>
      <c r="J224" s="651">
        <v>-829</v>
      </c>
      <c r="K224" s="651">
        <v>0</v>
      </c>
      <c r="L224" s="651">
        <v>-20</v>
      </c>
      <c r="M224" s="648" t="s">
        <v>13970</v>
      </c>
      <c r="N224" s="648">
        <v>15810129368</v>
      </c>
      <c r="O224" s="648" t="s">
        <v>12699</v>
      </c>
      <c r="P224" s="648" t="s">
        <v>12699</v>
      </c>
      <c r="Q224" s="648" t="s">
        <v>12699</v>
      </c>
      <c r="R224" s="648" t="s">
        <v>12699</v>
      </c>
      <c r="S224" s="648" t="s">
        <v>12699</v>
      </c>
      <c r="T224" s="648" t="s">
        <v>12699</v>
      </c>
      <c r="U224" s="648" t="s">
        <v>14120</v>
      </c>
      <c r="V224" s="651">
        <v>-829</v>
      </c>
      <c r="W224" s="649">
        <v>45702</v>
      </c>
      <c r="X224" s="650">
        <v>0.900347222221171</v>
      </c>
      <c r="Y224" s="648" t="s">
        <v>12699</v>
      </c>
      <c r="Z224" s="648" t="s">
        <v>12699</v>
      </c>
      <c r="AA224" s="648" t="s">
        <v>12699</v>
      </c>
      <c r="AB224" s="648" t="s">
        <v>12699</v>
      </c>
    </row>
    <row r="225" spans="1:28" ht="24.75" hidden="1" customHeight="1">
      <c r="A225" s="647">
        <v>224</v>
      </c>
      <c r="B225" s="648" t="s">
        <v>13677</v>
      </c>
      <c r="C225" s="648">
        <v>996104914</v>
      </c>
      <c r="D225" s="649">
        <v>45702</v>
      </c>
      <c r="E225" s="650">
        <v>0.900289351851825</v>
      </c>
      <c r="F225" s="648" t="s">
        <v>13963</v>
      </c>
      <c r="G225" s="647">
        <v>1</v>
      </c>
      <c r="H225" s="648" t="s">
        <v>13679</v>
      </c>
      <c r="I225" s="651">
        <v>-809</v>
      </c>
      <c r="J225" s="651">
        <v>-829</v>
      </c>
      <c r="K225" s="651">
        <v>0</v>
      </c>
      <c r="L225" s="651">
        <v>-20</v>
      </c>
      <c r="M225" s="648" t="s">
        <v>14121</v>
      </c>
      <c r="N225" s="648">
        <v>15210201876</v>
      </c>
      <c r="O225" s="648" t="s">
        <v>12699</v>
      </c>
      <c r="P225" s="648" t="s">
        <v>12699</v>
      </c>
      <c r="Q225" s="648" t="s">
        <v>12699</v>
      </c>
      <c r="R225" s="648" t="s">
        <v>12699</v>
      </c>
      <c r="S225" s="648" t="s">
        <v>12699</v>
      </c>
      <c r="T225" s="648" t="s">
        <v>12699</v>
      </c>
      <c r="U225" s="648" t="s">
        <v>14122</v>
      </c>
      <c r="V225" s="651">
        <v>-829</v>
      </c>
      <c r="W225" s="649">
        <v>45702</v>
      </c>
      <c r="X225" s="650">
        <v>0.900196759259416</v>
      </c>
      <c r="Y225" s="648" t="s">
        <v>12699</v>
      </c>
      <c r="Z225" s="648" t="s">
        <v>12699</v>
      </c>
      <c r="AA225" s="648" t="s">
        <v>12699</v>
      </c>
      <c r="AB225" s="648" t="s">
        <v>12699</v>
      </c>
    </row>
    <row r="226" spans="1:28" ht="24.75" hidden="1" customHeight="1">
      <c r="A226" s="647">
        <v>225</v>
      </c>
      <c r="B226" s="648" t="s">
        <v>13677</v>
      </c>
      <c r="C226" s="648">
        <v>996011986</v>
      </c>
      <c r="D226" s="649">
        <v>45702</v>
      </c>
      <c r="E226" s="650">
        <v>0.692280092593137</v>
      </c>
      <c r="F226" s="648" t="s">
        <v>13705</v>
      </c>
      <c r="G226" s="647">
        <v>1</v>
      </c>
      <c r="H226" s="648" t="s">
        <v>13679</v>
      </c>
      <c r="I226" s="651">
        <v>-190</v>
      </c>
      <c r="J226" s="651">
        <v>-195</v>
      </c>
      <c r="K226" s="651">
        <v>0</v>
      </c>
      <c r="L226" s="651">
        <v>-5</v>
      </c>
      <c r="M226" s="648" t="s">
        <v>14109</v>
      </c>
      <c r="N226" s="648">
        <v>15959360555</v>
      </c>
      <c r="O226" s="648" t="s">
        <v>12699</v>
      </c>
      <c r="P226" s="648" t="s">
        <v>12699</v>
      </c>
      <c r="Q226" s="648" t="s">
        <v>12699</v>
      </c>
      <c r="R226" s="648" t="s">
        <v>12699</v>
      </c>
      <c r="S226" s="648" t="s">
        <v>12699</v>
      </c>
      <c r="T226" s="648" t="s">
        <v>12699</v>
      </c>
      <c r="U226" s="648" t="s">
        <v>14123</v>
      </c>
      <c r="V226" s="651">
        <v>-195</v>
      </c>
      <c r="W226" s="649">
        <v>45702</v>
      </c>
      <c r="X226" s="650">
        <v>0.692199074073869</v>
      </c>
      <c r="Y226" s="648" t="s">
        <v>12699</v>
      </c>
      <c r="Z226" s="648" t="s">
        <v>12699</v>
      </c>
      <c r="AA226" s="648" t="s">
        <v>12699</v>
      </c>
      <c r="AB226" s="648" t="s">
        <v>12699</v>
      </c>
    </row>
    <row r="227" spans="1:28" ht="24.75" customHeight="1">
      <c r="A227" s="657">
        <v>226</v>
      </c>
      <c r="B227" s="658" t="s">
        <v>13677</v>
      </c>
      <c r="C227" s="658">
        <v>996015855</v>
      </c>
      <c r="D227" s="659">
        <v>45702</v>
      </c>
      <c r="E227" s="660">
        <v>0.691747685184964</v>
      </c>
      <c r="F227" s="658" t="s">
        <v>13929</v>
      </c>
      <c r="G227" s="657">
        <v>1</v>
      </c>
      <c r="H227" s="658" t="s">
        <v>13700</v>
      </c>
      <c r="I227" s="661">
        <v>-465</v>
      </c>
      <c r="J227" s="661">
        <v>-490</v>
      </c>
      <c r="K227" s="661">
        <v>0</v>
      </c>
      <c r="L227" s="661">
        <v>0</v>
      </c>
      <c r="M227" s="658" t="s">
        <v>14124</v>
      </c>
      <c r="N227" s="658">
        <v>17301085854</v>
      </c>
      <c r="O227" s="658" t="s">
        <v>12699</v>
      </c>
      <c r="P227" s="658" t="s">
        <v>12699</v>
      </c>
      <c r="Q227" s="658" t="s">
        <v>12699</v>
      </c>
      <c r="R227" s="658" t="s">
        <v>12699</v>
      </c>
      <c r="S227" s="658" t="s">
        <v>12699</v>
      </c>
      <c r="T227" s="658" t="s">
        <v>12699</v>
      </c>
      <c r="U227" s="658" t="s">
        <v>14125</v>
      </c>
      <c r="V227" s="661">
        <v>-490</v>
      </c>
      <c r="W227" s="659">
        <v>45702</v>
      </c>
      <c r="X227" s="660">
        <v>0.691643518519413</v>
      </c>
      <c r="Y227" s="658" t="s">
        <v>12699</v>
      </c>
      <c r="Z227" s="658" t="s">
        <v>12699</v>
      </c>
      <c r="AA227" s="658" t="s">
        <v>12699</v>
      </c>
      <c r="AB227" s="658" t="s">
        <v>12699</v>
      </c>
    </row>
    <row r="228" spans="1:28" ht="24.75" hidden="1" customHeight="1">
      <c r="A228" s="647">
        <v>227</v>
      </c>
      <c r="B228" s="648" t="s">
        <v>13677</v>
      </c>
      <c r="C228" s="648">
        <v>995875254</v>
      </c>
      <c r="D228" s="649">
        <v>45702</v>
      </c>
      <c r="E228" s="650">
        <v>0.414421296296496</v>
      </c>
      <c r="F228" s="648" t="s">
        <v>13686</v>
      </c>
      <c r="G228" s="647">
        <v>1</v>
      </c>
      <c r="H228" s="648" t="s">
        <v>13679</v>
      </c>
      <c r="I228" s="651">
        <v>-333</v>
      </c>
      <c r="J228" s="651">
        <v>-348</v>
      </c>
      <c r="K228" s="651">
        <v>0</v>
      </c>
      <c r="L228" s="651">
        <v>-15</v>
      </c>
      <c r="M228" s="648" t="s">
        <v>12687</v>
      </c>
      <c r="N228" s="648">
        <v>13901254017</v>
      </c>
      <c r="O228" s="648" t="s">
        <v>4526</v>
      </c>
      <c r="P228" s="651">
        <v>-1</v>
      </c>
      <c r="Q228" s="648" t="s">
        <v>13681</v>
      </c>
      <c r="R228" s="649">
        <v>45702</v>
      </c>
      <c r="S228" s="650">
        <v>0.468101851853135</v>
      </c>
      <c r="T228" s="648" t="s">
        <v>14126</v>
      </c>
      <c r="U228" s="648" t="s">
        <v>14127</v>
      </c>
      <c r="V228" s="651">
        <v>-348</v>
      </c>
      <c r="W228" s="649">
        <v>45702</v>
      </c>
      <c r="X228" s="650">
        <v>0.414293981481023</v>
      </c>
      <c r="Y228" s="648" t="s">
        <v>12699</v>
      </c>
      <c r="Z228" s="648" t="s">
        <v>12699</v>
      </c>
      <c r="AA228" s="648" t="s">
        <v>12699</v>
      </c>
      <c r="AB228" s="648" t="s">
        <v>12699</v>
      </c>
    </row>
    <row r="229" spans="1:28" ht="24.75" hidden="1" customHeight="1">
      <c r="A229" s="647">
        <v>228</v>
      </c>
      <c r="B229" s="648" t="s">
        <v>13677</v>
      </c>
      <c r="C229" s="648">
        <v>995880169</v>
      </c>
      <c r="D229" s="649">
        <v>45702</v>
      </c>
      <c r="E229" s="650">
        <v>0.414178240742331</v>
      </c>
      <c r="F229" s="648" t="s">
        <v>13686</v>
      </c>
      <c r="G229" s="647">
        <v>1</v>
      </c>
      <c r="H229" s="648" t="s">
        <v>13679</v>
      </c>
      <c r="I229" s="651">
        <v>-333</v>
      </c>
      <c r="J229" s="651">
        <v>-348</v>
      </c>
      <c r="K229" s="651">
        <v>0</v>
      </c>
      <c r="L229" s="651">
        <v>-15</v>
      </c>
      <c r="M229" s="648" t="s">
        <v>12687</v>
      </c>
      <c r="N229" s="648">
        <v>13901254017</v>
      </c>
      <c r="O229" s="648" t="s">
        <v>4526</v>
      </c>
      <c r="P229" s="651">
        <v>-1</v>
      </c>
      <c r="Q229" s="648" t="s">
        <v>13681</v>
      </c>
      <c r="R229" s="649">
        <v>45702</v>
      </c>
      <c r="S229" s="650">
        <v>0.467395833333285</v>
      </c>
      <c r="T229" s="648" t="s">
        <v>14128</v>
      </c>
      <c r="U229" s="648" t="s">
        <v>14129</v>
      </c>
      <c r="V229" s="651">
        <v>-348</v>
      </c>
      <c r="W229" s="649">
        <v>45702</v>
      </c>
      <c r="X229" s="650">
        <v>0.4140625</v>
      </c>
      <c r="Y229" s="648" t="s">
        <v>12699</v>
      </c>
      <c r="Z229" s="648" t="s">
        <v>12699</v>
      </c>
      <c r="AA229" s="648" t="s">
        <v>12699</v>
      </c>
      <c r="AB229" s="648" t="s">
        <v>12699</v>
      </c>
    </row>
    <row r="230" spans="1:28" ht="24.75" hidden="1" customHeight="1">
      <c r="A230" s="647">
        <v>229</v>
      </c>
      <c r="B230" s="648" t="s">
        <v>13677</v>
      </c>
      <c r="C230" s="648">
        <v>995833282</v>
      </c>
      <c r="D230" s="649">
        <v>45702</v>
      </c>
      <c r="E230" s="650">
        <v>0.347083333334013</v>
      </c>
      <c r="F230" s="648" t="s">
        <v>13696</v>
      </c>
      <c r="G230" s="647">
        <v>1</v>
      </c>
      <c r="H230" s="648" t="s">
        <v>13679</v>
      </c>
      <c r="I230" s="651">
        <v>-483</v>
      </c>
      <c r="J230" s="651">
        <v>-498</v>
      </c>
      <c r="K230" s="651">
        <v>0</v>
      </c>
      <c r="L230" s="651">
        <v>-15</v>
      </c>
      <c r="M230" s="648" t="s">
        <v>14109</v>
      </c>
      <c r="N230" s="648">
        <v>15959360555</v>
      </c>
      <c r="O230" s="648" t="s">
        <v>12699</v>
      </c>
      <c r="P230" s="648" t="s">
        <v>12699</v>
      </c>
      <c r="Q230" s="648" t="s">
        <v>12699</v>
      </c>
      <c r="R230" s="648" t="s">
        <v>12699</v>
      </c>
      <c r="S230" s="648" t="s">
        <v>12699</v>
      </c>
      <c r="T230" s="648" t="s">
        <v>12699</v>
      </c>
      <c r="U230" s="648" t="s">
        <v>14130</v>
      </c>
      <c r="V230" s="651">
        <v>-498</v>
      </c>
      <c r="W230" s="649">
        <v>45702</v>
      </c>
      <c r="X230" s="650">
        <v>0.346979166668461</v>
      </c>
      <c r="Y230" s="648" t="s">
        <v>12699</v>
      </c>
      <c r="Z230" s="648" t="s">
        <v>12699</v>
      </c>
      <c r="AA230" s="648" t="s">
        <v>12699</v>
      </c>
      <c r="AB230" s="648" t="s">
        <v>12699</v>
      </c>
    </row>
    <row r="231" spans="1:28" ht="24.75" hidden="1" customHeight="1">
      <c r="A231" s="647">
        <v>230</v>
      </c>
      <c r="B231" s="648" t="s">
        <v>13677</v>
      </c>
      <c r="C231" s="648">
        <v>995835132</v>
      </c>
      <c r="D231" s="649">
        <v>45702</v>
      </c>
      <c r="E231" s="650">
        <v>0.323298611110658</v>
      </c>
      <c r="F231" s="648" t="s">
        <v>13696</v>
      </c>
      <c r="G231" s="647">
        <v>1</v>
      </c>
      <c r="H231" s="648" t="s">
        <v>13679</v>
      </c>
      <c r="I231" s="651">
        <v>-483</v>
      </c>
      <c r="J231" s="651">
        <v>-498</v>
      </c>
      <c r="K231" s="651">
        <v>0</v>
      </c>
      <c r="L231" s="651">
        <v>-15</v>
      </c>
      <c r="M231" s="648" t="s">
        <v>12687</v>
      </c>
      <c r="N231" s="648">
        <v>13911832359</v>
      </c>
      <c r="O231" s="648" t="s">
        <v>12699</v>
      </c>
      <c r="P231" s="648" t="s">
        <v>12699</v>
      </c>
      <c r="Q231" s="648" t="s">
        <v>12699</v>
      </c>
      <c r="R231" s="648" t="s">
        <v>12699</v>
      </c>
      <c r="S231" s="648" t="s">
        <v>12699</v>
      </c>
      <c r="T231" s="648" t="s">
        <v>12699</v>
      </c>
      <c r="U231" s="648" t="s">
        <v>14131</v>
      </c>
      <c r="V231" s="651">
        <v>-498</v>
      </c>
      <c r="W231" s="649">
        <v>45702</v>
      </c>
      <c r="X231" s="650">
        <v>0.323182870371966</v>
      </c>
      <c r="Y231" s="648" t="s">
        <v>12699</v>
      </c>
      <c r="Z231" s="648" t="s">
        <v>12699</v>
      </c>
      <c r="AA231" s="648" t="s">
        <v>12699</v>
      </c>
      <c r="AB231" s="648" t="s">
        <v>12699</v>
      </c>
    </row>
    <row r="232" spans="1:28" ht="24.75" hidden="1" customHeight="1">
      <c r="A232" s="647">
        <v>231</v>
      </c>
      <c r="B232" s="648" t="s">
        <v>13677</v>
      </c>
      <c r="C232" s="648">
        <v>995796649</v>
      </c>
      <c r="D232" s="649">
        <v>45701</v>
      </c>
      <c r="E232" s="650">
        <v>0.962685185186274</v>
      </c>
      <c r="F232" s="648" t="s">
        <v>13975</v>
      </c>
      <c r="G232" s="647">
        <v>1</v>
      </c>
      <c r="H232" s="648" t="s">
        <v>13679</v>
      </c>
      <c r="I232" s="651">
        <v>-1023</v>
      </c>
      <c r="J232" s="651">
        <v>-1043</v>
      </c>
      <c r="K232" s="651">
        <v>0</v>
      </c>
      <c r="L232" s="651">
        <v>-20</v>
      </c>
      <c r="M232" s="648" t="s">
        <v>14132</v>
      </c>
      <c r="N232" s="648">
        <v>13671912875</v>
      </c>
      <c r="O232" s="648" t="s">
        <v>12699</v>
      </c>
      <c r="P232" s="648" t="s">
        <v>12699</v>
      </c>
      <c r="Q232" s="648" t="s">
        <v>12699</v>
      </c>
      <c r="R232" s="648" t="s">
        <v>12699</v>
      </c>
      <c r="S232" s="648" t="s">
        <v>12699</v>
      </c>
      <c r="T232" s="648" t="s">
        <v>12699</v>
      </c>
      <c r="U232" s="648" t="s">
        <v>14133</v>
      </c>
      <c r="V232" s="651">
        <v>-1043</v>
      </c>
      <c r="W232" s="649">
        <v>45701</v>
      </c>
      <c r="X232" s="650">
        <v>0.962511574074597</v>
      </c>
      <c r="Y232" s="648" t="s">
        <v>12699</v>
      </c>
      <c r="Z232" s="648" t="s">
        <v>12699</v>
      </c>
      <c r="AA232" s="648" t="s">
        <v>12699</v>
      </c>
      <c r="AB232" s="648" t="s">
        <v>12699</v>
      </c>
    </row>
    <row r="233" spans="1:28" ht="24.75" hidden="1" customHeight="1">
      <c r="A233" s="647">
        <v>232</v>
      </c>
      <c r="B233" s="648" t="s">
        <v>13677</v>
      </c>
      <c r="C233" s="648">
        <v>995778919</v>
      </c>
      <c r="D233" s="649">
        <v>45701</v>
      </c>
      <c r="E233" s="650">
        <v>0.9248726851838</v>
      </c>
      <c r="F233" s="648" t="s">
        <v>13678</v>
      </c>
      <c r="G233" s="647">
        <v>1</v>
      </c>
      <c r="H233" s="648" t="s">
        <v>13679</v>
      </c>
      <c r="I233" s="651">
        <v>-417</v>
      </c>
      <c r="J233" s="651">
        <v>-430</v>
      </c>
      <c r="K233" s="651">
        <v>0</v>
      </c>
      <c r="L233" s="651">
        <v>-13</v>
      </c>
      <c r="M233" s="648" t="s">
        <v>14124</v>
      </c>
      <c r="N233" s="648">
        <v>17301085854</v>
      </c>
      <c r="O233" s="648" t="s">
        <v>12699</v>
      </c>
      <c r="P233" s="648" t="s">
        <v>12699</v>
      </c>
      <c r="Q233" s="648" t="s">
        <v>12699</v>
      </c>
      <c r="R233" s="648" t="s">
        <v>12699</v>
      </c>
      <c r="S233" s="648" t="s">
        <v>12699</v>
      </c>
      <c r="T233" s="648" t="s">
        <v>12699</v>
      </c>
      <c r="U233" s="648" t="s">
        <v>14134</v>
      </c>
      <c r="V233" s="651">
        <v>-430</v>
      </c>
      <c r="W233" s="649">
        <v>45701</v>
      </c>
      <c r="X233" s="650">
        <v>0.924768518518249</v>
      </c>
      <c r="Y233" s="648" t="s">
        <v>12699</v>
      </c>
      <c r="Z233" s="648" t="s">
        <v>12699</v>
      </c>
      <c r="AA233" s="648" t="s">
        <v>12699</v>
      </c>
      <c r="AB233" s="648" t="s">
        <v>12699</v>
      </c>
    </row>
    <row r="234" spans="1:28" ht="24.75" customHeight="1">
      <c r="A234" s="657">
        <v>233</v>
      </c>
      <c r="B234" s="658" t="s">
        <v>13677</v>
      </c>
      <c r="C234" s="658">
        <v>995778807</v>
      </c>
      <c r="D234" s="659">
        <v>45701</v>
      </c>
      <c r="E234" s="660">
        <v>0.920324074075325</v>
      </c>
      <c r="F234" s="658" t="s">
        <v>13929</v>
      </c>
      <c r="G234" s="657">
        <v>1</v>
      </c>
      <c r="H234" s="658" t="s">
        <v>13700</v>
      </c>
      <c r="I234" s="661">
        <v>-465</v>
      </c>
      <c r="J234" s="661">
        <v>-490</v>
      </c>
      <c r="K234" s="661">
        <v>0</v>
      </c>
      <c r="L234" s="661">
        <v>0</v>
      </c>
      <c r="M234" s="658" t="s">
        <v>14135</v>
      </c>
      <c r="N234" s="658">
        <v>13671203909</v>
      </c>
      <c r="O234" s="658" t="s">
        <v>12699</v>
      </c>
      <c r="P234" s="658" t="s">
        <v>12699</v>
      </c>
      <c r="Q234" s="658" t="s">
        <v>12699</v>
      </c>
      <c r="R234" s="658" t="s">
        <v>12699</v>
      </c>
      <c r="S234" s="658" t="s">
        <v>12699</v>
      </c>
      <c r="T234" s="658" t="s">
        <v>12699</v>
      </c>
      <c r="U234" s="658" t="s">
        <v>14136</v>
      </c>
      <c r="V234" s="661">
        <v>-490</v>
      </c>
      <c r="W234" s="659">
        <v>45701</v>
      </c>
      <c r="X234" s="660">
        <v>0.920196759259852</v>
      </c>
      <c r="Y234" s="658" t="s">
        <v>12699</v>
      </c>
      <c r="Z234" s="658" t="s">
        <v>12699</v>
      </c>
      <c r="AA234" s="658" t="s">
        <v>12699</v>
      </c>
      <c r="AB234" s="658" t="s">
        <v>12699</v>
      </c>
    </row>
    <row r="235" spans="1:28" ht="24.75" hidden="1" customHeight="1">
      <c r="A235" s="647">
        <v>234</v>
      </c>
      <c r="B235" s="648" t="s">
        <v>13677</v>
      </c>
      <c r="C235" s="648">
        <v>995684963</v>
      </c>
      <c r="D235" s="649">
        <v>45701</v>
      </c>
      <c r="E235" s="650">
        <v>0.644699074073287</v>
      </c>
      <c r="F235" s="648" t="s">
        <v>14137</v>
      </c>
      <c r="G235" s="647">
        <v>1</v>
      </c>
      <c r="H235" s="648" t="s">
        <v>13679</v>
      </c>
      <c r="I235" s="651">
        <v>-423</v>
      </c>
      <c r="J235" s="651">
        <v>-445</v>
      </c>
      <c r="K235" s="651">
        <v>0</v>
      </c>
      <c r="L235" s="651">
        <v>-22</v>
      </c>
      <c r="M235" s="648" t="s">
        <v>12963</v>
      </c>
      <c r="N235" s="648">
        <v>18616568660</v>
      </c>
      <c r="O235" s="648" t="s">
        <v>4498</v>
      </c>
      <c r="P235" s="651">
        <v>-1</v>
      </c>
      <c r="Q235" s="648" t="s">
        <v>13681</v>
      </c>
      <c r="R235" s="649">
        <v>45701</v>
      </c>
      <c r="S235" s="650">
        <v>0.660601851850515</v>
      </c>
      <c r="T235" s="648" t="s">
        <v>14138</v>
      </c>
      <c r="U235" s="648" t="s">
        <v>14139</v>
      </c>
      <c r="V235" s="651">
        <v>-445</v>
      </c>
      <c r="W235" s="649">
        <v>45701</v>
      </c>
      <c r="X235" s="650">
        <v>0.644467592592264</v>
      </c>
      <c r="Y235" s="648" t="s">
        <v>12699</v>
      </c>
      <c r="Z235" s="648" t="s">
        <v>12699</v>
      </c>
      <c r="AA235" s="648" t="s">
        <v>12699</v>
      </c>
      <c r="AB235" s="648" t="s">
        <v>12699</v>
      </c>
    </row>
    <row r="236" spans="1:28" ht="24.75" hidden="1" customHeight="1">
      <c r="A236" s="647">
        <v>235</v>
      </c>
      <c r="B236" s="648" t="s">
        <v>13677</v>
      </c>
      <c r="C236" s="648">
        <v>995638024</v>
      </c>
      <c r="D236" s="649">
        <v>45701</v>
      </c>
      <c r="E236" s="650">
        <v>0.470960648148321</v>
      </c>
      <c r="F236" s="648" t="s">
        <v>13963</v>
      </c>
      <c r="G236" s="647">
        <v>1</v>
      </c>
      <c r="H236" s="648" t="s">
        <v>13679</v>
      </c>
      <c r="I236" s="651">
        <v>-809</v>
      </c>
      <c r="J236" s="651">
        <v>-829</v>
      </c>
      <c r="K236" s="651">
        <v>0</v>
      </c>
      <c r="L236" s="651">
        <v>-20</v>
      </c>
      <c r="M236" s="648" t="s">
        <v>12687</v>
      </c>
      <c r="N236" s="648">
        <v>18513895712</v>
      </c>
      <c r="O236" s="648" t="s">
        <v>4526</v>
      </c>
      <c r="P236" s="651">
        <v>-1</v>
      </c>
      <c r="Q236" s="648" t="s">
        <v>13681</v>
      </c>
      <c r="R236" s="649">
        <v>45703</v>
      </c>
      <c r="S236" s="650">
        <v>0.312048611111095</v>
      </c>
      <c r="T236" s="648" t="s">
        <v>14140</v>
      </c>
      <c r="U236" s="648" t="s">
        <v>14141</v>
      </c>
      <c r="V236" s="651">
        <v>-829</v>
      </c>
      <c r="W236" s="649">
        <v>45701</v>
      </c>
      <c r="X236" s="650">
        <v>0.470752314813581</v>
      </c>
      <c r="Y236" s="648" t="s">
        <v>12699</v>
      </c>
      <c r="Z236" s="648" t="s">
        <v>12699</v>
      </c>
      <c r="AA236" s="648" t="s">
        <v>12699</v>
      </c>
      <c r="AB236" s="648" t="s">
        <v>12699</v>
      </c>
    </row>
    <row r="237" spans="1:28" ht="24.75" hidden="1" customHeight="1">
      <c r="A237" s="647">
        <v>236</v>
      </c>
      <c r="B237" s="648" t="s">
        <v>13677</v>
      </c>
      <c r="C237" s="648">
        <v>995613883</v>
      </c>
      <c r="D237" s="649">
        <v>45701</v>
      </c>
      <c r="E237" s="650">
        <v>0.463229166667588</v>
      </c>
      <c r="F237" s="648" t="s">
        <v>13686</v>
      </c>
      <c r="G237" s="647">
        <v>1</v>
      </c>
      <c r="H237" s="648" t="s">
        <v>13679</v>
      </c>
      <c r="I237" s="651">
        <v>-333</v>
      </c>
      <c r="J237" s="651">
        <v>-348</v>
      </c>
      <c r="K237" s="651">
        <v>0</v>
      </c>
      <c r="L237" s="651">
        <v>-15</v>
      </c>
      <c r="M237" s="648" t="s">
        <v>14142</v>
      </c>
      <c r="N237" s="648">
        <v>17320960966</v>
      </c>
      <c r="O237" s="648" t="s">
        <v>4498</v>
      </c>
      <c r="P237" s="651">
        <v>-1</v>
      </c>
      <c r="Q237" s="648" t="s">
        <v>13688</v>
      </c>
      <c r="R237" s="648" t="s">
        <v>12699</v>
      </c>
      <c r="S237" s="648" t="s">
        <v>12699</v>
      </c>
      <c r="T237" s="648" t="s">
        <v>12699</v>
      </c>
      <c r="U237" s="648" t="s">
        <v>14143</v>
      </c>
      <c r="V237" s="651">
        <v>-348</v>
      </c>
      <c r="W237" s="649">
        <v>45701</v>
      </c>
      <c r="X237" s="650">
        <v>0.463101851852116</v>
      </c>
      <c r="Y237" s="648" t="s">
        <v>12699</v>
      </c>
      <c r="Z237" s="648" t="s">
        <v>12699</v>
      </c>
      <c r="AA237" s="648" t="s">
        <v>12699</v>
      </c>
      <c r="AB237" s="648" t="s">
        <v>12699</v>
      </c>
    </row>
    <row r="238" spans="1:28" ht="24.75" hidden="1" customHeight="1">
      <c r="A238" s="647">
        <v>237</v>
      </c>
      <c r="B238" s="648" t="s">
        <v>13677</v>
      </c>
      <c r="C238" s="648">
        <v>995616804</v>
      </c>
      <c r="D238" s="649">
        <v>45701</v>
      </c>
      <c r="E238" s="650">
        <v>0.462754629628762</v>
      </c>
      <c r="F238" s="648" t="s">
        <v>13686</v>
      </c>
      <c r="G238" s="647">
        <v>1</v>
      </c>
      <c r="H238" s="648" t="s">
        <v>13679</v>
      </c>
      <c r="I238" s="651">
        <v>-333</v>
      </c>
      <c r="J238" s="651">
        <v>-348</v>
      </c>
      <c r="K238" s="651">
        <v>0</v>
      </c>
      <c r="L238" s="651">
        <v>-15</v>
      </c>
      <c r="M238" s="648" t="s">
        <v>14142</v>
      </c>
      <c r="N238" s="648">
        <v>17320960966</v>
      </c>
      <c r="O238" s="648" t="s">
        <v>4498</v>
      </c>
      <c r="P238" s="651">
        <v>-1</v>
      </c>
      <c r="Q238" s="648" t="s">
        <v>13681</v>
      </c>
      <c r="R238" s="649">
        <v>45701</v>
      </c>
      <c r="S238" s="650">
        <v>0.466006944443507</v>
      </c>
      <c r="T238" s="648" t="s">
        <v>14144</v>
      </c>
      <c r="U238" s="648" t="s">
        <v>14145</v>
      </c>
      <c r="V238" s="651">
        <v>-348</v>
      </c>
      <c r="W238" s="649">
        <v>45701</v>
      </c>
      <c r="X238" s="650">
        <v>0.462650462963211</v>
      </c>
      <c r="Y238" s="648" t="s">
        <v>12699</v>
      </c>
      <c r="Z238" s="648" t="s">
        <v>12699</v>
      </c>
      <c r="AA238" s="648" t="s">
        <v>12699</v>
      </c>
      <c r="AB238" s="648" t="s">
        <v>12699</v>
      </c>
    </row>
    <row r="239" spans="1:28" ht="24.75" hidden="1" customHeight="1">
      <c r="A239" s="647">
        <v>238</v>
      </c>
      <c r="B239" s="648" t="s">
        <v>13677</v>
      </c>
      <c r="C239" s="648">
        <v>995616160</v>
      </c>
      <c r="D239" s="649">
        <v>45701</v>
      </c>
      <c r="E239" s="650">
        <v>0.424444444444816</v>
      </c>
      <c r="F239" s="648" t="s">
        <v>13975</v>
      </c>
      <c r="G239" s="647">
        <v>1</v>
      </c>
      <c r="H239" s="648" t="s">
        <v>13679</v>
      </c>
      <c r="I239" s="651">
        <v>-1023</v>
      </c>
      <c r="J239" s="651">
        <v>-1043</v>
      </c>
      <c r="K239" s="651">
        <v>0</v>
      </c>
      <c r="L239" s="651">
        <v>-20</v>
      </c>
      <c r="M239" s="648" t="s">
        <v>14146</v>
      </c>
      <c r="N239" s="648">
        <v>15000887485</v>
      </c>
      <c r="O239" s="648" t="s">
        <v>12699</v>
      </c>
      <c r="P239" s="648" t="s">
        <v>12699</v>
      </c>
      <c r="Q239" s="648" t="s">
        <v>12699</v>
      </c>
      <c r="R239" s="648" t="s">
        <v>12699</v>
      </c>
      <c r="S239" s="648" t="s">
        <v>12699</v>
      </c>
      <c r="T239" s="648" t="s">
        <v>12699</v>
      </c>
      <c r="U239" s="648" t="s">
        <v>14147</v>
      </c>
      <c r="V239" s="651">
        <v>-1043</v>
      </c>
      <c r="W239" s="649">
        <v>45701</v>
      </c>
      <c r="X239" s="650">
        <v>0.424259259259998</v>
      </c>
      <c r="Y239" s="648" t="s">
        <v>12699</v>
      </c>
      <c r="Z239" s="648" t="s">
        <v>12699</v>
      </c>
      <c r="AA239" s="648" t="s">
        <v>12699</v>
      </c>
      <c r="AB239" s="648" t="s">
        <v>12699</v>
      </c>
    </row>
    <row r="240" spans="1:28" ht="24.75" hidden="1" customHeight="1">
      <c r="A240" s="647">
        <v>239</v>
      </c>
      <c r="B240" s="648" t="s">
        <v>13677</v>
      </c>
      <c r="C240" s="648">
        <v>995564834</v>
      </c>
      <c r="D240" s="649">
        <v>45701</v>
      </c>
      <c r="E240" s="650">
        <v>0.402118055557367</v>
      </c>
      <c r="F240" s="648" t="s">
        <v>13963</v>
      </c>
      <c r="G240" s="647">
        <v>1</v>
      </c>
      <c r="H240" s="648" t="s">
        <v>13679</v>
      </c>
      <c r="I240" s="651">
        <v>-809</v>
      </c>
      <c r="J240" s="651">
        <v>-829</v>
      </c>
      <c r="K240" s="651">
        <v>0</v>
      </c>
      <c r="L240" s="651">
        <v>-20</v>
      </c>
      <c r="M240" s="648" t="s">
        <v>14148</v>
      </c>
      <c r="N240" s="648">
        <v>13816410164</v>
      </c>
      <c r="O240" s="648" t="s">
        <v>12699</v>
      </c>
      <c r="P240" s="648" t="s">
        <v>12699</v>
      </c>
      <c r="Q240" s="648" t="s">
        <v>12699</v>
      </c>
      <c r="R240" s="648" t="s">
        <v>12699</v>
      </c>
      <c r="S240" s="648" t="s">
        <v>12699</v>
      </c>
      <c r="T240" s="648" t="s">
        <v>12699</v>
      </c>
      <c r="U240" s="648" t="s">
        <v>14149</v>
      </c>
      <c r="V240" s="651">
        <v>-829</v>
      </c>
      <c r="W240" s="649">
        <v>45701</v>
      </c>
      <c r="X240" s="650">
        <v>0.402013888888178</v>
      </c>
      <c r="Y240" s="648" t="s">
        <v>12699</v>
      </c>
      <c r="Z240" s="648" t="s">
        <v>12699</v>
      </c>
      <c r="AA240" s="648" t="s">
        <v>12699</v>
      </c>
      <c r="AB240" s="648" t="s">
        <v>12699</v>
      </c>
    </row>
    <row r="241" spans="1:28" ht="24.75" hidden="1" customHeight="1">
      <c r="A241" s="647">
        <v>240</v>
      </c>
      <c r="B241" s="648" t="s">
        <v>13677</v>
      </c>
      <c r="C241" s="648">
        <v>995442659</v>
      </c>
      <c r="D241" s="649">
        <v>45700</v>
      </c>
      <c r="E241" s="650">
        <v>0.72665509259241</v>
      </c>
      <c r="F241" s="648" t="s">
        <v>13678</v>
      </c>
      <c r="G241" s="647">
        <v>1</v>
      </c>
      <c r="H241" s="648" t="s">
        <v>13679</v>
      </c>
      <c r="I241" s="651">
        <v>-417</v>
      </c>
      <c r="J241" s="651">
        <v>-430</v>
      </c>
      <c r="K241" s="651">
        <v>0</v>
      </c>
      <c r="L241" s="651">
        <v>-13</v>
      </c>
      <c r="M241" s="648" t="s">
        <v>12687</v>
      </c>
      <c r="N241" s="648">
        <v>13901254017</v>
      </c>
      <c r="O241" s="648" t="s">
        <v>4526</v>
      </c>
      <c r="P241" s="651">
        <v>-1</v>
      </c>
      <c r="Q241" s="648" t="s">
        <v>13681</v>
      </c>
      <c r="R241" s="649">
        <v>45701</v>
      </c>
      <c r="S241" s="650">
        <v>0.457685185185255</v>
      </c>
      <c r="T241" s="648" t="s">
        <v>14150</v>
      </c>
      <c r="U241" s="648" t="s">
        <v>14151</v>
      </c>
      <c r="V241" s="651">
        <v>-430</v>
      </c>
      <c r="W241" s="649">
        <v>45700</v>
      </c>
      <c r="X241" s="650">
        <v>0.726504629630654</v>
      </c>
      <c r="Y241" s="648" t="s">
        <v>12699</v>
      </c>
      <c r="Z241" s="648" t="s">
        <v>12699</v>
      </c>
      <c r="AA241" s="648" t="s">
        <v>12699</v>
      </c>
      <c r="AB241" s="648" t="s">
        <v>12699</v>
      </c>
    </row>
    <row r="242" spans="1:28" ht="24.75" hidden="1" customHeight="1">
      <c r="A242" s="647">
        <v>241</v>
      </c>
      <c r="B242" s="648" t="s">
        <v>13677</v>
      </c>
      <c r="C242" s="648">
        <v>995440689</v>
      </c>
      <c r="D242" s="649">
        <v>45700</v>
      </c>
      <c r="E242" s="650">
        <v>0.726307870369055</v>
      </c>
      <c r="F242" s="648" t="s">
        <v>13678</v>
      </c>
      <c r="G242" s="647">
        <v>1</v>
      </c>
      <c r="H242" s="648" t="s">
        <v>13679</v>
      </c>
      <c r="I242" s="651">
        <v>-417</v>
      </c>
      <c r="J242" s="651">
        <v>-430</v>
      </c>
      <c r="K242" s="651">
        <v>0</v>
      </c>
      <c r="L242" s="651">
        <v>-13</v>
      </c>
      <c r="M242" s="648" t="s">
        <v>12687</v>
      </c>
      <c r="N242" s="648">
        <v>13901254017</v>
      </c>
      <c r="O242" s="648" t="s">
        <v>4526</v>
      </c>
      <c r="P242" s="651">
        <v>-1</v>
      </c>
      <c r="Q242" s="648" t="s">
        <v>13681</v>
      </c>
      <c r="R242" s="649">
        <v>45701</v>
      </c>
      <c r="S242" s="650">
        <v>0.457662037035334</v>
      </c>
      <c r="T242" s="648" t="s">
        <v>14152</v>
      </c>
      <c r="U242" s="648" t="s">
        <v>14153</v>
      </c>
      <c r="V242" s="651">
        <v>-430</v>
      </c>
      <c r="W242" s="649">
        <v>45700</v>
      </c>
      <c r="X242" s="650">
        <v>0.726192129630363</v>
      </c>
      <c r="Y242" s="648" t="s">
        <v>12699</v>
      </c>
      <c r="Z242" s="648" t="s">
        <v>12699</v>
      </c>
      <c r="AA242" s="648" t="s">
        <v>12699</v>
      </c>
      <c r="AB242" s="648" t="s">
        <v>12699</v>
      </c>
    </row>
    <row r="243" spans="1:28" ht="24.75" hidden="1" customHeight="1">
      <c r="A243" s="647">
        <v>242</v>
      </c>
      <c r="B243" s="648" t="s">
        <v>13677</v>
      </c>
      <c r="C243" s="648">
        <v>995373941</v>
      </c>
      <c r="D243" s="649">
        <v>45700</v>
      </c>
      <c r="E243" s="650">
        <v>0.608159722221899</v>
      </c>
      <c r="F243" s="648" t="s">
        <v>13686</v>
      </c>
      <c r="G243" s="647">
        <v>1</v>
      </c>
      <c r="H243" s="648" t="s">
        <v>13679</v>
      </c>
      <c r="I243" s="651">
        <v>-333</v>
      </c>
      <c r="J243" s="651">
        <v>-348</v>
      </c>
      <c r="K243" s="651">
        <v>0</v>
      </c>
      <c r="L243" s="651">
        <v>-15</v>
      </c>
      <c r="M243" s="648" t="s">
        <v>12687</v>
      </c>
      <c r="N243" s="648">
        <v>13901254017</v>
      </c>
      <c r="O243" s="648" t="s">
        <v>4526</v>
      </c>
      <c r="P243" s="651">
        <v>-1</v>
      </c>
      <c r="Q243" s="648" t="s">
        <v>13681</v>
      </c>
      <c r="R243" s="649">
        <v>45700</v>
      </c>
      <c r="S243" s="650">
        <v>0.61878472222088</v>
      </c>
      <c r="T243" s="648" t="s">
        <v>14154</v>
      </c>
      <c r="U243" s="648" t="s">
        <v>14155</v>
      </c>
      <c r="V243" s="651">
        <v>-348</v>
      </c>
      <c r="W243" s="649">
        <v>45700</v>
      </c>
      <c r="X243" s="650">
        <v>0.60806712962949</v>
      </c>
      <c r="Y243" s="648" t="s">
        <v>12699</v>
      </c>
      <c r="Z243" s="648" t="s">
        <v>12699</v>
      </c>
      <c r="AA243" s="648" t="s">
        <v>12699</v>
      </c>
      <c r="AB243" s="648" t="s">
        <v>12699</v>
      </c>
    </row>
    <row r="244" spans="1:28" ht="24.75" hidden="1" customHeight="1">
      <c r="A244" s="647">
        <v>243</v>
      </c>
      <c r="B244" s="648" t="s">
        <v>13677</v>
      </c>
      <c r="C244" s="648">
        <v>995376942</v>
      </c>
      <c r="D244" s="649">
        <v>45700</v>
      </c>
      <c r="E244" s="650">
        <v>0.607881944444671</v>
      </c>
      <c r="F244" s="648" t="s">
        <v>13686</v>
      </c>
      <c r="G244" s="647">
        <v>1</v>
      </c>
      <c r="H244" s="648" t="s">
        <v>13679</v>
      </c>
      <c r="I244" s="651">
        <v>-333</v>
      </c>
      <c r="J244" s="651">
        <v>-348</v>
      </c>
      <c r="K244" s="651">
        <v>0</v>
      </c>
      <c r="L244" s="651">
        <v>-15</v>
      </c>
      <c r="M244" s="648" t="s">
        <v>12687</v>
      </c>
      <c r="N244" s="648">
        <v>13901254017</v>
      </c>
      <c r="O244" s="648" t="s">
        <v>4526</v>
      </c>
      <c r="P244" s="651">
        <v>-1</v>
      </c>
      <c r="Q244" s="648" t="s">
        <v>13681</v>
      </c>
      <c r="R244" s="649">
        <v>45700</v>
      </c>
      <c r="S244" s="650">
        <v>0.61739583333474</v>
      </c>
      <c r="T244" s="648" t="s">
        <v>14156</v>
      </c>
      <c r="U244" s="648" t="s">
        <v>14157</v>
      </c>
      <c r="V244" s="651">
        <v>-348</v>
      </c>
      <c r="W244" s="649">
        <v>45700</v>
      </c>
      <c r="X244" s="650">
        <v>0.607789351852262</v>
      </c>
      <c r="Y244" s="648" t="s">
        <v>12699</v>
      </c>
      <c r="Z244" s="648" t="s">
        <v>12699</v>
      </c>
      <c r="AA244" s="648" t="s">
        <v>12699</v>
      </c>
      <c r="AB244" s="648" t="s">
        <v>12699</v>
      </c>
    </row>
    <row r="245" spans="1:28" ht="24.75" hidden="1" customHeight="1">
      <c r="A245" s="647">
        <v>244</v>
      </c>
      <c r="B245" s="648" t="s">
        <v>13677</v>
      </c>
      <c r="C245" s="648">
        <v>995315204</v>
      </c>
      <c r="D245" s="649">
        <v>45700</v>
      </c>
      <c r="E245" s="650">
        <v>0.427083333332121</v>
      </c>
      <c r="F245" s="648" t="s">
        <v>13686</v>
      </c>
      <c r="G245" s="647">
        <v>1</v>
      </c>
      <c r="H245" s="648" t="s">
        <v>13679</v>
      </c>
      <c r="I245" s="651">
        <v>-333</v>
      </c>
      <c r="J245" s="651">
        <v>-348</v>
      </c>
      <c r="K245" s="651">
        <v>0</v>
      </c>
      <c r="L245" s="651">
        <v>-15</v>
      </c>
      <c r="M245" s="648" t="s">
        <v>14158</v>
      </c>
      <c r="N245" s="648">
        <v>18165733217</v>
      </c>
      <c r="O245" s="648" t="s">
        <v>4526</v>
      </c>
      <c r="P245" s="651">
        <v>-1</v>
      </c>
      <c r="Q245" s="648" t="s">
        <v>13681</v>
      </c>
      <c r="R245" s="649">
        <v>45700</v>
      </c>
      <c r="S245" s="650">
        <v>0.453506944442779</v>
      </c>
      <c r="T245" s="648" t="s">
        <v>14159</v>
      </c>
      <c r="U245" s="648" t="s">
        <v>14160</v>
      </c>
      <c r="V245" s="651">
        <v>-348</v>
      </c>
      <c r="W245" s="649">
        <v>45700</v>
      </c>
      <c r="X245" s="650">
        <v>0.426956018520286</v>
      </c>
      <c r="Y245" s="648" t="s">
        <v>12699</v>
      </c>
      <c r="Z245" s="648" t="s">
        <v>12699</v>
      </c>
      <c r="AA245" s="648" t="s">
        <v>12699</v>
      </c>
      <c r="AB245" s="648" t="s">
        <v>12699</v>
      </c>
    </row>
    <row r="246" spans="1:28" ht="24.75" hidden="1" customHeight="1">
      <c r="A246" s="647">
        <v>245</v>
      </c>
      <c r="B246" s="648" t="s">
        <v>13677</v>
      </c>
      <c r="C246" s="648">
        <v>995240355</v>
      </c>
      <c r="D246" s="649">
        <v>45699</v>
      </c>
      <c r="E246" s="650">
        <v>0.990312499998254</v>
      </c>
      <c r="F246" s="648" t="s">
        <v>14161</v>
      </c>
      <c r="G246" s="647">
        <v>1</v>
      </c>
      <c r="H246" s="648" t="s">
        <v>13679</v>
      </c>
      <c r="I246" s="651">
        <v>-696</v>
      </c>
      <c r="J246" s="651">
        <v>-716</v>
      </c>
      <c r="K246" s="651">
        <v>0</v>
      </c>
      <c r="L246" s="651">
        <v>-20</v>
      </c>
      <c r="M246" s="648" t="s">
        <v>14162</v>
      </c>
      <c r="N246" s="648">
        <v>13520807189</v>
      </c>
      <c r="O246" s="648" t="s">
        <v>12699</v>
      </c>
      <c r="P246" s="648" t="s">
        <v>12699</v>
      </c>
      <c r="Q246" s="648" t="s">
        <v>12699</v>
      </c>
      <c r="R246" s="648" t="s">
        <v>12699</v>
      </c>
      <c r="S246" s="648" t="s">
        <v>12699</v>
      </c>
      <c r="T246" s="648" t="s">
        <v>12699</v>
      </c>
      <c r="U246" s="648" t="s">
        <v>14163</v>
      </c>
      <c r="V246" s="651">
        <v>-716</v>
      </c>
      <c r="W246" s="649">
        <v>45699</v>
      </c>
      <c r="X246" s="650">
        <v>0.990231481482624</v>
      </c>
      <c r="Y246" s="648" t="s">
        <v>12699</v>
      </c>
      <c r="Z246" s="648" t="s">
        <v>12699</v>
      </c>
      <c r="AA246" s="648" t="s">
        <v>12699</v>
      </c>
      <c r="AB246" s="648" t="s">
        <v>12699</v>
      </c>
    </row>
    <row r="247" spans="1:28" ht="24.75" hidden="1" customHeight="1">
      <c r="A247" s="647">
        <v>246</v>
      </c>
      <c r="B247" s="648" t="s">
        <v>13677</v>
      </c>
      <c r="C247" s="648">
        <v>995063622</v>
      </c>
      <c r="D247" s="649">
        <v>45699</v>
      </c>
      <c r="E247" s="650">
        <v>0.55539351851985</v>
      </c>
      <c r="F247" s="648" t="s">
        <v>13686</v>
      </c>
      <c r="G247" s="647">
        <v>1</v>
      </c>
      <c r="H247" s="648" t="s">
        <v>13679</v>
      </c>
      <c r="I247" s="651">
        <v>-333</v>
      </c>
      <c r="J247" s="651">
        <v>-348</v>
      </c>
      <c r="K247" s="651">
        <v>0</v>
      </c>
      <c r="L247" s="651">
        <v>-15</v>
      </c>
      <c r="M247" s="648" t="s">
        <v>14164</v>
      </c>
      <c r="N247" s="648">
        <v>13510506913</v>
      </c>
      <c r="O247" s="648" t="s">
        <v>4517</v>
      </c>
      <c r="P247" s="651">
        <v>-1</v>
      </c>
      <c r="Q247" s="648" t="s">
        <v>13688</v>
      </c>
      <c r="R247" s="648" t="s">
        <v>12699</v>
      </c>
      <c r="S247" s="648" t="s">
        <v>12699</v>
      </c>
      <c r="T247" s="648" t="s">
        <v>12699</v>
      </c>
      <c r="U247" s="648" t="s">
        <v>14165</v>
      </c>
      <c r="V247" s="651">
        <v>-348</v>
      </c>
      <c r="W247" s="649">
        <v>45699</v>
      </c>
      <c r="X247" s="650">
        <v>0.555289351850661</v>
      </c>
      <c r="Y247" s="648" t="s">
        <v>12699</v>
      </c>
      <c r="Z247" s="648" t="s">
        <v>12699</v>
      </c>
      <c r="AA247" s="648" t="s">
        <v>12699</v>
      </c>
      <c r="AB247" s="648" t="s">
        <v>12699</v>
      </c>
    </row>
    <row r="248" spans="1:28" ht="24.75" hidden="1" customHeight="1">
      <c r="A248" s="647">
        <v>247</v>
      </c>
      <c r="B248" s="648" t="s">
        <v>13677</v>
      </c>
      <c r="C248" s="648">
        <v>994958140</v>
      </c>
      <c r="D248" s="649">
        <v>45699</v>
      </c>
      <c r="E248" s="650">
        <v>0.335057870372111</v>
      </c>
      <c r="F248" s="648" t="s">
        <v>13696</v>
      </c>
      <c r="G248" s="647">
        <v>1</v>
      </c>
      <c r="H248" s="648" t="s">
        <v>13679</v>
      </c>
      <c r="I248" s="651">
        <v>-483</v>
      </c>
      <c r="J248" s="651">
        <v>-498</v>
      </c>
      <c r="K248" s="651">
        <v>0</v>
      </c>
      <c r="L248" s="651">
        <v>-15</v>
      </c>
      <c r="M248" s="648" t="s">
        <v>12687</v>
      </c>
      <c r="N248" s="648">
        <v>18904368088</v>
      </c>
      <c r="O248" s="648" t="s">
        <v>4526</v>
      </c>
      <c r="P248" s="651">
        <v>-1</v>
      </c>
      <c r="Q248" s="648" t="s">
        <v>13681</v>
      </c>
      <c r="R248" s="649">
        <v>45699</v>
      </c>
      <c r="S248" s="650">
        <v>0.33684027777781</v>
      </c>
      <c r="T248" s="648" t="s">
        <v>14166</v>
      </c>
      <c r="U248" s="648" t="s">
        <v>14167</v>
      </c>
      <c r="V248" s="651">
        <v>-498</v>
      </c>
      <c r="W248" s="649">
        <v>45699</v>
      </c>
      <c r="X248" s="650">
        <v>0.334976851852844</v>
      </c>
      <c r="Y248" s="648" t="s">
        <v>12699</v>
      </c>
      <c r="Z248" s="648" t="s">
        <v>12699</v>
      </c>
      <c r="AA248" s="648" t="s">
        <v>12699</v>
      </c>
      <c r="AB248" s="648" t="s">
        <v>12699</v>
      </c>
    </row>
    <row r="249" spans="1:28" ht="24.75" hidden="1" customHeight="1">
      <c r="A249" s="647">
        <v>248</v>
      </c>
      <c r="B249" s="648" t="s">
        <v>13677</v>
      </c>
      <c r="C249" s="648">
        <v>994896298</v>
      </c>
      <c r="D249" s="649">
        <v>45698</v>
      </c>
      <c r="E249" s="650">
        <v>0.89050925925767</v>
      </c>
      <c r="F249" s="648" t="s">
        <v>14161</v>
      </c>
      <c r="G249" s="647">
        <v>1</v>
      </c>
      <c r="H249" s="648" t="s">
        <v>13679</v>
      </c>
      <c r="I249" s="651">
        <v>-696</v>
      </c>
      <c r="J249" s="651">
        <v>-716</v>
      </c>
      <c r="K249" s="651">
        <v>0</v>
      </c>
      <c r="L249" s="651">
        <v>-20</v>
      </c>
      <c r="M249" s="648" t="s">
        <v>12687</v>
      </c>
      <c r="N249" s="648">
        <v>13911832359</v>
      </c>
      <c r="O249" s="648" t="s">
        <v>12699</v>
      </c>
      <c r="P249" s="648" t="s">
        <v>12699</v>
      </c>
      <c r="Q249" s="648" t="s">
        <v>12699</v>
      </c>
      <c r="R249" s="648" t="s">
        <v>12699</v>
      </c>
      <c r="S249" s="648" t="s">
        <v>12699</v>
      </c>
      <c r="T249" s="648" t="s">
        <v>12699</v>
      </c>
      <c r="U249" s="648" t="s">
        <v>14168</v>
      </c>
      <c r="V249" s="651">
        <v>-716</v>
      </c>
      <c r="W249" s="649">
        <v>45698</v>
      </c>
      <c r="X249" s="650">
        <v>0.89041666666526</v>
      </c>
      <c r="Y249" s="648" t="s">
        <v>12699</v>
      </c>
      <c r="Z249" s="648" t="s">
        <v>12699</v>
      </c>
      <c r="AA249" s="648" t="s">
        <v>12699</v>
      </c>
      <c r="AB249" s="648" t="s">
        <v>12699</v>
      </c>
    </row>
    <row r="250" spans="1:28" ht="24.75" hidden="1" customHeight="1">
      <c r="A250" s="647">
        <v>249</v>
      </c>
      <c r="B250" s="648" t="s">
        <v>13677</v>
      </c>
      <c r="C250" s="648">
        <v>994658012</v>
      </c>
      <c r="D250" s="649">
        <v>45698</v>
      </c>
      <c r="E250" s="650">
        <v>0.448032407406572</v>
      </c>
      <c r="F250" s="648" t="s">
        <v>13696</v>
      </c>
      <c r="G250" s="647">
        <v>1</v>
      </c>
      <c r="H250" s="648" t="s">
        <v>13679</v>
      </c>
      <c r="I250" s="651">
        <v>-483</v>
      </c>
      <c r="J250" s="651">
        <v>-498</v>
      </c>
      <c r="K250" s="651">
        <v>0</v>
      </c>
      <c r="L250" s="651">
        <v>-15</v>
      </c>
      <c r="M250" s="648" t="s">
        <v>14169</v>
      </c>
      <c r="N250" s="648">
        <v>18857348818</v>
      </c>
      <c r="O250" s="648" t="s">
        <v>4659</v>
      </c>
      <c r="P250" s="651">
        <v>-1</v>
      </c>
      <c r="Q250" s="648" t="s">
        <v>13681</v>
      </c>
      <c r="R250" s="649">
        <v>45698</v>
      </c>
      <c r="S250" s="650">
        <v>0.450729166666861</v>
      </c>
      <c r="T250" s="648" t="s">
        <v>14170</v>
      </c>
      <c r="U250" s="648" t="s">
        <v>14171</v>
      </c>
      <c r="V250" s="651">
        <v>-498</v>
      </c>
      <c r="W250" s="649">
        <v>45698</v>
      </c>
      <c r="X250" s="650">
        <v>0.447777777779265</v>
      </c>
      <c r="Y250" s="648" t="s">
        <v>12699</v>
      </c>
      <c r="Z250" s="648" t="s">
        <v>12699</v>
      </c>
      <c r="AA250" s="648" t="s">
        <v>12699</v>
      </c>
      <c r="AB250" s="648" t="s">
        <v>12699</v>
      </c>
    </row>
    <row r="251" spans="1:28" ht="24.75" hidden="1" customHeight="1">
      <c r="A251" s="647">
        <v>250</v>
      </c>
      <c r="B251" s="648" t="s">
        <v>13677</v>
      </c>
      <c r="C251" s="648">
        <v>994588267</v>
      </c>
      <c r="D251" s="649">
        <v>45698</v>
      </c>
      <c r="E251" s="650">
        <v>0.353483796297951</v>
      </c>
      <c r="F251" s="648" t="s">
        <v>14161</v>
      </c>
      <c r="G251" s="647">
        <v>1</v>
      </c>
      <c r="H251" s="648" t="s">
        <v>13679</v>
      </c>
      <c r="I251" s="651">
        <v>-696</v>
      </c>
      <c r="J251" s="651">
        <v>-716</v>
      </c>
      <c r="K251" s="651">
        <v>0</v>
      </c>
      <c r="L251" s="651">
        <v>-20</v>
      </c>
      <c r="M251" s="648" t="s">
        <v>13757</v>
      </c>
      <c r="N251" s="648">
        <v>18001370703</v>
      </c>
      <c r="O251" s="648" t="s">
        <v>4526</v>
      </c>
      <c r="P251" s="651">
        <v>-1</v>
      </c>
      <c r="Q251" s="648" t="s">
        <v>13681</v>
      </c>
      <c r="R251" s="649">
        <v>45698</v>
      </c>
      <c r="S251" s="650">
        <v>0.356273148147011</v>
      </c>
      <c r="T251" s="648" t="s">
        <v>14172</v>
      </c>
      <c r="U251" s="648" t="s">
        <v>14173</v>
      </c>
      <c r="V251" s="651">
        <v>-716</v>
      </c>
      <c r="W251" s="649">
        <v>45698</v>
      </c>
      <c r="X251" s="650">
        <v>0.353379629628762</v>
      </c>
      <c r="Y251" s="648" t="s">
        <v>12699</v>
      </c>
      <c r="Z251" s="648" t="s">
        <v>12699</v>
      </c>
      <c r="AA251" s="648" t="s">
        <v>12699</v>
      </c>
      <c r="AB251" s="648" t="s">
        <v>12699</v>
      </c>
    </row>
    <row r="252" spans="1:28" ht="24.75" hidden="1" customHeight="1">
      <c r="A252" s="647">
        <v>251</v>
      </c>
      <c r="B252" s="648" t="s">
        <v>13677</v>
      </c>
      <c r="C252" s="648">
        <v>994349013</v>
      </c>
      <c r="D252" s="649">
        <v>45697</v>
      </c>
      <c r="E252" s="650">
        <v>0.51320601851694</v>
      </c>
      <c r="F252" s="648" t="s">
        <v>13686</v>
      </c>
      <c r="G252" s="647">
        <v>1</v>
      </c>
      <c r="H252" s="648" t="s">
        <v>13679</v>
      </c>
      <c r="I252" s="651">
        <v>-380</v>
      </c>
      <c r="J252" s="651">
        <v>-395</v>
      </c>
      <c r="K252" s="651">
        <v>0</v>
      </c>
      <c r="L252" s="651">
        <v>-15</v>
      </c>
      <c r="M252" s="648" t="s">
        <v>14096</v>
      </c>
      <c r="N252" s="648">
        <v>13911583877</v>
      </c>
      <c r="O252" s="648" t="s">
        <v>4526</v>
      </c>
      <c r="P252" s="651">
        <v>-1</v>
      </c>
      <c r="Q252" s="648" t="s">
        <v>13681</v>
      </c>
      <c r="R252" s="649">
        <v>45697</v>
      </c>
      <c r="S252" s="650">
        <v>0.516006944442779</v>
      </c>
      <c r="T252" s="648" t="s">
        <v>14174</v>
      </c>
      <c r="U252" s="648" t="s">
        <v>14175</v>
      </c>
      <c r="V252" s="651">
        <v>-395</v>
      </c>
      <c r="W252" s="649">
        <v>45697</v>
      </c>
      <c r="X252" s="650">
        <v>0.51312500000131</v>
      </c>
      <c r="Y252" s="648" t="s">
        <v>12699</v>
      </c>
      <c r="Z252" s="648" t="s">
        <v>12699</v>
      </c>
      <c r="AA252" s="648" t="s">
        <v>12699</v>
      </c>
      <c r="AB252" s="648" t="s">
        <v>12699</v>
      </c>
    </row>
    <row r="253" spans="1:28" ht="24.75" hidden="1" customHeight="1">
      <c r="A253" s="647">
        <v>252</v>
      </c>
      <c r="B253" s="648" t="s">
        <v>13677</v>
      </c>
      <c r="C253" s="648">
        <v>994291166</v>
      </c>
      <c r="D253" s="649">
        <v>45697</v>
      </c>
      <c r="E253" s="650">
        <v>0.428113425925403</v>
      </c>
      <c r="F253" s="648" t="s">
        <v>13678</v>
      </c>
      <c r="G253" s="647">
        <v>1</v>
      </c>
      <c r="H253" s="648" t="s">
        <v>13679</v>
      </c>
      <c r="I253" s="651">
        <v>-464</v>
      </c>
      <c r="J253" s="651">
        <v>-480</v>
      </c>
      <c r="K253" s="651">
        <v>0</v>
      </c>
      <c r="L253" s="651">
        <v>-16</v>
      </c>
      <c r="M253" s="648" t="s">
        <v>13461</v>
      </c>
      <c r="N253" s="648">
        <v>18630927937</v>
      </c>
      <c r="O253" s="648" t="s">
        <v>4526</v>
      </c>
      <c r="P253" s="651">
        <v>-1</v>
      </c>
      <c r="Q253" s="648" t="s">
        <v>13681</v>
      </c>
      <c r="R253" s="649">
        <v>45697</v>
      </c>
      <c r="S253" s="650">
        <v>0.44379629629475</v>
      </c>
      <c r="T253" s="648" t="s">
        <v>14176</v>
      </c>
      <c r="U253" s="648" t="s">
        <v>14177</v>
      </c>
      <c r="V253" s="651">
        <v>-480</v>
      </c>
      <c r="W253" s="649">
        <v>45697</v>
      </c>
      <c r="X253" s="650">
        <v>0.427962962963648</v>
      </c>
      <c r="Y253" s="648" t="s">
        <v>12699</v>
      </c>
      <c r="Z253" s="648" t="s">
        <v>12699</v>
      </c>
      <c r="AA253" s="648" t="s">
        <v>12699</v>
      </c>
      <c r="AB253" s="648" t="s">
        <v>12699</v>
      </c>
    </row>
    <row r="254" spans="1:28" ht="24.75" hidden="1" customHeight="1">
      <c r="A254" s="647">
        <v>253</v>
      </c>
      <c r="B254" s="648" t="s">
        <v>13677</v>
      </c>
      <c r="C254" s="648">
        <v>994291056</v>
      </c>
      <c r="D254" s="649">
        <v>45697</v>
      </c>
      <c r="E254" s="650">
        <v>0.422743055554747</v>
      </c>
      <c r="F254" s="648" t="s">
        <v>13678</v>
      </c>
      <c r="G254" s="647">
        <v>1</v>
      </c>
      <c r="H254" s="648" t="s">
        <v>13679</v>
      </c>
      <c r="I254" s="651">
        <v>-464</v>
      </c>
      <c r="J254" s="651">
        <v>-480</v>
      </c>
      <c r="K254" s="651">
        <v>0</v>
      </c>
      <c r="L254" s="651">
        <v>-16</v>
      </c>
      <c r="M254" s="648" t="s">
        <v>13978</v>
      </c>
      <c r="N254" s="648">
        <v>13911302956</v>
      </c>
      <c r="O254" s="648" t="s">
        <v>4526</v>
      </c>
      <c r="P254" s="651">
        <v>-1</v>
      </c>
      <c r="Q254" s="648" t="s">
        <v>13681</v>
      </c>
      <c r="R254" s="649">
        <v>45697</v>
      </c>
      <c r="S254" s="650">
        <v>0.427141203705105</v>
      </c>
      <c r="T254" s="648" t="s">
        <v>14178</v>
      </c>
      <c r="U254" s="648" t="s">
        <v>14179</v>
      </c>
      <c r="V254" s="651">
        <v>-480</v>
      </c>
      <c r="W254" s="649">
        <v>45697</v>
      </c>
      <c r="X254" s="650">
        <v>0.422604166666133</v>
      </c>
      <c r="Y254" s="648" t="s">
        <v>12699</v>
      </c>
      <c r="Z254" s="648" t="s">
        <v>12699</v>
      </c>
      <c r="AA254" s="648" t="s">
        <v>12699</v>
      </c>
      <c r="AB254" s="648" t="s">
        <v>12699</v>
      </c>
    </row>
    <row r="255" spans="1:28" ht="24.75" hidden="1" customHeight="1">
      <c r="A255" s="647">
        <v>254</v>
      </c>
      <c r="B255" s="648" t="s">
        <v>13677</v>
      </c>
      <c r="C255" s="648">
        <v>994278364</v>
      </c>
      <c r="D255" s="649">
        <v>45697</v>
      </c>
      <c r="E255" s="650">
        <v>0.422175925927149</v>
      </c>
      <c r="F255" s="648" t="s">
        <v>13678</v>
      </c>
      <c r="G255" s="647">
        <v>1</v>
      </c>
      <c r="H255" s="648" t="s">
        <v>13679</v>
      </c>
      <c r="I255" s="651">
        <v>-464</v>
      </c>
      <c r="J255" s="651">
        <v>-480</v>
      </c>
      <c r="K255" s="651">
        <v>0</v>
      </c>
      <c r="L255" s="651">
        <v>-16</v>
      </c>
      <c r="M255" s="648" t="s">
        <v>13978</v>
      </c>
      <c r="N255" s="648">
        <v>13911302956</v>
      </c>
      <c r="O255" s="648" t="s">
        <v>4526</v>
      </c>
      <c r="P255" s="651">
        <v>-1</v>
      </c>
      <c r="Q255" s="648" t="s">
        <v>13681</v>
      </c>
      <c r="R255" s="649">
        <v>45697</v>
      </c>
      <c r="S255" s="650">
        <v>0.427118055555184</v>
      </c>
      <c r="T255" s="648" t="s">
        <v>14180</v>
      </c>
      <c r="U255" s="648" t="s">
        <v>14181</v>
      </c>
      <c r="V255" s="651">
        <v>-480</v>
      </c>
      <c r="W255" s="649">
        <v>45697</v>
      </c>
      <c r="X255" s="650">
        <v>0.422048611111677</v>
      </c>
      <c r="Y255" s="648" t="s">
        <v>12699</v>
      </c>
      <c r="Z255" s="648" t="s">
        <v>12699</v>
      </c>
      <c r="AA255" s="648" t="s">
        <v>12699</v>
      </c>
      <c r="AB255" s="648" t="s">
        <v>12699</v>
      </c>
    </row>
    <row r="256" spans="1:28" ht="24.75" hidden="1" customHeight="1">
      <c r="A256" s="647">
        <v>255</v>
      </c>
      <c r="B256" s="648" t="s">
        <v>13677</v>
      </c>
      <c r="C256" s="648">
        <v>994284052</v>
      </c>
      <c r="D256" s="649">
        <v>45697</v>
      </c>
      <c r="E256" s="650">
        <v>0.413969907407591</v>
      </c>
      <c r="F256" s="648" t="s">
        <v>13678</v>
      </c>
      <c r="G256" s="647">
        <v>1</v>
      </c>
      <c r="H256" s="648" t="s">
        <v>13679</v>
      </c>
      <c r="I256" s="651">
        <v>-464</v>
      </c>
      <c r="J256" s="651">
        <v>-480</v>
      </c>
      <c r="K256" s="651">
        <v>0</v>
      </c>
      <c r="L256" s="651">
        <v>-16</v>
      </c>
      <c r="M256" s="648" t="s">
        <v>13976</v>
      </c>
      <c r="N256" s="648">
        <v>17319142912</v>
      </c>
      <c r="O256" s="648" t="s">
        <v>12699</v>
      </c>
      <c r="P256" s="648" t="s">
        <v>12699</v>
      </c>
      <c r="Q256" s="648" t="s">
        <v>12699</v>
      </c>
      <c r="R256" s="648" t="s">
        <v>12699</v>
      </c>
      <c r="S256" s="648" t="s">
        <v>12699</v>
      </c>
      <c r="T256" s="648" t="s">
        <v>12699</v>
      </c>
      <c r="U256" s="648" t="s">
        <v>14182</v>
      </c>
      <c r="V256" s="651">
        <v>-480</v>
      </c>
      <c r="W256" s="649">
        <v>45697</v>
      </c>
      <c r="X256" s="650">
        <v>0.413888888888323</v>
      </c>
      <c r="Y256" s="648" t="s">
        <v>12699</v>
      </c>
      <c r="Z256" s="648" t="s">
        <v>12699</v>
      </c>
      <c r="AA256" s="648" t="s">
        <v>12699</v>
      </c>
      <c r="AB256" s="648" t="s">
        <v>12699</v>
      </c>
    </row>
    <row r="257" spans="1:28" ht="24.75" hidden="1" customHeight="1">
      <c r="A257" s="647">
        <v>256</v>
      </c>
      <c r="B257" s="648" t="s">
        <v>13677</v>
      </c>
      <c r="C257" s="648">
        <v>994263385</v>
      </c>
      <c r="D257" s="649">
        <v>45697</v>
      </c>
      <c r="E257" s="650">
        <v>0.385694444445107</v>
      </c>
      <c r="F257" s="648" t="s">
        <v>13678</v>
      </c>
      <c r="G257" s="647">
        <v>1</v>
      </c>
      <c r="H257" s="648" t="s">
        <v>13679</v>
      </c>
      <c r="I257" s="651">
        <v>-464</v>
      </c>
      <c r="J257" s="651">
        <v>-480</v>
      </c>
      <c r="K257" s="651">
        <v>0</v>
      </c>
      <c r="L257" s="651">
        <v>-16</v>
      </c>
      <c r="M257" s="648" t="s">
        <v>14183</v>
      </c>
      <c r="N257" s="648">
        <v>13601351503</v>
      </c>
      <c r="O257" s="648" t="s">
        <v>12699</v>
      </c>
      <c r="P257" s="648" t="s">
        <v>12699</v>
      </c>
      <c r="Q257" s="648" t="s">
        <v>12699</v>
      </c>
      <c r="R257" s="648" t="s">
        <v>12699</v>
      </c>
      <c r="S257" s="648" t="s">
        <v>12699</v>
      </c>
      <c r="T257" s="648" t="s">
        <v>12699</v>
      </c>
      <c r="U257" s="648" t="s">
        <v>14184</v>
      </c>
      <c r="V257" s="651">
        <v>-480</v>
      </c>
      <c r="W257" s="649">
        <v>45697</v>
      </c>
      <c r="X257" s="650">
        <v>0.385578703702777</v>
      </c>
      <c r="Y257" s="648" t="s">
        <v>12699</v>
      </c>
      <c r="Z257" s="648" t="s">
        <v>12699</v>
      </c>
      <c r="AA257" s="648" t="s">
        <v>12699</v>
      </c>
      <c r="AB257" s="648" t="s">
        <v>12699</v>
      </c>
    </row>
    <row r="258" spans="1:28" ht="24.75" hidden="1" customHeight="1">
      <c r="A258" s="647">
        <v>257</v>
      </c>
      <c r="B258" s="648" t="s">
        <v>13677</v>
      </c>
      <c r="C258" s="648">
        <v>994252740</v>
      </c>
      <c r="D258" s="649">
        <v>45697</v>
      </c>
      <c r="E258" s="650">
        <v>0.385439814814163</v>
      </c>
      <c r="F258" s="648" t="s">
        <v>13678</v>
      </c>
      <c r="G258" s="647">
        <v>1</v>
      </c>
      <c r="H258" s="648" t="s">
        <v>13679</v>
      </c>
      <c r="I258" s="651">
        <v>-464</v>
      </c>
      <c r="J258" s="651">
        <v>-480</v>
      </c>
      <c r="K258" s="651">
        <v>0</v>
      </c>
      <c r="L258" s="651">
        <v>-16</v>
      </c>
      <c r="M258" s="648" t="s">
        <v>14185</v>
      </c>
      <c r="N258" s="648">
        <v>13601351503</v>
      </c>
      <c r="O258" s="648" t="s">
        <v>12699</v>
      </c>
      <c r="P258" s="648" t="s">
        <v>12699</v>
      </c>
      <c r="Q258" s="648" t="s">
        <v>12699</v>
      </c>
      <c r="R258" s="648" t="s">
        <v>12699</v>
      </c>
      <c r="S258" s="648" t="s">
        <v>12699</v>
      </c>
      <c r="T258" s="648" t="s">
        <v>12699</v>
      </c>
      <c r="U258" s="648" t="s">
        <v>14186</v>
      </c>
      <c r="V258" s="651">
        <v>-480</v>
      </c>
      <c r="W258" s="649">
        <v>45697</v>
      </c>
      <c r="X258" s="650">
        <v>0.385219907406281</v>
      </c>
      <c r="Y258" s="648" t="s">
        <v>12699</v>
      </c>
      <c r="Z258" s="648" t="s">
        <v>12699</v>
      </c>
      <c r="AA258" s="648" t="s">
        <v>12699</v>
      </c>
      <c r="AB258" s="648" t="s">
        <v>12699</v>
      </c>
    </row>
    <row r="259" spans="1:28" ht="24.75" hidden="1" customHeight="1">
      <c r="A259" s="647">
        <v>258</v>
      </c>
      <c r="B259" s="648" t="s">
        <v>13677</v>
      </c>
      <c r="C259" s="648">
        <v>994258578</v>
      </c>
      <c r="D259" s="649">
        <v>45697</v>
      </c>
      <c r="E259" s="650">
        <v>0.384884259259707</v>
      </c>
      <c r="F259" s="648" t="s">
        <v>13678</v>
      </c>
      <c r="G259" s="647">
        <v>1</v>
      </c>
      <c r="H259" s="648" t="s">
        <v>13679</v>
      </c>
      <c r="I259" s="651">
        <v>-464</v>
      </c>
      <c r="J259" s="651">
        <v>-480</v>
      </c>
      <c r="K259" s="651">
        <v>0</v>
      </c>
      <c r="L259" s="651">
        <v>-16</v>
      </c>
      <c r="M259" s="648" t="s">
        <v>14187</v>
      </c>
      <c r="N259" s="648">
        <v>13601351503</v>
      </c>
      <c r="O259" s="648" t="s">
        <v>12699</v>
      </c>
      <c r="P259" s="648" t="s">
        <v>12699</v>
      </c>
      <c r="Q259" s="648" t="s">
        <v>12699</v>
      </c>
      <c r="R259" s="648" t="s">
        <v>12699</v>
      </c>
      <c r="S259" s="648" t="s">
        <v>12699</v>
      </c>
      <c r="T259" s="648" t="s">
        <v>12699</v>
      </c>
      <c r="U259" s="648" t="s">
        <v>14188</v>
      </c>
      <c r="V259" s="651">
        <v>-480</v>
      </c>
      <c r="W259" s="649">
        <v>45697</v>
      </c>
      <c r="X259" s="650">
        <v>0.384756944444234</v>
      </c>
      <c r="Y259" s="648" t="s">
        <v>12699</v>
      </c>
      <c r="Z259" s="648" t="s">
        <v>12699</v>
      </c>
      <c r="AA259" s="648" t="s">
        <v>12699</v>
      </c>
      <c r="AB259" s="648" t="s">
        <v>12699</v>
      </c>
    </row>
    <row r="260" spans="1:28" ht="24.75" hidden="1" customHeight="1">
      <c r="A260" s="647">
        <v>259</v>
      </c>
      <c r="B260" s="648" t="s">
        <v>13677</v>
      </c>
      <c r="C260" s="648">
        <v>994260338</v>
      </c>
      <c r="D260" s="649">
        <v>45697</v>
      </c>
      <c r="E260" s="650">
        <v>0.377175925925258</v>
      </c>
      <c r="F260" s="648" t="s">
        <v>13678</v>
      </c>
      <c r="G260" s="647">
        <v>1</v>
      </c>
      <c r="H260" s="648" t="s">
        <v>13679</v>
      </c>
      <c r="I260" s="651">
        <v>-464</v>
      </c>
      <c r="J260" s="651">
        <v>-480</v>
      </c>
      <c r="K260" s="651">
        <v>0</v>
      </c>
      <c r="L260" s="651">
        <v>-16</v>
      </c>
      <c r="M260" s="648" t="s">
        <v>13990</v>
      </c>
      <c r="N260" s="648">
        <v>15801020411</v>
      </c>
      <c r="O260" s="648" t="s">
        <v>4526</v>
      </c>
      <c r="P260" s="651">
        <v>-1</v>
      </c>
      <c r="Q260" s="648" t="s">
        <v>13681</v>
      </c>
      <c r="R260" s="649">
        <v>45697</v>
      </c>
      <c r="S260" s="650">
        <v>0.44100694444569</v>
      </c>
      <c r="T260" s="648" t="s">
        <v>14189</v>
      </c>
      <c r="U260" s="648" t="s">
        <v>14190</v>
      </c>
      <c r="V260" s="651">
        <v>-480</v>
      </c>
      <c r="W260" s="649">
        <v>45697</v>
      </c>
      <c r="X260" s="650">
        <v>0.377037037036644</v>
      </c>
      <c r="Y260" s="648" t="s">
        <v>12699</v>
      </c>
      <c r="Z260" s="648" t="s">
        <v>12699</v>
      </c>
      <c r="AA260" s="648" t="s">
        <v>12699</v>
      </c>
      <c r="AB260" s="648" t="s">
        <v>12699</v>
      </c>
    </row>
    <row r="261" spans="1:28" ht="24.75" hidden="1" customHeight="1">
      <c r="A261" s="647">
        <v>260</v>
      </c>
      <c r="B261" s="648" t="s">
        <v>13677</v>
      </c>
      <c r="C261" s="648">
        <v>994231888</v>
      </c>
      <c r="D261" s="649">
        <v>45697</v>
      </c>
      <c r="E261" s="650">
        <v>0.340358796296641</v>
      </c>
      <c r="F261" s="648" t="s">
        <v>14161</v>
      </c>
      <c r="G261" s="647">
        <v>1</v>
      </c>
      <c r="H261" s="648" t="s">
        <v>13679</v>
      </c>
      <c r="I261" s="651">
        <v>-808</v>
      </c>
      <c r="J261" s="651">
        <v>-828</v>
      </c>
      <c r="K261" s="651">
        <v>0</v>
      </c>
      <c r="L261" s="651">
        <v>-20</v>
      </c>
      <c r="M261" s="648" t="s">
        <v>14191</v>
      </c>
      <c r="N261" s="648">
        <v>13581621391</v>
      </c>
      <c r="O261" s="648" t="s">
        <v>4004</v>
      </c>
      <c r="P261" s="651">
        <v>-1</v>
      </c>
      <c r="Q261" s="648" t="s">
        <v>13681</v>
      </c>
      <c r="R261" s="649">
        <v>45697</v>
      </c>
      <c r="S261" s="650">
        <v>0.342395833333285</v>
      </c>
      <c r="T261" s="648" t="s">
        <v>14192</v>
      </c>
      <c r="U261" s="648" t="s">
        <v>14193</v>
      </c>
      <c r="V261" s="651">
        <v>-828</v>
      </c>
      <c r="W261" s="649">
        <v>45697</v>
      </c>
      <c r="X261" s="650">
        <v>0.340277777777374</v>
      </c>
      <c r="Y261" s="648" t="s">
        <v>12699</v>
      </c>
      <c r="Z261" s="648" t="s">
        <v>12699</v>
      </c>
      <c r="AA261" s="648" t="s">
        <v>12699</v>
      </c>
      <c r="AB261" s="648" t="s">
        <v>12699</v>
      </c>
    </row>
    <row r="262" spans="1:28" ht="24.75" hidden="1" customHeight="1">
      <c r="A262" s="647">
        <v>261</v>
      </c>
      <c r="B262" s="648" t="s">
        <v>13677</v>
      </c>
      <c r="C262" s="648">
        <v>994116317</v>
      </c>
      <c r="D262" s="649">
        <v>45696</v>
      </c>
      <c r="E262" s="650">
        <v>0.753078703703068</v>
      </c>
      <c r="F262" s="648" t="s">
        <v>13678</v>
      </c>
      <c r="G262" s="647">
        <v>1</v>
      </c>
      <c r="H262" s="648" t="s">
        <v>13679</v>
      </c>
      <c r="I262" s="651">
        <v>-464</v>
      </c>
      <c r="J262" s="651">
        <v>-480</v>
      </c>
      <c r="K262" s="651">
        <v>0</v>
      </c>
      <c r="L262" s="651">
        <v>-16</v>
      </c>
      <c r="M262" s="648" t="s">
        <v>14194</v>
      </c>
      <c r="N262" s="648">
        <v>18210198199</v>
      </c>
      <c r="O262" s="648" t="s">
        <v>4526</v>
      </c>
      <c r="P262" s="651">
        <v>-1</v>
      </c>
      <c r="Q262" s="648" t="s">
        <v>13681</v>
      </c>
      <c r="R262" s="649">
        <v>45697</v>
      </c>
      <c r="S262" s="650">
        <v>0.354907407407154</v>
      </c>
      <c r="T262" s="648" t="s">
        <v>14195</v>
      </c>
      <c r="U262" s="648" t="s">
        <v>14196</v>
      </c>
      <c r="V262" s="651">
        <v>-480</v>
      </c>
      <c r="W262" s="649">
        <v>45696</v>
      </c>
      <c r="X262" s="650">
        <v>0.752962962964375</v>
      </c>
      <c r="Y262" s="648" t="s">
        <v>12699</v>
      </c>
      <c r="Z262" s="648" t="s">
        <v>12699</v>
      </c>
      <c r="AA262" s="648" t="s">
        <v>12699</v>
      </c>
      <c r="AB262" s="648" t="s">
        <v>12699</v>
      </c>
    </row>
    <row r="263" spans="1:28" ht="24.75" hidden="1" customHeight="1">
      <c r="A263" s="647">
        <v>262</v>
      </c>
      <c r="B263" s="648" t="s">
        <v>13677</v>
      </c>
      <c r="C263" s="648">
        <v>994116303</v>
      </c>
      <c r="D263" s="649">
        <v>45696</v>
      </c>
      <c r="E263" s="650">
        <v>0.752708333333431</v>
      </c>
      <c r="F263" s="648" t="s">
        <v>13678</v>
      </c>
      <c r="G263" s="647">
        <v>1</v>
      </c>
      <c r="H263" s="648" t="s">
        <v>13679</v>
      </c>
      <c r="I263" s="651">
        <v>-464</v>
      </c>
      <c r="J263" s="651">
        <v>-480</v>
      </c>
      <c r="K263" s="651">
        <v>0</v>
      </c>
      <c r="L263" s="651">
        <v>-16</v>
      </c>
      <c r="M263" s="648" t="s">
        <v>14194</v>
      </c>
      <c r="N263" s="648">
        <v>18210198199</v>
      </c>
      <c r="O263" s="648" t="s">
        <v>4526</v>
      </c>
      <c r="P263" s="651">
        <v>-1</v>
      </c>
      <c r="Q263" s="648" t="s">
        <v>13681</v>
      </c>
      <c r="R263" s="649">
        <v>45697</v>
      </c>
      <c r="S263" s="650">
        <v>0.354884259260871</v>
      </c>
      <c r="T263" s="648" t="s">
        <v>14197</v>
      </c>
      <c r="U263" s="648" t="s">
        <v>14198</v>
      </c>
      <c r="V263" s="651">
        <v>-480</v>
      </c>
      <c r="W263" s="649">
        <v>45696</v>
      </c>
      <c r="X263" s="650">
        <v>0.752581018517958</v>
      </c>
      <c r="Y263" s="648" t="s">
        <v>12699</v>
      </c>
      <c r="Z263" s="648" t="s">
        <v>12699</v>
      </c>
      <c r="AA263" s="648" t="s">
        <v>12699</v>
      </c>
      <c r="AB263" s="648" t="s">
        <v>12699</v>
      </c>
    </row>
    <row r="264" spans="1:28" ht="24.75" hidden="1" customHeight="1">
      <c r="A264" s="647">
        <v>263</v>
      </c>
      <c r="B264" s="648" t="s">
        <v>13677</v>
      </c>
      <c r="C264" s="648">
        <v>993857714</v>
      </c>
      <c r="D264" s="649">
        <v>45696</v>
      </c>
      <c r="E264" s="650">
        <v>0.386747685184673</v>
      </c>
      <c r="F264" s="648" t="s">
        <v>13696</v>
      </c>
      <c r="G264" s="647">
        <v>1</v>
      </c>
      <c r="H264" s="648" t="s">
        <v>13679</v>
      </c>
      <c r="I264" s="651">
        <v>-483</v>
      </c>
      <c r="J264" s="651">
        <v>-554</v>
      </c>
      <c r="K264" s="651">
        <v>0</v>
      </c>
      <c r="L264" s="651">
        <v>-71</v>
      </c>
      <c r="M264" s="648" t="s">
        <v>13976</v>
      </c>
      <c r="N264" s="648">
        <v>17319142912</v>
      </c>
      <c r="O264" s="648" t="s">
        <v>12699</v>
      </c>
      <c r="P264" s="648" t="s">
        <v>12699</v>
      </c>
      <c r="Q264" s="648" t="s">
        <v>12699</v>
      </c>
      <c r="R264" s="648" t="s">
        <v>12699</v>
      </c>
      <c r="S264" s="648" t="s">
        <v>12699</v>
      </c>
      <c r="T264" s="648" t="s">
        <v>12699</v>
      </c>
      <c r="U264" s="648" t="s">
        <v>14199</v>
      </c>
      <c r="V264" s="651">
        <v>-554</v>
      </c>
      <c r="W264" s="649">
        <v>45696</v>
      </c>
      <c r="X264" s="650">
        <v>0.386655092592264</v>
      </c>
      <c r="Y264" s="648" t="s">
        <v>12699</v>
      </c>
      <c r="Z264" s="648" t="s">
        <v>12699</v>
      </c>
      <c r="AA264" s="648" t="s">
        <v>12699</v>
      </c>
      <c r="AB264" s="648" t="s">
        <v>12699</v>
      </c>
    </row>
    <row r="265" spans="1:28" ht="24.75" hidden="1" customHeight="1">
      <c r="A265" s="647">
        <v>264</v>
      </c>
      <c r="B265" s="648" t="s">
        <v>13677</v>
      </c>
      <c r="C265" s="648">
        <v>993795374</v>
      </c>
      <c r="D265" s="649">
        <v>45695</v>
      </c>
      <c r="E265" s="650">
        <v>0.930925925924385</v>
      </c>
      <c r="F265" s="648" t="s">
        <v>13686</v>
      </c>
      <c r="G265" s="647">
        <v>1</v>
      </c>
      <c r="H265" s="648" t="s">
        <v>13679</v>
      </c>
      <c r="I265" s="651">
        <v>-333</v>
      </c>
      <c r="J265" s="651">
        <v>-395</v>
      </c>
      <c r="K265" s="651">
        <v>0</v>
      </c>
      <c r="L265" s="651">
        <v>-62</v>
      </c>
      <c r="M265" s="648" t="s">
        <v>13465</v>
      </c>
      <c r="N265" s="648">
        <v>18810808830</v>
      </c>
      <c r="O265" s="648" t="s">
        <v>12699</v>
      </c>
      <c r="P265" s="648" t="s">
        <v>12699</v>
      </c>
      <c r="Q265" s="648" t="s">
        <v>12699</v>
      </c>
      <c r="R265" s="648" t="s">
        <v>12699</v>
      </c>
      <c r="S265" s="648" t="s">
        <v>12699</v>
      </c>
      <c r="T265" s="648" t="s">
        <v>12699</v>
      </c>
      <c r="U265" s="648" t="s">
        <v>14200</v>
      </c>
      <c r="V265" s="651">
        <v>-395</v>
      </c>
      <c r="W265" s="649">
        <v>45695</v>
      </c>
      <c r="X265" s="650">
        <v>0.930787037035771</v>
      </c>
      <c r="Y265" s="648" t="s">
        <v>12699</v>
      </c>
      <c r="Z265" s="648" t="s">
        <v>12699</v>
      </c>
      <c r="AA265" s="648" t="s">
        <v>12699</v>
      </c>
      <c r="AB265" s="648" t="s">
        <v>12699</v>
      </c>
    </row>
    <row r="266" spans="1:28" ht="24.75" hidden="1" customHeight="1">
      <c r="A266" s="652">
        <v>265</v>
      </c>
      <c r="B266" s="653" t="s">
        <v>13677</v>
      </c>
      <c r="C266" s="653">
        <v>993691270</v>
      </c>
      <c r="D266" s="654">
        <v>45695</v>
      </c>
      <c r="E266" s="655">
        <v>0.684733796297223</v>
      </c>
      <c r="F266" s="653" t="s">
        <v>13696</v>
      </c>
      <c r="G266" s="652">
        <v>1</v>
      </c>
      <c r="H266" s="653" t="s">
        <v>13700</v>
      </c>
      <c r="I266" s="656">
        <v>-483</v>
      </c>
      <c r="J266" s="656">
        <v>-498</v>
      </c>
      <c r="K266" s="656">
        <v>-498</v>
      </c>
      <c r="L266" s="656">
        <v>0</v>
      </c>
      <c r="M266" s="653" t="s">
        <v>13976</v>
      </c>
      <c r="N266" s="653">
        <v>17319142912</v>
      </c>
      <c r="O266" s="653" t="s">
        <v>12699</v>
      </c>
      <c r="P266" s="653" t="s">
        <v>12699</v>
      </c>
      <c r="Q266" s="653" t="s">
        <v>12699</v>
      </c>
      <c r="R266" s="653" t="s">
        <v>12699</v>
      </c>
      <c r="S266" s="653" t="s">
        <v>12699</v>
      </c>
      <c r="T266" s="653" t="s">
        <v>12699</v>
      </c>
      <c r="U266" s="653" t="s">
        <v>14201</v>
      </c>
      <c r="V266" s="656">
        <v>-498</v>
      </c>
      <c r="W266" s="654">
        <v>45695</v>
      </c>
      <c r="X266" s="655">
        <v>0.684641203704814</v>
      </c>
      <c r="Y266" s="653" t="s">
        <v>14202</v>
      </c>
      <c r="Z266" s="656">
        <v>-498</v>
      </c>
      <c r="AA266" s="654">
        <v>45696</v>
      </c>
      <c r="AB266" s="655">
        <v>0.387083333334886</v>
      </c>
    </row>
    <row r="267" spans="1:28" ht="24.75" hidden="1" customHeight="1">
      <c r="A267" s="647">
        <v>266</v>
      </c>
      <c r="B267" s="648" t="s">
        <v>13677</v>
      </c>
      <c r="C267" s="648">
        <v>993623882</v>
      </c>
      <c r="D267" s="649">
        <v>45695</v>
      </c>
      <c r="E267" s="650">
        <v>0.654305555555766</v>
      </c>
      <c r="F267" s="648" t="s">
        <v>13696</v>
      </c>
      <c r="G267" s="647">
        <v>1</v>
      </c>
      <c r="H267" s="648" t="s">
        <v>13679</v>
      </c>
      <c r="I267" s="651">
        <v>-483</v>
      </c>
      <c r="J267" s="651">
        <v>-554</v>
      </c>
      <c r="K267" s="651">
        <v>0</v>
      </c>
      <c r="L267" s="651">
        <v>-71</v>
      </c>
      <c r="M267" s="648" t="s">
        <v>13990</v>
      </c>
      <c r="N267" s="648">
        <v>15801020411</v>
      </c>
      <c r="O267" s="648" t="s">
        <v>4526</v>
      </c>
      <c r="P267" s="651">
        <v>-1</v>
      </c>
      <c r="Q267" s="648" t="s">
        <v>13681</v>
      </c>
      <c r="R267" s="649">
        <v>45696</v>
      </c>
      <c r="S267" s="650">
        <v>0.386840277777083</v>
      </c>
      <c r="T267" s="648" t="s">
        <v>14203</v>
      </c>
      <c r="U267" s="648" t="s">
        <v>14204</v>
      </c>
      <c r="V267" s="651">
        <v>-554</v>
      </c>
      <c r="W267" s="649">
        <v>45695</v>
      </c>
      <c r="X267" s="650">
        <v>0.654224537036498</v>
      </c>
      <c r="Y267" s="648" t="s">
        <v>12699</v>
      </c>
      <c r="Z267" s="648" t="s">
        <v>12699</v>
      </c>
      <c r="AA267" s="648" t="s">
        <v>12699</v>
      </c>
      <c r="AB267" s="648" t="s">
        <v>12699</v>
      </c>
    </row>
    <row r="268" spans="1:28" ht="24.75" hidden="1" customHeight="1">
      <c r="A268" s="647">
        <v>267</v>
      </c>
      <c r="B268" s="648" t="s">
        <v>13677</v>
      </c>
      <c r="C268" s="648">
        <v>993666191</v>
      </c>
      <c r="D268" s="649">
        <v>45695</v>
      </c>
      <c r="E268" s="650">
        <v>0.650312500001746</v>
      </c>
      <c r="F268" s="648" t="s">
        <v>13678</v>
      </c>
      <c r="G268" s="647">
        <v>1</v>
      </c>
      <c r="H268" s="648" t="s">
        <v>13679</v>
      </c>
      <c r="I268" s="651">
        <v>-417</v>
      </c>
      <c r="J268" s="651">
        <v>-480</v>
      </c>
      <c r="K268" s="651">
        <v>0</v>
      </c>
      <c r="L268" s="651">
        <v>-63</v>
      </c>
      <c r="M268" s="648" t="s">
        <v>14205</v>
      </c>
      <c r="N268" s="648">
        <v>13601351503</v>
      </c>
      <c r="O268" s="648" t="s">
        <v>12699</v>
      </c>
      <c r="P268" s="648" t="s">
        <v>12699</v>
      </c>
      <c r="Q268" s="648" t="s">
        <v>12699</v>
      </c>
      <c r="R268" s="648" t="s">
        <v>12699</v>
      </c>
      <c r="S268" s="648" t="s">
        <v>12699</v>
      </c>
      <c r="T268" s="648" t="s">
        <v>12699</v>
      </c>
      <c r="U268" s="648" t="s">
        <v>14206</v>
      </c>
      <c r="V268" s="651">
        <v>-480</v>
      </c>
      <c r="W268" s="649">
        <v>45695</v>
      </c>
      <c r="X268" s="650">
        <v>0.650219907405699</v>
      </c>
      <c r="Y268" s="648" t="s">
        <v>12699</v>
      </c>
      <c r="Z268" s="648" t="s">
        <v>12699</v>
      </c>
      <c r="AA268" s="648" t="s">
        <v>12699</v>
      </c>
      <c r="AB268" s="648" t="s">
        <v>12699</v>
      </c>
    </row>
    <row r="269" spans="1:28" ht="24.75" hidden="1" customHeight="1">
      <c r="A269" s="647">
        <v>268</v>
      </c>
      <c r="B269" s="648" t="s">
        <v>13677</v>
      </c>
      <c r="C269" s="648">
        <v>993623821</v>
      </c>
      <c r="D269" s="649">
        <v>45695</v>
      </c>
      <c r="E269" s="650">
        <v>0.649606481481897</v>
      </c>
      <c r="F269" s="648" t="s">
        <v>13678</v>
      </c>
      <c r="G269" s="647">
        <v>1</v>
      </c>
      <c r="H269" s="648" t="s">
        <v>13679</v>
      </c>
      <c r="I269" s="651">
        <v>-417</v>
      </c>
      <c r="J269" s="651">
        <v>-480</v>
      </c>
      <c r="K269" s="651">
        <v>0</v>
      </c>
      <c r="L269" s="651">
        <v>-63</v>
      </c>
      <c r="M269" s="648" t="s">
        <v>14183</v>
      </c>
      <c r="N269" s="648">
        <v>13601351503</v>
      </c>
      <c r="O269" s="648" t="s">
        <v>12699</v>
      </c>
      <c r="P269" s="648" t="s">
        <v>12699</v>
      </c>
      <c r="Q269" s="648" t="s">
        <v>12699</v>
      </c>
      <c r="R269" s="648" t="s">
        <v>12699</v>
      </c>
      <c r="S269" s="648" t="s">
        <v>12699</v>
      </c>
      <c r="T269" s="648" t="s">
        <v>12699</v>
      </c>
      <c r="U269" s="648" t="s">
        <v>14207</v>
      </c>
      <c r="V269" s="651">
        <v>-480</v>
      </c>
      <c r="W269" s="649">
        <v>45695</v>
      </c>
      <c r="X269" s="650">
        <v>0.649467592593283</v>
      </c>
      <c r="Y269" s="648" t="s">
        <v>12699</v>
      </c>
      <c r="Z269" s="648" t="s">
        <v>12699</v>
      </c>
      <c r="AA269" s="648" t="s">
        <v>12699</v>
      </c>
      <c r="AB269" s="648" t="s">
        <v>12699</v>
      </c>
    </row>
    <row r="270" spans="1:28" ht="24.75" hidden="1" customHeight="1">
      <c r="A270" s="647">
        <v>269</v>
      </c>
      <c r="B270" s="648" t="s">
        <v>13677</v>
      </c>
      <c r="C270" s="648">
        <v>993666171</v>
      </c>
      <c r="D270" s="649">
        <v>45695</v>
      </c>
      <c r="E270" s="650">
        <v>0.649050925927441</v>
      </c>
      <c r="F270" s="648" t="s">
        <v>13678</v>
      </c>
      <c r="G270" s="647">
        <v>1</v>
      </c>
      <c r="H270" s="648" t="s">
        <v>13679</v>
      </c>
      <c r="I270" s="651">
        <v>-417</v>
      </c>
      <c r="J270" s="651">
        <v>-480</v>
      </c>
      <c r="K270" s="651">
        <v>0</v>
      </c>
      <c r="L270" s="651">
        <v>-63</v>
      </c>
      <c r="M270" s="648" t="s">
        <v>14185</v>
      </c>
      <c r="N270" s="648">
        <v>13146887342</v>
      </c>
      <c r="O270" s="648" t="s">
        <v>12699</v>
      </c>
      <c r="P270" s="648" t="s">
        <v>12699</v>
      </c>
      <c r="Q270" s="648" t="s">
        <v>12699</v>
      </c>
      <c r="R270" s="648" t="s">
        <v>12699</v>
      </c>
      <c r="S270" s="648" t="s">
        <v>12699</v>
      </c>
      <c r="T270" s="648" t="s">
        <v>12699</v>
      </c>
      <c r="U270" s="648" t="s">
        <v>14208</v>
      </c>
      <c r="V270" s="651">
        <v>-480</v>
      </c>
      <c r="W270" s="649">
        <v>45695</v>
      </c>
      <c r="X270" s="650">
        <v>0.64893518518511</v>
      </c>
      <c r="Y270" s="648" t="s">
        <v>12699</v>
      </c>
      <c r="Z270" s="648" t="s">
        <v>12699</v>
      </c>
      <c r="AA270" s="648" t="s">
        <v>12699</v>
      </c>
      <c r="AB270" s="648" t="s">
        <v>12699</v>
      </c>
    </row>
    <row r="271" spans="1:28" ht="24.75" hidden="1" customHeight="1">
      <c r="A271" s="647">
        <v>270</v>
      </c>
      <c r="B271" s="648" t="s">
        <v>13677</v>
      </c>
      <c r="C271" s="648">
        <v>993624804</v>
      </c>
      <c r="D271" s="649">
        <v>45695</v>
      </c>
      <c r="E271" s="650">
        <v>0.648136574072851</v>
      </c>
      <c r="F271" s="648" t="s">
        <v>13696</v>
      </c>
      <c r="G271" s="647">
        <v>1</v>
      </c>
      <c r="H271" s="648" t="s">
        <v>13679</v>
      </c>
      <c r="I271" s="651">
        <v>-483</v>
      </c>
      <c r="J271" s="651">
        <v>-554</v>
      </c>
      <c r="K271" s="651">
        <v>0</v>
      </c>
      <c r="L271" s="651">
        <v>-71</v>
      </c>
      <c r="M271" s="648" t="s">
        <v>13978</v>
      </c>
      <c r="N271" s="648">
        <v>13911302956</v>
      </c>
      <c r="O271" s="648" t="s">
        <v>4526</v>
      </c>
      <c r="P271" s="651">
        <v>-1</v>
      </c>
      <c r="Q271" s="648" t="s">
        <v>13681</v>
      </c>
      <c r="R271" s="649">
        <v>45696</v>
      </c>
      <c r="S271" s="650">
        <v>0.446574074074306</v>
      </c>
      <c r="T271" s="648" t="s">
        <v>14209</v>
      </c>
      <c r="U271" s="648" t="s">
        <v>14210</v>
      </c>
      <c r="V271" s="651">
        <v>-554</v>
      </c>
      <c r="W271" s="649">
        <v>45695</v>
      </c>
      <c r="X271" s="650">
        <v>0.648009259261016</v>
      </c>
      <c r="Y271" s="648" t="s">
        <v>12699</v>
      </c>
      <c r="Z271" s="648" t="s">
        <v>12699</v>
      </c>
      <c r="AA271" s="648" t="s">
        <v>12699</v>
      </c>
      <c r="AB271" s="648" t="s">
        <v>12699</v>
      </c>
    </row>
    <row r="272" spans="1:28" ht="24.75" hidden="1" customHeight="1">
      <c r="A272" s="647">
        <v>271</v>
      </c>
      <c r="B272" s="648" t="s">
        <v>13677</v>
      </c>
      <c r="C272" s="648">
        <v>993624801</v>
      </c>
      <c r="D272" s="649">
        <v>45695</v>
      </c>
      <c r="E272" s="650">
        <v>0.647881944445544</v>
      </c>
      <c r="F272" s="648" t="s">
        <v>13678</v>
      </c>
      <c r="G272" s="647">
        <v>1</v>
      </c>
      <c r="H272" s="648" t="s">
        <v>13679</v>
      </c>
      <c r="I272" s="651">
        <v>-417</v>
      </c>
      <c r="J272" s="651">
        <v>-480</v>
      </c>
      <c r="K272" s="651">
        <v>0</v>
      </c>
      <c r="L272" s="651">
        <v>-63</v>
      </c>
      <c r="M272" s="648" t="s">
        <v>14187</v>
      </c>
      <c r="N272" s="648">
        <v>13601351503</v>
      </c>
      <c r="O272" s="648" t="s">
        <v>12699</v>
      </c>
      <c r="P272" s="648" t="s">
        <v>12699</v>
      </c>
      <c r="Q272" s="648" t="s">
        <v>12699</v>
      </c>
      <c r="R272" s="648" t="s">
        <v>12699</v>
      </c>
      <c r="S272" s="648" t="s">
        <v>12699</v>
      </c>
      <c r="T272" s="648" t="s">
        <v>12699</v>
      </c>
      <c r="U272" s="648" t="s">
        <v>14211</v>
      </c>
      <c r="V272" s="651">
        <v>-480</v>
      </c>
      <c r="W272" s="649">
        <v>45695</v>
      </c>
      <c r="X272" s="650">
        <v>0.647754629630072</v>
      </c>
      <c r="Y272" s="648" t="s">
        <v>12699</v>
      </c>
      <c r="Z272" s="648" t="s">
        <v>12699</v>
      </c>
      <c r="AA272" s="648" t="s">
        <v>12699</v>
      </c>
      <c r="AB272" s="648" t="s">
        <v>12699</v>
      </c>
    </row>
    <row r="273" spans="1:28" ht="24.75" hidden="1" customHeight="1">
      <c r="A273" s="647">
        <v>272</v>
      </c>
      <c r="B273" s="648" t="s">
        <v>13677</v>
      </c>
      <c r="C273" s="648">
        <v>993666149</v>
      </c>
      <c r="D273" s="649">
        <v>45695</v>
      </c>
      <c r="E273" s="650">
        <v>0.64774305555693</v>
      </c>
      <c r="F273" s="648" t="s">
        <v>13696</v>
      </c>
      <c r="G273" s="647">
        <v>1</v>
      </c>
      <c r="H273" s="648" t="s">
        <v>13679</v>
      </c>
      <c r="I273" s="651">
        <v>-483</v>
      </c>
      <c r="J273" s="651">
        <v>-554</v>
      </c>
      <c r="K273" s="651">
        <v>0</v>
      </c>
      <c r="L273" s="651">
        <v>-71</v>
      </c>
      <c r="M273" s="648" t="s">
        <v>13978</v>
      </c>
      <c r="N273" s="648">
        <v>13911302956</v>
      </c>
      <c r="O273" s="648" t="s">
        <v>4526</v>
      </c>
      <c r="P273" s="651">
        <v>-1</v>
      </c>
      <c r="Q273" s="648" t="s">
        <v>13681</v>
      </c>
      <c r="R273" s="649">
        <v>45696</v>
      </c>
      <c r="S273" s="650">
        <v>0.446562500001164</v>
      </c>
      <c r="T273" s="648" t="s">
        <v>14212</v>
      </c>
      <c r="U273" s="648" t="s">
        <v>14213</v>
      </c>
      <c r="V273" s="651">
        <v>-554</v>
      </c>
      <c r="W273" s="649">
        <v>45695</v>
      </c>
      <c r="X273" s="650">
        <v>0.647650462964521</v>
      </c>
      <c r="Y273" s="648" t="s">
        <v>12699</v>
      </c>
      <c r="Z273" s="648" t="s">
        <v>12699</v>
      </c>
      <c r="AA273" s="648" t="s">
        <v>12699</v>
      </c>
      <c r="AB273" s="648" t="s">
        <v>12699</v>
      </c>
    </row>
    <row r="274" spans="1:28" ht="24.75" hidden="1" customHeight="1">
      <c r="A274" s="647">
        <v>273</v>
      </c>
      <c r="B274" s="648" t="s">
        <v>13677</v>
      </c>
      <c r="C274" s="648">
        <v>993624054</v>
      </c>
      <c r="D274" s="649">
        <v>45695</v>
      </c>
      <c r="E274" s="650">
        <v>0.597881944442634</v>
      </c>
      <c r="F274" s="648" t="s">
        <v>13705</v>
      </c>
      <c r="G274" s="647">
        <v>1</v>
      </c>
      <c r="H274" s="648" t="s">
        <v>13679</v>
      </c>
      <c r="I274" s="651">
        <v>-190</v>
      </c>
      <c r="J274" s="651">
        <v>-195</v>
      </c>
      <c r="K274" s="651">
        <v>0</v>
      </c>
      <c r="L274" s="651">
        <v>-5</v>
      </c>
      <c r="M274" s="648" t="s">
        <v>13518</v>
      </c>
      <c r="N274" s="648">
        <v>13901280425</v>
      </c>
      <c r="O274" s="648" t="s">
        <v>4659</v>
      </c>
      <c r="P274" s="651">
        <v>-1</v>
      </c>
      <c r="Q274" s="648" t="s">
        <v>13681</v>
      </c>
      <c r="R274" s="649">
        <v>45695</v>
      </c>
      <c r="S274" s="650">
        <v>0.771585648148175</v>
      </c>
      <c r="T274" s="648" t="s">
        <v>14214</v>
      </c>
      <c r="U274" s="648" t="s">
        <v>14215</v>
      </c>
      <c r="V274" s="651">
        <v>-195</v>
      </c>
      <c r="W274" s="649">
        <v>45695</v>
      </c>
      <c r="X274" s="650">
        <v>0.597754629630799</v>
      </c>
      <c r="Y274" s="648" t="s">
        <v>12699</v>
      </c>
      <c r="Z274" s="648" t="s">
        <v>12699</v>
      </c>
      <c r="AA274" s="648" t="s">
        <v>12699</v>
      </c>
      <c r="AB274" s="648" t="s">
        <v>12699</v>
      </c>
    </row>
    <row r="275" spans="1:28" ht="24.75" hidden="1" customHeight="1">
      <c r="A275" s="647">
        <v>274</v>
      </c>
      <c r="B275" s="648" t="s">
        <v>13677</v>
      </c>
      <c r="C275" s="648">
        <v>993616336</v>
      </c>
      <c r="D275" s="649">
        <v>45695</v>
      </c>
      <c r="E275" s="650">
        <v>0.597604166665406</v>
      </c>
      <c r="F275" s="648" t="s">
        <v>13705</v>
      </c>
      <c r="G275" s="647">
        <v>1</v>
      </c>
      <c r="H275" s="648" t="s">
        <v>13679</v>
      </c>
      <c r="I275" s="651">
        <v>-190</v>
      </c>
      <c r="J275" s="651">
        <v>-195</v>
      </c>
      <c r="K275" s="651">
        <v>0</v>
      </c>
      <c r="L275" s="651">
        <v>-5</v>
      </c>
      <c r="M275" s="648" t="s">
        <v>13518</v>
      </c>
      <c r="N275" s="648">
        <v>13901280425</v>
      </c>
      <c r="O275" s="648" t="s">
        <v>4659</v>
      </c>
      <c r="P275" s="651">
        <v>-1</v>
      </c>
      <c r="Q275" s="648" t="s">
        <v>13681</v>
      </c>
      <c r="R275" s="649">
        <v>45695</v>
      </c>
      <c r="S275" s="650">
        <v>0.771574074075034</v>
      </c>
      <c r="T275" s="648" t="s">
        <v>14216</v>
      </c>
      <c r="U275" s="648" t="s">
        <v>14217</v>
      </c>
      <c r="V275" s="651">
        <v>-195</v>
      </c>
      <c r="W275" s="649">
        <v>45695</v>
      </c>
      <c r="X275" s="650">
        <v>0.597511574072996</v>
      </c>
      <c r="Y275" s="648" t="s">
        <v>12699</v>
      </c>
      <c r="Z275" s="648" t="s">
        <v>12699</v>
      </c>
      <c r="AA275" s="648" t="s">
        <v>12699</v>
      </c>
      <c r="AB275" s="648" t="s">
        <v>12699</v>
      </c>
    </row>
    <row r="276" spans="1:28" ht="24.75" hidden="1" customHeight="1">
      <c r="A276" s="647">
        <v>275</v>
      </c>
      <c r="B276" s="648" t="s">
        <v>13677</v>
      </c>
      <c r="C276" s="648">
        <v>993592112</v>
      </c>
      <c r="D276" s="649">
        <v>45695</v>
      </c>
      <c r="E276" s="650">
        <v>0.545381944444671</v>
      </c>
      <c r="F276" s="648" t="s">
        <v>13686</v>
      </c>
      <c r="G276" s="647">
        <v>1</v>
      </c>
      <c r="H276" s="648" t="s">
        <v>13679</v>
      </c>
      <c r="I276" s="651">
        <v>-333</v>
      </c>
      <c r="J276" s="651">
        <v>-348</v>
      </c>
      <c r="K276" s="651">
        <v>0</v>
      </c>
      <c r="L276" s="651">
        <v>-15</v>
      </c>
      <c r="M276" s="648" t="s">
        <v>13376</v>
      </c>
      <c r="N276" s="648">
        <v>18566819895</v>
      </c>
      <c r="O276" s="648" t="s">
        <v>4526</v>
      </c>
      <c r="P276" s="651">
        <v>-1</v>
      </c>
      <c r="Q276" s="648" t="s">
        <v>13681</v>
      </c>
      <c r="R276" s="649">
        <v>45695</v>
      </c>
      <c r="S276" s="650">
        <v>0.549340277779265</v>
      </c>
      <c r="T276" s="648" t="s">
        <v>14218</v>
      </c>
      <c r="U276" s="648" t="s">
        <v>14219</v>
      </c>
      <c r="V276" s="651">
        <v>-348</v>
      </c>
      <c r="W276" s="649">
        <v>45695</v>
      </c>
      <c r="X276" s="650">
        <v>0.545289351852262</v>
      </c>
      <c r="Y276" s="648" t="s">
        <v>12699</v>
      </c>
      <c r="Z276" s="648" t="s">
        <v>12699</v>
      </c>
      <c r="AA276" s="648" t="s">
        <v>12699</v>
      </c>
      <c r="AB276" s="648" t="s">
        <v>12699</v>
      </c>
    </row>
    <row r="277" spans="1:28" ht="24.75" hidden="1" customHeight="1">
      <c r="A277" s="647">
        <v>276</v>
      </c>
      <c r="B277" s="648" t="s">
        <v>13677</v>
      </c>
      <c r="C277" s="648">
        <v>993534081</v>
      </c>
      <c r="D277" s="649">
        <v>45695</v>
      </c>
      <c r="E277" s="650">
        <v>0.44651620370496</v>
      </c>
      <c r="F277" s="648" t="s">
        <v>13678</v>
      </c>
      <c r="G277" s="647">
        <v>1</v>
      </c>
      <c r="H277" s="648" t="s">
        <v>13679</v>
      </c>
      <c r="I277" s="651">
        <v>-417</v>
      </c>
      <c r="J277" s="651">
        <v>-433</v>
      </c>
      <c r="K277" s="651">
        <v>0</v>
      </c>
      <c r="L277" s="651">
        <v>-16</v>
      </c>
      <c r="M277" s="648" t="s">
        <v>13439</v>
      </c>
      <c r="N277" s="648">
        <v>15901018101</v>
      </c>
      <c r="O277" s="648" t="s">
        <v>4659</v>
      </c>
      <c r="P277" s="651">
        <v>-1</v>
      </c>
      <c r="Q277" s="648" t="s">
        <v>13681</v>
      </c>
      <c r="R277" s="649">
        <v>45695</v>
      </c>
      <c r="S277" s="650">
        <v>0.447962962964084</v>
      </c>
      <c r="T277" s="648" t="s">
        <v>14220</v>
      </c>
      <c r="U277" s="648" t="s">
        <v>14221</v>
      </c>
      <c r="V277" s="651">
        <v>-433</v>
      </c>
      <c r="W277" s="649">
        <v>45695</v>
      </c>
      <c r="X277" s="650">
        <v>0.446400462962629</v>
      </c>
      <c r="Y277" s="648" t="s">
        <v>12699</v>
      </c>
      <c r="Z277" s="648" t="s">
        <v>12699</v>
      </c>
      <c r="AA277" s="648" t="s">
        <v>12699</v>
      </c>
      <c r="AB277" s="648" t="s">
        <v>12699</v>
      </c>
    </row>
    <row r="278" spans="1:28" ht="24.75" hidden="1" customHeight="1">
      <c r="A278" s="647">
        <v>277</v>
      </c>
      <c r="B278" s="648" t="s">
        <v>13677</v>
      </c>
      <c r="C278" s="648">
        <v>993526428</v>
      </c>
      <c r="D278" s="649">
        <v>45695</v>
      </c>
      <c r="E278" s="650">
        <v>0.446296296297078</v>
      </c>
      <c r="F278" s="648" t="s">
        <v>13678</v>
      </c>
      <c r="G278" s="647">
        <v>1</v>
      </c>
      <c r="H278" s="648" t="s">
        <v>13679</v>
      </c>
      <c r="I278" s="651">
        <v>-417</v>
      </c>
      <c r="J278" s="651">
        <v>-433</v>
      </c>
      <c r="K278" s="651">
        <v>0</v>
      </c>
      <c r="L278" s="651">
        <v>-16</v>
      </c>
      <c r="M278" s="648" t="s">
        <v>13439</v>
      </c>
      <c r="N278" s="648">
        <v>15901018101</v>
      </c>
      <c r="O278" s="648" t="s">
        <v>4659</v>
      </c>
      <c r="P278" s="651">
        <v>-1</v>
      </c>
      <c r="Q278" s="648" t="s">
        <v>13681</v>
      </c>
      <c r="R278" s="649">
        <v>45695</v>
      </c>
      <c r="S278" s="650">
        <v>0.447939814814163</v>
      </c>
      <c r="T278" s="648" t="s">
        <v>14222</v>
      </c>
      <c r="U278" s="648" t="s">
        <v>14223</v>
      </c>
      <c r="V278" s="651">
        <v>-433</v>
      </c>
      <c r="W278" s="649">
        <v>45695</v>
      </c>
      <c r="X278" s="650">
        <v>0.446180555554747</v>
      </c>
      <c r="Y278" s="648" t="s">
        <v>12699</v>
      </c>
      <c r="Z278" s="648" t="s">
        <v>12699</v>
      </c>
      <c r="AA278" s="648" t="s">
        <v>12699</v>
      </c>
      <c r="AB278" s="648" t="s">
        <v>12699</v>
      </c>
    </row>
    <row r="279" spans="1:28" ht="24.75" hidden="1" customHeight="1">
      <c r="A279" s="647">
        <v>278</v>
      </c>
      <c r="B279" s="648" t="s">
        <v>13677</v>
      </c>
      <c r="C279" s="648">
        <v>993503876</v>
      </c>
      <c r="D279" s="649">
        <v>45695</v>
      </c>
      <c r="E279" s="650">
        <v>0.436018518517813</v>
      </c>
      <c r="F279" s="648" t="s">
        <v>13686</v>
      </c>
      <c r="G279" s="647">
        <v>1</v>
      </c>
      <c r="H279" s="648" t="s">
        <v>13679</v>
      </c>
      <c r="I279" s="651">
        <v>-333</v>
      </c>
      <c r="J279" s="651">
        <v>-348</v>
      </c>
      <c r="K279" s="651">
        <v>0</v>
      </c>
      <c r="L279" s="651">
        <v>-15</v>
      </c>
      <c r="M279" s="648" t="s">
        <v>13439</v>
      </c>
      <c r="N279" s="648">
        <v>15901018101</v>
      </c>
      <c r="O279" s="648" t="s">
        <v>12699</v>
      </c>
      <c r="P279" s="648" t="s">
        <v>12699</v>
      </c>
      <c r="Q279" s="648" t="s">
        <v>12699</v>
      </c>
      <c r="R279" s="648" t="s">
        <v>12699</v>
      </c>
      <c r="S279" s="648" t="s">
        <v>12699</v>
      </c>
      <c r="T279" s="648" t="s">
        <v>12699</v>
      </c>
      <c r="U279" s="648" t="s">
        <v>14224</v>
      </c>
      <c r="V279" s="651">
        <v>-348</v>
      </c>
      <c r="W279" s="649">
        <v>45695</v>
      </c>
      <c r="X279" s="650">
        <v>0.435914351852262</v>
      </c>
      <c r="Y279" s="648" t="s">
        <v>12699</v>
      </c>
      <c r="Z279" s="648" t="s">
        <v>12699</v>
      </c>
      <c r="AA279" s="648" t="s">
        <v>12699</v>
      </c>
      <c r="AB279" s="648" t="s">
        <v>12699</v>
      </c>
    </row>
    <row r="280" spans="1:28" ht="24.75" hidden="1" customHeight="1">
      <c r="A280" s="647">
        <v>279</v>
      </c>
      <c r="B280" s="648" t="s">
        <v>13677</v>
      </c>
      <c r="C280" s="648">
        <v>993464179</v>
      </c>
      <c r="D280" s="649">
        <v>45695</v>
      </c>
      <c r="E280" s="650">
        <v>0.316249999999855</v>
      </c>
      <c r="F280" s="648" t="s">
        <v>13686</v>
      </c>
      <c r="G280" s="647">
        <v>1</v>
      </c>
      <c r="H280" s="648" t="s">
        <v>13679</v>
      </c>
      <c r="I280" s="651">
        <v>-333</v>
      </c>
      <c r="J280" s="651">
        <v>-348</v>
      </c>
      <c r="K280" s="651">
        <v>0</v>
      </c>
      <c r="L280" s="651">
        <v>-15</v>
      </c>
      <c r="M280" s="648" t="s">
        <v>13599</v>
      </c>
      <c r="N280" s="648">
        <v>18611863491</v>
      </c>
      <c r="O280" s="648" t="s">
        <v>12699</v>
      </c>
      <c r="P280" s="648" t="s">
        <v>12699</v>
      </c>
      <c r="Q280" s="648" t="s">
        <v>12699</v>
      </c>
      <c r="R280" s="648" t="s">
        <v>12699</v>
      </c>
      <c r="S280" s="648" t="s">
        <v>12699</v>
      </c>
      <c r="T280" s="648" t="s">
        <v>12699</v>
      </c>
      <c r="U280" s="648" t="s">
        <v>14225</v>
      </c>
      <c r="V280" s="651">
        <v>-348</v>
      </c>
      <c r="W280" s="649">
        <v>45695</v>
      </c>
      <c r="X280" s="650">
        <v>0.316145833334304</v>
      </c>
      <c r="Y280" s="648" t="s">
        <v>12699</v>
      </c>
      <c r="Z280" s="648" t="s">
        <v>12699</v>
      </c>
      <c r="AA280" s="648" t="s">
        <v>12699</v>
      </c>
      <c r="AB280" s="648" t="s">
        <v>12699</v>
      </c>
    </row>
    <row r="281" spans="1:28" ht="24.75" hidden="1" customHeight="1">
      <c r="A281" s="647">
        <v>280</v>
      </c>
      <c r="B281" s="648" t="s">
        <v>13677</v>
      </c>
      <c r="C281" s="648">
        <v>993460275</v>
      </c>
      <c r="D281" s="649">
        <v>45695</v>
      </c>
      <c r="E281" s="650">
        <v>0.315960648149485</v>
      </c>
      <c r="F281" s="648" t="s">
        <v>13686</v>
      </c>
      <c r="G281" s="647">
        <v>1</v>
      </c>
      <c r="H281" s="648" t="s">
        <v>13679</v>
      </c>
      <c r="I281" s="651">
        <v>-333</v>
      </c>
      <c r="J281" s="651">
        <v>-348</v>
      </c>
      <c r="K281" s="651">
        <v>0</v>
      </c>
      <c r="L281" s="651">
        <v>-15</v>
      </c>
      <c r="M281" s="648" t="s">
        <v>13599</v>
      </c>
      <c r="N281" s="648">
        <v>18611863491</v>
      </c>
      <c r="O281" s="648" t="s">
        <v>12699</v>
      </c>
      <c r="P281" s="648" t="s">
        <v>12699</v>
      </c>
      <c r="Q281" s="648" t="s">
        <v>12699</v>
      </c>
      <c r="R281" s="648" t="s">
        <v>12699</v>
      </c>
      <c r="S281" s="648" t="s">
        <v>12699</v>
      </c>
      <c r="T281" s="648" t="s">
        <v>12699</v>
      </c>
      <c r="U281" s="648" t="s">
        <v>14226</v>
      </c>
      <c r="V281" s="651">
        <v>-348</v>
      </c>
      <c r="W281" s="649">
        <v>45695</v>
      </c>
      <c r="X281" s="650">
        <v>0.315856481480296</v>
      </c>
      <c r="Y281" s="648" t="s">
        <v>12699</v>
      </c>
      <c r="Z281" s="648" t="s">
        <v>12699</v>
      </c>
      <c r="AA281" s="648" t="s">
        <v>12699</v>
      </c>
      <c r="AB281" s="648" t="s">
        <v>12699</v>
      </c>
    </row>
    <row r="282" spans="1:28" ht="24.75" hidden="1" customHeight="1">
      <c r="A282" s="647">
        <v>281</v>
      </c>
      <c r="B282" s="648" t="s">
        <v>13677</v>
      </c>
      <c r="C282" s="648">
        <v>993430138</v>
      </c>
      <c r="D282" s="649">
        <v>45694</v>
      </c>
      <c r="E282" s="650">
        <v>0.968124999999418</v>
      </c>
      <c r="F282" s="648" t="s">
        <v>13678</v>
      </c>
      <c r="G282" s="647">
        <v>1</v>
      </c>
      <c r="H282" s="648" t="s">
        <v>13679</v>
      </c>
      <c r="I282" s="651">
        <v>-417</v>
      </c>
      <c r="J282" s="651">
        <v>-433</v>
      </c>
      <c r="K282" s="651">
        <v>0</v>
      </c>
      <c r="L282" s="651">
        <v>-16</v>
      </c>
      <c r="M282" s="648" t="s">
        <v>13465</v>
      </c>
      <c r="N282" s="648">
        <v>18810808830</v>
      </c>
      <c r="O282" s="648" t="s">
        <v>12699</v>
      </c>
      <c r="P282" s="648" t="s">
        <v>12699</v>
      </c>
      <c r="Q282" s="648" t="s">
        <v>12699</v>
      </c>
      <c r="R282" s="648" t="s">
        <v>12699</v>
      </c>
      <c r="S282" s="648" t="s">
        <v>12699</v>
      </c>
      <c r="T282" s="648" t="s">
        <v>12699</v>
      </c>
      <c r="U282" s="648" t="s">
        <v>14227</v>
      </c>
      <c r="V282" s="651">
        <v>-433</v>
      </c>
      <c r="W282" s="649">
        <v>45694</v>
      </c>
      <c r="X282" s="650">
        <v>0.967997685183946</v>
      </c>
      <c r="Y282" s="648" t="s">
        <v>12699</v>
      </c>
      <c r="Z282" s="648" t="s">
        <v>12699</v>
      </c>
      <c r="AA282" s="648" t="s">
        <v>12699</v>
      </c>
      <c r="AB282" s="648" t="s">
        <v>12699</v>
      </c>
    </row>
    <row r="283" spans="1:28" ht="24.75" hidden="1" customHeight="1">
      <c r="A283" s="652">
        <v>282</v>
      </c>
      <c r="B283" s="653" t="s">
        <v>13677</v>
      </c>
      <c r="C283" s="653">
        <v>993391870</v>
      </c>
      <c r="D283" s="654">
        <v>45694</v>
      </c>
      <c r="E283" s="655">
        <v>0.937835648146575</v>
      </c>
      <c r="F283" s="653" t="s">
        <v>13686</v>
      </c>
      <c r="G283" s="652">
        <v>1</v>
      </c>
      <c r="H283" s="653" t="s">
        <v>13700</v>
      </c>
      <c r="I283" s="656">
        <v>-333</v>
      </c>
      <c r="J283" s="656">
        <v>-348</v>
      </c>
      <c r="K283" s="656">
        <v>-348</v>
      </c>
      <c r="L283" s="656">
        <v>0</v>
      </c>
      <c r="M283" s="653" t="s">
        <v>13599</v>
      </c>
      <c r="N283" s="653">
        <v>18611863491</v>
      </c>
      <c r="O283" s="653" t="s">
        <v>12699</v>
      </c>
      <c r="P283" s="653" t="s">
        <v>12699</v>
      </c>
      <c r="Q283" s="653" t="s">
        <v>12699</v>
      </c>
      <c r="R283" s="653" t="s">
        <v>12699</v>
      </c>
      <c r="S283" s="653" t="s">
        <v>12699</v>
      </c>
      <c r="T283" s="653" t="s">
        <v>12699</v>
      </c>
      <c r="U283" s="653" t="s">
        <v>14228</v>
      </c>
      <c r="V283" s="656">
        <v>-348</v>
      </c>
      <c r="W283" s="654">
        <v>45694</v>
      </c>
      <c r="X283" s="655">
        <v>0.93770833333474</v>
      </c>
      <c r="Y283" s="653" t="s">
        <v>14229</v>
      </c>
      <c r="Z283" s="656">
        <v>-348</v>
      </c>
      <c r="AA283" s="654">
        <v>45695</v>
      </c>
      <c r="AB283" s="655">
        <v>0.300312499999564</v>
      </c>
    </row>
    <row r="284" spans="1:28" ht="24.75" hidden="1" customHeight="1">
      <c r="A284" s="652">
        <v>283</v>
      </c>
      <c r="B284" s="653" t="s">
        <v>13677</v>
      </c>
      <c r="C284" s="653">
        <v>993392741</v>
      </c>
      <c r="D284" s="654">
        <v>45694</v>
      </c>
      <c r="E284" s="655">
        <v>0.937245370369055</v>
      </c>
      <c r="F284" s="653" t="s">
        <v>13686</v>
      </c>
      <c r="G284" s="652">
        <v>1</v>
      </c>
      <c r="H284" s="653" t="s">
        <v>13700</v>
      </c>
      <c r="I284" s="656">
        <v>-333</v>
      </c>
      <c r="J284" s="656">
        <v>-348</v>
      </c>
      <c r="K284" s="656">
        <v>-348</v>
      </c>
      <c r="L284" s="656">
        <v>0</v>
      </c>
      <c r="M284" s="653" t="s">
        <v>13599</v>
      </c>
      <c r="N284" s="653">
        <v>18611863491</v>
      </c>
      <c r="O284" s="653" t="s">
        <v>12699</v>
      </c>
      <c r="P284" s="653" t="s">
        <v>12699</v>
      </c>
      <c r="Q284" s="653" t="s">
        <v>12699</v>
      </c>
      <c r="R284" s="653" t="s">
        <v>12699</v>
      </c>
      <c r="S284" s="653" t="s">
        <v>12699</v>
      </c>
      <c r="T284" s="653" t="s">
        <v>12699</v>
      </c>
      <c r="U284" s="653" t="s">
        <v>14230</v>
      </c>
      <c r="V284" s="656">
        <v>-348</v>
      </c>
      <c r="W284" s="654">
        <v>45694</v>
      </c>
      <c r="X284" s="655">
        <v>0.937152777776646</v>
      </c>
      <c r="Y284" s="653" t="s">
        <v>14231</v>
      </c>
      <c r="Z284" s="656">
        <v>-348</v>
      </c>
      <c r="AA284" s="654">
        <v>45695</v>
      </c>
      <c r="AB284" s="655">
        <v>0.301493055554602</v>
      </c>
    </row>
    <row r="285" spans="1:28" ht="24.75" hidden="1" customHeight="1">
      <c r="A285" s="662">
        <v>284</v>
      </c>
      <c r="B285" s="663" t="s">
        <v>13677</v>
      </c>
      <c r="C285" s="663">
        <v>993338808</v>
      </c>
      <c r="D285" s="664">
        <v>45694</v>
      </c>
      <c r="E285" s="665">
        <v>0.821759259259125</v>
      </c>
      <c r="F285" s="663" t="s">
        <v>13686</v>
      </c>
      <c r="G285" s="662">
        <v>1</v>
      </c>
      <c r="H285" s="663" t="s">
        <v>13893</v>
      </c>
      <c r="I285" s="666">
        <v>-333</v>
      </c>
      <c r="J285" s="666">
        <v>-348</v>
      </c>
      <c r="K285" s="666">
        <v>0</v>
      </c>
      <c r="L285" s="666">
        <v>-15</v>
      </c>
      <c r="M285" s="663" t="s">
        <v>13470</v>
      </c>
      <c r="N285" s="663">
        <v>18606075113</v>
      </c>
      <c r="O285" s="663" t="s">
        <v>12699</v>
      </c>
      <c r="P285" s="663" t="s">
        <v>12699</v>
      </c>
      <c r="Q285" s="663" t="s">
        <v>12699</v>
      </c>
      <c r="R285" s="663" t="s">
        <v>12699</v>
      </c>
      <c r="S285" s="663" t="s">
        <v>12699</v>
      </c>
      <c r="T285" s="663" t="s">
        <v>12699</v>
      </c>
      <c r="U285" s="663" t="s">
        <v>14232</v>
      </c>
      <c r="V285" s="666">
        <v>-348</v>
      </c>
      <c r="W285" s="664">
        <v>45694</v>
      </c>
      <c r="X285" s="665">
        <v>0.821666666666715</v>
      </c>
      <c r="Y285" s="663" t="s">
        <v>12699</v>
      </c>
      <c r="Z285" s="663" t="s">
        <v>12699</v>
      </c>
      <c r="AA285" s="663" t="s">
        <v>12699</v>
      </c>
      <c r="AB285" s="663" t="s">
        <v>12699</v>
      </c>
    </row>
    <row r="286" spans="1:28" ht="24.75" hidden="1" customHeight="1">
      <c r="A286" s="647">
        <v>285</v>
      </c>
      <c r="B286" s="648" t="s">
        <v>13677</v>
      </c>
      <c r="C286" s="648">
        <v>993181642</v>
      </c>
      <c r="D286" s="649">
        <v>45694</v>
      </c>
      <c r="E286" s="650">
        <v>0.549259259259998</v>
      </c>
      <c r="F286" s="648" t="s">
        <v>14137</v>
      </c>
      <c r="G286" s="647">
        <v>1</v>
      </c>
      <c r="H286" s="648" t="s">
        <v>13679</v>
      </c>
      <c r="I286" s="651">
        <v>-423</v>
      </c>
      <c r="J286" s="651">
        <v>-445</v>
      </c>
      <c r="K286" s="651">
        <v>0</v>
      </c>
      <c r="L286" s="651">
        <v>-22</v>
      </c>
      <c r="M286" s="648" t="s">
        <v>13376</v>
      </c>
      <c r="N286" s="648">
        <v>18566819895</v>
      </c>
      <c r="O286" s="648" t="s">
        <v>4526</v>
      </c>
      <c r="P286" s="651">
        <v>-1</v>
      </c>
      <c r="Q286" s="648" t="s">
        <v>13681</v>
      </c>
      <c r="R286" s="649">
        <v>45694</v>
      </c>
      <c r="S286" s="650">
        <v>0.550740740742185</v>
      </c>
      <c r="T286" s="648" t="s">
        <v>14233</v>
      </c>
      <c r="U286" s="648" t="s">
        <v>14234</v>
      </c>
      <c r="V286" s="651">
        <v>-445</v>
      </c>
      <c r="W286" s="649">
        <v>45694</v>
      </c>
      <c r="X286" s="650">
        <v>0.549166666667588</v>
      </c>
      <c r="Y286" s="648" t="s">
        <v>12699</v>
      </c>
      <c r="Z286" s="648" t="s">
        <v>12699</v>
      </c>
      <c r="AA286" s="648" t="s">
        <v>12699</v>
      </c>
      <c r="AB286" s="648" t="s">
        <v>12699</v>
      </c>
    </row>
    <row r="287" spans="1:28" ht="24.75" hidden="1" customHeight="1">
      <c r="A287" s="647">
        <v>286</v>
      </c>
      <c r="B287" s="648" t="s">
        <v>13677</v>
      </c>
      <c r="C287" s="648">
        <v>992970910</v>
      </c>
      <c r="D287" s="649">
        <v>45693</v>
      </c>
      <c r="E287" s="650">
        <v>0.948368055556785</v>
      </c>
      <c r="F287" s="648" t="s">
        <v>13678</v>
      </c>
      <c r="G287" s="647">
        <v>1</v>
      </c>
      <c r="H287" s="648" t="s">
        <v>13679</v>
      </c>
      <c r="I287" s="651">
        <v>-417</v>
      </c>
      <c r="J287" s="651">
        <v>-433</v>
      </c>
      <c r="K287" s="651">
        <v>0</v>
      </c>
      <c r="L287" s="651">
        <v>-16</v>
      </c>
      <c r="M287" s="648" t="s">
        <v>13465</v>
      </c>
      <c r="N287" s="648">
        <v>18810808830</v>
      </c>
      <c r="O287" s="648" t="s">
        <v>12965</v>
      </c>
      <c r="P287" s="651">
        <v>-1</v>
      </c>
      <c r="Q287" s="648" t="s">
        <v>13688</v>
      </c>
      <c r="R287" s="648" t="s">
        <v>12699</v>
      </c>
      <c r="S287" s="648" t="s">
        <v>12699</v>
      </c>
      <c r="T287" s="648" t="s">
        <v>12699</v>
      </c>
      <c r="U287" s="648" t="s">
        <v>14235</v>
      </c>
      <c r="V287" s="651">
        <v>-433</v>
      </c>
      <c r="W287" s="649">
        <v>45693</v>
      </c>
      <c r="X287" s="650">
        <v>0.948229166668171</v>
      </c>
      <c r="Y287" s="648" t="s">
        <v>12699</v>
      </c>
      <c r="Z287" s="648" t="s">
        <v>12699</v>
      </c>
      <c r="AA287" s="648" t="s">
        <v>12699</v>
      </c>
      <c r="AB287" s="648" t="s">
        <v>12699</v>
      </c>
    </row>
    <row r="288" spans="1:28" ht="24.75" hidden="1" customHeight="1">
      <c r="A288" s="647">
        <v>287</v>
      </c>
      <c r="B288" s="648" t="s">
        <v>13677</v>
      </c>
      <c r="C288" s="648">
        <v>992879198</v>
      </c>
      <c r="D288" s="649">
        <v>45693</v>
      </c>
      <c r="E288" s="650">
        <v>0.734942129631236</v>
      </c>
      <c r="F288" s="648" t="s">
        <v>13696</v>
      </c>
      <c r="G288" s="647">
        <v>1</v>
      </c>
      <c r="H288" s="648" t="s">
        <v>13679</v>
      </c>
      <c r="I288" s="651">
        <v>-483</v>
      </c>
      <c r="J288" s="651">
        <v>-498</v>
      </c>
      <c r="K288" s="651">
        <v>0</v>
      </c>
      <c r="L288" s="651">
        <v>-15</v>
      </c>
      <c r="M288" s="648" t="s">
        <v>13470</v>
      </c>
      <c r="N288" s="648">
        <v>18606075113</v>
      </c>
      <c r="O288" s="648" t="s">
        <v>12699</v>
      </c>
      <c r="P288" s="648" t="s">
        <v>12699</v>
      </c>
      <c r="Q288" s="648" t="s">
        <v>12699</v>
      </c>
      <c r="R288" s="648" t="s">
        <v>12699</v>
      </c>
      <c r="S288" s="648" t="s">
        <v>12699</v>
      </c>
      <c r="T288" s="648" t="s">
        <v>12699</v>
      </c>
      <c r="U288" s="648" t="s">
        <v>14236</v>
      </c>
      <c r="V288" s="651">
        <v>-498</v>
      </c>
      <c r="W288" s="649">
        <v>45693</v>
      </c>
      <c r="X288" s="650">
        <v>0.734861111111968</v>
      </c>
      <c r="Y288" s="648" t="s">
        <v>12699</v>
      </c>
      <c r="Z288" s="648" t="s">
        <v>12699</v>
      </c>
      <c r="AA288" s="648" t="s">
        <v>12699</v>
      </c>
      <c r="AB288" s="648" t="s">
        <v>12699</v>
      </c>
    </row>
    <row r="289" spans="1:28" ht="24.75" hidden="1" customHeight="1">
      <c r="A289" s="647">
        <v>288</v>
      </c>
      <c r="B289" s="648" t="s">
        <v>13677</v>
      </c>
      <c r="C289" s="648">
        <v>992863789</v>
      </c>
      <c r="D289" s="649">
        <v>45693</v>
      </c>
      <c r="E289" s="650">
        <v>0.734456018519268</v>
      </c>
      <c r="F289" s="648" t="s">
        <v>13686</v>
      </c>
      <c r="G289" s="647">
        <v>1</v>
      </c>
      <c r="H289" s="648" t="s">
        <v>13679</v>
      </c>
      <c r="I289" s="651">
        <v>-333</v>
      </c>
      <c r="J289" s="651">
        <v>-348</v>
      </c>
      <c r="K289" s="651">
        <v>0</v>
      </c>
      <c r="L289" s="651">
        <v>-15</v>
      </c>
      <c r="M289" s="648" t="s">
        <v>13470</v>
      </c>
      <c r="N289" s="648">
        <v>18606075113</v>
      </c>
      <c r="O289" s="648" t="s">
        <v>12699</v>
      </c>
      <c r="P289" s="648" t="s">
        <v>12699</v>
      </c>
      <c r="Q289" s="648" t="s">
        <v>12699</v>
      </c>
      <c r="R289" s="648" t="s">
        <v>12699</v>
      </c>
      <c r="S289" s="648" t="s">
        <v>12699</v>
      </c>
      <c r="T289" s="648" t="s">
        <v>12699</v>
      </c>
      <c r="U289" s="648" t="s">
        <v>14237</v>
      </c>
      <c r="V289" s="651">
        <v>-348</v>
      </c>
      <c r="W289" s="649">
        <v>45693</v>
      </c>
      <c r="X289" s="650">
        <v>0.734375</v>
      </c>
      <c r="Y289" s="648" t="s">
        <v>12699</v>
      </c>
      <c r="Z289" s="648" t="s">
        <v>12699</v>
      </c>
      <c r="AA289" s="648" t="s">
        <v>12699</v>
      </c>
      <c r="AB289" s="648" t="s">
        <v>12699</v>
      </c>
    </row>
    <row r="290" spans="1:28" ht="24.75" hidden="1" customHeight="1">
      <c r="A290" s="647">
        <v>289</v>
      </c>
      <c r="B290" s="648" t="s">
        <v>13677</v>
      </c>
      <c r="C290" s="648">
        <v>992863784</v>
      </c>
      <c r="D290" s="649">
        <v>45693</v>
      </c>
      <c r="E290" s="650">
        <v>0.734097222222772</v>
      </c>
      <c r="F290" s="648" t="s">
        <v>13686</v>
      </c>
      <c r="G290" s="647">
        <v>1</v>
      </c>
      <c r="H290" s="648" t="s">
        <v>13679</v>
      </c>
      <c r="I290" s="651">
        <v>-333</v>
      </c>
      <c r="J290" s="651">
        <v>-348</v>
      </c>
      <c r="K290" s="651">
        <v>0</v>
      </c>
      <c r="L290" s="651">
        <v>-15</v>
      </c>
      <c r="M290" s="648" t="s">
        <v>13470</v>
      </c>
      <c r="N290" s="648">
        <v>18606075113</v>
      </c>
      <c r="O290" s="648" t="s">
        <v>12699</v>
      </c>
      <c r="P290" s="648" t="s">
        <v>12699</v>
      </c>
      <c r="Q290" s="648" t="s">
        <v>12699</v>
      </c>
      <c r="R290" s="648" t="s">
        <v>12699</v>
      </c>
      <c r="S290" s="648" t="s">
        <v>12699</v>
      </c>
      <c r="T290" s="648" t="s">
        <v>12699</v>
      </c>
      <c r="U290" s="648" t="s">
        <v>14238</v>
      </c>
      <c r="V290" s="651">
        <v>-348</v>
      </c>
      <c r="W290" s="649">
        <v>45693</v>
      </c>
      <c r="X290" s="650">
        <v>0.733993055557221</v>
      </c>
      <c r="Y290" s="648" t="s">
        <v>12699</v>
      </c>
      <c r="Z290" s="648" t="s">
        <v>12699</v>
      </c>
      <c r="AA290" s="648" t="s">
        <v>12699</v>
      </c>
      <c r="AB290" s="648" t="s">
        <v>12699</v>
      </c>
    </row>
    <row r="291" spans="1:28" ht="24.75" hidden="1" customHeight="1">
      <c r="A291" s="652">
        <v>290</v>
      </c>
      <c r="B291" s="653" t="s">
        <v>13677</v>
      </c>
      <c r="C291" s="653">
        <v>992823754</v>
      </c>
      <c r="D291" s="654">
        <v>45693</v>
      </c>
      <c r="E291" s="655">
        <v>0.663703703703504</v>
      </c>
      <c r="F291" s="653" t="s">
        <v>13705</v>
      </c>
      <c r="G291" s="652">
        <v>1</v>
      </c>
      <c r="H291" s="653" t="s">
        <v>13700</v>
      </c>
      <c r="I291" s="656">
        <v>-190</v>
      </c>
      <c r="J291" s="656">
        <v>-195</v>
      </c>
      <c r="K291" s="656">
        <v>-195</v>
      </c>
      <c r="L291" s="656">
        <v>0</v>
      </c>
      <c r="M291" s="653" t="s">
        <v>4881</v>
      </c>
      <c r="N291" s="653">
        <v>18601197897</v>
      </c>
      <c r="O291" s="653" t="s">
        <v>12699</v>
      </c>
      <c r="P291" s="653" t="s">
        <v>12699</v>
      </c>
      <c r="Q291" s="653" t="s">
        <v>12699</v>
      </c>
      <c r="R291" s="653" t="s">
        <v>12699</v>
      </c>
      <c r="S291" s="653" t="s">
        <v>12699</v>
      </c>
      <c r="T291" s="653" t="s">
        <v>12699</v>
      </c>
      <c r="U291" s="653" t="s">
        <v>14239</v>
      </c>
      <c r="V291" s="656">
        <v>-195</v>
      </c>
      <c r="W291" s="654">
        <v>45693</v>
      </c>
      <c r="X291" s="655">
        <v>0.663518518518686</v>
      </c>
      <c r="Y291" s="653" t="s">
        <v>14240</v>
      </c>
      <c r="Z291" s="656">
        <v>-195</v>
      </c>
      <c r="AA291" s="654">
        <v>45693</v>
      </c>
      <c r="AB291" s="655">
        <v>0.664733796296787</v>
      </c>
    </row>
    <row r="292" spans="1:28" ht="24.75" hidden="1" customHeight="1">
      <c r="A292" s="647">
        <v>291</v>
      </c>
      <c r="B292" s="648" t="s">
        <v>13677</v>
      </c>
      <c r="C292" s="648">
        <v>992733975</v>
      </c>
      <c r="D292" s="649">
        <v>45693</v>
      </c>
      <c r="E292" s="650">
        <v>0.547546296296787</v>
      </c>
      <c r="F292" s="648" t="s">
        <v>14137</v>
      </c>
      <c r="G292" s="647">
        <v>1</v>
      </c>
      <c r="H292" s="648" t="s">
        <v>13679</v>
      </c>
      <c r="I292" s="651">
        <v>-423</v>
      </c>
      <c r="J292" s="651">
        <v>-445</v>
      </c>
      <c r="K292" s="651">
        <v>0</v>
      </c>
      <c r="L292" s="651">
        <v>-22</v>
      </c>
      <c r="M292" s="648" t="s">
        <v>13376</v>
      </c>
      <c r="N292" s="648">
        <v>18566819895</v>
      </c>
      <c r="O292" s="648" t="s">
        <v>4526</v>
      </c>
      <c r="P292" s="651">
        <v>-1</v>
      </c>
      <c r="Q292" s="648" t="s">
        <v>13681</v>
      </c>
      <c r="R292" s="649">
        <v>45693</v>
      </c>
      <c r="S292" s="650">
        <v>0.550717592592264</v>
      </c>
      <c r="T292" s="648" t="s">
        <v>14241</v>
      </c>
      <c r="U292" s="648" t="s">
        <v>14242</v>
      </c>
      <c r="V292" s="651">
        <v>-445</v>
      </c>
      <c r="W292" s="649">
        <v>45693</v>
      </c>
      <c r="X292" s="650">
        <v>0.547476851850661</v>
      </c>
      <c r="Y292" s="648" t="s">
        <v>12699</v>
      </c>
      <c r="Z292" s="648" t="s">
        <v>12699</v>
      </c>
      <c r="AA292" s="648" t="s">
        <v>12699</v>
      </c>
      <c r="AB292" s="648" t="s">
        <v>12699</v>
      </c>
    </row>
    <row r="293" spans="1:28" ht="24.75" hidden="1" customHeight="1">
      <c r="A293" s="647">
        <v>292</v>
      </c>
      <c r="B293" s="648" t="s">
        <v>13677</v>
      </c>
      <c r="C293" s="648">
        <v>992604873</v>
      </c>
      <c r="D293" s="649">
        <v>45693</v>
      </c>
      <c r="E293" s="650">
        <v>0.350555555556639</v>
      </c>
      <c r="F293" s="648" t="s">
        <v>14161</v>
      </c>
      <c r="G293" s="647">
        <v>1</v>
      </c>
      <c r="H293" s="648" t="s">
        <v>13679</v>
      </c>
      <c r="I293" s="651">
        <v>-696</v>
      </c>
      <c r="J293" s="651">
        <v>-716</v>
      </c>
      <c r="K293" s="651">
        <v>0</v>
      </c>
      <c r="L293" s="651">
        <v>-20</v>
      </c>
      <c r="M293" s="648" t="s">
        <v>14243</v>
      </c>
      <c r="N293" s="648">
        <v>13801098683</v>
      </c>
      <c r="O293" s="648" t="s">
        <v>12699</v>
      </c>
      <c r="P293" s="648" t="s">
        <v>12699</v>
      </c>
      <c r="Q293" s="648" t="s">
        <v>12699</v>
      </c>
      <c r="R293" s="648" t="s">
        <v>12699</v>
      </c>
      <c r="S293" s="648" t="s">
        <v>12699</v>
      </c>
      <c r="T293" s="648" t="s">
        <v>12699</v>
      </c>
      <c r="U293" s="648" t="s">
        <v>14244</v>
      </c>
      <c r="V293" s="651">
        <v>-716</v>
      </c>
      <c r="W293" s="649">
        <v>45693</v>
      </c>
      <c r="X293" s="650">
        <v>0.350416666668025</v>
      </c>
      <c r="Y293" s="648" t="s">
        <v>12699</v>
      </c>
      <c r="Z293" s="648" t="s">
        <v>12699</v>
      </c>
      <c r="AA293" s="648" t="s">
        <v>12699</v>
      </c>
      <c r="AB293" s="648" t="s">
        <v>12699</v>
      </c>
    </row>
    <row r="294" spans="1:28" ht="24.75" hidden="1" customHeight="1">
      <c r="A294" s="647">
        <v>293</v>
      </c>
      <c r="B294" s="648" t="s">
        <v>13677</v>
      </c>
      <c r="C294" s="648">
        <v>992350356</v>
      </c>
      <c r="D294" s="649">
        <v>45692</v>
      </c>
      <c r="E294" s="650">
        <v>0.596817129629926</v>
      </c>
      <c r="F294" s="648" t="s">
        <v>13716</v>
      </c>
      <c r="G294" s="647">
        <v>1</v>
      </c>
      <c r="H294" s="648" t="s">
        <v>13679</v>
      </c>
      <c r="I294" s="651">
        <v>-892</v>
      </c>
      <c r="J294" s="651">
        <v>-921</v>
      </c>
      <c r="K294" s="651">
        <v>0</v>
      </c>
      <c r="L294" s="651">
        <v>-29</v>
      </c>
      <c r="M294" s="648" t="s">
        <v>14245</v>
      </c>
      <c r="N294" s="648">
        <v>18653218723</v>
      </c>
      <c r="O294" s="648" t="s">
        <v>12699</v>
      </c>
      <c r="P294" s="648" t="s">
        <v>12699</v>
      </c>
      <c r="Q294" s="648" t="s">
        <v>12699</v>
      </c>
      <c r="R294" s="648" t="s">
        <v>12699</v>
      </c>
      <c r="S294" s="648" t="s">
        <v>12699</v>
      </c>
      <c r="T294" s="648" t="s">
        <v>12699</v>
      </c>
      <c r="U294" s="648" t="s">
        <v>14246</v>
      </c>
      <c r="V294" s="651">
        <v>-921</v>
      </c>
      <c r="W294" s="649">
        <v>45692</v>
      </c>
      <c r="X294" s="650">
        <v>0.596701388887596</v>
      </c>
      <c r="Y294" s="648" t="s">
        <v>12699</v>
      </c>
      <c r="Z294" s="648" t="s">
        <v>12699</v>
      </c>
      <c r="AA294" s="648" t="s">
        <v>12699</v>
      </c>
      <c r="AB294" s="648" t="s">
        <v>12699</v>
      </c>
    </row>
    <row r="295" spans="1:28" ht="24.75" hidden="1" customHeight="1">
      <c r="A295" s="647">
        <v>294</v>
      </c>
      <c r="B295" s="648" t="s">
        <v>13677</v>
      </c>
      <c r="C295" s="648">
        <v>992223274</v>
      </c>
      <c r="D295" s="649">
        <v>45692</v>
      </c>
      <c r="E295" s="650">
        <v>0.469120370369637</v>
      </c>
      <c r="F295" s="648" t="s">
        <v>14161</v>
      </c>
      <c r="G295" s="647">
        <v>1</v>
      </c>
      <c r="H295" s="648" t="s">
        <v>13679</v>
      </c>
      <c r="I295" s="651">
        <v>-696</v>
      </c>
      <c r="J295" s="651">
        <v>-716</v>
      </c>
      <c r="K295" s="651">
        <v>0</v>
      </c>
      <c r="L295" s="651">
        <v>-20</v>
      </c>
      <c r="M295" s="648" t="s">
        <v>13844</v>
      </c>
      <c r="N295" s="648">
        <v>18621541297</v>
      </c>
      <c r="O295" s="648" t="s">
        <v>4526</v>
      </c>
      <c r="P295" s="651">
        <v>-1</v>
      </c>
      <c r="Q295" s="648" t="s">
        <v>13681</v>
      </c>
      <c r="R295" s="649">
        <v>45693</v>
      </c>
      <c r="S295" s="650">
        <v>0.322951388887304</v>
      </c>
      <c r="T295" s="648" t="s">
        <v>14247</v>
      </c>
      <c r="U295" s="648" t="s">
        <v>14248</v>
      </c>
      <c r="V295" s="651">
        <v>-716</v>
      </c>
      <c r="W295" s="649">
        <v>45692</v>
      </c>
      <c r="X295" s="650">
        <v>0.468900462961756</v>
      </c>
      <c r="Y295" s="648" t="s">
        <v>12699</v>
      </c>
      <c r="Z295" s="648" t="s">
        <v>12699</v>
      </c>
      <c r="AA295" s="648" t="s">
        <v>12699</v>
      </c>
      <c r="AB295" s="648" t="s">
        <v>12699</v>
      </c>
    </row>
    <row r="296" spans="1:28" ht="24.75" hidden="1" customHeight="1">
      <c r="A296" s="647">
        <v>295</v>
      </c>
      <c r="B296" s="648" t="s">
        <v>13677</v>
      </c>
      <c r="C296" s="648">
        <v>992215301</v>
      </c>
      <c r="D296" s="649">
        <v>45692</v>
      </c>
      <c r="E296" s="650">
        <v>0.460451388888032</v>
      </c>
      <c r="F296" s="648" t="s">
        <v>14249</v>
      </c>
      <c r="G296" s="647">
        <v>1</v>
      </c>
      <c r="H296" s="648" t="s">
        <v>13679</v>
      </c>
      <c r="I296" s="651">
        <v>-557</v>
      </c>
      <c r="J296" s="651">
        <v>-577</v>
      </c>
      <c r="K296" s="651">
        <v>0</v>
      </c>
      <c r="L296" s="651">
        <v>-20</v>
      </c>
      <c r="M296" s="648" t="s">
        <v>13990</v>
      </c>
      <c r="N296" s="648">
        <v>15801020411</v>
      </c>
      <c r="O296" s="648" t="s">
        <v>4526</v>
      </c>
      <c r="P296" s="651">
        <v>-1</v>
      </c>
      <c r="Q296" s="648" t="s">
        <v>13681</v>
      </c>
      <c r="R296" s="649">
        <v>45692</v>
      </c>
      <c r="S296" s="650">
        <v>0.463229166667588</v>
      </c>
      <c r="T296" s="648" t="s">
        <v>14250</v>
      </c>
      <c r="U296" s="648" t="s">
        <v>14251</v>
      </c>
      <c r="V296" s="651">
        <v>-577</v>
      </c>
      <c r="W296" s="649">
        <v>45692</v>
      </c>
      <c r="X296" s="650">
        <v>0.460358796295623</v>
      </c>
      <c r="Y296" s="648" t="s">
        <v>12699</v>
      </c>
      <c r="Z296" s="648" t="s">
        <v>12699</v>
      </c>
      <c r="AA296" s="648" t="s">
        <v>12699</v>
      </c>
      <c r="AB296" s="648" t="s">
        <v>12699</v>
      </c>
    </row>
    <row r="297" spans="1:28" ht="24.75" hidden="1" customHeight="1">
      <c r="A297" s="647">
        <v>296</v>
      </c>
      <c r="B297" s="648" t="s">
        <v>13677</v>
      </c>
      <c r="C297" s="648">
        <v>992161430</v>
      </c>
      <c r="D297" s="649">
        <v>45692</v>
      </c>
      <c r="E297" s="650">
        <v>0.405891203703504</v>
      </c>
      <c r="F297" s="648" t="s">
        <v>14249</v>
      </c>
      <c r="G297" s="647">
        <v>1</v>
      </c>
      <c r="H297" s="648" t="s">
        <v>13679</v>
      </c>
      <c r="I297" s="651">
        <v>-557</v>
      </c>
      <c r="J297" s="651">
        <v>-577</v>
      </c>
      <c r="K297" s="651">
        <v>0</v>
      </c>
      <c r="L297" s="651">
        <v>-20</v>
      </c>
      <c r="M297" s="648" t="s">
        <v>13978</v>
      </c>
      <c r="N297" s="648">
        <v>13911302956</v>
      </c>
      <c r="O297" s="648" t="s">
        <v>4526</v>
      </c>
      <c r="P297" s="651">
        <v>-1</v>
      </c>
      <c r="Q297" s="648" t="s">
        <v>13681</v>
      </c>
      <c r="R297" s="649">
        <v>45692</v>
      </c>
      <c r="S297" s="650">
        <v>0.445937500000582</v>
      </c>
      <c r="T297" s="648" t="s">
        <v>14252</v>
      </c>
      <c r="U297" s="648" t="s">
        <v>14253</v>
      </c>
      <c r="V297" s="651">
        <v>-577</v>
      </c>
      <c r="W297" s="649">
        <v>45692</v>
      </c>
      <c r="X297" s="650">
        <v>0.405798611111095</v>
      </c>
      <c r="Y297" s="648" t="s">
        <v>12699</v>
      </c>
      <c r="Z297" s="648" t="s">
        <v>12699</v>
      </c>
      <c r="AA297" s="648" t="s">
        <v>12699</v>
      </c>
      <c r="AB297" s="648" t="s">
        <v>12699</v>
      </c>
    </row>
    <row r="298" spans="1:28" ht="24.75" hidden="1" customHeight="1">
      <c r="A298" s="647">
        <v>297</v>
      </c>
      <c r="B298" s="648" t="s">
        <v>13677</v>
      </c>
      <c r="C298" s="648">
        <v>992130816</v>
      </c>
      <c r="D298" s="649">
        <v>45692</v>
      </c>
      <c r="E298" s="650">
        <v>0.405231481479859</v>
      </c>
      <c r="F298" s="648" t="s">
        <v>14254</v>
      </c>
      <c r="G298" s="647">
        <v>1</v>
      </c>
      <c r="H298" s="648" t="s">
        <v>13679</v>
      </c>
      <c r="I298" s="651">
        <v>-464</v>
      </c>
      <c r="J298" s="651">
        <v>-484</v>
      </c>
      <c r="K298" s="651">
        <v>0</v>
      </c>
      <c r="L298" s="651">
        <v>-20</v>
      </c>
      <c r="M298" s="648" t="s">
        <v>12687</v>
      </c>
      <c r="N298" s="648">
        <v>18813938056</v>
      </c>
      <c r="O298" s="648" t="s">
        <v>4521</v>
      </c>
      <c r="P298" s="651">
        <v>-1</v>
      </c>
      <c r="Q298" s="648" t="s">
        <v>13681</v>
      </c>
      <c r="R298" s="649">
        <v>45692</v>
      </c>
      <c r="S298" s="650">
        <v>0.41045138888876</v>
      </c>
      <c r="T298" s="648" t="s">
        <v>14255</v>
      </c>
      <c r="U298" s="648" t="s">
        <v>14256</v>
      </c>
      <c r="V298" s="651">
        <v>-484</v>
      </c>
      <c r="W298" s="649">
        <v>45692</v>
      </c>
      <c r="X298" s="650">
        <v>0.405023148148757</v>
      </c>
      <c r="Y298" s="648" t="s">
        <v>12699</v>
      </c>
      <c r="Z298" s="648" t="s">
        <v>12699</v>
      </c>
      <c r="AA298" s="648" t="s">
        <v>12699</v>
      </c>
      <c r="AB298" s="648" t="s">
        <v>12699</v>
      </c>
    </row>
    <row r="299" spans="1:28" ht="24.75" hidden="1" customHeight="1">
      <c r="A299" s="647">
        <v>298</v>
      </c>
      <c r="B299" s="648" t="s">
        <v>13677</v>
      </c>
      <c r="C299" s="648">
        <v>992135689</v>
      </c>
      <c r="D299" s="649">
        <v>45692</v>
      </c>
      <c r="E299" s="650">
        <v>0.404930555556348</v>
      </c>
      <c r="F299" s="648" t="s">
        <v>14249</v>
      </c>
      <c r="G299" s="647">
        <v>1</v>
      </c>
      <c r="H299" s="648" t="s">
        <v>13679</v>
      </c>
      <c r="I299" s="651">
        <v>-557</v>
      </c>
      <c r="J299" s="651">
        <v>-577</v>
      </c>
      <c r="K299" s="651">
        <v>0</v>
      </c>
      <c r="L299" s="651">
        <v>-20</v>
      </c>
      <c r="M299" s="648" t="s">
        <v>13978</v>
      </c>
      <c r="N299" s="648">
        <v>13911302956</v>
      </c>
      <c r="O299" s="648" t="s">
        <v>4526</v>
      </c>
      <c r="P299" s="651">
        <v>-1</v>
      </c>
      <c r="Q299" s="648" t="s">
        <v>13681</v>
      </c>
      <c r="R299" s="649">
        <v>45692</v>
      </c>
      <c r="S299" s="650">
        <v>0.445914351850661</v>
      </c>
      <c r="T299" s="648" t="s">
        <v>14257</v>
      </c>
      <c r="U299" s="648" t="s">
        <v>14258</v>
      </c>
      <c r="V299" s="651">
        <v>-577</v>
      </c>
      <c r="W299" s="649">
        <v>45692</v>
      </c>
      <c r="X299" s="650">
        <v>0.404791666667734</v>
      </c>
      <c r="Y299" s="648" t="s">
        <v>12699</v>
      </c>
      <c r="Z299" s="648" t="s">
        <v>12699</v>
      </c>
      <c r="AA299" s="648" t="s">
        <v>12699</v>
      </c>
      <c r="AB299" s="648" t="s">
        <v>12699</v>
      </c>
    </row>
    <row r="300" spans="1:28" ht="24.75" hidden="1" customHeight="1">
      <c r="A300" s="647">
        <v>299</v>
      </c>
      <c r="B300" s="648" t="s">
        <v>13677</v>
      </c>
      <c r="C300" s="648">
        <v>992061964</v>
      </c>
      <c r="D300" s="649">
        <v>45692</v>
      </c>
      <c r="E300" s="650">
        <v>0.36788194444307</v>
      </c>
      <c r="F300" s="648" t="s">
        <v>14259</v>
      </c>
      <c r="G300" s="647">
        <v>1</v>
      </c>
      <c r="H300" s="648" t="s">
        <v>13679</v>
      </c>
      <c r="I300" s="651">
        <v>-650</v>
      </c>
      <c r="J300" s="651">
        <v>-670</v>
      </c>
      <c r="K300" s="651">
        <v>0</v>
      </c>
      <c r="L300" s="651">
        <v>-20</v>
      </c>
      <c r="M300" s="648" t="s">
        <v>14260</v>
      </c>
      <c r="N300" s="648">
        <v>13345519009</v>
      </c>
      <c r="O300" s="648" t="s">
        <v>4526</v>
      </c>
      <c r="P300" s="651">
        <v>-1</v>
      </c>
      <c r="Q300" s="648" t="s">
        <v>13681</v>
      </c>
      <c r="R300" s="649">
        <v>45692</v>
      </c>
      <c r="S300" s="650">
        <v>0.372951388890215</v>
      </c>
      <c r="T300" s="648" t="s">
        <v>14261</v>
      </c>
      <c r="U300" s="648" t="s">
        <v>14262</v>
      </c>
      <c r="V300" s="651">
        <v>-670</v>
      </c>
      <c r="W300" s="649">
        <v>45692</v>
      </c>
      <c r="X300" s="650">
        <v>0.367812500000582</v>
      </c>
      <c r="Y300" s="648" t="s">
        <v>12699</v>
      </c>
      <c r="Z300" s="648" t="s">
        <v>12699</v>
      </c>
      <c r="AA300" s="648" t="s">
        <v>12699</v>
      </c>
      <c r="AB300" s="648" t="s">
        <v>12699</v>
      </c>
    </row>
    <row r="301" spans="1:28" ht="24.75" hidden="1" customHeight="1">
      <c r="A301" s="647">
        <v>300</v>
      </c>
      <c r="B301" s="648" t="s">
        <v>13677</v>
      </c>
      <c r="C301" s="648">
        <v>992061846</v>
      </c>
      <c r="D301" s="649">
        <v>45692</v>
      </c>
      <c r="E301" s="650">
        <v>0.357881944444671</v>
      </c>
      <c r="F301" s="648" t="s">
        <v>14254</v>
      </c>
      <c r="G301" s="647">
        <v>1</v>
      </c>
      <c r="H301" s="648" t="s">
        <v>13679</v>
      </c>
      <c r="I301" s="651">
        <v>-464</v>
      </c>
      <c r="J301" s="651">
        <v>-484</v>
      </c>
      <c r="K301" s="651">
        <v>0</v>
      </c>
      <c r="L301" s="651">
        <v>-20</v>
      </c>
      <c r="M301" s="648" t="s">
        <v>13585</v>
      </c>
      <c r="N301" s="648">
        <v>18616021885</v>
      </c>
      <c r="O301" s="648" t="s">
        <v>4659</v>
      </c>
      <c r="P301" s="651">
        <v>-1</v>
      </c>
      <c r="Q301" s="648" t="s">
        <v>13681</v>
      </c>
      <c r="R301" s="649">
        <v>45692</v>
      </c>
      <c r="S301" s="650">
        <v>0.37850694444569</v>
      </c>
      <c r="T301" s="648" t="s">
        <v>14263</v>
      </c>
      <c r="U301" s="648" t="s">
        <v>14264</v>
      </c>
      <c r="V301" s="651">
        <v>-484</v>
      </c>
      <c r="W301" s="649">
        <v>45692</v>
      </c>
      <c r="X301" s="650">
        <v>0.357754629629199</v>
      </c>
      <c r="Y301" s="648" t="s">
        <v>12699</v>
      </c>
      <c r="Z301" s="648" t="s">
        <v>12699</v>
      </c>
      <c r="AA301" s="648" t="s">
        <v>12699</v>
      </c>
      <c r="AB301" s="648" t="s">
        <v>12699</v>
      </c>
    </row>
    <row r="302" spans="1:28" ht="24.75" hidden="1" customHeight="1">
      <c r="A302" s="647">
        <v>301</v>
      </c>
      <c r="B302" s="648" t="s">
        <v>13677</v>
      </c>
      <c r="C302" s="648">
        <v>992061615</v>
      </c>
      <c r="D302" s="649">
        <v>45692</v>
      </c>
      <c r="E302" s="650">
        <v>0.339212962964666</v>
      </c>
      <c r="F302" s="648" t="s">
        <v>14249</v>
      </c>
      <c r="G302" s="647">
        <v>1</v>
      </c>
      <c r="H302" s="648" t="s">
        <v>13679</v>
      </c>
      <c r="I302" s="651">
        <v>-557</v>
      </c>
      <c r="J302" s="651">
        <v>-577</v>
      </c>
      <c r="K302" s="651">
        <v>0</v>
      </c>
      <c r="L302" s="651">
        <v>-20</v>
      </c>
      <c r="M302" s="648" t="s">
        <v>13982</v>
      </c>
      <c r="N302" s="648">
        <v>18510881279</v>
      </c>
      <c r="O302" s="648" t="s">
        <v>12699</v>
      </c>
      <c r="P302" s="648" t="s">
        <v>12699</v>
      </c>
      <c r="Q302" s="648" t="s">
        <v>12699</v>
      </c>
      <c r="R302" s="648" t="s">
        <v>12699</v>
      </c>
      <c r="S302" s="648" t="s">
        <v>12699</v>
      </c>
      <c r="T302" s="648" t="s">
        <v>12699</v>
      </c>
      <c r="U302" s="648" t="s">
        <v>14265</v>
      </c>
      <c r="V302" s="651">
        <v>-577</v>
      </c>
      <c r="W302" s="649">
        <v>45692</v>
      </c>
      <c r="X302" s="650">
        <v>0.339131944445398</v>
      </c>
      <c r="Y302" s="648" t="s">
        <v>12699</v>
      </c>
      <c r="Z302" s="648" t="s">
        <v>12699</v>
      </c>
      <c r="AA302" s="648" t="s">
        <v>12699</v>
      </c>
      <c r="AB302" s="648" t="s">
        <v>12699</v>
      </c>
    </row>
    <row r="303" spans="1:28" ht="24.75" hidden="1" customHeight="1">
      <c r="A303" s="647">
        <v>302</v>
      </c>
      <c r="B303" s="648" t="s">
        <v>13677</v>
      </c>
      <c r="C303" s="648">
        <v>992086308</v>
      </c>
      <c r="D303" s="649">
        <v>45692</v>
      </c>
      <c r="E303" s="650">
        <v>0.32430555555402</v>
      </c>
      <c r="F303" s="648" t="s">
        <v>14249</v>
      </c>
      <c r="G303" s="647">
        <v>1</v>
      </c>
      <c r="H303" s="648" t="s">
        <v>13679</v>
      </c>
      <c r="I303" s="651">
        <v>-557</v>
      </c>
      <c r="J303" s="651">
        <v>-577</v>
      </c>
      <c r="K303" s="651">
        <v>0</v>
      </c>
      <c r="L303" s="651">
        <v>-20</v>
      </c>
      <c r="M303" s="648" t="s">
        <v>13539</v>
      </c>
      <c r="N303" s="648">
        <v>17710488896</v>
      </c>
      <c r="O303" s="648" t="s">
        <v>4526</v>
      </c>
      <c r="P303" s="651">
        <v>-1</v>
      </c>
      <c r="Q303" s="648" t="s">
        <v>13681</v>
      </c>
      <c r="R303" s="649">
        <v>45692</v>
      </c>
      <c r="S303" s="650">
        <v>0.357662037036789</v>
      </c>
      <c r="T303" s="648" t="s">
        <v>14266</v>
      </c>
      <c r="U303" s="648" t="s">
        <v>14267</v>
      </c>
      <c r="V303" s="651">
        <v>-577</v>
      </c>
      <c r="W303" s="649">
        <v>45692</v>
      </c>
      <c r="X303" s="650">
        <v>0.32422453703839</v>
      </c>
      <c r="Y303" s="648" t="s">
        <v>12699</v>
      </c>
      <c r="Z303" s="648" t="s">
        <v>12699</v>
      </c>
      <c r="AA303" s="648" t="s">
        <v>12699</v>
      </c>
      <c r="AB303" s="648" t="s">
        <v>12699</v>
      </c>
    </row>
    <row r="304" spans="1:28" ht="24.75" hidden="1" customHeight="1">
      <c r="A304" s="652">
        <v>303</v>
      </c>
      <c r="B304" s="653" t="s">
        <v>13677</v>
      </c>
      <c r="C304" s="653">
        <v>991975923</v>
      </c>
      <c r="D304" s="654">
        <v>45691</v>
      </c>
      <c r="E304" s="655">
        <v>0.945011574072851</v>
      </c>
      <c r="F304" s="653" t="s">
        <v>14259</v>
      </c>
      <c r="G304" s="652">
        <v>1</v>
      </c>
      <c r="H304" s="653" t="s">
        <v>13700</v>
      </c>
      <c r="I304" s="656">
        <v>-650</v>
      </c>
      <c r="J304" s="656">
        <v>-670</v>
      </c>
      <c r="K304" s="656">
        <v>-670</v>
      </c>
      <c r="L304" s="656">
        <v>0</v>
      </c>
      <c r="M304" s="653" t="s">
        <v>5349</v>
      </c>
      <c r="N304" s="653">
        <v>17701330061</v>
      </c>
      <c r="O304" s="653" t="s">
        <v>12699</v>
      </c>
      <c r="P304" s="653" t="s">
        <v>12699</v>
      </c>
      <c r="Q304" s="653" t="s">
        <v>12699</v>
      </c>
      <c r="R304" s="653" t="s">
        <v>12699</v>
      </c>
      <c r="S304" s="653" t="s">
        <v>12699</v>
      </c>
      <c r="T304" s="653" t="s">
        <v>12699</v>
      </c>
      <c r="U304" s="653" t="s">
        <v>14268</v>
      </c>
      <c r="V304" s="656">
        <v>-670</v>
      </c>
      <c r="W304" s="654">
        <v>45691</v>
      </c>
      <c r="X304" s="655">
        <v>0.944918981480441</v>
      </c>
      <c r="Y304" s="653" t="s">
        <v>14269</v>
      </c>
      <c r="Z304" s="656">
        <v>-670</v>
      </c>
      <c r="AA304" s="654">
        <v>45691</v>
      </c>
      <c r="AB304" s="655">
        <v>0.94671296296292</v>
      </c>
    </row>
    <row r="305" spans="1:28" ht="24.75" hidden="1" customHeight="1">
      <c r="A305" s="652">
        <v>304</v>
      </c>
      <c r="B305" s="653" t="s">
        <v>13677</v>
      </c>
      <c r="C305" s="653">
        <v>991975516</v>
      </c>
      <c r="D305" s="654">
        <v>45691</v>
      </c>
      <c r="E305" s="655">
        <v>0.925034722222336</v>
      </c>
      <c r="F305" s="653" t="s">
        <v>14270</v>
      </c>
      <c r="G305" s="652">
        <v>1</v>
      </c>
      <c r="H305" s="653" t="s">
        <v>13700</v>
      </c>
      <c r="I305" s="656">
        <v>-210</v>
      </c>
      <c r="J305" s="656">
        <v>-215</v>
      </c>
      <c r="K305" s="656">
        <v>-215</v>
      </c>
      <c r="L305" s="656">
        <v>0</v>
      </c>
      <c r="M305" s="653" t="s">
        <v>4881</v>
      </c>
      <c r="N305" s="653">
        <v>18601197897</v>
      </c>
      <c r="O305" s="653" t="s">
        <v>12699</v>
      </c>
      <c r="P305" s="653" t="s">
        <v>12699</v>
      </c>
      <c r="Q305" s="653" t="s">
        <v>12699</v>
      </c>
      <c r="R305" s="653" t="s">
        <v>12699</v>
      </c>
      <c r="S305" s="653" t="s">
        <v>12699</v>
      </c>
      <c r="T305" s="653" t="s">
        <v>12699</v>
      </c>
      <c r="U305" s="653" t="s">
        <v>14271</v>
      </c>
      <c r="V305" s="656">
        <v>-215</v>
      </c>
      <c r="W305" s="654">
        <v>45691</v>
      </c>
      <c r="X305" s="655">
        <v>0.924953703703068</v>
      </c>
      <c r="Y305" s="653" t="s">
        <v>14272</v>
      </c>
      <c r="Z305" s="656">
        <v>-215</v>
      </c>
      <c r="AA305" s="654">
        <v>45691</v>
      </c>
      <c r="AB305" s="655">
        <v>0.926469907408318</v>
      </c>
    </row>
    <row r="306" spans="1:28" ht="24.75" hidden="1" customHeight="1">
      <c r="A306" s="647">
        <v>305</v>
      </c>
      <c r="B306" s="648" t="s">
        <v>13677</v>
      </c>
      <c r="C306" s="648">
        <v>991449767</v>
      </c>
      <c r="D306" s="649">
        <v>45691</v>
      </c>
      <c r="E306" s="650">
        <v>0.416724537037226</v>
      </c>
      <c r="F306" s="648" t="s">
        <v>14273</v>
      </c>
      <c r="G306" s="647">
        <v>1</v>
      </c>
      <c r="H306" s="648" t="s">
        <v>13679</v>
      </c>
      <c r="I306" s="651">
        <v>-976</v>
      </c>
      <c r="J306" s="651">
        <v>-996</v>
      </c>
      <c r="K306" s="651">
        <v>0</v>
      </c>
      <c r="L306" s="651">
        <v>-20</v>
      </c>
      <c r="M306" s="648" t="s">
        <v>13585</v>
      </c>
      <c r="N306" s="648">
        <v>18616021885</v>
      </c>
      <c r="O306" s="648" t="s">
        <v>4659</v>
      </c>
      <c r="P306" s="651">
        <v>-1</v>
      </c>
      <c r="Q306" s="648" t="s">
        <v>13681</v>
      </c>
      <c r="R306" s="649">
        <v>45691</v>
      </c>
      <c r="S306" s="650">
        <v>0.422962962962629</v>
      </c>
      <c r="T306" s="648" t="s">
        <v>14274</v>
      </c>
      <c r="U306" s="648" t="s">
        <v>14275</v>
      </c>
      <c r="V306" s="651">
        <v>-996</v>
      </c>
      <c r="W306" s="649">
        <v>45691</v>
      </c>
      <c r="X306" s="650">
        <v>0.416597222221753</v>
      </c>
      <c r="Y306" s="648" t="s">
        <v>12699</v>
      </c>
      <c r="Z306" s="648" t="s">
        <v>12699</v>
      </c>
      <c r="AA306" s="648" t="s">
        <v>12699</v>
      </c>
      <c r="AB306" s="648" t="s">
        <v>12699</v>
      </c>
    </row>
    <row r="307" spans="1:28" ht="24.75" hidden="1" customHeight="1">
      <c r="A307" s="647">
        <v>306</v>
      </c>
      <c r="B307" s="648" t="s">
        <v>13677</v>
      </c>
      <c r="C307" s="648">
        <v>991441136</v>
      </c>
      <c r="D307" s="649">
        <v>45691</v>
      </c>
      <c r="E307" s="650">
        <v>0.384293981482188</v>
      </c>
      <c r="F307" s="648" t="s">
        <v>14249</v>
      </c>
      <c r="G307" s="647">
        <v>1</v>
      </c>
      <c r="H307" s="648" t="s">
        <v>13679</v>
      </c>
      <c r="I307" s="651">
        <v>-557</v>
      </c>
      <c r="J307" s="651">
        <v>-577</v>
      </c>
      <c r="K307" s="651">
        <v>0</v>
      </c>
      <c r="L307" s="651">
        <v>-20</v>
      </c>
      <c r="M307" s="648" t="s">
        <v>13990</v>
      </c>
      <c r="N307" s="648">
        <v>15801020411</v>
      </c>
      <c r="O307" s="648" t="s">
        <v>4526</v>
      </c>
      <c r="P307" s="651">
        <v>-1</v>
      </c>
      <c r="Q307" s="648" t="s">
        <v>13681</v>
      </c>
      <c r="R307" s="649">
        <v>45691</v>
      </c>
      <c r="S307" s="650">
        <v>0.421562499999709</v>
      </c>
      <c r="T307" s="648" t="s">
        <v>14276</v>
      </c>
      <c r="U307" s="648" t="s">
        <v>14277</v>
      </c>
      <c r="V307" s="651">
        <v>-577</v>
      </c>
      <c r="W307" s="649">
        <v>45691</v>
      </c>
      <c r="X307" s="650">
        <v>0.384189814812999</v>
      </c>
      <c r="Y307" s="648" t="s">
        <v>12699</v>
      </c>
      <c r="Z307" s="648" t="s">
        <v>12699</v>
      </c>
      <c r="AA307" s="648" t="s">
        <v>12699</v>
      </c>
      <c r="AB307" s="648" t="s">
        <v>12699</v>
      </c>
    </row>
    <row r="308" spans="1:28" ht="24.75" hidden="1" customHeight="1">
      <c r="A308" s="647">
        <v>307</v>
      </c>
      <c r="B308" s="648" t="s">
        <v>13677</v>
      </c>
      <c r="C308" s="648">
        <v>991416603</v>
      </c>
      <c r="D308" s="649">
        <v>45691</v>
      </c>
      <c r="E308" s="650">
        <v>0.358831018518686</v>
      </c>
      <c r="F308" s="648" t="s">
        <v>14254</v>
      </c>
      <c r="G308" s="647">
        <v>1</v>
      </c>
      <c r="H308" s="648" t="s">
        <v>13679</v>
      </c>
      <c r="I308" s="651">
        <v>-464</v>
      </c>
      <c r="J308" s="651">
        <v>-484</v>
      </c>
      <c r="K308" s="651">
        <v>0</v>
      </c>
      <c r="L308" s="651">
        <v>-20</v>
      </c>
      <c r="M308" s="648" t="s">
        <v>14278</v>
      </c>
      <c r="N308" s="648">
        <v>13545689980</v>
      </c>
      <c r="O308" s="648" t="s">
        <v>4498</v>
      </c>
      <c r="P308" s="651">
        <v>-1</v>
      </c>
      <c r="Q308" s="648" t="s">
        <v>13681</v>
      </c>
      <c r="R308" s="649">
        <v>45691</v>
      </c>
      <c r="S308" s="650">
        <v>0.363240740742185</v>
      </c>
      <c r="T308" s="648" t="s">
        <v>14279</v>
      </c>
      <c r="U308" s="648" t="s">
        <v>14280</v>
      </c>
      <c r="V308" s="651">
        <v>-484</v>
      </c>
      <c r="W308" s="649">
        <v>45691</v>
      </c>
      <c r="X308" s="650">
        <v>0.358749999999418</v>
      </c>
      <c r="Y308" s="648" t="s">
        <v>12699</v>
      </c>
      <c r="Z308" s="648" t="s">
        <v>12699</v>
      </c>
      <c r="AA308" s="648" t="s">
        <v>12699</v>
      </c>
      <c r="AB308" s="648" t="s">
        <v>12699</v>
      </c>
    </row>
    <row r="309" spans="1:28" ht="24.75" hidden="1" customHeight="1">
      <c r="A309" s="647">
        <v>308</v>
      </c>
      <c r="B309" s="648" t="s">
        <v>13677</v>
      </c>
      <c r="C309" s="648">
        <v>991280170</v>
      </c>
      <c r="D309" s="649">
        <v>45690</v>
      </c>
      <c r="E309" s="650">
        <v>0.880659722221026</v>
      </c>
      <c r="F309" s="648" t="s">
        <v>14281</v>
      </c>
      <c r="G309" s="647">
        <v>1</v>
      </c>
      <c r="H309" s="648" t="s">
        <v>13679</v>
      </c>
      <c r="I309" s="651">
        <v>-1264</v>
      </c>
      <c r="J309" s="651">
        <v>-1284</v>
      </c>
      <c r="K309" s="651">
        <v>0</v>
      </c>
      <c r="L309" s="651">
        <v>-20</v>
      </c>
      <c r="M309" s="648" t="s">
        <v>14282</v>
      </c>
      <c r="N309" s="648">
        <v>13520680789</v>
      </c>
      <c r="O309" s="648" t="s">
        <v>12699</v>
      </c>
      <c r="P309" s="648" t="s">
        <v>12699</v>
      </c>
      <c r="Q309" s="648" t="s">
        <v>12699</v>
      </c>
      <c r="R309" s="648" t="s">
        <v>12699</v>
      </c>
      <c r="S309" s="648" t="s">
        <v>12699</v>
      </c>
      <c r="T309" s="648" t="s">
        <v>12699</v>
      </c>
      <c r="U309" s="648" t="s">
        <v>14283</v>
      </c>
      <c r="V309" s="651">
        <v>-1284</v>
      </c>
      <c r="W309" s="649">
        <v>45690</v>
      </c>
      <c r="X309" s="650">
        <v>0.880555555555475</v>
      </c>
      <c r="Y309" s="648" t="s">
        <v>12699</v>
      </c>
      <c r="Z309" s="648" t="s">
        <v>12699</v>
      </c>
      <c r="AA309" s="648" t="s">
        <v>12699</v>
      </c>
      <c r="AB309" s="648" t="s">
        <v>12699</v>
      </c>
    </row>
    <row r="310" spans="1:28" ht="24.75" hidden="1" customHeight="1">
      <c r="A310" s="647">
        <v>309</v>
      </c>
      <c r="B310" s="648" t="s">
        <v>13677</v>
      </c>
      <c r="C310" s="648">
        <v>991264866</v>
      </c>
      <c r="D310" s="649">
        <v>45690</v>
      </c>
      <c r="E310" s="650">
        <v>0.880370370370656</v>
      </c>
      <c r="F310" s="648" t="s">
        <v>14281</v>
      </c>
      <c r="G310" s="647">
        <v>1</v>
      </c>
      <c r="H310" s="648" t="s">
        <v>13679</v>
      </c>
      <c r="I310" s="651">
        <v>-1264</v>
      </c>
      <c r="J310" s="651">
        <v>-1284</v>
      </c>
      <c r="K310" s="651">
        <v>0</v>
      </c>
      <c r="L310" s="651">
        <v>-20</v>
      </c>
      <c r="M310" s="648" t="s">
        <v>14284</v>
      </c>
      <c r="N310" s="648">
        <v>13520680789</v>
      </c>
      <c r="O310" s="648" t="s">
        <v>12699</v>
      </c>
      <c r="P310" s="648" t="s">
        <v>12699</v>
      </c>
      <c r="Q310" s="648" t="s">
        <v>12699</v>
      </c>
      <c r="R310" s="648" t="s">
        <v>12699</v>
      </c>
      <c r="S310" s="648" t="s">
        <v>12699</v>
      </c>
      <c r="T310" s="648" t="s">
        <v>12699</v>
      </c>
      <c r="U310" s="648" t="s">
        <v>14285</v>
      </c>
      <c r="V310" s="651">
        <v>-1284</v>
      </c>
      <c r="W310" s="649">
        <v>45690</v>
      </c>
      <c r="X310" s="650">
        <v>0.880266203705105</v>
      </c>
      <c r="Y310" s="648" t="s">
        <v>12699</v>
      </c>
      <c r="Z310" s="648" t="s">
        <v>12699</v>
      </c>
      <c r="AA310" s="648" t="s">
        <v>12699</v>
      </c>
      <c r="AB310" s="648" t="s">
        <v>12699</v>
      </c>
    </row>
    <row r="311" spans="1:28" ht="24.75" hidden="1" customHeight="1">
      <c r="A311" s="647">
        <v>310</v>
      </c>
      <c r="B311" s="648" t="s">
        <v>13677</v>
      </c>
      <c r="C311" s="648">
        <v>991258337</v>
      </c>
      <c r="D311" s="649">
        <v>45690</v>
      </c>
      <c r="E311" s="650">
        <v>0.853194444443943</v>
      </c>
      <c r="F311" s="648" t="s">
        <v>14281</v>
      </c>
      <c r="G311" s="647">
        <v>1</v>
      </c>
      <c r="H311" s="648" t="s">
        <v>13679</v>
      </c>
      <c r="I311" s="651">
        <v>-1264</v>
      </c>
      <c r="J311" s="651">
        <v>-1284</v>
      </c>
      <c r="K311" s="651">
        <v>0</v>
      </c>
      <c r="L311" s="651">
        <v>-20</v>
      </c>
      <c r="M311" s="648" t="s">
        <v>14243</v>
      </c>
      <c r="N311" s="648">
        <v>13801098683</v>
      </c>
      <c r="O311" s="648" t="s">
        <v>12699</v>
      </c>
      <c r="P311" s="648" t="s">
        <v>12699</v>
      </c>
      <c r="Q311" s="648" t="s">
        <v>12699</v>
      </c>
      <c r="R311" s="648" t="s">
        <v>12699</v>
      </c>
      <c r="S311" s="648" t="s">
        <v>12699</v>
      </c>
      <c r="T311" s="648" t="s">
        <v>12699</v>
      </c>
      <c r="U311" s="648" t="s">
        <v>14286</v>
      </c>
      <c r="V311" s="651">
        <v>-1284</v>
      </c>
      <c r="W311" s="649">
        <v>45690</v>
      </c>
      <c r="X311" s="650">
        <v>0.853055555555329</v>
      </c>
      <c r="Y311" s="648" t="s">
        <v>12699</v>
      </c>
      <c r="Z311" s="648" t="s">
        <v>12699</v>
      </c>
      <c r="AA311" s="648" t="s">
        <v>12699</v>
      </c>
      <c r="AB311" s="648" t="s">
        <v>12699</v>
      </c>
    </row>
    <row r="312" spans="1:28" ht="24.75" hidden="1" customHeight="1">
      <c r="A312" s="647">
        <v>311</v>
      </c>
      <c r="B312" s="648" t="s">
        <v>13677</v>
      </c>
      <c r="C312" s="648">
        <v>991132630</v>
      </c>
      <c r="D312" s="649">
        <v>45690</v>
      </c>
      <c r="E312" s="650">
        <v>0.704942129628762</v>
      </c>
      <c r="F312" s="648" t="s">
        <v>14249</v>
      </c>
      <c r="G312" s="647">
        <v>1</v>
      </c>
      <c r="H312" s="648" t="s">
        <v>13679</v>
      </c>
      <c r="I312" s="651">
        <v>-557</v>
      </c>
      <c r="J312" s="651">
        <v>-577</v>
      </c>
      <c r="K312" s="651">
        <v>0</v>
      </c>
      <c r="L312" s="651">
        <v>-20</v>
      </c>
      <c r="M312" s="648" t="s">
        <v>13978</v>
      </c>
      <c r="N312" s="648">
        <v>13911302956</v>
      </c>
      <c r="O312" s="648" t="s">
        <v>4526</v>
      </c>
      <c r="P312" s="651">
        <v>-1</v>
      </c>
      <c r="Q312" s="648" t="s">
        <v>13681</v>
      </c>
      <c r="R312" s="649">
        <v>45691</v>
      </c>
      <c r="S312" s="650">
        <v>0.431307870370802</v>
      </c>
      <c r="T312" s="648" t="s">
        <v>14287</v>
      </c>
      <c r="U312" s="648" t="s">
        <v>14288</v>
      </c>
      <c r="V312" s="651">
        <v>-577</v>
      </c>
      <c r="W312" s="649">
        <v>45690</v>
      </c>
      <c r="X312" s="650">
        <v>0.70481481481329</v>
      </c>
      <c r="Y312" s="648" t="s">
        <v>12699</v>
      </c>
      <c r="Z312" s="648" t="s">
        <v>12699</v>
      </c>
      <c r="AA312" s="648" t="s">
        <v>12699</v>
      </c>
      <c r="AB312" s="648" t="s">
        <v>12699</v>
      </c>
    </row>
    <row r="313" spans="1:28" ht="24.75" hidden="1" customHeight="1">
      <c r="A313" s="647">
        <v>312</v>
      </c>
      <c r="B313" s="648" t="s">
        <v>13677</v>
      </c>
      <c r="C313" s="648">
        <v>991144366</v>
      </c>
      <c r="D313" s="649">
        <v>45690</v>
      </c>
      <c r="E313" s="650">
        <v>0.704571759259125</v>
      </c>
      <c r="F313" s="648" t="s">
        <v>14249</v>
      </c>
      <c r="G313" s="647">
        <v>1</v>
      </c>
      <c r="H313" s="648" t="s">
        <v>13679</v>
      </c>
      <c r="I313" s="651">
        <v>-557</v>
      </c>
      <c r="J313" s="651">
        <v>-577</v>
      </c>
      <c r="K313" s="651">
        <v>0</v>
      </c>
      <c r="L313" s="651">
        <v>-20</v>
      </c>
      <c r="M313" s="648" t="s">
        <v>13978</v>
      </c>
      <c r="N313" s="648">
        <v>13911302956</v>
      </c>
      <c r="O313" s="648" t="s">
        <v>4526</v>
      </c>
      <c r="P313" s="651">
        <v>-1</v>
      </c>
      <c r="Q313" s="648" t="s">
        <v>13681</v>
      </c>
      <c r="R313" s="649">
        <v>45691</v>
      </c>
      <c r="S313" s="650">
        <v>0.43128472222088</v>
      </c>
      <c r="T313" s="648" t="s">
        <v>14289</v>
      </c>
      <c r="U313" s="648" t="s">
        <v>14290</v>
      </c>
      <c r="V313" s="651">
        <v>-577</v>
      </c>
      <c r="W313" s="649">
        <v>45690</v>
      </c>
      <c r="X313" s="650">
        <v>0.704490740739857</v>
      </c>
      <c r="Y313" s="648" t="s">
        <v>12699</v>
      </c>
      <c r="Z313" s="648" t="s">
        <v>12699</v>
      </c>
      <c r="AA313" s="648" t="s">
        <v>12699</v>
      </c>
      <c r="AB313" s="648" t="s">
        <v>12699</v>
      </c>
    </row>
    <row r="314" spans="1:28" ht="24.75" hidden="1" customHeight="1">
      <c r="A314" s="647">
        <v>313</v>
      </c>
      <c r="B314" s="648" t="s">
        <v>13677</v>
      </c>
      <c r="C314" s="648">
        <v>990909642</v>
      </c>
      <c r="D314" s="649">
        <v>45690</v>
      </c>
      <c r="E314" s="650">
        <v>0.51122685185328</v>
      </c>
      <c r="F314" s="648" t="s">
        <v>14254</v>
      </c>
      <c r="G314" s="647">
        <v>1</v>
      </c>
      <c r="H314" s="648" t="s">
        <v>13679</v>
      </c>
      <c r="I314" s="651">
        <v>-464</v>
      </c>
      <c r="J314" s="651">
        <v>-484</v>
      </c>
      <c r="K314" s="651">
        <v>0</v>
      </c>
      <c r="L314" s="651">
        <v>-20</v>
      </c>
      <c r="M314" s="648" t="s">
        <v>13585</v>
      </c>
      <c r="N314" s="648">
        <v>18616021885</v>
      </c>
      <c r="O314" s="648" t="s">
        <v>4659</v>
      </c>
      <c r="P314" s="651">
        <v>-1</v>
      </c>
      <c r="Q314" s="648" t="s">
        <v>13681</v>
      </c>
      <c r="R314" s="649">
        <v>45690</v>
      </c>
      <c r="S314" s="650">
        <v>0.516064814815764</v>
      </c>
      <c r="T314" s="648" t="s">
        <v>14291</v>
      </c>
      <c r="U314" s="648" t="s">
        <v>14292</v>
      </c>
      <c r="V314" s="651">
        <v>-484</v>
      </c>
      <c r="W314" s="649">
        <v>45690</v>
      </c>
      <c r="X314" s="650">
        <v>0.511053240741603</v>
      </c>
      <c r="Y314" s="648" t="s">
        <v>12699</v>
      </c>
      <c r="Z314" s="648" t="s">
        <v>12699</v>
      </c>
      <c r="AA314" s="648" t="s">
        <v>12699</v>
      </c>
      <c r="AB314" s="648" t="s">
        <v>12699</v>
      </c>
    </row>
    <row r="315" spans="1:28" ht="24.75" hidden="1" customHeight="1">
      <c r="A315" s="647">
        <v>314</v>
      </c>
      <c r="B315" s="648" t="s">
        <v>13677</v>
      </c>
      <c r="C315" s="648">
        <v>990911159</v>
      </c>
      <c r="D315" s="649">
        <v>45690</v>
      </c>
      <c r="E315" s="650">
        <v>0.498414351852262</v>
      </c>
      <c r="F315" s="648" t="s">
        <v>14254</v>
      </c>
      <c r="G315" s="647">
        <v>1</v>
      </c>
      <c r="H315" s="648" t="s">
        <v>13679</v>
      </c>
      <c r="I315" s="651">
        <v>-464</v>
      </c>
      <c r="J315" s="651">
        <v>-484</v>
      </c>
      <c r="K315" s="651">
        <v>0</v>
      </c>
      <c r="L315" s="651">
        <v>-20</v>
      </c>
      <c r="M315" s="648" t="s">
        <v>14293</v>
      </c>
      <c r="N315" s="648">
        <v>13683199775</v>
      </c>
      <c r="O315" s="648" t="s">
        <v>12699</v>
      </c>
      <c r="P315" s="648" t="s">
        <v>12699</v>
      </c>
      <c r="Q315" s="648" t="s">
        <v>12699</v>
      </c>
      <c r="R315" s="648" t="s">
        <v>12699</v>
      </c>
      <c r="S315" s="648" t="s">
        <v>12699</v>
      </c>
      <c r="T315" s="648" t="s">
        <v>12699</v>
      </c>
      <c r="U315" s="648" t="s">
        <v>14294</v>
      </c>
      <c r="V315" s="651">
        <v>-484</v>
      </c>
      <c r="W315" s="649">
        <v>45690</v>
      </c>
      <c r="X315" s="650">
        <v>0.498321759259852</v>
      </c>
      <c r="Y315" s="648" t="s">
        <v>12699</v>
      </c>
      <c r="Z315" s="648" t="s">
        <v>12699</v>
      </c>
      <c r="AA315" s="648" t="s">
        <v>12699</v>
      </c>
      <c r="AB315" s="648" t="s">
        <v>12699</v>
      </c>
    </row>
    <row r="316" spans="1:28" ht="24.75" hidden="1" customHeight="1">
      <c r="A316" s="647">
        <v>315</v>
      </c>
      <c r="B316" s="648" t="s">
        <v>13677</v>
      </c>
      <c r="C316" s="648">
        <v>990886511</v>
      </c>
      <c r="D316" s="649">
        <v>45690</v>
      </c>
      <c r="E316" s="650">
        <v>0.489814814813144</v>
      </c>
      <c r="F316" s="648" t="s">
        <v>14254</v>
      </c>
      <c r="G316" s="647">
        <v>1</v>
      </c>
      <c r="H316" s="648" t="s">
        <v>13679</v>
      </c>
      <c r="I316" s="651">
        <v>-464</v>
      </c>
      <c r="J316" s="651">
        <v>-484</v>
      </c>
      <c r="K316" s="651">
        <v>0</v>
      </c>
      <c r="L316" s="651">
        <v>-20</v>
      </c>
      <c r="M316" s="648" t="s">
        <v>14295</v>
      </c>
      <c r="N316" s="648">
        <v>15010889893</v>
      </c>
      <c r="O316" s="648" t="s">
        <v>4521</v>
      </c>
      <c r="P316" s="651">
        <v>-1</v>
      </c>
      <c r="Q316" s="648" t="s">
        <v>13688</v>
      </c>
      <c r="R316" s="648" t="s">
        <v>12699</v>
      </c>
      <c r="S316" s="648" t="s">
        <v>12699</v>
      </c>
      <c r="T316" s="648" t="s">
        <v>12699</v>
      </c>
      <c r="U316" s="648" t="s">
        <v>14296</v>
      </c>
      <c r="V316" s="651">
        <v>-484</v>
      </c>
      <c r="W316" s="649">
        <v>45690</v>
      </c>
      <c r="X316" s="650">
        <v>0.489710648147593</v>
      </c>
      <c r="Y316" s="648" t="s">
        <v>12699</v>
      </c>
      <c r="Z316" s="648" t="s">
        <v>12699</v>
      </c>
      <c r="AA316" s="648" t="s">
        <v>12699</v>
      </c>
      <c r="AB316" s="648" t="s">
        <v>12699</v>
      </c>
    </row>
    <row r="317" spans="1:28" ht="24.75" hidden="1" customHeight="1">
      <c r="A317" s="647">
        <v>316</v>
      </c>
      <c r="B317" s="648" t="s">
        <v>13677</v>
      </c>
      <c r="C317" s="648">
        <v>990840842</v>
      </c>
      <c r="D317" s="649">
        <v>45690</v>
      </c>
      <c r="E317" s="650">
        <v>0.461828703704669</v>
      </c>
      <c r="F317" s="648" t="s">
        <v>14254</v>
      </c>
      <c r="G317" s="647">
        <v>1</v>
      </c>
      <c r="H317" s="648" t="s">
        <v>13679</v>
      </c>
      <c r="I317" s="651">
        <v>-464</v>
      </c>
      <c r="J317" s="651">
        <v>-484</v>
      </c>
      <c r="K317" s="651">
        <v>0</v>
      </c>
      <c r="L317" s="651">
        <v>-20</v>
      </c>
      <c r="M317" s="648" t="s">
        <v>14297</v>
      </c>
      <c r="N317" s="648">
        <v>18265903785</v>
      </c>
      <c r="O317" s="648" t="s">
        <v>4498</v>
      </c>
      <c r="P317" s="651">
        <v>-1</v>
      </c>
      <c r="Q317" s="648" t="s">
        <v>13681</v>
      </c>
      <c r="R317" s="649">
        <v>45690</v>
      </c>
      <c r="S317" s="650">
        <v>0.463923611110658</v>
      </c>
      <c r="T317" s="648" t="s">
        <v>14298</v>
      </c>
      <c r="U317" s="648" t="s">
        <v>14299</v>
      </c>
      <c r="V317" s="651">
        <v>-484</v>
      </c>
      <c r="W317" s="649">
        <v>45690</v>
      </c>
      <c r="X317" s="650">
        <v>0.461736111112259</v>
      </c>
      <c r="Y317" s="648" t="s">
        <v>12699</v>
      </c>
      <c r="Z317" s="648" t="s">
        <v>12699</v>
      </c>
      <c r="AA317" s="648" t="s">
        <v>12699</v>
      </c>
      <c r="AB317" s="648" t="s">
        <v>12699</v>
      </c>
    </row>
    <row r="318" spans="1:28" ht="24.75" hidden="1" customHeight="1">
      <c r="A318" s="652">
        <v>317</v>
      </c>
      <c r="B318" s="653" t="s">
        <v>13677</v>
      </c>
      <c r="C318" s="653">
        <v>990778938</v>
      </c>
      <c r="D318" s="654">
        <v>45690</v>
      </c>
      <c r="E318" s="655">
        <v>0.423125000001164</v>
      </c>
      <c r="F318" s="653" t="s">
        <v>14281</v>
      </c>
      <c r="G318" s="652">
        <v>1</v>
      </c>
      <c r="H318" s="653" t="s">
        <v>13700</v>
      </c>
      <c r="I318" s="656">
        <v>-1264</v>
      </c>
      <c r="J318" s="656">
        <v>-1284</v>
      </c>
      <c r="K318" s="656" t="s">
        <v>14300</v>
      </c>
      <c r="L318" s="656">
        <v>0</v>
      </c>
      <c r="M318" s="653" t="s">
        <v>14284</v>
      </c>
      <c r="N318" s="653">
        <v>13520680789</v>
      </c>
      <c r="O318" s="653" t="s">
        <v>12699</v>
      </c>
      <c r="P318" s="653" t="s">
        <v>12699</v>
      </c>
      <c r="Q318" s="653" t="s">
        <v>12699</v>
      </c>
      <c r="R318" s="653" t="s">
        <v>12699</v>
      </c>
      <c r="S318" s="653" t="s">
        <v>12699</v>
      </c>
      <c r="T318" s="653" t="s">
        <v>12699</v>
      </c>
      <c r="U318" s="653" t="s">
        <v>14301</v>
      </c>
      <c r="V318" s="656">
        <v>-1284</v>
      </c>
      <c r="W318" s="654">
        <v>45690</v>
      </c>
      <c r="X318" s="655">
        <v>0.422974537035771</v>
      </c>
      <c r="Y318" s="653" t="s">
        <v>14302</v>
      </c>
      <c r="Z318" s="656" t="s">
        <v>14300</v>
      </c>
      <c r="AA318" s="654">
        <v>45690</v>
      </c>
      <c r="AB318" s="655">
        <v>0.788969907407591</v>
      </c>
    </row>
    <row r="319" spans="1:28" ht="24.75" hidden="1" customHeight="1">
      <c r="A319" s="652">
        <v>318</v>
      </c>
      <c r="B319" s="653" t="s">
        <v>13677</v>
      </c>
      <c r="C319" s="653">
        <v>990810063</v>
      </c>
      <c r="D319" s="654">
        <v>45690</v>
      </c>
      <c r="E319" s="655">
        <v>0.422476851850661</v>
      </c>
      <c r="F319" s="653" t="s">
        <v>14281</v>
      </c>
      <c r="G319" s="652">
        <v>1</v>
      </c>
      <c r="H319" s="653" t="s">
        <v>13700</v>
      </c>
      <c r="I319" s="656">
        <v>-1264</v>
      </c>
      <c r="J319" s="656">
        <v>-1284</v>
      </c>
      <c r="K319" s="656" t="s">
        <v>14300</v>
      </c>
      <c r="L319" s="656">
        <v>0</v>
      </c>
      <c r="M319" s="653" t="s">
        <v>14282</v>
      </c>
      <c r="N319" s="653">
        <v>13520680789</v>
      </c>
      <c r="O319" s="653" t="s">
        <v>12699</v>
      </c>
      <c r="P319" s="653" t="s">
        <v>12699</v>
      </c>
      <c r="Q319" s="653" t="s">
        <v>12699</v>
      </c>
      <c r="R319" s="653" t="s">
        <v>12699</v>
      </c>
      <c r="S319" s="653" t="s">
        <v>12699</v>
      </c>
      <c r="T319" s="653" t="s">
        <v>12699</v>
      </c>
      <c r="U319" s="653" t="s">
        <v>14303</v>
      </c>
      <c r="V319" s="656">
        <v>-1284</v>
      </c>
      <c r="W319" s="654">
        <v>45690</v>
      </c>
      <c r="X319" s="655">
        <v>0.422152777777228</v>
      </c>
      <c r="Y319" s="653" t="s">
        <v>14304</v>
      </c>
      <c r="Z319" s="656" t="s">
        <v>14300</v>
      </c>
      <c r="AA319" s="654">
        <v>45690</v>
      </c>
      <c r="AB319" s="655">
        <v>0.790925925924967</v>
      </c>
    </row>
    <row r="320" spans="1:28" ht="24.75" hidden="1" customHeight="1">
      <c r="A320" s="647">
        <v>319</v>
      </c>
      <c r="B320" s="648" t="s">
        <v>13677</v>
      </c>
      <c r="C320" s="648">
        <v>990772722</v>
      </c>
      <c r="D320" s="649">
        <v>45690</v>
      </c>
      <c r="E320" s="650">
        <v>0.409791666665115</v>
      </c>
      <c r="F320" s="648" t="s">
        <v>14249</v>
      </c>
      <c r="G320" s="647">
        <v>1</v>
      </c>
      <c r="H320" s="648" t="s">
        <v>13679</v>
      </c>
      <c r="I320" s="651">
        <v>-557</v>
      </c>
      <c r="J320" s="651">
        <v>-577</v>
      </c>
      <c r="K320" s="651">
        <v>0</v>
      </c>
      <c r="L320" s="651">
        <v>-20</v>
      </c>
      <c r="M320" s="648" t="s">
        <v>13390</v>
      </c>
      <c r="N320" s="648">
        <v>15210146875</v>
      </c>
      <c r="O320" s="648" t="s">
        <v>4526</v>
      </c>
      <c r="P320" s="651">
        <v>-1</v>
      </c>
      <c r="Q320" s="648" t="s">
        <v>13688</v>
      </c>
      <c r="R320" s="648" t="s">
        <v>12699</v>
      </c>
      <c r="S320" s="648" t="s">
        <v>12699</v>
      </c>
      <c r="T320" s="648" t="s">
        <v>12699</v>
      </c>
      <c r="U320" s="648" t="s">
        <v>14305</v>
      </c>
      <c r="V320" s="651">
        <v>-577</v>
      </c>
      <c r="W320" s="649">
        <v>45690</v>
      </c>
      <c r="X320" s="650">
        <v>0.409722222222627</v>
      </c>
      <c r="Y320" s="648" t="s">
        <v>12699</v>
      </c>
      <c r="Z320" s="648" t="s">
        <v>12699</v>
      </c>
      <c r="AA320" s="648" t="s">
        <v>12699</v>
      </c>
      <c r="AB320" s="648" t="s">
        <v>12699</v>
      </c>
    </row>
    <row r="321" spans="1:28" ht="24.75" hidden="1" customHeight="1">
      <c r="A321" s="652">
        <v>320</v>
      </c>
      <c r="B321" s="653" t="s">
        <v>13677</v>
      </c>
      <c r="C321" s="653">
        <v>990730583</v>
      </c>
      <c r="D321" s="654">
        <v>45690</v>
      </c>
      <c r="E321" s="655">
        <v>0.350069444444671</v>
      </c>
      <c r="F321" s="653" t="s">
        <v>14259</v>
      </c>
      <c r="G321" s="652">
        <v>1</v>
      </c>
      <c r="H321" s="653" t="s">
        <v>13700</v>
      </c>
      <c r="I321" s="656">
        <v>-650</v>
      </c>
      <c r="J321" s="656">
        <v>-670</v>
      </c>
      <c r="K321" s="656">
        <v>-670</v>
      </c>
      <c r="L321" s="656">
        <v>0</v>
      </c>
      <c r="M321" s="653" t="s">
        <v>13390</v>
      </c>
      <c r="N321" s="653">
        <v>15210146875</v>
      </c>
      <c r="O321" s="653" t="s">
        <v>12699</v>
      </c>
      <c r="P321" s="653" t="s">
        <v>12699</v>
      </c>
      <c r="Q321" s="653" t="s">
        <v>12699</v>
      </c>
      <c r="R321" s="653" t="s">
        <v>12699</v>
      </c>
      <c r="S321" s="653" t="s">
        <v>12699</v>
      </c>
      <c r="T321" s="653" t="s">
        <v>12699</v>
      </c>
      <c r="U321" s="653" t="s">
        <v>14306</v>
      </c>
      <c r="V321" s="656">
        <v>-670</v>
      </c>
      <c r="W321" s="654">
        <v>45690</v>
      </c>
      <c r="X321" s="655">
        <v>0.34995370370234</v>
      </c>
      <c r="Y321" s="653" t="s">
        <v>14307</v>
      </c>
      <c r="Z321" s="656">
        <v>-670</v>
      </c>
      <c r="AA321" s="654">
        <v>45690</v>
      </c>
      <c r="AB321" s="655">
        <v>0.409861111111241</v>
      </c>
    </row>
    <row r="322" spans="1:28" ht="24.75" hidden="1" customHeight="1">
      <c r="A322" s="647">
        <v>321</v>
      </c>
      <c r="B322" s="648" t="s">
        <v>13677</v>
      </c>
      <c r="C322" s="648">
        <v>990702869</v>
      </c>
      <c r="D322" s="649">
        <v>45690</v>
      </c>
      <c r="E322" s="650">
        <v>0.334409722221608</v>
      </c>
      <c r="F322" s="648" t="s">
        <v>14249</v>
      </c>
      <c r="G322" s="647">
        <v>1</v>
      </c>
      <c r="H322" s="648" t="s">
        <v>13679</v>
      </c>
      <c r="I322" s="651">
        <v>-557</v>
      </c>
      <c r="J322" s="651">
        <v>-577</v>
      </c>
      <c r="K322" s="651">
        <v>0</v>
      </c>
      <c r="L322" s="651">
        <v>-20</v>
      </c>
      <c r="M322" s="648" t="s">
        <v>13539</v>
      </c>
      <c r="N322" s="648">
        <v>17710488896</v>
      </c>
      <c r="O322" s="648" t="s">
        <v>4526</v>
      </c>
      <c r="P322" s="651">
        <v>-1</v>
      </c>
      <c r="Q322" s="648" t="s">
        <v>13681</v>
      </c>
      <c r="R322" s="649">
        <v>45690</v>
      </c>
      <c r="S322" s="650">
        <v>0.363229166665406</v>
      </c>
      <c r="T322" s="648" t="s">
        <v>14308</v>
      </c>
      <c r="U322" s="648" t="s">
        <v>14309</v>
      </c>
      <c r="V322" s="651">
        <v>-577</v>
      </c>
      <c r="W322" s="649">
        <v>45690</v>
      </c>
      <c r="X322" s="650">
        <v>0.334305555556057</v>
      </c>
      <c r="Y322" s="648" t="s">
        <v>12699</v>
      </c>
      <c r="Z322" s="648" t="s">
        <v>12699</v>
      </c>
      <c r="AA322" s="648" t="s">
        <v>12699</v>
      </c>
      <c r="AB322" s="648" t="s">
        <v>12699</v>
      </c>
    </row>
    <row r="323" spans="1:28" ht="24.75" hidden="1" customHeight="1">
      <c r="A323" s="652">
        <v>322</v>
      </c>
      <c r="B323" s="653" t="s">
        <v>13677</v>
      </c>
      <c r="C323" s="653">
        <v>990482705</v>
      </c>
      <c r="D323" s="654">
        <v>45689</v>
      </c>
      <c r="E323" s="655">
        <v>0.819756944445544</v>
      </c>
      <c r="F323" s="653" t="s">
        <v>14281</v>
      </c>
      <c r="G323" s="652">
        <v>1</v>
      </c>
      <c r="H323" s="653" t="s">
        <v>13700</v>
      </c>
      <c r="I323" s="656">
        <v>-1264</v>
      </c>
      <c r="J323" s="656">
        <v>-1284</v>
      </c>
      <c r="K323" s="656" t="s">
        <v>14300</v>
      </c>
      <c r="L323" s="656">
        <v>0</v>
      </c>
      <c r="M323" s="653" t="s">
        <v>13390</v>
      </c>
      <c r="N323" s="653">
        <v>15210146875</v>
      </c>
      <c r="O323" s="653" t="s">
        <v>12699</v>
      </c>
      <c r="P323" s="653" t="s">
        <v>12699</v>
      </c>
      <c r="Q323" s="653" t="s">
        <v>12699</v>
      </c>
      <c r="R323" s="653" t="s">
        <v>12699</v>
      </c>
      <c r="S323" s="653" t="s">
        <v>12699</v>
      </c>
      <c r="T323" s="653" t="s">
        <v>12699</v>
      </c>
      <c r="U323" s="653" t="s">
        <v>14310</v>
      </c>
      <c r="V323" s="656">
        <v>-1284</v>
      </c>
      <c r="W323" s="654">
        <v>45689</v>
      </c>
      <c r="X323" s="655">
        <v>0.819652777776355</v>
      </c>
      <c r="Y323" s="653" t="s">
        <v>14311</v>
      </c>
      <c r="Z323" s="656" t="s">
        <v>14300</v>
      </c>
      <c r="AA323" s="654">
        <v>45690</v>
      </c>
      <c r="AB323" s="655">
        <v>0.340393518519704</v>
      </c>
    </row>
    <row r="324" spans="1:28" ht="24.75" hidden="1" customHeight="1">
      <c r="A324" s="647">
        <v>323</v>
      </c>
      <c r="B324" s="648" t="s">
        <v>13677</v>
      </c>
      <c r="C324" s="648">
        <v>990115960</v>
      </c>
      <c r="D324" s="649">
        <v>45689</v>
      </c>
      <c r="E324" s="650">
        <v>0.511643518519122</v>
      </c>
      <c r="F324" s="648" t="s">
        <v>14254</v>
      </c>
      <c r="G324" s="647">
        <v>1</v>
      </c>
      <c r="H324" s="648" t="s">
        <v>13679</v>
      </c>
      <c r="I324" s="651">
        <v>-464</v>
      </c>
      <c r="J324" s="651">
        <v>-484</v>
      </c>
      <c r="K324" s="651">
        <v>0</v>
      </c>
      <c r="L324" s="651">
        <v>-20</v>
      </c>
      <c r="M324" s="648" t="s">
        <v>14293</v>
      </c>
      <c r="N324" s="648">
        <v>13683199775</v>
      </c>
      <c r="O324" s="648" t="s">
        <v>12699</v>
      </c>
      <c r="P324" s="648" t="s">
        <v>12699</v>
      </c>
      <c r="Q324" s="648" t="s">
        <v>12699</v>
      </c>
      <c r="R324" s="648" t="s">
        <v>12699</v>
      </c>
      <c r="S324" s="648" t="s">
        <v>12699</v>
      </c>
      <c r="T324" s="648" t="s">
        <v>12699</v>
      </c>
      <c r="U324" s="648" t="s">
        <v>14312</v>
      </c>
      <c r="V324" s="651">
        <v>-484</v>
      </c>
      <c r="W324" s="649">
        <v>45689</v>
      </c>
      <c r="X324" s="650">
        <v>0.511539351853571</v>
      </c>
      <c r="Y324" s="648" t="s">
        <v>12699</v>
      </c>
      <c r="Z324" s="648" t="s">
        <v>12699</v>
      </c>
      <c r="AA324" s="648" t="s">
        <v>12699</v>
      </c>
      <c r="AB324" s="648" t="s">
        <v>12699</v>
      </c>
    </row>
    <row r="325" spans="1:28" ht="24.75" hidden="1" customHeight="1">
      <c r="A325" s="647">
        <v>324</v>
      </c>
      <c r="B325" s="648" t="s">
        <v>13677</v>
      </c>
      <c r="C325" s="648">
        <v>990115396</v>
      </c>
      <c r="D325" s="649">
        <v>45689</v>
      </c>
      <c r="E325" s="650">
        <v>0.495208333333721</v>
      </c>
      <c r="F325" s="648" t="s">
        <v>14254</v>
      </c>
      <c r="G325" s="647">
        <v>1</v>
      </c>
      <c r="H325" s="648" t="s">
        <v>13679</v>
      </c>
      <c r="I325" s="651">
        <v>-464</v>
      </c>
      <c r="J325" s="651">
        <v>-484</v>
      </c>
      <c r="K325" s="651">
        <v>0</v>
      </c>
      <c r="L325" s="651">
        <v>-20</v>
      </c>
      <c r="M325" s="648" t="s">
        <v>14313</v>
      </c>
      <c r="N325" s="648">
        <v>13691204434</v>
      </c>
      <c r="O325" s="648" t="s">
        <v>12699</v>
      </c>
      <c r="P325" s="648" t="s">
        <v>12699</v>
      </c>
      <c r="Q325" s="648" t="s">
        <v>12699</v>
      </c>
      <c r="R325" s="648" t="s">
        <v>12699</v>
      </c>
      <c r="S325" s="648" t="s">
        <v>12699</v>
      </c>
      <c r="T325" s="648" t="s">
        <v>12699</v>
      </c>
      <c r="U325" s="648" t="s">
        <v>14314</v>
      </c>
      <c r="V325" s="651">
        <v>-484</v>
      </c>
      <c r="W325" s="649">
        <v>45689</v>
      </c>
      <c r="X325" s="650">
        <v>0.495092592591391</v>
      </c>
      <c r="Y325" s="648" t="s">
        <v>12699</v>
      </c>
      <c r="Z325" s="648" t="s">
        <v>12699</v>
      </c>
      <c r="AA325" s="648" t="s">
        <v>12699</v>
      </c>
      <c r="AB325" s="648" t="s">
        <v>12699</v>
      </c>
    </row>
    <row r="326" spans="1:28" ht="24.75" hidden="1" customHeight="1">
      <c r="A326" s="647">
        <v>325</v>
      </c>
      <c r="B326" s="648" t="s">
        <v>13677</v>
      </c>
      <c r="C326" s="648">
        <v>990112420</v>
      </c>
      <c r="D326" s="649">
        <v>45689</v>
      </c>
      <c r="E326" s="650">
        <v>0.494560185186856</v>
      </c>
      <c r="F326" s="648" t="s">
        <v>14254</v>
      </c>
      <c r="G326" s="647">
        <v>1</v>
      </c>
      <c r="H326" s="648" t="s">
        <v>13679</v>
      </c>
      <c r="I326" s="651">
        <v>-464</v>
      </c>
      <c r="J326" s="651">
        <v>-484</v>
      </c>
      <c r="K326" s="651">
        <v>0</v>
      </c>
      <c r="L326" s="651">
        <v>-20</v>
      </c>
      <c r="M326" s="648" t="s">
        <v>14315</v>
      </c>
      <c r="N326" s="648">
        <v>13911963615</v>
      </c>
      <c r="O326" s="648" t="s">
        <v>4526</v>
      </c>
      <c r="P326" s="651">
        <v>-1</v>
      </c>
      <c r="Q326" s="648" t="s">
        <v>13681</v>
      </c>
      <c r="R326" s="649">
        <v>45689</v>
      </c>
      <c r="S326" s="650">
        <v>0.506284722221608</v>
      </c>
      <c r="T326" s="648" t="s">
        <v>14316</v>
      </c>
      <c r="U326" s="648" t="s">
        <v>14317</v>
      </c>
      <c r="V326" s="651">
        <v>-484</v>
      </c>
      <c r="W326" s="649">
        <v>45689</v>
      </c>
      <c r="X326" s="650">
        <v>0.49408564814803</v>
      </c>
      <c r="Y326" s="648" t="s">
        <v>12699</v>
      </c>
      <c r="Z326" s="648" t="s">
        <v>12699</v>
      </c>
      <c r="AA326" s="648" t="s">
        <v>12699</v>
      </c>
      <c r="AB326" s="648" t="s">
        <v>12699</v>
      </c>
    </row>
    <row r="327" spans="1:28" ht="24.75" hidden="1" customHeight="1">
      <c r="A327" s="647">
        <v>326</v>
      </c>
      <c r="B327" s="648" t="s">
        <v>13677</v>
      </c>
      <c r="C327" s="648">
        <v>990041994</v>
      </c>
      <c r="D327" s="649">
        <v>45689</v>
      </c>
      <c r="E327" s="650">
        <v>0.45663194444569</v>
      </c>
      <c r="F327" s="648" t="s">
        <v>14254</v>
      </c>
      <c r="G327" s="647">
        <v>1</v>
      </c>
      <c r="H327" s="648" t="s">
        <v>13679</v>
      </c>
      <c r="I327" s="651">
        <v>-464</v>
      </c>
      <c r="J327" s="651">
        <v>-484</v>
      </c>
      <c r="K327" s="651">
        <v>0</v>
      </c>
      <c r="L327" s="651">
        <v>-20</v>
      </c>
      <c r="M327" s="648" t="s">
        <v>14318</v>
      </c>
      <c r="N327" s="648">
        <v>18602285172</v>
      </c>
      <c r="O327" s="648" t="s">
        <v>12699</v>
      </c>
      <c r="P327" s="648" t="s">
        <v>12699</v>
      </c>
      <c r="Q327" s="648" t="s">
        <v>12699</v>
      </c>
      <c r="R327" s="648" t="s">
        <v>12699</v>
      </c>
      <c r="S327" s="648" t="s">
        <v>12699</v>
      </c>
      <c r="T327" s="648" t="s">
        <v>12699</v>
      </c>
      <c r="U327" s="648" t="s">
        <v>14319</v>
      </c>
      <c r="V327" s="651">
        <v>-484</v>
      </c>
      <c r="W327" s="649">
        <v>45689</v>
      </c>
      <c r="X327" s="650">
        <v>0.456469907407154</v>
      </c>
      <c r="Y327" s="648" t="s">
        <v>12699</v>
      </c>
      <c r="Z327" s="648" t="s">
        <v>12699</v>
      </c>
      <c r="AA327" s="648" t="s">
        <v>12699</v>
      </c>
      <c r="AB327" s="648" t="s">
        <v>12699</v>
      </c>
    </row>
    <row r="328" spans="1:28" ht="24.75" hidden="1" customHeight="1">
      <c r="A328" s="647">
        <v>327</v>
      </c>
      <c r="B328" s="648" t="s">
        <v>13677</v>
      </c>
      <c r="C328" s="648">
        <v>990008596</v>
      </c>
      <c r="D328" s="649">
        <v>45689</v>
      </c>
      <c r="E328" s="650">
        <v>0.426620370370074</v>
      </c>
      <c r="F328" s="648" t="s">
        <v>14249</v>
      </c>
      <c r="G328" s="647">
        <v>1</v>
      </c>
      <c r="H328" s="648" t="s">
        <v>13679</v>
      </c>
      <c r="I328" s="651">
        <v>-557</v>
      </c>
      <c r="J328" s="651">
        <v>-577</v>
      </c>
      <c r="K328" s="651">
        <v>0</v>
      </c>
      <c r="L328" s="651">
        <v>-20</v>
      </c>
      <c r="M328" s="648" t="s">
        <v>14320</v>
      </c>
      <c r="N328" s="648">
        <v>18600620278</v>
      </c>
      <c r="O328" s="648" t="s">
        <v>12699</v>
      </c>
      <c r="P328" s="648" t="s">
        <v>12699</v>
      </c>
      <c r="Q328" s="648" t="s">
        <v>12699</v>
      </c>
      <c r="R328" s="648" t="s">
        <v>12699</v>
      </c>
      <c r="S328" s="648" t="s">
        <v>12699</v>
      </c>
      <c r="T328" s="648" t="s">
        <v>12699</v>
      </c>
      <c r="U328" s="648" t="s">
        <v>14321</v>
      </c>
      <c r="V328" s="651">
        <v>-577</v>
      </c>
      <c r="W328" s="649">
        <v>45689</v>
      </c>
      <c r="X328" s="650">
        <v>0.426550925927586</v>
      </c>
      <c r="Y328" s="648" t="s">
        <v>12699</v>
      </c>
      <c r="Z328" s="648" t="s">
        <v>12699</v>
      </c>
      <c r="AA328" s="648" t="s">
        <v>12699</v>
      </c>
      <c r="AB328" s="648" t="s">
        <v>12699</v>
      </c>
    </row>
    <row r="329" spans="1:28" ht="24.75" customHeight="1">
      <c r="A329" s="657">
        <v>328</v>
      </c>
      <c r="B329" s="658" t="s">
        <v>13677</v>
      </c>
      <c r="C329" s="658">
        <v>990008375</v>
      </c>
      <c r="D329" s="659">
        <v>45689</v>
      </c>
      <c r="E329" s="660">
        <v>0.42076388888745</v>
      </c>
      <c r="F329" s="658" t="s">
        <v>14249</v>
      </c>
      <c r="G329" s="657">
        <v>1</v>
      </c>
      <c r="H329" s="658" t="s">
        <v>13700</v>
      </c>
      <c r="I329" s="661">
        <v>-557</v>
      </c>
      <c r="J329" s="661">
        <v>-577</v>
      </c>
      <c r="K329" s="661">
        <v>0</v>
      </c>
      <c r="L329" s="661">
        <v>0</v>
      </c>
      <c r="M329" s="658" t="s">
        <v>14320</v>
      </c>
      <c r="N329" s="658">
        <v>18600620278</v>
      </c>
      <c r="O329" s="658" t="s">
        <v>12699</v>
      </c>
      <c r="P329" s="658" t="s">
        <v>12699</v>
      </c>
      <c r="Q329" s="658" t="s">
        <v>12699</v>
      </c>
      <c r="R329" s="658" t="s">
        <v>12699</v>
      </c>
      <c r="S329" s="658" t="s">
        <v>12699</v>
      </c>
      <c r="T329" s="658" t="s">
        <v>12699</v>
      </c>
      <c r="U329" s="658" t="s">
        <v>14322</v>
      </c>
      <c r="V329" s="661">
        <v>-577</v>
      </c>
      <c r="W329" s="659">
        <v>45689</v>
      </c>
      <c r="X329" s="660">
        <v>0.420694444444962</v>
      </c>
      <c r="Y329" s="658" t="s">
        <v>12699</v>
      </c>
      <c r="Z329" s="658" t="s">
        <v>12699</v>
      </c>
      <c r="AA329" s="658" t="s">
        <v>12699</v>
      </c>
      <c r="AB329" s="658" t="s">
        <v>12699</v>
      </c>
    </row>
    <row r="330" spans="1:28" ht="24.75" hidden="1" customHeight="1">
      <c r="A330" s="647">
        <v>329</v>
      </c>
      <c r="B330" s="648" t="s">
        <v>13677</v>
      </c>
      <c r="C330" s="648">
        <v>989960533</v>
      </c>
      <c r="D330" s="649">
        <v>45689</v>
      </c>
      <c r="E330" s="650">
        <v>0.382083333333867</v>
      </c>
      <c r="F330" s="648" t="s">
        <v>14249</v>
      </c>
      <c r="G330" s="647">
        <v>1</v>
      </c>
      <c r="H330" s="648" t="s">
        <v>13679</v>
      </c>
      <c r="I330" s="651">
        <v>-557</v>
      </c>
      <c r="J330" s="651">
        <v>-577</v>
      </c>
      <c r="K330" s="651">
        <v>0</v>
      </c>
      <c r="L330" s="651">
        <v>-20</v>
      </c>
      <c r="M330" s="648" t="s">
        <v>13539</v>
      </c>
      <c r="N330" s="648">
        <v>17710488896</v>
      </c>
      <c r="O330" s="648" t="s">
        <v>4526</v>
      </c>
      <c r="P330" s="651">
        <v>-1</v>
      </c>
      <c r="Q330" s="648" t="s">
        <v>13681</v>
      </c>
      <c r="R330" s="649">
        <v>45689</v>
      </c>
      <c r="S330" s="650">
        <v>0.391006944442779</v>
      </c>
      <c r="T330" s="648" t="s">
        <v>14323</v>
      </c>
      <c r="U330" s="648" t="s">
        <v>14324</v>
      </c>
      <c r="V330" s="651">
        <v>-577</v>
      </c>
      <c r="W330" s="649">
        <v>45689</v>
      </c>
      <c r="X330" s="650">
        <v>0.381979166668316</v>
      </c>
      <c r="Y330" s="648" t="s">
        <v>12699</v>
      </c>
      <c r="Z330" s="648" t="s">
        <v>12699</v>
      </c>
      <c r="AA330" s="648" t="s">
        <v>12699</v>
      </c>
      <c r="AB330" s="648" t="s">
        <v>12699</v>
      </c>
    </row>
    <row r="331" spans="1:28" ht="24.75" hidden="1" customHeight="1">
      <c r="A331" s="647">
        <v>330</v>
      </c>
      <c r="B331" s="648" t="s">
        <v>13677</v>
      </c>
      <c r="C331" s="648">
        <v>989940778</v>
      </c>
      <c r="D331" s="649">
        <v>45689</v>
      </c>
      <c r="E331" s="650">
        <v>0.365462962963648</v>
      </c>
      <c r="F331" s="648" t="s">
        <v>14249</v>
      </c>
      <c r="G331" s="647">
        <v>1</v>
      </c>
      <c r="H331" s="648" t="s">
        <v>13679</v>
      </c>
      <c r="I331" s="651">
        <v>-557</v>
      </c>
      <c r="J331" s="651">
        <v>-577</v>
      </c>
      <c r="K331" s="651">
        <v>0</v>
      </c>
      <c r="L331" s="651">
        <v>-20</v>
      </c>
      <c r="M331" s="648" t="s">
        <v>14325</v>
      </c>
      <c r="N331" s="648">
        <v>13810385473</v>
      </c>
      <c r="O331" s="648" t="s">
        <v>4526</v>
      </c>
      <c r="P331" s="651">
        <v>-1</v>
      </c>
      <c r="Q331" s="648" t="s">
        <v>13681</v>
      </c>
      <c r="R331" s="649">
        <v>45689</v>
      </c>
      <c r="S331" s="650">
        <v>0.36738425925796</v>
      </c>
      <c r="T331" s="648" t="s">
        <v>14326</v>
      </c>
      <c r="U331" s="648" t="s">
        <v>14327</v>
      </c>
      <c r="V331" s="651">
        <v>-577</v>
      </c>
      <c r="W331" s="649">
        <v>45689</v>
      </c>
      <c r="X331" s="650">
        <v>0.365358796298097</v>
      </c>
      <c r="Y331" s="648" t="s">
        <v>12699</v>
      </c>
      <c r="Z331" s="648" t="s">
        <v>12699</v>
      </c>
      <c r="AA331" s="648" t="s">
        <v>12699</v>
      </c>
      <c r="AB331" s="648" t="s">
        <v>12699</v>
      </c>
    </row>
    <row r="332" spans="1:28" ht="24.75" hidden="1" customHeight="1">
      <c r="A332" s="647">
        <v>331</v>
      </c>
      <c r="B332" s="648" t="s">
        <v>13677</v>
      </c>
      <c r="C332" s="648">
        <v>989645928</v>
      </c>
      <c r="D332" s="649">
        <v>45688</v>
      </c>
      <c r="E332" s="650">
        <v>0.749560185184237</v>
      </c>
      <c r="F332" s="648" t="s">
        <v>14273</v>
      </c>
      <c r="G332" s="647">
        <v>1</v>
      </c>
      <c r="H332" s="648" t="s">
        <v>13679</v>
      </c>
      <c r="I332" s="651">
        <v>-976</v>
      </c>
      <c r="J332" s="651">
        <v>-996</v>
      </c>
      <c r="K332" s="651">
        <v>0</v>
      </c>
      <c r="L332" s="651">
        <v>-20</v>
      </c>
      <c r="M332" s="648" t="s">
        <v>13884</v>
      </c>
      <c r="N332" s="648">
        <v>15806501009</v>
      </c>
      <c r="O332" s="648" t="s">
        <v>12699</v>
      </c>
      <c r="P332" s="648" t="s">
        <v>12699</v>
      </c>
      <c r="Q332" s="648" t="s">
        <v>12699</v>
      </c>
      <c r="R332" s="648" t="s">
        <v>12699</v>
      </c>
      <c r="S332" s="648" t="s">
        <v>12699</v>
      </c>
      <c r="T332" s="648" t="s">
        <v>12699</v>
      </c>
      <c r="U332" s="648" t="s">
        <v>14328</v>
      </c>
      <c r="V332" s="651">
        <v>-996</v>
      </c>
      <c r="W332" s="649">
        <v>45688</v>
      </c>
      <c r="X332" s="650">
        <v>0.749479166664969</v>
      </c>
      <c r="Y332" s="648" t="s">
        <v>12699</v>
      </c>
      <c r="Z332" s="648" t="s">
        <v>12699</v>
      </c>
      <c r="AA332" s="648" t="s">
        <v>12699</v>
      </c>
      <c r="AB332" s="648" t="s">
        <v>12699</v>
      </c>
    </row>
    <row r="333" spans="1:28" ht="24.75" hidden="1" customHeight="1">
      <c r="A333" s="647">
        <v>332</v>
      </c>
      <c r="B333" s="648" t="s">
        <v>13677</v>
      </c>
      <c r="C333" s="648">
        <v>989640931</v>
      </c>
      <c r="D333" s="649">
        <v>45688</v>
      </c>
      <c r="E333" s="650">
        <v>0.744340277778974</v>
      </c>
      <c r="F333" s="648" t="s">
        <v>14273</v>
      </c>
      <c r="G333" s="647">
        <v>1</v>
      </c>
      <c r="H333" s="648" t="s">
        <v>13679</v>
      </c>
      <c r="I333" s="651">
        <v>-976</v>
      </c>
      <c r="J333" s="651">
        <v>-996</v>
      </c>
      <c r="K333" s="651">
        <v>0</v>
      </c>
      <c r="L333" s="651">
        <v>-20</v>
      </c>
      <c r="M333" s="648" t="s">
        <v>13884</v>
      </c>
      <c r="N333" s="648">
        <v>15806501009</v>
      </c>
      <c r="O333" s="648" t="s">
        <v>12699</v>
      </c>
      <c r="P333" s="648" t="s">
        <v>12699</v>
      </c>
      <c r="Q333" s="648" t="s">
        <v>12699</v>
      </c>
      <c r="R333" s="648" t="s">
        <v>12699</v>
      </c>
      <c r="S333" s="648" t="s">
        <v>12699</v>
      </c>
      <c r="T333" s="648" t="s">
        <v>12699</v>
      </c>
      <c r="U333" s="648" t="s">
        <v>14329</v>
      </c>
      <c r="V333" s="651">
        <v>-996</v>
      </c>
      <c r="W333" s="649">
        <v>45688</v>
      </c>
      <c r="X333" s="650">
        <v>0.744224537036644</v>
      </c>
      <c r="Y333" s="648" t="s">
        <v>12699</v>
      </c>
      <c r="Z333" s="648" t="s">
        <v>12699</v>
      </c>
      <c r="AA333" s="648" t="s">
        <v>12699</v>
      </c>
      <c r="AB333" s="648" t="s">
        <v>12699</v>
      </c>
    </row>
    <row r="334" spans="1:28" ht="24.75" hidden="1" customHeight="1">
      <c r="A334" s="647">
        <v>333</v>
      </c>
      <c r="B334" s="648" t="s">
        <v>13677</v>
      </c>
      <c r="C334" s="648">
        <v>989489468</v>
      </c>
      <c r="D334" s="649">
        <v>45688</v>
      </c>
      <c r="E334" s="650">
        <v>0.592523148148757</v>
      </c>
      <c r="F334" s="648" t="s">
        <v>14254</v>
      </c>
      <c r="G334" s="647">
        <v>1</v>
      </c>
      <c r="H334" s="648" t="s">
        <v>13679</v>
      </c>
      <c r="I334" s="651">
        <v>-464</v>
      </c>
      <c r="J334" s="651">
        <v>-484</v>
      </c>
      <c r="K334" s="651">
        <v>0</v>
      </c>
      <c r="L334" s="651">
        <v>-20</v>
      </c>
      <c r="M334" s="648" t="s">
        <v>24</v>
      </c>
      <c r="N334" s="648">
        <v>13911963615</v>
      </c>
      <c r="O334" s="648" t="s">
        <v>12699</v>
      </c>
      <c r="P334" s="648" t="s">
        <v>12699</v>
      </c>
      <c r="Q334" s="648" t="s">
        <v>12699</v>
      </c>
      <c r="R334" s="648" t="s">
        <v>12699</v>
      </c>
      <c r="S334" s="648" t="s">
        <v>12699</v>
      </c>
      <c r="T334" s="648" t="s">
        <v>12699</v>
      </c>
      <c r="U334" s="648" t="s">
        <v>14330</v>
      </c>
      <c r="V334" s="651">
        <v>-484</v>
      </c>
      <c r="W334" s="649">
        <v>45688</v>
      </c>
      <c r="X334" s="650">
        <v>0.592430555556348</v>
      </c>
      <c r="Y334" s="648" t="s">
        <v>12699</v>
      </c>
      <c r="Z334" s="648" t="s">
        <v>12699</v>
      </c>
      <c r="AA334" s="648" t="s">
        <v>12699</v>
      </c>
      <c r="AB334" s="648" t="s">
        <v>12699</v>
      </c>
    </row>
    <row r="335" spans="1:28" ht="24.75" hidden="1" customHeight="1">
      <c r="A335" s="647">
        <v>334</v>
      </c>
      <c r="B335" s="648" t="s">
        <v>13677</v>
      </c>
      <c r="C335" s="648">
        <v>989483394</v>
      </c>
      <c r="D335" s="649">
        <v>45688</v>
      </c>
      <c r="E335" s="650">
        <v>0.586377314815764</v>
      </c>
      <c r="F335" s="648" t="s">
        <v>14254</v>
      </c>
      <c r="G335" s="647">
        <v>1</v>
      </c>
      <c r="H335" s="648" t="s">
        <v>13679</v>
      </c>
      <c r="I335" s="651">
        <v>-464</v>
      </c>
      <c r="J335" s="651">
        <v>-484</v>
      </c>
      <c r="K335" s="651">
        <v>0</v>
      </c>
      <c r="L335" s="651">
        <v>-20</v>
      </c>
      <c r="M335" s="648" t="s">
        <v>14315</v>
      </c>
      <c r="N335" s="648">
        <v>13911963615</v>
      </c>
      <c r="O335" s="648" t="s">
        <v>12699</v>
      </c>
      <c r="P335" s="648" t="s">
        <v>12699</v>
      </c>
      <c r="Q335" s="648" t="s">
        <v>12699</v>
      </c>
      <c r="R335" s="648" t="s">
        <v>12699</v>
      </c>
      <c r="S335" s="648" t="s">
        <v>12699</v>
      </c>
      <c r="T335" s="648" t="s">
        <v>12699</v>
      </c>
      <c r="U335" s="648" t="s">
        <v>14331</v>
      </c>
      <c r="V335" s="651">
        <v>-484</v>
      </c>
      <c r="W335" s="649">
        <v>45688</v>
      </c>
      <c r="X335" s="650">
        <v>0.586273148146575</v>
      </c>
      <c r="Y335" s="648" t="s">
        <v>12699</v>
      </c>
      <c r="Z335" s="648" t="s">
        <v>12699</v>
      </c>
      <c r="AA335" s="648" t="s">
        <v>12699</v>
      </c>
      <c r="AB335" s="648" t="s">
        <v>12699</v>
      </c>
    </row>
    <row r="336" spans="1:28" ht="24.75" hidden="1" customHeight="1">
      <c r="A336" s="647">
        <v>335</v>
      </c>
      <c r="B336" s="648" t="s">
        <v>13677</v>
      </c>
      <c r="C336" s="648">
        <v>989441596</v>
      </c>
      <c r="D336" s="649">
        <v>45688</v>
      </c>
      <c r="E336" s="650">
        <v>0.557210648148612</v>
      </c>
      <c r="F336" s="648" t="s">
        <v>14273</v>
      </c>
      <c r="G336" s="647">
        <v>1</v>
      </c>
      <c r="H336" s="648" t="s">
        <v>13679</v>
      </c>
      <c r="I336" s="651">
        <v>-976</v>
      </c>
      <c r="J336" s="651">
        <v>-996</v>
      </c>
      <c r="K336" s="651">
        <v>0</v>
      </c>
      <c r="L336" s="651">
        <v>-20</v>
      </c>
      <c r="M336" s="648" t="s">
        <v>14332</v>
      </c>
      <c r="N336" s="648">
        <v>13776866240</v>
      </c>
      <c r="O336" s="648" t="s">
        <v>12699</v>
      </c>
      <c r="P336" s="648" t="s">
        <v>12699</v>
      </c>
      <c r="Q336" s="648" t="s">
        <v>12699</v>
      </c>
      <c r="R336" s="648" t="s">
        <v>12699</v>
      </c>
      <c r="S336" s="648" t="s">
        <v>12699</v>
      </c>
      <c r="T336" s="648" t="s">
        <v>12699</v>
      </c>
      <c r="U336" s="648" t="s">
        <v>14333</v>
      </c>
      <c r="V336" s="651">
        <v>-996</v>
      </c>
      <c r="W336" s="649">
        <v>45688</v>
      </c>
      <c r="X336" s="650">
        <v>0.557083333333139</v>
      </c>
      <c r="Y336" s="648" t="s">
        <v>12699</v>
      </c>
      <c r="Z336" s="648" t="s">
        <v>12699</v>
      </c>
      <c r="AA336" s="648" t="s">
        <v>12699</v>
      </c>
      <c r="AB336" s="648" t="s">
        <v>12699</v>
      </c>
    </row>
    <row r="337" spans="1:28" ht="24.75" hidden="1" customHeight="1">
      <c r="A337" s="647">
        <v>336</v>
      </c>
      <c r="B337" s="648" t="s">
        <v>13677</v>
      </c>
      <c r="C337" s="648">
        <v>989442403</v>
      </c>
      <c r="D337" s="649">
        <v>45688</v>
      </c>
      <c r="E337" s="650">
        <v>0.551851851851097</v>
      </c>
      <c r="F337" s="648" t="s">
        <v>14273</v>
      </c>
      <c r="G337" s="647">
        <v>1</v>
      </c>
      <c r="H337" s="648" t="s">
        <v>13679</v>
      </c>
      <c r="I337" s="651">
        <v>-976</v>
      </c>
      <c r="J337" s="651">
        <v>-996</v>
      </c>
      <c r="K337" s="651">
        <v>0</v>
      </c>
      <c r="L337" s="651">
        <v>-20</v>
      </c>
      <c r="M337" s="648" t="s">
        <v>13964</v>
      </c>
      <c r="N337" s="648">
        <v>15001257622</v>
      </c>
      <c r="O337" s="648" t="s">
        <v>12699</v>
      </c>
      <c r="P337" s="648" t="s">
        <v>12699</v>
      </c>
      <c r="Q337" s="648" t="s">
        <v>12699</v>
      </c>
      <c r="R337" s="648" t="s">
        <v>12699</v>
      </c>
      <c r="S337" s="648" t="s">
        <v>12699</v>
      </c>
      <c r="T337" s="648" t="s">
        <v>12699</v>
      </c>
      <c r="U337" s="648" t="s">
        <v>14334</v>
      </c>
      <c r="V337" s="651">
        <v>-996</v>
      </c>
      <c r="W337" s="649">
        <v>45688</v>
      </c>
      <c r="X337" s="650">
        <v>0.551724537035625</v>
      </c>
      <c r="Y337" s="648" t="s">
        <v>12699</v>
      </c>
      <c r="Z337" s="648" t="s">
        <v>12699</v>
      </c>
      <c r="AA337" s="648" t="s">
        <v>12699</v>
      </c>
      <c r="AB337" s="648" t="s">
        <v>12699</v>
      </c>
    </row>
    <row r="338" spans="1:28" ht="24.75" hidden="1" customHeight="1">
      <c r="A338" s="647">
        <v>337</v>
      </c>
      <c r="B338" s="648" t="s">
        <v>13677</v>
      </c>
      <c r="C338" s="648">
        <v>989384997</v>
      </c>
      <c r="D338" s="649">
        <v>45688</v>
      </c>
      <c r="E338" s="650">
        <v>0.52274305555693</v>
      </c>
      <c r="F338" s="648" t="s">
        <v>14254</v>
      </c>
      <c r="G338" s="647">
        <v>1</v>
      </c>
      <c r="H338" s="648" t="s">
        <v>13679</v>
      </c>
      <c r="I338" s="651">
        <v>-464</v>
      </c>
      <c r="J338" s="651">
        <v>-484</v>
      </c>
      <c r="K338" s="651">
        <v>0</v>
      </c>
      <c r="L338" s="651">
        <v>-20</v>
      </c>
      <c r="M338" s="648" t="s">
        <v>13356</v>
      </c>
      <c r="N338" s="648">
        <v>13857710955</v>
      </c>
      <c r="O338" s="648" t="s">
        <v>12699</v>
      </c>
      <c r="P338" s="648" t="s">
        <v>12699</v>
      </c>
      <c r="Q338" s="648" t="s">
        <v>12699</v>
      </c>
      <c r="R338" s="648" t="s">
        <v>12699</v>
      </c>
      <c r="S338" s="648" t="s">
        <v>12699</v>
      </c>
      <c r="T338" s="648" t="s">
        <v>12699</v>
      </c>
      <c r="U338" s="648" t="s">
        <v>14335</v>
      </c>
      <c r="V338" s="651">
        <v>-484</v>
      </c>
      <c r="W338" s="649">
        <v>45688</v>
      </c>
      <c r="X338" s="650">
        <v>0.522662037037662</v>
      </c>
      <c r="Y338" s="648" t="s">
        <v>12699</v>
      </c>
      <c r="Z338" s="648" t="s">
        <v>12699</v>
      </c>
      <c r="AA338" s="648" t="s">
        <v>12699</v>
      </c>
      <c r="AB338" s="648" t="s">
        <v>12699</v>
      </c>
    </row>
    <row r="339" spans="1:28" ht="24.75" hidden="1" customHeight="1">
      <c r="A339" s="647">
        <v>338</v>
      </c>
      <c r="B339" s="648" t="s">
        <v>13677</v>
      </c>
      <c r="C339" s="648">
        <v>989412371</v>
      </c>
      <c r="D339" s="649">
        <v>45688</v>
      </c>
      <c r="E339" s="650">
        <v>0.522453703702922</v>
      </c>
      <c r="F339" s="648" t="s">
        <v>14254</v>
      </c>
      <c r="G339" s="647">
        <v>1</v>
      </c>
      <c r="H339" s="648" t="s">
        <v>13679</v>
      </c>
      <c r="I339" s="651">
        <v>-464</v>
      </c>
      <c r="J339" s="651">
        <v>-484</v>
      </c>
      <c r="K339" s="651">
        <v>0</v>
      </c>
      <c r="L339" s="651">
        <v>-20</v>
      </c>
      <c r="M339" s="648" t="s">
        <v>13356</v>
      </c>
      <c r="N339" s="648">
        <v>13857710955</v>
      </c>
      <c r="O339" s="648" t="s">
        <v>12699</v>
      </c>
      <c r="P339" s="648" t="s">
        <v>12699</v>
      </c>
      <c r="Q339" s="648" t="s">
        <v>12699</v>
      </c>
      <c r="R339" s="648" t="s">
        <v>12699</v>
      </c>
      <c r="S339" s="648" t="s">
        <v>12699</v>
      </c>
      <c r="T339" s="648" t="s">
        <v>12699</v>
      </c>
      <c r="U339" s="648" t="s">
        <v>14336</v>
      </c>
      <c r="V339" s="651">
        <v>-484</v>
      </c>
      <c r="W339" s="649">
        <v>45688</v>
      </c>
      <c r="X339" s="650">
        <v>0.522372685183655</v>
      </c>
      <c r="Y339" s="648" t="s">
        <v>12699</v>
      </c>
      <c r="Z339" s="648" t="s">
        <v>12699</v>
      </c>
      <c r="AA339" s="648" t="s">
        <v>12699</v>
      </c>
      <c r="AB339" s="648" t="s">
        <v>12699</v>
      </c>
    </row>
    <row r="340" spans="1:28" ht="24.75" hidden="1" customHeight="1">
      <c r="A340" s="647">
        <v>339</v>
      </c>
      <c r="B340" s="648" t="s">
        <v>13677</v>
      </c>
      <c r="C340" s="648">
        <v>989372999</v>
      </c>
      <c r="D340" s="649">
        <v>45688</v>
      </c>
      <c r="E340" s="650">
        <v>0.509942129629053</v>
      </c>
      <c r="F340" s="648" t="s">
        <v>14254</v>
      </c>
      <c r="G340" s="647">
        <v>1</v>
      </c>
      <c r="H340" s="648" t="s">
        <v>13679</v>
      </c>
      <c r="I340" s="651">
        <v>-464</v>
      </c>
      <c r="J340" s="651">
        <v>-484</v>
      </c>
      <c r="K340" s="651">
        <v>0</v>
      </c>
      <c r="L340" s="651">
        <v>-20</v>
      </c>
      <c r="M340" s="648" t="s">
        <v>14337</v>
      </c>
      <c r="N340" s="648">
        <v>18611724862</v>
      </c>
      <c r="O340" s="648" t="s">
        <v>12699</v>
      </c>
      <c r="P340" s="648" t="s">
        <v>12699</v>
      </c>
      <c r="Q340" s="648" t="s">
        <v>12699</v>
      </c>
      <c r="R340" s="648" t="s">
        <v>12699</v>
      </c>
      <c r="S340" s="648" t="s">
        <v>12699</v>
      </c>
      <c r="T340" s="648" t="s">
        <v>12699</v>
      </c>
      <c r="U340" s="648" t="s">
        <v>14338</v>
      </c>
      <c r="V340" s="651">
        <v>-484</v>
      </c>
      <c r="W340" s="649">
        <v>45688</v>
      </c>
      <c r="X340" s="650">
        <v>0.509861111109785</v>
      </c>
      <c r="Y340" s="648" t="s">
        <v>12699</v>
      </c>
      <c r="Z340" s="648" t="s">
        <v>12699</v>
      </c>
      <c r="AA340" s="648" t="s">
        <v>12699</v>
      </c>
      <c r="AB340" s="648" t="s">
        <v>12699</v>
      </c>
    </row>
    <row r="341" spans="1:28" ht="24.75" hidden="1" customHeight="1">
      <c r="A341" s="647">
        <v>340</v>
      </c>
      <c r="B341" s="648" t="s">
        <v>13677</v>
      </c>
      <c r="C341" s="648">
        <v>989371308</v>
      </c>
      <c r="D341" s="649">
        <v>45688</v>
      </c>
      <c r="E341" s="650">
        <v>0.490405092594301</v>
      </c>
      <c r="F341" s="648" t="s">
        <v>14273</v>
      </c>
      <c r="G341" s="647">
        <v>1</v>
      </c>
      <c r="H341" s="648" t="s">
        <v>13679</v>
      </c>
      <c r="I341" s="651">
        <v>-976</v>
      </c>
      <c r="J341" s="651">
        <v>-996</v>
      </c>
      <c r="K341" s="651">
        <v>0</v>
      </c>
      <c r="L341" s="651">
        <v>-20</v>
      </c>
      <c r="M341" s="648" t="s">
        <v>14339</v>
      </c>
      <c r="N341" s="648">
        <v>13911592804</v>
      </c>
      <c r="O341" s="648" t="s">
        <v>12699</v>
      </c>
      <c r="P341" s="648" t="s">
        <v>12699</v>
      </c>
      <c r="Q341" s="648" t="s">
        <v>12699</v>
      </c>
      <c r="R341" s="648" t="s">
        <v>12699</v>
      </c>
      <c r="S341" s="648" t="s">
        <v>12699</v>
      </c>
      <c r="T341" s="648" t="s">
        <v>12699</v>
      </c>
      <c r="U341" s="648" t="s">
        <v>14340</v>
      </c>
      <c r="V341" s="651">
        <v>-996</v>
      </c>
      <c r="W341" s="649">
        <v>45688</v>
      </c>
      <c r="X341" s="650">
        <v>0.490312499998254</v>
      </c>
      <c r="Y341" s="648" t="s">
        <v>12699</v>
      </c>
      <c r="Z341" s="648" t="s">
        <v>12699</v>
      </c>
      <c r="AA341" s="648" t="s">
        <v>12699</v>
      </c>
      <c r="AB341" s="648" t="s">
        <v>12699</v>
      </c>
    </row>
    <row r="342" spans="1:28" ht="24.75" hidden="1" customHeight="1">
      <c r="A342" s="647">
        <v>341</v>
      </c>
      <c r="B342" s="648" t="s">
        <v>13677</v>
      </c>
      <c r="C342" s="648">
        <v>989372337</v>
      </c>
      <c r="D342" s="649">
        <v>45688</v>
      </c>
      <c r="E342" s="650">
        <v>0.489502314816491</v>
      </c>
      <c r="F342" s="648" t="s">
        <v>14273</v>
      </c>
      <c r="G342" s="647">
        <v>1</v>
      </c>
      <c r="H342" s="648" t="s">
        <v>13679</v>
      </c>
      <c r="I342" s="651">
        <v>-976</v>
      </c>
      <c r="J342" s="651">
        <v>-996</v>
      </c>
      <c r="K342" s="651">
        <v>0</v>
      </c>
      <c r="L342" s="651">
        <v>-20</v>
      </c>
      <c r="M342" s="648" t="s">
        <v>14339</v>
      </c>
      <c r="N342" s="648">
        <v>13911592804</v>
      </c>
      <c r="O342" s="648" t="s">
        <v>12699</v>
      </c>
      <c r="P342" s="648" t="s">
        <v>12699</v>
      </c>
      <c r="Q342" s="648" t="s">
        <v>12699</v>
      </c>
      <c r="R342" s="648" t="s">
        <v>12699</v>
      </c>
      <c r="S342" s="648" t="s">
        <v>12699</v>
      </c>
      <c r="T342" s="648" t="s">
        <v>12699</v>
      </c>
      <c r="U342" s="648" t="s">
        <v>14341</v>
      </c>
      <c r="V342" s="651">
        <v>-996</v>
      </c>
      <c r="W342" s="649">
        <v>45688</v>
      </c>
      <c r="X342" s="650">
        <v>0.489375000001019</v>
      </c>
      <c r="Y342" s="648" t="s">
        <v>12699</v>
      </c>
      <c r="Z342" s="648" t="s">
        <v>12699</v>
      </c>
      <c r="AA342" s="648" t="s">
        <v>12699</v>
      </c>
      <c r="AB342" s="648" t="s">
        <v>12699</v>
      </c>
    </row>
    <row r="343" spans="1:28" ht="24.75" hidden="1" customHeight="1">
      <c r="A343" s="647">
        <v>342</v>
      </c>
      <c r="B343" s="648" t="s">
        <v>13677</v>
      </c>
      <c r="C343" s="648">
        <v>989314735</v>
      </c>
      <c r="D343" s="649">
        <v>45688</v>
      </c>
      <c r="E343" s="650">
        <v>0.458287037035916</v>
      </c>
      <c r="F343" s="648" t="s">
        <v>14249</v>
      </c>
      <c r="G343" s="647">
        <v>1</v>
      </c>
      <c r="H343" s="648" t="s">
        <v>13679</v>
      </c>
      <c r="I343" s="651">
        <v>-557</v>
      </c>
      <c r="J343" s="651">
        <v>-577</v>
      </c>
      <c r="K343" s="651">
        <v>0</v>
      </c>
      <c r="L343" s="651">
        <v>-20</v>
      </c>
      <c r="M343" s="648" t="s">
        <v>14342</v>
      </c>
      <c r="N343" s="648">
        <v>13811380918</v>
      </c>
      <c r="O343" s="648" t="s">
        <v>12699</v>
      </c>
      <c r="P343" s="648" t="s">
        <v>12699</v>
      </c>
      <c r="Q343" s="648" t="s">
        <v>12699</v>
      </c>
      <c r="R343" s="648" t="s">
        <v>12699</v>
      </c>
      <c r="S343" s="648" t="s">
        <v>12699</v>
      </c>
      <c r="T343" s="648" t="s">
        <v>12699</v>
      </c>
      <c r="U343" s="648" t="s">
        <v>14343</v>
      </c>
      <c r="V343" s="651">
        <v>-577</v>
      </c>
      <c r="W343" s="649">
        <v>45688</v>
      </c>
      <c r="X343" s="650">
        <v>0.458194444443507</v>
      </c>
      <c r="Y343" s="648" t="s">
        <v>12699</v>
      </c>
      <c r="Z343" s="648" t="s">
        <v>12699</v>
      </c>
      <c r="AA343" s="648" t="s">
        <v>12699</v>
      </c>
      <c r="AB343" s="648" t="s">
        <v>12699</v>
      </c>
    </row>
    <row r="344" spans="1:28" ht="24.75" hidden="1" customHeight="1">
      <c r="A344" s="647">
        <v>343</v>
      </c>
      <c r="B344" s="648" t="s">
        <v>13677</v>
      </c>
      <c r="C344" s="648">
        <v>989291791</v>
      </c>
      <c r="D344" s="649">
        <v>45688</v>
      </c>
      <c r="E344" s="650">
        <v>0.445798611111968</v>
      </c>
      <c r="F344" s="648" t="s">
        <v>14249</v>
      </c>
      <c r="G344" s="647">
        <v>1</v>
      </c>
      <c r="H344" s="648" t="s">
        <v>13679</v>
      </c>
      <c r="I344" s="651">
        <v>-557</v>
      </c>
      <c r="J344" s="651">
        <v>-577</v>
      </c>
      <c r="K344" s="651">
        <v>0</v>
      </c>
      <c r="L344" s="651">
        <v>-20</v>
      </c>
      <c r="M344" s="648" t="s">
        <v>13518</v>
      </c>
      <c r="N344" s="648">
        <v>18601129740</v>
      </c>
      <c r="O344" s="648" t="s">
        <v>12699</v>
      </c>
      <c r="P344" s="648" t="s">
        <v>12699</v>
      </c>
      <c r="Q344" s="648" t="s">
        <v>12699</v>
      </c>
      <c r="R344" s="648" t="s">
        <v>12699</v>
      </c>
      <c r="S344" s="648" t="s">
        <v>12699</v>
      </c>
      <c r="T344" s="648" t="s">
        <v>12699</v>
      </c>
      <c r="U344" s="648" t="s">
        <v>14344</v>
      </c>
      <c r="V344" s="651">
        <v>-577</v>
      </c>
      <c r="W344" s="649">
        <v>45688</v>
      </c>
      <c r="X344" s="650">
        <v>0.4457175925927</v>
      </c>
      <c r="Y344" s="648" t="s">
        <v>12699</v>
      </c>
      <c r="Z344" s="648" t="s">
        <v>12699</v>
      </c>
      <c r="AA344" s="648" t="s">
        <v>12699</v>
      </c>
      <c r="AB344" s="648" t="s">
        <v>12699</v>
      </c>
    </row>
    <row r="345" spans="1:28" ht="24.75" hidden="1" customHeight="1">
      <c r="A345" s="647">
        <v>344</v>
      </c>
      <c r="B345" s="648" t="s">
        <v>13677</v>
      </c>
      <c r="C345" s="648">
        <v>989283923</v>
      </c>
      <c r="D345" s="649">
        <v>45688</v>
      </c>
      <c r="E345" s="650">
        <v>0.444629629630072</v>
      </c>
      <c r="F345" s="648" t="s">
        <v>14249</v>
      </c>
      <c r="G345" s="647">
        <v>1</v>
      </c>
      <c r="H345" s="648" t="s">
        <v>13679</v>
      </c>
      <c r="I345" s="651">
        <v>-557</v>
      </c>
      <c r="J345" s="651">
        <v>-577</v>
      </c>
      <c r="K345" s="651">
        <v>0</v>
      </c>
      <c r="L345" s="651">
        <v>-20</v>
      </c>
      <c r="M345" s="648" t="s">
        <v>13518</v>
      </c>
      <c r="N345" s="648">
        <v>18601129740</v>
      </c>
      <c r="O345" s="648" t="s">
        <v>12699</v>
      </c>
      <c r="P345" s="648" t="s">
        <v>12699</v>
      </c>
      <c r="Q345" s="648" t="s">
        <v>12699</v>
      </c>
      <c r="R345" s="648" t="s">
        <v>12699</v>
      </c>
      <c r="S345" s="648" t="s">
        <v>12699</v>
      </c>
      <c r="T345" s="648" t="s">
        <v>12699</v>
      </c>
      <c r="U345" s="648" t="s">
        <v>14345</v>
      </c>
      <c r="V345" s="651">
        <v>-577</v>
      </c>
      <c r="W345" s="649">
        <v>45688</v>
      </c>
      <c r="X345" s="650">
        <v>0.444513888887741</v>
      </c>
      <c r="Y345" s="648" t="s">
        <v>12699</v>
      </c>
      <c r="Z345" s="648" t="s">
        <v>12699</v>
      </c>
      <c r="AA345" s="648" t="s">
        <v>12699</v>
      </c>
      <c r="AB345" s="648" t="s">
        <v>12699</v>
      </c>
    </row>
    <row r="346" spans="1:28" ht="24.75" hidden="1" customHeight="1">
      <c r="A346" s="652">
        <v>345</v>
      </c>
      <c r="B346" s="653" t="s">
        <v>13677</v>
      </c>
      <c r="C346" s="653">
        <v>989291742</v>
      </c>
      <c r="D346" s="654">
        <v>45688</v>
      </c>
      <c r="E346" s="655">
        <v>0.443402777778829</v>
      </c>
      <c r="F346" s="653" t="s">
        <v>14249</v>
      </c>
      <c r="G346" s="652">
        <v>1</v>
      </c>
      <c r="H346" s="653" t="s">
        <v>13700</v>
      </c>
      <c r="I346" s="656">
        <v>-557</v>
      </c>
      <c r="J346" s="656">
        <v>-577</v>
      </c>
      <c r="K346" s="656">
        <v>-577</v>
      </c>
      <c r="L346" s="656">
        <v>0</v>
      </c>
      <c r="M346" s="653" t="s">
        <v>13518</v>
      </c>
      <c r="N346" s="653">
        <v>18601129740</v>
      </c>
      <c r="O346" s="653" t="s">
        <v>12699</v>
      </c>
      <c r="P346" s="653" t="s">
        <v>12699</v>
      </c>
      <c r="Q346" s="653" t="s">
        <v>12699</v>
      </c>
      <c r="R346" s="653" t="s">
        <v>12699</v>
      </c>
      <c r="S346" s="653" t="s">
        <v>12699</v>
      </c>
      <c r="T346" s="653" t="s">
        <v>12699</v>
      </c>
      <c r="U346" s="653" t="s">
        <v>14346</v>
      </c>
      <c r="V346" s="656">
        <v>-577</v>
      </c>
      <c r="W346" s="654">
        <v>45688</v>
      </c>
      <c r="X346" s="655">
        <v>0.443310185186419</v>
      </c>
      <c r="Y346" s="653" t="s">
        <v>14347</v>
      </c>
      <c r="Z346" s="656">
        <v>-577</v>
      </c>
      <c r="AA346" s="654">
        <v>45688</v>
      </c>
      <c r="AB346" s="655">
        <v>0.44469907407256</v>
      </c>
    </row>
    <row r="347" spans="1:28" ht="24.75" hidden="1" customHeight="1">
      <c r="A347" s="647">
        <v>346</v>
      </c>
      <c r="B347" s="648" t="s">
        <v>13677</v>
      </c>
      <c r="C347" s="648">
        <v>989284749</v>
      </c>
      <c r="D347" s="649">
        <v>45688</v>
      </c>
      <c r="E347" s="650">
        <v>0.441828703704232</v>
      </c>
      <c r="F347" s="648" t="s">
        <v>14249</v>
      </c>
      <c r="G347" s="647">
        <v>1</v>
      </c>
      <c r="H347" s="648" t="s">
        <v>13679</v>
      </c>
      <c r="I347" s="651">
        <v>-557</v>
      </c>
      <c r="J347" s="651">
        <v>-577</v>
      </c>
      <c r="K347" s="651">
        <v>0</v>
      </c>
      <c r="L347" s="651">
        <v>-20</v>
      </c>
      <c r="M347" s="648" t="s">
        <v>14348</v>
      </c>
      <c r="N347" s="648">
        <v>18600620278</v>
      </c>
      <c r="O347" s="648" t="s">
        <v>12699</v>
      </c>
      <c r="P347" s="648" t="s">
        <v>12699</v>
      </c>
      <c r="Q347" s="648" t="s">
        <v>12699</v>
      </c>
      <c r="R347" s="648" t="s">
        <v>12699</v>
      </c>
      <c r="S347" s="648" t="s">
        <v>12699</v>
      </c>
      <c r="T347" s="648" t="s">
        <v>12699</v>
      </c>
      <c r="U347" s="648" t="s">
        <v>14349</v>
      </c>
      <c r="V347" s="651">
        <v>-577</v>
      </c>
      <c r="W347" s="649">
        <v>45688</v>
      </c>
      <c r="X347" s="650">
        <v>0.441712962961901</v>
      </c>
      <c r="Y347" s="648" t="s">
        <v>12699</v>
      </c>
      <c r="Z347" s="648" t="s">
        <v>12699</v>
      </c>
      <c r="AA347" s="648" t="s">
        <v>12699</v>
      </c>
      <c r="AB347" s="648" t="s">
        <v>12699</v>
      </c>
    </row>
    <row r="348" spans="1:28" ht="24.75" hidden="1" customHeight="1">
      <c r="A348" s="647">
        <v>347</v>
      </c>
      <c r="B348" s="648" t="s">
        <v>13677</v>
      </c>
      <c r="C348" s="648">
        <v>989291678</v>
      </c>
      <c r="D348" s="649">
        <v>45688</v>
      </c>
      <c r="E348" s="650">
        <v>0.441388888888469</v>
      </c>
      <c r="F348" s="648" t="s">
        <v>14249</v>
      </c>
      <c r="G348" s="647">
        <v>1</v>
      </c>
      <c r="H348" s="648" t="s">
        <v>13679</v>
      </c>
      <c r="I348" s="651">
        <v>-557</v>
      </c>
      <c r="J348" s="651">
        <v>-577</v>
      </c>
      <c r="K348" s="651">
        <v>0</v>
      </c>
      <c r="L348" s="651">
        <v>-20</v>
      </c>
      <c r="M348" s="648" t="s">
        <v>14320</v>
      </c>
      <c r="N348" s="648">
        <v>18600620278</v>
      </c>
      <c r="O348" s="648" t="s">
        <v>12699</v>
      </c>
      <c r="P348" s="648" t="s">
        <v>12699</v>
      </c>
      <c r="Q348" s="648" t="s">
        <v>12699</v>
      </c>
      <c r="R348" s="648" t="s">
        <v>12699</v>
      </c>
      <c r="S348" s="648" t="s">
        <v>12699</v>
      </c>
      <c r="T348" s="648" t="s">
        <v>12699</v>
      </c>
      <c r="U348" s="648" t="s">
        <v>14350</v>
      </c>
      <c r="V348" s="651">
        <v>-577</v>
      </c>
      <c r="W348" s="649">
        <v>45688</v>
      </c>
      <c r="X348" s="650">
        <v>0.441087962961319</v>
      </c>
      <c r="Y348" s="648" t="s">
        <v>12699</v>
      </c>
      <c r="Z348" s="648" t="s">
        <v>12699</v>
      </c>
      <c r="AA348" s="648" t="s">
        <v>12699</v>
      </c>
      <c r="AB348" s="648" t="s">
        <v>12699</v>
      </c>
    </row>
    <row r="349" spans="1:28" ht="24.75" hidden="1" customHeight="1">
      <c r="A349" s="647">
        <v>348</v>
      </c>
      <c r="B349" s="648" t="s">
        <v>13677</v>
      </c>
      <c r="C349" s="648">
        <v>989284251</v>
      </c>
      <c r="D349" s="649">
        <v>45688</v>
      </c>
      <c r="E349" s="650">
        <v>0.424016203702195</v>
      </c>
      <c r="F349" s="648" t="s">
        <v>14254</v>
      </c>
      <c r="G349" s="647">
        <v>1</v>
      </c>
      <c r="H349" s="648" t="s">
        <v>13679</v>
      </c>
      <c r="I349" s="651">
        <v>-464</v>
      </c>
      <c r="J349" s="651">
        <v>-484</v>
      </c>
      <c r="K349" s="651">
        <v>0</v>
      </c>
      <c r="L349" s="651">
        <v>-20</v>
      </c>
      <c r="M349" s="648" t="s">
        <v>13748</v>
      </c>
      <c r="N349" s="648">
        <v>18618335329</v>
      </c>
      <c r="O349" s="648" t="s">
        <v>4526</v>
      </c>
      <c r="P349" s="651">
        <v>-1</v>
      </c>
      <c r="Q349" s="648" t="s">
        <v>13681</v>
      </c>
      <c r="R349" s="649">
        <v>45688</v>
      </c>
      <c r="S349" s="650">
        <v>0.442384259258688</v>
      </c>
      <c r="T349" s="648" t="s">
        <v>14351</v>
      </c>
      <c r="U349" s="648" t="s">
        <v>14352</v>
      </c>
      <c r="V349" s="651">
        <v>-484</v>
      </c>
      <c r="W349" s="649">
        <v>45688</v>
      </c>
      <c r="X349" s="650">
        <v>0.423935185186565</v>
      </c>
      <c r="Y349" s="648" t="s">
        <v>12699</v>
      </c>
      <c r="Z349" s="648" t="s">
        <v>12699</v>
      </c>
      <c r="AA349" s="648" t="s">
        <v>12699</v>
      </c>
      <c r="AB349" s="648" t="s">
        <v>12699</v>
      </c>
    </row>
    <row r="350" spans="1:28" ht="24.75" hidden="1" customHeight="1">
      <c r="A350" s="647">
        <v>349</v>
      </c>
      <c r="B350" s="648" t="s">
        <v>13677</v>
      </c>
      <c r="C350" s="648">
        <v>989246879</v>
      </c>
      <c r="D350" s="649">
        <v>45688</v>
      </c>
      <c r="E350" s="650">
        <v>0.411412037035916</v>
      </c>
      <c r="F350" s="648" t="s">
        <v>14273</v>
      </c>
      <c r="G350" s="647">
        <v>1</v>
      </c>
      <c r="H350" s="648" t="s">
        <v>13679</v>
      </c>
      <c r="I350" s="651">
        <v>-976</v>
      </c>
      <c r="J350" s="651">
        <v>-996</v>
      </c>
      <c r="K350" s="651">
        <v>0</v>
      </c>
      <c r="L350" s="651">
        <v>-20</v>
      </c>
      <c r="M350" s="648" t="s">
        <v>13477</v>
      </c>
      <c r="N350" s="648">
        <v>15210589463</v>
      </c>
      <c r="O350" s="648" t="s">
        <v>12699</v>
      </c>
      <c r="P350" s="648" t="s">
        <v>12699</v>
      </c>
      <c r="Q350" s="648" t="s">
        <v>12699</v>
      </c>
      <c r="R350" s="648" t="s">
        <v>12699</v>
      </c>
      <c r="S350" s="648" t="s">
        <v>12699</v>
      </c>
      <c r="T350" s="648" t="s">
        <v>12699</v>
      </c>
      <c r="U350" s="648" t="s">
        <v>14353</v>
      </c>
      <c r="V350" s="651">
        <v>-996</v>
      </c>
      <c r="W350" s="649">
        <v>45688</v>
      </c>
      <c r="X350" s="650">
        <v>0.411250000001019</v>
      </c>
      <c r="Y350" s="648" t="s">
        <v>12699</v>
      </c>
      <c r="Z350" s="648" t="s">
        <v>12699</v>
      </c>
      <c r="AA350" s="648" t="s">
        <v>12699</v>
      </c>
      <c r="AB350" s="648" t="s">
        <v>12699</v>
      </c>
    </row>
    <row r="351" spans="1:28" ht="24.75" hidden="1" customHeight="1">
      <c r="A351" s="647">
        <v>350</v>
      </c>
      <c r="B351" s="648" t="s">
        <v>13677</v>
      </c>
      <c r="C351" s="648">
        <v>989205791</v>
      </c>
      <c r="D351" s="649">
        <v>45688</v>
      </c>
      <c r="E351" s="650">
        <v>0.360833333332266</v>
      </c>
      <c r="F351" s="648" t="s">
        <v>14249</v>
      </c>
      <c r="G351" s="647">
        <v>1</v>
      </c>
      <c r="H351" s="648" t="s">
        <v>13679</v>
      </c>
      <c r="I351" s="651">
        <v>-557</v>
      </c>
      <c r="J351" s="651">
        <v>-577</v>
      </c>
      <c r="K351" s="651">
        <v>0</v>
      </c>
      <c r="L351" s="651">
        <v>-20</v>
      </c>
      <c r="M351" s="648" t="s">
        <v>14325</v>
      </c>
      <c r="N351" s="648">
        <v>13810385473</v>
      </c>
      <c r="O351" s="648" t="s">
        <v>12699</v>
      </c>
      <c r="P351" s="648" t="s">
        <v>12699</v>
      </c>
      <c r="Q351" s="648" t="s">
        <v>12699</v>
      </c>
      <c r="R351" s="648" t="s">
        <v>12699</v>
      </c>
      <c r="S351" s="648" t="s">
        <v>12699</v>
      </c>
      <c r="T351" s="648" t="s">
        <v>12699</v>
      </c>
      <c r="U351" s="648" t="s">
        <v>14354</v>
      </c>
      <c r="V351" s="651">
        <v>-577</v>
      </c>
      <c r="W351" s="649">
        <v>45688</v>
      </c>
      <c r="X351" s="650">
        <v>0.360729166666715</v>
      </c>
      <c r="Y351" s="648" t="s">
        <v>12699</v>
      </c>
      <c r="Z351" s="648" t="s">
        <v>12699</v>
      </c>
      <c r="AA351" s="648" t="s">
        <v>12699</v>
      </c>
      <c r="AB351" s="648" t="s">
        <v>12699</v>
      </c>
    </row>
    <row r="352" spans="1:28" ht="24.75" hidden="1" customHeight="1">
      <c r="A352" s="647">
        <v>351</v>
      </c>
      <c r="B352" s="648" t="s">
        <v>13677</v>
      </c>
      <c r="C352" s="648">
        <v>988950869</v>
      </c>
      <c r="D352" s="649">
        <v>45687</v>
      </c>
      <c r="E352" s="650">
        <v>0.763217592593719</v>
      </c>
      <c r="F352" s="648" t="s">
        <v>14259</v>
      </c>
      <c r="G352" s="647">
        <v>1</v>
      </c>
      <c r="H352" s="648" t="s">
        <v>13679</v>
      </c>
      <c r="I352" s="651">
        <v>-650</v>
      </c>
      <c r="J352" s="651">
        <v>-670</v>
      </c>
      <c r="K352" s="651">
        <v>0</v>
      </c>
      <c r="L352" s="651">
        <v>-20</v>
      </c>
      <c r="M352" s="648" t="s">
        <v>14318</v>
      </c>
      <c r="N352" s="648">
        <v>18602285172</v>
      </c>
      <c r="O352" s="648" t="s">
        <v>12699</v>
      </c>
      <c r="P352" s="648" t="s">
        <v>12699</v>
      </c>
      <c r="Q352" s="648" t="s">
        <v>12699</v>
      </c>
      <c r="R352" s="648" t="s">
        <v>12699</v>
      </c>
      <c r="S352" s="648" t="s">
        <v>12699</v>
      </c>
      <c r="T352" s="648" t="s">
        <v>12699</v>
      </c>
      <c r="U352" s="648" t="s">
        <v>14355</v>
      </c>
      <c r="V352" s="651">
        <v>-670</v>
      </c>
      <c r="W352" s="649">
        <v>45687</v>
      </c>
      <c r="X352" s="650">
        <v>0.7630324074089</v>
      </c>
      <c r="Y352" s="648" t="s">
        <v>12699</v>
      </c>
      <c r="Z352" s="648" t="s">
        <v>12699</v>
      </c>
      <c r="AA352" s="648" t="s">
        <v>12699</v>
      </c>
      <c r="AB352" s="648" t="s">
        <v>12699</v>
      </c>
    </row>
    <row r="353" spans="1:28" ht="24.75" hidden="1" customHeight="1">
      <c r="A353" s="647">
        <v>352</v>
      </c>
      <c r="B353" s="648" t="s">
        <v>13677</v>
      </c>
      <c r="C353" s="648">
        <v>988780135</v>
      </c>
      <c r="D353" s="649">
        <v>45687</v>
      </c>
      <c r="E353" s="650">
        <v>0.585520833334158</v>
      </c>
      <c r="F353" s="648" t="s">
        <v>14254</v>
      </c>
      <c r="G353" s="647">
        <v>1</v>
      </c>
      <c r="H353" s="648" t="s">
        <v>13679</v>
      </c>
      <c r="I353" s="651">
        <v>-464</v>
      </c>
      <c r="J353" s="651">
        <v>-484</v>
      </c>
      <c r="K353" s="651">
        <v>0</v>
      </c>
      <c r="L353" s="651">
        <v>-20</v>
      </c>
      <c r="M353" s="648" t="s">
        <v>13748</v>
      </c>
      <c r="N353" s="648">
        <v>18618335329</v>
      </c>
      <c r="O353" s="648" t="s">
        <v>4526</v>
      </c>
      <c r="P353" s="651">
        <v>-1</v>
      </c>
      <c r="Q353" s="648" t="s">
        <v>13681</v>
      </c>
      <c r="R353" s="649">
        <v>45687</v>
      </c>
      <c r="S353" s="650">
        <v>0.588229166667588</v>
      </c>
      <c r="T353" s="648" t="s">
        <v>14356</v>
      </c>
      <c r="U353" s="648" t="s">
        <v>14357</v>
      </c>
      <c r="V353" s="651">
        <v>-484</v>
      </c>
      <c r="W353" s="649">
        <v>45687</v>
      </c>
      <c r="X353" s="650">
        <v>0.58543981481489</v>
      </c>
      <c r="Y353" s="648" t="s">
        <v>12699</v>
      </c>
      <c r="Z353" s="648" t="s">
        <v>12699</v>
      </c>
      <c r="AA353" s="648" t="s">
        <v>12699</v>
      </c>
      <c r="AB353" s="648" t="s">
        <v>12699</v>
      </c>
    </row>
    <row r="354" spans="1:28" ht="24.75" hidden="1" customHeight="1">
      <c r="A354" s="647">
        <v>353</v>
      </c>
      <c r="B354" s="648" t="s">
        <v>13677</v>
      </c>
      <c r="C354" s="648">
        <v>988633873</v>
      </c>
      <c r="D354" s="649">
        <v>45687</v>
      </c>
      <c r="E354" s="650">
        <v>0.490740740740876</v>
      </c>
      <c r="F354" s="648" t="s">
        <v>14254</v>
      </c>
      <c r="G354" s="647">
        <v>1</v>
      </c>
      <c r="H354" s="648" t="s">
        <v>13679</v>
      </c>
      <c r="I354" s="651">
        <v>-464</v>
      </c>
      <c r="J354" s="651">
        <v>-484</v>
      </c>
      <c r="K354" s="651">
        <v>0</v>
      </c>
      <c r="L354" s="651">
        <v>-20</v>
      </c>
      <c r="M354" s="648" t="s">
        <v>14337</v>
      </c>
      <c r="N354" s="648">
        <v>18611724862</v>
      </c>
      <c r="O354" s="648" t="s">
        <v>12699</v>
      </c>
      <c r="P354" s="648" t="s">
        <v>12699</v>
      </c>
      <c r="Q354" s="648" t="s">
        <v>12699</v>
      </c>
      <c r="R354" s="648" t="s">
        <v>12699</v>
      </c>
      <c r="S354" s="648" t="s">
        <v>12699</v>
      </c>
      <c r="T354" s="648" t="s">
        <v>12699</v>
      </c>
      <c r="U354" s="648" t="s">
        <v>14358</v>
      </c>
      <c r="V354" s="651">
        <v>-484</v>
      </c>
      <c r="W354" s="649">
        <v>45687</v>
      </c>
      <c r="X354" s="650">
        <v>0.490659722221608</v>
      </c>
      <c r="Y354" s="648" t="s">
        <v>12699</v>
      </c>
      <c r="Z354" s="648" t="s">
        <v>12699</v>
      </c>
      <c r="AA354" s="648" t="s">
        <v>12699</v>
      </c>
      <c r="AB354" s="648" t="s">
        <v>12699</v>
      </c>
    </row>
    <row r="355" spans="1:28" ht="24.75" hidden="1" customHeight="1">
      <c r="A355" s="647">
        <v>354</v>
      </c>
      <c r="B355" s="648" t="s">
        <v>13677</v>
      </c>
      <c r="C355" s="648">
        <v>988630282</v>
      </c>
      <c r="D355" s="649">
        <v>45687</v>
      </c>
      <c r="E355" s="650">
        <v>0.47085648148277</v>
      </c>
      <c r="F355" s="648" t="s">
        <v>14249</v>
      </c>
      <c r="G355" s="647">
        <v>1</v>
      </c>
      <c r="H355" s="648" t="s">
        <v>13679</v>
      </c>
      <c r="I355" s="651">
        <v>-557</v>
      </c>
      <c r="J355" s="651">
        <v>-577</v>
      </c>
      <c r="K355" s="651">
        <v>0</v>
      </c>
      <c r="L355" s="651">
        <v>-20</v>
      </c>
      <c r="M355" s="648" t="s">
        <v>14359</v>
      </c>
      <c r="N355" s="648">
        <v>13760356087</v>
      </c>
      <c r="O355" s="648" t="s">
        <v>12699</v>
      </c>
      <c r="P355" s="648" t="s">
        <v>12699</v>
      </c>
      <c r="Q355" s="648" t="s">
        <v>12699</v>
      </c>
      <c r="R355" s="648" t="s">
        <v>12699</v>
      </c>
      <c r="S355" s="648" t="s">
        <v>12699</v>
      </c>
      <c r="T355" s="648" t="s">
        <v>12699</v>
      </c>
      <c r="U355" s="648" t="s">
        <v>14360</v>
      </c>
      <c r="V355" s="651">
        <v>-577</v>
      </c>
      <c r="W355" s="649">
        <v>45687</v>
      </c>
      <c r="X355" s="650">
        <v>0.470740740740439</v>
      </c>
      <c r="Y355" s="648" t="s">
        <v>12699</v>
      </c>
      <c r="Z355" s="648" t="s">
        <v>12699</v>
      </c>
      <c r="AA355" s="648" t="s">
        <v>12699</v>
      </c>
      <c r="AB355" s="648" t="s">
        <v>12699</v>
      </c>
    </row>
    <row r="356" spans="1:28" ht="24.75" hidden="1" customHeight="1">
      <c r="A356" s="647">
        <v>355</v>
      </c>
      <c r="B356" s="648" t="s">
        <v>13677</v>
      </c>
      <c r="C356" s="648">
        <v>988630248</v>
      </c>
      <c r="D356" s="649">
        <v>45687</v>
      </c>
      <c r="E356" s="650">
        <v>0.46986111111255</v>
      </c>
      <c r="F356" s="648" t="s">
        <v>14254</v>
      </c>
      <c r="G356" s="647">
        <v>1</v>
      </c>
      <c r="H356" s="648" t="s">
        <v>13679</v>
      </c>
      <c r="I356" s="651">
        <v>-464</v>
      </c>
      <c r="J356" s="651">
        <v>-484</v>
      </c>
      <c r="K356" s="651">
        <v>0</v>
      </c>
      <c r="L356" s="651">
        <v>-20</v>
      </c>
      <c r="M356" s="648" t="s">
        <v>14339</v>
      </c>
      <c r="N356" s="648">
        <v>13911592804</v>
      </c>
      <c r="O356" s="648" t="s">
        <v>12699</v>
      </c>
      <c r="P356" s="648" t="s">
        <v>12699</v>
      </c>
      <c r="Q356" s="648" t="s">
        <v>12699</v>
      </c>
      <c r="R356" s="648" t="s">
        <v>12699</v>
      </c>
      <c r="S356" s="648" t="s">
        <v>12699</v>
      </c>
      <c r="T356" s="648" t="s">
        <v>12699</v>
      </c>
      <c r="U356" s="648" t="s">
        <v>14361</v>
      </c>
      <c r="V356" s="651">
        <v>-484</v>
      </c>
      <c r="W356" s="649">
        <v>45687</v>
      </c>
      <c r="X356" s="650">
        <v>0.469756944443361</v>
      </c>
      <c r="Y356" s="648" t="s">
        <v>12699</v>
      </c>
      <c r="Z356" s="648" t="s">
        <v>12699</v>
      </c>
      <c r="AA356" s="648" t="s">
        <v>12699</v>
      </c>
      <c r="AB356" s="648" t="s">
        <v>12699</v>
      </c>
    </row>
    <row r="357" spans="1:28" ht="24.75" hidden="1" customHeight="1">
      <c r="A357" s="647">
        <v>356</v>
      </c>
      <c r="B357" s="648" t="s">
        <v>13677</v>
      </c>
      <c r="C357" s="648">
        <v>988556729</v>
      </c>
      <c r="D357" s="649">
        <v>45687</v>
      </c>
      <c r="E357" s="650">
        <v>0.42899305555693</v>
      </c>
      <c r="F357" s="648" t="s">
        <v>14254</v>
      </c>
      <c r="G357" s="647">
        <v>1</v>
      </c>
      <c r="H357" s="648" t="s">
        <v>13679</v>
      </c>
      <c r="I357" s="651">
        <v>-464</v>
      </c>
      <c r="J357" s="651">
        <v>-484</v>
      </c>
      <c r="K357" s="651">
        <v>0</v>
      </c>
      <c r="L357" s="651">
        <v>-20</v>
      </c>
      <c r="M357" s="648" t="s">
        <v>14318</v>
      </c>
      <c r="N357" s="648">
        <v>18602285172</v>
      </c>
      <c r="O357" s="648" t="s">
        <v>12699</v>
      </c>
      <c r="P357" s="648" t="s">
        <v>12699</v>
      </c>
      <c r="Q357" s="648" t="s">
        <v>12699</v>
      </c>
      <c r="R357" s="648" t="s">
        <v>12699</v>
      </c>
      <c r="S357" s="648" t="s">
        <v>12699</v>
      </c>
      <c r="T357" s="648" t="s">
        <v>12699</v>
      </c>
      <c r="U357" s="648" t="s">
        <v>14362</v>
      </c>
      <c r="V357" s="651">
        <v>-484</v>
      </c>
      <c r="W357" s="649">
        <v>45687</v>
      </c>
      <c r="X357" s="650">
        <v>0.428900462964521</v>
      </c>
      <c r="Y357" s="648" t="s">
        <v>12699</v>
      </c>
      <c r="Z357" s="648" t="s">
        <v>12699</v>
      </c>
      <c r="AA357" s="648" t="s">
        <v>12699</v>
      </c>
      <c r="AB357" s="648" t="s">
        <v>12699</v>
      </c>
    </row>
    <row r="358" spans="1:28" ht="24.75" hidden="1" customHeight="1">
      <c r="A358" s="647">
        <v>357</v>
      </c>
      <c r="B358" s="648" t="s">
        <v>13677</v>
      </c>
      <c r="C358" s="648">
        <v>988555051</v>
      </c>
      <c r="D358" s="649">
        <v>45687</v>
      </c>
      <c r="E358" s="650">
        <v>0.403854166666861</v>
      </c>
      <c r="F358" s="648" t="s">
        <v>14249</v>
      </c>
      <c r="G358" s="647">
        <v>1</v>
      </c>
      <c r="H358" s="648" t="s">
        <v>13679</v>
      </c>
      <c r="I358" s="651">
        <v>-557</v>
      </c>
      <c r="J358" s="651">
        <v>-577</v>
      </c>
      <c r="K358" s="651">
        <v>0</v>
      </c>
      <c r="L358" s="651">
        <v>-20</v>
      </c>
      <c r="M358" s="648" t="s">
        <v>14325</v>
      </c>
      <c r="N358" s="648">
        <v>13810385473</v>
      </c>
      <c r="O358" s="648" t="s">
        <v>12699</v>
      </c>
      <c r="P358" s="648" t="s">
        <v>12699</v>
      </c>
      <c r="Q358" s="648" t="s">
        <v>12699</v>
      </c>
      <c r="R358" s="648" t="s">
        <v>12699</v>
      </c>
      <c r="S358" s="648" t="s">
        <v>12699</v>
      </c>
      <c r="T358" s="648" t="s">
        <v>12699</v>
      </c>
      <c r="U358" s="648" t="s">
        <v>14363</v>
      </c>
      <c r="V358" s="651">
        <v>-577</v>
      </c>
      <c r="W358" s="649">
        <v>45687</v>
      </c>
      <c r="X358" s="650">
        <v>0.40375000000131</v>
      </c>
      <c r="Y358" s="648" t="s">
        <v>12699</v>
      </c>
      <c r="Z358" s="648" t="s">
        <v>12699</v>
      </c>
      <c r="AA358" s="648" t="s">
        <v>12699</v>
      </c>
      <c r="AB358" s="648" t="s">
        <v>12699</v>
      </c>
    </row>
    <row r="359" spans="1:28" ht="24.75" hidden="1" customHeight="1">
      <c r="A359" s="652">
        <v>358</v>
      </c>
      <c r="B359" s="653" t="s">
        <v>13677</v>
      </c>
      <c r="C359" s="653">
        <v>987203735</v>
      </c>
      <c r="D359" s="654">
        <v>45684</v>
      </c>
      <c r="E359" s="655">
        <v>0.605092592591973</v>
      </c>
      <c r="F359" s="653" t="s">
        <v>13705</v>
      </c>
      <c r="G359" s="652">
        <v>1</v>
      </c>
      <c r="H359" s="653" t="s">
        <v>13700</v>
      </c>
      <c r="I359" s="656">
        <v>-190</v>
      </c>
      <c r="J359" s="656">
        <v>-195</v>
      </c>
      <c r="K359" s="656">
        <v>-195</v>
      </c>
      <c r="L359" s="656">
        <v>0</v>
      </c>
      <c r="M359" s="653" t="s">
        <v>13919</v>
      </c>
      <c r="N359" s="653">
        <v>18632345124</v>
      </c>
      <c r="O359" s="653" t="s">
        <v>12699</v>
      </c>
      <c r="P359" s="653" t="s">
        <v>12699</v>
      </c>
      <c r="Q359" s="653" t="s">
        <v>12699</v>
      </c>
      <c r="R359" s="653" t="s">
        <v>12699</v>
      </c>
      <c r="S359" s="653" t="s">
        <v>12699</v>
      </c>
      <c r="T359" s="653" t="s">
        <v>12699</v>
      </c>
      <c r="U359" s="653" t="s">
        <v>14364</v>
      </c>
      <c r="V359" s="656">
        <v>-195</v>
      </c>
      <c r="W359" s="654">
        <v>45684</v>
      </c>
      <c r="X359" s="655">
        <v>0.604907407407154</v>
      </c>
      <c r="Y359" s="653" t="s">
        <v>14365</v>
      </c>
      <c r="Z359" s="656">
        <v>-195</v>
      </c>
      <c r="AA359" s="654">
        <v>45684</v>
      </c>
      <c r="AB359" s="655">
        <v>0.72726851851985</v>
      </c>
    </row>
    <row r="360" spans="1:28" ht="24.75" hidden="1" customHeight="1">
      <c r="A360" s="647">
        <v>359</v>
      </c>
      <c r="B360" s="648" t="s">
        <v>13677</v>
      </c>
      <c r="C360" s="648">
        <v>987202767</v>
      </c>
      <c r="D360" s="649">
        <v>45684</v>
      </c>
      <c r="E360" s="650">
        <v>0.604687499999273</v>
      </c>
      <c r="F360" s="648" t="s">
        <v>13705</v>
      </c>
      <c r="G360" s="647">
        <v>1</v>
      </c>
      <c r="H360" s="648" t="s">
        <v>13679</v>
      </c>
      <c r="I360" s="651">
        <v>-190</v>
      </c>
      <c r="J360" s="651">
        <v>-195</v>
      </c>
      <c r="K360" s="651">
        <v>0</v>
      </c>
      <c r="L360" s="651">
        <v>-5</v>
      </c>
      <c r="M360" s="648" t="s">
        <v>13919</v>
      </c>
      <c r="N360" s="648">
        <v>18632345124</v>
      </c>
      <c r="O360" s="648" t="s">
        <v>4526</v>
      </c>
      <c r="P360" s="651">
        <v>-1</v>
      </c>
      <c r="Q360" s="648" t="s">
        <v>13681</v>
      </c>
      <c r="R360" s="649">
        <v>45684</v>
      </c>
      <c r="S360" s="650">
        <v>0.763229166666861</v>
      </c>
      <c r="T360" s="648" t="s">
        <v>14366</v>
      </c>
      <c r="U360" s="648" t="s">
        <v>14367</v>
      </c>
      <c r="V360" s="651">
        <v>-195</v>
      </c>
      <c r="W360" s="649">
        <v>45684</v>
      </c>
      <c r="X360" s="650">
        <v>0.604328703702777</v>
      </c>
      <c r="Y360" s="648" t="s">
        <v>12699</v>
      </c>
      <c r="Z360" s="648" t="s">
        <v>12699</v>
      </c>
      <c r="AA360" s="648" t="s">
        <v>12699</v>
      </c>
      <c r="AB360" s="648" t="s">
        <v>12699</v>
      </c>
    </row>
    <row r="361" spans="1:28" ht="24.75" hidden="1" customHeight="1">
      <c r="A361" s="647">
        <v>360</v>
      </c>
      <c r="B361" s="648" t="s">
        <v>13677</v>
      </c>
      <c r="C361" s="648">
        <v>986379073</v>
      </c>
      <c r="D361" s="649">
        <v>45682</v>
      </c>
      <c r="E361" s="650">
        <v>0.511342592591973</v>
      </c>
      <c r="F361" s="648" t="s">
        <v>13686</v>
      </c>
      <c r="G361" s="647">
        <v>1</v>
      </c>
      <c r="H361" s="648" t="s">
        <v>13679</v>
      </c>
      <c r="I361" s="651">
        <v>-380</v>
      </c>
      <c r="J361" s="651">
        <v>-395</v>
      </c>
      <c r="K361" s="651">
        <v>0</v>
      </c>
      <c r="L361" s="651">
        <v>-15</v>
      </c>
      <c r="M361" s="648" t="s">
        <v>14096</v>
      </c>
      <c r="N361" s="648">
        <v>13911583877</v>
      </c>
      <c r="O361" s="648" t="s">
        <v>4526</v>
      </c>
      <c r="P361" s="651">
        <v>-1</v>
      </c>
      <c r="Q361" s="648" t="s">
        <v>13681</v>
      </c>
      <c r="R361" s="649">
        <v>45682</v>
      </c>
      <c r="S361" s="650">
        <v>0.513229166666861</v>
      </c>
      <c r="T361" s="648" t="s">
        <v>14368</v>
      </c>
      <c r="U361" s="648" t="s">
        <v>14369</v>
      </c>
      <c r="V361" s="651">
        <v>-395</v>
      </c>
      <c r="W361" s="649">
        <v>45682</v>
      </c>
      <c r="X361" s="650">
        <v>0.511249999999564</v>
      </c>
      <c r="Y361" s="648" t="s">
        <v>12699</v>
      </c>
      <c r="Z361" s="648" t="s">
        <v>12699</v>
      </c>
      <c r="AA361" s="648" t="s">
        <v>12699</v>
      </c>
      <c r="AB361" s="648" t="s">
        <v>12699</v>
      </c>
    </row>
    <row r="362" spans="1:28" ht="24.75" hidden="1" customHeight="1">
      <c r="A362" s="647">
        <v>361</v>
      </c>
      <c r="B362" s="648" t="s">
        <v>13677</v>
      </c>
      <c r="C362" s="648">
        <v>986305938</v>
      </c>
      <c r="D362" s="649">
        <v>45682</v>
      </c>
      <c r="E362" s="650">
        <v>0.427615740740293</v>
      </c>
      <c r="F362" s="648" t="s">
        <v>13678</v>
      </c>
      <c r="G362" s="647">
        <v>1</v>
      </c>
      <c r="H362" s="648" t="s">
        <v>13679</v>
      </c>
      <c r="I362" s="651">
        <v>-464</v>
      </c>
      <c r="J362" s="651">
        <v>-480</v>
      </c>
      <c r="K362" s="651">
        <v>0</v>
      </c>
      <c r="L362" s="651">
        <v>-16</v>
      </c>
      <c r="M362" s="648" t="s">
        <v>13518</v>
      </c>
      <c r="N362" s="648">
        <v>18612382811</v>
      </c>
      <c r="O362" s="648" t="s">
        <v>12699</v>
      </c>
      <c r="P362" s="648" t="s">
        <v>12699</v>
      </c>
      <c r="Q362" s="648" t="s">
        <v>12699</v>
      </c>
      <c r="R362" s="648" t="s">
        <v>12699</v>
      </c>
      <c r="S362" s="648" t="s">
        <v>12699</v>
      </c>
      <c r="T362" s="648" t="s">
        <v>12699</v>
      </c>
      <c r="U362" s="648" t="s">
        <v>14370</v>
      </c>
      <c r="V362" s="651">
        <v>-480</v>
      </c>
      <c r="W362" s="649">
        <v>45682</v>
      </c>
      <c r="X362" s="650">
        <v>0.427488425924821</v>
      </c>
      <c r="Y362" s="648" t="s">
        <v>12699</v>
      </c>
      <c r="Z362" s="648" t="s">
        <v>12699</v>
      </c>
      <c r="AA362" s="648" t="s">
        <v>12699</v>
      </c>
      <c r="AB362" s="648" t="s">
        <v>12699</v>
      </c>
    </row>
    <row r="363" spans="1:28" ht="24.75" hidden="1" customHeight="1">
      <c r="A363" s="647">
        <v>362</v>
      </c>
      <c r="B363" s="648" t="s">
        <v>13677</v>
      </c>
      <c r="C363" s="648">
        <v>986304759</v>
      </c>
      <c r="D363" s="649">
        <v>45682</v>
      </c>
      <c r="E363" s="650">
        <v>0.41907407407416</v>
      </c>
      <c r="F363" s="648" t="s">
        <v>13678</v>
      </c>
      <c r="G363" s="647">
        <v>1</v>
      </c>
      <c r="H363" s="648" t="s">
        <v>13679</v>
      </c>
      <c r="I363" s="651">
        <v>-464</v>
      </c>
      <c r="J363" s="651">
        <v>-480</v>
      </c>
      <c r="K363" s="651">
        <v>0</v>
      </c>
      <c r="L363" s="651">
        <v>-16</v>
      </c>
      <c r="M363" s="648" t="s">
        <v>13439</v>
      </c>
      <c r="N363" s="648">
        <v>13122261807</v>
      </c>
      <c r="O363" s="648" t="s">
        <v>4492</v>
      </c>
      <c r="P363" s="651">
        <v>-1</v>
      </c>
      <c r="Q363" s="648" t="s">
        <v>13681</v>
      </c>
      <c r="R363" s="649">
        <v>45682</v>
      </c>
      <c r="S363" s="650">
        <v>0.421562499999709</v>
      </c>
      <c r="T363" s="648" t="s">
        <v>14371</v>
      </c>
      <c r="U363" s="648" t="s">
        <v>14372</v>
      </c>
      <c r="V363" s="651">
        <v>-480</v>
      </c>
      <c r="W363" s="649">
        <v>45682</v>
      </c>
      <c r="X363" s="650">
        <v>0.419004629628034</v>
      </c>
      <c r="Y363" s="648" t="s">
        <v>12699</v>
      </c>
      <c r="Z363" s="648" t="s">
        <v>12699</v>
      </c>
      <c r="AA363" s="648" t="s">
        <v>12699</v>
      </c>
      <c r="AB363" s="648" t="s">
        <v>12699</v>
      </c>
    </row>
    <row r="364" spans="1:28" ht="24.75" hidden="1" customHeight="1">
      <c r="A364" s="647">
        <v>363</v>
      </c>
      <c r="B364" s="648" t="s">
        <v>13677</v>
      </c>
      <c r="C364" s="648">
        <v>986280319</v>
      </c>
      <c r="D364" s="649">
        <v>45682</v>
      </c>
      <c r="E364" s="650">
        <v>0.358842592591827</v>
      </c>
      <c r="F364" s="648" t="s">
        <v>13678</v>
      </c>
      <c r="G364" s="647">
        <v>1</v>
      </c>
      <c r="H364" s="648" t="s">
        <v>13679</v>
      </c>
      <c r="I364" s="651">
        <v>-464</v>
      </c>
      <c r="J364" s="651">
        <v>-480</v>
      </c>
      <c r="K364" s="651">
        <v>0</v>
      </c>
      <c r="L364" s="651">
        <v>-16</v>
      </c>
      <c r="M364" s="648" t="s">
        <v>13539</v>
      </c>
      <c r="N364" s="648">
        <v>17710488896</v>
      </c>
      <c r="O364" s="648" t="s">
        <v>4526</v>
      </c>
      <c r="P364" s="651">
        <v>-1</v>
      </c>
      <c r="Q364" s="648" t="s">
        <v>13681</v>
      </c>
      <c r="R364" s="649">
        <v>45682</v>
      </c>
      <c r="S364" s="650">
        <v>0.379907407408609</v>
      </c>
      <c r="T364" s="648" t="s">
        <v>14373</v>
      </c>
      <c r="U364" s="648" t="s">
        <v>14374</v>
      </c>
      <c r="V364" s="651">
        <v>-480</v>
      </c>
      <c r="W364" s="649">
        <v>45682</v>
      </c>
      <c r="X364" s="650">
        <v>0.358738425926276</v>
      </c>
      <c r="Y364" s="648" t="s">
        <v>12699</v>
      </c>
      <c r="Z364" s="648" t="s">
        <v>12699</v>
      </c>
      <c r="AA364" s="648" t="s">
        <v>12699</v>
      </c>
      <c r="AB364" s="648" t="s">
        <v>12699</v>
      </c>
    </row>
    <row r="365" spans="1:28" ht="24.75" hidden="1" customHeight="1">
      <c r="A365" s="647">
        <v>364</v>
      </c>
      <c r="B365" s="648" t="s">
        <v>13677</v>
      </c>
      <c r="C365" s="648">
        <v>986286286</v>
      </c>
      <c r="D365" s="649">
        <v>45682</v>
      </c>
      <c r="E365" s="650">
        <v>0.35866898148015</v>
      </c>
      <c r="F365" s="648" t="s">
        <v>13678</v>
      </c>
      <c r="G365" s="647">
        <v>1</v>
      </c>
      <c r="H365" s="648" t="s">
        <v>13679</v>
      </c>
      <c r="I365" s="651">
        <v>-464</v>
      </c>
      <c r="J365" s="651">
        <v>-480</v>
      </c>
      <c r="K365" s="651">
        <v>0</v>
      </c>
      <c r="L365" s="651">
        <v>-16</v>
      </c>
      <c r="M365" s="648" t="s">
        <v>13539</v>
      </c>
      <c r="N365" s="648">
        <v>17710488896</v>
      </c>
      <c r="O365" s="648" t="s">
        <v>4526</v>
      </c>
      <c r="P365" s="651">
        <v>-1</v>
      </c>
      <c r="Q365" s="648" t="s">
        <v>13681</v>
      </c>
      <c r="R365" s="649">
        <v>45682</v>
      </c>
      <c r="S365" s="650">
        <v>0.37989583333183</v>
      </c>
      <c r="T365" s="648" t="s">
        <v>14375</v>
      </c>
      <c r="U365" s="648" t="s">
        <v>14376</v>
      </c>
      <c r="V365" s="651">
        <v>-480</v>
      </c>
      <c r="W365" s="649">
        <v>45682</v>
      </c>
      <c r="X365" s="650">
        <v>0.358576388887741</v>
      </c>
      <c r="Y365" s="648" t="s">
        <v>12699</v>
      </c>
      <c r="Z365" s="648" t="s">
        <v>12699</v>
      </c>
      <c r="AA365" s="648" t="s">
        <v>12699</v>
      </c>
      <c r="AB365" s="648" t="s">
        <v>12699</v>
      </c>
    </row>
    <row r="366" spans="1:28" ht="24.75" hidden="1" customHeight="1">
      <c r="A366" s="647">
        <v>365</v>
      </c>
      <c r="B366" s="648" t="s">
        <v>13677</v>
      </c>
      <c r="C366" s="648">
        <v>986257934</v>
      </c>
      <c r="D366" s="649">
        <v>45682</v>
      </c>
      <c r="E366" s="650">
        <v>0.329965277778683</v>
      </c>
      <c r="F366" s="648" t="s">
        <v>13696</v>
      </c>
      <c r="G366" s="647">
        <v>1</v>
      </c>
      <c r="H366" s="648" t="s">
        <v>13679</v>
      </c>
      <c r="I366" s="651">
        <v>-539</v>
      </c>
      <c r="J366" s="651">
        <v>-554</v>
      </c>
      <c r="K366" s="651">
        <v>0</v>
      </c>
      <c r="L366" s="651">
        <v>-15</v>
      </c>
      <c r="M366" s="648" t="s">
        <v>13884</v>
      </c>
      <c r="N366" s="648">
        <v>13693036848</v>
      </c>
      <c r="O366" s="648" t="s">
        <v>4526</v>
      </c>
      <c r="P366" s="651">
        <v>-1</v>
      </c>
      <c r="Q366" s="648" t="s">
        <v>13681</v>
      </c>
      <c r="R366" s="649">
        <v>45682</v>
      </c>
      <c r="S366" s="650">
        <v>0.331284722222335</v>
      </c>
      <c r="T366" s="648" t="s">
        <v>14377</v>
      </c>
      <c r="U366" s="648" t="s">
        <v>14378</v>
      </c>
      <c r="V366" s="651">
        <v>-554</v>
      </c>
      <c r="W366" s="649">
        <v>45682</v>
      </c>
      <c r="X366" s="650">
        <v>0.329884259259416</v>
      </c>
      <c r="Y366" s="648" t="s">
        <v>12699</v>
      </c>
      <c r="Z366" s="648" t="s">
        <v>12699</v>
      </c>
      <c r="AA366" s="648" t="s">
        <v>12699</v>
      </c>
      <c r="AB366" s="648" t="s">
        <v>12699</v>
      </c>
    </row>
    <row r="367" spans="1:28" ht="24.75" hidden="1" customHeight="1">
      <c r="A367" s="647">
        <v>366</v>
      </c>
      <c r="B367" s="648" t="s">
        <v>13677</v>
      </c>
      <c r="C367" s="648">
        <v>986257861</v>
      </c>
      <c r="D367" s="649">
        <v>45682</v>
      </c>
      <c r="E367" s="650">
        <v>0.319594907407009</v>
      </c>
      <c r="F367" s="648" t="s">
        <v>13696</v>
      </c>
      <c r="G367" s="647">
        <v>1</v>
      </c>
      <c r="H367" s="648" t="s">
        <v>13679</v>
      </c>
      <c r="I367" s="651">
        <v>-539</v>
      </c>
      <c r="J367" s="651">
        <v>-554</v>
      </c>
      <c r="K367" s="651">
        <v>0</v>
      </c>
      <c r="L367" s="651">
        <v>-15</v>
      </c>
      <c r="M367" s="648" t="s">
        <v>14379</v>
      </c>
      <c r="N367" s="648">
        <v>19801090450</v>
      </c>
      <c r="O367" s="648" t="s">
        <v>12699</v>
      </c>
      <c r="P367" s="648" t="s">
        <v>12699</v>
      </c>
      <c r="Q367" s="648" t="s">
        <v>12699</v>
      </c>
      <c r="R367" s="648" t="s">
        <v>12699</v>
      </c>
      <c r="S367" s="648" t="s">
        <v>12699</v>
      </c>
      <c r="T367" s="648" t="s">
        <v>12699</v>
      </c>
      <c r="U367" s="648" t="s">
        <v>14380</v>
      </c>
      <c r="V367" s="651">
        <v>-554</v>
      </c>
      <c r="W367" s="649">
        <v>45682</v>
      </c>
      <c r="X367" s="650">
        <v>0.319513888887741</v>
      </c>
      <c r="Y367" s="648" t="s">
        <v>12699</v>
      </c>
      <c r="Z367" s="648" t="s">
        <v>12699</v>
      </c>
      <c r="AA367" s="648" t="s">
        <v>12699</v>
      </c>
      <c r="AB367" s="648" t="s">
        <v>12699</v>
      </c>
    </row>
    <row r="368" spans="1:28" ht="24.75" hidden="1" customHeight="1">
      <c r="A368" s="647">
        <v>367</v>
      </c>
      <c r="B368" s="648" t="s">
        <v>13677</v>
      </c>
      <c r="C368" s="648">
        <v>986259638</v>
      </c>
      <c r="D368" s="649">
        <v>45682</v>
      </c>
      <c r="E368" s="650">
        <v>0.276319444445107</v>
      </c>
      <c r="F368" s="648" t="s">
        <v>13686</v>
      </c>
      <c r="G368" s="647">
        <v>1</v>
      </c>
      <c r="H368" s="648" t="s">
        <v>13679</v>
      </c>
      <c r="I368" s="651">
        <v>-380</v>
      </c>
      <c r="J368" s="651">
        <v>-395</v>
      </c>
      <c r="K368" s="651">
        <v>0</v>
      </c>
      <c r="L368" s="651">
        <v>-15</v>
      </c>
      <c r="M368" s="648" t="s">
        <v>13753</v>
      </c>
      <c r="N368" s="648">
        <v>13811513319</v>
      </c>
      <c r="O368" s="648" t="s">
        <v>4526</v>
      </c>
      <c r="P368" s="651">
        <v>-1</v>
      </c>
      <c r="Q368" s="648" t="s">
        <v>13681</v>
      </c>
      <c r="R368" s="649">
        <v>45682</v>
      </c>
      <c r="S368" s="650">
        <v>0.352118055554456</v>
      </c>
      <c r="T368" s="648" t="s">
        <v>14381</v>
      </c>
      <c r="U368" s="648" t="s">
        <v>14382</v>
      </c>
      <c r="V368" s="651">
        <v>-395</v>
      </c>
      <c r="W368" s="649">
        <v>45682</v>
      </c>
      <c r="X368" s="650">
        <v>0.276215277779556</v>
      </c>
      <c r="Y368" s="648" t="s">
        <v>12699</v>
      </c>
      <c r="Z368" s="648" t="s">
        <v>12699</v>
      </c>
      <c r="AA368" s="648" t="s">
        <v>12699</v>
      </c>
      <c r="AB368" s="648" t="s">
        <v>12699</v>
      </c>
    </row>
    <row r="369" spans="1:28" ht="24.75" hidden="1" customHeight="1">
      <c r="A369" s="647">
        <v>368</v>
      </c>
      <c r="B369" s="648" t="s">
        <v>13677</v>
      </c>
      <c r="C369" s="648">
        <v>985895237</v>
      </c>
      <c r="D369" s="649">
        <v>45681</v>
      </c>
      <c r="E369" s="650">
        <v>0.394456018519122</v>
      </c>
      <c r="F369" s="648" t="s">
        <v>13686</v>
      </c>
      <c r="G369" s="647">
        <v>1</v>
      </c>
      <c r="H369" s="648" t="s">
        <v>13679</v>
      </c>
      <c r="I369" s="651">
        <v>-333</v>
      </c>
      <c r="J369" s="651">
        <v>-348</v>
      </c>
      <c r="K369" s="651">
        <v>0</v>
      </c>
      <c r="L369" s="651">
        <v>-15</v>
      </c>
      <c r="M369" s="648" t="s">
        <v>13884</v>
      </c>
      <c r="N369" s="648">
        <v>13693036848</v>
      </c>
      <c r="O369" s="648" t="s">
        <v>4526</v>
      </c>
      <c r="P369" s="651">
        <v>-1</v>
      </c>
      <c r="Q369" s="648" t="s">
        <v>13688</v>
      </c>
      <c r="R369" s="648" t="s">
        <v>12699</v>
      </c>
      <c r="S369" s="648" t="s">
        <v>12699</v>
      </c>
      <c r="T369" s="648" t="s">
        <v>12699</v>
      </c>
      <c r="U369" s="648" t="s">
        <v>14383</v>
      </c>
      <c r="V369" s="651">
        <v>-348</v>
      </c>
      <c r="W369" s="649">
        <v>45681</v>
      </c>
      <c r="X369" s="650">
        <v>0.394386574072996</v>
      </c>
      <c r="Y369" s="648" t="s">
        <v>12699</v>
      </c>
      <c r="Z369" s="648" t="s">
        <v>12699</v>
      </c>
      <c r="AA369" s="648" t="s">
        <v>12699</v>
      </c>
      <c r="AB369" s="648" t="s">
        <v>12699</v>
      </c>
    </row>
    <row r="370" spans="1:28" ht="24.75" hidden="1" customHeight="1">
      <c r="A370" s="647">
        <v>369</v>
      </c>
      <c r="B370" s="648" t="s">
        <v>13677</v>
      </c>
      <c r="C370" s="648">
        <v>985810367</v>
      </c>
      <c r="D370" s="649">
        <v>45680</v>
      </c>
      <c r="E370" s="650">
        <v>0.956226851852989</v>
      </c>
      <c r="F370" s="648" t="s">
        <v>13696</v>
      </c>
      <c r="G370" s="647">
        <v>1</v>
      </c>
      <c r="H370" s="648" t="s">
        <v>13679</v>
      </c>
      <c r="I370" s="651">
        <v>-483</v>
      </c>
      <c r="J370" s="651">
        <v>-498</v>
      </c>
      <c r="K370" s="651">
        <v>0</v>
      </c>
      <c r="L370" s="651">
        <v>-15</v>
      </c>
      <c r="M370" s="648" t="s">
        <v>14384</v>
      </c>
      <c r="N370" s="648">
        <v>15201326096</v>
      </c>
      <c r="O370" s="648" t="s">
        <v>12699</v>
      </c>
      <c r="P370" s="648" t="s">
        <v>12699</v>
      </c>
      <c r="Q370" s="648" t="s">
        <v>12699</v>
      </c>
      <c r="R370" s="648" t="s">
        <v>12699</v>
      </c>
      <c r="S370" s="648" t="s">
        <v>12699</v>
      </c>
      <c r="T370" s="648" t="s">
        <v>12699</v>
      </c>
      <c r="U370" s="648" t="s">
        <v>14385</v>
      </c>
      <c r="V370" s="651">
        <v>-498</v>
      </c>
      <c r="W370" s="649">
        <v>45680</v>
      </c>
      <c r="X370" s="650">
        <v>0.956145833333722</v>
      </c>
      <c r="Y370" s="648" t="s">
        <v>12699</v>
      </c>
      <c r="Z370" s="648" t="s">
        <v>12699</v>
      </c>
      <c r="AA370" s="648" t="s">
        <v>12699</v>
      </c>
      <c r="AB370" s="648" t="s">
        <v>12699</v>
      </c>
    </row>
    <row r="371" spans="1:28" ht="24.75" hidden="1" customHeight="1">
      <c r="A371" s="652">
        <v>370</v>
      </c>
      <c r="B371" s="653" t="s">
        <v>13677</v>
      </c>
      <c r="C371" s="653">
        <v>985686602</v>
      </c>
      <c r="D371" s="654">
        <v>45680</v>
      </c>
      <c r="E371" s="655">
        <v>0.704143518520141</v>
      </c>
      <c r="F371" s="653" t="s">
        <v>13705</v>
      </c>
      <c r="G371" s="652">
        <v>1</v>
      </c>
      <c r="H371" s="653" t="s">
        <v>13700</v>
      </c>
      <c r="I371" s="656">
        <v>-190</v>
      </c>
      <c r="J371" s="656">
        <v>-195</v>
      </c>
      <c r="K371" s="656">
        <v>-195</v>
      </c>
      <c r="L371" s="656">
        <v>0</v>
      </c>
      <c r="M371" s="653" t="s">
        <v>4881</v>
      </c>
      <c r="N371" s="653">
        <v>18601197897</v>
      </c>
      <c r="O371" s="653" t="s">
        <v>12699</v>
      </c>
      <c r="P371" s="653" t="s">
        <v>12699</v>
      </c>
      <c r="Q371" s="653" t="s">
        <v>12699</v>
      </c>
      <c r="R371" s="653" t="s">
        <v>12699</v>
      </c>
      <c r="S371" s="653" t="s">
        <v>12699</v>
      </c>
      <c r="T371" s="653" t="s">
        <v>12699</v>
      </c>
      <c r="U371" s="653" t="s">
        <v>14386</v>
      </c>
      <c r="V371" s="656">
        <v>-195</v>
      </c>
      <c r="W371" s="654">
        <v>45680</v>
      </c>
      <c r="X371" s="655">
        <v>0.704039351850952</v>
      </c>
      <c r="Y371" s="653" t="s">
        <v>14387</v>
      </c>
      <c r="Z371" s="656">
        <v>-195</v>
      </c>
      <c r="AA371" s="654">
        <v>45680</v>
      </c>
      <c r="AB371" s="655">
        <v>0.709467592590954</v>
      </c>
    </row>
    <row r="372" spans="1:28" ht="24.75" hidden="1" customHeight="1">
      <c r="A372" s="652">
        <v>371</v>
      </c>
      <c r="B372" s="653" t="s">
        <v>13677</v>
      </c>
      <c r="C372" s="653">
        <v>985686473</v>
      </c>
      <c r="D372" s="654">
        <v>45680</v>
      </c>
      <c r="E372" s="655">
        <v>0.697361111109785</v>
      </c>
      <c r="F372" s="653" t="s">
        <v>13705</v>
      </c>
      <c r="G372" s="652">
        <v>1</v>
      </c>
      <c r="H372" s="653" t="s">
        <v>13700</v>
      </c>
      <c r="I372" s="656">
        <v>-190</v>
      </c>
      <c r="J372" s="656">
        <v>-195</v>
      </c>
      <c r="K372" s="656">
        <v>-195</v>
      </c>
      <c r="L372" s="656">
        <v>0</v>
      </c>
      <c r="M372" s="653" t="s">
        <v>4881</v>
      </c>
      <c r="N372" s="653">
        <v>18601197897</v>
      </c>
      <c r="O372" s="653" t="s">
        <v>12699</v>
      </c>
      <c r="P372" s="653" t="s">
        <v>12699</v>
      </c>
      <c r="Q372" s="653" t="s">
        <v>12699</v>
      </c>
      <c r="R372" s="653" t="s">
        <v>12699</v>
      </c>
      <c r="S372" s="653" t="s">
        <v>12699</v>
      </c>
      <c r="T372" s="653" t="s">
        <v>12699</v>
      </c>
      <c r="U372" s="653" t="s">
        <v>14388</v>
      </c>
      <c r="V372" s="656">
        <v>-195</v>
      </c>
      <c r="W372" s="654">
        <v>45680</v>
      </c>
      <c r="X372" s="655">
        <v>0.697268518517376</v>
      </c>
      <c r="Y372" s="653" t="s">
        <v>14389</v>
      </c>
      <c r="Z372" s="656">
        <v>-195</v>
      </c>
      <c r="AA372" s="654">
        <v>45680</v>
      </c>
      <c r="AB372" s="655">
        <v>0.703680555554456</v>
      </c>
    </row>
    <row r="373" spans="1:28" ht="24.75" hidden="1" customHeight="1">
      <c r="A373" s="652">
        <v>372</v>
      </c>
      <c r="B373" s="653" t="s">
        <v>13677</v>
      </c>
      <c r="C373" s="653">
        <v>985682160</v>
      </c>
      <c r="D373" s="654">
        <v>45680</v>
      </c>
      <c r="E373" s="655">
        <v>0.677129629628326</v>
      </c>
      <c r="F373" s="653" t="s">
        <v>13705</v>
      </c>
      <c r="G373" s="652">
        <v>1</v>
      </c>
      <c r="H373" s="653" t="s">
        <v>13700</v>
      </c>
      <c r="I373" s="656">
        <v>-190</v>
      </c>
      <c r="J373" s="656">
        <v>-195</v>
      </c>
      <c r="K373" s="656">
        <v>-195</v>
      </c>
      <c r="L373" s="656">
        <v>0</v>
      </c>
      <c r="M373" s="653" t="s">
        <v>4881</v>
      </c>
      <c r="N373" s="653">
        <v>18601197897</v>
      </c>
      <c r="O373" s="653" t="s">
        <v>12699</v>
      </c>
      <c r="P373" s="653" t="s">
        <v>12699</v>
      </c>
      <c r="Q373" s="653" t="s">
        <v>12699</v>
      </c>
      <c r="R373" s="653" t="s">
        <v>12699</v>
      </c>
      <c r="S373" s="653" t="s">
        <v>12699</v>
      </c>
      <c r="T373" s="653" t="s">
        <v>12699</v>
      </c>
      <c r="U373" s="653" t="s">
        <v>14390</v>
      </c>
      <c r="V373" s="656">
        <v>-195</v>
      </c>
      <c r="W373" s="654">
        <v>45680</v>
      </c>
      <c r="X373" s="655">
        <v>0.676909722220444</v>
      </c>
      <c r="Y373" s="653" t="s">
        <v>14391</v>
      </c>
      <c r="Z373" s="656">
        <v>-195</v>
      </c>
      <c r="AA373" s="654">
        <v>45680</v>
      </c>
      <c r="AB373" s="655">
        <v>0.680069444442779</v>
      </c>
    </row>
    <row r="374" spans="1:28" ht="24.75" hidden="1" customHeight="1">
      <c r="A374" s="647">
        <v>373</v>
      </c>
      <c r="B374" s="648" t="s">
        <v>13677</v>
      </c>
      <c r="C374" s="648">
        <v>985575502</v>
      </c>
      <c r="D374" s="649">
        <v>45680</v>
      </c>
      <c r="E374" s="650">
        <v>0.535729166665988</v>
      </c>
      <c r="F374" s="648" t="s">
        <v>14137</v>
      </c>
      <c r="G374" s="647">
        <v>1</v>
      </c>
      <c r="H374" s="648" t="s">
        <v>13679</v>
      </c>
      <c r="I374" s="651">
        <v>-423</v>
      </c>
      <c r="J374" s="651">
        <v>-445</v>
      </c>
      <c r="K374" s="651">
        <v>0</v>
      </c>
      <c r="L374" s="651">
        <v>-22</v>
      </c>
      <c r="M374" s="648" t="s">
        <v>13884</v>
      </c>
      <c r="N374" s="648">
        <v>13693036848</v>
      </c>
      <c r="O374" s="648" t="s">
        <v>4526</v>
      </c>
      <c r="P374" s="651">
        <v>-1</v>
      </c>
      <c r="Q374" s="648" t="s">
        <v>13688</v>
      </c>
      <c r="R374" s="648" t="s">
        <v>12699</v>
      </c>
      <c r="S374" s="648" t="s">
        <v>12699</v>
      </c>
      <c r="T374" s="648" t="s">
        <v>12699</v>
      </c>
      <c r="U374" s="648" t="s">
        <v>14392</v>
      </c>
      <c r="V374" s="651">
        <v>-445</v>
      </c>
      <c r="W374" s="649">
        <v>45680</v>
      </c>
      <c r="X374" s="650">
        <v>0.53564814814672</v>
      </c>
      <c r="Y374" s="648" t="s">
        <v>12699</v>
      </c>
      <c r="Z374" s="648" t="s">
        <v>12699</v>
      </c>
      <c r="AA374" s="648" t="s">
        <v>12699</v>
      </c>
      <c r="AB374" s="648" t="s">
        <v>12699</v>
      </c>
    </row>
    <row r="375" spans="1:28" ht="24.75" hidden="1" customHeight="1">
      <c r="A375" s="647">
        <v>374</v>
      </c>
      <c r="B375" s="648" t="s">
        <v>13677</v>
      </c>
      <c r="C375" s="648">
        <v>985520470</v>
      </c>
      <c r="D375" s="649">
        <v>45680</v>
      </c>
      <c r="E375" s="650">
        <v>0.452210648149048</v>
      </c>
      <c r="F375" s="648" t="s">
        <v>13686</v>
      </c>
      <c r="G375" s="647">
        <v>1</v>
      </c>
      <c r="H375" s="648" t="s">
        <v>13679</v>
      </c>
      <c r="I375" s="651">
        <v>-333</v>
      </c>
      <c r="J375" s="651">
        <v>-348</v>
      </c>
      <c r="K375" s="651">
        <v>0</v>
      </c>
      <c r="L375" s="651">
        <v>-15</v>
      </c>
      <c r="M375" s="648" t="s">
        <v>14393</v>
      </c>
      <c r="N375" s="648">
        <v>19930305550</v>
      </c>
      <c r="O375" s="648" t="s">
        <v>4526</v>
      </c>
      <c r="P375" s="651">
        <v>-1</v>
      </c>
      <c r="Q375" s="648" t="s">
        <v>13681</v>
      </c>
      <c r="R375" s="649">
        <v>45680</v>
      </c>
      <c r="S375" s="650">
        <v>0.50489583333183</v>
      </c>
      <c r="T375" s="648" t="s">
        <v>14394</v>
      </c>
      <c r="U375" s="648" t="s">
        <v>14395</v>
      </c>
      <c r="V375" s="651">
        <v>-348</v>
      </c>
      <c r="W375" s="649">
        <v>45680</v>
      </c>
      <c r="X375" s="650">
        <v>0.452118055556639</v>
      </c>
      <c r="Y375" s="648" t="s">
        <v>12699</v>
      </c>
      <c r="Z375" s="648" t="s">
        <v>12699</v>
      </c>
      <c r="AA375" s="648" t="s">
        <v>12699</v>
      </c>
      <c r="AB375" s="648" t="s">
        <v>12699</v>
      </c>
    </row>
    <row r="376" spans="1:28" ht="24.75" hidden="1" customHeight="1">
      <c r="A376" s="662">
        <v>375</v>
      </c>
      <c r="B376" s="663" t="s">
        <v>13795</v>
      </c>
      <c r="C376" s="663">
        <v>985489452</v>
      </c>
      <c r="D376" s="664">
        <v>45680</v>
      </c>
      <c r="E376" s="665">
        <v>0.407523148147448</v>
      </c>
      <c r="F376" s="663" t="s">
        <v>14396</v>
      </c>
      <c r="G376" s="662">
        <v>3</v>
      </c>
      <c r="H376" s="663" t="s">
        <v>13679</v>
      </c>
      <c r="I376" s="666">
        <v>-648</v>
      </c>
      <c r="J376" s="666">
        <v>0</v>
      </c>
      <c r="K376" s="666">
        <v>0</v>
      </c>
      <c r="L376" s="666">
        <v>-648</v>
      </c>
      <c r="M376" s="663" t="s">
        <v>14397</v>
      </c>
      <c r="N376" s="663">
        <v>13910228351</v>
      </c>
      <c r="O376" s="663" t="s">
        <v>12699</v>
      </c>
      <c r="P376" s="663" t="s">
        <v>12699</v>
      </c>
      <c r="Q376" s="663" t="s">
        <v>12699</v>
      </c>
      <c r="R376" s="663" t="s">
        <v>12699</v>
      </c>
      <c r="S376" s="663" t="s">
        <v>12699</v>
      </c>
      <c r="T376" s="663" t="s">
        <v>12699</v>
      </c>
      <c r="U376" s="663" t="s">
        <v>12699</v>
      </c>
      <c r="V376" s="663" t="s">
        <v>12699</v>
      </c>
      <c r="W376" s="663" t="s">
        <v>12699</v>
      </c>
      <c r="X376" s="663" t="s">
        <v>12699</v>
      </c>
      <c r="Y376" s="663" t="s">
        <v>12699</v>
      </c>
      <c r="Z376" s="663" t="s">
        <v>12699</v>
      </c>
      <c r="AA376" s="663" t="s">
        <v>12699</v>
      </c>
      <c r="AB376" s="663" t="s">
        <v>12699</v>
      </c>
    </row>
    <row r="377" spans="1:28" ht="24.75" hidden="1" customHeight="1">
      <c r="A377" s="647">
        <v>376</v>
      </c>
      <c r="B377" s="648" t="s">
        <v>13677</v>
      </c>
      <c r="C377" s="648">
        <v>985442867</v>
      </c>
      <c r="D377" s="649">
        <v>45680</v>
      </c>
      <c r="E377" s="650">
        <v>0.38050925925927</v>
      </c>
      <c r="F377" s="648" t="s">
        <v>13678</v>
      </c>
      <c r="G377" s="647">
        <v>1</v>
      </c>
      <c r="H377" s="648" t="s">
        <v>13679</v>
      </c>
      <c r="I377" s="651">
        <v>-417</v>
      </c>
      <c r="J377" s="651">
        <v>-433</v>
      </c>
      <c r="K377" s="651">
        <v>0</v>
      </c>
      <c r="L377" s="651">
        <v>-16</v>
      </c>
      <c r="M377" s="648" t="s">
        <v>14398</v>
      </c>
      <c r="N377" s="648">
        <v>18513235051</v>
      </c>
      <c r="O377" s="648" t="s">
        <v>4526</v>
      </c>
      <c r="P377" s="651">
        <v>-1</v>
      </c>
      <c r="Q377" s="648" t="s">
        <v>13688</v>
      </c>
      <c r="R377" s="648" t="s">
        <v>12699</v>
      </c>
      <c r="S377" s="648" t="s">
        <v>12699</v>
      </c>
      <c r="T377" s="648" t="s">
        <v>12699</v>
      </c>
      <c r="U377" s="648" t="s">
        <v>14399</v>
      </c>
      <c r="V377" s="651">
        <v>-433</v>
      </c>
      <c r="W377" s="649">
        <v>45680</v>
      </c>
      <c r="X377" s="650">
        <v>0.380428240740002</v>
      </c>
      <c r="Y377" s="648" t="s">
        <v>12699</v>
      </c>
      <c r="Z377" s="648" t="s">
        <v>12699</v>
      </c>
      <c r="AA377" s="648" t="s">
        <v>12699</v>
      </c>
      <c r="AB377" s="648" t="s">
        <v>12699</v>
      </c>
    </row>
    <row r="378" spans="1:28" ht="24.75" hidden="1" customHeight="1">
      <c r="A378" s="667">
        <v>377</v>
      </c>
      <c r="B378" s="668" t="s">
        <v>13677</v>
      </c>
      <c r="C378" s="668">
        <v>985441899</v>
      </c>
      <c r="D378" s="669">
        <v>45680</v>
      </c>
      <c r="E378" s="670">
        <v>0.380150462962774</v>
      </c>
      <c r="F378" s="668" t="s">
        <v>13678</v>
      </c>
      <c r="G378" s="667">
        <v>1</v>
      </c>
      <c r="H378" s="668" t="s">
        <v>13679</v>
      </c>
      <c r="I378" s="671">
        <v>-417</v>
      </c>
      <c r="J378" s="671">
        <v>-433</v>
      </c>
      <c r="K378" s="671">
        <v>-433</v>
      </c>
      <c r="L378" s="671">
        <v>-417</v>
      </c>
      <c r="M378" s="668" t="s">
        <v>14400</v>
      </c>
      <c r="N378" s="668">
        <v>18810051089</v>
      </c>
      <c r="O378" s="668" t="s">
        <v>4526</v>
      </c>
      <c r="P378" s="671">
        <v>-1</v>
      </c>
      <c r="Q378" s="668" t="s">
        <v>13688</v>
      </c>
      <c r="R378" s="668" t="s">
        <v>12699</v>
      </c>
      <c r="S378" s="668" t="s">
        <v>12699</v>
      </c>
      <c r="T378" s="668" t="s">
        <v>12699</v>
      </c>
      <c r="U378" s="668" t="s">
        <v>14401</v>
      </c>
      <c r="V378" s="671">
        <v>-433</v>
      </c>
      <c r="W378" s="669">
        <v>45680</v>
      </c>
      <c r="X378" s="670">
        <v>0.380057870370365</v>
      </c>
      <c r="Y378" s="668" t="s">
        <v>14402</v>
      </c>
      <c r="Z378" s="671">
        <v>-433</v>
      </c>
      <c r="AA378" s="669">
        <v>45680</v>
      </c>
      <c r="AB378" s="670">
        <v>0.768067129629344</v>
      </c>
    </row>
    <row r="379" spans="1:28" ht="24.75" hidden="1" customHeight="1">
      <c r="A379" s="652">
        <v>378</v>
      </c>
      <c r="B379" s="653" t="s">
        <v>13677</v>
      </c>
      <c r="C379" s="653">
        <v>985445096</v>
      </c>
      <c r="D379" s="654">
        <v>45680</v>
      </c>
      <c r="E379" s="655">
        <v>0.321527777778101</v>
      </c>
      <c r="F379" s="653" t="s">
        <v>13678</v>
      </c>
      <c r="G379" s="652">
        <v>1</v>
      </c>
      <c r="H379" s="653" t="s">
        <v>13700</v>
      </c>
      <c r="I379" s="656">
        <v>-417</v>
      </c>
      <c r="J379" s="656">
        <v>-433</v>
      </c>
      <c r="K379" s="656">
        <v>-433</v>
      </c>
      <c r="L379" s="656">
        <v>0</v>
      </c>
      <c r="M379" s="653" t="s">
        <v>14400</v>
      </c>
      <c r="N379" s="653">
        <v>18810051089</v>
      </c>
      <c r="O379" s="653" t="s">
        <v>12699</v>
      </c>
      <c r="P379" s="653" t="s">
        <v>12699</v>
      </c>
      <c r="Q379" s="653" t="s">
        <v>12699</v>
      </c>
      <c r="R379" s="653" t="s">
        <v>12699</v>
      </c>
      <c r="S379" s="653" t="s">
        <v>12699</v>
      </c>
      <c r="T379" s="653" t="s">
        <v>12699</v>
      </c>
      <c r="U379" s="653" t="s">
        <v>14403</v>
      </c>
      <c r="V379" s="656">
        <v>-433</v>
      </c>
      <c r="W379" s="654">
        <v>45680</v>
      </c>
      <c r="X379" s="655">
        <v>0.321168981481606</v>
      </c>
      <c r="Y379" s="653" t="s">
        <v>14404</v>
      </c>
      <c r="Z379" s="656">
        <v>-433</v>
      </c>
      <c r="AA379" s="654">
        <v>45680</v>
      </c>
      <c r="AB379" s="655">
        <v>0.767870370371384</v>
      </c>
    </row>
    <row r="380" spans="1:28" ht="24.75" hidden="1" customHeight="1">
      <c r="A380" s="667">
        <v>379</v>
      </c>
      <c r="B380" s="668" t="s">
        <v>13677</v>
      </c>
      <c r="C380" s="668">
        <v>985445091</v>
      </c>
      <c r="D380" s="669">
        <v>45680</v>
      </c>
      <c r="E380" s="670">
        <v>0.32050925925796</v>
      </c>
      <c r="F380" s="668" t="s">
        <v>13678</v>
      </c>
      <c r="G380" s="667">
        <v>1</v>
      </c>
      <c r="H380" s="668" t="s">
        <v>13893</v>
      </c>
      <c r="I380" s="671">
        <v>-417</v>
      </c>
      <c r="J380" s="671">
        <v>-433</v>
      </c>
      <c r="K380" s="671">
        <v>-433</v>
      </c>
      <c r="L380" s="671">
        <v>-417</v>
      </c>
      <c r="M380" s="668" t="s">
        <v>14398</v>
      </c>
      <c r="N380" s="668">
        <v>18513235051</v>
      </c>
      <c r="O380" s="668" t="s">
        <v>12699</v>
      </c>
      <c r="P380" s="668" t="s">
        <v>12699</v>
      </c>
      <c r="Q380" s="668" t="s">
        <v>12699</v>
      </c>
      <c r="R380" s="668" t="s">
        <v>12699</v>
      </c>
      <c r="S380" s="668" t="s">
        <v>12699</v>
      </c>
      <c r="T380" s="668" t="s">
        <v>12699</v>
      </c>
      <c r="U380" s="668" t="s">
        <v>14405</v>
      </c>
      <c r="V380" s="671">
        <v>-433</v>
      </c>
      <c r="W380" s="669">
        <v>45680</v>
      </c>
      <c r="X380" s="670">
        <v>0.320428240742331</v>
      </c>
      <c r="Y380" s="668" t="s">
        <v>14406</v>
      </c>
      <c r="Z380" s="671">
        <v>-433</v>
      </c>
      <c r="AA380" s="669">
        <v>45680</v>
      </c>
      <c r="AB380" s="670">
        <v>0.391076388888905</v>
      </c>
    </row>
    <row r="381" spans="1:28" ht="24.75" hidden="1" customHeight="1">
      <c r="A381" s="647">
        <v>380</v>
      </c>
      <c r="B381" s="648" t="s">
        <v>13677</v>
      </c>
      <c r="C381" s="648">
        <v>985383900</v>
      </c>
      <c r="D381" s="649">
        <v>45679</v>
      </c>
      <c r="E381" s="650">
        <v>0.945057870369055</v>
      </c>
      <c r="F381" s="648" t="s">
        <v>14161</v>
      </c>
      <c r="G381" s="647">
        <v>1</v>
      </c>
      <c r="H381" s="648" t="s">
        <v>13679</v>
      </c>
      <c r="I381" s="651">
        <v>-696</v>
      </c>
      <c r="J381" s="651">
        <v>-716</v>
      </c>
      <c r="K381" s="651">
        <v>0</v>
      </c>
      <c r="L381" s="651">
        <v>-20</v>
      </c>
      <c r="M381" s="648" t="s">
        <v>14407</v>
      </c>
      <c r="N381" s="648">
        <v>13902967192</v>
      </c>
      <c r="O381" s="648" t="s">
        <v>4526</v>
      </c>
      <c r="P381" s="651">
        <v>-1</v>
      </c>
      <c r="Q381" s="648" t="s">
        <v>13688</v>
      </c>
      <c r="R381" s="648" t="s">
        <v>12699</v>
      </c>
      <c r="S381" s="648" t="s">
        <v>12699</v>
      </c>
      <c r="T381" s="648" t="s">
        <v>12699</v>
      </c>
      <c r="U381" s="648" t="s">
        <v>14408</v>
      </c>
      <c r="V381" s="651">
        <v>-716</v>
      </c>
      <c r="W381" s="649">
        <v>45679</v>
      </c>
      <c r="X381" s="650">
        <v>0.944849537037953</v>
      </c>
      <c r="Y381" s="648" t="s">
        <v>12699</v>
      </c>
      <c r="Z381" s="648" t="s">
        <v>12699</v>
      </c>
      <c r="AA381" s="648" t="s">
        <v>12699</v>
      </c>
      <c r="AB381" s="648" t="s">
        <v>12699</v>
      </c>
    </row>
    <row r="382" spans="1:28" ht="24.75" hidden="1" customHeight="1">
      <c r="A382" s="647">
        <v>381</v>
      </c>
      <c r="B382" s="648" t="s">
        <v>13677</v>
      </c>
      <c r="C382" s="648">
        <v>985385726</v>
      </c>
      <c r="D382" s="649">
        <v>45679</v>
      </c>
      <c r="E382" s="650">
        <v>0.944224537037371</v>
      </c>
      <c r="F382" s="648" t="s">
        <v>14161</v>
      </c>
      <c r="G382" s="647">
        <v>1</v>
      </c>
      <c r="H382" s="648" t="s">
        <v>13679</v>
      </c>
      <c r="I382" s="651">
        <v>-696</v>
      </c>
      <c r="J382" s="651">
        <v>-716</v>
      </c>
      <c r="K382" s="651">
        <v>0</v>
      </c>
      <c r="L382" s="651">
        <v>-20</v>
      </c>
      <c r="M382" s="648" t="s">
        <v>14407</v>
      </c>
      <c r="N382" s="648">
        <v>13902967192</v>
      </c>
      <c r="O382" s="648" t="s">
        <v>4526</v>
      </c>
      <c r="P382" s="651">
        <v>-1</v>
      </c>
      <c r="Q382" s="648" t="s">
        <v>13688</v>
      </c>
      <c r="R382" s="648" t="s">
        <v>12699</v>
      </c>
      <c r="S382" s="648" t="s">
        <v>12699</v>
      </c>
      <c r="T382" s="648" t="s">
        <v>12699</v>
      </c>
      <c r="U382" s="648" t="s">
        <v>14409</v>
      </c>
      <c r="V382" s="651">
        <v>-716</v>
      </c>
      <c r="W382" s="649">
        <v>45679</v>
      </c>
      <c r="X382" s="650">
        <v>0.944143518518104</v>
      </c>
      <c r="Y382" s="648" t="s">
        <v>12699</v>
      </c>
      <c r="Z382" s="648" t="s">
        <v>12699</v>
      </c>
      <c r="AA382" s="648" t="s">
        <v>12699</v>
      </c>
      <c r="AB382" s="648" t="s">
        <v>12699</v>
      </c>
    </row>
    <row r="383" spans="1:28" ht="24.75" hidden="1" customHeight="1">
      <c r="A383" s="647">
        <v>382</v>
      </c>
      <c r="B383" s="648" t="s">
        <v>13677</v>
      </c>
      <c r="C383" s="648">
        <v>985200082</v>
      </c>
      <c r="D383" s="649">
        <v>45679</v>
      </c>
      <c r="E383" s="650">
        <v>0.601018518518686</v>
      </c>
      <c r="F383" s="648" t="s">
        <v>13686</v>
      </c>
      <c r="G383" s="647">
        <v>1</v>
      </c>
      <c r="H383" s="648" t="s">
        <v>13679</v>
      </c>
      <c r="I383" s="651">
        <v>-333</v>
      </c>
      <c r="J383" s="651">
        <v>-348</v>
      </c>
      <c r="K383" s="651">
        <v>0</v>
      </c>
      <c r="L383" s="651">
        <v>-15</v>
      </c>
      <c r="M383" s="648" t="s">
        <v>4526</v>
      </c>
      <c r="N383" s="648">
        <v>13910228351</v>
      </c>
      <c r="O383" s="648" t="s">
        <v>12699</v>
      </c>
      <c r="P383" s="648" t="s">
        <v>12699</v>
      </c>
      <c r="Q383" s="648" t="s">
        <v>12699</v>
      </c>
      <c r="R383" s="648" t="s">
        <v>12699</v>
      </c>
      <c r="S383" s="648" t="s">
        <v>12699</v>
      </c>
      <c r="T383" s="648" t="s">
        <v>12699</v>
      </c>
      <c r="U383" s="648" t="s">
        <v>14410</v>
      </c>
      <c r="V383" s="651">
        <v>-348</v>
      </c>
      <c r="W383" s="649">
        <v>45679</v>
      </c>
      <c r="X383" s="650">
        <v>0.600879629630072</v>
      </c>
      <c r="Y383" s="648" t="s">
        <v>12699</v>
      </c>
      <c r="Z383" s="648" t="s">
        <v>12699</v>
      </c>
      <c r="AA383" s="648" t="s">
        <v>12699</v>
      </c>
      <c r="AB383" s="648" t="s">
        <v>12699</v>
      </c>
    </row>
    <row r="384" spans="1:28" ht="24.75" hidden="1" customHeight="1">
      <c r="A384" s="647">
        <v>383</v>
      </c>
      <c r="B384" s="648" t="s">
        <v>13677</v>
      </c>
      <c r="C384" s="648">
        <v>984851993</v>
      </c>
      <c r="D384" s="649">
        <v>45678</v>
      </c>
      <c r="E384" s="650">
        <v>0.706608796295768</v>
      </c>
      <c r="F384" s="648" t="s">
        <v>13678</v>
      </c>
      <c r="G384" s="647">
        <v>1</v>
      </c>
      <c r="H384" s="648" t="s">
        <v>13679</v>
      </c>
      <c r="I384" s="651">
        <v>-417</v>
      </c>
      <c r="J384" s="651">
        <v>-433</v>
      </c>
      <c r="K384" s="651">
        <v>0</v>
      </c>
      <c r="L384" s="651">
        <v>-16</v>
      </c>
      <c r="M384" s="648" t="s">
        <v>5349</v>
      </c>
      <c r="N384" s="648">
        <v>15901862128</v>
      </c>
      <c r="O384" s="648" t="s">
        <v>4004</v>
      </c>
      <c r="P384" s="651">
        <v>-1</v>
      </c>
      <c r="Q384" s="648" t="s">
        <v>13681</v>
      </c>
      <c r="R384" s="649">
        <v>45679</v>
      </c>
      <c r="S384" s="650">
        <v>0.436828703703213</v>
      </c>
      <c r="T384" s="648" t="s">
        <v>14411</v>
      </c>
      <c r="U384" s="648" t="s">
        <v>14412</v>
      </c>
      <c r="V384" s="651">
        <v>-433</v>
      </c>
      <c r="W384" s="649">
        <v>45678</v>
      </c>
      <c r="X384" s="650">
        <v>0.706516203703359</v>
      </c>
      <c r="Y384" s="648" t="s">
        <v>12699</v>
      </c>
      <c r="Z384" s="648" t="s">
        <v>12699</v>
      </c>
      <c r="AA384" s="648" t="s">
        <v>12699</v>
      </c>
      <c r="AB384" s="648" t="s">
        <v>12699</v>
      </c>
    </row>
    <row r="385" spans="1:28" ht="24.75" hidden="1" customHeight="1">
      <c r="A385" s="647">
        <v>384</v>
      </c>
      <c r="B385" s="648" t="s">
        <v>13677</v>
      </c>
      <c r="C385" s="648">
        <v>984710720</v>
      </c>
      <c r="D385" s="649">
        <v>45678</v>
      </c>
      <c r="E385" s="650">
        <v>0.440196759260289</v>
      </c>
      <c r="F385" s="648" t="s">
        <v>13686</v>
      </c>
      <c r="G385" s="647">
        <v>1</v>
      </c>
      <c r="H385" s="648" t="s">
        <v>13679</v>
      </c>
      <c r="I385" s="651">
        <v>-333</v>
      </c>
      <c r="J385" s="651">
        <v>-348</v>
      </c>
      <c r="K385" s="651">
        <v>0</v>
      </c>
      <c r="L385" s="651">
        <v>-15</v>
      </c>
      <c r="M385" s="648" t="s">
        <v>14413</v>
      </c>
      <c r="N385" s="648">
        <v>13121451003</v>
      </c>
      <c r="O385" s="648" t="s">
        <v>4526</v>
      </c>
      <c r="P385" s="651">
        <v>-1</v>
      </c>
      <c r="Q385" s="648" t="s">
        <v>13688</v>
      </c>
      <c r="R385" s="648" t="s">
        <v>12699</v>
      </c>
      <c r="S385" s="648" t="s">
        <v>12699</v>
      </c>
      <c r="T385" s="648" t="s">
        <v>12699</v>
      </c>
      <c r="U385" s="648" t="s">
        <v>14414</v>
      </c>
      <c r="V385" s="651">
        <v>-348</v>
      </c>
      <c r="W385" s="649">
        <v>45678</v>
      </c>
      <c r="X385" s="650">
        <v>0.440104166667879</v>
      </c>
      <c r="Y385" s="648" t="s">
        <v>12699</v>
      </c>
      <c r="Z385" s="648" t="s">
        <v>12699</v>
      </c>
      <c r="AA385" s="648" t="s">
        <v>12699</v>
      </c>
      <c r="AB385" s="648" t="s">
        <v>12699</v>
      </c>
    </row>
    <row r="386" spans="1:28" ht="24.75" hidden="1" customHeight="1">
      <c r="A386" s="647">
        <v>385</v>
      </c>
      <c r="B386" s="648" t="s">
        <v>13677</v>
      </c>
      <c r="C386" s="648">
        <v>984712133</v>
      </c>
      <c r="D386" s="649">
        <v>45678</v>
      </c>
      <c r="E386" s="650">
        <v>0.414791666666133</v>
      </c>
      <c r="F386" s="648" t="s">
        <v>14161</v>
      </c>
      <c r="G386" s="647">
        <v>1</v>
      </c>
      <c r="H386" s="648" t="s">
        <v>13679</v>
      </c>
      <c r="I386" s="651">
        <v>-696</v>
      </c>
      <c r="J386" s="651">
        <v>-716</v>
      </c>
      <c r="K386" s="651">
        <v>0</v>
      </c>
      <c r="L386" s="651">
        <v>-20</v>
      </c>
      <c r="M386" s="648" t="s">
        <v>4526</v>
      </c>
      <c r="N386" s="648">
        <v>13910228351</v>
      </c>
      <c r="O386" s="648" t="s">
        <v>12699</v>
      </c>
      <c r="P386" s="648" t="s">
        <v>12699</v>
      </c>
      <c r="Q386" s="648" t="s">
        <v>12699</v>
      </c>
      <c r="R386" s="648" t="s">
        <v>12699</v>
      </c>
      <c r="S386" s="648" t="s">
        <v>12699</v>
      </c>
      <c r="T386" s="648" t="s">
        <v>12699</v>
      </c>
      <c r="U386" s="648" t="s">
        <v>14415</v>
      </c>
      <c r="V386" s="651">
        <v>-716</v>
      </c>
      <c r="W386" s="649">
        <v>45678</v>
      </c>
      <c r="X386" s="650">
        <v>0.414687500000582</v>
      </c>
      <c r="Y386" s="648" t="s">
        <v>12699</v>
      </c>
      <c r="Z386" s="648" t="s">
        <v>12699</v>
      </c>
      <c r="AA386" s="648" t="s">
        <v>12699</v>
      </c>
      <c r="AB386" s="648" t="s">
        <v>12699</v>
      </c>
    </row>
    <row r="387" spans="1:28" ht="24.75" hidden="1" customHeight="1">
      <c r="A387" s="647">
        <v>386</v>
      </c>
      <c r="B387" s="648" t="s">
        <v>13677</v>
      </c>
      <c r="C387" s="648">
        <v>984711111</v>
      </c>
      <c r="D387" s="649">
        <v>45678</v>
      </c>
      <c r="E387" s="650">
        <v>0.414363425927149</v>
      </c>
      <c r="F387" s="648" t="s">
        <v>14161</v>
      </c>
      <c r="G387" s="647">
        <v>1</v>
      </c>
      <c r="H387" s="648" t="s">
        <v>13679</v>
      </c>
      <c r="I387" s="651">
        <v>-696</v>
      </c>
      <c r="J387" s="651">
        <v>-716</v>
      </c>
      <c r="K387" s="651">
        <v>0</v>
      </c>
      <c r="L387" s="651">
        <v>-20</v>
      </c>
      <c r="M387" s="648" t="s">
        <v>4526</v>
      </c>
      <c r="N387" s="648">
        <v>13910228351</v>
      </c>
      <c r="O387" s="648" t="s">
        <v>12699</v>
      </c>
      <c r="P387" s="648" t="s">
        <v>12699</v>
      </c>
      <c r="Q387" s="648" t="s">
        <v>12699</v>
      </c>
      <c r="R387" s="648" t="s">
        <v>12699</v>
      </c>
      <c r="S387" s="648" t="s">
        <v>12699</v>
      </c>
      <c r="T387" s="648" t="s">
        <v>12699</v>
      </c>
      <c r="U387" s="648" t="s">
        <v>14416</v>
      </c>
      <c r="V387" s="651">
        <v>-716</v>
      </c>
      <c r="W387" s="649">
        <v>45678</v>
      </c>
      <c r="X387" s="650">
        <v>0.414247685184819</v>
      </c>
      <c r="Y387" s="648" t="s">
        <v>12699</v>
      </c>
      <c r="Z387" s="648" t="s">
        <v>12699</v>
      </c>
      <c r="AA387" s="648" t="s">
        <v>12699</v>
      </c>
      <c r="AB387" s="648" t="s">
        <v>12699</v>
      </c>
    </row>
    <row r="388" spans="1:28" ht="24.75" hidden="1" customHeight="1">
      <c r="A388" s="647">
        <v>387</v>
      </c>
      <c r="B388" s="648" t="s">
        <v>13677</v>
      </c>
      <c r="C388" s="648">
        <v>984662138</v>
      </c>
      <c r="D388" s="649">
        <v>45678</v>
      </c>
      <c r="E388" s="650">
        <v>0.347592592592264</v>
      </c>
      <c r="F388" s="648" t="s">
        <v>13716</v>
      </c>
      <c r="G388" s="647">
        <v>1</v>
      </c>
      <c r="H388" s="648" t="s">
        <v>13679</v>
      </c>
      <c r="I388" s="651">
        <v>-892</v>
      </c>
      <c r="J388" s="651">
        <v>-921</v>
      </c>
      <c r="K388" s="651">
        <v>0</v>
      </c>
      <c r="L388" s="651">
        <v>-29</v>
      </c>
      <c r="M388" s="648" t="s">
        <v>14407</v>
      </c>
      <c r="N388" s="648">
        <v>13902967192</v>
      </c>
      <c r="O388" s="648" t="s">
        <v>4526</v>
      </c>
      <c r="P388" s="651">
        <v>-1</v>
      </c>
      <c r="Q388" s="648" t="s">
        <v>13688</v>
      </c>
      <c r="R388" s="648" t="s">
        <v>12699</v>
      </c>
      <c r="S388" s="648" t="s">
        <v>12699</v>
      </c>
      <c r="T388" s="648" t="s">
        <v>12699</v>
      </c>
      <c r="U388" s="648" t="s">
        <v>14417</v>
      </c>
      <c r="V388" s="651">
        <v>-921</v>
      </c>
      <c r="W388" s="649">
        <v>45678</v>
      </c>
      <c r="X388" s="650">
        <v>0.34745370370365</v>
      </c>
      <c r="Y388" s="648" t="s">
        <v>12699</v>
      </c>
      <c r="Z388" s="648" t="s">
        <v>12699</v>
      </c>
      <c r="AA388" s="648" t="s">
        <v>12699</v>
      </c>
      <c r="AB388" s="648" t="s">
        <v>12699</v>
      </c>
    </row>
    <row r="389" spans="1:28" ht="24.75" hidden="1" customHeight="1">
      <c r="A389" s="647">
        <v>388</v>
      </c>
      <c r="B389" s="648" t="s">
        <v>13677</v>
      </c>
      <c r="C389" s="648">
        <v>984662129</v>
      </c>
      <c r="D389" s="649">
        <v>45678</v>
      </c>
      <c r="E389" s="650">
        <v>0.346851851852989</v>
      </c>
      <c r="F389" s="648" t="s">
        <v>13716</v>
      </c>
      <c r="G389" s="647">
        <v>1</v>
      </c>
      <c r="H389" s="648" t="s">
        <v>13679</v>
      </c>
      <c r="I389" s="651">
        <v>-892</v>
      </c>
      <c r="J389" s="651">
        <v>-921</v>
      </c>
      <c r="K389" s="651">
        <v>0</v>
      </c>
      <c r="L389" s="651">
        <v>-29</v>
      </c>
      <c r="M389" s="648" t="s">
        <v>14407</v>
      </c>
      <c r="N389" s="648">
        <v>13902967192</v>
      </c>
      <c r="O389" s="648" t="s">
        <v>4526</v>
      </c>
      <c r="P389" s="651">
        <v>-1</v>
      </c>
      <c r="Q389" s="648" t="s">
        <v>13688</v>
      </c>
      <c r="R389" s="648" t="s">
        <v>12699</v>
      </c>
      <c r="S389" s="648" t="s">
        <v>12699</v>
      </c>
      <c r="T389" s="648" t="s">
        <v>12699</v>
      </c>
      <c r="U389" s="648" t="s">
        <v>14418</v>
      </c>
      <c r="V389" s="651">
        <v>-921</v>
      </c>
      <c r="W389" s="649">
        <v>45678</v>
      </c>
      <c r="X389" s="650">
        <v>0.346527777779556</v>
      </c>
      <c r="Y389" s="648" t="s">
        <v>12699</v>
      </c>
      <c r="Z389" s="648" t="s">
        <v>12699</v>
      </c>
      <c r="AA389" s="648" t="s">
        <v>12699</v>
      </c>
      <c r="AB389" s="648" t="s">
        <v>12699</v>
      </c>
    </row>
    <row r="390" spans="1:28" ht="24.75" hidden="1" customHeight="1">
      <c r="A390" s="652">
        <v>389</v>
      </c>
      <c r="B390" s="653" t="s">
        <v>13677</v>
      </c>
      <c r="C390" s="653">
        <v>984661032</v>
      </c>
      <c r="D390" s="654">
        <v>45678</v>
      </c>
      <c r="E390" s="655">
        <v>0.338680555556493</v>
      </c>
      <c r="F390" s="653" t="s">
        <v>13686</v>
      </c>
      <c r="G390" s="652">
        <v>1</v>
      </c>
      <c r="H390" s="653" t="s">
        <v>13700</v>
      </c>
      <c r="I390" s="656">
        <v>-333</v>
      </c>
      <c r="J390" s="656">
        <v>-348</v>
      </c>
      <c r="K390" s="656">
        <v>-348</v>
      </c>
      <c r="L390" s="656">
        <v>0</v>
      </c>
      <c r="M390" s="653" t="s">
        <v>14413</v>
      </c>
      <c r="N390" s="653">
        <v>13121451003</v>
      </c>
      <c r="O390" s="653" t="s">
        <v>12699</v>
      </c>
      <c r="P390" s="653" t="s">
        <v>12699</v>
      </c>
      <c r="Q390" s="653" t="s">
        <v>12699</v>
      </c>
      <c r="R390" s="653" t="s">
        <v>12699</v>
      </c>
      <c r="S390" s="653" t="s">
        <v>12699</v>
      </c>
      <c r="T390" s="653" t="s">
        <v>12699</v>
      </c>
      <c r="U390" s="653" t="s">
        <v>14419</v>
      </c>
      <c r="V390" s="656">
        <v>-348</v>
      </c>
      <c r="W390" s="654">
        <v>45678</v>
      </c>
      <c r="X390" s="655">
        <v>0.3385300925911</v>
      </c>
      <c r="Y390" s="653" t="s">
        <v>14420</v>
      </c>
      <c r="Z390" s="656">
        <v>-348</v>
      </c>
      <c r="AA390" s="654">
        <v>45678</v>
      </c>
      <c r="AB390" s="655">
        <v>0.439733796294604</v>
      </c>
    </row>
    <row r="391" spans="1:28" ht="24.75" hidden="1" customHeight="1">
      <c r="A391" s="647">
        <v>390</v>
      </c>
      <c r="B391" s="648" t="s">
        <v>13677</v>
      </c>
      <c r="C391" s="648">
        <v>984585335</v>
      </c>
      <c r="D391" s="649">
        <v>45677</v>
      </c>
      <c r="E391" s="650">
        <v>0.900763888890651</v>
      </c>
      <c r="F391" s="648" t="s">
        <v>13678</v>
      </c>
      <c r="G391" s="647">
        <v>1</v>
      </c>
      <c r="H391" s="648" t="s">
        <v>13679</v>
      </c>
      <c r="I391" s="651">
        <v>-417</v>
      </c>
      <c r="J391" s="651">
        <v>-433</v>
      </c>
      <c r="K391" s="651">
        <v>0</v>
      </c>
      <c r="L391" s="651">
        <v>-16</v>
      </c>
      <c r="M391" s="648" t="s">
        <v>14421</v>
      </c>
      <c r="N391" s="648">
        <v>13581538805</v>
      </c>
      <c r="O391" s="648" t="s">
        <v>4526</v>
      </c>
      <c r="P391" s="651">
        <v>-1</v>
      </c>
      <c r="Q391" s="648" t="s">
        <v>13681</v>
      </c>
      <c r="R391" s="649">
        <v>45678</v>
      </c>
      <c r="S391" s="650">
        <v>0.34795138888876</v>
      </c>
      <c r="T391" s="648" t="s">
        <v>14422</v>
      </c>
      <c r="U391" s="648" t="s">
        <v>14423</v>
      </c>
      <c r="V391" s="651">
        <v>-433</v>
      </c>
      <c r="W391" s="649">
        <v>45677</v>
      </c>
      <c r="X391" s="650">
        <v>0.900636574075179</v>
      </c>
      <c r="Y391" s="648" t="s">
        <v>12699</v>
      </c>
      <c r="Z391" s="648" t="s">
        <v>12699</v>
      </c>
      <c r="AA391" s="648" t="s">
        <v>12699</v>
      </c>
      <c r="AB391" s="648" t="s">
        <v>12699</v>
      </c>
    </row>
    <row r="392" spans="1:28" ht="24.75" hidden="1" customHeight="1">
      <c r="A392" s="647">
        <v>391</v>
      </c>
      <c r="B392" s="648" t="s">
        <v>13677</v>
      </c>
      <c r="C392" s="648">
        <v>984407131</v>
      </c>
      <c r="D392" s="649">
        <v>45677</v>
      </c>
      <c r="E392" s="650">
        <v>0.556145833332266</v>
      </c>
      <c r="F392" s="648" t="s">
        <v>14161</v>
      </c>
      <c r="G392" s="647">
        <v>1</v>
      </c>
      <c r="H392" s="648" t="s">
        <v>13679</v>
      </c>
      <c r="I392" s="651">
        <v>-696</v>
      </c>
      <c r="J392" s="651">
        <v>-716</v>
      </c>
      <c r="K392" s="651">
        <v>0</v>
      </c>
      <c r="L392" s="651">
        <v>-20</v>
      </c>
      <c r="M392" s="648" t="s">
        <v>13888</v>
      </c>
      <c r="N392" s="648">
        <v>13581769117</v>
      </c>
      <c r="O392" s="648" t="s">
        <v>4526</v>
      </c>
      <c r="P392" s="651">
        <v>-1</v>
      </c>
      <c r="Q392" s="648" t="s">
        <v>13688</v>
      </c>
      <c r="R392" s="648" t="s">
        <v>12699</v>
      </c>
      <c r="S392" s="648" t="s">
        <v>12699</v>
      </c>
      <c r="T392" s="648" t="s">
        <v>12699</v>
      </c>
      <c r="U392" s="648" t="s">
        <v>14424</v>
      </c>
      <c r="V392" s="651">
        <v>-716</v>
      </c>
      <c r="W392" s="649">
        <v>45677</v>
      </c>
      <c r="X392" s="650">
        <v>0.556064814812999</v>
      </c>
      <c r="Y392" s="648" t="s">
        <v>12699</v>
      </c>
      <c r="Z392" s="648" t="s">
        <v>12699</v>
      </c>
      <c r="AA392" s="648" t="s">
        <v>12699</v>
      </c>
      <c r="AB392" s="648" t="s">
        <v>12699</v>
      </c>
    </row>
    <row r="393" spans="1:28" ht="24.75" hidden="1" customHeight="1">
      <c r="A393" s="647">
        <v>392</v>
      </c>
      <c r="B393" s="648" t="s">
        <v>13677</v>
      </c>
      <c r="C393" s="648">
        <v>984391977</v>
      </c>
      <c r="D393" s="649">
        <v>45677</v>
      </c>
      <c r="E393" s="650">
        <v>0.554837962961756</v>
      </c>
      <c r="F393" s="648" t="s">
        <v>14161</v>
      </c>
      <c r="G393" s="647">
        <v>1</v>
      </c>
      <c r="H393" s="648" t="s">
        <v>13679</v>
      </c>
      <c r="I393" s="651">
        <v>-696</v>
      </c>
      <c r="J393" s="651">
        <v>-716</v>
      </c>
      <c r="K393" s="651">
        <v>0</v>
      </c>
      <c r="L393" s="651">
        <v>-20</v>
      </c>
      <c r="M393" s="648" t="s">
        <v>13888</v>
      </c>
      <c r="N393" s="648">
        <v>13581769117</v>
      </c>
      <c r="O393" s="648" t="s">
        <v>4526</v>
      </c>
      <c r="P393" s="651">
        <v>-1</v>
      </c>
      <c r="Q393" s="648" t="s">
        <v>13688</v>
      </c>
      <c r="R393" s="648" t="s">
        <v>12699</v>
      </c>
      <c r="S393" s="648" t="s">
        <v>12699</v>
      </c>
      <c r="T393" s="648" t="s">
        <v>12699</v>
      </c>
      <c r="U393" s="648" t="s">
        <v>14425</v>
      </c>
      <c r="V393" s="651">
        <v>-716</v>
      </c>
      <c r="W393" s="649">
        <v>45677</v>
      </c>
      <c r="X393" s="650">
        <v>0.554745370369346</v>
      </c>
      <c r="Y393" s="648" t="s">
        <v>12699</v>
      </c>
      <c r="Z393" s="648" t="s">
        <v>12699</v>
      </c>
      <c r="AA393" s="648" t="s">
        <v>12699</v>
      </c>
      <c r="AB393" s="648" t="s">
        <v>12699</v>
      </c>
    </row>
    <row r="394" spans="1:28" ht="24.75" hidden="1" customHeight="1">
      <c r="A394" s="647">
        <v>393</v>
      </c>
      <c r="B394" s="648" t="s">
        <v>13677</v>
      </c>
      <c r="C394" s="648">
        <v>984357641</v>
      </c>
      <c r="D394" s="649">
        <v>45677</v>
      </c>
      <c r="E394" s="650">
        <v>0.482048611109349</v>
      </c>
      <c r="F394" s="648" t="s">
        <v>13686</v>
      </c>
      <c r="G394" s="647">
        <v>1</v>
      </c>
      <c r="H394" s="648" t="s">
        <v>13679</v>
      </c>
      <c r="I394" s="651">
        <v>-333</v>
      </c>
      <c r="J394" s="651">
        <v>-348</v>
      </c>
      <c r="K394" s="651">
        <v>0</v>
      </c>
      <c r="L394" s="651">
        <v>-15</v>
      </c>
      <c r="M394" s="648" t="s">
        <v>13884</v>
      </c>
      <c r="N394" s="648">
        <v>13693036848</v>
      </c>
      <c r="O394" s="648" t="s">
        <v>4526</v>
      </c>
      <c r="P394" s="651">
        <v>-1</v>
      </c>
      <c r="Q394" s="648" t="s">
        <v>13688</v>
      </c>
      <c r="R394" s="648" t="s">
        <v>12699</v>
      </c>
      <c r="S394" s="648" t="s">
        <v>12699</v>
      </c>
      <c r="T394" s="648" t="s">
        <v>12699</v>
      </c>
      <c r="U394" s="648" t="s">
        <v>14426</v>
      </c>
      <c r="V394" s="651">
        <v>-348</v>
      </c>
      <c r="W394" s="649">
        <v>45677</v>
      </c>
      <c r="X394" s="650">
        <v>0.481898148147593</v>
      </c>
      <c r="Y394" s="648" t="s">
        <v>12699</v>
      </c>
      <c r="Z394" s="648" t="s">
        <v>12699</v>
      </c>
      <c r="AA394" s="648" t="s">
        <v>12699</v>
      </c>
      <c r="AB394" s="648" t="s">
        <v>12699</v>
      </c>
    </row>
    <row r="395" spans="1:28" ht="24.75" hidden="1" customHeight="1">
      <c r="A395" s="652">
        <v>394</v>
      </c>
      <c r="B395" s="653" t="s">
        <v>13677</v>
      </c>
      <c r="C395" s="653">
        <v>984261048</v>
      </c>
      <c r="D395" s="654">
        <v>45677</v>
      </c>
      <c r="E395" s="655">
        <v>0.00105324073956581</v>
      </c>
      <c r="F395" s="653" t="s">
        <v>13696</v>
      </c>
      <c r="G395" s="652">
        <v>1</v>
      </c>
      <c r="H395" s="653" t="s">
        <v>13700</v>
      </c>
      <c r="I395" s="656">
        <v>-483</v>
      </c>
      <c r="J395" s="656">
        <v>-498</v>
      </c>
      <c r="K395" s="656">
        <v>-498</v>
      </c>
      <c r="L395" s="656">
        <v>0</v>
      </c>
      <c r="M395" s="653" t="s">
        <v>14260</v>
      </c>
      <c r="N395" s="653">
        <v>13345519009</v>
      </c>
      <c r="O395" s="653" t="s">
        <v>12699</v>
      </c>
      <c r="P395" s="653" t="s">
        <v>12699</v>
      </c>
      <c r="Q395" s="653" t="s">
        <v>12699</v>
      </c>
      <c r="R395" s="653" t="s">
        <v>12699</v>
      </c>
      <c r="S395" s="653" t="s">
        <v>12699</v>
      </c>
      <c r="T395" s="653" t="s">
        <v>12699</v>
      </c>
      <c r="U395" s="653" t="s">
        <v>14427</v>
      </c>
      <c r="V395" s="656">
        <v>-498</v>
      </c>
      <c r="W395" s="654">
        <v>45677</v>
      </c>
      <c r="X395" s="655">
        <v>0.000914351850951789</v>
      </c>
      <c r="Y395" s="653" t="s">
        <v>14428</v>
      </c>
      <c r="Z395" s="656">
        <v>-498</v>
      </c>
      <c r="AA395" s="654">
        <v>45677</v>
      </c>
      <c r="AB395" s="655">
        <v>0.336493055554456</v>
      </c>
    </row>
    <row r="396" spans="1:28" ht="24.75" hidden="1" customHeight="1">
      <c r="A396" s="647">
        <v>395</v>
      </c>
      <c r="B396" s="648" t="s">
        <v>13677</v>
      </c>
      <c r="C396" s="648">
        <v>984261045</v>
      </c>
      <c r="D396" s="649">
        <v>45677</v>
      </c>
      <c r="E396" s="650">
        <v>0.000856481481605442</v>
      </c>
      <c r="F396" s="648" t="s">
        <v>13696</v>
      </c>
      <c r="G396" s="647">
        <v>1</v>
      </c>
      <c r="H396" s="648" t="s">
        <v>13679</v>
      </c>
      <c r="I396" s="651">
        <v>-483</v>
      </c>
      <c r="J396" s="651">
        <v>-498</v>
      </c>
      <c r="K396" s="651">
        <v>0</v>
      </c>
      <c r="L396" s="651">
        <v>-15</v>
      </c>
      <c r="M396" s="648" t="s">
        <v>14260</v>
      </c>
      <c r="N396" s="648">
        <v>13345519009</v>
      </c>
      <c r="O396" s="648" t="s">
        <v>4526</v>
      </c>
      <c r="P396" s="651">
        <v>-1</v>
      </c>
      <c r="Q396" s="648" t="s">
        <v>13688</v>
      </c>
      <c r="R396" s="648" t="s">
        <v>12699</v>
      </c>
      <c r="S396" s="648" t="s">
        <v>12699</v>
      </c>
      <c r="T396" s="648" t="s">
        <v>12699</v>
      </c>
      <c r="U396" s="648" t="s">
        <v>14429</v>
      </c>
      <c r="V396" s="651">
        <v>-498</v>
      </c>
      <c r="W396" s="649">
        <v>45677</v>
      </c>
      <c r="X396" s="650">
        <v>0.00077546296233777</v>
      </c>
      <c r="Y396" s="648" t="s">
        <v>12699</v>
      </c>
      <c r="Z396" s="648" t="s">
        <v>12699</v>
      </c>
      <c r="AA396" s="648" t="s">
        <v>12699</v>
      </c>
      <c r="AB396" s="648" t="s">
        <v>12699</v>
      </c>
    </row>
    <row r="397" spans="1:28" ht="24.75" hidden="1" customHeight="1">
      <c r="A397" s="647">
        <v>396</v>
      </c>
      <c r="B397" s="648" t="s">
        <v>13677</v>
      </c>
      <c r="C397" s="648">
        <v>983955895</v>
      </c>
      <c r="D397" s="649">
        <v>45676</v>
      </c>
      <c r="E397" s="650">
        <v>0.432557870371966</v>
      </c>
      <c r="F397" s="648" t="s">
        <v>13678</v>
      </c>
      <c r="G397" s="647">
        <v>1</v>
      </c>
      <c r="H397" s="648" t="s">
        <v>13679</v>
      </c>
      <c r="I397" s="651">
        <v>-464</v>
      </c>
      <c r="J397" s="651">
        <v>-480</v>
      </c>
      <c r="K397" s="651">
        <v>0</v>
      </c>
      <c r="L397" s="651">
        <v>-16</v>
      </c>
      <c r="M397" s="648" t="s">
        <v>14430</v>
      </c>
      <c r="N397" s="648">
        <v>18611616181</v>
      </c>
      <c r="O397" s="648" t="s">
        <v>4526</v>
      </c>
      <c r="P397" s="651">
        <v>-1</v>
      </c>
      <c r="Q397" s="648" t="s">
        <v>13688</v>
      </c>
      <c r="R397" s="648" t="s">
        <v>12699</v>
      </c>
      <c r="S397" s="648" t="s">
        <v>12699</v>
      </c>
      <c r="T397" s="648" t="s">
        <v>12699</v>
      </c>
      <c r="U397" s="648" t="s">
        <v>14431</v>
      </c>
      <c r="V397" s="651">
        <v>-480</v>
      </c>
      <c r="W397" s="649">
        <v>45676</v>
      </c>
      <c r="X397" s="650">
        <v>0.432453703702777</v>
      </c>
      <c r="Y397" s="648" t="s">
        <v>12699</v>
      </c>
      <c r="Z397" s="648" t="s">
        <v>12699</v>
      </c>
      <c r="AA397" s="648" t="s">
        <v>12699</v>
      </c>
      <c r="AB397" s="648" t="s">
        <v>12699</v>
      </c>
    </row>
    <row r="398" spans="1:28" ht="24.75" hidden="1" customHeight="1">
      <c r="A398" s="647">
        <v>397</v>
      </c>
      <c r="B398" s="648" t="s">
        <v>13677</v>
      </c>
      <c r="C398" s="648">
        <v>983970424</v>
      </c>
      <c r="D398" s="649">
        <v>45676</v>
      </c>
      <c r="E398" s="650">
        <v>0.43218749999869</v>
      </c>
      <c r="F398" s="648" t="s">
        <v>13678</v>
      </c>
      <c r="G398" s="647">
        <v>1</v>
      </c>
      <c r="H398" s="648" t="s">
        <v>13679</v>
      </c>
      <c r="I398" s="651">
        <v>-464</v>
      </c>
      <c r="J398" s="651">
        <v>-480</v>
      </c>
      <c r="K398" s="651">
        <v>0</v>
      </c>
      <c r="L398" s="651">
        <v>-16</v>
      </c>
      <c r="M398" s="648" t="s">
        <v>14430</v>
      </c>
      <c r="N398" s="648">
        <v>18611616181</v>
      </c>
      <c r="O398" s="648" t="s">
        <v>4526</v>
      </c>
      <c r="P398" s="651">
        <v>-1</v>
      </c>
      <c r="Q398" s="648" t="s">
        <v>13688</v>
      </c>
      <c r="R398" s="648" t="s">
        <v>12699</v>
      </c>
      <c r="S398" s="648" t="s">
        <v>12699</v>
      </c>
      <c r="T398" s="648" t="s">
        <v>12699</v>
      </c>
      <c r="U398" s="648" t="s">
        <v>14432</v>
      </c>
      <c r="V398" s="651">
        <v>-480</v>
      </c>
      <c r="W398" s="649">
        <v>45676</v>
      </c>
      <c r="X398" s="650">
        <v>0.431944444444525</v>
      </c>
      <c r="Y398" s="648" t="s">
        <v>12699</v>
      </c>
      <c r="Z398" s="648" t="s">
        <v>12699</v>
      </c>
      <c r="AA398" s="648" t="s">
        <v>12699</v>
      </c>
      <c r="AB398" s="648" t="s">
        <v>12699</v>
      </c>
    </row>
    <row r="399" spans="1:28" ht="24.75" hidden="1" customHeight="1">
      <c r="A399" s="647">
        <v>398</v>
      </c>
      <c r="B399" s="648" t="s">
        <v>13677</v>
      </c>
      <c r="C399" s="648">
        <v>983954155</v>
      </c>
      <c r="D399" s="649">
        <v>45676</v>
      </c>
      <c r="E399" s="650">
        <v>0.392488425924967</v>
      </c>
      <c r="F399" s="648" t="s">
        <v>13696</v>
      </c>
      <c r="G399" s="647">
        <v>1</v>
      </c>
      <c r="H399" s="648" t="s">
        <v>13679</v>
      </c>
      <c r="I399" s="651">
        <v>-539</v>
      </c>
      <c r="J399" s="651">
        <v>-554</v>
      </c>
      <c r="K399" s="651">
        <v>0</v>
      </c>
      <c r="L399" s="651">
        <v>-15</v>
      </c>
      <c r="M399" s="648" t="s">
        <v>14433</v>
      </c>
      <c r="N399" s="648">
        <v>15811113108</v>
      </c>
      <c r="O399" s="648" t="s">
        <v>4526</v>
      </c>
      <c r="P399" s="651">
        <v>-1</v>
      </c>
      <c r="Q399" s="648" t="s">
        <v>13688</v>
      </c>
      <c r="R399" s="648" t="s">
        <v>12699</v>
      </c>
      <c r="S399" s="648" t="s">
        <v>12699</v>
      </c>
      <c r="T399" s="648" t="s">
        <v>12699</v>
      </c>
      <c r="U399" s="648" t="s">
        <v>14434</v>
      </c>
      <c r="V399" s="651">
        <v>-554</v>
      </c>
      <c r="W399" s="649">
        <v>45676</v>
      </c>
      <c r="X399" s="650">
        <v>0.392384259259416</v>
      </c>
      <c r="Y399" s="648" t="s">
        <v>12699</v>
      </c>
      <c r="Z399" s="648" t="s">
        <v>12699</v>
      </c>
      <c r="AA399" s="648" t="s">
        <v>12699</v>
      </c>
      <c r="AB399" s="648" t="s">
        <v>12699</v>
      </c>
    </row>
    <row r="400" spans="1:28" ht="24.75" hidden="1" customHeight="1">
      <c r="A400" s="647">
        <v>399</v>
      </c>
      <c r="B400" s="648" t="s">
        <v>13677</v>
      </c>
      <c r="C400" s="648">
        <v>983945512</v>
      </c>
      <c r="D400" s="649">
        <v>45676</v>
      </c>
      <c r="E400" s="650">
        <v>0.386342592591973</v>
      </c>
      <c r="F400" s="648" t="s">
        <v>13678</v>
      </c>
      <c r="G400" s="647">
        <v>1</v>
      </c>
      <c r="H400" s="648" t="s">
        <v>13679</v>
      </c>
      <c r="I400" s="651">
        <v>-464</v>
      </c>
      <c r="J400" s="651">
        <v>-480</v>
      </c>
      <c r="K400" s="651">
        <v>0</v>
      </c>
      <c r="L400" s="651">
        <v>-16</v>
      </c>
      <c r="M400" s="648" t="s">
        <v>13990</v>
      </c>
      <c r="N400" s="648">
        <v>15801020411</v>
      </c>
      <c r="O400" s="648" t="s">
        <v>4526</v>
      </c>
      <c r="P400" s="651">
        <v>-1</v>
      </c>
      <c r="Q400" s="648" t="s">
        <v>13688</v>
      </c>
      <c r="R400" s="648" t="s">
        <v>12699</v>
      </c>
      <c r="S400" s="648" t="s">
        <v>12699</v>
      </c>
      <c r="T400" s="648" t="s">
        <v>12699</v>
      </c>
      <c r="U400" s="648" t="s">
        <v>14435</v>
      </c>
      <c r="V400" s="651">
        <v>-480</v>
      </c>
      <c r="W400" s="649">
        <v>45676</v>
      </c>
      <c r="X400" s="650">
        <v>0.386249999999564</v>
      </c>
      <c r="Y400" s="648" t="s">
        <v>12699</v>
      </c>
      <c r="Z400" s="648" t="s">
        <v>12699</v>
      </c>
      <c r="AA400" s="648" t="s">
        <v>12699</v>
      </c>
      <c r="AB400" s="648" t="s">
        <v>12699</v>
      </c>
    </row>
    <row r="401" spans="1:28" ht="24.75" hidden="1" customHeight="1">
      <c r="A401" s="647">
        <v>400</v>
      </c>
      <c r="B401" s="648" t="s">
        <v>13677</v>
      </c>
      <c r="C401" s="648">
        <v>983923896</v>
      </c>
      <c r="D401" s="649">
        <v>45676</v>
      </c>
      <c r="E401" s="650">
        <v>0.372106481481751</v>
      </c>
      <c r="F401" s="648" t="s">
        <v>13686</v>
      </c>
      <c r="G401" s="647">
        <v>1</v>
      </c>
      <c r="H401" s="648" t="s">
        <v>13679</v>
      </c>
      <c r="I401" s="651">
        <v>-380</v>
      </c>
      <c r="J401" s="651">
        <v>-395</v>
      </c>
      <c r="K401" s="651">
        <v>0</v>
      </c>
      <c r="L401" s="651">
        <v>-15</v>
      </c>
      <c r="M401" s="648" t="s">
        <v>13539</v>
      </c>
      <c r="N401" s="648">
        <v>17710488896</v>
      </c>
      <c r="O401" s="648" t="s">
        <v>4526</v>
      </c>
      <c r="P401" s="651">
        <v>-1</v>
      </c>
      <c r="Q401" s="648" t="s">
        <v>13688</v>
      </c>
      <c r="R401" s="648" t="s">
        <v>12699</v>
      </c>
      <c r="S401" s="648" t="s">
        <v>12699</v>
      </c>
      <c r="T401" s="648" t="s">
        <v>12699</v>
      </c>
      <c r="U401" s="648" t="s">
        <v>14436</v>
      </c>
      <c r="V401" s="651">
        <v>-395</v>
      </c>
      <c r="W401" s="649">
        <v>45676</v>
      </c>
      <c r="X401" s="650">
        <v>0.372013888889342</v>
      </c>
      <c r="Y401" s="648" t="s">
        <v>12699</v>
      </c>
      <c r="Z401" s="648" t="s">
        <v>12699</v>
      </c>
      <c r="AA401" s="648" t="s">
        <v>12699</v>
      </c>
      <c r="AB401" s="648" t="s">
        <v>12699</v>
      </c>
    </row>
    <row r="402" spans="1:28" ht="24.75" hidden="1" customHeight="1">
      <c r="A402" s="647">
        <v>401</v>
      </c>
      <c r="B402" s="648" t="s">
        <v>13677</v>
      </c>
      <c r="C402" s="648">
        <v>983923823</v>
      </c>
      <c r="D402" s="649">
        <v>45676</v>
      </c>
      <c r="E402" s="650">
        <v>0.366712962961174</v>
      </c>
      <c r="F402" s="648" t="s">
        <v>14437</v>
      </c>
      <c r="G402" s="647">
        <v>1</v>
      </c>
      <c r="H402" s="648" t="s">
        <v>13679</v>
      </c>
      <c r="I402" s="651">
        <v>-460</v>
      </c>
      <c r="J402" s="651">
        <v>-475</v>
      </c>
      <c r="K402" s="651">
        <v>0</v>
      </c>
      <c r="L402" s="651">
        <v>-15</v>
      </c>
      <c r="M402" s="648" t="s">
        <v>13894</v>
      </c>
      <c r="N402" s="648">
        <v>13811429113</v>
      </c>
      <c r="O402" s="648" t="s">
        <v>4526</v>
      </c>
      <c r="P402" s="651">
        <v>-1</v>
      </c>
      <c r="Q402" s="648" t="s">
        <v>13688</v>
      </c>
      <c r="R402" s="648" t="s">
        <v>12699</v>
      </c>
      <c r="S402" s="648" t="s">
        <v>12699</v>
      </c>
      <c r="T402" s="648" t="s">
        <v>12699</v>
      </c>
      <c r="U402" s="648" t="s">
        <v>14438</v>
      </c>
      <c r="V402" s="651">
        <v>-475</v>
      </c>
      <c r="W402" s="649">
        <v>45676</v>
      </c>
      <c r="X402" s="650">
        <v>0.366608796295623</v>
      </c>
      <c r="Y402" s="648" t="s">
        <v>12699</v>
      </c>
      <c r="Z402" s="648" t="s">
        <v>12699</v>
      </c>
      <c r="AA402" s="648" t="s">
        <v>12699</v>
      </c>
      <c r="AB402" s="648" t="s">
        <v>12699</v>
      </c>
    </row>
    <row r="403" spans="1:28" ht="24.75" hidden="1" customHeight="1">
      <c r="A403" s="647">
        <v>402</v>
      </c>
      <c r="B403" s="648" t="s">
        <v>13677</v>
      </c>
      <c r="C403" s="648">
        <v>983802841</v>
      </c>
      <c r="D403" s="649">
        <v>45675</v>
      </c>
      <c r="E403" s="650">
        <v>0.788599537037953</v>
      </c>
      <c r="F403" s="648" t="s">
        <v>13686</v>
      </c>
      <c r="G403" s="647">
        <v>1</v>
      </c>
      <c r="H403" s="648" t="s">
        <v>13679</v>
      </c>
      <c r="I403" s="651">
        <v>-380</v>
      </c>
      <c r="J403" s="651">
        <v>-395</v>
      </c>
      <c r="K403" s="651">
        <v>0</v>
      </c>
      <c r="L403" s="651">
        <v>-15</v>
      </c>
      <c r="M403" s="648" t="s">
        <v>13599</v>
      </c>
      <c r="N403" s="648">
        <v>13910108670</v>
      </c>
      <c r="O403" s="648" t="s">
        <v>4526</v>
      </c>
      <c r="P403" s="651">
        <v>-1</v>
      </c>
      <c r="Q403" s="648" t="s">
        <v>13688</v>
      </c>
      <c r="R403" s="648" t="s">
        <v>12699</v>
      </c>
      <c r="S403" s="648" t="s">
        <v>12699</v>
      </c>
      <c r="T403" s="648" t="s">
        <v>12699</v>
      </c>
      <c r="U403" s="648" t="s">
        <v>14439</v>
      </c>
      <c r="V403" s="651">
        <v>-395</v>
      </c>
      <c r="W403" s="649">
        <v>45675</v>
      </c>
      <c r="X403" s="650">
        <v>0.788506944445544</v>
      </c>
      <c r="Y403" s="648" t="s">
        <v>12699</v>
      </c>
      <c r="Z403" s="648" t="s">
        <v>12699</v>
      </c>
      <c r="AA403" s="648" t="s">
        <v>12699</v>
      </c>
      <c r="AB403" s="648" t="s">
        <v>12699</v>
      </c>
    </row>
    <row r="404" spans="1:28" ht="24.75" hidden="1" customHeight="1">
      <c r="A404" s="662">
        <v>403</v>
      </c>
      <c r="B404" s="663" t="s">
        <v>13795</v>
      </c>
      <c r="C404" s="663">
        <v>983813039</v>
      </c>
      <c r="D404" s="664">
        <v>45675</v>
      </c>
      <c r="E404" s="665">
        <v>0.774733796297369</v>
      </c>
      <c r="F404" s="663" t="s">
        <v>14440</v>
      </c>
      <c r="G404" s="662">
        <v>1</v>
      </c>
      <c r="H404" s="663" t="s">
        <v>13679</v>
      </c>
      <c r="I404" s="666">
        <v>-234</v>
      </c>
      <c r="J404" s="666">
        <v>0</v>
      </c>
      <c r="K404" s="666">
        <v>0</v>
      </c>
      <c r="L404" s="666">
        <v>-234</v>
      </c>
      <c r="M404" s="663" t="s">
        <v>14441</v>
      </c>
      <c r="N404" s="663">
        <v>13910228351</v>
      </c>
      <c r="O404" s="663" t="s">
        <v>12699</v>
      </c>
      <c r="P404" s="663" t="s">
        <v>12699</v>
      </c>
      <c r="Q404" s="663" t="s">
        <v>12699</v>
      </c>
      <c r="R404" s="663" t="s">
        <v>12699</v>
      </c>
      <c r="S404" s="663" t="s">
        <v>12699</v>
      </c>
      <c r="T404" s="663" t="s">
        <v>12699</v>
      </c>
      <c r="U404" s="663" t="s">
        <v>12699</v>
      </c>
      <c r="V404" s="663" t="s">
        <v>12699</v>
      </c>
      <c r="W404" s="663" t="s">
        <v>12699</v>
      </c>
      <c r="X404" s="663" t="s">
        <v>12699</v>
      </c>
      <c r="Y404" s="663" t="s">
        <v>12699</v>
      </c>
      <c r="Z404" s="663" t="s">
        <v>12699</v>
      </c>
      <c r="AA404" s="663" t="s">
        <v>12699</v>
      </c>
      <c r="AB404" s="663" t="s">
        <v>12699</v>
      </c>
    </row>
    <row r="405" spans="1:28" ht="24.75" hidden="1" customHeight="1">
      <c r="A405" s="647">
        <v>404</v>
      </c>
      <c r="B405" s="648" t="s">
        <v>13677</v>
      </c>
      <c r="C405" s="648">
        <v>983766276</v>
      </c>
      <c r="D405" s="649">
        <v>45675</v>
      </c>
      <c r="E405" s="650">
        <v>0.689780092590809</v>
      </c>
      <c r="F405" s="648" t="s">
        <v>13705</v>
      </c>
      <c r="G405" s="647">
        <v>1</v>
      </c>
      <c r="H405" s="648" t="s">
        <v>13679</v>
      </c>
      <c r="I405" s="651">
        <v>-190</v>
      </c>
      <c r="J405" s="651">
        <v>-195</v>
      </c>
      <c r="K405" s="651">
        <v>0</v>
      </c>
      <c r="L405" s="651">
        <v>-5</v>
      </c>
      <c r="M405" s="648" t="s">
        <v>13439</v>
      </c>
      <c r="N405" s="648">
        <v>13581790965</v>
      </c>
      <c r="O405" s="648" t="s">
        <v>4526</v>
      </c>
      <c r="P405" s="651">
        <v>-1</v>
      </c>
      <c r="Q405" s="648" t="s">
        <v>13688</v>
      </c>
      <c r="R405" s="648" t="s">
        <v>12699</v>
      </c>
      <c r="S405" s="648" t="s">
        <v>12699</v>
      </c>
      <c r="T405" s="648" t="s">
        <v>12699</v>
      </c>
      <c r="U405" s="648" t="s">
        <v>14442</v>
      </c>
      <c r="V405" s="651">
        <v>-195</v>
      </c>
      <c r="W405" s="649">
        <v>45675</v>
      </c>
      <c r="X405" s="650">
        <v>0.689618055555911</v>
      </c>
      <c r="Y405" s="648" t="s">
        <v>12699</v>
      </c>
      <c r="Z405" s="648" t="s">
        <v>12699</v>
      </c>
      <c r="AA405" s="648" t="s">
        <v>12699</v>
      </c>
      <c r="AB405" s="648" t="s">
        <v>12699</v>
      </c>
    </row>
    <row r="406" spans="1:28" ht="24.75" hidden="1" customHeight="1">
      <c r="A406" s="647">
        <v>405</v>
      </c>
      <c r="B406" s="648" t="s">
        <v>13677</v>
      </c>
      <c r="C406" s="648">
        <v>983754805</v>
      </c>
      <c r="D406" s="649">
        <v>45675</v>
      </c>
      <c r="E406" s="650">
        <v>0.689166666667006</v>
      </c>
      <c r="F406" s="648" t="s">
        <v>13705</v>
      </c>
      <c r="G406" s="647">
        <v>1</v>
      </c>
      <c r="H406" s="648" t="s">
        <v>13679</v>
      </c>
      <c r="I406" s="651">
        <v>-190</v>
      </c>
      <c r="J406" s="651">
        <v>-195</v>
      </c>
      <c r="K406" s="651">
        <v>0</v>
      </c>
      <c r="L406" s="651">
        <v>-5</v>
      </c>
      <c r="M406" s="648" t="s">
        <v>13439</v>
      </c>
      <c r="N406" s="648">
        <v>13581790965</v>
      </c>
      <c r="O406" s="648" t="s">
        <v>4526</v>
      </c>
      <c r="P406" s="651">
        <v>-1</v>
      </c>
      <c r="Q406" s="648" t="s">
        <v>13688</v>
      </c>
      <c r="R406" s="648" t="s">
        <v>12699</v>
      </c>
      <c r="S406" s="648" t="s">
        <v>12699</v>
      </c>
      <c r="T406" s="648" t="s">
        <v>12699</v>
      </c>
      <c r="U406" s="648" t="s">
        <v>14443</v>
      </c>
      <c r="V406" s="651">
        <v>-195</v>
      </c>
      <c r="W406" s="649">
        <v>45675</v>
      </c>
      <c r="X406" s="650">
        <v>0.689074074074597</v>
      </c>
      <c r="Y406" s="648" t="s">
        <v>12699</v>
      </c>
      <c r="Z406" s="648" t="s">
        <v>12699</v>
      </c>
      <c r="AA406" s="648" t="s">
        <v>12699</v>
      </c>
      <c r="AB406" s="648" t="s">
        <v>12699</v>
      </c>
    </row>
    <row r="407" spans="1:28" ht="24.75" hidden="1" customHeight="1">
      <c r="A407" s="647">
        <v>406</v>
      </c>
      <c r="B407" s="648" t="s">
        <v>13677</v>
      </c>
      <c r="C407" s="648">
        <v>983646176</v>
      </c>
      <c r="D407" s="649">
        <v>45675</v>
      </c>
      <c r="E407" s="650">
        <v>0.501747685186274</v>
      </c>
      <c r="F407" s="648" t="s">
        <v>13686</v>
      </c>
      <c r="G407" s="647">
        <v>1</v>
      </c>
      <c r="H407" s="648" t="s">
        <v>13679</v>
      </c>
      <c r="I407" s="651">
        <v>-380</v>
      </c>
      <c r="J407" s="651">
        <v>-395</v>
      </c>
      <c r="K407" s="651">
        <v>0</v>
      </c>
      <c r="L407" s="651">
        <v>-15</v>
      </c>
      <c r="M407" s="648" t="s">
        <v>14444</v>
      </c>
      <c r="N407" s="648">
        <v>13911583877</v>
      </c>
      <c r="O407" s="648" t="s">
        <v>4526</v>
      </c>
      <c r="P407" s="651">
        <v>-1</v>
      </c>
      <c r="Q407" s="648" t="s">
        <v>13688</v>
      </c>
      <c r="R407" s="648" t="s">
        <v>12699</v>
      </c>
      <c r="S407" s="648" t="s">
        <v>12699</v>
      </c>
      <c r="T407" s="648" t="s">
        <v>12699</v>
      </c>
      <c r="U407" s="648" t="s">
        <v>14445</v>
      </c>
      <c r="V407" s="651">
        <v>-395</v>
      </c>
      <c r="W407" s="649">
        <v>45675</v>
      </c>
      <c r="X407" s="650">
        <v>0.501631944443943</v>
      </c>
      <c r="Y407" s="648" t="s">
        <v>12699</v>
      </c>
      <c r="Z407" s="648" t="s">
        <v>12699</v>
      </c>
      <c r="AA407" s="648" t="s">
        <v>12699</v>
      </c>
      <c r="AB407" s="648" t="s">
        <v>12699</v>
      </c>
    </row>
    <row r="408" spans="1:28" ht="24.75" hidden="1" customHeight="1">
      <c r="A408" s="647">
        <v>407</v>
      </c>
      <c r="B408" s="648" t="s">
        <v>13677</v>
      </c>
      <c r="C408" s="648">
        <v>983619911</v>
      </c>
      <c r="D408" s="649">
        <v>45675</v>
      </c>
      <c r="E408" s="650">
        <v>0.492488425927149</v>
      </c>
      <c r="F408" s="648" t="s">
        <v>14446</v>
      </c>
      <c r="G408" s="647">
        <v>1</v>
      </c>
      <c r="H408" s="648" t="s">
        <v>13679</v>
      </c>
      <c r="I408" s="651">
        <v>-1390</v>
      </c>
      <c r="J408" s="651">
        <v>-1415</v>
      </c>
      <c r="K408" s="651">
        <v>0</v>
      </c>
      <c r="L408" s="651">
        <v>-25</v>
      </c>
      <c r="M408" s="648" t="s">
        <v>14447</v>
      </c>
      <c r="N408" s="648">
        <v>18618231119</v>
      </c>
      <c r="O408" s="648" t="s">
        <v>4526</v>
      </c>
      <c r="P408" s="651">
        <v>-1</v>
      </c>
      <c r="Q408" s="648" t="s">
        <v>13688</v>
      </c>
      <c r="R408" s="648" t="s">
        <v>12699</v>
      </c>
      <c r="S408" s="648" t="s">
        <v>12699</v>
      </c>
      <c r="T408" s="648" t="s">
        <v>12699</v>
      </c>
      <c r="U408" s="648" t="s">
        <v>14448</v>
      </c>
      <c r="V408" s="651">
        <v>-1415</v>
      </c>
      <c r="W408" s="649">
        <v>45675</v>
      </c>
      <c r="X408" s="650">
        <v>0.492372685184819</v>
      </c>
      <c r="Y408" s="648" t="s">
        <v>12699</v>
      </c>
      <c r="Z408" s="648" t="s">
        <v>12699</v>
      </c>
      <c r="AA408" s="648" t="s">
        <v>12699</v>
      </c>
      <c r="AB408" s="648" t="s">
        <v>12699</v>
      </c>
    </row>
    <row r="409" spans="1:28" ht="24.75" hidden="1" customHeight="1">
      <c r="A409" s="652">
        <v>408</v>
      </c>
      <c r="B409" s="653" t="s">
        <v>13677</v>
      </c>
      <c r="C409" s="653">
        <v>983619789</v>
      </c>
      <c r="D409" s="654">
        <v>45675</v>
      </c>
      <c r="E409" s="655">
        <v>0.487349537037517</v>
      </c>
      <c r="F409" s="653" t="s">
        <v>14446</v>
      </c>
      <c r="G409" s="652">
        <v>1</v>
      </c>
      <c r="H409" s="653" t="s">
        <v>13700</v>
      </c>
      <c r="I409" s="656">
        <v>-1390</v>
      </c>
      <c r="J409" s="656">
        <v>-1415</v>
      </c>
      <c r="K409" s="656" t="s">
        <v>14300</v>
      </c>
      <c r="L409" s="656">
        <v>0</v>
      </c>
      <c r="M409" s="653" t="s">
        <v>13534</v>
      </c>
      <c r="N409" s="653">
        <v>18618231119</v>
      </c>
      <c r="O409" s="653" t="s">
        <v>12699</v>
      </c>
      <c r="P409" s="653" t="s">
        <v>12699</v>
      </c>
      <c r="Q409" s="653" t="s">
        <v>12699</v>
      </c>
      <c r="R409" s="653" t="s">
        <v>12699</v>
      </c>
      <c r="S409" s="653" t="s">
        <v>12699</v>
      </c>
      <c r="T409" s="653" t="s">
        <v>12699</v>
      </c>
      <c r="U409" s="653" t="s">
        <v>14449</v>
      </c>
      <c r="V409" s="656">
        <v>-1415</v>
      </c>
      <c r="W409" s="654">
        <v>45675</v>
      </c>
      <c r="X409" s="655">
        <v>0.487256944445107</v>
      </c>
      <c r="Y409" s="653" t="s">
        <v>14450</v>
      </c>
      <c r="Z409" s="656" t="s">
        <v>14300</v>
      </c>
      <c r="AA409" s="654">
        <v>45675</v>
      </c>
      <c r="AB409" s="655">
        <v>0.491828703703504</v>
      </c>
    </row>
    <row r="410" spans="1:28" ht="24.75" hidden="1" customHeight="1">
      <c r="A410" s="647">
        <v>409</v>
      </c>
      <c r="B410" s="648" t="s">
        <v>13677</v>
      </c>
      <c r="C410" s="648">
        <v>983590611</v>
      </c>
      <c r="D410" s="649">
        <v>45675</v>
      </c>
      <c r="E410" s="650">
        <v>0.433726851850224</v>
      </c>
      <c r="F410" s="648" t="s">
        <v>13678</v>
      </c>
      <c r="G410" s="647">
        <v>1</v>
      </c>
      <c r="H410" s="648" t="s">
        <v>13679</v>
      </c>
      <c r="I410" s="651">
        <v>-464</v>
      </c>
      <c r="J410" s="651">
        <v>-480</v>
      </c>
      <c r="K410" s="651">
        <v>0</v>
      </c>
      <c r="L410" s="651">
        <v>-16</v>
      </c>
      <c r="M410" s="648" t="s">
        <v>13539</v>
      </c>
      <c r="N410" s="648">
        <v>17710488896</v>
      </c>
      <c r="O410" s="648" t="s">
        <v>4526</v>
      </c>
      <c r="P410" s="651">
        <v>-1</v>
      </c>
      <c r="Q410" s="648" t="s">
        <v>13688</v>
      </c>
      <c r="R410" s="648" t="s">
        <v>12699</v>
      </c>
      <c r="S410" s="648" t="s">
        <v>12699</v>
      </c>
      <c r="T410" s="648" t="s">
        <v>12699</v>
      </c>
      <c r="U410" s="648" t="s">
        <v>14451</v>
      </c>
      <c r="V410" s="651">
        <v>-480</v>
      </c>
      <c r="W410" s="649">
        <v>45675</v>
      </c>
      <c r="X410" s="650">
        <v>0.433645833334595</v>
      </c>
      <c r="Y410" s="648" t="s">
        <v>12699</v>
      </c>
      <c r="Z410" s="648" t="s">
        <v>12699</v>
      </c>
      <c r="AA410" s="648" t="s">
        <v>12699</v>
      </c>
      <c r="AB410" s="648" t="s">
        <v>12699</v>
      </c>
    </row>
    <row r="411" spans="1:28" ht="24.75" hidden="1" customHeight="1">
      <c r="A411" s="647">
        <v>410</v>
      </c>
      <c r="B411" s="648" t="s">
        <v>13677</v>
      </c>
      <c r="C411" s="648">
        <v>983593478</v>
      </c>
      <c r="D411" s="649">
        <v>45675</v>
      </c>
      <c r="E411" s="650">
        <v>0.432858796295477</v>
      </c>
      <c r="F411" s="648" t="s">
        <v>13678</v>
      </c>
      <c r="G411" s="647">
        <v>1</v>
      </c>
      <c r="H411" s="648" t="s">
        <v>13679</v>
      </c>
      <c r="I411" s="651">
        <v>-464</v>
      </c>
      <c r="J411" s="651">
        <v>-480</v>
      </c>
      <c r="K411" s="651">
        <v>0</v>
      </c>
      <c r="L411" s="651">
        <v>-16</v>
      </c>
      <c r="M411" s="648" t="s">
        <v>13539</v>
      </c>
      <c r="N411" s="648">
        <v>17710488896</v>
      </c>
      <c r="O411" s="648" t="s">
        <v>4526</v>
      </c>
      <c r="P411" s="651">
        <v>-1</v>
      </c>
      <c r="Q411" s="648" t="s">
        <v>13688</v>
      </c>
      <c r="R411" s="648" t="s">
        <v>12699</v>
      </c>
      <c r="S411" s="648" t="s">
        <v>12699</v>
      </c>
      <c r="T411" s="648" t="s">
        <v>12699</v>
      </c>
      <c r="U411" s="648" t="s">
        <v>14452</v>
      </c>
      <c r="V411" s="651">
        <v>-480</v>
      </c>
      <c r="W411" s="649">
        <v>45675</v>
      </c>
      <c r="X411" s="650">
        <v>0.432743055556784</v>
      </c>
      <c r="Y411" s="648" t="s">
        <v>12699</v>
      </c>
      <c r="Z411" s="648" t="s">
        <v>12699</v>
      </c>
      <c r="AA411" s="648" t="s">
        <v>12699</v>
      </c>
      <c r="AB411" s="648" t="s">
        <v>12699</v>
      </c>
    </row>
    <row r="412" spans="1:28" ht="24.75" hidden="1" customHeight="1">
      <c r="A412" s="647">
        <v>411</v>
      </c>
      <c r="B412" s="648" t="s">
        <v>13677</v>
      </c>
      <c r="C412" s="648">
        <v>983604058</v>
      </c>
      <c r="D412" s="649">
        <v>45675</v>
      </c>
      <c r="E412" s="650">
        <v>0.432662037037517</v>
      </c>
      <c r="F412" s="648" t="s">
        <v>13678</v>
      </c>
      <c r="G412" s="647">
        <v>1</v>
      </c>
      <c r="H412" s="648" t="s">
        <v>13679</v>
      </c>
      <c r="I412" s="651">
        <v>-464</v>
      </c>
      <c r="J412" s="651">
        <v>-480</v>
      </c>
      <c r="K412" s="651">
        <v>0</v>
      </c>
      <c r="L412" s="651">
        <v>-16</v>
      </c>
      <c r="M412" s="648" t="s">
        <v>13539</v>
      </c>
      <c r="N412" s="648">
        <v>17710488896</v>
      </c>
      <c r="O412" s="648" t="s">
        <v>4526</v>
      </c>
      <c r="P412" s="651">
        <v>-1</v>
      </c>
      <c r="Q412" s="648" t="s">
        <v>13688</v>
      </c>
      <c r="R412" s="648" t="s">
        <v>12699</v>
      </c>
      <c r="S412" s="648" t="s">
        <v>12699</v>
      </c>
      <c r="T412" s="648" t="s">
        <v>12699</v>
      </c>
      <c r="U412" s="648" t="s">
        <v>14453</v>
      </c>
      <c r="V412" s="651">
        <v>-480</v>
      </c>
      <c r="W412" s="649">
        <v>45675</v>
      </c>
      <c r="X412" s="650">
        <v>0.432557870371966</v>
      </c>
      <c r="Y412" s="648" t="s">
        <v>12699</v>
      </c>
      <c r="Z412" s="648" t="s">
        <v>12699</v>
      </c>
      <c r="AA412" s="648" t="s">
        <v>12699</v>
      </c>
      <c r="AB412" s="648" t="s">
        <v>12699</v>
      </c>
    </row>
    <row r="413" spans="1:28" ht="24.75" hidden="1" customHeight="1">
      <c r="A413" s="647">
        <v>412</v>
      </c>
      <c r="B413" s="648" t="s">
        <v>13677</v>
      </c>
      <c r="C413" s="648">
        <v>983594409</v>
      </c>
      <c r="D413" s="649">
        <v>45675</v>
      </c>
      <c r="E413" s="650">
        <v>0.43248842592584</v>
      </c>
      <c r="F413" s="648" t="s">
        <v>13678</v>
      </c>
      <c r="G413" s="647">
        <v>1</v>
      </c>
      <c r="H413" s="648" t="s">
        <v>13679</v>
      </c>
      <c r="I413" s="651">
        <v>-464</v>
      </c>
      <c r="J413" s="651">
        <v>-480</v>
      </c>
      <c r="K413" s="651">
        <v>0</v>
      </c>
      <c r="L413" s="651">
        <v>-16</v>
      </c>
      <c r="M413" s="648" t="s">
        <v>13539</v>
      </c>
      <c r="N413" s="648">
        <v>17710488896</v>
      </c>
      <c r="O413" s="648" t="s">
        <v>4526</v>
      </c>
      <c r="P413" s="651">
        <v>-1</v>
      </c>
      <c r="Q413" s="648" t="s">
        <v>13688</v>
      </c>
      <c r="R413" s="648" t="s">
        <v>12699</v>
      </c>
      <c r="S413" s="648" t="s">
        <v>12699</v>
      </c>
      <c r="T413" s="648" t="s">
        <v>12699</v>
      </c>
      <c r="U413" s="648" t="s">
        <v>14454</v>
      </c>
      <c r="V413" s="651">
        <v>-480</v>
      </c>
      <c r="W413" s="649">
        <v>45675</v>
      </c>
      <c r="X413" s="650">
        <v>0.432407407406572</v>
      </c>
      <c r="Y413" s="648" t="s">
        <v>12699</v>
      </c>
      <c r="Z413" s="648" t="s">
        <v>12699</v>
      </c>
      <c r="AA413" s="648" t="s">
        <v>12699</v>
      </c>
      <c r="AB413" s="648" t="s">
        <v>12699</v>
      </c>
    </row>
    <row r="414" spans="1:28" ht="24.75" hidden="1" customHeight="1">
      <c r="A414" s="652">
        <v>413</v>
      </c>
      <c r="B414" s="653" t="s">
        <v>13677</v>
      </c>
      <c r="C414" s="653">
        <v>983593455</v>
      </c>
      <c r="D414" s="654">
        <v>45675</v>
      </c>
      <c r="E414" s="655">
        <v>0.43179398148277</v>
      </c>
      <c r="F414" s="653" t="s">
        <v>13696</v>
      </c>
      <c r="G414" s="652">
        <v>1</v>
      </c>
      <c r="H414" s="653" t="s">
        <v>13700</v>
      </c>
      <c r="I414" s="656">
        <v>-539</v>
      </c>
      <c r="J414" s="656">
        <v>-554</v>
      </c>
      <c r="K414" s="656">
        <v>-554</v>
      </c>
      <c r="L414" s="656">
        <v>0</v>
      </c>
      <c r="M414" s="653" t="s">
        <v>13539</v>
      </c>
      <c r="N414" s="653">
        <v>17710488896</v>
      </c>
      <c r="O414" s="653" t="s">
        <v>12699</v>
      </c>
      <c r="P414" s="653" t="s">
        <v>12699</v>
      </c>
      <c r="Q414" s="653" t="s">
        <v>12699</v>
      </c>
      <c r="R414" s="653" t="s">
        <v>12699</v>
      </c>
      <c r="S414" s="653" t="s">
        <v>12699</v>
      </c>
      <c r="T414" s="653" t="s">
        <v>12699</v>
      </c>
      <c r="U414" s="653" t="s">
        <v>14455</v>
      </c>
      <c r="V414" s="656">
        <v>-554</v>
      </c>
      <c r="W414" s="654">
        <v>45675</v>
      </c>
      <c r="X414" s="655">
        <v>0.431689814813581</v>
      </c>
      <c r="Y414" s="653" t="s">
        <v>14456</v>
      </c>
      <c r="Z414" s="656">
        <v>-554</v>
      </c>
      <c r="AA414" s="654">
        <v>45675</v>
      </c>
      <c r="AB414" s="655">
        <v>0.433900462961901</v>
      </c>
    </row>
    <row r="415" spans="1:28" ht="24.75" hidden="1" customHeight="1">
      <c r="A415" s="652">
        <v>414</v>
      </c>
      <c r="B415" s="653" t="s">
        <v>13677</v>
      </c>
      <c r="C415" s="653">
        <v>983590527</v>
      </c>
      <c r="D415" s="654">
        <v>45675</v>
      </c>
      <c r="E415" s="655">
        <v>0.430821759258834</v>
      </c>
      <c r="F415" s="653" t="s">
        <v>14161</v>
      </c>
      <c r="G415" s="652">
        <v>1</v>
      </c>
      <c r="H415" s="653" t="s">
        <v>13700</v>
      </c>
      <c r="I415" s="656">
        <v>-808</v>
      </c>
      <c r="J415" s="656">
        <v>-828</v>
      </c>
      <c r="K415" s="656">
        <v>-828</v>
      </c>
      <c r="L415" s="656">
        <v>0</v>
      </c>
      <c r="M415" s="653" t="s">
        <v>13539</v>
      </c>
      <c r="N415" s="653">
        <v>17710488896</v>
      </c>
      <c r="O415" s="653" t="s">
        <v>12699</v>
      </c>
      <c r="P415" s="653" t="s">
        <v>12699</v>
      </c>
      <c r="Q415" s="653" t="s">
        <v>12699</v>
      </c>
      <c r="R415" s="653" t="s">
        <v>12699</v>
      </c>
      <c r="S415" s="653" t="s">
        <v>12699</v>
      </c>
      <c r="T415" s="653" t="s">
        <v>12699</v>
      </c>
      <c r="U415" s="653" t="s">
        <v>14457</v>
      </c>
      <c r="V415" s="656">
        <v>-828</v>
      </c>
      <c r="W415" s="654">
        <v>45675</v>
      </c>
      <c r="X415" s="655">
        <v>0.430729166666424</v>
      </c>
      <c r="Y415" s="653" t="s">
        <v>14458</v>
      </c>
      <c r="Z415" s="656">
        <v>-828</v>
      </c>
      <c r="AA415" s="654">
        <v>45675</v>
      </c>
      <c r="AB415" s="655">
        <v>0.838622685183509</v>
      </c>
    </row>
    <row r="416" spans="1:28" ht="24.75" hidden="1" customHeight="1">
      <c r="A416" s="647">
        <v>415</v>
      </c>
      <c r="B416" s="648" t="s">
        <v>13677</v>
      </c>
      <c r="C416" s="648">
        <v>983563090</v>
      </c>
      <c r="D416" s="649">
        <v>45675</v>
      </c>
      <c r="E416" s="650">
        <v>0.353946759259998</v>
      </c>
      <c r="F416" s="648" t="s">
        <v>14161</v>
      </c>
      <c r="G416" s="647">
        <v>1</v>
      </c>
      <c r="H416" s="648" t="s">
        <v>13679</v>
      </c>
      <c r="I416" s="651">
        <v>-808</v>
      </c>
      <c r="J416" s="651">
        <v>-828</v>
      </c>
      <c r="K416" s="651">
        <v>0</v>
      </c>
      <c r="L416" s="651">
        <v>-20</v>
      </c>
      <c r="M416" s="648" t="s">
        <v>13884</v>
      </c>
      <c r="N416" s="648">
        <v>13693036848</v>
      </c>
      <c r="O416" s="648" t="s">
        <v>4526</v>
      </c>
      <c r="P416" s="651">
        <v>-1</v>
      </c>
      <c r="Q416" s="648" t="s">
        <v>13688</v>
      </c>
      <c r="R416" s="648" t="s">
        <v>12699</v>
      </c>
      <c r="S416" s="648" t="s">
        <v>12699</v>
      </c>
      <c r="T416" s="648" t="s">
        <v>12699</v>
      </c>
      <c r="U416" s="648" t="s">
        <v>14459</v>
      </c>
      <c r="V416" s="651">
        <v>-828</v>
      </c>
      <c r="W416" s="649">
        <v>45675</v>
      </c>
      <c r="X416" s="650">
        <v>0.35386574074073</v>
      </c>
      <c r="Y416" s="648" t="s">
        <v>12699</v>
      </c>
      <c r="Z416" s="648" t="s">
        <v>12699</v>
      </c>
      <c r="AA416" s="648" t="s">
        <v>12699</v>
      </c>
      <c r="AB416" s="648" t="s">
        <v>12699</v>
      </c>
    </row>
    <row r="417" spans="1:28" ht="24.75" hidden="1" customHeight="1">
      <c r="A417" s="647">
        <v>416</v>
      </c>
      <c r="B417" s="648" t="s">
        <v>13677</v>
      </c>
      <c r="C417" s="648">
        <v>983548768</v>
      </c>
      <c r="D417" s="649">
        <v>45675</v>
      </c>
      <c r="E417" s="650">
        <v>0.340462962962192</v>
      </c>
      <c r="F417" s="648" t="s">
        <v>14161</v>
      </c>
      <c r="G417" s="647">
        <v>1</v>
      </c>
      <c r="H417" s="648" t="s">
        <v>13679</v>
      </c>
      <c r="I417" s="651">
        <v>-808</v>
      </c>
      <c r="J417" s="651">
        <v>-828</v>
      </c>
      <c r="K417" s="651">
        <v>0</v>
      </c>
      <c r="L417" s="651">
        <v>-20</v>
      </c>
      <c r="M417" s="648" t="s">
        <v>14191</v>
      </c>
      <c r="N417" s="648">
        <v>13581621391</v>
      </c>
      <c r="O417" s="648" t="s">
        <v>4004</v>
      </c>
      <c r="P417" s="651">
        <v>-1</v>
      </c>
      <c r="Q417" s="648" t="s">
        <v>13688</v>
      </c>
      <c r="R417" s="648" t="s">
        <v>12699</v>
      </c>
      <c r="S417" s="648" t="s">
        <v>12699</v>
      </c>
      <c r="T417" s="648" t="s">
        <v>12699</v>
      </c>
      <c r="U417" s="648" t="s">
        <v>14460</v>
      </c>
      <c r="V417" s="651">
        <v>-828</v>
      </c>
      <c r="W417" s="649">
        <v>45675</v>
      </c>
      <c r="X417" s="650">
        <v>0.340393518519704</v>
      </c>
      <c r="Y417" s="648" t="s">
        <v>12699</v>
      </c>
      <c r="Z417" s="648" t="s">
        <v>12699</v>
      </c>
      <c r="AA417" s="648" t="s">
        <v>12699</v>
      </c>
      <c r="AB417" s="648" t="s">
        <v>12699</v>
      </c>
    </row>
    <row r="418" spans="1:28" ht="24.75" hidden="1" customHeight="1">
      <c r="A418" s="647">
        <v>417</v>
      </c>
      <c r="B418" s="648" t="s">
        <v>13677</v>
      </c>
      <c r="C418" s="648">
        <v>983547810</v>
      </c>
      <c r="D418" s="649">
        <v>45675</v>
      </c>
      <c r="E418" s="650">
        <v>0.332337962961901</v>
      </c>
      <c r="F418" s="648" t="s">
        <v>13696</v>
      </c>
      <c r="G418" s="647">
        <v>1</v>
      </c>
      <c r="H418" s="648" t="s">
        <v>13679</v>
      </c>
      <c r="I418" s="651">
        <v>-539</v>
      </c>
      <c r="J418" s="651">
        <v>-554</v>
      </c>
      <c r="K418" s="651">
        <v>0</v>
      </c>
      <c r="L418" s="651">
        <v>-15</v>
      </c>
      <c r="M418" s="648" t="s">
        <v>13518</v>
      </c>
      <c r="N418" s="648">
        <v>13581727255</v>
      </c>
      <c r="O418" s="648" t="s">
        <v>4526</v>
      </c>
      <c r="P418" s="651">
        <v>-1</v>
      </c>
      <c r="Q418" s="648" t="s">
        <v>13688</v>
      </c>
      <c r="R418" s="648" t="s">
        <v>12699</v>
      </c>
      <c r="S418" s="648" t="s">
        <v>12699</v>
      </c>
      <c r="T418" s="648" t="s">
        <v>12699</v>
      </c>
      <c r="U418" s="648" t="s">
        <v>14461</v>
      </c>
      <c r="V418" s="651">
        <v>-554</v>
      </c>
      <c r="W418" s="649">
        <v>45675</v>
      </c>
      <c r="X418" s="650">
        <v>0.332256944442634</v>
      </c>
      <c r="Y418" s="648" t="s">
        <v>12699</v>
      </c>
      <c r="Z418" s="648" t="s">
        <v>12699</v>
      </c>
      <c r="AA418" s="648" t="s">
        <v>12699</v>
      </c>
      <c r="AB418" s="648" t="s">
        <v>12699</v>
      </c>
    </row>
    <row r="419" spans="1:28" ht="24.75" hidden="1" customHeight="1">
      <c r="A419" s="647">
        <v>418</v>
      </c>
      <c r="B419" s="648" t="s">
        <v>13677</v>
      </c>
      <c r="C419" s="648">
        <v>983532352</v>
      </c>
      <c r="D419" s="649">
        <v>45674</v>
      </c>
      <c r="E419" s="650">
        <v>0.992129629630654</v>
      </c>
      <c r="F419" s="648" t="s">
        <v>14161</v>
      </c>
      <c r="G419" s="647">
        <v>1</v>
      </c>
      <c r="H419" s="648" t="s">
        <v>13679</v>
      </c>
      <c r="I419" s="651">
        <v>-808</v>
      </c>
      <c r="J419" s="651">
        <v>-828</v>
      </c>
      <c r="K419" s="651">
        <v>0</v>
      </c>
      <c r="L419" s="651">
        <v>-20</v>
      </c>
      <c r="M419" s="648" t="s">
        <v>13978</v>
      </c>
      <c r="N419" s="648">
        <v>13911302956</v>
      </c>
      <c r="O419" s="648" t="s">
        <v>4526</v>
      </c>
      <c r="P419" s="651">
        <v>-1</v>
      </c>
      <c r="Q419" s="648" t="s">
        <v>13688</v>
      </c>
      <c r="R419" s="648" t="s">
        <v>12699</v>
      </c>
      <c r="S419" s="648" t="s">
        <v>12699</v>
      </c>
      <c r="T419" s="648" t="s">
        <v>12699</v>
      </c>
      <c r="U419" s="648" t="s">
        <v>14462</v>
      </c>
      <c r="V419" s="651">
        <v>-828</v>
      </c>
      <c r="W419" s="649">
        <v>45674</v>
      </c>
      <c r="X419" s="650">
        <v>0.992002314815181</v>
      </c>
      <c r="Y419" s="648" t="s">
        <v>12699</v>
      </c>
      <c r="Z419" s="648" t="s">
        <v>12699</v>
      </c>
      <c r="AA419" s="648" t="s">
        <v>12699</v>
      </c>
      <c r="AB419" s="648" t="s">
        <v>12699</v>
      </c>
    </row>
    <row r="420" spans="1:28" ht="24.75" hidden="1" customHeight="1">
      <c r="A420" s="647">
        <v>419</v>
      </c>
      <c r="B420" s="648" t="s">
        <v>13677</v>
      </c>
      <c r="C420" s="648">
        <v>983532347</v>
      </c>
      <c r="D420" s="649">
        <v>45674</v>
      </c>
      <c r="E420" s="650">
        <v>0.991874999999709</v>
      </c>
      <c r="F420" s="648" t="s">
        <v>14161</v>
      </c>
      <c r="G420" s="647">
        <v>1</v>
      </c>
      <c r="H420" s="648" t="s">
        <v>13679</v>
      </c>
      <c r="I420" s="651">
        <v>-808</v>
      </c>
      <c r="J420" s="651">
        <v>-828</v>
      </c>
      <c r="K420" s="651">
        <v>0</v>
      </c>
      <c r="L420" s="651">
        <v>-20</v>
      </c>
      <c r="M420" s="648" t="s">
        <v>13978</v>
      </c>
      <c r="N420" s="648">
        <v>13911302956</v>
      </c>
      <c r="O420" s="648" t="s">
        <v>4526</v>
      </c>
      <c r="P420" s="651">
        <v>-1</v>
      </c>
      <c r="Q420" s="648" t="s">
        <v>13688</v>
      </c>
      <c r="R420" s="648" t="s">
        <v>12699</v>
      </c>
      <c r="S420" s="648" t="s">
        <v>12699</v>
      </c>
      <c r="T420" s="648" t="s">
        <v>12699</v>
      </c>
      <c r="U420" s="648" t="s">
        <v>14463</v>
      </c>
      <c r="V420" s="651">
        <v>-828</v>
      </c>
      <c r="W420" s="649">
        <v>45674</v>
      </c>
      <c r="X420" s="650">
        <v>0.991793981480441</v>
      </c>
      <c r="Y420" s="648" t="s">
        <v>12699</v>
      </c>
      <c r="Z420" s="648" t="s">
        <v>12699</v>
      </c>
      <c r="AA420" s="648" t="s">
        <v>12699</v>
      </c>
      <c r="AB420" s="648" t="s">
        <v>12699</v>
      </c>
    </row>
    <row r="421" spans="1:28" ht="24.75" hidden="1" customHeight="1">
      <c r="A421" s="647">
        <v>420</v>
      </c>
      <c r="B421" s="648" t="s">
        <v>13677</v>
      </c>
      <c r="C421" s="648">
        <v>983526629</v>
      </c>
      <c r="D421" s="649">
        <v>45674</v>
      </c>
      <c r="E421" s="650">
        <v>0.991134259260434</v>
      </c>
      <c r="F421" s="648" t="s">
        <v>14161</v>
      </c>
      <c r="G421" s="647">
        <v>1</v>
      </c>
      <c r="H421" s="648" t="s">
        <v>13679</v>
      </c>
      <c r="I421" s="651">
        <v>-808</v>
      </c>
      <c r="J421" s="651">
        <v>-828</v>
      </c>
      <c r="K421" s="651">
        <v>0</v>
      </c>
      <c r="L421" s="651">
        <v>-20</v>
      </c>
      <c r="M421" s="648" t="s">
        <v>13978</v>
      </c>
      <c r="N421" s="648">
        <v>13911302956</v>
      </c>
      <c r="O421" s="648" t="s">
        <v>4526</v>
      </c>
      <c r="P421" s="651">
        <v>-1</v>
      </c>
      <c r="Q421" s="648" t="s">
        <v>13688</v>
      </c>
      <c r="R421" s="648" t="s">
        <v>12699</v>
      </c>
      <c r="S421" s="648" t="s">
        <v>12699</v>
      </c>
      <c r="T421" s="648" t="s">
        <v>12699</v>
      </c>
      <c r="U421" s="648" t="s">
        <v>14464</v>
      </c>
      <c r="V421" s="651">
        <v>-828</v>
      </c>
      <c r="W421" s="649">
        <v>45674</v>
      </c>
      <c r="X421" s="650">
        <v>0.991030092591245</v>
      </c>
      <c r="Y421" s="648" t="s">
        <v>12699</v>
      </c>
      <c r="Z421" s="648" t="s">
        <v>12699</v>
      </c>
      <c r="AA421" s="648" t="s">
        <v>12699</v>
      </c>
      <c r="AB421" s="648" t="s">
        <v>12699</v>
      </c>
    </row>
    <row r="422" spans="1:28" ht="24.75" hidden="1" customHeight="1">
      <c r="A422" s="647">
        <v>421</v>
      </c>
      <c r="B422" s="648" t="s">
        <v>13677</v>
      </c>
      <c r="C422" s="648">
        <v>983527271</v>
      </c>
      <c r="D422" s="649">
        <v>45674</v>
      </c>
      <c r="E422" s="650">
        <v>0.976608796296205</v>
      </c>
      <c r="F422" s="648" t="s">
        <v>14446</v>
      </c>
      <c r="G422" s="647">
        <v>1</v>
      </c>
      <c r="H422" s="648" t="s">
        <v>13679</v>
      </c>
      <c r="I422" s="651">
        <v>-1390</v>
      </c>
      <c r="J422" s="651">
        <v>-1415</v>
      </c>
      <c r="K422" s="651">
        <v>0</v>
      </c>
      <c r="L422" s="651">
        <v>-25</v>
      </c>
      <c r="M422" s="648" t="s">
        <v>14465</v>
      </c>
      <c r="N422" s="648">
        <v>15117913889</v>
      </c>
      <c r="O422" s="648" t="s">
        <v>4526</v>
      </c>
      <c r="P422" s="651">
        <v>-1</v>
      </c>
      <c r="Q422" s="648" t="s">
        <v>13688</v>
      </c>
      <c r="R422" s="648" t="s">
        <v>12699</v>
      </c>
      <c r="S422" s="648" t="s">
        <v>12699</v>
      </c>
      <c r="T422" s="648" t="s">
        <v>12699</v>
      </c>
      <c r="U422" s="648" t="s">
        <v>14466</v>
      </c>
      <c r="V422" s="651">
        <v>-1415</v>
      </c>
      <c r="W422" s="649">
        <v>45674</v>
      </c>
      <c r="X422" s="650">
        <v>0.976504629630654</v>
      </c>
      <c r="Y422" s="648" t="s">
        <v>12699</v>
      </c>
      <c r="Z422" s="648" t="s">
        <v>12699</v>
      </c>
      <c r="AA422" s="648" t="s">
        <v>12699</v>
      </c>
      <c r="AB422" s="648" t="s">
        <v>12699</v>
      </c>
    </row>
    <row r="423" spans="1:28" ht="24.75" hidden="1" customHeight="1">
      <c r="A423" s="647">
        <v>422</v>
      </c>
      <c r="B423" s="648" t="s">
        <v>13677</v>
      </c>
      <c r="C423" s="648">
        <v>983525415</v>
      </c>
      <c r="D423" s="649">
        <v>45674</v>
      </c>
      <c r="E423" s="650">
        <v>0.975821759260725</v>
      </c>
      <c r="F423" s="648" t="s">
        <v>14446</v>
      </c>
      <c r="G423" s="647">
        <v>1</v>
      </c>
      <c r="H423" s="648" t="s">
        <v>13679</v>
      </c>
      <c r="I423" s="651">
        <v>-1390</v>
      </c>
      <c r="J423" s="651">
        <v>-1415</v>
      </c>
      <c r="K423" s="651">
        <v>0</v>
      </c>
      <c r="L423" s="651">
        <v>-25</v>
      </c>
      <c r="M423" s="648" t="s">
        <v>14467</v>
      </c>
      <c r="N423" s="648">
        <v>17801029358</v>
      </c>
      <c r="O423" s="648" t="s">
        <v>4526</v>
      </c>
      <c r="P423" s="651">
        <v>-1</v>
      </c>
      <c r="Q423" s="648" t="s">
        <v>13688</v>
      </c>
      <c r="R423" s="648" t="s">
        <v>12699</v>
      </c>
      <c r="S423" s="648" t="s">
        <v>12699</v>
      </c>
      <c r="T423" s="648" t="s">
        <v>12699</v>
      </c>
      <c r="U423" s="648" t="s">
        <v>14468</v>
      </c>
      <c r="V423" s="651">
        <v>-1415</v>
      </c>
      <c r="W423" s="649">
        <v>45674</v>
      </c>
      <c r="X423" s="650">
        <v>0.975717592591536</v>
      </c>
      <c r="Y423" s="648" t="s">
        <v>12699</v>
      </c>
      <c r="Z423" s="648" t="s">
        <v>12699</v>
      </c>
      <c r="AA423" s="648" t="s">
        <v>12699</v>
      </c>
      <c r="AB423" s="648" t="s">
        <v>12699</v>
      </c>
    </row>
    <row r="424" spans="1:28" ht="24.75" hidden="1" customHeight="1">
      <c r="A424" s="647">
        <v>423</v>
      </c>
      <c r="B424" s="648" t="s">
        <v>13677</v>
      </c>
      <c r="C424" s="648">
        <v>983507467</v>
      </c>
      <c r="D424" s="649">
        <v>45674</v>
      </c>
      <c r="E424" s="650">
        <v>0.948449074072414</v>
      </c>
      <c r="F424" s="648" t="s">
        <v>13716</v>
      </c>
      <c r="G424" s="647">
        <v>1</v>
      </c>
      <c r="H424" s="648" t="s">
        <v>13679</v>
      </c>
      <c r="I424" s="651">
        <v>-1022</v>
      </c>
      <c r="J424" s="651">
        <v>-1051</v>
      </c>
      <c r="K424" s="651">
        <v>0</v>
      </c>
      <c r="L424" s="651">
        <v>-29</v>
      </c>
      <c r="M424" s="648" t="s">
        <v>14260</v>
      </c>
      <c r="N424" s="648">
        <v>13345519009</v>
      </c>
      <c r="O424" s="648" t="s">
        <v>4526</v>
      </c>
      <c r="P424" s="651">
        <v>-1</v>
      </c>
      <c r="Q424" s="648" t="s">
        <v>13688</v>
      </c>
      <c r="R424" s="648" t="s">
        <v>12699</v>
      </c>
      <c r="S424" s="648" t="s">
        <v>12699</v>
      </c>
      <c r="T424" s="648" t="s">
        <v>12699</v>
      </c>
      <c r="U424" s="648" t="s">
        <v>14469</v>
      </c>
      <c r="V424" s="651">
        <v>-1051</v>
      </c>
      <c r="W424" s="649">
        <v>45674</v>
      </c>
      <c r="X424" s="650">
        <v>0.948344907406863</v>
      </c>
      <c r="Y424" s="648" t="s">
        <v>12699</v>
      </c>
      <c r="Z424" s="648" t="s">
        <v>12699</v>
      </c>
      <c r="AA424" s="648" t="s">
        <v>12699</v>
      </c>
      <c r="AB424" s="648" t="s">
        <v>12699</v>
      </c>
    </row>
    <row r="425" spans="1:28" ht="24.75" hidden="1" customHeight="1">
      <c r="A425" s="647">
        <v>424</v>
      </c>
      <c r="B425" s="648" t="s">
        <v>13677</v>
      </c>
      <c r="C425" s="648">
        <v>983502627</v>
      </c>
      <c r="D425" s="649">
        <v>45674</v>
      </c>
      <c r="E425" s="650">
        <v>0.948124999998982</v>
      </c>
      <c r="F425" s="648" t="s">
        <v>13716</v>
      </c>
      <c r="G425" s="647">
        <v>1</v>
      </c>
      <c r="H425" s="648" t="s">
        <v>13679</v>
      </c>
      <c r="I425" s="651">
        <v>-1022</v>
      </c>
      <c r="J425" s="651">
        <v>-1051</v>
      </c>
      <c r="K425" s="651">
        <v>0</v>
      </c>
      <c r="L425" s="651">
        <v>-29</v>
      </c>
      <c r="M425" s="648" t="s">
        <v>14260</v>
      </c>
      <c r="N425" s="648">
        <v>13345519009</v>
      </c>
      <c r="O425" s="648" t="s">
        <v>4526</v>
      </c>
      <c r="P425" s="651">
        <v>-1</v>
      </c>
      <c r="Q425" s="648" t="s">
        <v>13688</v>
      </c>
      <c r="R425" s="648" t="s">
        <v>12699</v>
      </c>
      <c r="S425" s="648" t="s">
        <v>12699</v>
      </c>
      <c r="T425" s="648" t="s">
        <v>12699</v>
      </c>
      <c r="U425" s="648" t="s">
        <v>14470</v>
      </c>
      <c r="V425" s="651">
        <v>-1051</v>
      </c>
      <c r="W425" s="649">
        <v>45674</v>
      </c>
      <c r="X425" s="650">
        <v>0.948043981479714</v>
      </c>
      <c r="Y425" s="648" t="s">
        <v>12699</v>
      </c>
      <c r="Z425" s="648" t="s">
        <v>12699</v>
      </c>
      <c r="AA425" s="648" t="s">
        <v>12699</v>
      </c>
      <c r="AB425" s="648" t="s">
        <v>12699</v>
      </c>
    </row>
    <row r="426" spans="1:28" ht="24.75" hidden="1" customHeight="1">
      <c r="A426" s="652">
        <v>425</v>
      </c>
      <c r="B426" s="653" t="s">
        <v>13677</v>
      </c>
      <c r="C426" s="653">
        <v>983502118</v>
      </c>
      <c r="D426" s="654">
        <v>45674</v>
      </c>
      <c r="E426" s="655">
        <v>0.92837962962949</v>
      </c>
      <c r="F426" s="653" t="s">
        <v>13678</v>
      </c>
      <c r="G426" s="652">
        <v>1</v>
      </c>
      <c r="H426" s="653" t="s">
        <v>13700</v>
      </c>
      <c r="I426" s="656">
        <v>-464</v>
      </c>
      <c r="J426" s="656">
        <v>-480</v>
      </c>
      <c r="K426" s="656">
        <v>-480</v>
      </c>
      <c r="L426" s="656">
        <v>0</v>
      </c>
      <c r="M426" s="653" t="s">
        <v>14467</v>
      </c>
      <c r="N426" s="653">
        <v>17801029358</v>
      </c>
      <c r="O426" s="653" t="s">
        <v>12699</v>
      </c>
      <c r="P426" s="653" t="s">
        <v>12699</v>
      </c>
      <c r="Q426" s="653" t="s">
        <v>12699</v>
      </c>
      <c r="R426" s="653" t="s">
        <v>12699</v>
      </c>
      <c r="S426" s="653" t="s">
        <v>12699</v>
      </c>
      <c r="T426" s="653" t="s">
        <v>12699</v>
      </c>
      <c r="U426" s="653" t="s">
        <v>14471</v>
      </c>
      <c r="V426" s="656">
        <v>-480</v>
      </c>
      <c r="W426" s="654">
        <v>45674</v>
      </c>
      <c r="X426" s="655">
        <v>0.928206018517813</v>
      </c>
      <c r="Y426" s="653" t="s">
        <v>14472</v>
      </c>
      <c r="Z426" s="656">
        <v>-480</v>
      </c>
      <c r="AA426" s="654">
        <v>45674</v>
      </c>
      <c r="AB426" s="655">
        <v>0.973113425927295</v>
      </c>
    </row>
    <row r="427" spans="1:28" ht="24.75" hidden="1" customHeight="1">
      <c r="A427" s="652">
        <v>426</v>
      </c>
      <c r="B427" s="653" t="s">
        <v>13677</v>
      </c>
      <c r="C427" s="653">
        <v>983500210</v>
      </c>
      <c r="D427" s="654">
        <v>45674</v>
      </c>
      <c r="E427" s="655">
        <v>0.927743055555766</v>
      </c>
      <c r="F427" s="653" t="s">
        <v>13678</v>
      </c>
      <c r="G427" s="652">
        <v>1</v>
      </c>
      <c r="H427" s="653" t="s">
        <v>13700</v>
      </c>
      <c r="I427" s="656">
        <v>-464</v>
      </c>
      <c r="J427" s="656">
        <v>-480</v>
      </c>
      <c r="K427" s="656">
        <v>-480</v>
      </c>
      <c r="L427" s="656">
        <v>0</v>
      </c>
      <c r="M427" s="653" t="s">
        <v>13534</v>
      </c>
      <c r="N427" s="653">
        <v>18618231119</v>
      </c>
      <c r="O427" s="653" t="s">
        <v>12699</v>
      </c>
      <c r="P427" s="653" t="s">
        <v>12699</v>
      </c>
      <c r="Q427" s="653" t="s">
        <v>12699</v>
      </c>
      <c r="R427" s="653" t="s">
        <v>12699</v>
      </c>
      <c r="S427" s="653" t="s">
        <v>12699</v>
      </c>
      <c r="T427" s="653" t="s">
        <v>12699</v>
      </c>
      <c r="U427" s="653" t="s">
        <v>14473</v>
      </c>
      <c r="V427" s="656">
        <v>-480</v>
      </c>
      <c r="W427" s="654">
        <v>45674</v>
      </c>
      <c r="X427" s="655">
        <v>0.927546296297806</v>
      </c>
      <c r="Y427" s="653" t="s">
        <v>14474</v>
      </c>
      <c r="Z427" s="656">
        <v>-480</v>
      </c>
      <c r="AA427" s="654">
        <v>45674</v>
      </c>
      <c r="AB427" s="655">
        <v>0.971655092591391</v>
      </c>
    </row>
    <row r="428" spans="1:28" ht="24.75" hidden="1" customHeight="1">
      <c r="A428" s="652">
        <v>427</v>
      </c>
      <c r="B428" s="653" t="s">
        <v>13677</v>
      </c>
      <c r="C428" s="653">
        <v>983502105</v>
      </c>
      <c r="D428" s="654">
        <v>45674</v>
      </c>
      <c r="E428" s="655">
        <v>0.927719907405845</v>
      </c>
      <c r="F428" s="653" t="s">
        <v>13678</v>
      </c>
      <c r="G428" s="652">
        <v>1</v>
      </c>
      <c r="H428" s="653" t="s">
        <v>13700</v>
      </c>
      <c r="I428" s="656">
        <v>-464</v>
      </c>
      <c r="J428" s="656">
        <v>-480</v>
      </c>
      <c r="K428" s="656">
        <v>-480</v>
      </c>
      <c r="L428" s="656">
        <v>0</v>
      </c>
      <c r="M428" s="653" t="s">
        <v>14465</v>
      </c>
      <c r="N428" s="653">
        <v>15117913889</v>
      </c>
      <c r="O428" s="653" t="s">
        <v>12699</v>
      </c>
      <c r="P428" s="653" t="s">
        <v>12699</v>
      </c>
      <c r="Q428" s="653" t="s">
        <v>12699</v>
      </c>
      <c r="R428" s="653" t="s">
        <v>12699</v>
      </c>
      <c r="S428" s="653" t="s">
        <v>12699</v>
      </c>
      <c r="T428" s="653" t="s">
        <v>12699</v>
      </c>
      <c r="U428" s="653" t="s">
        <v>14475</v>
      </c>
      <c r="V428" s="656">
        <v>-480</v>
      </c>
      <c r="W428" s="654">
        <v>45674</v>
      </c>
      <c r="X428" s="655">
        <v>0.927627314813435</v>
      </c>
      <c r="Y428" s="653" t="s">
        <v>14476</v>
      </c>
      <c r="Z428" s="656">
        <v>-480</v>
      </c>
      <c r="AA428" s="654">
        <v>45674</v>
      </c>
      <c r="AB428" s="655">
        <v>0.973194444442925</v>
      </c>
    </row>
    <row r="429" spans="1:28" ht="24.75" hidden="1" customHeight="1">
      <c r="A429" s="662">
        <v>428</v>
      </c>
      <c r="B429" s="663" t="s">
        <v>13795</v>
      </c>
      <c r="C429" s="663">
        <v>983429078</v>
      </c>
      <c r="D429" s="664">
        <v>45674</v>
      </c>
      <c r="E429" s="665">
        <v>0.763981481482915</v>
      </c>
      <c r="F429" s="663" t="s">
        <v>14477</v>
      </c>
      <c r="G429" s="662">
        <v>2</v>
      </c>
      <c r="H429" s="663" t="s">
        <v>13679</v>
      </c>
      <c r="I429" s="666">
        <v>-360</v>
      </c>
      <c r="J429" s="666">
        <v>0</v>
      </c>
      <c r="K429" s="666">
        <v>0</v>
      </c>
      <c r="L429" s="666">
        <v>-360</v>
      </c>
      <c r="M429" s="663" t="s">
        <v>14397</v>
      </c>
      <c r="N429" s="663">
        <v>13910228351</v>
      </c>
      <c r="O429" s="663" t="s">
        <v>12699</v>
      </c>
      <c r="P429" s="663" t="s">
        <v>12699</v>
      </c>
      <c r="Q429" s="663" t="s">
        <v>12699</v>
      </c>
      <c r="R429" s="663" t="s">
        <v>12699</v>
      </c>
      <c r="S429" s="663" t="s">
        <v>12699</v>
      </c>
      <c r="T429" s="663" t="s">
        <v>12699</v>
      </c>
      <c r="U429" s="663" t="s">
        <v>12699</v>
      </c>
      <c r="V429" s="663" t="s">
        <v>12699</v>
      </c>
      <c r="W429" s="663" t="s">
        <v>12699</v>
      </c>
      <c r="X429" s="663" t="s">
        <v>12699</v>
      </c>
      <c r="Y429" s="663" t="s">
        <v>12699</v>
      </c>
      <c r="Z429" s="663" t="s">
        <v>12699</v>
      </c>
      <c r="AA429" s="663" t="s">
        <v>12699</v>
      </c>
      <c r="AB429" s="663" t="s">
        <v>12699</v>
      </c>
    </row>
    <row r="430" spans="1:28" ht="24.75" hidden="1" customHeight="1">
      <c r="A430" s="647">
        <v>429</v>
      </c>
      <c r="B430" s="648" t="s">
        <v>13677</v>
      </c>
      <c r="C430" s="648">
        <v>983404639</v>
      </c>
      <c r="D430" s="649">
        <v>45674</v>
      </c>
      <c r="E430" s="650">
        <v>0.748159722221317</v>
      </c>
      <c r="F430" s="648" t="s">
        <v>13696</v>
      </c>
      <c r="G430" s="647">
        <v>1</v>
      </c>
      <c r="H430" s="648" t="s">
        <v>13679</v>
      </c>
      <c r="I430" s="651">
        <v>-539</v>
      </c>
      <c r="J430" s="651">
        <v>-554</v>
      </c>
      <c r="K430" s="651">
        <v>0</v>
      </c>
      <c r="L430" s="651">
        <v>-15</v>
      </c>
      <c r="M430" s="648" t="s">
        <v>13439</v>
      </c>
      <c r="N430" s="648">
        <v>13581790965</v>
      </c>
      <c r="O430" s="648" t="s">
        <v>4526</v>
      </c>
      <c r="P430" s="651">
        <v>-1</v>
      </c>
      <c r="Q430" s="648" t="s">
        <v>13688</v>
      </c>
      <c r="R430" s="648" t="s">
        <v>12699</v>
      </c>
      <c r="S430" s="648" t="s">
        <v>12699</v>
      </c>
      <c r="T430" s="648" t="s">
        <v>12699</v>
      </c>
      <c r="U430" s="648" t="s">
        <v>14478</v>
      </c>
      <c r="V430" s="651">
        <v>-554</v>
      </c>
      <c r="W430" s="649">
        <v>45674</v>
      </c>
      <c r="X430" s="650">
        <v>0.748067129628908</v>
      </c>
      <c r="Y430" s="648" t="s">
        <v>12699</v>
      </c>
      <c r="Z430" s="648" t="s">
        <v>12699</v>
      </c>
      <c r="AA430" s="648" t="s">
        <v>12699</v>
      </c>
      <c r="AB430" s="648" t="s">
        <v>12699</v>
      </c>
    </row>
    <row r="431" spans="1:28" ht="24.75" hidden="1" customHeight="1">
      <c r="A431" s="647">
        <v>430</v>
      </c>
      <c r="B431" s="648" t="s">
        <v>13677</v>
      </c>
      <c r="C431" s="648">
        <v>983409495</v>
      </c>
      <c r="D431" s="649">
        <v>45674</v>
      </c>
      <c r="E431" s="650">
        <v>0.747210648147302</v>
      </c>
      <c r="F431" s="648" t="s">
        <v>13696</v>
      </c>
      <c r="G431" s="647">
        <v>1</v>
      </c>
      <c r="H431" s="648" t="s">
        <v>13679</v>
      </c>
      <c r="I431" s="651">
        <v>-539</v>
      </c>
      <c r="J431" s="651">
        <v>-554</v>
      </c>
      <c r="K431" s="651">
        <v>0</v>
      </c>
      <c r="L431" s="651">
        <v>-15</v>
      </c>
      <c r="M431" s="648" t="s">
        <v>13439</v>
      </c>
      <c r="N431" s="648">
        <v>13581790965</v>
      </c>
      <c r="O431" s="648" t="s">
        <v>4526</v>
      </c>
      <c r="P431" s="651">
        <v>-1</v>
      </c>
      <c r="Q431" s="648" t="s">
        <v>13688</v>
      </c>
      <c r="R431" s="648" t="s">
        <v>12699</v>
      </c>
      <c r="S431" s="648" t="s">
        <v>12699</v>
      </c>
      <c r="T431" s="648" t="s">
        <v>12699</v>
      </c>
      <c r="U431" s="648" t="s">
        <v>14479</v>
      </c>
      <c r="V431" s="651">
        <v>-554</v>
      </c>
      <c r="W431" s="649">
        <v>45674</v>
      </c>
      <c r="X431" s="650">
        <v>0.747118055554893</v>
      </c>
      <c r="Y431" s="648" t="s">
        <v>12699</v>
      </c>
      <c r="Z431" s="648" t="s">
        <v>12699</v>
      </c>
      <c r="AA431" s="648" t="s">
        <v>12699</v>
      </c>
      <c r="AB431" s="648" t="s">
        <v>12699</v>
      </c>
    </row>
    <row r="432" spans="1:28" ht="24.75" hidden="1" customHeight="1">
      <c r="A432" s="647">
        <v>431</v>
      </c>
      <c r="B432" s="648" t="s">
        <v>13677</v>
      </c>
      <c r="C432" s="648">
        <v>983338372</v>
      </c>
      <c r="D432" s="649">
        <v>45674</v>
      </c>
      <c r="E432" s="650">
        <v>0.64342592592584</v>
      </c>
      <c r="F432" s="648" t="s">
        <v>13686</v>
      </c>
      <c r="G432" s="647">
        <v>1</v>
      </c>
      <c r="H432" s="648" t="s">
        <v>13679</v>
      </c>
      <c r="I432" s="651">
        <v>-380</v>
      </c>
      <c r="J432" s="651">
        <v>-395</v>
      </c>
      <c r="K432" s="651">
        <v>0</v>
      </c>
      <c r="L432" s="651">
        <v>-15</v>
      </c>
      <c r="M432" s="648" t="s">
        <v>13599</v>
      </c>
      <c r="N432" s="648">
        <v>13910108670</v>
      </c>
      <c r="O432" s="648" t="s">
        <v>4526</v>
      </c>
      <c r="P432" s="651">
        <v>-1</v>
      </c>
      <c r="Q432" s="648" t="s">
        <v>13688</v>
      </c>
      <c r="R432" s="648" t="s">
        <v>12699</v>
      </c>
      <c r="S432" s="648" t="s">
        <v>12699</v>
      </c>
      <c r="T432" s="648" t="s">
        <v>12699</v>
      </c>
      <c r="U432" s="648" t="s">
        <v>14480</v>
      </c>
      <c r="V432" s="651">
        <v>-395</v>
      </c>
      <c r="W432" s="649">
        <v>45674</v>
      </c>
      <c r="X432" s="650">
        <v>0.643333333333431</v>
      </c>
      <c r="Y432" s="648" t="s">
        <v>12699</v>
      </c>
      <c r="Z432" s="648" t="s">
        <v>12699</v>
      </c>
      <c r="AA432" s="648" t="s">
        <v>12699</v>
      </c>
      <c r="AB432" s="648" t="s">
        <v>12699</v>
      </c>
    </row>
    <row r="433" spans="1:28" ht="24.75" hidden="1" customHeight="1">
      <c r="A433" s="647">
        <v>432</v>
      </c>
      <c r="B433" s="648" t="s">
        <v>13677</v>
      </c>
      <c r="C433" s="648">
        <v>983285977</v>
      </c>
      <c r="D433" s="649">
        <v>45674</v>
      </c>
      <c r="E433" s="650">
        <v>0.56891203703708</v>
      </c>
      <c r="F433" s="648" t="s">
        <v>13686</v>
      </c>
      <c r="G433" s="647">
        <v>1</v>
      </c>
      <c r="H433" s="648" t="s">
        <v>13679</v>
      </c>
      <c r="I433" s="651">
        <v>-333</v>
      </c>
      <c r="J433" s="651">
        <v>-348</v>
      </c>
      <c r="K433" s="651">
        <v>0</v>
      </c>
      <c r="L433" s="651">
        <v>-15</v>
      </c>
      <c r="M433" s="648" t="s">
        <v>14481</v>
      </c>
      <c r="N433" s="648">
        <v>18611557846</v>
      </c>
      <c r="O433" s="648" t="s">
        <v>4526</v>
      </c>
      <c r="P433" s="651">
        <v>-1</v>
      </c>
      <c r="Q433" s="648" t="s">
        <v>13688</v>
      </c>
      <c r="R433" s="648" t="s">
        <v>12699</v>
      </c>
      <c r="S433" s="648" t="s">
        <v>12699</v>
      </c>
      <c r="T433" s="648" t="s">
        <v>12699</v>
      </c>
      <c r="U433" s="648" t="s">
        <v>14482</v>
      </c>
      <c r="V433" s="651">
        <v>-348</v>
      </c>
      <c r="W433" s="649">
        <v>45674</v>
      </c>
      <c r="X433" s="650">
        <v>0.568842592590954</v>
      </c>
      <c r="Y433" s="648" t="s">
        <v>12699</v>
      </c>
      <c r="Z433" s="648" t="s">
        <v>12699</v>
      </c>
      <c r="AA433" s="648" t="s">
        <v>12699</v>
      </c>
      <c r="AB433" s="648" t="s">
        <v>12699</v>
      </c>
    </row>
    <row r="434" spans="1:28" ht="24.75" hidden="1" customHeight="1">
      <c r="A434" s="647">
        <v>433</v>
      </c>
      <c r="B434" s="648" t="s">
        <v>13677</v>
      </c>
      <c r="C434" s="648">
        <v>983286972</v>
      </c>
      <c r="D434" s="649">
        <v>45674</v>
      </c>
      <c r="E434" s="650">
        <v>0.56879629629475</v>
      </c>
      <c r="F434" s="648" t="s">
        <v>13686</v>
      </c>
      <c r="G434" s="647">
        <v>1</v>
      </c>
      <c r="H434" s="648" t="s">
        <v>13679</v>
      </c>
      <c r="I434" s="651">
        <v>-333</v>
      </c>
      <c r="J434" s="651">
        <v>-348</v>
      </c>
      <c r="K434" s="651">
        <v>0</v>
      </c>
      <c r="L434" s="651">
        <v>-15</v>
      </c>
      <c r="M434" s="648" t="s">
        <v>14481</v>
      </c>
      <c r="N434" s="648">
        <v>18611557846</v>
      </c>
      <c r="O434" s="648" t="s">
        <v>4526</v>
      </c>
      <c r="P434" s="651">
        <v>-1</v>
      </c>
      <c r="Q434" s="648" t="s">
        <v>13688</v>
      </c>
      <c r="R434" s="648" t="s">
        <v>12699</v>
      </c>
      <c r="S434" s="648" t="s">
        <v>12699</v>
      </c>
      <c r="T434" s="648" t="s">
        <v>12699</v>
      </c>
      <c r="U434" s="648" t="s">
        <v>14483</v>
      </c>
      <c r="V434" s="651">
        <v>-348</v>
      </c>
      <c r="W434" s="649">
        <v>45674</v>
      </c>
      <c r="X434" s="650">
        <v>0.56871527777912</v>
      </c>
      <c r="Y434" s="648" t="s">
        <v>12699</v>
      </c>
      <c r="Z434" s="648" t="s">
        <v>12699</v>
      </c>
      <c r="AA434" s="648" t="s">
        <v>12699</v>
      </c>
      <c r="AB434" s="648" t="s">
        <v>12699</v>
      </c>
    </row>
    <row r="435" spans="1:28" ht="24.75" hidden="1" customHeight="1">
      <c r="A435" s="647">
        <v>434</v>
      </c>
      <c r="B435" s="648" t="s">
        <v>13677</v>
      </c>
      <c r="C435" s="648">
        <v>983252754</v>
      </c>
      <c r="D435" s="649">
        <v>45674</v>
      </c>
      <c r="E435" s="650">
        <v>0.492175925926858</v>
      </c>
      <c r="F435" s="648" t="s">
        <v>14161</v>
      </c>
      <c r="G435" s="647">
        <v>1</v>
      </c>
      <c r="H435" s="648" t="s">
        <v>13679</v>
      </c>
      <c r="I435" s="651">
        <v>-808</v>
      </c>
      <c r="J435" s="651">
        <v>-828</v>
      </c>
      <c r="K435" s="651">
        <v>0</v>
      </c>
      <c r="L435" s="651">
        <v>-20</v>
      </c>
      <c r="M435" s="648" t="s">
        <v>12687</v>
      </c>
      <c r="N435" s="648">
        <v>18513895712</v>
      </c>
      <c r="O435" s="648" t="s">
        <v>4526</v>
      </c>
      <c r="P435" s="651">
        <v>-1</v>
      </c>
      <c r="Q435" s="648" t="s">
        <v>13688</v>
      </c>
      <c r="R435" s="648" t="s">
        <v>12699</v>
      </c>
      <c r="S435" s="648" t="s">
        <v>12699</v>
      </c>
      <c r="T435" s="648" t="s">
        <v>12699</v>
      </c>
      <c r="U435" s="648" t="s">
        <v>14484</v>
      </c>
      <c r="V435" s="651">
        <v>-828</v>
      </c>
      <c r="W435" s="649">
        <v>45674</v>
      </c>
      <c r="X435" s="650">
        <v>0.492037037038244</v>
      </c>
      <c r="Y435" s="648" t="s">
        <v>12699</v>
      </c>
      <c r="Z435" s="648" t="s">
        <v>12699</v>
      </c>
      <c r="AA435" s="648" t="s">
        <v>12699</v>
      </c>
      <c r="AB435" s="648" t="s">
        <v>12699</v>
      </c>
    </row>
    <row r="436" spans="1:28" ht="24.75" hidden="1" customHeight="1">
      <c r="A436" s="647">
        <v>435</v>
      </c>
      <c r="B436" s="648" t="s">
        <v>13677</v>
      </c>
      <c r="C436" s="648">
        <v>983168629</v>
      </c>
      <c r="D436" s="649">
        <v>45674</v>
      </c>
      <c r="E436" s="650">
        <v>0.376354166666715</v>
      </c>
      <c r="F436" s="648" t="s">
        <v>13678</v>
      </c>
      <c r="G436" s="647">
        <v>1</v>
      </c>
      <c r="H436" s="648" t="s">
        <v>13679</v>
      </c>
      <c r="I436" s="651">
        <v>-417</v>
      </c>
      <c r="J436" s="651">
        <v>-433</v>
      </c>
      <c r="K436" s="651">
        <v>0</v>
      </c>
      <c r="L436" s="651">
        <v>-16</v>
      </c>
      <c r="M436" s="648" t="s">
        <v>14485</v>
      </c>
      <c r="N436" s="648">
        <v>18611380822</v>
      </c>
      <c r="O436" s="648" t="s">
        <v>4526</v>
      </c>
      <c r="P436" s="651">
        <v>-1</v>
      </c>
      <c r="Q436" s="648" t="s">
        <v>13688</v>
      </c>
      <c r="R436" s="648" t="s">
        <v>12699</v>
      </c>
      <c r="S436" s="648" t="s">
        <v>12699</v>
      </c>
      <c r="T436" s="648" t="s">
        <v>12699</v>
      </c>
      <c r="U436" s="648" t="s">
        <v>14486</v>
      </c>
      <c r="V436" s="651">
        <v>-433</v>
      </c>
      <c r="W436" s="649">
        <v>45674</v>
      </c>
      <c r="X436" s="650">
        <v>0.376250000001164</v>
      </c>
      <c r="Y436" s="648" t="s">
        <v>12699</v>
      </c>
      <c r="Z436" s="648" t="s">
        <v>12699</v>
      </c>
      <c r="AA436" s="648" t="s">
        <v>12699</v>
      </c>
      <c r="AB436" s="648" t="s">
        <v>12699</v>
      </c>
    </row>
    <row r="437" spans="1:28" ht="24.75" hidden="1" customHeight="1">
      <c r="A437" s="647">
        <v>436</v>
      </c>
      <c r="B437" s="648" t="s">
        <v>13677</v>
      </c>
      <c r="C437" s="648">
        <v>983168625</v>
      </c>
      <c r="D437" s="649">
        <v>45674</v>
      </c>
      <c r="E437" s="650">
        <v>0.376064814816346</v>
      </c>
      <c r="F437" s="648" t="s">
        <v>13678</v>
      </c>
      <c r="G437" s="647">
        <v>1</v>
      </c>
      <c r="H437" s="648" t="s">
        <v>13679</v>
      </c>
      <c r="I437" s="651">
        <v>-417</v>
      </c>
      <c r="J437" s="651">
        <v>-433</v>
      </c>
      <c r="K437" s="651">
        <v>0</v>
      </c>
      <c r="L437" s="651">
        <v>-16</v>
      </c>
      <c r="M437" s="648" t="s">
        <v>14487</v>
      </c>
      <c r="N437" s="648">
        <v>18611380822</v>
      </c>
      <c r="O437" s="648" t="s">
        <v>4526</v>
      </c>
      <c r="P437" s="651">
        <v>-1</v>
      </c>
      <c r="Q437" s="648" t="s">
        <v>13688</v>
      </c>
      <c r="R437" s="648" t="s">
        <v>12699</v>
      </c>
      <c r="S437" s="648" t="s">
        <v>12699</v>
      </c>
      <c r="T437" s="648" t="s">
        <v>12699</v>
      </c>
      <c r="U437" s="648" t="s">
        <v>14488</v>
      </c>
      <c r="V437" s="651">
        <v>-433</v>
      </c>
      <c r="W437" s="649">
        <v>45674</v>
      </c>
      <c r="X437" s="650">
        <v>0.375983796297078</v>
      </c>
      <c r="Y437" s="648" t="s">
        <v>12699</v>
      </c>
      <c r="Z437" s="648" t="s">
        <v>12699</v>
      </c>
      <c r="AA437" s="648" t="s">
        <v>12699</v>
      </c>
      <c r="AB437" s="648" t="s">
        <v>12699</v>
      </c>
    </row>
    <row r="438" spans="1:28" ht="24.75" hidden="1" customHeight="1">
      <c r="A438" s="647">
        <v>437</v>
      </c>
      <c r="B438" s="648" t="s">
        <v>13677</v>
      </c>
      <c r="C438" s="648">
        <v>983169543</v>
      </c>
      <c r="D438" s="649">
        <v>45674</v>
      </c>
      <c r="E438" s="650">
        <v>0.371539351850515</v>
      </c>
      <c r="F438" s="648" t="s">
        <v>13686</v>
      </c>
      <c r="G438" s="647">
        <v>1</v>
      </c>
      <c r="H438" s="648" t="s">
        <v>13679</v>
      </c>
      <c r="I438" s="651">
        <v>-333</v>
      </c>
      <c r="J438" s="651">
        <v>-348</v>
      </c>
      <c r="K438" s="651">
        <v>0</v>
      </c>
      <c r="L438" s="651">
        <v>-15</v>
      </c>
      <c r="M438" s="648" t="s">
        <v>14481</v>
      </c>
      <c r="N438" s="648">
        <v>18611557846</v>
      </c>
      <c r="O438" s="648" t="s">
        <v>4526</v>
      </c>
      <c r="P438" s="651">
        <v>-1</v>
      </c>
      <c r="Q438" s="648" t="s">
        <v>13688</v>
      </c>
      <c r="R438" s="648" t="s">
        <v>12699</v>
      </c>
      <c r="S438" s="648" t="s">
        <v>12699</v>
      </c>
      <c r="T438" s="648" t="s">
        <v>12699</v>
      </c>
      <c r="U438" s="648" t="s">
        <v>14489</v>
      </c>
      <c r="V438" s="651">
        <v>-348</v>
      </c>
      <c r="W438" s="649">
        <v>45674</v>
      </c>
      <c r="X438" s="650">
        <v>0.371469907408027</v>
      </c>
      <c r="Y438" s="648" t="s">
        <v>12699</v>
      </c>
      <c r="Z438" s="648" t="s">
        <v>12699</v>
      </c>
      <c r="AA438" s="648" t="s">
        <v>12699</v>
      </c>
      <c r="AB438" s="648" t="s">
        <v>12699</v>
      </c>
    </row>
    <row r="439" spans="1:28" ht="24.75" hidden="1" customHeight="1">
      <c r="A439" s="647">
        <v>438</v>
      </c>
      <c r="B439" s="648" t="s">
        <v>13677</v>
      </c>
      <c r="C439" s="648">
        <v>983169541</v>
      </c>
      <c r="D439" s="649">
        <v>45674</v>
      </c>
      <c r="E439" s="650">
        <v>0.37138888888876</v>
      </c>
      <c r="F439" s="648" t="s">
        <v>13686</v>
      </c>
      <c r="G439" s="647">
        <v>1</v>
      </c>
      <c r="H439" s="648" t="s">
        <v>13679</v>
      </c>
      <c r="I439" s="651">
        <v>-333</v>
      </c>
      <c r="J439" s="651">
        <v>-348</v>
      </c>
      <c r="K439" s="651">
        <v>0</v>
      </c>
      <c r="L439" s="651">
        <v>-15</v>
      </c>
      <c r="M439" s="648" t="s">
        <v>14481</v>
      </c>
      <c r="N439" s="648">
        <v>18611557846</v>
      </c>
      <c r="O439" s="648" t="s">
        <v>4526</v>
      </c>
      <c r="P439" s="651">
        <v>-1</v>
      </c>
      <c r="Q439" s="648" t="s">
        <v>13688</v>
      </c>
      <c r="R439" s="648" t="s">
        <v>12699</v>
      </c>
      <c r="S439" s="648" t="s">
        <v>12699</v>
      </c>
      <c r="T439" s="648" t="s">
        <v>12699</v>
      </c>
      <c r="U439" s="648" t="s">
        <v>14490</v>
      </c>
      <c r="V439" s="651">
        <v>-348</v>
      </c>
      <c r="W439" s="649">
        <v>45674</v>
      </c>
      <c r="X439" s="650">
        <v>0.371319444442634</v>
      </c>
      <c r="Y439" s="648" t="s">
        <v>12699</v>
      </c>
      <c r="Z439" s="648" t="s">
        <v>12699</v>
      </c>
      <c r="AA439" s="648" t="s">
        <v>12699</v>
      </c>
      <c r="AB439" s="648" t="s">
        <v>12699</v>
      </c>
    </row>
    <row r="440" spans="1:28" ht="24.75" hidden="1" customHeight="1">
      <c r="A440" s="647">
        <v>439</v>
      </c>
      <c r="B440" s="648" t="s">
        <v>13677</v>
      </c>
      <c r="C440" s="648">
        <v>983166421</v>
      </c>
      <c r="D440" s="649">
        <v>45674</v>
      </c>
      <c r="E440" s="650">
        <v>0.364212962962483</v>
      </c>
      <c r="F440" s="648" t="s">
        <v>13678</v>
      </c>
      <c r="G440" s="647">
        <v>1</v>
      </c>
      <c r="H440" s="648" t="s">
        <v>13679</v>
      </c>
      <c r="I440" s="651">
        <v>-417</v>
      </c>
      <c r="J440" s="651">
        <v>-433</v>
      </c>
      <c r="K440" s="651">
        <v>0</v>
      </c>
      <c r="L440" s="651">
        <v>-16</v>
      </c>
      <c r="M440" s="648" t="s">
        <v>14481</v>
      </c>
      <c r="N440" s="648">
        <v>18611557846</v>
      </c>
      <c r="O440" s="648" t="s">
        <v>4526</v>
      </c>
      <c r="P440" s="651">
        <v>-1</v>
      </c>
      <c r="Q440" s="648" t="s">
        <v>13688</v>
      </c>
      <c r="R440" s="648" t="s">
        <v>12699</v>
      </c>
      <c r="S440" s="648" t="s">
        <v>12699</v>
      </c>
      <c r="T440" s="648" t="s">
        <v>12699</v>
      </c>
      <c r="U440" s="648" t="s">
        <v>14491</v>
      </c>
      <c r="V440" s="651">
        <v>-433</v>
      </c>
      <c r="W440" s="649">
        <v>45674</v>
      </c>
      <c r="X440" s="650">
        <v>0.364120370370074</v>
      </c>
      <c r="Y440" s="648" t="s">
        <v>12699</v>
      </c>
      <c r="Z440" s="648" t="s">
        <v>12699</v>
      </c>
      <c r="AA440" s="648" t="s">
        <v>12699</v>
      </c>
      <c r="AB440" s="648" t="s">
        <v>12699</v>
      </c>
    </row>
    <row r="441" spans="1:28" ht="24.75" hidden="1" customHeight="1">
      <c r="A441" s="647">
        <v>440</v>
      </c>
      <c r="B441" s="648" t="s">
        <v>13677</v>
      </c>
      <c r="C441" s="648">
        <v>983166371</v>
      </c>
      <c r="D441" s="649">
        <v>45674</v>
      </c>
      <c r="E441" s="650">
        <v>0.361412037036644</v>
      </c>
      <c r="F441" s="648" t="s">
        <v>13696</v>
      </c>
      <c r="G441" s="647">
        <v>1</v>
      </c>
      <c r="H441" s="648" t="s">
        <v>13679</v>
      </c>
      <c r="I441" s="651">
        <v>-483</v>
      </c>
      <c r="J441" s="651">
        <v>-498</v>
      </c>
      <c r="K441" s="651">
        <v>0</v>
      </c>
      <c r="L441" s="651">
        <v>-15</v>
      </c>
      <c r="M441" s="648" t="s">
        <v>13518</v>
      </c>
      <c r="N441" s="648">
        <v>13581727255</v>
      </c>
      <c r="O441" s="648" t="s">
        <v>4526</v>
      </c>
      <c r="P441" s="651">
        <v>-1</v>
      </c>
      <c r="Q441" s="648" t="s">
        <v>13688</v>
      </c>
      <c r="R441" s="648" t="s">
        <v>12699</v>
      </c>
      <c r="S441" s="648" t="s">
        <v>12699</v>
      </c>
      <c r="T441" s="648" t="s">
        <v>12699</v>
      </c>
      <c r="U441" s="648" t="s">
        <v>14492</v>
      </c>
      <c r="V441" s="651">
        <v>-498</v>
      </c>
      <c r="W441" s="649">
        <v>45674</v>
      </c>
      <c r="X441" s="650">
        <v>0.361307870371093</v>
      </c>
      <c r="Y441" s="648" t="s">
        <v>12699</v>
      </c>
      <c r="Z441" s="648" t="s">
        <v>12699</v>
      </c>
      <c r="AA441" s="648" t="s">
        <v>12699</v>
      </c>
      <c r="AB441" s="648" t="s">
        <v>12699</v>
      </c>
    </row>
    <row r="442" spans="1:28" ht="24.75" hidden="1" customHeight="1">
      <c r="A442" s="647">
        <v>441</v>
      </c>
      <c r="B442" s="648" t="s">
        <v>13677</v>
      </c>
      <c r="C442" s="648">
        <v>983168066</v>
      </c>
      <c r="D442" s="649">
        <v>45674</v>
      </c>
      <c r="E442" s="650">
        <v>0.319722222222481</v>
      </c>
      <c r="F442" s="648" t="s">
        <v>13696</v>
      </c>
      <c r="G442" s="647">
        <v>1</v>
      </c>
      <c r="H442" s="648" t="s">
        <v>13679</v>
      </c>
      <c r="I442" s="651">
        <v>-483</v>
      </c>
      <c r="J442" s="651">
        <v>-498</v>
      </c>
      <c r="K442" s="651">
        <v>0</v>
      </c>
      <c r="L442" s="651">
        <v>-15</v>
      </c>
      <c r="M442" s="648" t="s">
        <v>14493</v>
      </c>
      <c r="N442" s="648">
        <v>18679938042</v>
      </c>
      <c r="O442" s="648" t="s">
        <v>4526</v>
      </c>
      <c r="P442" s="651">
        <v>-1</v>
      </c>
      <c r="Q442" s="648" t="s">
        <v>13688</v>
      </c>
      <c r="R442" s="648" t="s">
        <v>12699</v>
      </c>
      <c r="S442" s="648" t="s">
        <v>12699</v>
      </c>
      <c r="T442" s="648" t="s">
        <v>12699</v>
      </c>
      <c r="U442" s="648" t="s">
        <v>14494</v>
      </c>
      <c r="V442" s="651">
        <v>-498</v>
      </c>
      <c r="W442" s="649">
        <v>45674</v>
      </c>
      <c r="X442" s="650">
        <v>0.31961805555693</v>
      </c>
      <c r="Y442" s="648" t="s">
        <v>12699</v>
      </c>
      <c r="Z442" s="648" t="s">
        <v>12699</v>
      </c>
      <c r="AA442" s="648" t="s">
        <v>12699</v>
      </c>
      <c r="AB442" s="648" t="s">
        <v>12699</v>
      </c>
    </row>
    <row r="443" spans="1:28" ht="24.75" hidden="1" customHeight="1">
      <c r="A443" s="662">
        <v>442</v>
      </c>
      <c r="B443" s="663" t="s">
        <v>13795</v>
      </c>
      <c r="C443" s="663">
        <v>983114920</v>
      </c>
      <c r="D443" s="664">
        <v>45673</v>
      </c>
      <c r="E443" s="665">
        <v>0.947048611109494</v>
      </c>
      <c r="F443" s="663" t="s">
        <v>14495</v>
      </c>
      <c r="G443" s="662">
        <v>1</v>
      </c>
      <c r="H443" s="663" t="s">
        <v>13700</v>
      </c>
      <c r="I443" s="666">
        <v>-1395</v>
      </c>
      <c r="J443" s="666">
        <v>0</v>
      </c>
      <c r="K443" s="666">
        <v>0</v>
      </c>
      <c r="L443" s="666">
        <v>0</v>
      </c>
      <c r="M443" s="663" t="s">
        <v>14496</v>
      </c>
      <c r="N443" s="663">
        <v>13910228351</v>
      </c>
      <c r="O443" s="663" t="s">
        <v>12699</v>
      </c>
      <c r="P443" s="663" t="s">
        <v>12699</v>
      </c>
      <c r="Q443" s="663" t="s">
        <v>12699</v>
      </c>
      <c r="R443" s="663" t="s">
        <v>12699</v>
      </c>
      <c r="S443" s="663" t="s">
        <v>12699</v>
      </c>
      <c r="T443" s="663" t="s">
        <v>12699</v>
      </c>
      <c r="U443" s="663" t="s">
        <v>12699</v>
      </c>
      <c r="V443" s="663" t="s">
        <v>12699</v>
      </c>
      <c r="W443" s="663" t="s">
        <v>12699</v>
      </c>
      <c r="X443" s="663" t="s">
        <v>12699</v>
      </c>
      <c r="Y443" s="663" t="s">
        <v>12699</v>
      </c>
      <c r="Z443" s="663" t="s">
        <v>12699</v>
      </c>
      <c r="AA443" s="663" t="s">
        <v>12699</v>
      </c>
      <c r="AB443" s="663" t="s">
        <v>12699</v>
      </c>
    </row>
    <row r="444" spans="1:28" ht="24.75" hidden="1" customHeight="1">
      <c r="A444" s="662">
        <v>443</v>
      </c>
      <c r="B444" s="663" t="s">
        <v>13795</v>
      </c>
      <c r="C444" s="663">
        <v>983114888</v>
      </c>
      <c r="D444" s="664">
        <v>45673</v>
      </c>
      <c r="E444" s="665">
        <v>0.94581018518511</v>
      </c>
      <c r="F444" s="663" t="s">
        <v>14497</v>
      </c>
      <c r="G444" s="662">
        <v>1</v>
      </c>
      <c r="H444" s="663" t="s">
        <v>13700</v>
      </c>
      <c r="I444" s="666">
        <v>-706</v>
      </c>
      <c r="J444" s="666">
        <v>0</v>
      </c>
      <c r="K444" s="666">
        <v>0</v>
      </c>
      <c r="L444" s="666">
        <v>0</v>
      </c>
      <c r="M444" s="663" t="s">
        <v>14496</v>
      </c>
      <c r="N444" s="663">
        <v>13910228351</v>
      </c>
      <c r="O444" s="663" t="s">
        <v>12699</v>
      </c>
      <c r="P444" s="663" t="s">
        <v>12699</v>
      </c>
      <c r="Q444" s="663" t="s">
        <v>12699</v>
      </c>
      <c r="R444" s="663" t="s">
        <v>12699</v>
      </c>
      <c r="S444" s="663" t="s">
        <v>12699</v>
      </c>
      <c r="T444" s="663" t="s">
        <v>12699</v>
      </c>
      <c r="U444" s="663" t="s">
        <v>12699</v>
      </c>
      <c r="V444" s="663" t="s">
        <v>12699</v>
      </c>
      <c r="W444" s="663" t="s">
        <v>12699</v>
      </c>
      <c r="X444" s="663" t="s">
        <v>12699</v>
      </c>
      <c r="Y444" s="663" t="s">
        <v>12699</v>
      </c>
      <c r="Z444" s="663" t="s">
        <v>12699</v>
      </c>
      <c r="AA444" s="663" t="s">
        <v>12699</v>
      </c>
      <c r="AB444" s="663" t="s">
        <v>12699</v>
      </c>
    </row>
    <row r="445" spans="1:28" ht="24.75" hidden="1" customHeight="1">
      <c r="A445" s="662">
        <v>444</v>
      </c>
      <c r="B445" s="663" t="s">
        <v>13795</v>
      </c>
      <c r="C445" s="663">
        <v>983115897</v>
      </c>
      <c r="D445" s="664">
        <v>45673</v>
      </c>
      <c r="E445" s="665">
        <v>0.94440972222219</v>
      </c>
      <c r="F445" s="663" t="s">
        <v>14497</v>
      </c>
      <c r="G445" s="662">
        <v>1</v>
      </c>
      <c r="H445" s="663" t="s">
        <v>13679</v>
      </c>
      <c r="I445" s="666">
        <v>-650</v>
      </c>
      <c r="J445" s="666">
        <v>0</v>
      </c>
      <c r="K445" s="666">
        <v>0</v>
      </c>
      <c r="L445" s="666">
        <v>-650</v>
      </c>
      <c r="M445" s="663" t="s">
        <v>14496</v>
      </c>
      <c r="N445" s="663">
        <v>13910228351</v>
      </c>
      <c r="O445" s="663" t="s">
        <v>12699</v>
      </c>
      <c r="P445" s="663" t="s">
        <v>12699</v>
      </c>
      <c r="Q445" s="663" t="s">
        <v>12699</v>
      </c>
      <c r="R445" s="663" t="s">
        <v>12699</v>
      </c>
      <c r="S445" s="663" t="s">
        <v>12699</v>
      </c>
      <c r="T445" s="663" t="s">
        <v>12699</v>
      </c>
      <c r="U445" s="663" t="s">
        <v>12699</v>
      </c>
      <c r="V445" s="663" t="s">
        <v>12699</v>
      </c>
      <c r="W445" s="663" t="s">
        <v>12699</v>
      </c>
      <c r="X445" s="663" t="s">
        <v>12699</v>
      </c>
      <c r="Y445" s="663" t="s">
        <v>12699</v>
      </c>
      <c r="Z445" s="663" t="s">
        <v>12699</v>
      </c>
      <c r="AA445" s="663" t="s">
        <v>12699</v>
      </c>
      <c r="AB445" s="663" t="s">
        <v>12699</v>
      </c>
    </row>
    <row r="446" spans="1:28" ht="24.75" hidden="1" customHeight="1">
      <c r="A446" s="662">
        <v>445</v>
      </c>
      <c r="B446" s="663" t="s">
        <v>13795</v>
      </c>
      <c r="C446" s="663">
        <v>983123087</v>
      </c>
      <c r="D446" s="664">
        <v>45673</v>
      </c>
      <c r="E446" s="665">
        <v>0.943252314813435</v>
      </c>
      <c r="F446" s="663" t="s">
        <v>14497</v>
      </c>
      <c r="G446" s="662">
        <v>1</v>
      </c>
      <c r="H446" s="663" t="s">
        <v>13679</v>
      </c>
      <c r="I446" s="666">
        <v>-650</v>
      </c>
      <c r="J446" s="666">
        <v>0</v>
      </c>
      <c r="K446" s="666">
        <v>0</v>
      </c>
      <c r="L446" s="666">
        <v>-650</v>
      </c>
      <c r="M446" s="663" t="s">
        <v>14496</v>
      </c>
      <c r="N446" s="663">
        <v>13910228351</v>
      </c>
      <c r="O446" s="663" t="s">
        <v>12699</v>
      </c>
      <c r="P446" s="663" t="s">
        <v>12699</v>
      </c>
      <c r="Q446" s="663" t="s">
        <v>12699</v>
      </c>
      <c r="R446" s="663" t="s">
        <v>12699</v>
      </c>
      <c r="S446" s="663" t="s">
        <v>12699</v>
      </c>
      <c r="T446" s="663" t="s">
        <v>12699</v>
      </c>
      <c r="U446" s="663" t="s">
        <v>12699</v>
      </c>
      <c r="V446" s="663" t="s">
        <v>12699</v>
      </c>
      <c r="W446" s="663" t="s">
        <v>12699</v>
      </c>
      <c r="X446" s="663" t="s">
        <v>12699</v>
      </c>
      <c r="Y446" s="663" t="s">
        <v>12699</v>
      </c>
      <c r="Z446" s="663" t="s">
        <v>12699</v>
      </c>
      <c r="AA446" s="663" t="s">
        <v>12699</v>
      </c>
      <c r="AB446" s="663" t="s">
        <v>12699</v>
      </c>
    </row>
    <row r="447" spans="1:28" ht="24.75" hidden="1" customHeight="1">
      <c r="A447" s="647">
        <v>446</v>
      </c>
      <c r="B447" s="648" t="s">
        <v>13677</v>
      </c>
      <c r="C447" s="648">
        <v>983108956</v>
      </c>
      <c r="D447" s="649">
        <v>45673</v>
      </c>
      <c r="E447" s="650">
        <v>0.934467592593137</v>
      </c>
      <c r="F447" s="648" t="s">
        <v>13696</v>
      </c>
      <c r="G447" s="647">
        <v>1</v>
      </c>
      <c r="H447" s="648" t="s">
        <v>13679</v>
      </c>
      <c r="I447" s="651">
        <v>-483</v>
      </c>
      <c r="J447" s="651">
        <v>-498</v>
      </c>
      <c r="K447" s="651">
        <v>0</v>
      </c>
      <c r="L447" s="651">
        <v>-15</v>
      </c>
      <c r="M447" s="648" t="s">
        <v>14260</v>
      </c>
      <c r="N447" s="648">
        <v>13345519009</v>
      </c>
      <c r="O447" s="648" t="s">
        <v>4526</v>
      </c>
      <c r="P447" s="651">
        <v>-1</v>
      </c>
      <c r="Q447" s="648" t="s">
        <v>13688</v>
      </c>
      <c r="R447" s="648" t="s">
        <v>12699</v>
      </c>
      <c r="S447" s="648" t="s">
        <v>12699</v>
      </c>
      <c r="T447" s="648" t="s">
        <v>12699</v>
      </c>
      <c r="U447" s="648" t="s">
        <v>14498</v>
      </c>
      <c r="V447" s="651">
        <v>-498</v>
      </c>
      <c r="W447" s="649">
        <v>45673</v>
      </c>
      <c r="X447" s="650">
        <v>0.934363425927586</v>
      </c>
      <c r="Y447" s="648" t="s">
        <v>12699</v>
      </c>
      <c r="Z447" s="648" t="s">
        <v>12699</v>
      </c>
      <c r="AA447" s="648" t="s">
        <v>12699</v>
      </c>
      <c r="AB447" s="648" t="s">
        <v>12699</v>
      </c>
    </row>
    <row r="448" spans="1:28" ht="24.75" hidden="1" customHeight="1">
      <c r="A448" s="647">
        <v>447</v>
      </c>
      <c r="B448" s="648" t="s">
        <v>13677</v>
      </c>
      <c r="C448" s="648">
        <v>983108950</v>
      </c>
      <c r="D448" s="649">
        <v>45673</v>
      </c>
      <c r="E448" s="650">
        <v>0.933877314815618</v>
      </c>
      <c r="F448" s="648" t="s">
        <v>13696</v>
      </c>
      <c r="G448" s="647">
        <v>1</v>
      </c>
      <c r="H448" s="648" t="s">
        <v>13679</v>
      </c>
      <c r="I448" s="651">
        <v>-483</v>
      </c>
      <c r="J448" s="651">
        <v>-498</v>
      </c>
      <c r="K448" s="651">
        <v>0</v>
      </c>
      <c r="L448" s="651">
        <v>-15</v>
      </c>
      <c r="M448" s="648" t="s">
        <v>14260</v>
      </c>
      <c r="N448" s="648">
        <v>13345519009</v>
      </c>
      <c r="O448" s="648" t="s">
        <v>4526</v>
      </c>
      <c r="P448" s="651">
        <v>-1</v>
      </c>
      <c r="Q448" s="648" t="s">
        <v>13688</v>
      </c>
      <c r="R448" s="648" t="s">
        <v>12699</v>
      </c>
      <c r="S448" s="648" t="s">
        <v>12699</v>
      </c>
      <c r="T448" s="648" t="s">
        <v>12699</v>
      </c>
      <c r="U448" s="648" t="s">
        <v>14499</v>
      </c>
      <c r="V448" s="651">
        <v>-498</v>
      </c>
      <c r="W448" s="649">
        <v>45673</v>
      </c>
      <c r="X448" s="650">
        <v>0.933807870369492</v>
      </c>
      <c r="Y448" s="648" t="s">
        <v>12699</v>
      </c>
      <c r="Z448" s="648" t="s">
        <v>12699</v>
      </c>
      <c r="AA448" s="648" t="s">
        <v>12699</v>
      </c>
      <c r="AB448" s="648" t="s">
        <v>12699</v>
      </c>
    </row>
    <row r="449" spans="1:28" ht="24.75" hidden="1" customHeight="1">
      <c r="A449" s="647">
        <v>448</v>
      </c>
      <c r="B449" s="648" t="s">
        <v>13677</v>
      </c>
      <c r="C449" s="648">
        <v>983108930</v>
      </c>
      <c r="D449" s="649">
        <v>45673</v>
      </c>
      <c r="E449" s="650">
        <v>0.933032407407154</v>
      </c>
      <c r="F449" s="648" t="s">
        <v>13696</v>
      </c>
      <c r="G449" s="647">
        <v>1</v>
      </c>
      <c r="H449" s="648" t="s">
        <v>13679</v>
      </c>
      <c r="I449" s="651">
        <v>-483</v>
      </c>
      <c r="J449" s="651">
        <v>-498</v>
      </c>
      <c r="K449" s="651">
        <v>0</v>
      </c>
      <c r="L449" s="651">
        <v>-15</v>
      </c>
      <c r="M449" s="648" t="s">
        <v>14260</v>
      </c>
      <c r="N449" s="648">
        <v>13345519009</v>
      </c>
      <c r="O449" s="648" t="s">
        <v>4526</v>
      </c>
      <c r="P449" s="651">
        <v>-1</v>
      </c>
      <c r="Q449" s="648" t="s">
        <v>13688</v>
      </c>
      <c r="R449" s="648" t="s">
        <v>12699</v>
      </c>
      <c r="S449" s="648" t="s">
        <v>12699</v>
      </c>
      <c r="T449" s="648" t="s">
        <v>12699</v>
      </c>
      <c r="U449" s="648" t="s">
        <v>14500</v>
      </c>
      <c r="V449" s="651">
        <v>-498</v>
      </c>
      <c r="W449" s="649">
        <v>45673</v>
      </c>
      <c r="X449" s="650">
        <v>0.932962962964666</v>
      </c>
      <c r="Y449" s="648" t="s">
        <v>12699</v>
      </c>
      <c r="Z449" s="648" t="s">
        <v>12699</v>
      </c>
      <c r="AA449" s="648" t="s">
        <v>12699</v>
      </c>
      <c r="AB449" s="648" t="s">
        <v>12699</v>
      </c>
    </row>
    <row r="450" spans="1:28" ht="24.75" hidden="1" customHeight="1">
      <c r="A450" s="662">
        <v>449</v>
      </c>
      <c r="B450" s="663" t="s">
        <v>13795</v>
      </c>
      <c r="C450" s="663">
        <v>983073753</v>
      </c>
      <c r="D450" s="664">
        <v>45673</v>
      </c>
      <c r="E450" s="665">
        <v>0.838217592590809</v>
      </c>
      <c r="F450" s="663" t="s">
        <v>14501</v>
      </c>
      <c r="G450" s="662">
        <v>2</v>
      </c>
      <c r="H450" s="663" t="s">
        <v>13679</v>
      </c>
      <c r="I450" s="666">
        <v>-440</v>
      </c>
      <c r="J450" s="666">
        <v>0</v>
      </c>
      <c r="K450" s="666">
        <v>0</v>
      </c>
      <c r="L450" s="666">
        <v>-440</v>
      </c>
      <c r="M450" s="663" t="s">
        <v>14397</v>
      </c>
      <c r="N450" s="663">
        <v>13910228351</v>
      </c>
      <c r="O450" s="663" t="s">
        <v>12699</v>
      </c>
      <c r="P450" s="663" t="s">
        <v>12699</v>
      </c>
      <c r="Q450" s="663" t="s">
        <v>12699</v>
      </c>
      <c r="R450" s="663" t="s">
        <v>12699</v>
      </c>
      <c r="S450" s="663" t="s">
        <v>12699</v>
      </c>
      <c r="T450" s="663" t="s">
        <v>12699</v>
      </c>
      <c r="U450" s="663" t="s">
        <v>12699</v>
      </c>
      <c r="V450" s="663" t="s">
        <v>12699</v>
      </c>
      <c r="W450" s="663" t="s">
        <v>12699</v>
      </c>
      <c r="X450" s="663" t="s">
        <v>12699</v>
      </c>
      <c r="Y450" s="663" t="s">
        <v>12699</v>
      </c>
      <c r="Z450" s="663" t="s">
        <v>12699</v>
      </c>
      <c r="AA450" s="663" t="s">
        <v>12699</v>
      </c>
      <c r="AB450" s="663" t="s">
        <v>12699</v>
      </c>
    </row>
    <row r="451" spans="1:28" ht="24.75" hidden="1" customHeight="1">
      <c r="A451" s="647">
        <v>450</v>
      </c>
      <c r="B451" s="648" t="s">
        <v>13677</v>
      </c>
      <c r="C451" s="648">
        <v>983050110</v>
      </c>
      <c r="D451" s="649">
        <v>45673</v>
      </c>
      <c r="E451" s="650">
        <v>0.745081018518249</v>
      </c>
      <c r="F451" s="648" t="s">
        <v>13705</v>
      </c>
      <c r="G451" s="647">
        <v>1</v>
      </c>
      <c r="H451" s="648" t="s">
        <v>13679</v>
      </c>
      <c r="I451" s="651">
        <v>-190</v>
      </c>
      <c r="J451" s="651">
        <v>-195</v>
      </c>
      <c r="K451" s="651">
        <v>0</v>
      </c>
      <c r="L451" s="651">
        <v>-5</v>
      </c>
      <c r="M451" s="648" t="s">
        <v>14481</v>
      </c>
      <c r="N451" s="648">
        <v>18611557846</v>
      </c>
      <c r="O451" s="648" t="s">
        <v>4526</v>
      </c>
      <c r="P451" s="651">
        <v>-1</v>
      </c>
      <c r="Q451" s="648" t="s">
        <v>13688</v>
      </c>
      <c r="R451" s="648" t="s">
        <v>12699</v>
      </c>
      <c r="S451" s="648" t="s">
        <v>12699</v>
      </c>
      <c r="T451" s="648" t="s">
        <v>12699</v>
      </c>
      <c r="U451" s="648" t="s">
        <v>14502</v>
      </c>
      <c r="V451" s="651">
        <v>-195</v>
      </c>
      <c r="W451" s="649">
        <v>45673</v>
      </c>
      <c r="X451" s="650">
        <v>0.745023148148903</v>
      </c>
      <c r="Y451" s="648" t="s">
        <v>12699</v>
      </c>
      <c r="Z451" s="648" t="s">
        <v>12699</v>
      </c>
      <c r="AA451" s="648" t="s">
        <v>12699</v>
      </c>
      <c r="AB451" s="648" t="s">
        <v>12699</v>
      </c>
    </row>
    <row r="452" spans="1:28" ht="24.75" hidden="1" customHeight="1">
      <c r="A452" s="647">
        <v>451</v>
      </c>
      <c r="B452" s="648" t="s">
        <v>13677</v>
      </c>
      <c r="C452" s="648">
        <v>983051072</v>
      </c>
      <c r="D452" s="649">
        <v>45673</v>
      </c>
      <c r="E452" s="650">
        <v>0.744837962964084</v>
      </c>
      <c r="F452" s="648" t="s">
        <v>13705</v>
      </c>
      <c r="G452" s="647">
        <v>1</v>
      </c>
      <c r="H452" s="648" t="s">
        <v>13679</v>
      </c>
      <c r="I452" s="651">
        <v>-190</v>
      </c>
      <c r="J452" s="651">
        <v>-195</v>
      </c>
      <c r="K452" s="651">
        <v>0</v>
      </c>
      <c r="L452" s="651">
        <v>-5</v>
      </c>
      <c r="M452" s="648" t="s">
        <v>14481</v>
      </c>
      <c r="N452" s="648">
        <v>18611557846</v>
      </c>
      <c r="O452" s="648" t="s">
        <v>4526</v>
      </c>
      <c r="P452" s="651">
        <v>-1</v>
      </c>
      <c r="Q452" s="648" t="s">
        <v>13688</v>
      </c>
      <c r="R452" s="648" t="s">
        <v>12699</v>
      </c>
      <c r="S452" s="648" t="s">
        <v>12699</v>
      </c>
      <c r="T452" s="648" t="s">
        <v>12699</v>
      </c>
      <c r="U452" s="648" t="s">
        <v>14503</v>
      </c>
      <c r="V452" s="651">
        <v>-195</v>
      </c>
      <c r="W452" s="649">
        <v>45673</v>
      </c>
      <c r="X452" s="650">
        <v>0.744768518517958</v>
      </c>
      <c r="Y452" s="648" t="s">
        <v>12699</v>
      </c>
      <c r="Z452" s="648" t="s">
        <v>12699</v>
      </c>
      <c r="AA452" s="648" t="s">
        <v>12699</v>
      </c>
      <c r="AB452" s="648" t="s">
        <v>12699</v>
      </c>
    </row>
    <row r="453" spans="1:28" ht="24.75" hidden="1" customHeight="1">
      <c r="A453" s="647">
        <v>452</v>
      </c>
      <c r="B453" s="648" t="s">
        <v>13677</v>
      </c>
      <c r="C453" s="648">
        <v>983050104</v>
      </c>
      <c r="D453" s="649">
        <v>45673</v>
      </c>
      <c r="E453" s="650">
        <v>0.74469907407547</v>
      </c>
      <c r="F453" s="648" t="s">
        <v>13705</v>
      </c>
      <c r="G453" s="647">
        <v>1</v>
      </c>
      <c r="H453" s="648" t="s">
        <v>13679</v>
      </c>
      <c r="I453" s="651">
        <v>-190</v>
      </c>
      <c r="J453" s="651">
        <v>-195</v>
      </c>
      <c r="K453" s="651">
        <v>0</v>
      </c>
      <c r="L453" s="651">
        <v>-5</v>
      </c>
      <c r="M453" s="648" t="s">
        <v>14481</v>
      </c>
      <c r="N453" s="648">
        <v>18611557846</v>
      </c>
      <c r="O453" s="648" t="s">
        <v>4526</v>
      </c>
      <c r="P453" s="651">
        <v>-1</v>
      </c>
      <c r="Q453" s="648" t="s">
        <v>13688</v>
      </c>
      <c r="R453" s="648" t="s">
        <v>12699</v>
      </c>
      <c r="S453" s="648" t="s">
        <v>12699</v>
      </c>
      <c r="T453" s="648" t="s">
        <v>12699</v>
      </c>
      <c r="U453" s="648" t="s">
        <v>14504</v>
      </c>
      <c r="V453" s="651">
        <v>-195</v>
      </c>
      <c r="W453" s="649">
        <v>45673</v>
      </c>
      <c r="X453" s="650">
        <v>0.744594907406281</v>
      </c>
      <c r="Y453" s="648" t="s">
        <v>12699</v>
      </c>
      <c r="Z453" s="648" t="s">
        <v>12699</v>
      </c>
      <c r="AA453" s="648" t="s">
        <v>12699</v>
      </c>
      <c r="AB453" s="648" t="s">
        <v>12699</v>
      </c>
    </row>
    <row r="454" spans="1:28" ht="24.75" hidden="1" customHeight="1">
      <c r="A454" s="647">
        <v>453</v>
      </c>
      <c r="B454" s="648" t="s">
        <v>13677</v>
      </c>
      <c r="C454" s="648">
        <v>982907132</v>
      </c>
      <c r="D454" s="649">
        <v>45673</v>
      </c>
      <c r="E454" s="650">
        <v>0.462291666666715</v>
      </c>
      <c r="F454" s="648" t="s">
        <v>13686</v>
      </c>
      <c r="G454" s="647">
        <v>1</v>
      </c>
      <c r="H454" s="648" t="s">
        <v>13679</v>
      </c>
      <c r="I454" s="651">
        <v>-333</v>
      </c>
      <c r="J454" s="651">
        <v>-348</v>
      </c>
      <c r="K454" s="651">
        <v>0</v>
      </c>
      <c r="L454" s="651">
        <v>-15</v>
      </c>
      <c r="M454" s="648" t="s">
        <v>14505</v>
      </c>
      <c r="N454" s="648">
        <v>13538281277</v>
      </c>
      <c r="O454" s="648" t="s">
        <v>4526</v>
      </c>
      <c r="P454" s="651">
        <v>-1</v>
      </c>
      <c r="Q454" s="648" t="s">
        <v>13688</v>
      </c>
      <c r="R454" s="648" t="s">
        <v>12699</v>
      </c>
      <c r="S454" s="648" t="s">
        <v>12699</v>
      </c>
      <c r="T454" s="648" t="s">
        <v>12699</v>
      </c>
      <c r="U454" s="648" t="s">
        <v>14506</v>
      </c>
      <c r="V454" s="651">
        <v>-348</v>
      </c>
      <c r="W454" s="649">
        <v>45673</v>
      </c>
      <c r="X454" s="650">
        <v>0.462187500001164</v>
      </c>
      <c r="Y454" s="648" t="s">
        <v>12699</v>
      </c>
      <c r="Z454" s="648" t="s">
        <v>12699</v>
      </c>
      <c r="AA454" s="648" t="s">
        <v>12699</v>
      </c>
      <c r="AB454" s="648" t="s">
        <v>12699</v>
      </c>
    </row>
    <row r="455" spans="1:28" ht="24.75" hidden="1" customHeight="1">
      <c r="A455" s="647">
        <v>454</v>
      </c>
      <c r="B455" s="648" t="s">
        <v>13677</v>
      </c>
      <c r="C455" s="648">
        <v>982816024</v>
      </c>
      <c r="D455" s="649">
        <v>45673</v>
      </c>
      <c r="E455" s="650">
        <v>0.316134259257524</v>
      </c>
      <c r="F455" s="648" t="s">
        <v>13696</v>
      </c>
      <c r="G455" s="647">
        <v>1</v>
      </c>
      <c r="H455" s="648" t="s">
        <v>13679</v>
      </c>
      <c r="I455" s="651">
        <v>-483</v>
      </c>
      <c r="J455" s="651">
        <v>-498</v>
      </c>
      <c r="K455" s="651">
        <v>0</v>
      </c>
      <c r="L455" s="651">
        <v>-15</v>
      </c>
      <c r="M455" s="648" t="s">
        <v>14481</v>
      </c>
      <c r="N455" s="648">
        <v>18611557846</v>
      </c>
      <c r="O455" s="648" t="s">
        <v>4526</v>
      </c>
      <c r="P455" s="651">
        <v>-1</v>
      </c>
      <c r="Q455" s="648" t="s">
        <v>13688</v>
      </c>
      <c r="R455" s="648" t="s">
        <v>12699</v>
      </c>
      <c r="S455" s="648" t="s">
        <v>12699</v>
      </c>
      <c r="T455" s="648" t="s">
        <v>12699</v>
      </c>
      <c r="U455" s="648" t="s">
        <v>14507</v>
      </c>
      <c r="V455" s="651">
        <v>-498</v>
      </c>
      <c r="W455" s="649">
        <v>45673</v>
      </c>
      <c r="X455" s="650">
        <v>0.316064814815036</v>
      </c>
      <c r="Y455" s="648" t="s">
        <v>12699</v>
      </c>
      <c r="Z455" s="648" t="s">
        <v>12699</v>
      </c>
      <c r="AA455" s="648" t="s">
        <v>12699</v>
      </c>
      <c r="AB455" s="648" t="s">
        <v>12699</v>
      </c>
    </row>
    <row r="456" spans="1:28" ht="24.75" hidden="1" customHeight="1">
      <c r="A456" s="647">
        <v>455</v>
      </c>
      <c r="B456" s="648" t="s">
        <v>13677</v>
      </c>
      <c r="C456" s="648">
        <v>982795836</v>
      </c>
      <c r="D456" s="649">
        <v>45673</v>
      </c>
      <c r="E456" s="650">
        <v>0.314965277779265</v>
      </c>
      <c r="F456" s="648" t="s">
        <v>13696</v>
      </c>
      <c r="G456" s="647">
        <v>1</v>
      </c>
      <c r="H456" s="648" t="s">
        <v>13679</v>
      </c>
      <c r="I456" s="651">
        <v>-483</v>
      </c>
      <c r="J456" s="651">
        <v>-498</v>
      </c>
      <c r="K456" s="651">
        <v>0</v>
      </c>
      <c r="L456" s="651">
        <v>-15</v>
      </c>
      <c r="M456" s="648" t="s">
        <v>14481</v>
      </c>
      <c r="N456" s="648">
        <v>18611557846</v>
      </c>
      <c r="O456" s="648" t="s">
        <v>4526</v>
      </c>
      <c r="P456" s="651">
        <v>-1</v>
      </c>
      <c r="Q456" s="648" t="s">
        <v>13688</v>
      </c>
      <c r="R456" s="648" t="s">
        <v>12699</v>
      </c>
      <c r="S456" s="648" t="s">
        <v>12699</v>
      </c>
      <c r="T456" s="648" t="s">
        <v>12699</v>
      </c>
      <c r="U456" s="648" t="s">
        <v>14508</v>
      </c>
      <c r="V456" s="651">
        <v>-498</v>
      </c>
      <c r="W456" s="649">
        <v>45673</v>
      </c>
      <c r="X456" s="650">
        <v>0.314895833333139</v>
      </c>
      <c r="Y456" s="648" t="s">
        <v>12699</v>
      </c>
      <c r="Z456" s="648" t="s">
        <v>12699</v>
      </c>
      <c r="AA456" s="648" t="s">
        <v>12699</v>
      </c>
      <c r="AB456" s="648" t="s">
        <v>12699</v>
      </c>
    </row>
    <row r="457" spans="1:28" ht="24.75" hidden="1" customHeight="1">
      <c r="A457" s="647">
        <v>456</v>
      </c>
      <c r="B457" s="648" t="s">
        <v>13677</v>
      </c>
      <c r="C457" s="648">
        <v>982795830</v>
      </c>
      <c r="D457" s="649">
        <v>45673</v>
      </c>
      <c r="E457" s="650">
        <v>0.314351851851825</v>
      </c>
      <c r="F457" s="648" t="s">
        <v>13696</v>
      </c>
      <c r="G457" s="647">
        <v>1</v>
      </c>
      <c r="H457" s="648" t="s">
        <v>13679</v>
      </c>
      <c r="I457" s="651">
        <v>-483</v>
      </c>
      <c r="J457" s="651">
        <v>-498</v>
      </c>
      <c r="K457" s="651">
        <v>0</v>
      </c>
      <c r="L457" s="651">
        <v>-15</v>
      </c>
      <c r="M457" s="648" t="s">
        <v>14481</v>
      </c>
      <c r="N457" s="648">
        <v>18611557846</v>
      </c>
      <c r="O457" s="648" t="s">
        <v>4526</v>
      </c>
      <c r="P457" s="651">
        <v>-1</v>
      </c>
      <c r="Q457" s="648" t="s">
        <v>13688</v>
      </c>
      <c r="R457" s="648" t="s">
        <v>12699</v>
      </c>
      <c r="S457" s="648" t="s">
        <v>12699</v>
      </c>
      <c r="T457" s="648" t="s">
        <v>12699</v>
      </c>
      <c r="U457" s="648" t="s">
        <v>14509</v>
      </c>
      <c r="V457" s="651">
        <v>-498</v>
      </c>
      <c r="W457" s="649">
        <v>45673</v>
      </c>
      <c r="X457" s="650">
        <v>0.314282407405699</v>
      </c>
      <c r="Y457" s="648" t="s">
        <v>12699</v>
      </c>
      <c r="Z457" s="648" t="s">
        <v>12699</v>
      </c>
      <c r="AA457" s="648" t="s">
        <v>12699</v>
      </c>
      <c r="AB457" s="648" t="s">
        <v>12699</v>
      </c>
    </row>
    <row r="458" spans="1:28" ht="24.75" hidden="1" customHeight="1">
      <c r="A458" s="647">
        <v>457</v>
      </c>
      <c r="B458" s="648" t="s">
        <v>13677</v>
      </c>
      <c r="C458" s="648">
        <v>982727051</v>
      </c>
      <c r="D458" s="649">
        <v>45672</v>
      </c>
      <c r="E458" s="650">
        <v>0.812430555553874</v>
      </c>
      <c r="F458" s="648" t="s">
        <v>13696</v>
      </c>
      <c r="G458" s="647">
        <v>1</v>
      </c>
      <c r="H458" s="648" t="s">
        <v>13679</v>
      </c>
      <c r="I458" s="651">
        <v>-483</v>
      </c>
      <c r="J458" s="651">
        <v>-498</v>
      </c>
      <c r="K458" s="651">
        <v>0</v>
      </c>
      <c r="L458" s="651">
        <v>-15</v>
      </c>
      <c r="M458" s="648" t="s">
        <v>14510</v>
      </c>
      <c r="N458" s="648">
        <v>15601178890</v>
      </c>
      <c r="O458" s="648" t="s">
        <v>4526</v>
      </c>
      <c r="P458" s="651">
        <v>-1</v>
      </c>
      <c r="Q458" s="648" t="s">
        <v>13688</v>
      </c>
      <c r="R458" s="648" t="s">
        <v>12699</v>
      </c>
      <c r="S458" s="648" t="s">
        <v>12699</v>
      </c>
      <c r="T458" s="648" t="s">
        <v>12699</v>
      </c>
      <c r="U458" s="648" t="s">
        <v>14511</v>
      </c>
      <c r="V458" s="651">
        <v>-498</v>
      </c>
      <c r="W458" s="649">
        <v>45672</v>
      </c>
      <c r="X458" s="650">
        <v>0.812326388888323</v>
      </c>
      <c r="Y458" s="648" t="s">
        <v>12699</v>
      </c>
      <c r="Z458" s="648" t="s">
        <v>12699</v>
      </c>
      <c r="AA458" s="648" t="s">
        <v>12699</v>
      </c>
      <c r="AB458" s="648" t="s">
        <v>12699</v>
      </c>
    </row>
    <row r="459" spans="1:28" ht="24.75" hidden="1" customHeight="1">
      <c r="A459" s="647">
        <v>458</v>
      </c>
      <c r="B459" s="648" t="s">
        <v>13677</v>
      </c>
      <c r="C459" s="648">
        <v>982465054</v>
      </c>
      <c r="D459" s="649">
        <v>45671</v>
      </c>
      <c r="E459" s="650">
        <v>0.960081018518395</v>
      </c>
      <c r="F459" s="648" t="s">
        <v>13696</v>
      </c>
      <c r="G459" s="647">
        <v>3</v>
      </c>
      <c r="H459" s="648" t="s">
        <v>13679</v>
      </c>
      <c r="I459" s="651">
        <v>-1449</v>
      </c>
      <c r="J459" s="651">
        <v>-1494</v>
      </c>
      <c r="K459" s="651">
        <v>0</v>
      </c>
      <c r="L459" s="651">
        <v>-45</v>
      </c>
      <c r="M459" s="648" t="s">
        <v>14481</v>
      </c>
      <c r="N459" s="648">
        <v>18611557846</v>
      </c>
      <c r="O459" s="648" t="s">
        <v>4526</v>
      </c>
      <c r="P459" s="651">
        <v>-3</v>
      </c>
      <c r="Q459" s="648" t="s">
        <v>13688</v>
      </c>
      <c r="R459" s="648" t="s">
        <v>12699</v>
      </c>
      <c r="S459" s="648" t="s">
        <v>12699</v>
      </c>
      <c r="T459" s="648" t="s">
        <v>12699</v>
      </c>
      <c r="U459" s="648" t="s">
        <v>14512</v>
      </c>
      <c r="V459" s="651">
        <v>-1494</v>
      </c>
      <c r="W459" s="649">
        <v>45671</v>
      </c>
      <c r="X459" s="650">
        <v>0.959999999999127</v>
      </c>
      <c r="Y459" s="648" t="s">
        <v>12699</v>
      </c>
      <c r="Z459" s="648" t="s">
        <v>12699</v>
      </c>
      <c r="AA459" s="648" t="s">
        <v>12699</v>
      </c>
      <c r="AB459" s="648" t="s">
        <v>12699</v>
      </c>
    </row>
    <row r="460" spans="1:28" ht="24.75" hidden="1" customHeight="1">
      <c r="A460" s="647">
        <v>459</v>
      </c>
      <c r="B460" s="648" t="s">
        <v>13677</v>
      </c>
      <c r="C460" s="648">
        <v>982420749</v>
      </c>
      <c r="D460" s="649">
        <v>45671</v>
      </c>
      <c r="E460" s="650">
        <v>0.888773148148175</v>
      </c>
      <c r="F460" s="648" t="s">
        <v>13686</v>
      </c>
      <c r="G460" s="647">
        <v>1</v>
      </c>
      <c r="H460" s="648" t="s">
        <v>13679</v>
      </c>
      <c r="I460" s="651">
        <v>-333</v>
      </c>
      <c r="J460" s="651">
        <v>-348</v>
      </c>
      <c r="K460" s="651">
        <v>0</v>
      </c>
      <c r="L460" s="651">
        <v>-15</v>
      </c>
      <c r="M460" s="648" t="s">
        <v>14493</v>
      </c>
      <c r="N460" s="648">
        <v>18679938042</v>
      </c>
      <c r="O460" s="648" t="s">
        <v>4526</v>
      </c>
      <c r="P460" s="651">
        <v>-1</v>
      </c>
      <c r="Q460" s="648" t="s">
        <v>13688</v>
      </c>
      <c r="R460" s="648" t="s">
        <v>12699</v>
      </c>
      <c r="S460" s="648" t="s">
        <v>12699</v>
      </c>
      <c r="T460" s="648" t="s">
        <v>12699</v>
      </c>
      <c r="U460" s="648" t="s">
        <v>14513</v>
      </c>
      <c r="V460" s="651">
        <v>-348</v>
      </c>
      <c r="W460" s="649">
        <v>45671</v>
      </c>
      <c r="X460" s="650">
        <v>0.888634259259561</v>
      </c>
      <c r="Y460" s="648" t="s">
        <v>12699</v>
      </c>
      <c r="Z460" s="648" t="s">
        <v>12699</v>
      </c>
      <c r="AA460" s="648" t="s">
        <v>12699</v>
      </c>
      <c r="AB460" s="648" t="s">
        <v>12699</v>
      </c>
    </row>
    <row r="461" spans="1:28" ht="24.75" hidden="1" customHeight="1">
      <c r="A461" s="647">
        <v>460</v>
      </c>
      <c r="B461" s="648" t="s">
        <v>13677</v>
      </c>
      <c r="C461" s="648">
        <v>982434257</v>
      </c>
      <c r="D461" s="649">
        <v>45671</v>
      </c>
      <c r="E461" s="650">
        <v>0.888009259258979</v>
      </c>
      <c r="F461" s="648" t="s">
        <v>13716</v>
      </c>
      <c r="G461" s="647">
        <v>1</v>
      </c>
      <c r="H461" s="648" t="s">
        <v>13679</v>
      </c>
      <c r="I461" s="651">
        <v>-892</v>
      </c>
      <c r="J461" s="651">
        <v>-921</v>
      </c>
      <c r="K461" s="651">
        <v>0</v>
      </c>
      <c r="L461" s="651">
        <v>-29</v>
      </c>
      <c r="M461" s="648" t="s">
        <v>14493</v>
      </c>
      <c r="N461" s="648">
        <v>18679938042</v>
      </c>
      <c r="O461" s="648" t="s">
        <v>4526</v>
      </c>
      <c r="P461" s="651">
        <v>-1</v>
      </c>
      <c r="Q461" s="648" t="s">
        <v>13688</v>
      </c>
      <c r="R461" s="648" t="s">
        <v>12699</v>
      </c>
      <c r="S461" s="648" t="s">
        <v>12699</v>
      </c>
      <c r="T461" s="648" t="s">
        <v>12699</v>
      </c>
      <c r="U461" s="648" t="s">
        <v>14514</v>
      </c>
      <c r="V461" s="651">
        <v>-921</v>
      </c>
      <c r="W461" s="649">
        <v>45671</v>
      </c>
      <c r="X461" s="650">
        <v>0.887893518520286</v>
      </c>
      <c r="Y461" s="648" t="s">
        <v>12699</v>
      </c>
      <c r="Z461" s="648" t="s">
        <v>12699</v>
      </c>
      <c r="AA461" s="648" t="s">
        <v>12699</v>
      </c>
      <c r="AB461" s="648" t="s">
        <v>12699</v>
      </c>
    </row>
    <row r="462" spans="1:28" ht="24.75" hidden="1" customHeight="1">
      <c r="A462" s="647">
        <v>461</v>
      </c>
      <c r="B462" s="648" t="s">
        <v>13677</v>
      </c>
      <c r="C462" s="648">
        <v>982371561</v>
      </c>
      <c r="D462" s="649">
        <v>45671</v>
      </c>
      <c r="E462" s="650">
        <v>0.756446759260143</v>
      </c>
      <c r="F462" s="648" t="s">
        <v>13705</v>
      </c>
      <c r="G462" s="647">
        <v>2</v>
      </c>
      <c r="H462" s="648" t="s">
        <v>13679</v>
      </c>
      <c r="I462" s="651">
        <v>-380</v>
      </c>
      <c r="J462" s="651">
        <v>-390</v>
      </c>
      <c r="K462" s="651">
        <v>0</v>
      </c>
      <c r="L462" s="651">
        <v>-10</v>
      </c>
      <c r="M462" s="648" t="s">
        <v>14481</v>
      </c>
      <c r="N462" s="648">
        <v>18611557846</v>
      </c>
      <c r="O462" s="648" t="s">
        <v>4526</v>
      </c>
      <c r="P462" s="651">
        <v>-2</v>
      </c>
      <c r="Q462" s="648" t="s">
        <v>13688</v>
      </c>
      <c r="R462" s="648" t="s">
        <v>12699</v>
      </c>
      <c r="S462" s="648" t="s">
        <v>12699</v>
      </c>
      <c r="T462" s="648" t="s">
        <v>12699</v>
      </c>
      <c r="U462" s="648" t="s">
        <v>14515</v>
      </c>
      <c r="V462" s="651">
        <v>-390</v>
      </c>
      <c r="W462" s="649">
        <v>45671</v>
      </c>
      <c r="X462" s="650">
        <v>0.756354166667734</v>
      </c>
      <c r="Y462" s="648" t="s">
        <v>12699</v>
      </c>
      <c r="Z462" s="648" t="s">
        <v>12699</v>
      </c>
      <c r="AA462" s="648" t="s">
        <v>12699</v>
      </c>
      <c r="AB462" s="648" t="s">
        <v>12699</v>
      </c>
    </row>
    <row r="463" spans="1:28" ht="24.75" hidden="1" customHeight="1">
      <c r="A463" s="647">
        <v>462</v>
      </c>
      <c r="B463" s="648" t="s">
        <v>13677</v>
      </c>
      <c r="C463" s="648">
        <v>982266750</v>
      </c>
      <c r="D463" s="649">
        <v>45671</v>
      </c>
      <c r="E463" s="650">
        <v>0.513043981482042</v>
      </c>
      <c r="F463" s="648" t="s">
        <v>13686</v>
      </c>
      <c r="G463" s="647">
        <v>1</v>
      </c>
      <c r="H463" s="648" t="s">
        <v>13679</v>
      </c>
      <c r="I463" s="651">
        <v>-333</v>
      </c>
      <c r="J463" s="651">
        <v>-348</v>
      </c>
      <c r="K463" s="651">
        <v>0</v>
      </c>
      <c r="L463" s="651">
        <v>-15</v>
      </c>
      <c r="M463" s="648" t="s">
        <v>13518</v>
      </c>
      <c r="N463" s="648">
        <v>13473139233</v>
      </c>
      <c r="O463" s="648" t="s">
        <v>4526</v>
      </c>
      <c r="P463" s="651">
        <v>-1</v>
      </c>
      <c r="Q463" s="648" t="s">
        <v>13688</v>
      </c>
      <c r="R463" s="648" t="s">
        <v>12699</v>
      </c>
      <c r="S463" s="648" t="s">
        <v>12699</v>
      </c>
      <c r="T463" s="648" t="s">
        <v>12699</v>
      </c>
      <c r="U463" s="648" t="s">
        <v>14516</v>
      </c>
      <c r="V463" s="651">
        <v>-348</v>
      </c>
      <c r="W463" s="649">
        <v>45671</v>
      </c>
      <c r="X463" s="650">
        <v>0.512951388889633</v>
      </c>
      <c r="Y463" s="648" t="s">
        <v>12699</v>
      </c>
      <c r="Z463" s="648" t="s">
        <v>12699</v>
      </c>
      <c r="AA463" s="648" t="s">
        <v>12699</v>
      </c>
      <c r="AB463" s="648" t="s">
        <v>12699</v>
      </c>
    </row>
    <row r="464" spans="1:28" ht="24.75" hidden="1" customHeight="1">
      <c r="A464" s="647">
        <v>463</v>
      </c>
      <c r="B464" s="648" t="s">
        <v>13677</v>
      </c>
      <c r="C464" s="648">
        <v>982174522</v>
      </c>
      <c r="D464" s="649">
        <v>45670</v>
      </c>
      <c r="E464" s="650">
        <v>0.997592592593719</v>
      </c>
      <c r="F464" s="648" t="s">
        <v>13686</v>
      </c>
      <c r="G464" s="647">
        <v>1</v>
      </c>
      <c r="H464" s="648" t="s">
        <v>13679</v>
      </c>
      <c r="I464" s="651">
        <v>-333</v>
      </c>
      <c r="J464" s="651">
        <v>-348</v>
      </c>
      <c r="K464" s="651">
        <v>0</v>
      </c>
      <c r="L464" s="651">
        <v>-15</v>
      </c>
      <c r="M464" s="648" t="s">
        <v>14517</v>
      </c>
      <c r="N464" s="648">
        <v>13693678367</v>
      </c>
      <c r="O464" s="648" t="s">
        <v>4526</v>
      </c>
      <c r="P464" s="651">
        <v>-1</v>
      </c>
      <c r="Q464" s="648" t="s">
        <v>13688</v>
      </c>
      <c r="R464" s="648" t="s">
        <v>12699</v>
      </c>
      <c r="S464" s="648" t="s">
        <v>12699</v>
      </c>
      <c r="T464" s="648" t="s">
        <v>12699</v>
      </c>
      <c r="U464" s="648" t="s">
        <v>14518</v>
      </c>
      <c r="V464" s="651">
        <v>-348</v>
      </c>
      <c r="W464" s="649">
        <v>45670</v>
      </c>
      <c r="X464" s="650">
        <v>0.99750000000131</v>
      </c>
      <c r="Y464" s="648" t="s">
        <v>12699</v>
      </c>
      <c r="Z464" s="648" t="s">
        <v>12699</v>
      </c>
      <c r="AA464" s="648" t="s">
        <v>12699</v>
      </c>
      <c r="AB464" s="648" t="s">
        <v>12699</v>
      </c>
    </row>
    <row r="465" spans="1:28" ht="24.75" hidden="1" customHeight="1">
      <c r="A465" s="647">
        <v>464</v>
      </c>
      <c r="B465" s="648" t="s">
        <v>13677</v>
      </c>
      <c r="C465" s="648">
        <v>982109009</v>
      </c>
      <c r="D465" s="649">
        <v>45670</v>
      </c>
      <c r="E465" s="650">
        <v>0.777557870369492</v>
      </c>
      <c r="F465" s="648" t="s">
        <v>13705</v>
      </c>
      <c r="G465" s="647">
        <v>1</v>
      </c>
      <c r="H465" s="648" t="s">
        <v>13679</v>
      </c>
      <c r="I465" s="651">
        <v>-190</v>
      </c>
      <c r="J465" s="651">
        <v>-195</v>
      </c>
      <c r="K465" s="651">
        <v>0</v>
      </c>
      <c r="L465" s="651">
        <v>-5</v>
      </c>
      <c r="M465" s="648" t="s">
        <v>14519</v>
      </c>
      <c r="N465" s="648">
        <v>13662301087</v>
      </c>
      <c r="O465" s="648" t="s">
        <v>4526</v>
      </c>
      <c r="P465" s="651">
        <v>-1</v>
      </c>
      <c r="Q465" s="648" t="s">
        <v>13688</v>
      </c>
      <c r="R465" s="648" t="s">
        <v>12699</v>
      </c>
      <c r="S465" s="648" t="s">
        <v>12699</v>
      </c>
      <c r="T465" s="648" t="s">
        <v>12699</v>
      </c>
      <c r="U465" s="648" t="s">
        <v>14520</v>
      </c>
      <c r="V465" s="651">
        <v>-195</v>
      </c>
      <c r="W465" s="649">
        <v>45670</v>
      </c>
      <c r="X465" s="650">
        <v>0.777453703703941</v>
      </c>
      <c r="Y465" s="648" t="s">
        <v>12699</v>
      </c>
      <c r="Z465" s="648" t="s">
        <v>12699</v>
      </c>
      <c r="AA465" s="648" t="s">
        <v>12699</v>
      </c>
      <c r="AB465" s="648" t="s">
        <v>12699</v>
      </c>
    </row>
    <row r="466" spans="1:28" ht="24.75" hidden="1" customHeight="1">
      <c r="A466" s="662">
        <v>465</v>
      </c>
      <c r="B466" s="663" t="s">
        <v>13677</v>
      </c>
      <c r="C466" s="663">
        <v>981908873</v>
      </c>
      <c r="D466" s="664">
        <v>45670</v>
      </c>
      <c r="E466" s="665">
        <v>0.409074074075761</v>
      </c>
      <c r="F466" s="663" t="s">
        <v>13678</v>
      </c>
      <c r="G466" s="662">
        <v>1</v>
      </c>
      <c r="H466" s="663" t="s">
        <v>13893</v>
      </c>
      <c r="I466" s="666">
        <v>-417</v>
      </c>
      <c r="J466" s="666">
        <v>-433</v>
      </c>
      <c r="K466" s="666">
        <v>0</v>
      </c>
      <c r="L466" s="666">
        <v>-16</v>
      </c>
      <c r="M466" s="663" t="s">
        <v>13990</v>
      </c>
      <c r="N466" s="663">
        <v>15801020411</v>
      </c>
      <c r="O466" s="663" t="s">
        <v>12699</v>
      </c>
      <c r="P466" s="663" t="s">
        <v>12699</v>
      </c>
      <c r="Q466" s="663" t="s">
        <v>12699</v>
      </c>
      <c r="R466" s="663" t="s">
        <v>12699</v>
      </c>
      <c r="S466" s="663" t="s">
        <v>12699</v>
      </c>
      <c r="T466" s="663" t="s">
        <v>12699</v>
      </c>
      <c r="U466" s="663" t="s">
        <v>14521</v>
      </c>
      <c r="V466" s="666">
        <v>-433</v>
      </c>
      <c r="W466" s="664">
        <v>45670</v>
      </c>
      <c r="X466" s="665">
        <v>0.408969907406572</v>
      </c>
      <c r="Y466" s="663" t="s">
        <v>12699</v>
      </c>
      <c r="Z466" s="663" t="s">
        <v>12699</v>
      </c>
      <c r="AA466" s="663" t="s">
        <v>12699</v>
      </c>
      <c r="AB466" s="663" t="s">
        <v>12699</v>
      </c>
    </row>
    <row r="467" spans="1:28" ht="24.75" hidden="1" customHeight="1">
      <c r="A467" s="647">
        <v>466</v>
      </c>
      <c r="B467" s="648" t="s">
        <v>13677</v>
      </c>
      <c r="C467" s="648">
        <v>981911782</v>
      </c>
      <c r="D467" s="649">
        <v>45670</v>
      </c>
      <c r="E467" s="650">
        <v>0.402719907408027</v>
      </c>
      <c r="F467" s="648" t="s">
        <v>13678</v>
      </c>
      <c r="G467" s="647">
        <v>1</v>
      </c>
      <c r="H467" s="648" t="s">
        <v>13679</v>
      </c>
      <c r="I467" s="651">
        <v>-417</v>
      </c>
      <c r="J467" s="651">
        <v>-433</v>
      </c>
      <c r="K467" s="651">
        <v>0</v>
      </c>
      <c r="L467" s="651">
        <v>-16</v>
      </c>
      <c r="M467" s="648" t="s">
        <v>12963</v>
      </c>
      <c r="N467" s="648">
        <v>13915439563</v>
      </c>
      <c r="O467" s="648" t="s">
        <v>4526</v>
      </c>
      <c r="P467" s="651">
        <v>-1</v>
      </c>
      <c r="Q467" s="648" t="s">
        <v>13681</v>
      </c>
      <c r="R467" s="649">
        <v>45670</v>
      </c>
      <c r="S467" s="650">
        <v>0.409062499998981</v>
      </c>
      <c r="T467" s="648" t="s">
        <v>14522</v>
      </c>
      <c r="U467" s="648" t="s">
        <v>14523</v>
      </c>
      <c r="V467" s="651">
        <v>-433</v>
      </c>
      <c r="W467" s="649">
        <v>45670</v>
      </c>
      <c r="X467" s="650">
        <v>0.402442129630799</v>
      </c>
      <c r="Y467" s="648" t="s">
        <v>12699</v>
      </c>
      <c r="Z467" s="648" t="s">
        <v>12699</v>
      </c>
      <c r="AA467" s="648" t="s">
        <v>12699</v>
      </c>
      <c r="AB467" s="648" t="s">
        <v>12699</v>
      </c>
    </row>
    <row r="468" spans="1:28" ht="24.75" hidden="1" customHeight="1">
      <c r="A468" s="647">
        <v>467</v>
      </c>
      <c r="B468" s="648" t="s">
        <v>13677</v>
      </c>
      <c r="C468" s="648">
        <v>981842352</v>
      </c>
      <c r="D468" s="649">
        <v>45669</v>
      </c>
      <c r="E468" s="650">
        <v>0.856446759258688</v>
      </c>
      <c r="F468" s="648" t="s">
        <v>13716</v>
      </c>
      <c r="G468" s="647">
        <v>1</v>
      </c>
      <c r="H468" s="648" t="s">
        <v>13679</v>
      </c>
      <c r="I468" s="651">
        <v>-892</v>
      </c>
      <c r="J468" s="651">
        <v>-921</v>
      </c>
      <c r="K468" s="651">
        <v>0</v>
      </c>
      <c r="L468" s="651">
        <v>-29</v>
      </c>
      <c r="M468" s="648" t="s">
        <v>14493</v>
      </c>
      <c r="N468" s="648">
        <v>18679938042</v>
      </c>
      <c r="O468" s="648" t="s">
        <v>4526</v>
      </c>
      <c r="P468" s="651">
        <v>-1</v>
      </c>
      <c r="Q468" s="648" t="s">
        <v>13688</v>
      </c>
      <c r="R468" s="648" t="s">
        <v>12699</v>
      </c>
      <c r="S468" s="648" t="s">
        <v>12699</v>
      </c>
      <c r="T468" s="648" t="s">
        <v>12699</v>
      </c>
      <c r="U468" s="648" t="s">
        <v>14524</v>
      </c>
      <c r="V468" s="651">
        <v>-921</v>
      </c>
      <c r="W468" s="649">
        <v>45669</v>
      </c>
      <c r="X468" s="650">
        <v>0.856307870370074</v>
      </c>
      <c r="Y468" s="648" t="s">
        <v>12699</v>
      </c>
      <c r="Z468" s="648" t="s">
        <v>12699</v>
      </c>
      <c r="AA468" s="648" t="s">
        <v>12699</v>
      </c>
      <c r="AB468" s="648" t="s">
        <v>12699</v>
      </c>
    </row>
    <row r="469" spans="1:28" ht="24.75" hidden="1" customHeight="1">
      <c r="A469" s="647">
        <v>468</v>
      </c>
      <c r="B469" s="648" t="s">
        <v>13677</v>
      </c>
      <c r="C469" s="648">
        <v>981770599</v>
      </c>
      <c r="D469" s="649">
        <v>45669</v>
      </c>
      <c r="E469" s="650">
        <v>0.641655092593283</v>
      </c>
      <c r="F469" s="648" t="s">
        <v>13686</v>
      </c>
      <c r="G469" s="647">
        <v>2</v>
      </c>
      <c r="H469" s="648" t="s">
        <v>13679</v>
      </c>
      <c r="I469" s="651">
        <v>-760</v>
      </c>
      <c r="J469" s="651">
        <v>-790</v>
      </c>
      <c r="K469" s="651">
        <v>0</v>
      </c>
      <c r="L469" s="651">
        <v>-30</v>
      </c>
      <c r="M469" s="648" t="s">
        <v>13461</v>
      </c>
      <c r="N469" s="648">
        <v>15712345055</v>
      </c>
      <c r="O469" s="648" t="s">
        <v>4526</v>
      </c>
      <c r="P469" s="651">
        <v>-2</v>
      </c>
      <c r="Q469" s="648" t="s">
        <v>13688</v>
      </c>
      <c r="R469" s="648" t="s">
        <v>12699</v>
      </c>
      <c r="S469" s="648" t="s">
        <v>12699</v>
      </c>
      <c r="T469" s="648" t="s">
        <v>12699</v>
      </c>
      <c r="U469" s="648" t="s">
        <v>14525</v>
      </c>
      <c r="V469" s="651">
        <v>-790</v>
      </c>
      <c r="W469" s="649">
        <v>45669</v>
      </c>
      <c r="X469" s="650">
        <v>0.641562500000873</v>
      </c>
      <c r="Y469" s="648" t="s">
        <v>12699</v>
      </c>
      <c r="Z469" s="648" t="s">
        <v>12699</v>
      </c>
      <c r="AA469" s="648" t="s">
        <v>12699</v>
      </c>
      <c r="AB469" s="648" t="s">
        <v>12699</v>
      </c>
    </row>
    <row r="470" spans="1:28" ht="24.75" hidden="1" customHeight="1">
      <c r="A470" s="652">
        <v>469</v>
      </c>
      <c r="B470" s="653" t="s">
        <v>13677</v>
      </c>
      <c r="C470" s="653">
        <v>981771483</v>
      </c>
      <c r="D470" s="654">
        <v>45669</v>
      </c>
      <c r="E470" s="655">
        <v>0.641446759258543</v>
      </c>
      <c r="F470" s="653" t="s">
        <v>14526</v>
      </c>
      <c r="G470" s="652">
        <v>1</v>
      </c>
      <c r="H470" s="653" t="s">
        <v>13700</v>
      </c>
      <c r="I470" s="656">
        <v>-415</v>
      </c>
      <c r="J470" s="656">
        <v>-425</v>
      </c>
      <c r="K470" s="656">
        <v>-425</v>
      </c>
      <c r="L470" s="656">
        <v>0</v>
      </c>
      <c r="M470" s="653" t="s">
        <v>13461</v>
      </c>
      <c r="N470" s="653">
        <v>15712345055</v>
      </c>
      <c r="O470" s="653" t="s">
        <v>12699</v>
      </c>
      <c r="P470" s="653" t="s">
        <v>12699</v>
      </c>
      <c r="Q470" s="653" t="s">
        <v>12699</v>
      </c>
      <c r="R470" s="653" t="s">
        <v>12699</v>
      </c>
      <c r="S470" s="653" t="s">
        <v>12699</v>
      </c>
      <c r="T470" s="653" t="s">
        <v>12699</v>
      </c>
      <c r="U470" s="653" t="s">
        <v>14527</v>
      </c>
      <c r="V470" s="656">
        <v>-425</v>
      </c>
      <c r="W470" s="654">
        <v>45669</v>
      </c>
      <c r="X470" s="655">
        <v>0.641296296296787</v>
      </c>
      <c r="Y470" s="653" t="s">
        <v>14528</v>
      </c>
      <c r="Z470" s="656">
        <v>-425</v>
      </c>
      <c r="AA470" s="654">
        <v>45669</v>
      </c>
      <c r="AB470" s="655">
        <v>0.771284722221026</v>
      </c>
    </row>
    <row r="471" spans="1:28" ht="24.75" hidden="1" customHeight="1">
      <c r="A471" s="652">
        <v>470</v>
      </c>
      <c r="B471" s="653" t="s">
        <v>13677</v>
      </c>
      <c r="C471" s="653">
        <v>981766742</v>
      </c>
      <c r="D471" s="654">
        <v>45669</v>
      </c>
      <c r="E471" s="655">
        <v>0.639351851852553</v>
      </c>
      <c r="F471" s="653" t="s">
        <v>13705</v>
      </c>
      <c r="G471" s="652">
        <v>2</v>
      </c>
      <c r="H471" s="653" t="s">
        <v>13700</v>
      </c>
      <c r="I471" s="656">
        <v>-380</v>
      </c>
      <c r="J471" s="656">
        <v>-390</v>
      </c>
      <c r="K471" s="656">
        <v>-390</v>
      </c>
      <c r="L471" s="656">
        <v>0</v>
      </c>
      <c r="M471" s="653" t="s">
        <v>13461</v>
      </c>
      <c r="N471" s="653">
        <v>15712345055</v>
      </c>
      <c r="O471" s="653" t="s">
        <v>12699</v>
      </c>
      <c r="P471" s="653" t="s">
        <v>12699</v>
      </c>
      <c r="Q471" s="653" t="s">
        <v>12699</v>
      </c>
      <c r="R471" s="653" t="s">
        <v>12699</v>
      </c>
      <c r="S471" s="653" t="s">
        <v>12699</v>
      </c>
      <c r="T471" s="653" t="s">
        <v>12699</v>
      </c>
      <c r="U471" s="653" t="s">
        <v>14529</v>
      </c>
      <c r="V471" s="656">
        <v>-390</v>
      </c>
      <c r="W471" s="654">
        <v>45669</v>
      </c>
      <c r="X471" s="655">
        <v>0.639236111110222</v>
      </c>
      <c r="Y471" s="653" t="s">
        <v>14530</v>
      </c>
      <c r="Z471" s="656">
        <v>-390</v>
      </c>
      <c r="AA471" s="654">
        <v>45669</v>
      </c>
      <c r="AB471" s="655">
        <v>0.641909722220589</v>
      </c>
    </row>
    <row r="472" spans="1:28" ht="24.75" hidden="1" customHeight="1">
      <c r="A472" s="647">
        <v>471</v>
      </c>
      <c r="B472" s="648" t="s">
        <v>13677</v>
      </c>
      <c r="C472" s="648">
        <v>981663831</v>
      </c>
      <c r="D472" s="649">
        <v>45669</v>
      </c>
      <c r="E472" s="650">
        <v>0.45243055555693</v>
      </c>
      <c r="F472" s="648" t="s">
        <v>13686</v>
      </c>
      <c r="G472" s="647">
        <v>1</v>
      </c>
      <c r="H472" s="648" t="s">
        <v>13679</v>
      </c>
      <c r="I472" s="651">
        <v>-380</v>
      </c>
      <c r="J472" s="651">
        <v>-395</v>
      </c>
      <c r="K472" s="651">
        <v>0</v>
      </c>
      <c r="L472" s="651">
        <v>-15</v>
      </c>
      <c r="M472" s="648" t="s">
        <v>13748</v>
      </c>
      <c r="N472" s="648">
        <v>18618335329</v>
      </c>
      <c r="O472" s="648" t="s">
        <v>4526</v>
      </c>
      <c r="P472" s="651">
        <v>-1</v>
      </c>
      <c r="Q472" s="648" t="s">
        <v>13688</v>
      </c>
      <c r="R472" s="648" t="s">
        <v>12699</v>
      </c>
      <c r="S472" s="648" t="s">
        <v>12699</v>
      </c>
      <c r="T472" s="648" t="s">
        <v>12699</v>
      </c>
      <c r="U472" s="648" t="s">
        <v>14531</v>
      </c>
      <c r="V472" s="651">
        <v>-395</v>
      </c>
      <c r="W472" s="649">
        <v>45669</v>
      </c>
      <c r="X472" s="650">
        <v>0.452349537037662</v>
      </c>
      <c r="Y472" s="648" t="s">
        <v>12699</v>
      </c>
      <c r="Z472" s="648" t="s">
        <v>12699</v>
      </c>
      <c r="AA472" s="648" t="s">
        <v>12699</v>
      </c>
      <c r="AB472" s="648" t="s">
        <v>12699</v>
      </c>
    </row>
    <row r="473" spans="1:28" ht="24.75" hidden="1" customHeight="1">
      <c r="A473" s="662">
        <v>472</v>
      </c>
      <c r="B473" s="663" t="s">
        <v>13677</v>
      </c>
      <c r="C473" s="663">
        <v>981630894</v>
      </c>
      <c r="D473" s="664">
        <v>45669</v>
      </c>
      <c r="E473" s="665">
        <v>0.401249999998981</v>
      </c>
      <c r="F473" s="663" t="s">
        <v>13678</v>
      </c>
      <c r="G473" s="662">
        <v>2</v>
      </c>
      <c r="H473" s="663" t="s">
        <v>13893</v>
      </c>
      <c r="I473" s="666">
        <v>-928</v>
      </c>
      <c r="J473" s="666">
        <v>-960</v>
      </c>
      <c r="K473" s="666">
        <v>0</v>
      </c>
      <c r="L473" s="666">
        <v>-32</v>
      </c>
      <c r="M473" s="663" t="s">
        <v>12963</v>
      </c>
      <c r="N473" s="663">
        <v>18601361956</v>
      </c>
      <c r="O473" s="663" t="s">
        <v>12699</v>
      </c>
      <c r="P473" s="663" t="s">
        <v>12699</v>
      </c>
      <c r="Q473" s="663" t="s">
        <v>12699</v>
      </c>
      <c r="R473" s="663" t="s">
        <v>12699</v>
      </c>
      <c r="S473" s="663" t="s">
        <v>12699</v>
      </c>
      <c r="T473" s="663" t="s">
        <v>12699</v>
      </c>
      <c r="U473" s="663" t="s">
        <v>14532</v>
      </c>
      <c r="V473" s="666">
        <v>-960</v>
      </c>
      <c r="W473" s="664">
        <v>45669</v>
      </c>
      <c r="X473" s="665">
        <v>0.401180555556493</v>
      </c>
      <c r="Y473" s="663" t="s">
        <v>12699</v>
      </c>
      <c r="Z473" s="663" t="s">
        <v>12699</v>
      </c>
      <c r="AA473" s="663" t="s">
        <v>12699</v>
      </c>
      <c r="AB473" s="663" t="s">
        <v>12699</v>
      </c>
    </row>
    <row r="474" spans="1:28" ht="24.75" hidden="1" customHeight="1">
      <c r="A474" s="647">
        <v>473</v>
      </c>
      <c r="B474" s="648" t="s">
        <v>13677</v>
      </c>
      <c r="C474" s="648">
        <v>981496081</v>
      </c>
      <c r="D474" s="649">
        <v>45668</v>
      </c>
      <c r="E474" s="650">
        <v>0.635104166667588</v>
      </c>
      <c r="F474" s="648" t="s">
        <v>13696</v>
      </c>
      <c r="G474" s="647">
        <v>1</v>
      </c>
      <c r="H474" s="648" t="s">
        <v>13679</v>
      </c>
      <c r="I474" s="651">
        <v>-539</v>
      </c>
      <c r="J474" s="651">
        <v>-554</v>
      </c>
      <c r="K474" s="651">
        <v>0</v>
      </c>
      <c r="L474" s="651">
        <v>-15</v>
      </c>
      <c r="M474" s="648" t="s">
        <v>14493</v>
      </c>
      <c r="N474" s="648">
        <v>18679938042</v>
      </c>
      <c r="O474" s="648" t="s">
        <v>4526</v>
      </c>
      <c r="P474" s="651">
        <v>-1</v>
      </c>
      <c r="Q474" s="648" t="s">
        <v>13688</v>
      </c>
      <c r="R474" s="648" t="s">
        <v>12699</v>
      </c>
      <c r="S474" s="648" t="s">
        <v>12699</v>
      </c>
      <c r="T474" s="648" t="s">
        <v>12699</v>
      </c>
      <c r="U474" s="648" t="s">
        <v>14533</v>
      </c>
      <c r="V474" s="651">
        <v>-554</v>
      </c>
      <c r="W474" s="649">
        <v>45668</v>
      </c>
      <c r="X474" s="650">
        <v>0.634988425925258</v>
      </c>
      <c r="Y474" s="648" t="s">
        <v>12699</v>
      </c>
      <c r="Z474" s="648" t="s">
        <v>12699</v>
      </c>
      <c r="AA474" s="648" t="s">
        <v>12699</v>
      </c>
      <c r="AB474" s="648" t="s">
        <v>12699</v>
      </c>
    </row>
    <row r="475" spans="1:28" ht="24.75" hidden="1" customHeight="1">
      <c r="A475" s="647">
        <v>474</v>
      </c>
      <c r="B475" s="648" t="s">
        <v>13677</v>
      </c>
      <c r="C475" s="648">
        <v>981404907</v>
      </c>
      <c r="D475" s="649">
        <v>45668</v>
      </c>
      <c r="E475" s="650">
        <v>0.504085648146429</v>
      </c>
      <c r="F475" s="648" t="s">
        <v>13686</v>
      </c>
      <c r="G475" s="647">
        <v>1</v>
      </c>
      <c r="H475" s="648" t="s">
        <v>13679</v>
      </c>
      <c r="I475" s="651">
        <v>-380</v>
      </c>
      <c r="J475" s="651">
        <v>-395</v>
      </c>
      <c r="K475" s="651">
        <v>0</v>
      </c>
      <c r="L475" s="651">
        <v>-15</v>
      </c>
      <c r="M475" s="648" t="s">
        <v>14096</v>
      </c>
      <c r="N475" s="648">
        <v>13911583877</v>
      </c>
      <c r="O475" s="648" t="s">
        <v>4526</v>
      </c>
      <c r="P475" s="651">
        <v>-1</v>
      </c>
      <c r="Q475" s="648" t="s">
        <v>13688</v>
      </c>
      <c r="R475" s="648" t="s">
        <v>12699</v>
      </c>
      <c r="S475" s="648" t="s">
        <v>12699</v>
      </c>
      <c r="T475" s="648" t="s">
        <v>12699</v>
      </c>
      <c r="U475" s="648" t="s">
        <v>14534</v>
      </c>
      <c r="V475" s="651">
        <v>-395</v>
      </c>
      <c r="W475" s="649">
        <v>45668</v>
      </c>
      <c r="X475" s="650">
        <v>0.503969907407736</v>
      </c>
      <c r="Y475" s="648" t="s">
        <v>12699</v>
      </c>
      <c r="Z475" s="648" t="s">
        <v>12699</v>
      </c>
      <c r="AA475" s="648" t="s">
        <v>12699</v>
      </c>
      <c r="AB475" s="648" t="s">
        <v>12699</v>
      </c>
    </row>
    <row r="476" spans="1:28" ht="24.75" hidden="1" customHeight="1">
      <c r="A476" s="647">
        <v>475</v>
      </c>
      <c r="B476" s="648" t="s">
        <v>13677</v>
      </c>
      <c r="C476" s="648">
        <v>981400994</v>
      </c>
      <c r="D476" s="649">
        <v>45668</v>
      </c>
      <c r="E476" s="650">
        <v>0.486956018517958</v>
      </c>
      <c r="F476" s="648" t="s">
        <v>13686</v>
      </c>
      <c r="G476" s="647">
        <v>1</v>
      </c>
      <c r="H476" s="648" t="s">
        <v>13679</v>
      </c>
      <c r="I476" s="651">
        <v>-380</v>
      </c>
      <c r="J476" s="651">
        <v>-395</v>
      </c>
      <c r="K476" s="651">
        <v>0</v>
      </c>
      <c r="L476" s="651">
        <v>-15</v>
      </c>
      <c r="M476" s="648" t="s">
        <v>13976</v>
      </c>
      <c r="N476" s="648">
        <v>13581762113</v>
      </c>
      <c r="O476" s="648" t="s">
        <v>4659</v>
      </c>
      <c r="P476" s="651">
        <v>-1</v>
      </c>
      <c r="Q476" s="648" t="s">
        <v>13688</v>
      </c>
      <c r="R476" s="648" t="s">
        <v>12699</v>
      </c>
      <c r="S476" s="648" t="s">
        <v>12699</v>
      </c>
      <c r="T476" s="648" t="s">
        <v>12699</v>
      </c>
      <c r="U476" s="648" t="s">
        <v>14535</v>
      </c>
      <c r="V476" s="651">
        <v>-395</v>
      </c>
      <c r="W476" s="649">
        <v>45668</v>
      </c>
      <c r="X476" s="650">
        <v>0.48687499999869</v>
      </c>
      <c r="Y476" s="648" t="s">
        <v>12699</v>
      </c>
      <c r="Z476" s="648" t="s">
        <v>12699</v>
      </c>
      <c r="AA476" s="648" t="s">
        <v>12699</v>
      </c>
      <c r="AB476" s="648" t="s">
        <v>12699</v>
      </c>
    </row>
    <row r="477" spans="1:28" ht="24.75" hidden="1" customHeight="1">
      <c r="A477" s="647">
        <v>476</v>
      </c>
      <c r="B477" s="648" t="s">
        <v>13677</v>
      </c>
      <c r="C477" s="648">
        <v>981400894</v>
      </c>
      <c r="D477" s="649">
        <v>45668</v>
      </c>
      <c r="E477" s="650">
        <v>0.482604166667443</v>
      </c>
      <c r="F477" s="648" t="s">
        <v>13678</v>
      </c>
      <c r="G477" s="647">
        <v>1</v>
      </c>
      <c r="H477" s="648" t="s">
        <v>13679</v>
      </c>
      <c r="I477" s="651">
        <v>-464</v>
      </c>
      <c r="J477" s="651">
        <v>-480</v>
      </c>
      <c r="K477" s="651">
        <v>0</v>
      </c>
      <c r="L477" s="651">
        <v>-16</v>
      </c>
      <c r="M477" s="648" t="s">
        <v>14493</v>
      </c>
      <c r="N477" s="648">
        <v>18801162652</v>
      </c>
      <c r="O477" s="648" t="s">
        <v>4526</v>
      </c>
      <c r="P477" s="651">
        <v>-1</v>
      </c>
      <c r="Q477" s="648" t="s">
        <v>13688</v>
      </c>
      <c r="R477" s="648" t="s">
        <v>12699</v>
      </c>
      <c r="S477" s="648" t="s">
        <v>12699</v>
      </c>
      <c r="T477" s="648" t="s">
        <v>12699</v>
      </c>
      <c r="U477" s="648" t="s">
        <v>14536</v>
      </c>
      <c r="V477" s="651">
        <v>-480</v>
      </c>
      <c r="W477" s="649">
        <v>45668</v>
      </c>
      <c r="X477" s="650">
        <v>0.482453703702049</v>
      </c>
      <c r="Y477" s="648" t="s">
        <v>12699</v>
      </c>
      <c r="Z477" s="648" t="s">
        <v>12699</v>
      </c>
      <c r="AA477" s="648" t="s">
        <v>12699</v>
      </c>
      <c r="AB477" s="648" t="s">
        <v>12699</v>
      </c>
    </row>
    <row r="478" spans="1:28" ht="24.75" hidden="1" customHeight="1">
      <c r="A478" s="647">
        <v>477</v>
      </c>
      <c r="B478" s="648" t="s">
        <v>13677</v>
      </c>
      <c r="C478" s="648">
        <v>981381211</v>
      </c>
      <c r="D478" s="649">
        <v>45668</v>
      </c>
      <c r="E478" s="650">
        <v>0.427048611112696</v>
      </c>
      <c r="F478" s="648" t="s">
        <v>13678</v>
      </c>
      <c r="G478" s="647">
        <v>1</v>
      </c>
      <c r="H478" s="648" t="s">
        <v>13679</v>
      </c>
      <c r="I478" s="651">
        <v>-464</v>
      </c>
      <c r="J478" s="651">
        <v>-480</v>
      </c>
      <c r="K478" s="651">
        <v>0</v>
      </c>
      <c r="L478" s="651">
        <v>-16</v>
      </c>
      <c r="M478" s="648" t="s">
        <v>13884</v>
      </c>
      <c r="N478" s="648">
        <v>13693036848</v>
      </c>
      <c r="O478" s="648" t="s">
        <v>4526</v>
      </c>
      <c r="P478" s="651">
        <v>-1</v>
      </c>
      <c r="Q478" s="648" t="s">
        <v>13688</v>
      </c>
      <c r="R478" s="648" t="s">
        <v>12699</v>
      </c>
      <c r="S478" s="648" t="s">
        <v>12699</v>
      </c>
      <c r="T478" s="648" t="s">
        <v>12699</v>
      </c>
      <c r="U478" s="648" t="s">
        <v>14537</v>
      </c>
      <c r="V478" s="651">
        <v>-480</v>
      </c>
      <c r="W478" s="649">
        <v>45668</v>
      </c>
      <c r="X478" s="650">
        <v>0.426967592593428</v>
      </c>
      <c r="Y478" s="648" t="s">
        <v>12699</v>
      </c>
      <c r="Z478" s="648" t="s">
        <v>12699</v>
      </c>
      <c r="AA478" s="648" t="s">
        <v>12699</v>
      </c>
      <c r="AB478" s="648" t="s">
        <v>12699</v>
      </c>
    </row>
    <row r="479" spans="1:28" ht="24.75" hidden="1" customHeight="1">
      <c r="A479" s="662">
        <v>478</v>
      </c>
      <c r="B479" s="663" t="s">
        <v>13795</v>
      </c>
      <c r="C479" s="663">
        <v>981377312</v>
      </c>
      <c r="D479" s="664">
        <v>45668</v>
      </c>
      <c r="E479" s="665">
        <v>0.424594907406572</v>
      </c>
      <c r="F479" s="663" t="s">
        <v>13678</v>
      </c>
      <c r="G479" s="662">
        <v>2</v>
      </c>
      <c r="H479" s="663" t="s">
        <v>13679</v>
      </c>
      <c r="I479" s="666">
        <v>-928</v>
      </c>
      <c r="J479" s="666">
        <v>0</v>
      </c>
      <c r="K479" s="666">
        <v>0</v>
      </c>
      <c r="L479" s="666">
        <v>-928</v>
      </c>
      <c r="M479" s="663" t="s">
        <v>12963</v>
      </c>
      <c r="N479" s="663">
        <v>18601361956</v>
      </c>
      <c r="O479" s="663" t="s">
        <v>12699</v>
      </c>
      <c r="P479" s="663" t="s">
        <v>12699</v>
      </c>
      <c r="Q479" s="663" t="s">
        <v>12699</v>
      </c>
      <c r="R479" s="663" t="s">
        <v>12699</v>
      </c>
      <c r="S479" s="663" t="s">
        <v>12699</v>
      </c>
      <c r="T479" s="663" t="s">
        <v>12699</v>
      </c>
      <c r="U479" s="663" t="s">
        <v>12699</v>
      </c>
      <c r="V479" s="663" t="s">
        <v>12699</v>
      </c>
      <c r="W479" s="663" t="s">
        <v>12699</v>
      </c>
      <c r="X479" s="663" t="s">
        <v>12699</v>
      </c>
      <c r="Y479" s="663" t="s">
        <v>12699</v>
      </c>
      <c r="Z479" s="663" t="s">
        <v>12699</v>
      </c>
      <c r="AA479" s="663" t="s">
        <v>12699</v>
      </c>
      <c r="AB479" s="663" t="s">
        <v>12699</v>
      </c>
    </row>
    <row r="480" spans="1:28" ht="24.75" hidden="1" customHeight="1">
      <c r="A480" s="647">
        <v>479</v>
      </c>
      <c r="B480" s="648" t="s">
        <v>13677</v>
      </c>
      <c r="C480" s="648">
        <v>981380149</v>
      </c>
      <c r="D480" s="649">
        <v>45668</v>
      </c>
      <c r="E480" s="650">
        <v>0.424594907406572</v>
      </c>
      <c r="F480" s="648" t="s">
        <v>13678</v>
      </c>
      <c r="G480" s="647">
        <v>2</v>
      </c>
      <c r="H480" s="648" t="s">
        <v>13679</v>
      </c>
      <c r="I480" s="651">
        <v>-928</v>
      </c>
      <c r="J480" s="651">
        <v>-960</v>
      </c>
      <c r="K480" s="651">
        <v>0</v>
      </c>
      <c r="L480" s="651">
        <v>-32</v>
      </c>
      <c r="M480" s="648" t="s">
        <v>12963</v>
      </c>
      <c r="N480" s="648">
        <v>18601361956</v>
      </c>
      <c r="O480" s="648" t="s">
        <v>4526</v>
      </c>
      <c r="P480" s="651">
        <v>-2</v>
      </c>
      <c r="Q480" s="648" t="s">
        <v>13688</v>
      </c>
      <c r="R480" s="648" t="s">
        <v>12699</v>
      </c>
      <c r="S480" s="648" t="s">
        <v>12699</v>
      </c>
      <c r="T480" s="648" t="s">
        <v>12699</v>
      </c>
      <c r="U480" s="648" t="s">
        <v>14538</v>
      </c>
      <c r="V480" s="651">
        <v>-960</v>
      </c>
      <c r="W480" s="649">
        <v>45668</v>
      </c>
      <c r="X480" s="650">
        <v>0.424317129629344</v>
      </c>
      <c r="Y480" s="648" t="s">
        <v>12699</v>
      </c>
      <c r="Z480" s="648" t="s">
        <v>12699</v>
      </c>
      <c r="AA480" s="648" t="s">
        <v>12699</v>
      </c>
      <c r="AB480" s="648" t="s">
        <v>12699</v>
      </c>
    </row>
    <row r="481" spans="1:28" ht="24.75" hidden="1" customHeight="1">
      <c r="A481" s="647">
        <v>480</v>
      </c>
      <c r="B481" s="648" t="s">
        <v>13677</v>
      </c>
      <c r="C481" s="648">
        <v>981377257</v>
      </c>
      <c r="D481" s="649">
        <v>45668</v>
      </c>
      <c r="E481" s="650">
        <v>0.421956018519268</v>
      </c>
      <c r="F481" s="648" t="s">
        <v>14161</v>
      </c>
      <c r="G481" s="647">
        <v>1</v>
      </c>
      <c r="H481" s="648" t="s">
        <v>13679</v>
      </c>
      <c r="I481" s="651">
        <v>-808</v>
      </c>
      <c r="J481" s="651">
        <v>-828</v>
      </c>
      <c r="K481" s="651">
        <v>0</v>
      </c>
      <c r="L481" s="651">
        <v>-20</v>
      </c>
      <c r="M481" s="648" t="s">
        <v>14539</v>
      </c>
      <c r="N481" s="648">
        <v>13269032717</v>
      </c>
      <c r="O481" s="648" t="s">
        <v>4526</v>
      </c>
      <c r="P481" s="651">
        <v>-1</v>
      </c>
      <c r="Q481" s="648" t="s">
        <v>13688</v>
      </c>
      <c r="R481" s="648" t="s">
        <v>12699</v>
      </c>
      <c r="S481" s="648" t="s">
        <v>12699</v>
      </c>
      <c r="T481" s="648" t="s">
        <v>12699</v>
      </c>
      <c r="U481" s="648" t="s">
        <v>14540</v>
      </c>
      <c r="V481" s="651">
        <v>-828</v>
      </c>
      <c r="W481" s="649">
        <v>45668</v>
      </c>
      <c r="X481" s="650">
        <v>0.421863425926858</v>
      </c>
      <c r="Y481" s="648" t="s">
        <v>12699</v>
      </c>
      <c r="Z481" s="648" t="s">
        <v>12699</v>
      </c>
      <c r="AA481" s="648" t="s">
        <v>12699</v>
      </c>
      <c r="AB481" s="648" t="s">
        <v>12699</v>
      </c>
    </row>
    <row r="482" spans="1:28" ht="24.75" hidden="1" customHeight="1">
      <c r="A482" s="647">
        <v>481</v>
      </c>
      <c r="B482" s="648" t="s">
        <v>13677</v>
      </c>
      <c r="C482" s="648">
        <v>981344597</v>
      </c>
      <c r="D482" s="649">
        <v>45668</v>
      </c>
      <c r="E482" s="650">
        <v>0.377685185183509</v>
      </c>
      <c r="F482" s="648" t="s">
        <v>13716</v>
      </c>
      <c r="G482" s="647">
        <v>4</v>
      </c>
      <c r="H482" s="648" t="s">
        <v>13679</v>
      </c>
      <c r="I482" s="651">
        <v>-4088</v>
      </c>
      <c r="J482" s="651">
        <v>-4204</v>
      </c>
      <c r="K482" s="651">
        <v>0</v>
      </c>
      <c r="L482" s="651">
        <v>-116</v>
      </c>
      <c r="M482" s="648" t="s">
        <v>14194</v>
      </c>
      <c r="N482" s="648">
        <v>18210198199</v>
      </c>
      <c r="O482" s="648" t="s">
        <v>12699</v>
      </c>
      <c r="P482" s="648" t="s">
        <v>12699</v>
      </c>
      <c r="Q482" s="648" t="s">
        <v>12699</v>
      </c>
      <c r="R482" s="648" t="s">
        <v>12699</v>
      </c>
      <c r="S482" s="648" t="s">
        <v>12699</v>
      </c>
      <c r="T482" s="648" t="s">
        <v>12699</v>
      </c>
      <c r="U482" s="648" t="s">
        <v>14541</v>
      </c>
      <c r="V482" s="651">
        <v>-4204</v>
      </c>
      <c r="W482" s="649">
        <v>45668</v>
      </c>
      <c r="X482" s="650">
        <v>0.377476851852407</v>
      </c>
      <c r="Y482" s="648" t="s">
        <v>12699</v>
      </c>
      <c r="Z482" s="648" t="s">
        <v>12699</v>
      </c>
      <c r="AA482" s="648" t="s">
        <v>12699</v>
      </c>
      <c r="AB482" s="648" t="s">
        <v>12699</v>
      </c>
    </row>
    <row r="483" spans="1:28" ht="24.75" hidden="1" customHeight="1">
      <c r="A483" s="647">
        <v>482</v>
      </c>
      <c r="B483" s="648" t="s">
        <v>13677</v>
      </c>
      <c r="C483" s="648">
        <v>981349246</v>
      </c>
      <c r="D483" s="649">
        <v>45668</v>
      </c>
      <c r="E483" s="650">
        <v>0.357870370371529</v>
      </c>
      <c r="F483" s="648" t="s">
        <v>13696</v>
      </c>
      <c r="G483" s="647">
        <v>1</v>
      </c>
      <c r="H483" s="648" t="s">
        <v>13679</v>
      </c>
      <c r="I483" s="651">
        <v>-539</v>
      </c>
      <c r="J483" s="651">
        <v>-554</v>
      </c>
      <c r="K483" s="651">
        <v>0</v>
      </c>
      <c r="L483" s="651">
        <v>-15</v>
      </c>
      <c r="M483" s="648" t="s">
        <v>13888</v>
      </c>
      <c r="N483" s="648">
        <v>13581769117</v>
      </c>
      <c r="O483" s="648" t="s">
        <v>4526</v>
      </c>
      <c r="P483" s="651">
        <v>-1</v>
      </c>
      <c r="Q483" s="648" t="s">
        <v>13688</v>
      </c>
      <c r="R483" s="648" t="s">
        <v>12699</v>
      </c>
      <c r="S483" s="648" t="s">
        <v>12699</v>
      </c>
      <c r="T483" s="648" t="s">
        <v>12699</v>
      </c>
      <c r="U483" s="648" t="s">
        <v>14542</v>
      </c>
      <c r="V483" s="651">
        <v>-554</v>
      </c>
      <c r="W483" s="649">
        <v>45668</v>
      </c>
      <c r="X483" s="650">
        <v>0.357800925925403</v>
      </c>
      <c r="Y483" s="648" t="s">
        <v>12699</v>
      </c>
      <c r="Z483" s="648" t="s">
        <v>12699</v>
      </c>
      <c r="AA483" s="648" t="s">
        <v>12699</v>
      </c>
      <c r="AB483" s="648" t="s">
        <v>12699</v>
      </c>
    </row>
    <row r="484" spans="1:28" ht="24.75" hidden="1" customHeight="1">
      <c r="A484" s="647">
        <v>483</v>
      </c>
      <c r="B484" s="648" t="s">
        <v>13677</v>
      </c>
      <c r="C484" s="648">
        <v>981358010</v>
      </c>
      <c r="D484" s="649">
        <v>45668</v>
      </c>
      <c r="E484" s="650">
        <v>0.354513888887595</v>
      </c>
      <c r="F484" s="648" t="s">
        <v>13716</v>
      </c>
      <c r="G484" s="647">
        <v>1</v>
      </c>
      <c r="H484" s="648" t="s">
        <v>13679</v>
      </c>
      <c r="I484" s="651">
        <v>-1022</v>
      </c>
      <c r="J484" s="651">
        <v>-1051</v>
      </c>
      <c r="K484" s="651">
        <v>0</v>
      </c>
      <c r="L484" s="651">
        <v>-29</v>
      </c>
      <c r="M484" s="648" t="s">
        <v>13518</v>
      </c>
      <c r="N484" s="648">
        <v>13581727255</v>
      </c>
      <c r="O484" s="648" t="s">
        <v>4526</v>
      </c>
      <c r="P484" s="651">
        <v>-1</v>
      </c>
      <c r="Q484" s="648" t="s">
        <v>13688</v>
      </c>
      <c r="R484" s="648" t="s">
        <v>12699</v>
      </c>
      <c r="S484" s="648" t="s">
        <v>12699</v>
      </c>
      <c r="T484" s="648" t="s">
        <v>12699</v>
      </c>
      <c r="U484" s="648" t="s">
        <v>14543</v>
      </c>
      <c r="V484" s="651">
        <v>-1051</v>
      </c>
      <c r="W484" s="649">
        <v>45668</v>
      </c>
      <c r="X484" s="650">
        <v>0.354432870371966</v>
      </c>
      <c r="Y484" s="648" t="s">
        <v>12699</v>
      </c>
      <c r="Z484" s="648" t="s">
        <v>12699</v>
      </c>
      <c r="AA484" s="648" t="s">
        <v>12699</v>
      </c>
      <c r="AB484" s="648" t="s">
        <v>12699</v>
      </c>
    </row>
    <row r="485" spans="1:28" ht="24.75" hidden="1" customHeight="1">
      <c r="A485" s="647">
        <v>484</v>
      </c>
      <c r="B485" s="648" t="s">
        <v>13677</v>
      </c>
      <c r="C485" s="648">
        <v>981327045</v>
      </c>
      <c r="D485" s="649">
        <v>45667</v>
      </c>
      <c r="E485" s="650">
        <v>0.98285879629475</v>
      </c>
      <c r="F485" s="648" t="s">
        <v>13678</v>
      </c>
      <c r="G485" s="647">
        <v>1</v>
      </c>
      <c r="H485" s="648" t="s">
        <v>13679</v>
      </c>
      <c r="I485" s="651">
        <v>-464</v>
      </c>
      <c r="J485" s="651">
        <v>-480</v>
      </c>
      <c r="K485" s="651">
        <v>0</v>
      </c>
      <c r="L485" s="651">
        <v>-16</v>
      </c>
      <c r="M485" s="648" t="s">
        <v>13976</v>
      </c>
      <c r="N485" s="648">
        <v>13581762113</v>
      </c>
      <c r="O485" s="648" t="s">
        <v>4659</v>
      </c>
      <c r="P485" s="651">
        <v>-1</v>
      </c>
      <c r="Q485" s="648" t="s">
        <v>13688</v>
      </c>
      <c r="R485" s="648" t="s">
        <v>12699</v>
      </c>
      <c r="S485" s="648" t="s">
        <v>12699</v>
      </c>
      <c r="T485" s="648" t="s">
        <v>12699</v>
      </c>
      <c r="U485" s="648" t="s">
        <v>14544</v>
      </c>
      <c r="V485" s="651">
        <v>-480</v>
      </c>
      <c r="W485" s="649">
        <v>45667</v>
      </c>
      <c r="X485" s="650">
        <v>0.98277777777912</v>
      </c>
      <c r="Y485" s="648" t="s">
        <v>12699</v>
      </c>
      <c r="Z485" s="648" t="s">
        <v>12699</v>
      </c>
      <c r="AA485" s="648" t="s">
        <v>12699</v>
      </c>
      <c r="AB485" s="648" t="s">
        <v>12699</v>
      </c>
    </row>
    <row r="486" spans="1:28" ht="24.75" hidden="1" customHeight="1">
      <c r="A486" s="647">
        <v>485</v>
      </c>
      <c r="B486" s="648" t="s">
        <v>13677</v>
      </c>
      <c r="C486" s="648">
        <v>981268296</v>
      </c>
      <c r="D486" s="649">
        <v>45667</v>
      </c>
      <c r="E486" s="650">
        <v>0.841886574075034</v>
      </c>
      <c r="F486" s="648" t="s">
        <v>14526</v>
      </c>
      <c r="G486" s="647">
        <v>1</v>
      </c>
      <c r="H486" s="648" t="s">
        <v>13679</v>
      </c>
      <c r="I486" s="651">
        <v>-415</v>
      </c>
      <c r="J486" s="651">
        <v>-425</v>
      </c>
      <c r="K486" s="651">
        <v>0</v>
      </c>
      <c r="L486" s="651">
        <v>-10</v>
      </c>
      <c r="M486" s="648" t="s">
        <v>14545</v>
      </c>
      <c r="N486" s="648">
        <v>13559246663</v>
      </c>
      <c r="O486" s="648" t="s">
        <v>4526</v>
      </c>
      <c r="P486" s="651">
        <v>-1</v>
      </c>
      <c r="Q486" s="648" t="s">
        <v>13688</v>
      </c>
      <c r="R486" s="648" t="s">
        <v>12699</v>
      </c>
      <c r="S486" s="648" t="s">
        <v>12699</v>
      </c>
      <c r="T486" s="648" t="s">
        <v>12699</v>
      </c>
      <c r="U486" s="648" t="s">
        <v>14546</v>
      </c>
      <c r="V486" s="651">
        <v>-425</v>
      </c>
      <c r="W486" s="649">
        <v>45667</v>
      </c>
      <c r="X486" s="650">
        <v>0.841805555555766</v>
      </c>
      <c r="Y486" s="648" t="s">
        <v>12699</v>
      </c>
      <c r="Z486" s="648" t="s">
        <v>12699</v>
      </c>
      <c r="AA486" s="648" t="s">
        <v>12699</v>
      </c>
      <c r="AB486" s="648" t="s">
        <v>12699</v>
      </c>
    </row>
    <row r="487" spans="1:28" ht="24.75" hidden="1" customHeight="1">
      <c r="A487" s="662">
        <v>486</v>
      </c>
      <c r="B487" s="663" t="s">
        <v>13795</v>
      </c>
      <c r="C487" s="663">
        <v>981268276</v>
      </c>
      <c r="D487" s="664">
        <v>45667</v>
      </c>
      <c r="E487" s="665">
        <v>0.840555555554602</v>
      </c>
      <c r="F487" s="663" t="s">
        <v>14477</v>
      </c>
      <c r="G487" s="662">
        <v>1</v>
      </c>
      <c r="H487" s="663" t="s">
        <v>13679</v>
      </c>
      <c r="I487" s="666">
        <v>-180</v>
      </c>
      <c r="J487" s="666">
        <v>0</v>
      </c>
      <c r="K487" s="666">
        <v>0</v>
      </c>
      <c r="L487" s="666">
        <v>-180</v>
      </c>
      <c r="M487" s="663" t="s">
        <v>14547</v>
      </c>
      <c r="N487" s="663">
        <v>13910228351</v>
      </c>
      <c r="O487" s="663" t="s">
        <v>12699</v>
      </c>
      <c r="P487" s="663" t="s">
        <v>12699</v>
      </c>
      <c r="Q487" s="663" t="s">
        <v>12699</v>
      </c>
      <c r="R487" s="663" t="s">
        <v>12699</v>
      </c>
      <c r="S487" s="663" t="s">
        <v>12699</v>
      </c>
      <c r="T487" s="663" t="s">
        <v>12699</v>
      </c>
      <c r="U487" s="663" t="s">
        <v>12699</v>
      </c>
      <c r="V487" s="663" t="s">
        <v>12699</v>
      </c>
      <c r="W487" s="663" t="s">
        <v>12699</v>
      </c>
      <c r="X487" s="663" t="s">
        <v>12699</v>
      </c>
      <c r="Y487" s="663" t="s">
        <v>12699</v>
      </c>
      <c r="Z487" s="663" t="s">
        <v>12699</v>
      </c>
      <c r="AA487" s="663" t="s">
        <v>12699</v>
      </c>
      <c r="AB487" s="663" t="s">
        <v>12699</v>
      </c>
    </row>
    <row r="488" spans="1:28" ht="24.75" hidden="1" customHeight="1">
      <c r="A488" s="647">
        <v>487</v>
      </c>
      <c r="B488" s="648" t="s">
        <v>13677</v>
      </c>
      <c r="C488" s="648">
        <v>981243674</v>
      </c>
      <c r="D488" s="649">
        <v>45667</v>
      </c>
      <c r="E488" s="650">
        <v>0.801562500000728</v>
      </c>
      <c r="F488" s="648" t="s">
        <v>13696</v>
      </c>
      <c r="G488" s="647">
        <v>1</v>
      </c>
      <c r="H488" s="648" t="s">
        <v>13679</v>
      </c>
      <c r="I488" s="651">
        <v>-539</v>
      </c>
      <c r="J488" s="651">
        <v>-554</v>
      </c>
      <c r="K488" s="651">
        <v>0</v>
      </c>
      <c r="L488" s="651">
        <v>-15</v>
      </c>
      <c r="M488" s="648" t="s">
        <v>5349</v>
      </c>
      <c r="N488" s="648">
        <v>18601073389</v>
      </c>
      <c r="O488" s="648" t="s">
        <v>4659</v>
      </c>
      <c r="P488" s="651">
        <v>-1</v>
      </c>
      <c r="Q488" s="648" t="s">
        <v>13688</v>
      </c>
      <c r="R488" s="648" t="s">
        <v>12699</v>
      </c>
      <c r="S488" s="648" t="s">
        <v>12699</v>
      </c>
      <c r="T488" s="648" t="s">
        <v>12699</v>
      </c>
      <c r="U488" s="648" t="s">
        <v>14548</v>
      </c>
      <c r="V488" s="651">
        <v>-554</v>
      </c>
      <c r="W488" s="649">
        <v>45667</v>
      </c>
      <c r="X488" s="650">
        <v>0.801458333331539</v>
      </c>
      <c r="Y488" s="648" t="s">
        <v>12699</v>
      </c>
      <c r="Z488" s="648" t="s">
        <v>12699</v>
      </c>
      <c r="AA488" s="648" t="s">
        <v>12699</v>
      </c>
      <c r="AB488" s="648" t="s">
        <v>12699</v>
      </c>
    </row>
    <row r="489" spans="1:28" ht="24.75" hidden="1" customHeight="1">
      <c r="A489" s="647">
        <v>488</v>
      </c>
      <c r="B489" s="648" t="s">
        <v>13677</v>
      </c>
      <c r="C489" s="648">
        <v>981117059</v>
      </c>
      <c r="D489" s="649">
        <v>45667</v>
      </c>
      <c r="E489" s="650">
        <v>0.482696759259852</v>
      </c>
      <c r="F489" s="648" t="s">
        <v>13678</v>
      </c>
      <c r="G489" s="647">
        <v>2</v>
      </c>
      <c r="H489" s="648" t="s">
        <v>13679</v>
      </c>
      <c r="I489" s="651">
        <v>-834</v>
      </c>
      <c r="J489" s="651">
        <v>-866</v>
      </c>
      <c r="K489" s="651">
        <v>0</v>
      </c>
      <c r="L489" s="651">
        <v>-32</v>
      </c>
      <c r="M489" s="648" t="s">
        <v>13899</v>
      </c>
      <c r="N489" s="648">
        <v>17625009830</v>
      </c>
      <c r="O489" s="648" t="s">
        <v>4526</v>
      </c>
      <c r="P489" s="651">
        <v>-2</v>
      </c>
      <c r="Q489" s="648" t="s">
        <v>13688</v>
      </c>
      <c r="R489" s="648" t="s">
        <v>12699</v>
      </c>
      <c r="S489" s="648" t="s">
        <v>12699</v>
      </c>
      <c r="T489" s="648" t="s">
        <v>12699</v>
      </c>
      <c r="U489" s="648" t="s">
        <v>14549</v>
      </c>
      <c r="V489" s="651">
        <v>-866</v>
      </c>
      <c r="W489" s="649">
        <v>45667</v>
      </c>
      <c r="X489" s="650">
        <v>0.482187500001601</v>
      </c>
      <c r="Y489" s="648" t="s">
        <v>12699</v>
      </c>
      <c r="Z489" s="648" t="s">
        <v>12699</v>
      </c>
      <c r="AA489" s="648" t="s">
        <v>12699</v>
      </c>
      <c r="AB489" s="648" t="s">
        <v>12699</v>
      </c>
    </row>
    <row r="490" spans="1:28" ht="24.75" hidden="1" customHeight="1">
      <c r="A490" s="647">
        <v>489</v>
      </c>
      <c r="B490" s="648" t="s">
        <v>13677</v>
      </c>
      <c r="C490" s="648">
        <v>981114067</v>
      </c>
      <c r="D490" s="649">
        <v>45667</v>
      </c>
      <c r="E490" s="650">
        <v>0.48228009259401</v>
      </c>
      <c r="F490" s="648" t="s">
        <v>13686</v>
      </c>
      <c r="G490" s="647">
        <v>1</v>
      </c>
      <c r="H490" s="648" t="s">
        <v>13679</v>
      </c>
      <c r="I490" s="651">
        <v>-333</v>
      </c>
      <c r="J490" s="651">
        <v>-348</v>
      </c>
      <c r="K490" s="651">
        <v>0</v>
      </c>
      <c r="L490" s="651">
        <v>-15</v>
      </c>
      <c r="M490" s="648" t="s">
        <v>13888</v>
      </c>
      <c r="N490" s="648">
        <v>13581769117</v>
      </c>
      <c r="O490" s="648" t="s">
        <v>4526</v>
      </c>
      <c r="P490" s="651">
        <v>-1</v>
      </c>
      <c r="Q490" s="648" t="s">
        <v>13688</v>
      </c>
      <c r="R490" s="648" t="s">
        <v>12699</v>
      </c>
      <c r="S490" s="648" t="s">
        <v>12699</v>
      </c>
      <c r="T490" s="648" t="s">
        <v>12699</v>
      </c>
      <c r="U490" s="648" t="s">
        <v>14550</v>
      </c>
      <c r="V490" s="651">
        <v>-348</v>
      </c>
      <c r="W490" s="649">
        <v>45667</v>
      </c>
      <c r="X490" s="650">
        <v>0.482187500001601</v>
      </c>
      <c r="Y490" s="648" t="s">
        <v>12699</v>
      </c>
      <c r="Z490" s="648" t="s">
        <v>12699</v>
      </c>
      <c r="AA490" s="648" t="s">
        <v>12699</v>
      </c>
      <c r="AB490" s="648" t="s">
        <v>12699</v>
      </c>
    </row>
    <row r="491" spans="1:28" ht="24.75" hidden="1" customHeight="1">
      <c r="A491" s="647">
        <v>490</v>
      </c>
      <c r="B491" s="648" t="s">
        <v>13677</v>
      </c>
      <c r="C491" s="648">
        <v>981080458</v>
      </c>
      <c r="D491" s="649">
        <v>45667</v>
      </c>
      <c r="E491" s="650">
        <v>0.442870370370656</v>
      </c>
      <c r="F491" s="648" t="s">
        <v>13678</v>
      </c>
      <c r="G491" s="647">
        <v>1</v>
      </c>
      <c r="H491" s="648" t="s">
        <v>13679</v>
      </c>
      <c r="I491" s="651">
        <v>-417</v>
      </c>
      <c r="J491" s="651">
        <v>-433</v>
      </c>
      <c r="K491" s="651">
        <v>0</v>
      </c>
      <c r="L491" s="651">
        <v>-16</v>
      </c>
      <c r="M491" s="648" t="s">
        <v>12687</v>
      </c>
      <c r="N491" s="648">
        <v>13901254017</v>
      </c>
      <c r="O491" s="648" t="s">
        <v>4526</v>
      </c>
      <c r="P491" s="651">
        <v>-1</v>
      </c>
      <c r="Q491" s="648" t="s">
        <v>13688</v>
      </c>
      <c r="R491" s="648" t="s">
        <v>12699</v>
      </c>
      <c r="S491" s="648" t="s">
        <v>12699</v>
      </c>
      <c r="T491" s="648" t="s">
        <v>12699</v>
      </c>
      <c r="U491" s="648" t="s">
        <v>14551</v>
      </c>
      <c r="V491" s="651">
        <v>-433</v>
      </c>
      <c r="W491" s="649">
        <v>45667</v>
      </c>
      <c r="X491" s="650">
        <v>0.442754629628325</v>
      </c>
      <c r="Y491" s="648" t="s">
        <v>12699</v>
      </c>
      <c r="Z491" s="648" t="s">
        <v>12699</v>
      </c>
      <c r="AA491" s="648" t="s">
        <v>12699</v>
      </c>
      <c r="AB491" s="648" t="s">
        <v>12699</v>
      </c>
    </row>
    <row r="492" spans="1:28" ht="24.75" hidden="1" customHeight="1">
      <c r="A492" s="647">
        <v>491</v>
      </c>
      <c r="B492" s="648" t="s">
        <v>13677</v>
      </c>
      <c r="C492" s="648">
        <v>981020182</v>
      </c>
      <c r="D492" s="649">
        <v>45667</v>
      </c>
      <c r="E492" s="650">
        <v>0.340729166666279</v>
      </c>
      <c r="F492" s="648" t="s">
        <v>13696</v>
      </c>
      <c r="G492" s="647">
        <v>1</v>
      </c>
      <c r="H492" s="648" t="s">
        <v>13679</v>
      </c>
      <c r="I492" s="651">
        <v>-464</v>
      </c>
      <c r="J492" s="651">
        <v>-479</v>
      </c>
      <c r="K492" s="651">
        <v>0</v>
      </c>
      <c r="L492" s="651">
        <v>-15</v>
      </c>
      <c r="M492" s="648" t="s">
        <v>13518</v>
      </c>
      <c r="N492" s="648">
        <v>13581727255</v>
      </c>
      <c r="O492" s="648" t="s">
        <v>4526</v>
      </c>
      <c r="P492" s="651">
        <v>-1</v>
      </c>
      <c r="Q492" s="648" t="s">
        <v>13688</v>
      </c>
      <c r="R492" s="648" t="s">
        <v>12699</v>
      </c>
      <c r="S492" s="648" t="s">
        <v>12699</v>
      </c>
      <c r="T492" s="648" t="s">
        <v>12699</v>
      </c>
      <c r="U492" s="648" t="s">
        <v>14552</v>
      </c>
      <c r="V492" s="651">
        <v>-479</v>
      </c>
      <c r="W492" s="649">
        <v>45667</v>
      </c>
      <c r="X492" s="650">
        <v>0.340636574073869</v>
      </c>
      <c r="Y492" s="648" t="s">
        <v>12699</v>
      </c>
      <c r="Z492" s="648" t="s">
        <v>12699</v>
      </c>
      <c r="AA492" s="648" t="s">
        <v>12699</v>
      </c>
      <c r="AB492" s="648" t="s">
        <v>12699</v>
      </c>
    </row>
    <row r="493" spans="1:28" ht="24.75" hidden="1" customHeight="1">
      <c r="A493" s="662">
        <v>492</v>
      </c>
      <c r="B493" s="663" t="s">
        <v>13795</v>
      </c>
      <c r="C493" s="663">
        <v>980973106</v>
      </c>
      <c r="D493" s="664">
        <v>45666</v>
      </c>
      <c r="E493" s="665">
        <v>0.913530092591827</v>
      </c>
      <c r="F493" s="663" t="s">
        <v>14553</v>
      </c>
      <c r="G493" s="662">
        <v>1</v>
      </c>
      <c r="H493" s="663" t="s">
        <v>13679</v>
      </c>
      <c r="I493" s="666">
        <v>-156</v>
      </c>
      <c r="J493" s="666">
        <v>0</v>
      </c>
      <c r="K493" s="666">
        <v>0</v>
      </c>
      <c r="L493" s="666">
        <v>-156</v>
      </c>
      <c r="M493" s="663" t="s">
        <v>14547</v>
      </c>
      <c r="N493" s="663">
        <v>13910228351</v>
      </c>
      <c r="O493" s="663" t="s">
        <v>12699</v>
      </c>
      <c r="P493" s="663" t="s">
        <v>12699</v>
      </c>
      <c r="Q493" s="663" t="s">
        <v>12699</v>
      </c>
      <c r="R493" s="663" t="s">
        <v>12699</v>
      </c>
      <c r="S493" s="663" t="s">
        <v>12699</v>
      </c>
      <c r="T493" s="663" t="s">
        <v>12699</v>
      </c>
      <c r="U493" s="663" t="s">
        <v>12699</v>
      </c>
      <c r="V493" s="663" t="s">
        <v>12699</v>
      </c>
      <c r="W493" s="663" t="s">
        <v>12699</v>
      </c>
      <c r="X493" s="663" t="s">
        <v>12699</v>
      </c>
      <c r="Y493" s="663" t="s">
        <v>12699</v>
      </c>
      <c r="Z493" s="663" t="s">
        <v>12699</v>
      </c>
      <c r="AA493" s="663" t="s">
        <v>12699</v>
      </c>
      <c r="AB493" s="663" t="s">
        <v>12699</v>
      </c>
    </row>
    <row r="494" spans="1:28" ht="24.75" hidden="1" customHeight="1">
      <c r="A494" s="647">
        <v>493</v>
      </c>
      <c r="B494" s="648" t="s">
        <v>13677</v>
      </c>
      <c r="C494" s="648">
        <v>980911222</v>
      </c>
      <c r="D494" s="649">
        <v>45666</v>
      </c>
      <c r="E494" s="650">
        <v>0.775219907405699</v>
      </c>
      <c r="F494" s="648" t="s">
        <v>14554</v>
      </c>
      <c r="G494" s="647">
        <v>1</v>
      </c>
      <c r="H494" s="648" t="s">
        <v>13679</v>
      </c>
      <c r="I494" s="651">
        <v>-180</v>
      </c>
      <c r="J494" s="651">
        <v>-185</v>
      </c>
      <c r="K494" s="651">
        <v>0</v>
      </c>
      <c r="L494" s="651">
        <v>-5</v>
      </c>
      <c r="M494" s="648" t="s">
        <v>14519</v>
      </c>
      <c r="N494" s="648">
        <v>13662301087</v>
      </c>
      <c r="O494" s="648" t="s">
        <v>4526</v>
      </c>
      <c r="P494" s="651">
        <v>-1</v>
      </c>
      <c r="Q494" s="648" t="s">
        <v>13688</v>
      </c>
      <c r="R494" s="648" t="s">
        <v>12699</v>
      </c>
      <c r="S494" s="648" t="s">
        <v>12699</v>
      </c>
      <c r="T494" s="648" t="s">
        <v>12699</v>
      </c>
      <c r="U494" s="648" t="s">
        <v>14555</v>
      </c>
      <c r="V494" s="651">
        <v>-185</v>
      </c>
      <c r="W494" s="649">
        <v>45666</v>
      </c>
      <c r="X494" s="650">
        <v>0.77512731481329</v>
      </c>
      <c r="Y494" s="648" t="s">
        <v>12699</v>
      </c>
      <c r="Z494" s="648" t="s">
        <v>12699</v>
      </c>
      <c r="AA494" s="648" t="s">
        <v>12699</v>
      </c>
      <c r="AB494" s="648" t="s">
        <v>12699</v>
      </c>
    </row>
    <row r="495" spans="1:28" ht="24.75" hidden="1" customHeight="1">
      <c r="A495" s="647">
        <v>494</v>
      </c>
      <c r="B495" s="648" t="s">
        <v>13677</v>
      </c>
      <c r="C495" s="648">
        <v>980880554</v>
      </c>
      <c r="D495" s="649">
        <v>45666</v>
      </c>
      <c r="E495" s="650">
        <v>0.744803240741021</v>
      </c>
      <c r="F495" s="648" t="s">
        <v>14554</v>
      </c>
      <c r="G495" s="647">
        <v>1</v>
      </c>
      <c r="H495" s="648" t="s">
        <v>13679</v>
      </c>
      <c r="I495" s="651">
        <v>-180</v>
      </c>
      <c r="J495" s="651">
        <v>-185</v>
      </c>
      <c r="K495" s="651">
        <v>0</v>
      </c>
      <c r="L495" s="651">
        <v>-5</v>
      </c>
      <c r="M495" s="648" t="s">
        <v>13470</v>
      </c>
      <c r="N495" s="648">
        <v>13809887696</v>
      </c>
      <c r="O495" s="648" t="s">
        <v>4004</v>
      </c>
      <c r="P495" s="651">
        <v>-1</v>
      </c>
      <c r="Q495" s="648" t="s">
        <v>13688</v>
      </c>
      <c r="R495" s="648" t="s">
        <v>12699</v>
      </c>
      <c r="S495" s="648" t="s">
        <v>12699</v>
      </c>
      <c r="T495" s="648" t="s">
        <v>12699</v>
      </c>
      <c r="U495" s="648" t="s">
        <v>14556</v>
      </c>
      <c r="V495" s="651">
        <v>-185</v>
      </c>
      <c r="W495" s="649">
        <v>45666</v>
      </c>
      <c r="X495" s="650">
        <v>0.744641203702486</v>
      </c>
      <c r="Y495" s="648" t="s">
        <v>12699</v>
      </c>
      <c r="Z495" s="648" t="s">
        <v>12699</v>
      </c>
      <c r="AA495" s="648" t="s">
        <v>12699</v>
      </c>
      <c r="AB495" s="648" t="s">
        <v>12699</v>
      </c>
    </row>
    <row r="496" spans="1:28" ht="24.75" hidden="1" customHeight="1">
      <c r="A496" s="647">
        <v>495</v>
      </c>
      <c r="B496" s="648" t="s">
        <v>13677</v>
      </c>
      <c r="C496" s="648">
        <v>980835549</v>
      </c>
      <c r="D496" s="649">
        <v>45666</v>
      </c>
      <c r="E496" s="650">
        <v>0.702685185184237</v>
      </c>
      <c r="F496" s="648" t="s">
        <v>13678</v>
      </c>
      <c r="G496" s="647">
        <v>1</v>
      </c>
      <c r="H496" s="648" t="s">
        <v>13679</v>
      </c>
      <c r="I496" s="651">
        <v>-417</v>
      </c>
      <c r="J496" s="651">
        <v>-433</v>
      </c>
      <c r="K496" s="651">
        <v>0</v>
      </c>
      <c r="L496" s="651">
        <v>-16</v>
      </c>
      <c r="M496" s="648" t="s">
        <v>13866</v>
      </c>
      <c r="N496" s="648">
        <v>15110133454</v>
      </c>
      <c r="O496" s="648" t="s">
        <v>4659</v>
      </c>
      <c r="P496" s="651">
        <v>-1</v>
      </c>
      <c r="Q496" s="648" t="s">
        <v>13688</v>
      </c>
      <c r="R496" s="648" t="s">
        <v>12699</v>
      </c>
      <c r="S496" s="648" t="s">
        <v>12699</v>
      </c>
      <c r="T496" s="648" t="s">
        <v>12699</v>
      </c>
      <c r="U496" s="648" t="s">
        <v>14557</v>
      </c>
      <c r="V496" s="651">
        <v>-433</v>
      </c>
      <c r="W496" s="649">
        <v>45666</v>
      </c>
      <c r="X496" s="650">
        <v>0.701747685187002</v>
      </c>
      <c r="Y496" s="648" t="s">
        <v>12699</v>
      </c>
      <c r="Z496" s="648" t="s">
        <v>12699</v>
      </c>
      <c r="AA496" s="648" t="s">
        <v>12699</v>
      </c>
      <c r="AB496" s="648" t="s">
        <v>12699</v>
      </c>
    </row>
    <row r="497" spans="1:28" ht="24.75" hidden="1" customHeight="1">
      <c r="A497" s="652">
        <v>496</v>
      </c>
      <c r="B497" s="653" t="s">
        <v>13677</v>
      </c>
      <c r="C497" s="653">
        <v>980775414</v>
      </c>
      <c r="D497" s="654">
        <v>45666</v>
      </c>
      <c r="E497" s="655">
        <v>0.6167824074073</v>
      </c>
      <c r="F497" s="653" t="s">
        <v>13678</v>
      </c>
      <c r="G497" s="652">
        <v>1</v>
      </c>
      <c r="H497" s="653" t="s">
        <v>13700</v>
      </c>
      <c r="I497" s="656">
        <v>-464</v>
      </c>
      <c r="J497" s="656">
        <v>-480</v>
      </c>
      <c r="K497" s="656">
        <v>-480</v>
      </c>
      <c r="L497" s="656">
        <v>0</v>
      </c>
      <c r="M497" s="653" t="s">
        <v>13976</v>
      </c>
      <c r="N497" s="653">
        <v>13581762113</v>
      </c>
      <c r="O497" s="653" t="s">
        <v>12699</v>
      </c>
      <c r="P497" s="653" t="s">
        <v>12699</v>
      </c>
      <c r="Q497" s="653" t="s">
        <v>12699</v>
      </c>
      <c r="R497" s="653" t="s">
        <v>12699</v>
      </c>
      <c r="S497" s="653" t="s">
        <v>12699</v>
      </c>
      <c r="T497" s="653" t="s">
        <v>12699</v>
      </c>
      <c r="U497" s="653" t="s">
        <v>14558</v>
      </c>
      <c r="V497" s="656">
        <v>-480</v>
      </c>
      <c r="W497" s="654">
        <v>45666</v>
      </c>
      <c r="X497" s="655">
        <v>0.61668981481489</v>
      </c>
      <c r="Y497" s="653" t="s">
        <v>14559</v>
      </c>
      <c r="Z497" s="656">
        <v>-480</v>
      </c>
      <c r="AA497" s="654">
        <v>45668</v>
      </c>
      <c r="AB497" s="655">
        <v>0.509201388889778</v>
      </c>
    </row>
    <row r="498" spans="1:28" ht="24.75" hidden="1" customHeight="1">
      <c r="A498" s="647">
        <v>497</v>
      </c>
      <c r="B498" s="648" t="s">
        <v>13677</v>
      </c>
      <c r="C498" s="648">
        <v>980618178</v>
      </c>
      <c r="D498" s="649">
        <v>45666</v>
      </c>
      <c r="E498" s="650">
        <v>0.425439814815036</v>
      </c>
      <c r="F498" s="648" t="s">
        <v>13678</v>
      </c>
      <c r="G498" s="647">
        <v>3</v>
      </c>
      <c r="H498" s="648" t="s">
        <v>13679</v>
      </c>
      <c r="I498" s="651">
        <v>-1251</v>
      </c>
      <c r="J498" s="651">
        <v>-1299</v>
      </c>
      <c r="K498" s="651">
        <v>0</v>
      </c>
      <c r="L498" s="651">
        <v>-48</v>
      </c>
      <c r="M498" s="648" t="s">
        <v>5349</v>
      </c>
      <c r="N498" s="648">
        <v>13124724688</v>
      </c>
      <c r="O498" s="648" t="s">
        <v>4659</v>
      </c>
      <c r="P498" s="651">
        <v>-3</v>
      </c>
      <c r="Q498" s="648" t="s">
        <v>13688</v>
      </c>
      <c r="R498" s="648" t="s">
        <v>12699</v>
      </c>
      <c r="S498" s="648" t="s">
        <v>12699</v>
      </c>
      <c r="T498" s="648" t="s">
        <v>12699</v>
      </c>
      <c r="U498" s="648" t="s">
        <v>14560</v>
      </c>
      <c r="V498" s="651">
        <v>-1299</v>
      </c>
      <c r="W498" s="649">
        <v>45666</v>
      </c>
      <c r="X498" s="650">
        <v>0.425300925926422</v>
      </c>
      <c r="Y498" s="648" t="s">
        <v>12699</v>
      </c>
      <c r="Z498" s="648" t="s">
        <v>12699</v>
      </c>
      <c r="AA498" s="648" t="s">
        <v>12699</v>
      </c>
      <c r="AB498" s="648" t="s">
        <v>12699</v>
      </c>
    </row>
    <row r="499" spans="1:28" ht="24.75" hidden="1" customHeight="1">
      <c r="A499" s="647">
        <v>498</v>
      </c>
      <c r="B499" s="648" t="s">
        <v>13677</v>
      </c>
      <c r="C499" s="648">
        <v>980560403</v>
      </c>
      <c r="D499" s="649">
        <v>45666</v>
      </c>
      <c r="E499" s="650">
        <v>0.371736111112114</v>
      </c>
      <c r="F499" s="648" t="s">
        <v>13716</v>
      </c>
      <c r="G499" s="647">
        <v>1</v>
      </c>
      <c r="H499" s="648" t="s">
        <v>13679</v>
      </c>
      <c r="I499" s="651">
        <v>-873</v>
      </c>
      <c r="J499" s="651">
        <v>-902</v>
      </c>
      <c r="K499" s="651">
        <v>0</v>
      </c>
      <c r="L499" s="651">
        <v>-29</v>
      </c>
      <c r="M499" s="648" t="s">
        <v>5349</v>
      </c>
      <c r="N499" s="648">
        <v>18601073389</v>
      </c>
      <c r="O499" s="648" t="s">
        <v>4659</v>
      </c>
      <c r="P499" s="651">
        <v>-1</v>
      </c>
      <c r="Q499" s="648" t="s">
        <v>13688</v>
      </c>
      <c r="R499" s="648" t="s">
        <v>12699</v>
      </c>
      <c r="S499" s="648" t="s">
        <v>12699</v>
      </c>
      <c r="T499" s="648" t="s">
        <v>12699</v>
      </c>
      <c r="U499" s="648" t="s">
        <v>14561</v>
      </c>
      <c r="V499" s="651">
        <v>-902</v>
      </c>
      <c r="W499" s="649">
        <v>45666</v>
      </c>
      <c r="X499" s="650">
        <v>0.371655092592846</v>
      </c>
      <c r="Y499" s="648" t="s">
        <v>12699</v>
      </c>
      <c r="Z499" s="648" t="s">
        <v>12699</v>
      </c>
      <c r="AA499" s="648" t="s">
        <v>12699</v>
      </c>
      <c r="AB499" s="648" t="s">
        <v>12699</v>
      </c>
    </row>
    <row r="500" spans="1:28" ht="24.75" hidden="1" customHeight="1">
      <c r="A500" s="647">
        <v>499</v>
      </c>
      <c r="B500" s="648" t="s">
        <v>13677</v>
      </c>
      <c r="C500" s="648">
        <v>980495741</v>
      </c>
      <c r="D500" s="649">
        <v>45665</v>
      </c>
      <c r="E500" s="650">
        <v>0.913344907407009</v>
      </c>
      <c r="F500" s="648" t="s">
        <v>13716</v>
      </c>
      <c r="G500" s="647">
        <v>1</v>
      </c>
      <c r="H500" s="648" t="s">
        <v>13679</v>
      </c>
      <c r="I500" s="651">
        <v>-873</v>
      </c>
      <c r="J500" s="651">
        <v>-902</v>
      </c>
      <c r="K500" s="651">
        <v>0</v>
      </c>
      <c r="L500" s="651">
        <v>-29</v>
      </c>
      <c r="M500" s="648" t="s">
        <v>13470</v>
      </c>
      <c r="N500" s="648">
        <v>19875446893</v>
      </c>
      <c r="O500" s="648" t="s">
        <v>4004</v>
      </c>
      <c r="P500" s="651">
        <v>-1</v>
      </c>
      <c r="Q500" s="648" t="s">
        <v>13688</v>
      </c>
      <c r="R500" s="648" t="s">
        <v>12699</v>
      </c>
      <c r="S500" s="648" t="s">
        <v>12699</v>
      </c>
      <c r="T500" s="648" t="s">
        <v>12699</v>
      </c>
      <c r="U500" s="648" t="s">
        <v>14562</v>
      </c>
      <c r="V500" s="651">
        <v>-902</v>
      </c>
      <c r="W500" s="649">
        <v>45665</v>
      </c>
      <c r="X500" s="650">
        <v>0.913171296295332</v>
      </c>
      <c r="Y500" s="648" t="s">
        <v>12699</v>
      </c>
      <c r="Z500" s="648" t="s">
        <v>12699</v>
      </c>
      <c r="AA500" s="648" t="s">
        <v>12699</v>
      </c>
      <c r="AB500" s="648" t="s">
        <v>12699</v>
      </c>
    </row>
    <row r="501" spans="1:28" ht="24.75" hidden="1" customHeight="1">
      <c r="A501" s="662">
        <v>500</v>
      </c>
      <c r="B501" s="663" t="s">
        <v>13795</v>
      </c>
      <c r="C501" s="663">
        <v>980498300</v>
      </c>
      <c r="D501" s="664">
        <v>45665</v>
      </c>
      <c r="E501" s="665">
        <v>0.89271990740599</v>
      </c>
      <c r="F501" s="663" t="s">
        <v>14553</v>
      </c>
      <c r="G501" s="662">
        <v>1</v>
      </c>
      <c r="H501" s="663" t="s">
        <v>13679</v>
      </c>
      <c r="I501" s="666">
        <v>-156</v>
      </c>
      <c r="J501" s="666">
        <v>0</v>
      </c>
      <c r="K501" s="666">
        <v>0</v>
      </c>
      <c r="L501" s="666">
        <v>-156</v>
      </c>
      <c r="M501" s="663" t="s">
        <v>14547</v>
      </c>
      <c r="N501" s="663">
        <v>13910228351</v>
      </c>
      <c r="O501" s="663" t="s">
        <v>12699</v>
      </c>
      <c r="P501" s="663" t="s">
        <v>12699</v>
      </c>
      <c r="Q501" s="663" t="s">
        <v>12699</v>
      </c>
      <c r="R501" s="663" t="s">
        <v>12699</v>
      </c>
      <c r="S501" s="663" t="s">
        <v>12699</v>
      </c>
      <c r="T501" s="663" t="s">
        <v>12699</v>
      </c>
      <c r="U501" s="663" t="s">
        <v>12699</v>
      </c>
      <c r="V501" s="663" t="s">
        <v>12699</v>
      </c>
      <c r="W501" s="663" t="s">
        <v>12699</v>
      </c>
      <c r="X501" s="663" t="s">
        <v>12699</v>
      </c>
      <c r="Y501" s="663" t="s">
        <v>12699</v>
      </c>
      <c r="Z501" s="663" t="s">
        <v>12699</v>
      </c>
      <c r="AA501" s="663" t="s">
        <v>12699</v>
      </c>
      <c r="AB501" s="663" t="s">
        <v>12699</v>
      </c>
    </row>
    <row r="502" spans="1:28" ht="24.75" hidden="1" customHeight="1">
      <c r="A502" s="647">
        <v>501</v>
      </c>
      <c r="B502" s="648" t="s">
        <v>13677</v>
      </c>
      <c r="C502" s="648">
        <v>980441764</v>
      </c>
      <c r="D502" s="649">
        <v>45665</v>
      </c>
      <c r="E502" s="650">
        <v>0.7608101851838</v>
      </c>
      <c r="F502" s="648" t="s">
        <v>14526</v>
      </c>
      <c r="G502" s="647">
        <v>1</v>
      </c>
      <c r="H502" s="648" t="s">
        <v>13679</v>
      </c>
      <c r="I502" s="651">
        <v>-415</v>
      </c>
      <c r="J502" s="651">
        <v>-425</v>
      </c>
      <c r="K502" s="651">
        <v>0</v>
      </c>
      <c r="L502" s="651">
        <v>-10</v>
      </c>
      <c r="M502" s="648" t="s">
        <v>13470</v>
      </c>
      <c r="N502" s="648">
        <v>13809887696</v>
      </c>
      <c r="O502" s="648" t="s">
        <v>4004</v>
      </c>
      <c r="P502" s="651">
        <v>-1</v>
      </c>
      <c r="Q502" s="648" t="s">
        <v>13681</v>
      </c>
      <c r="R502" s="649">
        <v>45665</v>
      </c>
      <c r="S502" s="650">
        <v>0.764618055556639</v>
      </c>
      <c r="T502" s="648" t="s">
        <v>14563</v>
      </c>
      <c r="U502" s="648" t="s">
        <v>14564</v>
      </c>
      <c r="V502" s="651">
        <v>-425</v>
      </c>
      <c r="W502" s="649">
        <v>45665</v>
      </c>
      <c r="X502" s="650">
        <v>0.760682870371966</v>
      </c>
      <c r="Y502" s="648" t="s">
        <v>12699</v>
      </c>
      <c r="Z502" s="648" t="s">
        <v>12699</v>
      </c>
      <c r="AA502" s="648" t="s">
        <v>12699</v>
      </c>
      <c r="AB502" s="648" t="s">
        <v>12699</v>
      </c>
    </row>
    <row r="503" spans="1:28" ht="24.75" hidden="1" customHeight="1">
      <c r="A503" s="647">
        <v>502</v>
      </c>
      <c r="B503" s="648" t="s">
        <v>13677</v>
      </c>
      <c r="C503" s="648">
        <v>980284255</v>
      </c>
      <c r="D503" s="649">
        <v>45665</v>
      </c>
      <c r="E503" s="650">
        <v>0.358020833333285</v>
      </c>
      <c r="F503" s="648" t="s">
        <v>13686</v>
      </c>
      <c r="G503" s="647">
        <v>1</v>
      </c>
      <c r="H503" s="648" t="s">
        <v>13679</v>
      </c>
      <c r="I503" s="651">
        <v>-333</v>
      </c>
      <c r="J503" s="651">
        <v>-348</v>
      </c>
      <c r="K503" s="651">
        <v>0</v>
      </c>
      <c r="L503" s="651">
        <v>-15</v>
      </c>
      <c r="M503" s="648" t="s">
        <v>14565</v>
      </c>
      <c r="N503" s="648">
        <v>18301882465</v>
      </c>
      <c r="O503" s="648" t="s">
        <v>4526</v>
      </c>
      <c r="P503" s="651">
        <v>-1</v>
      </c>
      <c r="Q503" s="648" t="s">
        <v>13688</v>
      </c>
      <c r="R503" s="648" t="s">
        <v>12699</v>
      </c>
      <c r="S503" s="648" t="s">
        <v>12699</v>
      </c>
      <c r="T503" s="648" t="s">
        <v>12699</v>
      </c>
      <c r="U503" s="648" t="s">
        <v>14566</v>
      </c>
      <c r="V503" s="651">
        <v>-348</v>
      </c>
      <c r="W503" s="649">
        <v>45665</v>
      </c>
      <c r="X503" s="650">
        <v>0.357928240740876</v>
      </c>
      <c r="Y503" s="648" t="s">
        <v>12699</v>
      </c>
      <c r="Z503" s="648" t="s">
        <v>12699</v>
      </c>
      <c r="AA503" s="648" t="s">
        <v>12699</v>
      </c>
      <c r="AB503" s="648" t="s">
        <v>12699</v>
      </c>
    </row>
    <row r="504" spans="1:28" ht="24.75" hidden="1" customHeight="1">
      <c r="A504" s="647">
        <v>503</v>
      </c>
      <c r="B504" s="648" t="s">
        <v>13677</v>
      </c>
      <c r="C504" s="648">
        <v>980286162</v>
      </c>
      <c r="D504" s="649">
        <v>45665</v>
      </c>
      <c r="E504" s="650">
        <v>0.349537037036498</v>
      </c>
      <c r="F504" s="648" t="s">
        <v>13716</v>
      </c>
      <c r="G504" s="647">
        <v>1</v>
      </c>
      <c r="H504" s="648" t="s">
        <v>13679</v>
      </c>
      <c r="I504" s="651">
        <v>-873</v>
      </c>
      <c r="J504" s="651">
        <v>-902</v>
      </c>
      <c r="K504" s="651">
        <v>0</v>
      </c>
      <c r="L504" s="651">
        <v>-29</v>
      </c>
      <c r="M504" s="648" t="s">
        <v>13518</v>
      </c>
      <c r="N504" s="648">
        <v>13581727255</v>
      </c>
      <c r="O504" s="648" t="s">
        <v>4526</v>
      </c>
      <c r="P504" s="651">
        <v>-1</v>
      </c>
      <c r="Q504" s="648" t="s">
        <v>13688</v>
      </c>
      <c r="R504" s="648" t="s">
        <v>12699</v>
      </c>
      <c r="S504" s="648" t="s">
        <v>12699</v>
      </c>
      <c r="T504" s="648" t="s">
        <v>12699</v>
      </c>
      <c r="U504" s="648" t="s">
        <v>14567</v>
      </c>
      <c r="V504" s="651">
        <v>-902</v>
      </c>
      <c r="W504" s="649">
        <v>45665</v>
      </c>
      <c r="X504" s="650">
        <v>0.349444444444089</v>
      </c>
      <c r="Y504" s="648" t="s">
        <v>12699</v>
      </c>
      <c r="Z504" s="648" t="s">
        <v>12699</v>
      </c>
      <c r="AA504" s="648" t="s">
        <v>12699</v>
      </c>
      <c r="AB504" s="648" t="s">
        <v>12699</v>
      </c>
    </row>
    <row r="505" spans="1:28" ht="24.75" hidden="1" customHeight="1">
      <c r="A505" s="647">
        <v>504</v>
      </c>
      <c r="B505" s="648" t="s">
        <v>13677</v>
      </c>
      <c r="C505" s="648">
        <v>980284117</v>
      </c>
      <c r="D505" s="649">
        <v>45665</v>
      </c>
      <c r="E505" s="650">
        <v>0.337847222221171</v>
      </c>
      <c r="F505" s="648" t="s">
        <v>13696</v>
      </c>
      <c r="G505" s="647">
        <v>1</v>
      </c>
      <c r="H505" s="648" t="s">
        <v>13679</v>
      </c>
      <c r="I505" s="651">
        <v>-483</v>
      </c>
      <c r="J505" s="651">
        <v>-498</v>
      </c>
      <c r="K505" s="651">
        <v>0</v>
      </c>
      <c r="L505" s="651">
        <v>-15</v>
      </c>
      <c r="M505" s="648" t="s">
        <v>13990</v>
      </c>
      <c r="N505" s="648">
        <v>15801020411</v>
      </c>
      <c r="O505" s="648" t="s">
        <v>4526</v>
      </c>
      <c r="P505" s="651">
        <v>-1</v>
      </c>
      <c r="Q505" s="648" t="s">
        <v>13688</v>
      </c>
      <c r="R505" s="648" t="s">
        <v>12699</v>
      </c>
      <c r="S505" s="648" t="s">
        <v>12699</v>
      </c>
      <c r="T505" s="648" t="s">
        <v>12699</v>
      </c>
      <c r="U505" s="648" t="s">
        <v>14568</v>
      </c>
      <c r="V505" s="651">
        <v>-498</v>
      </c>
      <c r="W505" s="649">
        <v>45665</v>
      </c>
      <c r="X505" s="650">
        <v>0.337754629628762</v>
      </c>
      <c r="Y505" s="648" t="s">
        <v>12699</v>
      </c>
      <c r="Z505" s="648" t="s">
        <v>12699</v>
      </c>
      <c r="AA505" s="648" t="s">
        <v>12699</v>
      </c>
      <c r="AB505" s="648" t="s">
        <v>12699</v>
      </c>
    </row>
    <row r="506" spans="1:28" ht="24.75" hidden="1" customHeight="1">
      <c r="A506" s="647">
        <v>505</v>
      </c>
      <c r="B506" s="648" t="s">
        <v>13677</v>
      </c>
      <c r="C506" s="648">
        <v>980283052</v>
      </c>
      <c r="D506" s="649">
        <v>45665</v>
      </c>
      <c r="E506" s="650">
        <v>0.322430555555911</v>
      </c>
      <c r="F506" s="648" t="s">
        <v>13716</v>
      </c>
      <c r="G506" s="647">
        <v>1</v>
      </c>
      <c r="H506" s="648" t="s">
        <v>13679</v>
      </c>
      <c r="I506" s="651">
        <v>-1022</v>
      </c>
      <c r="J506" s="651">
        <v>-1051</v>
      </c>
      <c r="K506" s="651">
        <v>0</v>
      </c>
      <c r="L506" s="651">
        <v>-29</v>
      </c>
      <c r="M506" s="648" t="s">
        <v>14569</v>
      </c>
      <c r="N506" s="648">
        <v>18801164812</v>
      </c>
      <c r="O506" s="648" t="s">
        <v>4526</v>
      </c>
      <c r="P506" s="651">
        <v>-1</v>
      </c>
      <c r="Q506" s="648" t="s">
        <v>13688</v>
      </c>
      <c r="R506" s="648" t="s">
        <v>12699</v>
      </c>
      <c r="S506" s="648" t="s">
        <v>12699</v>
      </c>
      <c r="T506" s="648" t="s">
        <v>12699</v>
      </c>
      <c r="U506" s="648" t="s">
        <v>14570</v>
      </c>
      <c r="V506" s="651">
        <v>-1051</v>
      </c>
      <c r="W506" s="649">
        <v>45665</v>
      </c>
      <c r="X506" s="650">
        <v>0.322291666667297</v>
      </c>
      <c r="Y506" s="648" t="s">
        <v>12699</v>
      </c>
      <c r="Z506" s="648" t="s">
        <v>12699</v>
      </c>
      <c r="AA506" s="648" t="s">
        <v>12699</v>
      </c>
      <c r="AB506" s="648" t="s">
        <v>12699</v>
      </c>
    </row>
    <row r="507" spans="1:28" ht="24.75" hidden="1" customHeight="1">
      <c r="A507" s="647">
        <v>506</v>
      </c>
      <c r="B507" s="648" t="s">
        <v>13677</v>
      </c>
      <c r="C507" s="648">
        <v>980286032</v>
      </c>
      <c r="D507" s="649">
        <v>45665</v>
      </c>
      <c r="E507" s="650">
        <v>0.320011574072851</v>
      </c>
      <c r="F507" s="648" t="s">
        <v>13716</v>
      </c>
      <c r="G507" s="647">
        <v>2</v>
      </c>
      <c r="H507" s="648" t="s">
        <v>13679</v>
      </c>
      <c r="I507" s="651">
        <v>-2044</v>
      </c>
      <c r="J507" s="651">
        <v>-2102</v>
      </c>
      <c r="K507" s="651">
        <v>0</v>
      </c>
      <c r="L507" s="651">
        <v>-58</v>
      </c>
      <c r="M507" s="648" t="s">
        <v>13978</v>
      </c>
      <c r="N507" s="648">
        <v>13911302956</v>
      </c>
      <c r="O507" s="648" t="s">
        <v>4526</v>
      </c>
      <c r="P507" s="651">
        <v>-2</v>
      </c>
      <c r="Q507" s="648" t="s">
        <v>13688</v>
      </c>
      <c r="R507" s="648" t="s">
        <v>12699</v>
      </c>
      <c r="S507" s="648" t="s">
        <v>12699</v>
      </c>
      <c r="T507" s="648" t="s">
        <v>12699</v>
      </c>
      <c r="U507" s="648" t="s">
        <v>14571</v>
      </c>
      <c r="V507" s="651">
        <v>-2102</v>
      </c>
      <c r="W507" s="649">
        <v>45665</v>
      </c>
      <c r="X507" s="650">
        <v>0.319895833334158</v>
      </c>
      <c r="Y507" s="648" t="s">
        <v>12699</v>
      </c>
      <c r="Z507" s="648" t="s">
        <v>12699</v>
      </c>
      <c r="AA507" s="648" t="s">
        <v>12699</v>
      </c>
      <c r="AB507" s="648" t="s">
        <v>12699</v>
      </c>
    </row>
    <row r="508" spans="1:28" ht="24.75" hidden="1" customHeight="1">
      <c r="A508" s="647">
        <v>507</v>
      </c>
      <c r="B508" s="648" t="s">
        <v>13677</v>
      </c>
      <c r="C508" s="648">
        <v>980214248</v>
      </c>
      <c r="D508" s="649">
        <v>45664</v>
      </c>
      <c r="E508" s="650">
        <v>0.797673611112259</v>
      </c>
      <c r="F508" s="648" t="s">
        <v>14161</v>
      </c>
      <c r="G508" s="647">
        <v>1</v>
      </c>
      <c r="H508" s="648" t="s">
        <v>13679</v>
      </c>
      <c r="I508" s="651">
        <v>-696</v>
      </c>
      <c r="J508" s="651">
        <v>-716</v>
      </c>
      <c r="K508" s="651">
        <v>0</v>
      </c>
      <c r="L508" s="651">
        <v>-20</v>
      </c>
      <c r="M508" s="648" t="s">
        <v>14545</v>
      </c>
      <c r="N508" s="648">
        <v>13559246663</v>
      </c>
      <c r="O508" s="648" t="s">
        <v>4526</v>
      </c>
      <c r="P508" s="651">
        <v>-1</v>
      </c>
      <c r="Q508" s="648" t="s">
        <v>13688</v>
      </c>
      <c r="R508" s="648" t="s">
        <v>12699</v>
      </c>
      <c r="S508" s="648" t="s">
        <v>12699</v>
      </c>
      <c r="T508" s="648" t="s">
        <v>12699</v>
      </c>
      <c r="U508" s="648" t="s">
        <v>14572</v>
      </c>
      <c r="V508" s="651">
        <v>-716</v>
      </c>
      <c r="W508" s="649">
        <v>45664</v>
      </c>
      <c r="X508" s="650">
        <v>0.79758101851985</v>
      </c>
      <c r="Y508" s="648" t="s">
        <v>12699</v>
      </c>
      <c r="Z508" s="648" t="s">
        <v>12699</v>
      </c>
      <c r="AA508" s="648" t="s">
        <v>12699</v>
      </c>
      <c r="AB508" s="648" t="s">
        <v>12699</v>
      </c>
    </row>
    <row r="509" spans="1:28" ht="24.75" hidden="1" customHeight="1">
      <c r="A509" s="647">
        <v>508</v>
      </c>
      <c r="B509" s="648" t="s">
        <v>13677</v>
      </c>
      <c r="C509" s="648">
        <v>980216213</v>
      </c>
      <c r="D509" s="649">
        <v>45664</v>
      </c>
      <c r="E509" s="650">
        <v>0.797094907407882</v>
      </c>
      <c r="F509" s="648" t="s">
        <v>13716</v>
      </c>
      <c r="G509" s="647">
        <v>1</v>
      </c>
      <c r="H509" s="648" t="s">
        <v>13679</v>
      </c>
      <c r="I509" s="651">
        <v>-1022</v>
      </c>
      <c r="J509" s="651">
        <v>-1051</v>
      </c>
      <c r="K509" s="651">
        <v>0</v>
      </c>
      <c r="L509" s="651">
        <v>-29</v>
      </c>
      <c r="M509" s="648" t="s">
        <v>14545</v>
      </c>
      <c r="N509" s="648">
        <v>13559246663</v>
      </c>
      <c r="O509" s="648" t="s">
        <v>4526</v>
      </c>
      <c r="P509" s="651">
        <v>-1</v>
      </c>
      <c r="Q509" s="648" t="s">
        <v>13688</v>
      </c>
      <c r="R509" s="648" t="s">
        <v>12699</v>
      </c>
      <c r="S509" s="648" t="s">
        <v>12699</v>
      </c>
      <c r="T509" s="648" t="s">
        <v>12699</v>
      </c>
      <c r="U509" s="648" t="s">
        <v>14573</v>
      </c>
      <c r="V509" s="651">
        <v>-1051</v>
      </c>
      <c r="W509" s="649">
        <v>45664</v>
      </c>
      <c r="X509" s="650">
        <v>0.797013888888614</v>
      </c>
      <c r="Y509" s="648" t="s">
        <v>12699</v>
      </c>
      <c r="Z509" s="648" t="s">
        <v>12699</v>
      </c>
      <c r="AA509" s="648" t="s">
        <v>12699</v>
      </c>
      <c r="AB509" s="648" t="s">
        <v>12699</v>
      </c>
    </row>
    <row r="510" spans="1:28" ht="24.75" hidden="1" customHeight="1">
      <c r="A510" s="647">
        <v>509</v>
      </c>
      <c r="B510" s="648" t="s">
        <v>13677</v>
      </c>
      <c r="C510" s="648">
        <v>980194790</v>
      </c>
      <c r="D510" s="649">
        <v>45664</v>
      </c>
      <c r="E510" s="650">
        <v>0.762256944442925</v>
      </c>
      <c r="F510" s="648" t="s">
        <v>14554</v>
      </c>
      <c r="G510" s="647">
        <v>1</v>
      </c>
      <c r="H510" s="648" t="s">
        <v>13679</v>
      </c>
      <c r="I510" s="651">
        <v>-180</v>
      </c>
      <c r="J510" s="651">
        <v>-185</v>
      </c>
      <c r="K510" s="651">
        <v>0</v>
      </c>
      <c r="L510" s="651">
        <v>-5</v>
      </c>
      <c r="M510" s="648" t="s">
        <v>13530</v>
      </c>
      <c r="N510" s="648">
        <v>13801203026</v>
      </c>
      <c r="O510" s="648" t="s">
        <v>12699</v>
      </c>
      <c r="P510" s="648" t="s">
        <v>12699</v>
      </c>
      <c r="Q510" s="648" t="s">
        <v>12699</v>
      </c>
      <c r="R510" s="648" t="s">
        <v>12699</v>
      </c>
      <c r="S510" s="648" t="s">
        <v>12699</v>
      </c>
      <c r="T510" s="648" t="s">
        <v>12699</v>
      </c>
      <c r="U510" s="648" t="s">
        <v>14574</v>
      </c>
      <c r="V510" s="651">
        <v>-185</v>
      </c>
      <c r="W510" s="649">
        <v>45664</v>
      </c>
      <c r="X510" s="650">
        <v>0.762175925927295</v>
      </c>
      <c r="Y510" s="648" t="s">
        <v>12699</v>
      </c>
      <c r="Z510" s="648" t="s">
        <v>12699</v>
      </c>
      <c r="AA510" s="648" t="s">
        <v>12699</v>
      </c>
      <c r="AB510" s="648" t="s">
        <v>12699</v>
      </c>
    </row>
    <row r="511" spans="1:28" ht="24.75" hidden="1" customHeight="1">
      <c r="A511" s="647">
        <v>510</v>
      </c>
      <c r="B511" s="648" t="s">
        <v>13677</v>
      </c>
      <c r="C511" s="648">
        <v>980099473</v>
      </c>
      <c r="D511" s="649">
        <v>45664</v>
      </c>
      <c r="E511" s="650">
        <v>0.491874999999709</v>
      </c>
      <c r="F511" s="648" t="s">
        <v>14161</v>
      </c>
      <c r="G511" s="647">
        <v>1</v>
      </c>
      <c r="H511" s="648" t="s">
        <v>13679</v>
      </c>
      <c r="I511" s="651">
        <v>-696</v>
      </c>
      <c r="J511" s="651">
        <v>-716</v>
      </c>
      <c r="K511" s="651">
        <v>0</v>
      </c>
      <c r="L511" s="651">
        <v>-20</v>
      </c>
      <c r="M511" s="648" t="s">
        <v>13757</v>
      </c>
      <c r="N511" s="648">
        <v>18001370703</v>
      </c>
      <c r="O511" s="648" t="s">
        <v>4526</v>
      </c>
      <c r="P511" s="651">
        <v>-1</v>
      </c>
      <c r="Q511" s="648" t="s">
        <v>13688</v>
      </c>
      <c r="R511" s="648" t="s">
        <v>12699</v>
      </c>
      <c r="S511" s="648" t="s">
        <v>12699</v>
      </c>
      <c r="T511" s="648" t="s">
        <v>12699</v>
      </c>
      <c r="U511" s="648" t="s">
        <v>14575</v>
      </c>
      <c r="V511" s="651">
        <v>-716</v>
      </c>
      <c r="W511" s="649">
        <v>45664</v>
      </c>
      <c r="X511" s="650">
        <v>0.491712962961174</v>
      </c>
      <c r="Y511" s="648" t="s">
        <v>12699</v>
      </c>
      <c r="Z511" s="648" t="s">
        <v>12699</v>
      </c>
      <c r="AA511" s="648" t="s">
        <v>12699</v>
      </c>
      <c r="AB511" s="648" t="s">
        <v>12699</v>
      </c>
    </row>
    <row r="512" spans="1:28" ht="24.75" hidden="1" customHeight="1">
      <c r="A512" s="647">
        <v>511</v>
      </c>
      <c r="B512" s="648" t="s">
        <v>13677</v>
      </c>
      <c r="C512" s="648">
        <v>980069755</v>
      </c>
      <c r="D512" s="649">
        <v>45664</v>
      </c>
      <c r="E512" s="650">
        <v>0.431712962963502</v>
      </c>
      <c r="F512" s="648" t="s">
        <v>13716</v>
      </c>
      <c r="G512" s="647">
        <v>1</v>
      </c>
      <c r="H512" s="648" t="s">
        <v>13679</v>
      </c>
      <c r="I512" s="651">
        <v>-873</v>
      </c>
      <c r="J512" s="651">
        <v>-902</v>
      </c>
      <c r="K512" s="651">
        <v>0</v>
      </c>
      <c r="L512" s="651">
        <v>-29</v>
      </c>
      <c r="M512" s="648" t="s">
        <v>5349</v>
      </c>
      <c r="N512" s="648">
        <v>18601073389</v>
      </c>
      <c r="O512" s="648" t="s">
        <v>4659</v>
      </c>
      <c r="P512" s="651">
        <v>-1</v>
      </c>
      <c r="Q512" s="648" t="s">
        <v>13681</v>
      </c>
      <c r="R512" s="649">
        <v>45664</v>
      </c>
      <c r="S512" s="650">
        <v>0.435439814813435</v>
      </c>
      <c r="T512" s="648" t="s">
        <v>14576</v>
      </c>
      <c r="U512" s="648" t="s">
        <v>14577</v>
      </c>
      <c r="V512" s="651">
        <v>-902</v>
      </c>
      <c r="W512" s="649">
        <v>45664</v>
      </c>
      <c r="X512" s="650">
        <v>0.431631944444234</v>
      </c>
      <c r="Y512" s="648" t="s">
        <v>12699</v>
      </c>
      <c r="Z512" s="648" t="s">
        <v>12699</v>
      </c>
      <c r="AA512" s="648" t="s">
        <v>12699</v>
      </c>
      <c r="AB512" s="648" t="s">
        <v>12699</v>
      </c>
    </row>
    <row r="513" spans="1:28" ht="24.75" hidden="1" customHeight="1">
      <c r="A513" s="647">
        <v>512</v>
      </c>
      <c r="B513" s="648" t="s">
        <v>13677</v>
      </c>
      <c r="C513" s="648">
        <v>980028908</v>
      </c>
      <c r="D513" s="649">
        <v>45664</v>
      </c>
      <c r="E513" s="650">
        <v>0.366712962961174</v>
      </c>
      <c r="F513" s="648" t="s">
        <v>13686</v>
      </c>
      <c r="G513" s="647">
        <v>1</v>
      </c>
      <c r="H513" s="648" t="s">
        <v>13679</v>
      </c>
      <c r="I513" s="651">
        <v>-333</v>
      </c>
      <c r="J513" s="651">
        <v>-348</v>
      </c>
      <c r="K513" s="651">
        <v>0</v>
      </c>
      <c r="L513" s="651">
        <v>-15</v>
      </c>
      <c r="M513" s="648" t="s">
        <v>13888</v>
      </c>
      <c r="N513" s="648">
        <v>13581769117</v>
      </c>
      <c r="O513" s="648" t="s">
        <v>4526</v>
      </c>
      <c r="P513" s="651">
        <v>-1</v>
      </c>
      <c r="Q513" s="648" t="s">
        <v>13688</v>
      </c>
      <c r="R513" s="648" t="s">
        <v>12699</v>
      </c>
      <c r="S513" s="648" t="s">
        <v>12699</v>
      </c>
      <c r="T513" s="648" t="s">
        <v>12699</v>
      </c>
      <c r="U513" s="648" t="s">
        <v>14578</v>
      </c>
      <c r="V513" s="651">
        <v>-348</v>
      </c>
      <c r="W513" s="649">
        <v>45664</v>
      </c>
      <c r="X513" s="650">
        <v>0.366608796295623</v>
      </c>
      <c r="Y513" s="648" t="s">
        <v>12699</v>
      </c>
      <c r="Z513" s="648" t="s">
        <v>12699</v>
      </c>
      <c r="AA513" s="648" t="s">
        <v>12699</v>
      </c>
      <c r="AB513" s="648" t="s">
        <v>12699</v>
      </c>
    </row>
    <row r="514" spans="1:28" ht="24.75" hidden="1" customHeight="1">
      <c r="A514" s="647">
        <v>513</v>
      </c>
      <c r="B514" s="648" t="s">
        <v>13677</v>
      </c>
      <c r="C514" s="648">
        <v>979837969</v>
      </c>
      <c r="D514" s="649">
        <v>45663</v>
      </c>
      <c r="E514" s="650">
        <v>0.432592592591391</v>
      </c>
      <c r="F514" s="648" t="s">
        <v>13686</v>
      </c>
      <c r="G514" s="647">
        <v>1</v>
      </c>
      <c r="H514" s="648" t="s">
        <v>13679</v>
      </c>
      <c r="I514" s="651">
        <v>-333</v>
      </c>
      <c r="J514" s="651">
        <v>-348</v>
      </c>
      <c r="K514" s="651">
        <v>0</v>
      </c>
      <c r="L514" s="651">
        <v>-15</v>
      </c>
      <c r="M514" s="648" t="s">
        <v>14579</v>
      </c>
      <c r="N514" s="648">
        <v>13121095525</v>
      </c>
      <c r="O514" s="648" t="s">
        <v>4004</v>
      </c>
      <c r="P514" s="651">
        <v>-1</v>
      </c>
      <c r="Q514" s="648" t="s">
        <v>13681</v>
      </c>
      <c r="R514" s="649">
        <v>45663</v>
      </c>
      <c r="S514" s="650">
        <v>0.456967592592264</v>
      </c>
      <c r="T514" s="648" t="s">
        <v>14580</v>
      </c>
      <c r="U514" s="648" t="s">
        <v>14581</v>
      </c>
      <c r="V514" s="651">
        <v>-348</v>
      </c>
      <c r="W514" s="649">
        <v>45663</v>
      </c>
      <c r="X514" s="650">
        <v>0.432499999998981</v>
      </c>
      <c r="Y514" s="648" t="s">
        <v>12699</v>
      </c>
      <c r="Z514" s="648" t="s">
        <v>12699</v>
      </c>
      <c r="AA514" s="648" t="s">
        <v>12699</v>
      </c>
      <c r="AB514" s="648" t="s">
        <v>12699</v>
      </c>
    </row>
    <row r="515" spans="1:28" ht="24.75" hidden="1" customHeight="1">
      <c r="A515" s="647">
        <v>514</v>
      </c>
      <c r="B515" s="648" t="s">
        <v>13677</v>
      </c>
      <c r="C515" s="648">
        <v>979813000</v>
      </c>
      <c r="D515" s="649">
        <v>45663</v>
      </c>
      <c r="E515" s="650">
        <v>0.121261574073287</v>
      </c>
      <c r="F515" s="648" t="s">
        <v>13678</v>
      </c>
      <c r="G515" s="647">
        <v>1</v>
      </c>
      <c r="H515" s="648" t="s">
        <v>13679</v>
      </c>
      <c r="I515" s="651">
        <v>-417</v>
      </c>
      <c r="J515" s="651">
        <v>-433</v>
      </c>
      <c r="K515" s="651">
        <v>0</v>
      </c>
      <c r="L515" s="651">
        <v>-16</v>
      </c>
      <c r="M515" s="648" t="s">
        <v>13888</v>
      </c>
      <c r="N515" s="648">
        <v>13581769117</v>
      </c>
      <c r="O515" s="648" t="s">
        <v>4526</v>
      </c>
      <c r="P515" s="651">
        <v>-1</v>
      </c>
      <c r="Q515" s="648" t="s">
        <v>13688</v>
      </c>
      <c r="R515" s="648" t="s">
        <v>12699</v>
      </c>
      <c r="S515" s="648" t="s">
        <v>12699</v>
      </c>
      <c r="T515" s="648" t="s">
        <v>12699</v>
      </c>
      <c r="U515" s="648" t="s">
        <v>14582</v>
      </c>
      <c r="V515" s="651">
        <v>-433</v>
      </c>
      <c r="W515" s="649">
        <v>45663</v>
      </c>
      <c r="X515" s="650">
        <v>0.121157407407736</v>
      </c>
      <c r="Y515" s="648" t="s">
        <v>12699</v>
      </c>
      <c r="Z515" s="648" t="s">
        <v>12699</v>
      </c>
      <c r="AA515" s="648" t="s">
        <v>12699</v>
      </c>
      <c r="AB515" s="648" t="s">
        <v>12699</v>
      </c>
    </row>
    <row r="516" spans="1:28" ht="24.75" hidden="1" customHeight="1">
      <c r="A516" s="647">
        <v>515</v>
      </c>
      <c r="B516" s="648" t="s">
        <v>13677</v>
      </c>
      <c r="C516" s="648">
        <v>979767918</v>
      </c>
      <c r="D516" s="649">
        <v>45662</v>
      </c>
      <c r="E516" s="650">
        <v>0.769895833334886</v>
      </c>
      <c r="F516" s="648" t="s">
        <v>14554</v>
      </c>
      <c r="G516" s="647">
        <v>1</v>
      </c>
      <c r="H516" s="648" t="s">
        <v>13679</v>
      </c>
      <c r="I516" s="651">
        <v>-180</v>
      </c>
      <c r="J516" s="651">
        <v>-185</v>
      </c>
      <c r="K516" s="651">
        <v>0</v>
      </c>
      <c r="L516" s="651">
        <v>-5</v>
      </c>
      <c r="M516" s="648" t="s">
        <v>14519</v>
      </c>
      <c r="N516" s="648">
        <v>13662301087</v>
      </c>
      <c r="O516" s="648" t="s">
        <v>4526</v>
      </c>
      <c r="P516" s="651">
        <v>-1</v>
      </c>
      <c r="Q516" s="648" t="s">
        <v>13688</v>
      </c>
      <c r="R516" s="648" t="s">
        <v>12699</v>
      </c>
      <c r="S516" s="648" t="s">
        <v>12699</v>
      </c>
      <c r="T516" s="648" t="s">
        <v>12699</v>
      </c>
      <c r="U516" s="648" t="s">
        <v>14583</v>
      </c>
      <c r="V516" s="651">
        <v>-185</v>
      </c>
      <c r="W516" s="649">
        <v>45662</v>
      </c>
      <c r="X516" s="650">
        <v>0.769780092592555</v>
      </c>
      <c r="Y516" s="648" t="s">
        <v>12699</v>
      </c>
      <c r="Z516" s="648" t="s">
        <v>12699</v>
      </c>
      <c r="AA516" s="648" t="s">
        <v>12699</v>
      </c>
      <c r="AB516" s="648" t="s">
        <v>12699</v>
      </c>
    </row>
    <row r="517" spans="1:28" ht="24.75" hidden="1" customHeight="1">
      <c r="A517" s="647">
        <v>516</v>
      </c>
      <c r="B517" s="648" t="s">
        <v>13677</v>
      </c>
      <c r="C517" s="648">
        <v>979770242</v>
      </c>
      <c r="D517" s="649">
        <v>45662</v>
      </c>
      <c r="E517" s="650">
        <v>0.747245370370365</v>
      </c>
      <c r="F517" s="648" t="s">
        <v>14526</v>
      </c>
      <c r="G517" s="647">
        <v>1</v>
      </c>
      <c r="H517" s="648" t="s">
        <v>13679</v>
      </c>
      <c r="I517" s="651">
        <v>-415</v>
      </c>
      <c r="J517" s="651">
        <v>-425</v>
      </c>
      <c r="K517" s="651">
        <v>0</v>
      </c>
      <c r="L517" s="651">
        <v>-10</v>
      </c>
      <c r="M517" s="648" t="s">
        <v>14584</v>
      </c>
      <c r="N517" s="648">
        <v>15263434588</v>
      </c>
      <c r="O517" s="648" t="s">
        <v>4526</v>
      </c>
      <c r="P517" s="651">
        <v>-1</v>
      </c>
      <c r="Q517" s="648" t="s">
        <v>13688</v>
      </c>
      <c r="R517" s="648" t="s">
        <v>12699</v>
      </c>
      <c r="S517" s="648" t="s">
        <v>12699</v>
      </c>
      <c r="T517" s="648" t="s">
        <v>12699</v>
      </c>
      <c r="U517" s="648" t="s">
        <v>14585</v>
      </c>
      <c r="V517" s="651">
        <v>-425</v>
      </c>
      <c r="W517" s="649">
        <v>45662</v>
      </c>
      <c r="X517" s="650">
        <v>0.747141203704814</v>
      </c>
      <c r="Y517" s="648" t="s">
        <v>12699</v>
      </c>
      <c r="Z517" s="648" t="s">
        <v>12699</v>
      </c>
      <c r="AA517" s="648" t="s">
        <v>12699</v>
      </c>
      <c r="AB517" s="648" t="s">
        <v>12699</v>
      </c>
    </row>
    <row r="518" spans="1:28" ht="24.75" hidden="1" customHeight="1">
      <c r="A518" s="652">
        <v>517</v>
      </c>
      <c r="B518" s="653" t="s">
        <v>13677</v>
      </c>
      <c r="C518" s="653">
        <v>979703164</v>
      </c>
      <c r="D518" s="654">
        <v>45662</v>
      </c>
      <c r="E518" s="655">
        <v>0.529699074075325</v>
      </c>
      <c r="F518" s="653" t="s">
        <v>13716</v>
      </c>
      <c r="G518" s="652">
        <v>2</v>
      </c>
      <c r="H518" s="653" t="s">
        <v>13700</v>
      </c>
      <c r="I518" s="656">
        <v>-1968</v>
      </c>
      <c r="J518" s="656">
        <v>-2026</v>
      </c>
      <c r="K518" s="656" t="s">
        <v>14300</v>
      </c>
      <c r="L518" s="656">
        <v>0</v>
      </c>
      <c r="M518" s="653" t="s">
        <v>14194</v>
      </c>
      <c r="N518" s="653">
        <v>18210198199</v>
      </c>
      <c r="O518" s="653" t="s">
        <v>12699</v>
      </c>
      <c r="P518" s="653" t="s">
        <v>12699</v>
      </c>
      <c r="Q518" s="653" t="s">
        <v>12699</v>
      </c>
      <c r="R518" s="653" t="s">
        <v>12699</v>
      </c>
      <c r="S518" s="653" t="s">
        <v>12699</v>
      </c>
      <c r="T518" s="653" t="s">
        <v>12699</v>
      </c>
      <c r="U518" s="653" t="s">
        <v>14586</v>
      </c>
      <c r="V518" s="656">
        <v>-2026</v>
      </c>
      <c r="W518" s="654">
        <v>45662</v>
      </c>
      <c r="X518" s="655">
        <v>0.529594907406136</v>
      </c>
      <c r="Y518" s="653" t="s">
        <v>14587</v>
      </c>
      <c r="Z518" s="656" t="s">
        <v>14300</v>
      </c>
      <c r="AA518" s="654">
        <v>45668</v>
      </c>
      <c r="AB518" s="655">
        <v>0.388749999998254</v>
      </c>
    </row>
    <row r="519" spans="1:28" ht="24.75" hidden="1" customHeight="1">
      <c r="A519" s="652">
        <v>518</v>
      </c>
      <c r="B519" s="653" t="s">
        <v>13677</v>
      </c>
      <c r="C519" s="653">
        <v>979694451</v>
      </c>
      <c r="D519" s="654">
        <v>45662</v>
      </c>
      <c r="E519" s="655">
        <v>0.529328703702049</v>
      </c>
      <c r="F519" s="653" t="s">
        <v>13716</v>
      </c>
      <c r="G519" s="652">
        <v>2</v>
      </c>
      <c r="H519" s="653" t="s">
        <v>13700</v>
      </c>
      <c r="I519" s="656">
        <v>-1968</v>
      </c>
      <c r="J519" s="656">
        <v>-2026</v>
      </c>
      <c r="K519" s="656" t="s">
        <v>14300</v>
      </c>
      <c r="L519" s="656">
        <v>0</v>
      </c>
      <c r="M519" s="653" t="s">
        <v>14194</v>
      </c>
      <c r="N519" s="653">
        <v>18210198199</v>
      </c>
      <c r="O519" s="653" t="s">
        <v>12699</v>
      </c>
      <c r="P519" s="653" t="s">
        <v>12699</v>
      </c>
      <c r="Q519" s="653" t="s">
        <v>12699</v>
      </c>
      <c r="R519" s="653" t="s">
        <v>12699</v>
      </c>
      <c r="S519" s="653" t="s">
        <v>12699</v>
      </c>
      <c r="T519" s="653" t="s">
        <v>12699</v>
      </c>
      <c r="U519" s="653" t="s">
        <v>14588</v>
      </c>
      <c r="V519" s="656">
        <v>-2026</v>
      </c>
      <c r="W519" s="654">
        <v>45662</v>
      </c>
      <c r="X519" s="655">
        <v>0.529224537036498</v>
      </c>
      <c r="Y519" s="653" t="s">
        <v>14589</v>
      </c>
      <c r="Z519" s="656" t="s">
        <v>14300</v>
      </c>
      <c r="AA519" s="654">
        <v>45668</v>
      </c>
      <c r="AB519" s="655">
        <v>0.388495370370947</v>
      </c>
    </row>
    <row r="520" spans="1:28" ht="24.75" hidden="1" customHeight="1">
      <c r="A520" s="647">
        <v>519</v>
      </c>
      <c r="B520" s="648" t="s">
        <v>13677</v>
      </c>
      <c r="C520" s="648">
        <v>979686486</v>
      </c>
      <c r="D520" s="649">
        <v>45662</v>
      </c>
      <c r="E520" s="650">
        <v>0.519629629630799</v>
      </c>
      <c r="F520" s="648" t="s">
        <v>14590</v>
      </c>
      <c r="G520" s="647">
        <v>2</v>
      </c>
      <c r="H520" s="648" t="s">
        <v>13679</v>
      </c>
      <c r="I520" s="651">
        <v>-880</v>
      </c>
      <c r="J520" s="651">
        <v>-920</v>
      </c>
      <c r="K520" s="651">
        <v>0</v>
      </c>
      <c r="L520" s="651">
        <v>-40</v>
      </c>
      <c r="M520" s="648" t="s">
        <v>13518</v>
      </c>
      <c r="N520" s="648">
        <v>13501172547</v>
      </c>
      <c r="O520" s="648" t="s">
        <v>12699</v>
      </c>
      <c r="P520" s="648" t="s">
        <v>12699</v>
      </c>
      <c r="Q520" s="648" t="s">
        <v>12699</v>
      </c>
      <c r="R520" s="648" t="s">
        <v>12699</v>
      </c>
      <c r="S520" s="648" t="s">
        <v>12699</v>
      </c>
      <c r="T520" s="648" t="s">
        <v>12699</v>
      </c>
      <c r="U520" s="648" t="s">
        <v>14591</v>
      </c>
      <c r="V520" s="651">
        <v>-920</v>
      </c>
      <c r="W520" s="649">
        <v>45662</v>
      </c>
      <c r="X520" s="650">
        <v>0.51952546296161</v>
      </c>
      <c r="Y520" s="648" t="s">
        <v>12699</v>
      </c>
      <c r="Z520" s="648" t="s">
        <v>12699</v>
      </c>
      <c r="AA520" s="648" t="s">
        <v>12699</v>
      </c>
      <c r="AB520" s="648" t="s">
        <v>12699</v>
      </c>
    </row>
    <row r="521" spans="1:28" ht="24.75" hidden="1" customHeight="1">
      <c r="A521" s="647">
        <v>520</v>
      </c>
      <c r="B521" s="648" t="s">
        <v>13677</v>
      </c>
      <c r="C521" s="648">
        <v>979648295</v>
      </c>
      <c r="D521" s="649">
        <v>45662</v>
      </c>
      <c r="E521" s="650">
        <v>0.383587962962338</v>
      </c>
      <c r="F521" s="648" t="s">
        <v>13686</v>
      </c>
      <c r="G521" s="647">
        <v>1</v>
      </c>
      <c r="H521" s="648" t="s">
        <v>13679</v>
      </c>
      <c r="I521" s="651">
        <v>-380</v>
      </c>
      <c r="J521" s="651">
        <v>-395</v>
      </c>
      <c r="K521" s="651">
        <v>0</v>
      </c>
      <c r="L521" s="651">
        <v>-15</v>
      </c>
      <c r="M521" s="648" t="s">
        <v>14018</v>
      </c>
      <c r="N521" s="648">
        <v>13650213241</v>
      </c>
      <c r="O521" s="648" t="s">
        <v>4526</v>
      </c>
      <c r="P521" s="651">
        <v>-1</v>
      </c>
      <c r="Q521" s="648" t="s">
        <v>13688</v>
      </c>
      <c r="R521" s="648" t="s">
        <v>12699</v>
      </c>
      <c r="S521" s="648" t="s">
        <v>12699</v>
      </c>
      <c r="T521" s="648" t="s">
        <v>12699</v>
      </c>
      <c r="U521" s="648" t="s">
        <v>14592</v>
      </c>
      <c r="V521" s="651">
        <v>-395</v>
      </c>
      <c r="W521" s="649">
        <v>45662</v>
      </c>
      <c r="X521" s="650">
        <v>0.383437500000582</v>
      </c>
      <c r="Y521" s="648" t="s">
        <v>12699</v>
      </c>
      <c r="Z521" s="648" t="s">
        <v>12699</v>
      </c>
      <c r="AA521" s="648" t="s">
        <v>12699</v>
      </c>
      <c r="AB521" s="648" t="s">
        <v>12699</v>
      </c>
    </row>
    <row r="522" spans="1:28" ht="24.75" hidden="1" customHeight="1">
      <c r="A522" s="647">
        <v>521</v>
      </c>
      <c r="B522" s="648" t="s">
        <v>13677</v>
      </c>
      <c r="C522" s="648">
        <v>979646448</v>
      </c>
      <c r="D522" s="649">
        <v>45662</v>
      </c>
      <c r="E522" s="650">
        <v>0.37450231481489</v>
      </c>
      <c r="F522" s="648" t="s">
        <v>13686</v>
      </c>
      <c r="G522" s="647">
        <v>1</v>
      </c>
      <c r="H522" s="648" t="s">
        <v>13679</v>
      </c>
      <c r="I522" s="651">
        <v>-380</v>
      </c>
      <c r="J522" s="651">
        <v>-395</v>
      </c>
      <c r="K522" s="651">
        <v>0</v>
      </c>
      <c r="L522" s="651">
        <v>-15</v>
      </c>
      <c r="M522" s="648" t="s">
        <v>13748</v>
      </c>
      <c r="N522" s="648">
        <v>18618335329</v>
      </c>
      <c r="O522" s="648" t="s">
        <v>4526</v>
      </c>
      <c r="P522" s="651">
        <v>-1</v>
      </c>
      <c r="Q522" s="648" t="s">
        <v>13688</v>
      </c>
      <c r="R522" s="648" t="s">
        <v>12699</v>
      </c>
      <c r="S522" s="648" t="s">
        <v>12699</v>
      </c>
      <c r="T522" s="648" t="s">
        <v>12699</v>
      </c>
      <c r="U522" s="648" t="s">
        <v>14593</v>
      </c>
      <c r="V522" s="651">
        <v>-395</v>
      </c>
      <c r="W522" s="649">
        <v>45662</v>
      </c>
      <c r="X522" s="650">
        <v>0.374409722222481</v>
      </c>
      <c r="Y522" s="648" t="s">
        <v>12699</v>
      </c>
      <c r="Z522" s="648" t="s">
        <v>12699</v>
      </c>
      <c r="AA522" s="648" t="s">
        <v>12699</v>
      </c>
      <c r="AB522" s="648" t="s">
        <v>12699</v>
      </c>
    </row>
    <row r="523" spans="1:28" ht="24.75" hidden="1" customHeight="1">
      <c r="A523" s="647">
        <v>522</v>
      </c>
      <c r="B523" s="648" t="s">
        <v>13677</v>
      </c>
      <c r="C523" s="648">
        <v>979647120</v>
      </c>
      <c r="D523" s="649">
        <v>45662</v>
      </c>
      <c r="E523" s="650">
        <v>0.356053240739129</v>
      </c>
      <c r="F523" s="648" t="s">
        <v>13678</v>
      </c>
      <c r="G523" s="647">
        <v>1</v>
      </c>
      <c r="H523" s="648" t="s">
        <v>13679</v>
      </c>
      <c r="I523" s="651">
        <v>-455</v>
      </c>
      <c r="J523" s="651">
        <v>-471</v>
      </c>
      <c r="K523" s="651">
        <v>0</v>
      </c>
      <c r="L523" s="651">
        <v>-16</v>
      </c>
      <c r="M523" s="648" t="s">
        <v>14594</v>
      </c>
      <c r="N523" s="648">
        <v>13522987254</v>
      </c>
      <c r="O523" s="648" t="s">
        <v>4004</v>
      </c>
      <c r="P523" s="651">
        <v>-1</v>
      </c>
      <c r="Q523" s="648" t="s">
        <v>13688</v>
      </c>
      <c r="R523" s="648" t="s">
        <v>12699</v>
      </c>
      <c r="S523" s="648" t="s">
        <v>12699</v>
      </c>
      <c r="T523" s="648" t="s">
        <v>12699</v>
      </c>
      <c r="U523" s="648" t="s">
        <v>14595</v>
      </c>
      <c r="V523" s="651">
        <v>-471</v>
      </c>
      <c r="W523" s="649">
        <v>45662</v>
      </c>
      <c r="X523" s="650">
        <v>0.355752314815618</v>
      </c>
      <c r="Y523" s="648" t="s">
        <v>12699</v>
      </c>
      <c r="Z523" s="648" t="s">
        <v>12699</v>
      </c>
      <c r="AA523" s="648" t="s">
        <v>12699</v>
      </c>
      <c r="AB523" s="648" t="s">
        <v>12699</v>
      </c>
    </row>
    <row r="524" spans="1:28" ht="24.75" hidden="1" customHeight="1">
      <c r="A524" s="647">
        <v>523</v>
      </c>
      <c r="B524" s="648" t="s">
        <v>13677</v>
      </c>
      <c r="C524" s="648">
        <v>979624853</v>
      </c>
      <c r="D524" s="649">
        <v>45662</v>
      </c>
      <c r="E524" s="650">
        <v>0.349236111109349</v>
      </c>
      <c r="F524" s="648" t="s">
        <v>14161</v>
      </c>
      <c r="G524" s="647">
        <v>1</v>
      </c>
      <c r="H524" s="648" t="s">
        <v>13679</v>
      </c>
      <c r="I524" s="651">
        <v>-780</v>
      </c>
      <c r="J524" s="651">
        <v>-800</v>
      </c>
      <c r="K524" s="651">
        <v>0</v>
      </c>
      <c r="L524" s="651">
        <v>-20</v>
      </c>
      <c r="M524" s="648" t="s">
        <v>14191</v>
      </c>
      <c r="N524" s="648">
        <v>13581621391</v>
      </c>
      <c r="O524" s="648" t="s">
        <v>4004</v>
      </c>
      <c r="P524" s="651">
        <v>-1</v>
      </c>
      <c r="Q524" s="648" t="s">
        <v>13681</v>
      </c>
      <c r="R524" s="649">
        <v>45662</v>
      </c>
      <c r="S524" s="650">
        <v>0.350729166668316</v>
      </c>
      <c r="T524" s="648" t="s">
        <v>14596</v>
      </c>
      <c r="U524" s="648" t="s">
        <v>14597</v>
      </c>
      <c r="V524" s="651">
        <v>-800</v>
      </c>
      <c r="W524" s="649">
        <v>45662</v>
      </c>
      <c r="X524" s="650">
        <v>0.349143518516939</v>
      </c>
      <c r="Y524" s="648" t="s">
        <v>12699</v>
      </c>
      <c r="Z524" s="648" t="s">
        <v>12699</v>
      </c>
      <c r="AA524" s="648" t="s">
        <v>12699</v>
      </c>
      <c r="AB524" s="648" t="s">
        <v>12699</v>
      </c>
    </row>
    <row r="525" spans="1:28" ht="24.75" hidden="1" customHeight="1">
      <c r="A525" s="647">
        <v>524</v>
      </c>
      <c r="B525" s="648" t="s">
        <v>13677</v>
      </c>
      <c r="C525" s="648">
        <v>979566585</v>
      </c>
      <c r="D525" s="649">
        <v>45661</v>
      </c>
      <c r="E525" s="650">
        <v>0.761539351853571</v>
      </c>
      <c r="F525" s="648" t="s">
        <v>14526</v>
      </c>
      <c r="G525" s="647">
        <v>1</v>
      </c>
      <c r="H525" s="648" t="s">
        <v>13679</v>
      </c>
      <c r="I525" s="651">
        <v>-415</v>
      </c>
      <c r="J525" s="651">
        <v>-425</v>
      </c>
      <c r="K525" s="651">
        <v>0</v>
      </c>
      <c r="L525" s="651">
        <v>-10</v>
      </c>
      <c r="M525" s="648" t="s">
        <v>13461</v>
      </c>
      <c r="N525" s="648">
        <v>18630927937</v>
      </c>
      <c r="O525" s="648" t="s">
        <v>4526</v>
      </c>
      <c r="P525" s="651">
        <v>-1</v>
      </c>
      <c r="Q525" s="648" t="s">
        <v>13688</v>
      </c>
      <c r="R525" s="648" t="s">
        <v>12699</v>
      </c>
      <c r="S525" s="648" t="s">
        <v>12699</v>
      </c>
      <c r="T525" s="648" t="s">
        <v>12699</v>
      </c>
      <c r="U525" s="648" t="s">
        <v>14598</v>
      </c>
      <c r="V525" s="651">
        <v>-425</v>
      </c>
      <c r="W525" s="649">
        <v>45661</v>
      </c>
      <c r="X525" s="650">
        <v>0.761400462961319</v>
      </c>
      <c r="Y525" s="648" t="s">
        <v>12699</v>
      </c>
      <c r="Z525" s="648" t="s">
        <v>12699</v>
      </c>
      <c r="AA525" s="648" t="s">
        <v>12699</v>
      </c>
      <c r="AB525" s="648" t="s">
        <v>12699</v>
      </c>
    </row>
    <row r="526" spans="1:28" ht="24.75" hidden="1" customHeight="1">
      <c r="A526" s="647">
        <v>525</v>
      </c>
      <c r="B526" s="648" t="s">
        <v>13677</v>
      </c>
      <c r="C526" s="648">
        <v>979555808</v>
      </c>
      <c r="D526" s="649">
        <v>45661</v>
      </c>
      <c r="E526" s="650">
        <v>0.733090277779411</v>
      </c>
      <c r="F526" s="648" t="s">
        <v>14554</v>
      </c>
      <c r="G526" s="647">
        <v>1</v>
      </c>
      <c r="H526" s="648" t="s">
        <v>13679</v>
      </c>
      <c r="I526" s="651">
        <v>-180</v>
      </c>
      <c r="J526" s="651">
        <v>-185</v>
      </c>
      <c r="K526" s="651">
        <v>0</v>
      </c>
      <c r="L526" s="651">
        <v>-5</v>
      </c>
      <c r="M526" s="648" t="s">
        <v>14599</v>
      </c>
      <c r="N526" s="648">
        <v>15186851261</v>
      </c>
      <c r="O526" s="648" t="s">
        <v>4526</v>
      </c>
      <c r="P526" s="651">
        <v>-1</v>
      </c>
      <c r="Q526" s="648" t="s">
        <v>13688</v>
      </c>
      <c r="R526" s="648" t="s">
        <v>12699</v>
      </c>
      <c r="S526" s="648" t="s">
        <v>12699</v>
      </c>
      <c r="T526" s="648" t="s">
        <v>12699</v>
      </c>
      <c r="U526" s="648" t="s">
        <v>14600</v>
      </c>
      <c r="V526" s="651">
        <v>-185</v>
      </c>
      <c r="W526" s="649">
        <v>45661</v>
      </c>
      <c r="X526" s="650">
        <v>0.732997685187002</v>
      </c>
      <c r="Y526" s="648" t="s">
        <v>12699</v>
      </c>
      <c r="Z526" s="648" t="s">
        <v>12699</v>
      </c>
      <c r="AA526" s="648" t="s">
        <v>12699</v>
      </c>
      <c r="AB526" s="648" t="s">
        <v>12699</v>
      </c>
    </row>
    <row r="527" spans="1:28" ht="24.75" hidden="1" customHeight="1">
      <c r="A527" s="647">
        <v>526</v>
      </c>
      <c r="B527" s="648" t="s">
        <v>13677</v>
      </c>
      <c r="C527" s="648">
        <v>979498004</v>
      </c>
      <c r="D527" s="649">
        <v>45661</v>
      </c>
      <c r="E527" s="650">
        <v>0.562395833334449</v>
      </c>
      <c r="F527" s="648" t="s">
        <v>14554</v>
      </c>
      <c r="G527" s="647">
        <v>1</v>
      </c>
      <c r="H527" s="648" t="s">
        <v>13679</v>
      </c>
      <c r="I527" s="651">
        <v>-180</v>
      </c>
      <c r="J527" s="651">
        <v>-185</v>
      </c>
      <c r="K527" s="651">
        <v>0</v>
      </c>
      <c r="L527" s="651">
        <v>-5</v>
      </c>
      <c r="M527" s="648" t="s">
        <v>13748</v>
      </c>
      <c r="N527" s="648">
        <v>18618335329</v>
      </c>
      <c r="O527" s="648" t="s">
        <v>4526</v>
      </c>
      <c r="P527" s="651">
        <v>-1</v>
      </c>
      <c r="Q527" s="648" t="s">
        <v>13688</v>
      </c>
      <c r="R527" s="648" t="s">
        <v>12699</v>
      </c>
      <c r="S527" s="648" t="s">
        <v>12699</v>
      </c>
      <c r="T527" s="648" t="s">
        <v>12699</v>
      </c>
      <c r="U527" s="648" t="s">
        <v>14601</v>
      </c>
      <c r="V527" s="651">
        <v>-185</v>
      </c>
      <c r="W527" s="649">
        <v>45661</v>
      </c>
      <c r="X527" s="650">
        <v>0.562314814815181</v>
      </c>
      <c r="Y527" s="648" t="s">
        <v>12699</v>
      </c>
      <c r="Z527" s="648" t="s">
        <v>12699</v>
      </c>
      <c r="AA527" s="648" t="s">
        <v>12699</v>
      </c>
      <c r="AB527" s="648" t="s">
        <v>12699</v>
      </c>
    </row>
    <row r="528" spans="1:28" ht="24.75" hidden="1" customHeight="1">
      <c r="A528" s="647">
        <v>527</v>
      </c>
      <c r="B528" s="648" t="s">
        <v>13677</v>
      </c>
      <c r="C528" s="648">
        <v>979457909</v>
      </c>
      <c r="D528" s="649">
        <v>45661</v>
      </c>
      <c r="E528" s="650">
        <v>0.494768518517958</v>
      </c>
      <c r="F528" s="648" t="s">
        <v>13686</v>
      </c>
      <c r="G528" s="647">
        <v>1</v>
      </c>
      <c r="H528" s="648" t="s">
        <v>13679</v>
      </c>
      <c r="I528" s="651">
        <v>-380</v>
      </c>
      <c r="J528" s="651">
        <v>-395</v>
      </c>
      <c r="K528" s="651">
        <v>0</v>
      </c>
      <c r="L528" s="651">
        <v>-15</v>
      </c>
      <c r="M528" s="648" t="s">
        <v>14096</v>
      </c>
      <c r="N528" s="648">
        <v>13911583877</v>
      </c>
      <c r="O528" s="648" t="s">
        <v>4526</v>
      </c>
      <c r="P528" s="651">
        <v>-1</v>
      </c>
      <c r="Q528" s="648" t="s">
        <v>13688</v>
      </c>
      <c r="R528" s="648" t="s">
        <v>12699</v>
      </c>
      <c r="S528" s="648" t="s">
        <v>12699</v>
      </c>
      <c r="T528" s="648" t="s">
        <v>12699</v>
      </c>
      <c r="U528" s="648" t="s">
        <v>14602</v>
      </c>
      <c r="V528" s="651">
        <v>-395</v>
      </c>
      <c r="W528" s="649">
        <v>45661</v>
      </c>
      <c r="X528" s="650">
        <v>0.494594907406281</v>
      </c>
      <c r="Y528" s="648" t="s">
        <v>12699</v>
      </c>
      <c r="Z528" s="648" t="s">
        <v>12699</v>
      </c>
      <c r="AA528" s="648" t="s">
        <v>12699</v>
      </c>
      <c r="AB528" s="648" t="s">
        <v>12699</v>
      </c>
    </row>
    <row r="529" spans="1:28" ht="24.75" hidden="1" customHeight="1">
      <c r="A529" s="647">
        <v>528</v>
      </c>
      <c r="B529" s="648" t="s">
        <v>13677</v>
      </c>
      <c r="C529" s="648">
        <v>979453628</v>
      </c>
      <c r="D529" s="649">
        <v>45661</v>
      </c>
      <c r="E529" s="650">
        <v>0.473078703704232</v>
      </c>
      <c r="F529" s="648" t="s">
        <v>13686</v>
      </c>
      <c r="G529" s="647">
        <v>1</v>
      </c>
      <c r="H529" s="648" t="s">
        <v>13679</v>
      </c>
      <c r="I529" s="651">
        <v>-380</v>
      </c>
      <c r="J529" s="651">
        <v>-395</v>
      </c>
      <c r="K529" s="651">
        <v>0</v>
      </c>
      <c r="L529" s="651">
        <v>-15</v>
      </c>
      <c r="M529" s="648" t="s">
        <v>13608</v>
      </c>
      <c r="N529" s="648">
        <v>18611801625</v>
      </c>
      <c r="O529" s="648" t="s">
        <v>4526</v>
      </c>
      <c r="P529" s="651">
        <v>-1</v>
      </c>
      <c r="Q529" s="648" t="s">
        <v>13688</v>
      </c>
      <c r="R529" s="648" t="s">
        <v>12699</v>
      </c>
      <c r="S529" s="648" t="s">
        <v>12699</v>
      </c>
      <c r="T529" s="648" t="s">
        <v>12699</v>
      </c>
      <c r="U529" s="648" t="s">
        <v>14603</v>
      </c>
      <c r="V529" s="651">
        <v>-395</v>
      </c>
      <c r="W529" s="649">
        <v>45661</v>
      </c>
      <c r="X529" s="650">
        <v>0.472962962961901</v>
      </c>
      <c r="Y529" s="648" t="s">
        <v>12699</v>
      </c>
      <c r="Z529" s="648" t="s">
        <v>12699</v>
      </c>
      <c r="AA529" s="648" t="s">
        <v>12699</v>
      </c>
      <c r="AB529" s="648" t="s">
        <v>12699</v>
      </c>
    </row>
    <row r="530" spans="1:28" ht="24.75" hidden="1" customHeight="1">
      <c r="A530" s="647">
        <v>529</v>
      </c>
      <c r="B530" s="648" t="s">
        <v>13677</v>
      </c>
      <c r="C530" s="648">
        <v>979446842</v>
      </c>
      <c r="D530" s="649">
        <v>45661</v>
      </c>
      <c r="E530" s="650">
        <v>0.472083333334013</v>
      </c>
      <c r="F530" s="648" t="s">
        <v>14161</v>
      </c>
      <c r="G530" s="647">
        <v>2</v>
      </c>
      <c r="H530" s="648" t="s">
        <v>13679</v>
      </c>
      <c r="I530" s="651">
        <v>-1560</v>
      </c>
      <c r="J530" s="651">
        <v>-1600</v>
      </c>
      <c r="K530" s="651">
        <v>0</v>
      </c>
      <c r="L530" s="651">
        <v>-40</v>
      </c>
      <c r="M530" s="648" t="s">
        <v>14430</v>
      </c>
      <c r="N530" s="648">
        <v>18611616181</v>
      </c>
      <c r="O530" s="648" t="s">
        <v>4526</v>
      </c>
      <c r="P530" s="651">
        <v>-2</v>
      </c>
      <c r="Q530" s="648" t="s">
        <v>13688</v>
      </c>
      <c r="R530" s="648" t="s">
        <v>12699</v>
      </c>
      <c r="S530" s="648" t="s">
        <v>12699</v>
      </c>
      <c r="T530" s="648" t="s">
        <v>12699</v>
      </c>
      <c r="U530" s="648" t="s">
        <v>14604</v>
      </c>
      <c r="V530" s="651">
        <v>-1600</v>
      </c>
      <c r="W530" s="649">
        <v>45661</v>
      </c>
      <c r="X530" s="650">
        <v>0.471979166668461</v>
      </c>
      <c r="Y530" s="648" t="s">
        <v>12699</v>
      </c>
      <c r="Z530" s="648" t="s">
        <v>12699</v>
      </c>
      <c r="AA530" s="648" t="s">
        <v>12699</v>
      </c>
      <c r="AB530" s="648" t="s">
        <v>12699</v>
      </c>
    </row>
    <row r="531" spans="1:28" ht="24.75" hidden="1" customHeight="1">
      <c r="A531" s="647">
        <v>530</v>
      </c>
      <c r="B531" s="648" t="s">
        <v>13677</v>
      </c>
      <c r="C531" s="648">
        <v>979453577</v>
      </c>
      <c r="D531" s="649">
        <v>45661</v>
      </c>
      <c r="E531" s="650">
        <v>0.470092592593574</v>
      </c>
      <c r="F531" s="648" t="s">
        <v>13686</v>
      </c>
      <c r="G531" s="647">
        <v>1</v>
      </c>
      <c r="H531" s="648" t="s">
        <v>13679</v>
      </c>
      <c r="I531" s="651">
        <v>-380</v>
      </c>
      <c r="J531" s="651">
        <v>-395</v>
      </c>
      <c r="K531" s="651">
        <v>0</v>
      </c>
      <c r="L531" s="651">
        <v>-15</v>
      </c>
      <c r="M531" s="648" t="s">
        <v>13608</v>
      </c>
      <c r="N531" s="648">
        <v>18611801625</v>
      </c>
      <c r="O531" s="648" t="s">
        <v>4526</v>
      </c>
      <c r="P531" s="651">
        <v>-1</v>
      </c>
      <c r="Q531" s="648" t="s">
        <v>13688</v>
      </c>
      <c r="R531" s="648" t="s">
        <v>12699</v>
      </c>
      <c r="S531" s="648" t="s">
        <v>12699</v>
      </c>
      <c r="T531" s="648" t="s">
        <v>12699</v>
      </c>
      <c r="U531" s="648" t="s">
        <v>14605</v>
      </c>
      <c r="V531" s="651">
        <v>-395</v>
      </c>
      <c r="W531" s="649">
        <v>45661</v>
      </c>
      <c r="X531" s="650">
        <v>0.469988425924385</v>
      </c>
      <c r="Y531" s="648" t="s">
        <v>12699</v>
      </c>
      <c r="Z531" s="648" t="s">
        <v>12699</v>
      </c>
      <c r="AA531" s="648" t="s">
        <v>12699</v>
      </c>
      <c r="AB531" s="648" t="s">
        <v>12699</v>
      </c>
    </row>
    <row r="532" spans="1:28" ht="24.75" hidden="1" customHeight="1">
      <c r="A532" s="647">
        <v>531</v>
      </c>
      <c r="B532" s="648" t="s">
        <v>13677</v>
      </c>
      <c r="C532" s="648">
        <v>979427674</v>
      </c>
      <c r="D532" s="649">
        <v>45661</v>
      </c>
      <c r="E532" s="650">
        <v>0.423101851851243</v>
      </c>
      <c r="F532" s="648" t="s">
        <v>13678</v>
      </c>
      <c r="G532" s="647">
        <v>1</v>
      </c>
      <c r="H532" s="648" t="s">
        <v>13679</v>
      </c>
      <c r="I532" s="651">
        <v>-455</v>
      </c>
      <c r="J532" s="651">
        <v>-471</v>
      </c>
      <c r="K532" s="651">
        <v>0</v>
      </c>
      <c r="L532" s="651">
        <v>-16</v>
      </c>
      <c r="M532" s="648" t="s">
        <v>14606</v>
      </c>
      <c r="N532" s="648">
        <v>15810602258</v>
      </c>
      <c r="O532" s="648" t="s">
        <v>4526</v>
      </c>
      <c r="P532" s="651">
        <v>-1</v>
      </c>
      <c r="Q532" s="648" t="s">
        <v>13688</v>
      </c>
      <c r="R532" s="648" t="s">
        <v>12699</v>
      </c>
      <c r="S532" s="648" t="s">
        <v>12699</v>
      </c>
      <c r="T532" s="648" t="s">
        <v>12699</v>
      </c>
      <c r="U532" s="648" t="s">
        <v>14607</v>
      </c>
      <c r="V532" s="651">
        <v>-471</v>
      </c>
      <c r="W532" s="649">
        <v>45661</v>
      </c>
      <c r="X532" s="650">
        <v>0.423032407408755</v>
      </c>
      <c r="Y532" s="648" t="s">
        <v>12699</v>
      </c>
      <c r="Z532" s="648" t="s">
        <v>12699</v>
      </c>
      <c r="AA532" s="648" t="s">
        <v>12699</v>
      </c>
      <c r="AB532" s="648" t="s">
        <v>12699</v>
      </c>
    </row>
    <row r="533" spans="1:28" ht="24.75" hidden="1" customHeight="1">
      <c r="A533" s="647">
        <v>532</v>
      </c>
      <c r="B533" s="648" t="s">
        <v>13677</v>
      </c>
      <c r="C533" s="648">
        <v>979425489</v>
      </c>
      <c r="D533" s="649">
        <v>45661</v>
      </c>
      <c r="E533" s="650">
        <v>0.406238425926858</v>
      </c>
      <c r="F533" s="648" t="s">
        <v>13678</v>
      </c>
      <c r="G533" s="647">
        <v>3</v>
      </c>
      <c r="H533" s="648" t="s">
        <v>13679</v>
      </c>
      <c r="I533" s="651">
        <v>-1365</v>
      </c>
      <c r="J533" s="651">
        <v>-1413</v>
      </c>
      <c r="K533" s="651">
        <v>0</v>
      </c>
      <c r="L533" s="651">
        <v>-48</v>
      </c>
      <c r="M533" s="648" t="s">
        <v>14608</v>
      </c>
      <c r="N533" s="648">
        <v>18701680601</v>
      </c>
      <c r="O533" s="648" t="s">
        <v>4526</v>
      </c>
      <c r="P533" s="651">
        <v>-3</v>
      </c>
      <c r="Q533" s="648" t="s">
        <v>13688</v>
      </c>
      <c r="R533" s="648" t="s">
        <v>12699</v>
      </c>
      <c r="S533" s="648" t="s">
        <v>12699</v>
      </c>
      <c r="T533" s="648" t="s">
        <v>12699</v>
      </c>
      <c r="U533" s="648" t="s">
        <v>14609</v>
      </c>
      <c r="V533" s="651">
        <v>-1413</v>
      </c>
      <c r="W533" s="649">
        <v>45661</v>
      </c>
      <c r="X533" s="650">
        <v>0.406145833334449</v>
      </c>
      <c r="Y533" s="648" t="s">
        <v>12699</v>
      </c>
      <c r="Z533" s="648" t="s">
        <v>12699</v>
      </c>
      <c r="AA533" s="648" t="s">
        <v>12699</v>
      </c>
      <c r="AB533" s="648" t="s">
        <v>12699</v>
      </c>
    </row>
    <row r="534" spans="1:28" ht="24.75" hidden="1" customHeight="1">
      <c r="A534" s="647">
        <v>533</v>
      </c>
      <c r="B534" s="648" t="s">
        <v>13677</v>
      </c>
      <c r="C534" s="648">
        <v>979425448</v>
      </c>
      <c r="D534" s="649">
        <v>45661</v>
      </c>
      <c r="E534" s="650">
        <v>0.404502314813726</v>
      </c>
      <c r="F534" s="648" t="s">
        <v>14446</v>
      </c>
      <c r="G534" s="647">
        <v>1</v>
      </c>
      <c r="H534" s="648" t="s">
        <v>13679</v>
      </c>
      <c r="I534" s="651">
        <v>-1390</v>
      </c>
      <c r="J534" s="651">
        <v>-1415</v>
      </c>
      <c r="K534" s="651">
        <v>0</v>
      </c>
      <c r="L534" s="651">
        <v>-25</v>
      </c>
      <c r="M534" s="648" t="s">
        <v>14610</v>
      </c>
      <c r="N534" s="648">
        <v>13521266515</v>
      </c>
      <c r="O534" s="648" t="s">
        <v>4526</v>
      </c>
      <c r="P534" s="651">
        <v>-1</v>
      </c>
      <c r="Q534" s="648" t="s">
        <v>13688</v>
      </c>
      <c r="R534" s="648" t="s">
        <v>12699</v>
      </c>
      <c r="S534" s="648" t="s">
        <v>12699</v>
      </c>
      <c r="T534" s="648" t="s">
        <v>12699</v>
      </c>
      <c r="U534" s="648" t="s">
        <v>14611</v>
      </c>
      <c r="V534" s="651">
        <v>-1415</v>
      </c>
      <c r="W534" s="649">
        <v>45661</v>
      </c>
      <c r="X534" s="650">
        <v>0.404409722221317</v>
      </c>
      <c r="Y534" s="648" t="s">
        <v>12699</v>
      </c>
      <c r="Z534" s="648" t="s">
        <v>12699</v>
      </c>
      <c r="AA534" s="648" t="s">
        <v>12699</v>
      </c>
      <c r="AB534" s="648" t="s">
        <v>12699</v>
      </c>
    </row>
    <row r="535" spans="1:28" ht="24.75" hidden="1" customHeight="1">
      <c r="A535" s="647">
        <v>534</v>
      </c>
      <c r="B535" s="648" t="s">
        <v>13677</v>
      </c>
      <c r="C535" s="648">
        <v>979400909</v>
      </c>
      <c r="D535" s="649">
        <v>45661</v>
      </c>
      <c r="E535" s="650">
        <v>0.367858796296787</v>
      </c>
      <c r="F535" s="648" t="s">
        <v>13686</v>
      </c>
      <c r="G535" s="647">
        <v>1</v>
      </c>
      <c r="H535" s="648" t="s">
        <v>13679</v>
      </c>
      <c r="I535" s="651">
        <v>-380</v>
      </c>
      <c r="J535" s="651">
        <v>-395</v>
      </c>
      <c r="K535" s="651">
        <v>0</v>
      </c>
      <c r="L535" s="651">
        <v>-15</v>
      </c>
      <c r="M535" s="648" t="s">
        <v>14612</v>
      </c>
      <c r="N535" s="648">
        <v>18688898528</v>
      </c>
      <c r="O535" s="648" t="s">
        <v>4526</v>
      </c>
      <c r="P535" s="651">
        <v>-1</v>
      </c>
      <c r="Q535" s="648" t="s">
        <v>13688</v>
      </c>
      <c r="R535" s="648" t="s">
        <v>12699</v>
      </c>
      <c r="S535" s="648" t="s">
        <v>12699</v>
      </c>
      <c r="T535" s="648" t="s">
        <v>12699</v>
      </c>
      <c r="U535" s="648" t="s">
        <v>14613</v>
      </c>
      <c r="V535" s="651">
        <v>-395</v>
      </c>
      <c r="W535" s="649">
        <v>45661</v>
      </c>
      <c r="X535" s="650">
        <v>0.367754629631236</v>
      </c>
      <c r="Y535" s="648" t="s">
        <v>12699</v>
      </c>
      <c r="Z535" s="648" t="s">
        <v>12699</v>
      </c>
      <c r="AA535" s="648" t="s">
        <v>12699</v>
      </c>
      <c r="AB535" s="648" t="s">
        <v>12699</v>
      </c>
    </row>
    <row r="536" spans="1:28" ht="24.75" hidden="1" customHeight="1">
      <c r="A536" s="647">
        <v>535</v>
      </c>
      <c r="B536" s="648" t="s">
        <v>13677</v>
      </c>
      <c r="C536" s="648">
        <v>979397714</v>
      </c>
      <c r="D536" s="649">
        <v>45661</v>
      </c>
      <c r="E536" s="650">
        <v>0.323668981480296</v>
      </c>
      <c r="F536" s="648" t="s">
        <v>13696</v>
      </c>
      <c r="G536" s="647">
        <v>1</v>
      </c>
      <c r="H536" s="648" t="s">
        <v>13679</v>
      </c>
      <c r="I536" s="651">
        <v>-520</v>
      </c>
      <c r="J536" s="651">
        <v>-535</v>
      </c>
      <c r="K536" s="651">
        <v>0</v>
      </c>
      <c r="L536" s="651">
        <v>-15</v>
      </c>
      <c r="M536" s="648" t="s">
        <v>13613</v>
      </c>
      <c r="N536" s="648">
        <v>13911088988</v>
      </c>
      <c r="O536" s="648" t="s">
        <v>4526</v>
      </c>
      <c r="P536" s="651">
        <v>-1</v>
      </c>
      <c r="Q536" s="648" t="s">
        <v>13681</v>
      </c>
      <c r="R536" s="649">
        <v>45661</v>
      </c>
      <c r="S536" s="650">
        <v>0.692256944443216</v>
      </c>
      <c r="T536" s="648" t="s">
        <v>14614</v>
      </c>
      <c r="U536" s="648" t="s">
        <v>14615</v>
      </c>
      <c r="V536" s="651">
        <v>-535</v>
      </c>
      <c r="W536" s="649">
        <v>45661</v>
      </c>
      <c r="X536" s="650">
        <v>0.323587962964666</v>
      </c>
      <c r="Y536" s="648" t="s">
        <v>12699</v>
      </c>
      <c r="Z536" s="648" t="s">
        <v>12699</v>
      </c>
      <c r="AA536" s="648" t="s">
        <v>12699</v>
      </c>
      <c r="AB536" s="648" t="s">
        <v>12699</v>
      </c>
    </row>
    <row r="537" spans="1:28" ht="24.75" hidden="1" customHeight="1">
      <c r="A537" s="647">
        <v>536</v>
      </c>
      <c r="B537" s="648" t="s">
        <v>13677</v>
      </c>
      <c r="C537" s="648">
        <v>979368247</v>
      </c>
      <c r="D537" s="649">
        <v>45660</v>
      </c>
      <c r="E537" s="650">
        <v>0.890462962961465</v>
      </c>
      <c r="F537" s="648" t="s">
        <v>14161</v>
      </c>
      <c r="G537" s="647">
        <v>1</v>
      </c>
      <c r="H537" s="648" t="s">
        <v>13679</v>
      </c>
      <c r="I537" s="651">
        <v>-780</v>
      </c>
      <c r="J537" s="651">
        <v>-800</v>
      </c>
      <c r="K537" s="651">
        <v>0</v>
      </c>
      <c r="L537" s="651">
        <v>-20</v>
      </c>
      <c r="M537" s="648" t="s">
        <v>14616</v>
      </c>
      <c r="N537" s="648">
        <v>17801760551</v>
      </c>
      <c r="O537" s="648" t="s">
        <v>4526</v>
      </c>
      <c r="P537" s="651">
        <v>-1</v>
      </c>
      <c r="Q537" s="648" t="s">
        <v>13688</v>
      </c>
      <c r="R537" s="648" t="s">
        <v>12699</v>
      </c>
      <c r="S537" s="648" t="s">
        <v>12699</v>
      </c>
      <c r="T537" s="648" t="s">
        <v>12699</v>
      </c>
      <c r="U537" s="648" t="s">
        <v>14617</v>
      </c>
      <c r="V537" s="651">
        <v>-800</v>
      </c>
      <c r="W537" s="649">
        <v>45660</v>
      </c>
      <c r="X537" s="650">
        <v>0.890347222222772</v>
      </c>
      <c r="Y537" s="648" t="s">
        <v>12699</v>
      </c>
      <c r="Z537" s="648" t="s">
        <v>12699</v>
      </c>
      <c r="AA537" s="648" t="s">
        <v>12699</v>
      </c>
      <c r="AB537" s="648" t="s">
        <v>12699</v>
      </c>
    </row>
    <row r="538" spans="1:28" ht="24.75" hidden="1" customHeight="1">
      <c r="A538" s="647">
        <v>537</v>
      </c>
      <c r="B538" s="648" t="s">
        <v>13677</v>
      </c>
      <c r="C538" s="648">
        <v>979346166</v>
      </c>
      <c r="D538" s="649">
        <v>45660</v>
      </c>
      <c r="E538" s="650">
        <v>0.823773148149485</v>
      </c>
      <c r="F538" s="648" t="s">
        <v>14554</v>
      </c>
      <c r="G538" s="647">
        <v>1</v>
      </c>
      <c r="H538" s="648" t="s">
        <v>13679</v>
      </c>
      <c r="I538" s="651">
        <v>-180</v>
      </c>
      <c r="J538" s="651">
        <v>-185</v>
      </c>
      <c r="K538" s="651">
        <v>0</v>
      </c>
      <c r="L538" s="651">
        <v>-5</v>
      </c>
      <c r="M538" s="648" t="s">
        <v>13390</v>
      </c>
      <c r="N538" s="648">
        <v>15368216818</v>
      </c>
      <c r="O538" s="648" t="s">
        <v>4526</v>
      </c>
      <c r="P538" s="651">
        <v>-1</v>
      </c>
      <c r="Q538" s="648" t="s">
        <v>13688</v>
      </c>
      <c r="R538" s="648" t="s">
        <v>12699</v>
      </c>
      <c r="S538" s="648" t="s">
        <v>12699</v>
      </c>
      <c r="T538" s="648" t="s">
        <v>12699</v>
      </c>
      <c r="U538" s="648" t="s">
        <v>14618</v>
      </c>
      <c r="V538" s="651">
        <v>-185</v>
      </c>
      <c r="W538" s="649">
        <v>45660</v>
      </c>
      <c r="X538" s="650">
        <v>0.823657407407154</v>
      </c>
      <c r="Y538" s="648" t="s">
        <v>12699</v>
      </c>
      <c r="Z538" s="648" t="s">
        <v>12699</v>
      </c>
      <c r="AA538" s="648" t="s">
        <v>12699</v>
      </c>
      <c r="AB538" s="648" t="s">
        <v>12699</v>
      </c>
    </row>
    <row r="539" spans="1:28" ht="24.75" hidden="1" customHeight="1">
      <c r="A539" s="647">
        <v>538</v>
      </c>
      <c r="B539" s="648" t="s">
        <v>13677</v>
      </c>
      <c r="C539" s="648">
        <v>979319063</v>
      </c>
      <c r="D539" s="649">
        <v>45660</v>
      </c>
      <c r="E539" s="650">
        <v>0.750405092592701</v>
      </c>
      <c r="F539" s="648" t="s">
        <v>14554</v>
      </c>
      <c r="G539" s="647">
        <v>2</v>
      </c>
      <c r="H539" s="648" t="s">
        <v>13679</v>
      </c>
      <c r="I539" s="651">
        <v>-360</v>
      </c>
      <c r="J539" s="651">
        <v>-370</v>
      </c>
      <c r="K539" s="651">
        <v>0</v>
      </c>
      <c r="L539" s="651">
        <v>-10</v>
      </c>
      <c r="M539" s="648" t="s">
        <v>14619</v>
      </c>
      <c r="N539" s="648">
        <v>18856782697</v>
      </c>
      <c r="O539" s="648" t="s">
        <v>4526</v>
      </c>
      <c r="P539" s="651">
        <v>-2</v>
      </c>
      <c r="Q539" s="648" t="s">
        <v>13688</v>
      </c>
      <c r="R539" s="648" t="s">
        <v>12699</v>
      </c>
      <c r="S539" s="648" t="s">
        <v>12699</v>
      </c>
      <c r="T539" s="648" t="s">
        <v>12699</v>
      </c>
      <c r="U539" s="648" t="s">
        <v>14620</v>
      </c>
      <c r="V539" s="651">
        <v>-370</v>
      </c>
      <c r="W539" s="649">
        <v>45660</v>
      </c>
      <c r="X539" s="650">
        <v>0.750312500000291</v>
      </c>
      <c r="Y539" s="648" t="s">
        <v>12699</v>
      </c>
      <c r="Z539" s="648" t="s">
        <v>12699</v>
      </c>
      <c r="AA539" s="648" t="s">
        <v>12699</v>
      </c>
      <c r="AB539" s="648" t="s">
        <v>12699</v>
      </c>
    </row>
    <row r="540" spans="1:28" ht="24.75" hidden="1" customHeight="1">
      <c r="A540" s="647">
        <v>539</v>
      </c>
      <c r="B540" s="648" t="s">
        <v>13677</v>
      </c>
      <c r="C540" s="648">
        <v>979301926</v>
      </c>
      <c r="D540" s="649">
        <v>45660</v>
      </c>
      <c r="E540" s="650">
        <v>0.746539351850515</v>
      </c>
      <c r="F540" s="648" t="s">
        <v>14554</v>
      </c>
      <c r="G540" s="647">
        <v>1</v>
      </c>
      <c r="H540" s="648" t="s">
        <v>13679</v>
      </c>
      <c r="I540" s="651">
        <v>-180</v>
      </c>
      <c r="J540" s="651">
        <v>-185</v>
      </c>
      <c r="K540" s="651">
        <v>0</v>
      </c>
      <c r="L540" s="651">
        <v>-5</v>
      </c>
      <c r="M540" s="648" t="s">
        <v>14519</v>
      </c>
      <c r="N540" s="648">
        <v>13662301087</v>
      </c>
      <c r="O540" s="648" t="s">
        <v>4526</v>
      </c>
      <c r="P540" s="651">
        <v>-1</v>
      </c>
      <c r="Q540" s="648" t="s">
        <v>13688</v>
      </c>
      <c r="R540" s="648" t="s">
        <v>12699</v>
      </c>
      <c r="S540" s="648" t="s">
        <v>12699</v>
      </c>
      <c r="T540" s="648" t="s">
        <v>12699</v>
      </c>
      <c r="U540" s="648" t="s">
        <v>14621</v>
      </c>
      <c r="V540" s="651">
        <v>-185</v>
      </c>
      <c r="W540" s="649">
        <v>45660</v>
      </c>
      <c r="X540" s="650">
        <v>0.746446759258106</v>
      </c>
      <c r="Y540" s="648" t="s">
        <v>12699</v>
      </c>
      <c r="Z540" s="648" t="s">
        <v>12699</v>
      </c>
      <c r="AA540" s="648" t="s">
        <v>12699</v>
      </c>
      <c r="AB540" s="648" t="s">
        <v>12699</v>
      </c>
    </row>
    <row r="541" spans="1:28" ht="24.75" hidden="1" customHeight="1">
      <c r="A541" s="652">
        <v>540</v>
      </c>
      <c r="B541" s="653" t="s">
        <v>13677</v>
      </c>
      <c r="C541" s="653">
        <v>979296110</v>
      </c>
      <c r="D541" s="654">
        <v>45660</v>
      </c>
      <c r="E541" s="655">
        <v>0.674791666668171</v>
      </c>
      <c r="F541" s="653" t="s">
        <v>14161</v>
      </c>
      <c r="G541" s="652">
        <v>1</v>
      </c>
      <c r="H541" s="653" t="s">
        <v>13700</v>
      </c>
      <c r="I541" s="656">
        <v>-780</v>
      </c>
      <c r="J541" s="656">
        <v>-800</v>
      </c>
      <c r="K541" s="656">
        <v>-800</v>
      </c>
      <c r="L541" s="656">
        <v>0</v>
      </c>
      <c r="M541" s="653" t="s">
        <v>14616</v>
      </c>
      <c r="N541" s="653">
        <v>17801760551</v>
      </c>
      <c r="O541" s="653" t="s">
        <v>12699</v>
      </c>
      <c r="P541" s="653" t="s">
        <v>12699</v>
      </c>
      <c r="Q541" s="653" t="s">
        <v>12699</v>
      </c>
      <c r="R541" s="653" t="s">
        <v>12699</v>
      </c>
      <c r="S541" s="653" t="s">
        <v>12699</v>
      </c>
      <c r="T541" s="653" t="s">
        <v>12699</v>
      </c>
      <c r="U541" s="653" t="s">
        <v>14622</v>
      </c>
      <c r="V541" s="656">
        <v>-800</v>
      </c>
      <c r="W541" s="654">
        <v>45660</v>
      </c>
      <c r="X541" s="655">
        <v>0.674652777779557</v>
      </c>
      <c r="Y541" s="653" t="s">
        <v>14623</v>
      </c>
      <c r="Z541" s="656">
        <v>-800</v>
      </c>
      <c r="AA541" s="654">
        <v>45660</v>
      </c>
      <c r="AB541" s="655">
        <v>0.889849537037662</v>
      </c>
    </row>
    <row r="542" spans="1:28" ht="24.75" hidden="1" customHeight="1">
      <c r="A542" s="647">
        <v>541</v>
      </c>
      <c r="B542" s="648" t="s">
        <v>13677</v>
      </c>
      <c r="C542" s="648">
        <v>979265337</v>
      </c>
      <c r="D542" s="649">
        <v>45660</v>
      </c>
      <c r="E542" s="650">
        <v>0.613761574073578</v>
      </c>
      <c r="F542" s="648" t="s">
        <v>14161</v>
      </c>
      <c r="G542" s="647">
        <v>1</v>
      </c>
      <c r="H542" s="648" t="s">
        <v>13679</v>
      </c>
      <c r="I542" s="651">
        <v>-780</v>
      </c>
      <c r="J542" s="651">
        <v>-800</v>
      </c>
      <c r="K542" s="651">
        <v>0</v>
      </c>
      <c r="L542" s="651">
        <v>-20</v>
      </c>
      <c r="M542" s="648" t="s">
        <v>14624</v>
      </c>
      <c r="N542" s="648">
        <v>13366979920</v>
      </c>
      <c r="O542" s="648" t="s">
        <v>4526</v>
      </c>
      <c r="P542" s="651">
        <v>-1</v>
      </c>
      <c r="Q542" s="648" t="s">
        <v>13688</v>
      </c>
      <c r="R542" s="648" t="s">
        <v>12699</v>
      </c>
      <c r="S542" s="648" t="s">
        <v>12699</v>
      </c>
      <c r="T542" s="648" t="s">
        <v>12699</v>
      </c>
      <c r="U542" s="648" t="s">
        <v>14625</v>
      </c>
      <c r="V542" s="651">
        <v>-800</v>
      </c>
      <c r="W542" s="649">
        <v>45660</v>
      </c>
      <c r="X542" s="650">
        <v>0.613599537038681</v>
      </c>
      <c r="Y542" s="648" t="s">
        <v>12699</v>
      </c>
      <c r="Z542" s="648" t="s">
        <v>12699</v>
      </c>
      <c r="AA542" s="648" t="s">
        <v>12699</v>
      </c>
      <c r="AB542" s="648" t="s">
        <v>12699</v>
      </c>
    </row>
    <row r="543" spans="1:28" ht="24.75" hidden="1" customHeight="1">
      <c r="A543" s="647">
        <v>542</v>
      </c>
      <c r="B543" s="648" t="s">
        <v>13677</v>
      </c>
      <c r="C543" s="648">
        <v>979248881</v>
      </c>
      <c r="D543" s="649">
        <v>45660</v>
      </c>
      <c r="E543" s="650">
        <v>0.598414351850806</v>
      </c>
      <c r="F543" s="648" t="s">
        <v>13686</v>
      </c>
      <c r="G543" s="647">
        <v>1</v>
      </c>
      <c r="H543" s="648" t="s">
        <v>13679</v>
      </c>
      <c r="I543" s="651">
        <v>-380</v>
      </c>
      <c r="J543" s="651">
        <v>-395</v>
      </c>
      <c r="K543" s="651">
        <v>0</v>
      </c>
      <c r="L543" s="651">
        <v>-15</v>
      </c>
      <c r="M543" s="648" t="s">
        <v>13439</v>
      </c>
      <c r="N543" s="648">
        <v>15342431808</v>
      </c>
      <c r="O543" s="648" t="s">
        <v>4526</v>
      </c>
      <c r="P543" s="651">
        <v>-1</v>
      </c>
      <c r="Q543" s="648" t="s">
        <v>13688</v>
      </c>
      <c r="R543" s="648" t="s">
        <v>12699</v>
      </c>
      <c r="S543" s="648" t="s">
        <v>12699</v>
      </c>
      <c r="T543" s="648" t="s">
        <v>12699</v>
      </c>
      <c r="U543" s="648" t="s">
        <v>14626</v>
      </c>
      <c r="V543" s="651">
        <v>-395</v>
      </c>
      <c r="W543" s="649">
        <v>45660</v>
      </c>
      <c r="X543" s="650">
        <v>0.598333333331539</v>
      </c>
      <c r="Y543" s="648" t="s">
        <v>12699</v>
      </c>
      <c r="Z543" s="648" t="s">
        <v>12699</v>
      </c>
      <c r="AA543" s="648" t="s">
        <v>12699</v>
      </c>
      <c r="AB543" s="648" t="s">
        <v>12699</v>
      </c>
    </row>
    <row r="544" spans="1:28" ht="24.75" hidden="1" customHeight="1">
      <c r="A544" s="647">
        <v>543</v>
      </c>
      <c r="B544" s="648" t="s">
        <v>13677</v>
      </c>
      <c r="C544" s="648">
        <v>979246927</v>
      </c>
      <c r="D544" s="649">
        <v>45660</v>
      </c>
      <c r="E544" s="650">
        <v>0.596770833333722</v>
      </c>
      <c r="F544" s="648" t="s">
        <v>13678</v>
      </c>
      <c r="G544" s="647">
        <v>1</v>
      </c>
      <c r="H544" s="648" t="s">
        <v>13679</v>
      </c>
      <c r="I544" s="651">
        <v>-455</v>
      </c>
      <c r="J544" s="651">
        <v>-471</v>
      </c>
      <c r="K544" s="651">
        <v>0</v>
      </c>
      <c r="L544" s="651">
        <v>-16</v>
      </c>
      <c r="M544" s="648" t="s">
        <v>14627</v>
      </c>
      <c r="N544" s="648">
        <v>18210227516</v>
      </c>
      <c r="O544" s="648" t="s">
        <v>4526</v>
      </c>
      <c r="P544" s="651">
        <v>-1</v>
      </c>
      <c r="Q544" s="648" t="s">
        <v>13688</v>
      </c>
      <c r="R544" s="648" t="s">
        <v>12699</v>
      </c>
      <c r="S544" s="648" t="s">
        <v>12699</v>
      </c>
      <c r="T544" s="648" t="s">
        <v>12699</v>
      </c>
      <c r="U544" s="648" t="s">
        <v>14628</v>
      </c>
      <c r="V544" s="651">
        <v>-471</v>
      </c>
      <c r="W544" s="649">
        <v>45660</v>
      </c>
      <c r="X544" s="650">
        <v>0.596689814814454</v>
      </c>
      <c r="Y544" s="648" t="s">
        <v>12699</v>
      </c>
      <c r="Z544" s="648" t="s">
        <v>12699</v>
      </c>
      <c r="AA544" s="648" t="s">
        <v>12699</v>
      </c>
      <c r="AB544" s="648" t="s">
        <v>12699</v>
      </c>
    </row>
    <row r="545" spans="1:28" ht="24.75" hidden="1" customHeight="1">
      <c r="A545" s="652">
        <v>544</v>
      </c>
      <c r="B545" s="653" t="s">
        <v>13677</v>
      </c>
      <c r="C545" s="653">
        <v>979246894</v>
      </c>
      <c r="D545" s="654">
        <v>45660</v>
      </c>
      <c r="E545" s="655">
        <v>0.594305555554456</v>
      </c>
      <c r="F545" s="653" t="s">
        <v>13678</v>
      </c>
      <c r="G545" s="652">
        <v>1</v>
      </c>
      <c r="H545" s="653" t="s">
        <v>13700</v>
      </c>
      <c r="I545" s="656">
        <v>-417</v>
      </c>
      <c r="J545" s="656">
        <v>-433</v>
      </c>
      <c r="K545" s="656">
        <v>-433</v>
      </c>
      <c r="L545" s="656">
        <v>0</v>
      </c>
      <c r="M545" s="653" t="s">
        <v>14627</v>
      </c>
      <c r="N545" s="653">
        <v>18210227516</v>
      </c>
      <c r="O545" s="653" t="s">
        <v>12699</v>
      </c>
      <c r="P545" s="653" t="s">
        <v>12699</v>
      </c>
      <c r="Q545" s="653" t="s">
        <v>12699</v>
      </c>
      <c r="R545" s="653" t="s">
        <v>12699</v>
      </c>
      <c r="S545" s="653" t="s">
        <v>12699</v>
      </c>
      <c r="T545" s="653" t="s">
        <v>12699</v>
      </c>
      <c r="U545" s="653" t="s">
        <v>14629</v>
      </c>
      <c r="V545" s="656">
        <v>-433</v>
      </c>
      <c r="W545" s="654">
        <v>45660</v>
      </c>
      <c r="X545" s="655">
        <v>0.594212962962047</v>
      </c>
      <c r="Y545" s="653" t="s">
        <v>14630</v>
      </c>
      <c r="Z545" s="656">
        <v>-433</v>
      </c>
      <c r="AA545" s="654">
        <v>45660</v>
      </c>
      <c r="AB545" s="655">
        <v>0.598506944443216</v>
      </c>
    </row>
    <row r="546" spans="1:28" ht="24.75" hidden="1" customHeight="1">
      <c r="A546" s="647">
        <v>545</v>
      </c>
      <c r="B546" s="648" t="s">
        <v>13677</v>
      </c>
      <c r="C546" s="648">
        <v>979205601</v>
      </c>
      <c r="D546" s="649">
        <v>45660</v>
      </c>
      <c r="E546" s="650">
        <v>0.447083333332557</v>
      </c>
      <c r="F546" s="648" t="s">
        <v>13696</v>
      </c>
      <c r="G546" s="647">
        <v>2</v>
      </c>
      <c r="H546" s="648" t="s">
        <v>13679</v>
      </c>
      <c r="I546" s="651">
        <v>-928</v>
      </c>
      <c r="J546" s="651">
        <v>-958</v>
      </c>
      <c r="K546" s="651">
        <v>0</v>
      </c>
      <c r="L546" s="651">
        <v>-30</v>
      </c>
      <c r="M546" s="648" t="s">
        <v>13390</v>
      </c>
      <c r="N546" s="648">
        <v>18301882465</v>
      </c>
      <c r="O546" s="648" t="s">
        <v>4659</v>
      </c>
      <c r="P546" s="651">
        <v>-2</v>
      </c>
      <c r="Q546" s="648" t="s">
        <v>13688</v>
      </c>
      <c r="R546" s="648" t="s">
        <v>12699</v>
      </c>
      <c r="S546" s="648" t="s">
        <v>12699</v>
      </c>
      <c r="T546" s="648" t="s">
        <v>12699</v>
      </c>
      <c r="U546" s="648" t="s">
        <v>14631</v>
      </c>
      <c r="V546" s="651">
        <v>-958</v>
      </c>
      <c r="W546" s="649">
        <v>45660</v>
      </c>
      <c r="X546" s="650">
        <v>0.446967592593865</v>
      </c>
      <c r="Y546" s="648" t="s">
        <v>12699</v>
      </c>
      <c r="Z546" s="648" t="s">
        <v>12699</v>
      </c>
      <c r="AA546" s="648" t="s">
        <v>12699</v>
      </c>
      <c r="AB546" s="648" t="s">
        <v>12699</v>
      </c>
    </row>
    <row r="547" spans="1:28" ht="24.75" hidden="1" customHeight="1">
      <c r="A547" s="647">
        <v>546</v>
      </c>
      <c r="B547" s="648" t="s">
        <v>13677</v>
      </c>
      <c r="C547" s="648">
        <v>979207402</v>
      </c>
      <c r="D547" s="649">
        <v>45660</v>
      </c>
      <c r="E547" s="650">
        <v>0.440335648148903</v>
      </c>
      <c r="F547" s="648" t="s">
        <v>13696</v>
      </c>
      <c r="G547" s="647">
        <v>1</v>
      </c>
      <c r="H547" s="648" t="s">
        <v>13679</v>
      </c>
      <c r="I547" s="651">
        <v>-464</v>
      </c>
      <c r="J547" s="651">
        <v>-479</v>
      </c>
      <c r="K547" s="651">
        <v>0</v>
      </c>
      <c r="L547" s="651">
        <v>-15</v>
      </c>
      <c r="M547" s="648" t="s">
        <v>13390</v>
      </c>
      <c r="N547" s="648">
        <v>15368216818</v>
      </c>
      <c r="O547" s="648" t="s">
        <v>4526</v>
      </c>
      <c r="P547" s="651">
        <v>-1</v>
      </c>
      <c r="Q547" s="648" t="s">
        <v>13688</v>
      </c>
      <c r="R547" s="648" t="s">
        <v>12699</v>
      </c>
      <c r="S547" s="648" t="s">
        <v>12699</v>
      </c>
      <c r="T547" s="648" t="s">
        <v>12699</v>
      </c>
      <c r="U547" s="648" t="s">
        <v>14632</v>
      </c>
      <c r="V547" s="651">
        <v>-479</v>
      </c>
      <c r="W547" s="649">
        <v>45660</v>
      </c>
      <c r="X547" s="650">
        <v>0.440254629629635</v>
      </c>
      <c r="Y547" s="648" t="s">
        <v>12699</v>
      </c>
      <c r="Z547" s="648" t="s">
        <v>12699</v>
      </c>
      <c r="AA547" s="648" t="s">
        <v>12699</v>
      </c>
      <c r="AB547" s="648" t="s">
        <v>12699</v>
      </c>
    </row>
    <row r="548" spans="1:28" ht="24.75" hidden="1" customHeight="1">
      <c r="A548" s="647">
        <v>547</v>
      </c>
      <c r="B548" s="648" t="s">
        <v>13677</v>
      </c>
      <c r="C548" s="648">
        <v>979204128</v>
      </c>
      <c r="D548" s="649">
        <v>45660</v>
      </c>
      <c r="E548" s="650">
        <v>0.42256944444307</v>
      </c>
      <c r="F548" s="648" t="s">
        <v>14161</v>
      </c>
      <c r="G548" s="647">
        <v>1</v>
      </c>
      <c r="H548" s="648" t="s">
        <v>13679</v>
      </c>
      <c r="I548" s="651">
        <v>-780</v>
      </c>
      <c r="J548" s="651">
        <v>-800</v>
      </c>
      <c r="K548" s="651">
        <v>0</v>
      </c>
      <c r="L548" s="651">
        <v>-20</v>
      </c>
      <c r="M548" s="648" t="s">
        <v>12687</v>
      </c>
      <c r="N548" s="648">
        <v>18513895712</v>
      </c>
      <c r="O548" s="648" t="s">
        <v>4526</v>
      </c>
      <c r="P548" s="651">
        <v>-1</v>
      </c>
      <c r="Q548" s="648" t="s">
        <v>13688</v>
      </c>
      <c r="R548" s="648" t="s">
        <v>12699</v>
      </c>
      <c r="S548" s="648" t="s">
        <v>12699</v>
      </c>
      <c r="T548" s="648" t="s">
        <v>12699</v>
      </c>
      <c r="U548" s="648" t="s">
        <v>14633</v>
      </c>
      <c r="V548" s="651">
        <v>-800</v>
      </c>
      <c r="W548" s="649">
        <v>45660</v>
      </c>
      <c r="X548" s="650">
        <v>0.422465277777519</v>
      </c>
      <c r="Y548" s="648" t="s">
        <v>12699</v>
      </c>
      <c r="Z548" s="648" t="s">
        <v>12699</v>
      </c>
      <c r="AA548" s="648" t="s">
        <v>12699</v>
      </c>
      <c r="AB548" s="648" t="s">
        <v>12699</v>
      </c>
    </row>
    <row r="549" spans="1:28" ht="24.75" hidden="1" customHeight="1">
      <c r="A549" s="647">
        <v>548</v>
      </c>
      <c r="B549" s="648" t="s">
        <v>13677</v>
      </c>
      <c r="C549" s="648">
        <v>979165472</v>
      </c>
      <c r="D549" s="649">
        <v>45660</v>
      </c>
      <c r="E549" s="650">
        <v>0.38010416666657</v>
      </c>
      <c r="F549" s="648" t="s">
        <v>13696</v>
      </c>
      <c r="G549" s="647">
        <v>4</v>
      </c>
      <c r="H549" s="648" t="s">
        <v>13679</v>
      </c>
      <c r="I549" s="651">
        <v>-1856</v>
      </c>
      <c r="J549" s="651">
        <v>-1916</v>
      </c>
      <c r="K549" s="651">
        <v>0</v>
      </c>
      <c r="L549" s="651">
        <v>-60</v>
      </c>
      <c r="M549" s="648" t="s">
        <v>12664</v>
      </c>
      <c r="N549" s="648">
        <v>13932353662</v>
      </c>
      <c r="O549" s="648" t="s">
        <v>4526</v>
      </c>
      <c r="P549" s="651">
        <v>-4</v>
      </c>
      <c r="Q549" s="648" t="s">
        <v>13688</v>
      </c>
      <c r="R549" s="648" t="s">
        <v>12699</v>
      </c>
      <c r="S549" s="648" t="s">
        <v>12699</v>
      </c>
      <c r="T549" s="648" t="s">
        <v>12699</v>
      </c>
      <c r="U549" s="648" t="s">
        <v>14634</v>
      </c>
      <c r="V549" s="651">
        <v>-1916</v>
      </c>
      <c r="W549" s="649">
        <v>45660</v>
      </c>
      <c r="X549" s="650">
        <v>0.380023148147302</v>
      </c>
      <c r="Y549" s="648" t="s">
        <v>12699</v>
      </c>
      <c r="Z549" s="648" t="s">
        <v>12699</v>
      </c>
      <c r="AA549" s="648" t="s">
        <v>12699</v>
      </c>
      <c r="AB549" s="648" t="s">
        <v>12699</v>
      </c>
    </row>
    <row r="550" spans="1:28" ht="24.75" hidden="1" customHeight="1">
      <c r="A550" s="647">
        <v>549</v>
      </c>
      <c r="B550" s="648" t="s">
        <v>13677</v>
      </c>
      <c r="C550" s="648">
        <v>979165284</v>
      </c>
      <c r="D550" s="649">
        <v>45660</v>
      </c>
      <c r="E550" s="650">
        <v>0.363240740742185</v>
      </c>
      <c r="F550" s="648" t="s">
        <v>14161</v>
      </c>
      <c r="G550" s="647">
        <v>1</v>
      </c>
      <c r="H550" s="648" t="s">
        <v>13679</v>
      </c>
      <c r="I550" s="651">
        <v>-780</v>
      </c>
      <c r="J550" s="651">
        <v>-800</v>
      </c>
      <c r="K550" s="651">
        <v>0</v>
      </c>
      <c r="L550" s="651">
        <v>-20</v>
      </c>
      <c r="M550" s="648" t="s">
        <v>14635</v>
      </c>
      <c r="N550" s="648">
        <v>17740663995</v>
      </c>
      <c r="O550" s="648" t="s">
        <v>4526</v>
      </c>
      <c r="P550" s="651">
        <v>-1</v>
      </c>
      <c r="Q550" s="648" t="s">
        <v>13688</v>
      </c>
      <c r="R550" s="648" t="s">
        <v>12699</v>
      </c>
      <c r="S550" s="648" t="s">
        <v>12699</v>
      </c>
      <c r="T550" s="648" t="s">
        <v>12699</v>
      </c>
      <c r="U550" s="648" t="s">
        <v>14636</v>
      </c>
      <c r="V550" s="651">
        <v>-800</v>
      </c>
      <c r="W550" s="649">
        <v>45660</v>
      </c>
      <c r="X550" s="650">
        <v>0.363148148149776</v>
      </c>
      <c r="Y550" s="648" t="s">
        <v>12699</v>
      </c>
      <c r="Z550" s="648" t="s">
        <v>12699</v>
      </c>
      <c r="AA550" s="648" t="s">
        <v>12699</v>
      </c>
      <c r="AB550" s="648" t="s">
        <v>12699</v>
      </c>
    </row>
    <row r="551" spans="1:28" ht="24.75" hidden="1" customHeight="1">
      <c r="A551" s="647">
        <v>550</v>
      </c>
      <c r="B551" s="648" t="s">
        <v>13677</v>
      </c>
      <c r="C551" s="648">
        <v>979144548</v>
      </c>
      <c r="D551" s="649">
        <v>45659</v>
      </c>
      <c r="E551" s="650">
        <v>0.997094907408609</v>
      </c>
      <c r="F551" s="648" t="s">
        <v>13696</v>
      </c>
      <c r="G551" s="647">
        <v>1</v>
      </c>
      <c r="H551" s="648" t="s">
        <v>13679</v>
      </c>
      <c r="I551" s="651">
        <v>-464</v>
      </c>
      <c r="J551" s="651">
        <v>-479</v>
      </c>
      <c r="K551" s="651">
        <v>0</v>
      </c>
      <c r="L551" s="651">
        <v>-15</v>
      </c>
      <c r="M551" s="648" t="s">
        <v>14612</v>
      </c>
      <c r="N551" s="648">
        <v>18688898528</v>
      </c>
      <c r="O551" s="648" t="s">
        <v>4526</v>
      </c>
      <c r="P551" s="651">
        <v>-1</v>
      </c>
      <c r="Q551" s="648" t="s">
        <v>13688</v>
      </c>
      <c r="R551" s="648" t="s">
        <v>12699</v>
      </c>
      <c r="S551" s="648" t="s">
        <v>12699</v>
      </c>
      <c r="T551" s="648" t="s">
        <v>12699</v>
      </c>
      <c r="U551" s="648" t="s">
        <v>14637</v>
      </c>
      <c r="V551" s="651">
        <v>-479</v>
      </c>
      <c r="W551" s="649">
        <v>45659</v>
      </c>
      <c r="X551" s="650">
        <v>0.9970023148162</v>
      </c>
      <c r="Y551" s="648" t="s">
        <v>12699</v>
      </c>
      <c r="Z551" s="648" t="s">
        <v>12699</v>
      </c>
      <c r="AA551" s="648" t="s">
        <v>12699</v>
      </c>
      <c r="AB551" s="648" t="s">
        <v>12699</v>
      </c>
    </row>
    <row r="552" spans="1:28" ht="24.75" hidden="1" customHeight="1">
      <c r="A552" s="647">
        <v>551</v>
      </c>
      <c r="B552" s="648" t="s">
        <v>13677</v>
      </c>
      <c r="C552" s="648">
        <v>979142584</v>
      </c>
      <c r="D552" s="649">
        <v>45659</v>
      </c>
      <c r="E552" s="650">
        <v>0.996689814815909</v>
      </c>
      <c r="F552" s="648" t="s">
        <v>14161</v>
      </c>
      <c r="G552" s="647">
        <v>1</v>
      </c>
      <c r="H552" s="648" t="s">
        <v>13679</v>
      </c>
      <c r="I552" s="651">
        <v>-780</v>
      </c>
      <c r="J552" s="651">
        <v>-800</v>
      </c>
      <c r="K552" s="651">
        <v>0</v>
      </c>
      <c r="L552" s="651">
        <v>-20</v>
      </c>
      <c r="M552" s="648" t="s">
        <v>14638</v>
      </c>
      <c r="N552" s="648">
        <v>15559539609</v>
      </c>
      <c r="O552" s="648" t="s">
        <v>4526</v>
      </c>
      <c r="P552" s="651">
        <v>-1</v>
      </c>
      <c r="Q552" s="648" t="s">
        <v>13688</v>
      </c>
      <c r="R552" s="648" t="s">
        <v>12699</v>
      </c>
      <c r="S552" s="648" t="s">
        <v>12699</v>
      </c>
      <c r="T552" s="648" t="s">
        <v>12699</v>
      </c>
      <c r="U552" s="648" t="s">
        <v>14639</v>
      </c>
      <c r="V552" s="651">
        <v>-800</v>
      </c>
      <c r="W552" s="649">
        <v>45659</v>
      </c>
      <c r="X552" s="650">
        <v>0.996527777777374</v>
      </c>
      <c r="Y552" s="648" t="s">
        <v>12699</v>
      </c>
      <c r="Z552" s="648" t="s">
        <v>12699</v>
      </c>
      <c r="AA552" s="648" t="s">
        <v>12699</v>
      </c>
      <c r="AB552" s="648" t="s">
        <v>12699</v>
      </c>
    </row>
    <row r="553" spans="1:28" ht="24.75" hidden="1" customHeight="1">
      <c r="A553" s="647">
        <v>552</v>
      </c>
      <c r="B553" s="648" t="s">
        <v>13677</v>
      </c>
      <c r="C553" s="648">
        <v>979098421</v>
      </c>
      <c r="D553" s="649">
        <v>45659</v>
      </c>
      <c r="E553" s="650">
        <v>0.796851851850079</v>
      </c>
      <c r="F553" s="648" t="s">
        <v>13696</v>
      </c>
      <c r="G553" s="647">
        <v>1</v>
      </c>
      <c r="H553" s="648" t="s">
        <v>13679</v>
      </c>
      <c r="I553" s="651">
        <v>-464</v>
      </c>
      <c r="J553" s="651">
        <v>-479</v>
      </c>
      <c r="K553" s="651">
        <v>0</v>
      </c>
      <c r="L553" s="651">
        <v>-15</v>
      </c>
      <c r="M553" s="648" t="s">
        <v>13757</v>
      </c>
      <c r="N553" s="648">
        <v>18001370703</v>
      </c>
      <c r="O553" s="648" t="s">
        <v>4526</v>
      </c>
      <c r="P553" s="651">
        <v>-1</v>
      </c>
      <c r="Q553" s="648" t="s">
        <v>13688</v>
      </c>
      <c r="R553" s="648" t="s">
        <v>12699</v>
      </c>
      <c r="S553" s="648" t="s">
        <v>12699</v>
      </c>
      <c r="T553" s="648" t="s">
        <v>12699</v>
      </c>
      <c r="U553" s="648" t="s">
        <v>14640</v>
      </c>
      <c r="V553" s="651">
        <v>-479</v>
      </c>
      <c r="W553" s="649">
        <v>45659</v>
      </c>
      <c r="X553" s="650">
        <v>0.796770833334449</v>
      </c>
      <c r="Y553" s="648" t="s">
        <v>12699</v>
      </c>
      <c r="Z553" s="648" t="s">
        <v>12699</v>
      </c>
      <c r="AA553" s="648" t="s">
        <v>12699</v>
      </c>
      <c r="AB553" s="648" t="s">
        <v>12699</v>
      </c>
    </row>
    <row r="554" spans="1:28" ht="24.75" hidden="1" customHeight="1">
      <c r="A554" s="647">
        <v>553</v>
      </c>
      <c r="B554" s="648" t="s">
        <v>13677</v>
      </c>
      <c r="C554" s="648">
        <v>979058635</v>
      </c>
      <c r="D554" s="649">
        <v>45659</v>
      </c>
      <c r="E554" s="650">
        <v>0.66436342592715</v>
      </c>
      <c r="F554" s="648" t="s">
        <v>13696</v>
      </c>
      <c r="G554" s="647">
        <v>1</v>
      </c>
      <c r="H554" s="648" t="s">
        <v>13679</v>
      </c>
      <c r="I554" s="651">
        <v>-464</v>
      </c>
      <c r="J554" s="651">
        <v>-479</v>
      </c>
      <c r="K554" s="651">
        <v>0</v>
      </c>
      <c r="L554" s="651">
        <v>-15</v>
      </c>
      <c r="M554" s="648" t="s">
        <v>13359</v>
      </c>
      <c r="N554" s="648">
        <v>17611059339</v>
      </c>
      <c r="O554" s="648" t="s">
        <v>4526</v>
      </c>
      <c r="P554" s="651">
        <v>-1</v>
      </c>
      <c r="Q554" s="648" t="s">
        <v>13688</v>
      </c>
      <c r="R554" s="648" t="s">
        <v>12699</v>
      </c>
      <c r="S554" s="648" t="s">
        <v>12699</v>
      </c>
      <c r="T554" s="648" t="s">
        <v>12699</v>
      </c>
      <c r="U554" s="648" t="s">
        <v>14641</v>
      </c>
      <c r="V554" s="651">
        <v>-479</v>
      </c>
      <c r="W554" s="649">
        <v>45659</v>
      </c>
      <c r="X554" s="650">
        <v>0.664293981481024</v>
      </c>
      <c r="Y554" s="648" t="s">
        <v>12699</v>
      </c>
      <c r="Z554" s="648" t="s">
        <v>12699</v>
      </c>
      <c r="AA554" s="648" t="s">
        <v>12699</v>
      </c>
      <c r="AB554" s="648" t="s">
        <v>12699</v>
      </c>
    </row>
    <row r="555" spans="1:28" ht="24.75" hidden="1" customHeight="1">
      <c r="A555" s="647">
        <v>554</v>
      </c>
      <c r="B555" s="648" t="s">
        <v>13677</v>
      </c>
      <c r="C555" s="648">
        <v>978763953</v>
      </c>
      <c r="D555" s="649">
        <v>45658</v>
      </c>
      <c r="E555" s="650">
        <v>0.506550925925694</v>
      </c>
      <c r="F555" s="648" t="s">
        <v>13686</v>
      </c>
      <c r="G555" s="647">
        <v>1</v>
      </c>
      <c r="H555" s="648" t="s">
        <v>13679</v>
      </c>
      <c r="I555" s="651">
        <v>-333</v>
      </c>
      <c r="J555" s="651">
        <v>-348</v>
      </c>
      <c r="K555" s="651">
        <v>0</v>
      </c>
      <c r="L555" s="651">
        <v>-15</v>
      </c>
      <c r="M555" s="648" t="s">
        <v>14642</v>
      </c>
      <c r="N555" s="648">
        <v>13307559630</v>
      </c>
      <c r="O555" s="648" t="s">
        <v>4498</v>
      </c>
      <c r="P555" s="651">
        <v>-1</v>
      </c>
      <c r="Q555" s="648" t="s">
        <v>13688</v>
      </c>
      <c r="R555" s="648" t="s">
        <v>12699</v>
      </c>
      <c r="S555" s="648" t="s">
        <v>12699</v>
      </c>
      <c r="T555" s="648" t="s">
        <v>12699</v>
      </c>
      <c r="U555" s="648" t="s">
        <v>14643</v>
      </c>
      <c r="V555" s="651">
        <v>-348</v>
      </c>
      <c r="W555" s="649">
        <v>45658</v>
      </c>
      <c r="X555" s="650">
        <v>0.506446759260143</v>
      </c>
      <c r="Y555" s="648" t="s">
        <v>12699</v>
      </c>
      <c r="Z555" s="648" t="s">
        <v>12699</v>
      </c>
      <c r="AA555" s="648" t="s">
        <v>12699</v>
      </c>
      <c r="AB555" s="648" t="s">
        <v>12699</v>
      </c>
    </row>
    <row r="556" spans="1:28" ht="24.75" hidden="1" customHeight="1">
      <c r="A556" s="647">
        <v>555</v>
      </c>
      <c r="B556" s="648" t="s">
        <v>13677</v>
      </c>
      <c r="C556" s="648">
        <v>978724130</v>
      </c>
      <c r="D556" s="649">
        <v>45658</v>
      </c>
      <c r="E556" s="650">
        <v>0.386620370369201</v>
      </c>
      <c r="F556" s="648" t="s">
        <v>13696</v>
      </c>
      <c r="G556" s="647">
        <v>1</v>
      </c>
      <c r="H556" s="648" t="s">
        <v>13679</v>
      </c>
      <c r="I556" s="651">
        <v>-464</v>
      </c>
      <c r="J556" s="651">
        <v>-479</v>
      </c>
      <c r="K556" s="651">
        <v>0</v>
      </c>
      <c r="L556" s="651">
        <v>-15</v>
      </c>
      <c r="M556" s="648" t="s">
        <v>14642</v>
      </c>
      <c r="N556" s="648">
        <v>13307559630</v>
      </c>
      <c r="O556" s="648" t="s">
        <v>4498</v>
      </c>
      <c r="P556" s="651">
        <v>-1</v>
      </c>
      <c r="Q556" s="648" t="s">
        <v>13688</v>
      </c>
      <c r="R556" s="648" t="s">
        <v>12699</v>
      </c>
      <c r="S556" s="648" t="s">
        <v>12699</v>
      </c>
      <c r="T556" s="648" t="s">
        <v>12699</v>
      </c>
      <c r="U556" s="648" t="s">
        <v>14644</v>
      </c>
      <c r="V556" s="651">
        <v>-479</v>
      </c>
      <c r="W556" s="649">
        <v>45658</v>
      </c>
      <c r="X556" s="650">
        <v>0.386458333334304</v>
      </c>
      <c r="Y556" s="648" t="s">
        <v>12699</v>
      </c>
      <c r="Z556" s="648" t="s">
        <v>12699</v>
      </c>
      <c r="AA556" s="648" t="s">
        <v>12699</v>
      </c>
      <c r="AB556" s="648" t="s">
        <v>12699</v>
      </c>
    </row>
    <row r="557" spans="1:28" ht="24.75" hidden="1" customHeight="1">
      <c r="A557" s="647">
        <v>556</v>
      </c>
      <c r="B557" s="648" t="s">
        <v>13677</v>
      </c>
      <c r="C557" s="648">
        <v>978595219</v>
      </c>
      <c r="D557" s="649">
        <v>45657</v>
      </c>
      <c r="E557" s="650">
        <v>0.806979166667588</v>
      </c>
      <c r="F557" s="648" t="s">
        <v>13678</v>
      </c>
      <c r="G557" s="647">
        <v>1</v>
      </c>
      <c r="H557" s="648" t="s">
        <v>13679</v>
      </c>
      <c r="I557" s="651">
        <v>-417</v>
      </c>
      <c r="J557" s="651">
        <v>-433</v>
      </c>
      <c r="K557" s="651">
        <v>0</v>
      </c>
      <c r="L557" s="651">
        <v>-16</v>
      </c>
      <c r="M557" s="648" t="s">
        <v>13518</v>
      </c>
      <c r="N557" s="648">
        <v>17513088526</v>
      </c>
      <c r="O557" s="648" t="s">
        <v>4498</v>
      </c>
      <c r="P557" s="651">
        <v>-1</v>
      </c>
      <c r="Q557" s="648" t="s">
        <v>13688</v>
      </c>
      <c r="R557" s="648" t="s">
        <v>12699</v>
      </c>
      <c r="S557" s="648" t="s">
        <v>12699</v>
      </c>
      <c r="T557" s="648" t="s">
        <v>12699</v>
      </c>
      <c r="U557" s="648" t="s">
        <v>14645</v>
      </c>
      <c r="V557" s="651">
        <v>-433</v>
      </c>
      <c r="W557" s="649">
        <v>45657</v>
      </c>
      <c r="X557" s="650">
        <v>0.806874999998399</v>
      </c>
      <c r="Y557" s="648" t="s">
        <v>12699</v>
      </c>
      <c r="Z557" s="648" t="s">
        <v>12699</v>
      </c>
      <c r="AA557" s="648" t="s">
        <v>12699</v>
      </c>
      <c r="AB557" s="648" t="s">
        <v>12699</v>
      </c>
    </row>
    <row r="558" spans="1:28" ht="24.75" hidden="1" customHeight="1">
      <c r="A558" s="662">
        <v>557</v>
      </c>
      <c r="B558" s="663" t="s">
        <v>13795</v>
      </c>
      <c r="C558" s="663">
        <v>978398869</v>
      </c>
      <c r="D558" s="664">
        <v>45657</v>
      </c>
      <c r="E558" s="665">
        <v>0.489791666666861</v>
      </c>
      <c r="F558" s="663" t="s">
        <v>14446</v>
      </c>
      <c r="G558" s="662">
        <v>1</v>
      </c>
      <c r="H558" s="663" t="s">
        <v>13700</v>
      </c>
      <c r="I558" s="666">
        <v>-1390</v>
      </c>
      <c r="J558" s="666">
        <v>0</v>
      </c>
      <c r="K558" s="666">
        <v>0</v>
      </c>
      <c r="L558" s="666">
        <v>0</v>
      </c>
      <c r="M558" s="663" t="s">
        <v>4881</v>
      </c>
      <c r="N558" s="663">
        <v>18601197897</v>
      </c>
      <c r="O558" s="663" t="s">
        <v>12699</v>
      </c>
      <c r="P558" s="663" t="s">
        <v>12699</v>
      </c>
      <c r="Q558" s="663" t="s">
        <v>12699</v>
      </c>
      <c r="R558" s="663" t="s">
        <v>12699</v>
      </c>
      <c r="S558" s="663" t="s">
        <v>12699</v>
      </c>
      <c r="T558" s="663" t="s">
        <v>12699</v>
      </c>
      <c r="U558" s="663" t="s">
        <v>12699</v>
      </c>
      <c r="V558" s="663" t="s">
        <v>12699</v>
      </c>
      <c r="W558" s="663" t="s">
        <v>12699</v>
      </c>
      <c r="X558" s="663" t="s">
        <v>12699</v>
      </c>
      <c r="Y558" s="663" t="s">
        <v>12699</v>
      </c>
      <c r="Z558" s="663" t="s">
        <v>12699</v>
      </c>
      <c r="AA558" s="663" t="s">
        <v>12699</v>
      </c>
      <c r="AB558" s="663" t="s">
        <v>12699</v>
      </c>
    </row>
    <row r="559" spans="1:28" ht="24.75" hidden="1" customHeight="1">
      <c r="A559" s="647">
        <v>558</v>
      </c>
      <c r="B559" s="648" t="s">
        <v>13677</v>
      </c>
      <c r="C559" s="648">
        <v>978303755</v>
      </c>
      <c r="D559" s="649">
        <v>45657</v>
      </c>
      <c r="E559" s="650">
        <v>0.340393518519704</v>
      </c>
      <c r="F559" s="648" t="s">
        <v>13686</v>
      </c>
      <c r="G559" s="647">
        <v>1</v>
      </c>
      <c r="H559" s="648" t="s">
        <v>13679</v>
      </c>
      <c r="I559" s="651">
        <v>-333</v>
      </c>
      <c r="J559" s="651">
        <v>-348</v>
      </c>
      <c r="K559" s="651">
        <v>0</v>
      </c>
      <c r="L559" s="651">
        <v>-15</v>
      </c>
      <c r="M559" s="648" t="s">
        <v>13439</v>
      </c>
      <c r="N559" s="648">
        <v>13552894579</v>
      </c>
      <c r="O559" s="648" t="s">
        <v>12699</v>
      </c>
      <c r="P559" s="648" t="s">
        <v>12699</v>
      </c>
      <c r="Q559" s="648" t="s">
        <v>12699</v>
      </c>
      <c r="R559" s="648" t="s">
        <v>12699</v>
      </c>
      <c r="S559" s="648" t="s">
        <v>12699</v>
      </c>
      <c r="T559" s="648" t="s">
        <v>12699</v>
      </c>
      <c r="U559" s="648" t="s">
        <v>14646</v>
      </c>
      <c r="V559" s="651">
        <v>-348</v>
      </c>
      <c r="W559" s="649">
        <v>45657</v>
      </c>
      <c r="X559" s="650">
        <v>0.340289351850515</v>
      </c>
      <c r="Y559" s="648" t="s">
        <v>12699</v>
      </c>
      <c r="Z559" s="648" t="s">
        <v>12699</v>
      </c>
      <c r="AA559" s="648" t="s">
        <v>12699</v>
      </c>
      <c r="AB559" s="648" t="s">
        <v>12699</v>
      </c>
    </row>
    <row r="560" spans="1:28" ht="24.75" hidden="1" customHeight="1">
      <c r="A560" s="662">
        <v>559</v>
      </c>
      <c r="B560" s="663" t="s">
        <v>13795</v>
      </c>
      <c r="C560" s="663">
        <v>978131942</v>
      </c>
      <c r="D560" s="664">
        <v>45656</v>
      </c>
      <c r="E560" s="665">
        <v>0.718194444445544</v>
      </c>
      <c r="F560" s="663" t="s">
        <v>14647</v>
      </c>
      <c r="G560" s="662">
        <v>1</v>
      </c>
      <c r="H560" s="663" t="s">
        <v>13700</v>
      </c>
      <c r="I560" s="666">
        <v>-187</v>
      </c>
      <c r="J560" s="666">
        <v>0</v>
      </c>
      <c r="K560" s="666">
        <v>0</v>
      </c>
      <c r="L560" s="666">
        <v>0</v>
      </c>
      <c r="M560" s="663" t="s">
        <v>14648</v>
      </c>
      <c r="N560" s="663">
        <v>13910228351</v>
      </c>
      <c r="O560" s="663" t="s">
        <v>12699</v>
      </c>
      <c r="P560" s="663" t="s">
        <v>12699</v>
      </c>
      <c r="Q560" s="663" t="s">
        <v>12699</v>
      </c>
      <c r="R560" s="663" t="s">
        <v>12699</v>
      </c>
      <c r="S560" s="663" t="s">
        <v>12699</v>
      </c>
      <c r="T560" s="663" t="s">
        <v>12699</v>
      </c>
      <c r="U560" s="663" t="s">
        <v>12699</v>
      </c>
      <c r="V560" s="663" t="s">
        <v>12699</v>
      </c>
      <c r="W560" s="663" t="s">
        <v>12699</v>
      </c>
      <c r="X560" s="663" t="s">
        <v>12699</v>
      </c>
      <c r="Y560" s="663" t="s">
        <v>12699</v>
      </c>
      <c r="Z560" s="663" t="s">
        <v>12699</v>
      </c>
      <c r="AA560" s="663" t="s">
        <v>12699</v>
      </c>
      <c r="AB560" s="663" t="s">
        <v>12699</v>
      </c>
    </row>
    <row r="561" spans="1:28" ht="24.75" hidden="1" customHeight="1">
      <c r="A561" s="662">
        <v>560</v>
      </c>
      <c r="B561" s="663" t="s">
        <v>13795</v>
      </c>
      <c r="C561" s="663">
        <v>978033161</v>
      </c>
      <c r="D561" s="664">
        <v>45656</v>
      </c>
      <c r="E561" s="665">
        <v>0.445844907408173</v>
      </c>
      <c r="F561" s="663" t="s">
        <v>13678</v>
      </c>
      <c r="G561" s="662">
        <v>1</v>
      </c>
      <c r="H561" s="663" t="s">
        <v>13679</v>
      </c>
      <c r="I561" s="666">
        <v>-417</v>
      </c>
      <c r="J561" s="666">
        <v>0</v>
      </c>
      <c r="K561" s="666">
        <v>0</v>
      </c>
      <c r="L561" s="666">
        <v>-417</v>
      </c>
      <c r="M561" s="663" t="s">
        <v>14648</v>
      </c>
      <c r="N561" s="663">
        <v>13910228351</v>
      </c>
      <c r="O561" s="663" t="s">
        <v>12699</v>
      </c>
      <c r="P561" s="663" t="s">
        <v>12699</v>
      </c>
      <c r="Q561" s="663" t="s">
        <v>12699</v>
      </c>
      <c r="R561" s="663" t="s">
        <v>12699</v>
      </c>
      <c r="S561" s="663" t="s">
        <v>12699</v>
      </c>
      <c r="T561" s="663" t="s">
        <v>12699</v>
      </c>
      <c r="U561" s="663" t="s">
        <v>12699</v>
      </c>
      <c r="V561" s="663" t="s">
        <v>12699</v>
      </c>
      <c r="W561" s="663" t="s">
        <v>12699</v>
      </c>
      <c r="X561" s="663" t="s">
        <v>12699</v>
      </c>
      <c r="Y561" s="663" t="s">
        <v>12699</v>
      </c>
      <c r="Z561" s="663" t="s">
        <v>12699</v>
      </c>
      <c r="AA561" s="663" t="s">
        <v>12699</v>
      </c>
      <c r="AB561" s="663" t="s">
        <v>12699</v>
      </c>
    </row>
    <row r="562" spans="1:28" ht="24.75" hidden="1" customHeight="1">
      <c r="A562" s="662">
        <v>561</v>
      </c>
      <c r="B562" s="663" t="s">
        <v>13795</v>
      </c>
      <c r="C562" s="663">
        <v>977944650</v>
      </c>
      <c r="D562" s="664">
        <v>45656</v>
      </c>
      <c r="E562" s="665">
        <v>0.404884259260143</v>
      </c>
      <c r="F562" s="663" t="s">
        <v>14446</v>
      </c>
      <c r="G562" s="662">
        <v>1</v>
      </c>
      <c r="H562" s="663" t="s">
        <v>13679</v>
      </c>
      <c r="I562" s="666">
        <v>-1390</v>
      </c>
      <c r="J562" s="666">
        <v>0</v>
      </c>
      <c r="K562" s="666">
        <v>0</v>
      </c>
      <c r="L562" s="666" t="s">
        <v>14300</v>
      </c>
      <c r="M562" s="663" t="s">
        <v>14649</v>
      </c>
      <c r="N562" s="663">
        <v>13910228351</v>
      </c>
      <c r="O562" s="663" t="s">
        <v>12699</v>
      </c>
      <c r="P562" s="663" t="s">
        <v>12699</v>
      </c>
      <c r="Q562" s="663" t="s">
        <v>12699</v>
      </c>
      <c r="R562" s="663" t="s">
        <v>12699</v>
      </c>
      <c r="S562" s="663" t="s">
        <v>12699</v>
      </c>
      <c r="T562" s="663" t="s">
        <v>12699</v>
      </c>
      <c r="U562" s="663" t="s">
        <v>12699</v>
      </c>
      <c r="V562" s="663" t="s">
        <v>12699</v>
      </c>
      <c r="W562" s="663" t="s">
        <v>12699</v>
      </c>
      <c r="X562" s="663" t="s">
        <v>12699</v>
      </c>
      <c r="Y562" s="663" t="s">
        <v>12699</v>
      </c>
      <c r="Z562" s="663" t="s">
        <v>12699</v>
      </c>
      <c r="AA562" s="663" t="s">
        <v>12699</v>
      </c>
      <c r="AB562" s="663" t="s">
        <v>12699</v>
      </c>
    </row>
    <row r="563" spans="1:28" ht="24.75" hidden="1" customHeight="1">
      <c r="A563" s="662">
        <v>562</v>
      </c>
      <c r="B563" s="663" t="s">
        <v>13795</v>
      </c>
      <c r="C563" s="663">
        <v>977941662</v>
      </c>
      <c r="D563" s="664">
        <v>45656</v>
      </c>
      <c r="E563" s="665">
        <v>0.404027777778538</v>
      </c>
      <c r="F563" s="663" t="s">
        <v>14446</v>
      </c>
      <c r="G563" s="662">
        <v>1</v>
      </c>
      <c r="H563" s="663" t="s">
        <v>13679</v>
      </c>
      <c r="I563" s="666">
        <v>-1390</v>
      </c>
      <c r="J563" s="666">
        <v>0</v>
      </c>
      <c r="K563" s="666">
        <v>0</v>
      </c>
      <c r="L563" s="666" t="s">
        <v>14300</v>
      </c>
      <c r="M563" s="663" t="s">
        <v>14650</v>
      </c>
      <c r="N563" s="663">
        <v>13910228351</v>
      </c>
      <c r="O563" s="663" t="s">
        <v>12699</v>
      </c>
      <c r="P563" s="663" t="s">
        <v>12699</v>
      </c>
      <c r="Q563" s="663" t="s">
        <v>12699</v>
      </c>
      <c r="R563" s="663" t="s">
        <v>12699</v>
      </c>
      <c r="S563" s="663" t="s">
        <v>12699</v>
      </c>
      <c r="T563" s="663" t="s">
        <v>12699</v>
      </c>
      <c r="U563" s="663" t="s">
        <v>12699</v>
      </c>
      <c r="V563" s="663" t="s">
        <v>12699</v>
      </c>
      <c r="W563" s="663" t="s">
        <v>12699</v>
      </c>
      <c r="X563" s="663" t="s">
        <v>12699</v>
      </c>
      <c r="Y563" s="663" t="s">
        <v>12699</v>
      </c>
      <c r="Z563" s="663" t="s">
        <v>12699</v>
      </c>
      <c r="AA563" s="663" t="s">
        <v>12699</v>
      </c>
      <c r="AB563" s="663" t="s">
        <v>12699</v>
      </c>
    </row>
    <row r="564" spans="1:28" ht="24.75" hidden="1" customHeight="1">
      <c r="A564" s="662">
        <v>563</v>
      </c>
      <c r="B564" s="663" t="s">
        <v>13795</v>
      </c>
      <c r="C564" s="663">
        <v>977942634</v>
      </c>
      <c r="D564" s="664">
        <v>45656</v>
      </c>
      <c r="E564" s="665">
        <v>0.402939814815909</v>
      </c>
      <c r="F564" s="663" t="s">
        <v>14446</v>
      </c>
      <c r="G564" s="662">
        <v>1</v>
      </c>
      <c r="H564" s="663" t="s">
        <v>13679</v>
      </c>
      <c r="I564" s="666">
        <v>-1390</v>
      </c>
      <c r="J564" s="666">
        <v>0</v>
      </c>
      <c r="K564" s="666">
        <v>0</v>
      </c>
      <c r="L564" s="666" t="s">
        <v>14300</v>
      </c>
      <c r="M564" s="663" t="s">
        <v>14651</v>
      </c>
      <c r="N564" s="663">
        <v>13910228351</v>
      </c>
      <c r="O564" s="663" t="s">
        <v>12699</v>
      </c>
      <c r="P564" s="663" t="s">
        <v>12699</v>
      </c>
      <c r="Q564" s="663" t="s">
        <v>12699</v>
      </c>
      <c r="R564" s="663" t="s">
        <v>12699</v>
      </c>
      <c r="S564" s="663" t="s">
        <v>12699</v>
      </c>
      <c r="T564" s="663" t="s">
        <v>12699</v>
      </c>
      <c r="U564" s="663" t="s">
        <v>12699</v>
      </c>
      <c r="V564" s="663" t="s">
        <v>12699</v>
      </c>
      <c r="W564" s="663" t="s">
        <v>12699</v>
      </c>
      <c r="X564" s="663" t="s">
        <v>12699</v>
      </c>
      <c r="Y564" s="663" t="s">
        <v>12699</v>
      </c>
      <c r="Z564" s="663" t="s">
        <v>12699</v>
      </c>
      <c r="AA564" s="663" t="s">
        <v>12699</v>
      </c>
      <c r="AB564" s="663" t="s">
        <v>12699</v>
      </c>
    </row>
    <row r="565" spans="1:28" ht="24.75" hidden="1" customHeight="1">
      <c r="A565" s="662">
        <v>564</v>
      </c>
      <c r="B565" s="663" t="s">
        <v>13795</v>
      </c>
      <c r="C565" s="663">
        <v>977942197</v>
      </c>
      <c r="D565" s="664">
        <v>45656</v>
      </c>
      <c r="E565" s="665">
        <v>0.359317129630654</v>
      </c>
      <c r="F565" s="663" t="s">
        <v>13716</v>
      </c>
      <c r="G565" s="662">
        <v>1</v>
      </c>
      <c r="H565" s="663" t="s">
        <v>13679</v>
      </c>
      <c r="I565" s="666">
        <v>-873</v>
      </c>
      <c r="J565" s="666">
        <v>0</v>
      </c>
      <c r="K565" s="666">
        <v>0</v>
      </c>
      <c r="L565" s="666">
        <v>-873</v>
      </c>
      <c r="M565" s="663" t="s">
        <v>14652</v>
      </c>
      <c r="N565" s="663">
        <v>13910228351</v>
      </c>
      <c r="O565" s="663" t="s">
        <v>12699</v>
      </c>
      <c r="P565" s="663" t="s">
        <v>12699</v>
      </c>
      <c r="Q565" s="663" t="s">
        <v>12699</v>
      </c>
      <c r="R565" s="663" t="s">
        <v>12699</v>
      </c>
      <c r="S565" s="663" t="s">
        <v>12699</v>
      </c>
      <c r="T565" s="663" t="s">
        <v>12699</v>
      </c>
      <c r="U565" s="663" t="s">
        <v>12699</v>
      </c>
      <c r="V565" s="663" t="s">
        <v>12699</v>
      </c>
      <c r="W565" s="663" t="s">
        <v>12699</v>
      </c>
      <c r="X565" s="663" t="s">
        <v>12699</v>
      </c>
      <c r="Y565" s="663" t="s">
        <v>12699</v>
      </c>
      <c r="Z565" s="663" t="s">
        <v>12699</v>
      </c>
      <c r="AA565" s="663" t="s">
        <v>12699</v>
      </c>
      <c r="AB565" s="663" t="s">
        <v>12699</v>
      </c>
    </row>
    <row r="566" spans="1:28" ht="24.75" hidden="1" customHeight="1">
      <c r="A566" s="662">
        <v>565</v>
      </c>
      <c r="B566" s="663" t="s">
        <v>13795</v>
      </c>
      <c r="C566" s="663">
        <v>977839105</v>
      </c>
      <c r="D566" s="664">
        <v>45655</v>
      </c>
      <c r="E566" s="665">
        <v>0.740277777778829</v>
      </c>
      <c r="F566" s="663" t="s">
        <v>13696</v>
      </c>
      <c r="G566" s="662">
        <v>1</v>
      </c>
      <c r="H566" s="663" t="s">
        <v>13679</v>
      </c>
      <c r="I566" s="666">
        <v>-464</v>
      </c>
      <c r="J566" s="666">
        <v>0</v>
      </c>
      <c r="K566" s="666">
        <v>0</v>
      </c>
      <c r="L566" s="666">
        <v>-464</v>
      </c>
      <c r="M566" s="663" t="s">
        <v>14653</v>
      </c>
      <c r="N566" s="663">
        <v>13910228351</v>
      </c>
      <c r="O566" s="663" t="s">
        <v>12699</v>
      </c>
      <c r="P566" s="663" t="s">
        <v>12699</v>
      </c>
      <c r="Q566" s="663" t="s">
        <v>12699</v>
      </c>
      <c r="R566" s="663" t="s">
        <v>12699</v>
      </c>
      <c r="S566" s="663" t="s">
        <v>12699</v>
      </c>
      <c r="T566" s="663" t="s">
        <v>12699</v>
      </c>
      <c r="U566" s="663" t="s">
        <v>12699</v>
      </c>
      <c r="V566" s="663" t="s">
        <v>12699</v>
      </c>
      <c r="W566" s="663" t="s">
        <v>12699</v>
      </c>
      <c r="X566" s="663" t="s">
        <v>12699</v>
      </c>
      <c r="Y566" s="663" t="s">
        <v>12699</v>
      </c>
      <c r="Z566" s="663" t="s">
        <v>12699</v>
      </c>
      <c r="AA566" s="663" t="s">
        <v>12699</v>
      </c>
      <c r="AB566" s="663" t="s">
        <v>12699</v>
      </c>
    </row>
    <row r="567" spans="1:28" ht="24.75" hidden="1" customHeight="1">
      <c r="A567" s="662">
        <v>566</v>
      </c>
      <c r="B567" s="663" t="s">
        <v>13795</v>
      </c>
      <c r="C567" s="663">
        <v>977694751</v>
      </c>
      <c r="D567" s="664">
        <v>45655</v>
      </c>
      <c r="E567" s="665">
        <v>0.430949074074306</v>
      </c>
      <c r="F567" s="663" t="s">
        <v>13686</v>
      </c>
      <c r="G567" s="662">
        <v>2</v>
      </c>
      <c r="H567" s="663" t="s">
        <v>13679</v>
      </c>
      <c r="I567" s="666">
        <v>-760</v>
      </c>
      <c r="J567" s="666">
        <v>0</v>
      </c>
      <c r="K567" s="666">
        <v>0</v>
      </c>
      <c r="L567" s="666">
        <v>-760</v>
      </c>
      <c r="M567" s="663" t="s">
        <v>14654</v>
      </c>
      <c r="N567" s="663">
        <v>13910228351</v>
      </c>
      <c r="O567" s="663" t="s">
        <v>12699</v>
      </c>
      <c r="P567" s="663" t="s">
        <v>12699</v>
      </c>
      <c r="Q567" s="663" t="s">
        <v>12699</v>
      </c>
      <c r="R567" s="663" t="s">
        <v>12699</v>
      </c>
      <c r="S567" s="663" t="s">
        <v>12699</v>
      </c>
      <c r="T567" s="663" t="s">
        <v>12699</v>
      </c>
      <c r="U567" s="663" t="s">
        <v>12699</v>
      </c>
      <c r="V567" s="663" t="s">
        <v>12699</v>
      </c>
      <c r="W567" s="663" t="s">
        <v>12699</v>
      </c>
      <c r="X567" s="663" t="s">
        <v>12699</v>
      </c>
      <c r="Y567" s="663" t="s">
        <v>12699</v>
      </c>
      <c r="Z567" s="663" t="s">
        <v>12699</v>
      </c>
      <c r="AA567" s="663" t="s">
        <v>12699</v>
      </c>
      <c r="AB567" s="663" t="s">
        <v>12699</v>
      </c>
    </row>
    <row r="568" spans="1:28" ht="24.75" hidden="1" customHeight="1">
      <c r="A568" s="662">
        <v>567</v>
      </c>
      <c r="B568" s="663" t="s">
        <v>13795</v>
      </c>
      <c r="C568" s="663">
        <v>977681753</v>
      </c>
      <c r="D568" s="664">
        <v>45655</v>
      </c>
      <c r="E568" s="665">
        <v>0.410914351850806</v>
      </c>
      <c r="F568" s="663" t="s">
        <v>13678</v>
      </c>
      <c r="G568" s="662">
        <v>4</v>
      </c>
      <c r="H568" s="663" t="s">
        <v>13679</v>
      </c>
      <c r="I568" s="666">
        <v>-1816</v>
      </c>
      <c r="J568" s="666">
        <v>0</v>
      </c>
      <c r="K568" s="666">
        <v>0</v>
      </c>
      <c r="L568" s="666" t="s">
        <v>14300</v>
      </c>
      <c r="M568" s="663" t="s">
        <v>14655</v>
      </c>
      <c r="N568" s="663">
        <v>13910228351</v>
      </c>
      <c r="O568" s="663" t="s">
        <v>12699</v>
      </c>
      <c r="P568" s="663" t="s">
        <v>12699</v>
      </c>
      <c r="Q568" s="663" t="s">
        <v>12699</v>
      </c>
      <c r="R568" s="663" t="s">
        <v>12699</v>
      </c>
      <c r="S568" s="663" t="s">
        <v>12699</v>
      </c>
      <c r="T568" s="663" t="s">
        <v>12699</v>
      </c>
      <c r="U568" s="663" t="s">
        <v>12699</v>
      </c>
      <c r="V568" s="663" t="s">
        <v>12699</v>
      </c>
      <c r="W568" s="663" t="s">
        <v>12699</v>
      </c>
      <c r="X568" s="663" t="s">
        <v>12699</v>
      </c>
      <c r="Y568" s="663" t="s">
        <v>12699</v>
      </c>
      <c r="Z568" s="663" t="s">
        <v>12699</v>
      </c>
      <c r="AA568" s="663" t="s">
        <v>12699</v>
      </c>
      <c r="AB568" s="663" t="s">
        <v>12699</v>
      </c>
    </row>
    <row r="569" spans="1:28" ht="24.75" hidden="1" customHeight="1">
      <c r="A569" s="662">
        <v>568</v>
      </c>
      <c r="B569" s="663" t="s">
        <v>13795</v>
      </c>
      <c r="C569" s="663">
        <v>977670985</v>
      </c>
      <c r="D569" s="664">
        <v>45655</v>
      </c>
      <c r="E569" s="665">
        <v>0.400405092594156</v>
      </c>
      <c r="F569" s="663" t="s">
        <v>13686</v>
      </c>
      <c r="G569" s="662">
        <v>1</v>
      </c>
      <c r="H569" s="663" t="s">
        <v>13679</v>
      </c>
      <c r="I569" s="666">
        <v>-380</v>
      </c>
      <c r="J569" s="666">
        <v>0</v>
      </c>
      <c r="K569" s="666">
        <v>0</v>
      </c>
      <c r="L569" s="666">
        <v>-380</v>
      </c>
      <c r="M569" s="663" t="s">
        <v>14656</v>
      </c>
      <c r="N569" s="663">
        <v>13910228351</v>
      </c>
      <c r="O569" s="663" t="s">
        <v>12699</v>
      </c>
      <c r="P569" s="663" t="s">
        <v>12699</v>
      </c>
      <c r="Q569" s="663" t="s">
        <v>12699</v>
      </c>
      <c r="R569" s="663" t="s">
        <v>12699</v>
      </c>
      <c r="S569" s="663" t="s">
        <v>12699</v>
      </c>
      <c r="T569" s="663" t="s">
        <v>12699</v>
      </c>
      <c r="U569" s="663" t="s">
        <v>12699</v>
      </c>
      <c r="V569" s="663" t="s">
        <v>12699</v>
      </c>
      <c r="W569" s="663" t="s">
        <v>12699</v>
      </c>
      <c r="X569" s="663" t="s">
        <v>12699</v>
      </c>
      <c r="Y569" s="663" t="s">
        <v>12699</v>
      </c>
      <c r="Z569" s="663" t="s">
        <v>12699</v>
      </c>
      <c r="AA569" s="663" t="s">
        <v>12699</v>
      </c>
      <c r="AB569" s="663" t="s">
        <v>12699</v>
      </c>
    </row>
    <row r="570" spans="1:28" ht="24.75" hidden="1" customHeight="1">
      <c r="A570" s="662">
        <v>569</v>
      </c>
      <c r="B570" s="663" t="s">
        <v>13795</v>
      </c>
      <c r="C570" s="663">
        <v>977682504</v>
      </c>
      <c r="D570" s="664">
        <v>45655</v>
      </c>
      <c r="E570" s="665">
        <v>0.390324074072851</v>
      </c>
      <c r="F570" s="663" t="s">
        <v>13686</v>
      </c>
      <c r="G570" s="662">
        <v>1</v>
      </c>
      <c r="H570" s="663" t="s">
        <v>13679</v>
      </c>
      <c r="I570" s="666">
        <v>-380</v>
      </c>
      <c r="J570" s="666">
        <v>0</v>
      </c>
      <c r="K570" s="666">
        <v>0</v>
      </c>
      <c r="L570" s="666">
        <v>-380</v>
      </c>
      <c r="M570" s="663" t="s">
        <v>14657</v>
      </c>
      <c r="N570" s="663">
        <v>13910228351</v>
      </c>
      <c r="O570" s="663" t="s">
        <v>12699</v>
      </c>
      <c r="P570" s="663" t="s">
        <v>12699</v>
      </c>
      <c r="Q570" s="663" t="s">
        <v>12699</v>
      </c>
      <c r="R570" s="663" t="s">
        <v>12699</v>
      </c>
      <c r="S570" s="663" t="s">
        <v>12699</v>
      </c>
      <c r="T570" s="663" t="s">
        <v>12699</v>
      </c>
      <c r="U570" s="663" t="s">
        <v>12699</v>
      </c>
      <c r="V570" s="663" t="s">
        <v>12699</v>
      </c>
      <c r="W570" s="663" t="s">
        <v>12699</v>
      </c>
      <c r="X570" s="663" t="s">
        <v>12699</v>
      </c>
      <c r="Y570" s="663" t="s">
        <v>12699</v>
      </c>
      <c r="Z570" s="663" t="s">
        <v>12699</v>
      </c>
      <c r="AA570" s="663" t="s">
        <v>12699</v>
      </c>
      <c r="AB570" s="663" t="s">
        <v>12699</v>
      </c>
    </row>
    <row r="571" spans="1:28" ht="24.75" hidden="1" customHeight="1">
      <c r="A571" s="662">
        <v>570</v>
      </c>
      <c r="B571" s="663" t="s">
        <v>13795</v>
      </c>
      <c r="C571" s="663">
        <v>977681205</v>
      </c>
      <c r="D571" s="664">
        <v>45655</v>
      </c>
      <c r="E571" s="665">
        <v>0.354201388887304</v>
      </c>
      <c r="F571" s="663" t="s">
        <v>13696</v>
      </c>
      <c r="G571" s="662">
        <v>2</v>
      </c>
      <c r="H571" s="663" t="s">
        <v>13679</v>
      </c>
      <c r="I571" s="666">
        <v>-1040</v>
      </c>
      <c r="J571" s="666">
        <v>0</v>
      </c>
      <c r="K571" s="666">
        <v>0</v>
      </c>
      <c r="L571" s="666" t="s">
        <v>14300</v>
      </c>
      <c r="M571" s="663" t="s">
        <v>14658</v>
      </c>
      <c r="N571" s="663">
        <v>13910228351</v>
      </c>
      <c r="O571" s="663" t="s">
        <v>12699</v>
      </c>
      <c r="P571" s="663" t="s">
        <v>12699</v>
      </c>
      <c r="Q571" s="663" t="s">
        <v>12699</v>
      </c>
      <c r="R571" s="663" t="s">
        <v>12699</v>
      </c>
      <c r="S571" s="663" t="s">
        <v>12699</v>
      </c>
      <c r="T571" s="663" t="s">
        <v>12699</v>
      </c>
      <c r="U571" s="663" t="s">
        <v>12699</v>
      </c>
      <c r="V571" s="663" t="s">
        <v>12699</v>
      </c>
      <c r="W571" s="663" t="s">
        <v>12699</v>
      </c>
      <c r="X571" s="663" t="s">
        <v>12699</v>
      </c>
      <c r="Y571" s="663" t="s">
        <v>12699</v>
      </c>
      <c r="Z571" s="663" t="s">
        <v>12699</v>
      </c>
      <c r="AA571" s="663" t="s">
        <v>12699</v>
      </c>
      <c r="AB571" s="663" t="s">
        <v>12699</v>
      </c>
    </row>
    <row r="572" spans="1:28" ht="24.75" hidden="1" customHeight="1">
      <c r="A572" s="662">
        <v>571</v>
      </c>
      <c r="B572" s="663" t="s">
        <v>13795</v>
      </c>
      <c r="C572" s="663">
        <v>977496061</v>
      </c>
      <c r="D572" s="664">
        <v>45654</v>
      </c>
      <c r="E572" s="665">
        <v>0.545185185186711</v>
      </c>
      <c r="F572" s="663" t="s">
        <v>13686</v>
      </c>
      <c r="G572" s="662">
        <v>1</v>
      </c>
      <c r="H572" s="663" t="s">
        <v>13679</v>
      </c>
      <c r="I572" s="666">
        <v>-380</v>
      </c>
      <c r="J572" s="666">
        <v>0</v>
      </c>
      <c r="K572" s="666">
        <v>0</v>
      </c>
      <c r="L572" s="666">
        <v>-380</v>
      </c>
      <c r="M572" s="663" t="s">
        <v>14659</v>
      </c>
      <c r="N572" s="663">
        <v>13910228351</v>
      </c>
      <c r="O572" s="663" t="s">
        <v>12699</v>
      </c>
      <c r="P572" s="663" t="s">
        <v>12699</v>
      </c>
      <c r="Q572" s="663" t="s">
        <v>12699</v>
      </c>
      <c r="R572" s="663" t="s">
        <v>12699</v>
      </c>
      <c r="S572" s="663" t="s">
        <v>12699</v>
      </c>
      <c r="T572" s="663" t="s">
        <v>12699</v>
      </c>
      <c r="U572" s="663" t="s">
        <v>12699</v>
      </c>
      <c r="V572" s="663" t="s">
        <v>12699</v>
      </c>
      <c r="W572" s="663" t="s">
        <v>12699</v>
      </c>
      <c r="X572" s="663" t="s">
        <v>12699</v>
      </c>
      <c r="Y572" s="663" t="s">
        <v>12699</v>
      </c>
      <c r="Z572" s="663" t="s">
        <v>12699</v>
      </c>
      <c r="AA572" s="663" t="s">
        <v>12699</v>
      </c>
      <c r="AB572" s="663" t="s">
        <v>12699</v>
      </c>
    </row>
    <row r="573" spans="1:28" ht="24.75" hidden="1" customHeight="1">
      <c r="A573" s="662">
        <v>572</v>
      </c>
      <c r="B573" s="663" t="s">
        <v>13795</v>
      </c>
      <c r="C573" s="663">
        <v>977461696</v>
      </c>
      <c r="D573" s="664">
        <v>45654</v>
      </c>
      <c r="E573" s="665">
        <v>0.510671296295186</v>
      </c>
      <c r="F573" s="663" t="s">
        <v>14161</v>
      </c>
      <c r="G573" s="662">
        <v>2</v>
      </c>
      <c r="H573" s="663" t="s">
        <v>13679</v>
      </c>
      <c r="I573" s="666">
        <v>-1560</v>
      </c>
      <c r="J573" s="666">
        <v>0</v>
      </c>
      <c r="K573" s="666">
        <v>0</v>
      </c>
      <c r="L573" s="666" t="s">
        <v>14300</v>
      </c>
      <c r="M573" s="663" t="s">
        <v>14660</v>
      </c>
      <c r="N573" s="663">
        <v>13910228351</v>
      </c>
      <c r="O573" s="663" t="s">
        <v>12699</v>
      </c>
      <c r="P573" s="663" t="s">
        <v>12699</v>
      </c>
      <c r="Q573" s="663" t="s">
        <v>12699</v>
      </c>
      <c r="R573" s="663" t="s">
        <v>12699</v>
      </c>
      <c r="S573" s="663" t="s">
        <v>12699</v>
      </c>
      <c r="T573" s="663" t="s">
        <v>12699</v>
      </c>
      <c r="U573" s="663" t="s">
        <v>12699</v>
      </c>
      <c r="V573" s="663" t="s">
        <v>12699</v>
      </c>
      <c r="W573" s="663" t="s">
        <v>12699</v>
      </c>
      <c r="X573" s="663" t="s">
        <v>12699</v>
      </c>
      <c r="Y573" s="663" t="s">
        <v>12699</v>
      </c>
      <c r="Z573" s="663" t="s">
        <v>12699</v>
      </c>
      <c r="AA573" s="663" t="s">
        <v>12699</v>
      </c>
      <c r="AB573" s="663" t="s">
        <v>12699</v>
      </c>
    </row>
    <row r="574" spans="1:28" ht="24.75" hidden="1" customHeight="1">
      <c r="A574" s="662">
        <v>573</v>
      </c>
      <c r="B574" s="663" t="s">
        <v>13795</v>
      </c>
      <c r="C574" s="663">
        <v>977453634</v>
      </c>
      <c r="D574" s="664">
        <v>45654</v>
      </c>
      <c r="E574" s="665">
        <v>0.487962962961319</v>
      </c>
      <c r="F574" s="663" t="s">
        <v>13686</v>
      </c>
      <c r="G574" s="662">
        <v>1</v>
      </c>
      <c r="H574" s="663" t="s">
        <v>13679</v>
      </c>
      <c r="I574" s="666">
        <v>-380</v>
      </c>
      <c r="J574" s="666">
        <v>0</v>
      </c>
      <c r="K574" s="666">
        <v>0</v>
      </c>
      <c r="L574" s="666">
        <v>-380</v>
      </c>
      <c r="M574" s="663" t="s">
        <v>14661</v>
      </c>
      <c r="N574" s="663">
        <v>13910228351</v>
      </c>
      <c r="O574" s="663" t="s">
        <v>12699</v>
      </c>
      <c r="P574" s="663" t="s">
        <v>12699</v>
      </c>
      <c r="Q574" s="663" t="s">
        <v>12699</v>
      </c>
      <c r="R574" s="663" t="s">
        <v>12699</v>
      </c>
      <c r="S574" s="663" t="s">
        <v>12699</v>
      </c>
      <c r="T574" s="663" t="s">
        <v>12699</v>
      </c>
      <c r="U574" s="663" t="s">
        <v>12699</v>
      </c>
      <c r="V574" s="663" t="s">
        <v>12699</v>
      </c>
      <c r="W574" s="663" t="s">
        <v>12699</v>
      </c>
      <c r="X574" s="663" t="s">
        <v>12699</v>
      </c>
      <c r="Y574" s="663" t="s">
        <v>12699</v>
      </c>
      <c r="Z574" s="663" t="s">
        <v>12699</v>
      </c>
      <c r="AA574" s="663" t="s">
        <v>12699</v>
      </c>
      <c r="AB574" s="663" t="s">
        <v>12699</v>
      </c>
    </row>
    <row r="575" spans="1:28" ht="24.75" hidden="1" customHeight="1">
      <c r="A575" s="662">
        <v>574</v>
      </c>
      <c r="B575" s="663" t="s">
        <v>13795</v>
      </c>
      <c r="C575" s="663">
        <v>977428326</v>
      </c>
      <c r="D575" s="664">
        <v>45654</v>
      </c>
      <c r="E575" s="665">
        <v>0.42437499999869</v>
      </c>
      <c r="F575" s="663" t="s">
        <v>14161</v>
      </c>
      <c r="G575" s="662">
        <v>1</v>
      </c>
      <c r="H575" s="663" t="s">
        <v>13679</v>
      </c>
      <c r="I575" s="666">
        <v>-780</v>
      </c>
      <c r="J575" s="666">
        <v>0</v>
      </c>
      <c r="K575" s="666">
        <v>0</v>
      </c>
      <c r="L575" s="666">
        <v>-780</v>
      </c>
      <c r="M575" s="663" t="s">
        <v>14662</v>
      </c>
      <c r="N575" s="663">
        <v>13910228351</v>
      </c>
      <c r="O575" s="663" t="s">
        <v>12699</v>
      </c>
      <c r="P575" s="663" t="s">
        <v>12699</v>
      </c>
      <c r="Q575" s="663" t="s">
        <v>12699</v>
      </c>
      <c r="R575" s="663" t="s">
        <v>12699</v>
      </c>
      <c r="S575" s="663" t="s">
        <v>12699</v>
      </c>
      <c r="T575" s="663" t="s">
        <v>12699</v>
      </c>
      <c r="U575" s="663" t="s">
        <v>12699</v>
      </c>
      <c r="V575" s="663" t="s">
        <v>12699</v>
      </c>
      <c r="W575" s="663" t="s">
        <v>12699</v>
      </c>
      <c r="X575" s="663" t="s">
        <v>12699</v>
      </c>
      <c r="Y575" s="663" t="s">
        <v>12699</v>
      </c>
      <c r="Z575" s="663" t="s">
        <v>12699</v>
      </c>
      <c r="AA575" s="663" t="s">
        <v>12699</v>
      </c>
      <c r="AB575" s="663" t="s">
        <v>12699</v>
      </c>
    </row>
    <row r="576" spans="1:28" ht="24.75" hidden="1" customHeight="1">
      <c r="A576" s="662">
        <v>575</v>
      </c>
      <c r="B576" s="663" t="s">
        <v>13795</v>
      </c>
      <c r="C576" s="663">
        <v>977420558</v>
      </c>
      <c r="D576" s="664">
        <v>45654</v>
      </c>
      <c r="E576" s="665">
        <v>0.417939814815327</v>
      </c>
      <c r="F576" s="663" t="s">
        <v>14161</v>
      </c>
      <c r="G576" s="662">
        <v>1</v>
      </c>
      <c r="H576" s="663" t="s">
        <v>13679</v>
      </c>
      <c r="I576" s="666">
        <v>-780</v>
      </c>
      <c r="J576" s="666">
        <v>0</v>
      </c>
      <c r="K576" s="666">
        <v>0</v>
      </c>
      <c r="L576" s="666">
        <v>-780</v>
      </c>
      <c r="M576" s="663" t="s">
        <v>14663</v>
      </c>
      <c r="N576" s="663">
        <v>13910228351</v>
      </c>
      <c r="O576" s="663" t="s">
        <v>12699</v>
      </c>
      <c r="P576" s="663" t="s">
        <v>12699</v>
      </c>
      <c r="Q576" s="663" t="s">
        <v>12699</v>
      </c>
      <c r="R576" s="663" t="s">
        <v>12699</v>
      </c>
      <c r="S576" s="663" t="s">
        <v>12699</v>
      </c>
      <c r="T576" s="663" t="s">
        <v>12699</v>
      </c>
      <c r="U576" s="663" t="s">
        <v>12699</v>
      </c>
      <c r="V576" s="663" t="s">
        <v>12699</v>
      </c>
      <c r="W576" s="663" t="s">
        <v>12699</v>
      </c>
      <c r="X576" s="663" t="s">
        <v>12699</v>
      </c>
      <c r="Y576" s="663" t="s">
        <v>12699</v>
      </c>
      <c r="Z576" s="663" t="s">
        <v>12699</v>
      </c>
      <c r="AA576" s="663" t="s">
        <v>12699</v>
      </c>
      <c r="AB576" s="663" t="s">
        <v>12699</v>
      </c>
    </row>
    <row r="577" spans="1:28" ht="24.75" hidden="1" customHeight="1">
      <c r="A577" s="662">
        <v>576</v>
      </c>
      <c r="B577" s="663" t="s">
        <v>13795</v>
      </c>
      <c r="C577" s="663">
        <v>977417503</v>
      </c>
      <c r="D577" s="664">
        <v>45654</v>
      </c>
      <c r="E577" s="665">
        <v>0.398356481480732</v>
      </c>
      <c r="F577" s="663" t="s">
        <v>13686</v>
      </c>
      <c r="G577" s="662">
        <v>1</v>
      </c>
      <c r="H577" s="663" t="s">
        <v>13679</v>
      </c>
      <c r="I577" s="666">
        <v>-380</v>
      </c>
      <c r="J577" s="666">
        <v>0</v>
      </c>
      <c r="K577" s="666">
        <v>0</v>
      </c>
      <c r="L577" s="666">
        <v>-380</v>
      </c>
      <c r="M577" s="663" t="s">
        <v>14664</v>
      </c>
      <c r="N577" s="663">
        <v>13910228351</v>
      </c>
      <c r="O577" s="663" t="s">
        <v>12699</v>
      </c>
      <c r="P577" s="663" t="s">
        <v>12699</v>
      </c>
      <c r="Q577" s="663" t="s">
        <v>12699</v>
      </c>
      <c r="R577" s="663" t="s">
        <v>12699</v>
      </c>
      <c r="S577" s="663" t="s">
        <v>12699</v>
      </c>
      <c r="T577" s="663" t="s">
        <v>12699</v>
      </c>
      <c r="U577" s="663" t="s">
        <v>12699</v>
      </c>
      <c r="V577" s="663" t="s">
        <v>12699</v>
      </c>
      <c r="W577" s="663" t="s">
        <v>12699</v>
      </c>
      <c r="X577" s="663" t="s">
        <v>12699</v>
      </c>
      <c r="Y577" s="663" t="s">
        <v>12699</v>
      </c>
      <c r="Z577" s="663" t="s">
        <v>12699</v>
      </c>
      <c r="AA577" s="663" t="s">
        <v>12699</v>
      </c>
      <c r="AB577" s="663" t="s">
        <v>12699</v>
      </c>
    </row>
    <row r="578" spans="1:28" ht="24.75" hidden="1" customHeight="1">
      <c r="A578" s="662">
        <v>577</v>
      </c>
      <c r="B578" s="663" t="s">
        <v>13795</v>
      </c>
      <c r="C578" s="663">
        <v>977404340</v>
      </c>
      <c r="D578" s="664">
        <v>45654</v>
      </c>
      <c r="E578" s="665">
        <v>0.333194444443507</v>
      </c>
      <c r="F578" s="663" t="s">
        <v>14665</v>
      </c>
      <c r="G578" s="662">
        <v>1</v>
      </c>
      <c r="H578" s="663" t="s">
        <v>13679</v>
      </c>
      <c r="I578" s="666">
        <v>-650</v>
      </c>
      <c r="J578" s="666">
        <v>0</v>
      </c>
      <c r="K578" s="666">
        <v>0</v>
      </c>
      <c r="L578" s="666">
        <v>-650</v>
      </c>
      <c r="M578" s="663" t="s">
        <v>14666</v>
      </c>
      <c r="N578" s="663">
        <v>13910228351</v>
      </c>
      <c r="O578" s="663" t="s">
        <v>12699</v>
      </c>
      <c r="P578" s="663" t="s">
        <v>12699</v>
      </c>
      <c r="Q578" s="663" t="s">
        <v>12699</v>
      </c>
      <c r="R578" s="663" t="s">
        <v>12699</v>
      </c>
      <c r="S578" s="663" t="s">
        <v>12699</v>
      </c>
      <c r="T578" s="663" t="s">
        <v>12699</v>
      </c>
      <c r="U578" s="663" t="s">
        <v>12699</v>
      </c>
      <c r="V578" s="663" t="s">
        <v>12699</v>
      </c>
      <c r="W578" s="663" t="s">
        <v>12699</v>
      </c>
      <c r="X578" s="663" t="s">
        <v>12699</v>
      </c>
      <c r="Y578" s="663" t="s">
        <v>12699</v>
      </c>
      <c r="Z578" s="663" t="s">
        <v>12699</v>
      </c>
      <c r="AA578" s="663" t="s">
        <v>12699</v>
      </c>
      <c r="AB578" s="663" t="s">
        <v>12699</v>
      </c>
    </row>
    <row r="579" spans="1:28" ht="24.75" hidden="1" customHeight="1">
      <c r="A579" s="647">
        <v>578</v>
      </c>
      <c r="B579" s="648" t="s">
        <v>13677</v>
      </c>
      <c r="C579" s="648">
        <v>977361992</v>
      </c>
      <c r="D579" s="649">
        <v>45653</v>
      </c>
      <c r="E579" s="650">
        <v>0.967013888890506</v>
      </c>
      <c r="F579" s="648" t="s">
        <v>14161</v>
      </c>
      <c r="G579" s="647">
        <v>2</v>
      </c>
      <c r="H579" s="648" t="s">
        <v>13679</v>
      </c>
      <c r="I579" s="651">
        <v>-1560</v>
      </c>
      <c r="J579" s="651">
        <v>-1600</v>
      </c>
      <c r="K579" s="651">
        <v>0</v>
      </c>
      <c r="L579" s="651">
        <v>-40</v>
      </c>
      <c r="M579" s="648" t="s">
        <v>4526</v>
      </c>
      <c r="N579" s="648">
        <v>13910228351</v>
      </c>
      <c r="O579" s="648" t="s">
        <v>12699</v>
      </c>
      <c r="P579" s="648" t="s">
        <v>12699</v>
      </c>
      <c r="Q579" s="648" t="s">
        <v>12699</v>
      </c>
      <c r="R579" s="648" t="s">
        <v>12699</v>
      </c>
      <c r="S579" s="648" t="s">
        <v>12699</v>
      </c>
      <c r="T579" s="648" t="s">
        <v>12699</v>
      </c>
      <c r="U579" s="648" t="s">
        <v>14667</v>
      </c>
      <c r="V579" s="651">
        <v>-1600</v>
      </c>
      <c r="W579" s="649">
        <v>45653</v>
      </c>
      <c r="X579" s="650">
        <v>0.966921296298097</v>
      </c>
      <c r="Y579" s="648" t="s">
        <v>12699</v>
      </c>
      <c r="Z579" s="648" t="s">
        <v>12699</v>
      </c>
      <c r="AA579" s="648" t="s">
        <v>12699</v>
      </c>
      <c r="AB579" s="648" t="s">
        <v>12699</v>
      </c>
    </row>
    <row r="580" spans="1:28" ht="24.75" hidden="1" customHeight="1">
      <c r="A580" s="647">
        <v>579</v>
      </c>
      <c r="B580" s="648" t="s">
        <v>13677</v>
      </c>
      <c r="C580" s="648">
        <v>977352986</v>
      </c>
      <c r="D580" s="649">
        <v>45653</v>
      </c>
      <c r="E580" s="650">
        <v>0.945509259257961</v>
      </c>
      <c r="F580" s="648" t="s">
        <v>14161</v>
      </c>
      <c r="G580" s="647">
        <v>2</v>
      </c>
      <c r="H580" s="648" t="s">
        <v>13679</v>
      </c>
      <c r="I580" s="651">
        <v>-1560</v>
      </c>
      <c r="J580" s="651">
        <v>-1600</v>
      </c>
      <c r="K580" s="651">
        <v>0</v>
      </c>
      <c r="L580" s="651">
        <v>-40</v>
      </c>
      <c r="M580" s="648" t="s">
        <v>4526</v>
      </c>
      <c r="N580" s="648">
        <v>13910228351</v>
      </c>
      <c r="O580" s="648" t="s">
        <v>12699</v>
      </c>
      <c r="P580" s="648" t="s">
        <v>12699</v>
      </c>
      <c r="Q580" s="648" t="s">
        <v>12699</v>
      </c>
      <c r="R580" s="648" t="s">
        <v>12699</v>
      </c>
      <c r="S580" s="648" t="s">
        <v>12699</v>
      </c>
      <c r="T580" s="648" t="s">
        <v>12699</v>
      </c>
      <c r="U580" s="648" t="s">
        <v>14668</v>
      </c>
      <c r="V580" s="651">
        <v>-1600</v>
      </c>
      <c r="W580" s="649">
        <v>45653</v>
      </c>
      <c r="X580" s="650">
        <v>0.945370370369347</v>
      </c>
      <c r="Y580" s="648" t="s">
        <v>12699</v>
      </c>
      <c r="Z580" s="648" t="s">
        <v>12699</v>
      </c>
      <c r="AA580" s="648" t="s">
        <v>12699</v>
      </c>
      <c r="AB580" s="648" t="s">
        <v>12699</v>
      </c>
    </row>
    <row r="581" spans="1:28" ht="24.75" hidden="1" customHeight="1">
      <c r="A581" s="662">
        <v>580</v>
      </c>
      <c r="B581" s="663" t="s">
        <v>13795</v>
      </c>
      <c r="C581" s="663">
        <v>977363176</v>
      </c>
      <c r="D581" s="664">
        <v>45653</v>
      </c>
      <c r="E581" s="665">
        <v>0.926655092593137</v>
      </c>
      <c r="F581" s="663" t="s">
        <v>14669</v>
      </c>
      <c r="G581" s="662">
        <v>2</v>
      </c>
      <c r="H581" s="663" t="s">
        <v>13700</v>
      </c>
      <c r="I581" s="666">
        <v>-730</v>
      </c>
      <c r="J581" s="666">
        <v>0</v>
      </c>
      <c r="K581" s="666">
        <v>0</v>
      </c>
      <c r="L581" s="666">
        <v>0</v>
      </c>
      <c r="M581" s="663" t="s">
        <v>14670</v>
      </c>
      <c r="N581" s="663">
        <v>13910228351</v>
      </c>
      <c r="O581" s="663" t="s">
        <v>12699</v>
      </c>
      <c r="P581" s="663" t="s">
        <v>12699</v>
      </c>
      <c r="Q581" s="663" t="s">
        <v>12699</v>
      </c>
      <c r="R581" s="663" t="s">
        <v>12699</v>
      </c>
      <c r="S581" s="663" t="s">
        <v>12699</v>
      </c>
      <c r="T581" s="663" t="s">
        <v>12699</v>
      </c>
      <c r="U581" s="663" t="s">
        <v>12699</v>
      </c>
      <c r="V581" s="663" t="s">
        <v>12699</v>
      </c>
      <c r="W581" s="663" t="s">
        <v>12699</v>
      </c>
      <c r="X581" s="663" t="s">
        <v>12699</v>
      </c>
      <c r="Y581" s="663" t="s">
        <v>12699</v>
      </c>
      <c r="Z581" s="663" t="s">
        <v>12699</v>
      </c>
      <c r="AA581" s="663" t="s">
        <v>12699</v>
      </c>
      <c r="AB581" s="663" t="s">
        <v>12699</v>
      </c>
    </row>
    <row r="582" spans="1:28" ht="24.75" hidden="1" customHeight="1">
      <c r="A582" s="647">
        <v>581</v>
      </c>
      <c r="B582" s="648" t="s">
        <v>13677</v>
      </c>
      <c r="C582" s="648">
        <v>977287681</v>
      </c>
      <c r="D582" s="649">
        <v>45653</v>
      </c>
      <c r="E582" s="650">
        <v>0.749490740741749</v>
      </c>
      <c r="F582" s="648" t="s">
        <v>13716</v>
      </c>
      <c r="G582" s="647">
        <v>1</v>
      </c>
      <c r="H582" s="648" t="s">
        <v>13679</v>
      </c>
      <c r="I582" s="651">
        <v>-984</v>
      </c>
      <c r="J582" s="651">
        <v>-1010</v>
      </c>
      <c r="K582" s="651">
        <v>0</v>
      </c>
      <c r="L582" s="651">
        <v>-26</v>
      </c>
      <c r="M582" s="648" t="s">
        <v>4526</v>
      </c>
      <c r="N582" s="648">
        <v>13910228351</v>
      </c>
      <c r="O582" s="648" t="s">
        <v>12699</v>
      </c>
      <c r="P582" s="648" t="s">
        <v>12699</v>
      </c>
      <c r="Q582" s="648" t="s">
        <v>12699</v>
      </c>
      <c r="R582" s="648" t="s">
        <v>12699</v>
      </c>
      <c r="S582" s="648" t="s">
        <v>12699</v>
      </c>
      <c r="T582" s="648" t="s">
        <v>12699</v>
      </c>
      <c r="U582" s="648" t="s">
        <v>14671</v>
      </c>
      <c r="V582" s="651">
        <v>-1010</v>
      </c>
      <c r="W582" s="649">
        <v>45653</v>
      </c>
      <c r="X582" s="650">
        <v>0.749317129630072</v>
      </c>
      <c r="Y582" s="648" t="s">
        <v>12699</v>
      </c>
      <c r="Z582" s="648" t="s">
        <v>12699</v>
      </c>
      <c r="AA582" s="648" t="s">
        <v>12699</v>
      </c>
      <c r="AB582" s="648" t="s">
        <v>12699</v>
      </c>
    </row>
    <row r="583" spans="1:28" ht="24.75" hidden="1" customHeight="1">
      <c r="A583" s="662">
        <v>582</v>
      </c>
      <c r="B583" s="663" t="s">
        <v>13795</v>
      </c>
      <c r="C583" s="663">
        <v>977168793</v>
      </c>
      <c r="D583" s="664">
        <v>45653</v>
      </c>
      <c r="E583" s="665">
        <v>0.472013888887887</v>
      </c>
      <c r="F583" s="663" t="s">
        <v>13678</v>
      </c>
      <c r="G583" s="662">
        <v>1</v>
      </c>
      <c r="H583" s="663" t="s">
        <v>13679</v>
      </c>
      <c r="I583" s="666">
        <v>-417</v>
      </c>
      <c r="J583" s="666">
        <v>0</v>
      </c>
      <c r="K583" s="666">
        <v>0</v>
      </c>
      <c r="L583" s="666">
        <v>-417</v>
      </c>
      <c r="M583" s="663" t="s">
        <v>14672</v>
      </c>
      <c r="N583" s="663">
        <v>13910228351</v>
      </c>
      <c r="O583" s="663" t="s">
        <v>12699</v>
      </c>
      <c r="P583" s="663" t="s">
        <v>12699</v>
      </c>
      <c r="Q583" s="663" t="s">
        <v>12699</v>
      </c>
      <c r="R583" s="663" t="s">
        <v>12699</v>
      </c>
      <c r="S583" s="663" t="s">
        <v>12699</v>
      </c>
      <c r="T583" s="663" t="s">
        <v>12699</v>
      </c>
      <c r="U583" s="663" t="s">
        <v>12699</v>
      </c>
      <c r="V583" s="663" t="s">
        <v>12699</v>
      </c>
      <c r="W583" s="663" t="s">
        <v>12699</v>
      </c>
      <c r="X583" s="663" t="s">
        <v>12699</v>
      </c>
      <c r="Y583" s="663" t="s">
        <v>12699</v>
      </c>
      <c r="Z583" s="663" t="s">
        <v>12699</v>
      </c>
      <c r="AA583" s="663" t="s">
        <v>12699</v>
      </c>
      <c r="AB583" s="663" t="s">
        <v>12699</v>
      </c>
    </row>
    <row r="584" spans="1:28" ht="24.75" hidden="1" customHeight="1">
      <c r="A584" s="662">
        <v>583</v>
      </c>
      <c r="B584" s="663" t="s">
        <v>13795</v>
      </c>
      <c r="C584" s="663">
        <v>977125849</v>
      </c>
      <c r="D584" s="664">
        <v>45653</v>
      </c>
      <c r="E584" s="665">
        <v>0.416712962964084</v>
      </c>
      <c r="F584" s="663" t="s">
        <v>13696</v>
      </c>
      <c r="G584" s="662">
        <v>1</v>
      </c>
      <c r="H584" s="663" t="s">
        <v>13679</v>
      </c>
      <c r="I584" s="666">
        <v>-464</v>
      </c>
      <c r="J584" s="666">
        <v>0</v>
      </c>
      <c r="K584" s="666">
        <v>0</v>
      </c>
      <c r="L584" s="666">
        <v>-464</v>
      </c>
      <c r="M584" s="663" t="s">
        <v>14664</v>
      </c>
      <c r="N584" s="663">
        <v>13910228351</v>
      </c>
      <c r="O584" s="663" t="s">
        <v>12699</v>
      </c>
      <c r="P584" s="663" t="s">
        <v>12699</v>
      </c>
      <c r="Q584" s="663" t="s">
        <v>12699</v>
      </c>
      <c r="R584" s="663" t="s">
        <v>12699</v>
      </c>
      <c r="S584" s="663" t="s">
        <v>12699</v>
      </c>
      <c r="T584" s="663" t="s">
        <v>12699</v>
      </c>
      <c r="U584" s="663" t="s">
        <v>12699</v>
      </c>
      <c r="V584" s="663" t="s">
        <v>12699</v>
      </c>
      <c r="W584" s="663" t="s">
        <v>12699</v>
      </c>
      <c r="X584" s="663" t="s">
        <v>12699</v>
      </c>
      <c r="Y584" s="663" t="s">
        <v>12699</v>
      </c>
      <c r="Z584" s="663" t="s">
        <v>12699</v>
      </c>
      <c r="AA584" s="663" t="s">
        <v>12699</v>
      </c>
      <c r="AB584" s="663" t="s">
        <v>12699</v>
      </c>
    </row>
    <row r="585" spans="1:28" ht="24.75" hidden="1" customHeight="1">
      <c r="A585" s="652">
        <v>584</v>
      </c>
      <c r="B585" s="653" t="s">
        <v>13677</v>
      </c>
      <c r="C585" s="653">
        <v>977048010</v>
      </c>
      <c r="D585" s="654">
        <v>45652</v>
      </c>
      <c r="E585" s="655">
        <v>0.777534722223209</v>
      </c>
      <c r="F585" s="653" t="s">
        <v>14673</v>
      </c>
      <c r="G585" s="652">
        <v>1</v>
      </c>
      <c r="H585" s="653" t="s">
        <v>13700</v>
      </c>
      <c r="I585" s="656">
        <v>-70</v>
      </c>
      <c r="J585" s="656">
        <v>-0.08</v>
      </c>
      <c r="K585" s="656">
        <v>-0.08</v>
      </c>
      <c r="L585" s="656">
        <v>0</v>
      </c>
      <c r="M585" s="653" t="s">
        <v>4881</v>
      </c>
      <c r="N585" s="653">
        <v>18501097897</v>
      </c>
      <c r="O585" s="653" t="s">
        <v>12699</v>
      </c>
      <c r="P585" s="653" t="s">
        <v>12699</v>
      </c>
      <c r="Q585" s="653" t="s">
        <v>12699</v>
      </c>
      <c r="R585" s="653" t="s">
        <v>12699</v>
      </c>
      <c r="S585" s="653" t="s">
        <v>12699</v>
      </c>
      <c r="T585" s="653" t="s">
        <v>12699</v>
      </c>
      <c r="U585" s="653" t="s">
        <v>14674</v>
      </c>
      <c r="V585" s="656">
        <v>-0.08</v>
      </c>
      <c r="W585" s="654">
        <v>45652</v>
      </c>
      <c r="X585" s="655">
        <v>0.777013888888178</v>
      </c>
      <c r="Y585" s="653" t="s">
        <v>14675</v>
      </c>
      <c r="Z585" s="656">
        <v>-0.08</v>
      </c>
      <c r="AA585" s="654">
        <v>45652</v>
      </c>
      <c r="AB585" s="655">
        <v>0.802210648147593</v>
      </c>
    </row>
    <row r="586" spans="1:28" ht="24.75" hidden="1" customHeight="1">
      <c r="A586" s="662">
        <v>585</v>
      </c>
      <c r="B586" s="663" t="s">
        <v>13795</v>
      </c>
      <c r="C586" s="663">
        <v>977021821</v>
      </c>
      <c r="D586" s="664">
        <v>45652</v>
      </c>
      <c r="E586" s="665">
        <v>0.768344907406572</v>
      </c>
      <c r="F586" s="663" t="s">
        <v>14554</v>
      </c>
      <c r="G586" s="662">
        <v>1</v>
      </c>
      <c r="H586" s="663" t="s">
        <v>13679</v>
      </c>
      <c r="I586" s="666">
        <v>-180</v>
      </c>
      <c r="J586" s="666">
        <v>0</v>
      </c>
      <c r="K586" s="666">
        <v>0</v>
      </c>
      <c r="L586" s="666">
        <v>-180</v>
      </c>
      <c r="M586" s="663" t="s">
        <v>14676</v>
      </c>
      <c r="N586" s="663">
        <v>13910228351</v>
      </c>
      <c r="O586" s="663" t="s">
        <v>12699</v>
      </c>
      <c r="P586" s="663" t="s">
        <v>12699</v>
      </c>
      <c r="Q586" s="663" t="s">
        <v>12699</v>
      </c>
      <c r="R586" s="663" t="s">
        <v>12699</v>
      </c>
      <c r="S586" s="663" t="s">
        <v>12699</v>
      </c>
      <c r="T586" s="663" t="s">
        <v>12699</v>
      </c>
      <c r="U586" s="663" t="s">
        <v>12699</v>
      </c>
      <c r="V586" s="663" t="s">
        <v>12699</v>
      </c>
      <c r="W586" s="663" t="s">
        <v>12699</v>
      </c>
      <c r="X586" s="663" t="s">
        <v>12699</v>
      </c>
      <c r="Y586" s="663" t="s">
        <v>12699</v>
      </c>
      <c r="Z586" s="663" t="s">
        <v>12699</v>
      </c>
      <c r="AA586" s="663" t="s">
        <v>12699</v>
      </c>
      <c r="AB586" s="663" t="s">
        <v>12699</v>
      </c>
    </row>
    <row r="587" spans="1:28" ht="24.75" hidden="1" customHeight="1">
      <c r="A587" s="662">
        <v>586</v>
      </c>
      <c r="B587" s="663" t="s">
        <v>13795</v>
      </c>
      <c r="C587" s="663">
        <v>976916066</v>
      </c>
      <c r="D587" s="664">
        <v>45652</v>
      </c>
      <c r="E587" s="665">
        <v>0.469016203704086</v>
      </c>
      <c r="F587" s="663" t="s">
        <v>13686</v>
      </c>
      <c r="G587" s="662">
        <v>2</v>
      </c>
      <c r="H587" s="663" t="s">
        <v>13679</v>
      </c>
      <c r="I587" s="666">
        <v>-666</v>
      </c>
      <c r="J587" s="666">
        <v>0</v>
      </c>
      <c r="K587" s="666">
        <v>0</v>
      </c>
      <c r="L587" s="666">
        <v>-666</v>
      </c>
      <c r="M587" s="663" t="s">
        <v>14677</v>
      </c>
      <c r="N587" s="663">
        <v>13910228351</v>
      </c>
      <c r="O587" s="663" t="s">
        <v>12699</v>
      </c>
      <c r="P587" s="663" t="s">
        <v>12699</v>
      </c>
      <c r="Q587" s="663" t="s">
        <v>12699</v>
      </c>
      <c r="R587" s="663" t="s">
        <v>12699</v>
      </c>
      <c r="S587" s="663" t="s">
        <v>12699</v>
      </c>
      <c r="T587" s="663" t="s">
        <v>12699</v>
      </c>
      <c r="U587" s="663" t="s">
        <v>12699</v>
      </c>
      <c r="V587" s="663" t="s">
        <v>12699</v>
      </c>
      <c r="W587" s="663" t="s">
        <v>12699</v>
      </c>
      <c r="X587" s="663" t="s">
        <v>12699</v>
      </c>
      <c r="Y587" s="663" t="s">
        <v>12699</v>
      </c>
      <c r="Z587" s="663" t="s">
        <v>12699</v>
      </c>
      <c r="AA587" s="663" t="s">
        <v>12699</v>
      </c>
      <c r="AB587" s="663" t="s">
        <v>12699</v>
      </c>
    </row>
    <row r="588" spans="1:28" ht="24.75" hidden="1" customHeight="1">
      <c r="A588" s="662">
        <v>587</v>
      </c>
      <c r="B588" s="663" t="s">
        <v>13795</v>
      </c>
      <c r="C588" s="663">
        <v>976892634</v>
      </c>
      <c r="D588" s="664">
        <v>45652</v>
      </c>
      <c r="E588" s="665">
        <v>0.443611111109931</v>
      </c>
      <c r="F588" s="663" t="s">
        <v>13678</v>
      </c>
      <c r="G588" s="662">
        <v>1</v>
      </c>
      <c r="H588" s="663" t="s">
        <v>13679</v>
      </c>
      <c r="I588" s="666">
        <v>-417</v>
      </c>
      <c r="J588" s="666">
        <v>0</v>
      </c>
      <c r="K588" s="666">
        <v>0</v>
      </c>
      <c r="L588" s="666">
        <v>-417</v>
      </c>
      <c r="M588" s="663" t="s">
        <v>14678</v>
      </c>
      <c r="N588" s="663">
        <v>13910228351</v>
      </c>
      <c r="O588" s="663" t="s">
        <v>12699</v>
      </c>
      <c r="P588" s="663" t="s">
        <v>12699</v>
      </c>
      <c r="Q588" s="663" t="s">
        <v>12699</v>
      </c>
      <c r="R588" s="663" t="s">
        <v>12699</v>
      </c>
      <c r="S588" s="663" t="s">
        <v>12699</v>
      </c>
      <c r="T588" s="663" t="s">
        <v>12699</v>
      </c>
      <c r="U588" s="663" t="s">
        <v>12699</v>
      </c>
      <c r="V588" s="663" t="s">
        <v>12699</v>
      </c>
      <c r="W588" s="663" t="s">
        <v>12699</v>
      </c>
      <c r="X588" s="663" t="s">
        <v>12699</v>
      </c>
      <c r="Y588" s="663" t="s">
        <v>12699</v>
      </c>
      <c r="Z588" s="663" t="s">
        <v>12699</v>
      </c>
      <c r="AA588" s="663" t="s">
        <v>12699</v>
      </c>
      <c r="AB588" s="663" t="s">
        <v>12699</v>
      </c>
    </row>
    <row r="589" spans="1:28" ht="24.75" hidden="1" customHeight="1">
      <c r="A589" s="662">
        <v>588</v>
      </c>
      <c r="B589" s="663" t="s">
        <v>13795</v>
      </c>
      <c r="C589" s="663">
        <v>976858960</v>
      </c>
      <c r="D589" s="664">
        <v>45652</v>
      </c>
      <c r="E589" s="665">
        <v>0.407395833331975</v>
      </c>
      <c r="F589" s="663" t="s">
        <v>13696</v>
      </c>
      <c r="G589" s="662">
        <v>1</v>
      </c>
      <c r="H589" s="663" t="s">
        <v>13679</v>
      </c>
      <c r="I589" s="666">
        <v>-464</v>
      </c>
      <c r="J589" s="666">
        <v>0</v>
      </c>
      <c r="K589" s="666">
        <v>0</v>
      </c>
      <c r="L589" s="666">
        <v>-464</v>
      </c>
      <c r="M589" s="663" t="s">
        <v>14664</v>
      </c>
      <c r="N589" s="663">
        <v>13910228351</v>
      </c>
      <c r="O589" s="663" t="s">
        <v>12699</v>
      </c>
      <c r="P589" s="663" t="s">
        <v>12699</v>
      </c>
      <c r="Q589" s="663" t="s">
        <v>12699</v>
      </c>
      <c r="R589" s="663" t="s">
        <v>12699</v>
      </c>
      <c r="S589" s="663" t="s">
        <v>12699</v>
      </c>
      <c r="T589" s="663" t="s">
        <v>12699</v>
      </c>
      <c r="U589" s="663" t="s">
        <v>12699</v>
      </c>
      <c r="V589" s="663" t="s">
        <v>12699</v>
      </c>
      <c r="W589" s="663" t="s">
        <v>12699</v>
      </c>
      <c r="X589" s="663" t="s">
        <v>12699</v>
      </c>
      <c r="Y589" s="663" t="s">
        <v>12699</v>
      </c>
      <c r="Z589" s="663" t="s">
        <v>12699</v>
      </c>
      <c r="AA589" s="663" t="s">
        <v>12699</v>
      </c>
      <c r="AB589" s="663" t="s">
        <v>12699</v>
      </c>
    </row>
    <row r="590" spans="1:28" ht="24.75" hidden="1" customHeight="1">
      <c r="A590" s="652">
        <v>589</v>
      </c>
      <c r="B590" s="653" t="s">
        <v>13677</v>
      </c>
      <c r="C590" s="653">
        <v>976794796</v>
      </c>
      <c r="D590" s="654">
        <v>45651</v>
      </c>
      <c r="E590" s="655">
        <v>0.91616898148277</v>
      </c>
      <c r="F590" s="653" t="s">
        <v>14673</v>
      </c>
      <c r="G590" s="652">
        <v>1</v>
      </c>
      <c r="H590" s="653" t="s">
        <v>13700</v>
      </c>
      <c r="I590" s="656">
        <v>-70</v>
      </c>
      <c r="J590" s="656">
        <v>-0.09</v>
      </c>
      <c r="K590" s="656">
        <v>-0.09</v>
      </c>
      <c r="L590" s="656">
        <v>0</v>
      </c>
      <c r="M590" s="653" t="s">
        <v>4881</v>
      </c>
      <c r="N590" s="653">
        <v>18601197897</v>
      </c>
      <c r="O590" s="653" t="s">
        <v>12699</v>
      </c>
      <c r="P590" s="653" t="s">
        <v>12699</v>
      </c>
      <c r="Q590" s="653" t="s">
        <v>12699</v>
      </c>
      <c r="R590" s="653" t="s">
        <v>12699</v>
      </c>
      <c r="S590" s="653" t="s">
        <v>12699</v>
      </c>
      <c r="T590" s="653" t="s">
        <v>12699</v>
      </c>
      <c r="U590" s="653" t="s">
        <v>14679</v>
      </c>
      <c r="V590" s="656">
        <v>-0.09</v>
      </c>
      <c r="W590" s="654">
        <v>45651</v>
      </c>
      <c r="X590" s="655">
        <v>0.915949074074888</v>
      </c>
      <c r="Y590" s="653" t="s">
        <v>14680</v>
      </c>
      <c r="Z590" s="656">
        <v>-0.09</v>
      </c>
      <c r="AA590" s="654">
        <v>45654</v>
      </c>
      <c r="AB590" s="655">
        <v>0.704097222223936</v>
      </c>
    </row>
    <row r="591" spans="1:28" ht="24.75" hidden="1" customHeight="1">
      <c r="A591" s="652">
        <v>590</v>
      </c>
      <c r="B591" s="653" t="s">
        <v>13677</v>
      </c>
      <c r="C591" s="653">
        <v>976794739</v>
      </c>
      <c r="D591" s="654">
        <v>45651</v>
      </c>
      <c r="E591" s="655">
        <v>0.910115740742185</v>
      </c>
      <c r="F591" s="653" t="s">
        <v>14673</v>
      </c>
      <c r="G591" s="652">
        <v>1</v>
      </c>
      <c r="H591" s="653" t="s">
        <v>13700</v>
      </c>
      <c r="I591" s="656">
        <v>-70</v>
      </c>
      <c r="J591" s="656">
        <v>-0.09</v>
      </c>
      <c r="K591" s="656">
        <v>-0.09</v>
      </c>
      <c r="L591" s="656">
        <v>0</v>
      </c>
      <c r="M591" s="653" t="s">
        <v>4881</v>
      </c>
      <c r="N591" s="653">
        <v>18601197897</v>
      </c>
      <c r="O591" s="653" t="s">
        <v>12699</v>
      </c>
      <c r="P591" s="653" t="s">
        <v>12699</v>
      </c>
      <c r="Q591" s="653" t="s">
        <v>12699</v>
      </c>
      <c r="R591" s="653" t="s">
        <v>12699</v>
      </c>
      <c r="S591" s="653" t="s">
        <v>12699</v>
      </c>
      <c r="T591" s="653" t="s">
        <v>12699</v>
      </c>
      <c r="U591" s="653" t="s">
        <v>14681</v>
      </c>
      <c r="V591" s="656">
        <v>-0.09</v>
      </c>
      <c r="W591" s="654">
        <v>45651</v>
      </c>
      <c r="X591" s="655">
        <v>0.909837962961319</v>
      </c>
      <c r="Y591" s="653" t="s">
        <v>14682</v>
      </c>
      <c r="Z591" s="656">
        <v>-0.09</v>
      </c>
      <c r="AA591" s="654">
        <v>45651</v>
      </c>
      <c r="AB591" s="655">
        <v>0.915787037036353</v>
      </c>
    </row>
    <row r="592" spans="1:28" ht="24.75" hidden="1" customHeight="1">
      <c r="A592" s="652">
        <v>591</v>
      </c>
      <c r="B592" s="653" t="s">
        <v>13677</v>
      </c>
      <c r="C592" s="653">
        <v>976771755</v>
      </c>
      <c r="D592" s="654">
        <v>45651</v>
      </c>
      <c r="E592" s="655">
        <v>0.817337962962483</v>
      </c>
      <c r="F592" s="653" t="s">
        <v>14673</v>
      </c>
      <c r="G592" s="652">
        <v>1</v>
      </c>
      <c r="H592" s="653" t="s">
        <v>13700</v>
      </c>
      <c r="I592" s="656">
        <v>-70</v>
      </c>
      <c r="J592" s="656">
        <v>-0.09</v>
      </c>
      <c r="K592" s="656">
        <v>-0.09</v>
      </c>
      <c r="L592" s="656">
        <v>0</v>
      </c>
      <c r="M592" s="653" t="s">
        <v>4881</v>
      </c>
      <c r="N592" s="653">
        <v>18601197897</v>
      </c>
      <c r="O592" s="653" t="s">
        <v>12699</v>
      </c>
      <c r="P592" s="653" t="s">
        <v>12699</v>
      </c>
      <c r="Q592" s="653" t="s">
        <v>12699</v>
      </c>
      <c r="R592" s="653" t="s">
        <v>12699</v>
      </c>
      <c r="S592" s="653" t="s">
        <v>12699</v>
      </c>
      <c r="T592" s="653" t="s">
        <v>12699</v>
      </c>
      <c r="U592" s="653" t="s">
        <v>14683</v>
      </c>
      <c r="V592" s="656">
        <v>-0.09</v>
      </c>
      <c r="W592" s="654">
        <v>45651</v>
      </c>
      <c r="X592" s="655">
        <v>0.817129629631381</v>
      </c>
      <c r="Y592" s="653" t="s">
        <v>14684</v>
      </c>
      <c r="Z592" s="656">
        <v>-0.09</v>
      </c>
      <c r="AA592" s="654">
        <v>45651</v>
      </c>
      <c r="AB592" s="655">
        <v>0.81829861110964</v>
      </c>
    </row>
    <row r="593" spans="1:28" ht="24.75" hidden="1" customHeight="1">
      <c r="A593" s="662">
        <v>592</v>
      </c>
      <c r="B593" s="663" t="s">
        <v>13795</v>
      </c>
      <c r="C593" s="663">
        <v>976615746</v>
      </c>
      <c r="D593" s="664">
        <v>45651</v>
      </c>
      <c r="E593" s="665">
        <v>0.441446759257815</v>
      </c>
      <c r="F593" s="663" t="s">
        <v>13686</v>
      </c>
      <c r="G593" s="662">
        <v>1</v>
      </c>
      <c r="H593" s="663" t="s">
        <v>13679</v>
      </c>
      <c r="I593" s="666">
        <v>-333</v>
      </c>
      <c r="J593" s="666">
        <v>0</v>
      </c>
      <c r="K593" s="666">
        <v>0</v>
      </c>
      <c r="L593" s="666">
        <v>-333</v>
      </c>
      <c r="M593" s="663" t="s">
        <v>14685</v>
      </c>
      <c r="N593" s="663">
        <v>13910228351</v>
      </c>
      <c r="O593" s="663" t="s">
        <v>12699</v>
      </c>
      <c r="P593" s="663" t="s">
        <v>12699</v>
      </c>
      <c r="Q593" s="663" t="s">
        <v>12699</v>
      </c>
      <c r="R593" s="663" t="s">
        <v>12699</v>
      </c>
      <c r="S593" s="663" t="s">
        <v>12699</v>
      </c>
      <c r="T593" s="663" t="s">
        <v>12699</v>
      </c>
      <c r="U593" s="663" t="s">
        <v>12699</v>
      </c>
      <c r="V593" s="663" t="s">
        <v>12699</v>
      </c>
      <c r="W593" s="663" t="s">
        <v>12699</v>
      </c>
      <c r="X593" s="663" t="s">
        <v>12699</v>
      </c>
      <c r="Y593" s="663" t="s">
        <v>12699</v>
      </c>
      <c r="Z593" s="663" t="s">
        <v>12699</v>
      </c>
      <c r="AA593" s="663" t="s">
        <v>12699</v>
      </c>
      <c r="AB593" s="663" t="s">
        <v>12699</v>
      </c>
    </row>
    <row r="594" spans="1:28" ht="24.75" hidden="1" customHeight="1">
      <c r="A594" s="662">
        <v>593</v>
      </c>
      <c r="B594" s="663" t="s">
        <v>13795</v>
      </c>
      <c r="C594" s="663">
        <v>976525440</v>
      </c>
      <c r="D594" s="664">
        <v>45651</v>
      </c>
      <c r="E594" s="665">
        <v>0.386886574073287</v>
      </c>
      <c r="F594" s="663" t="s">
        <v>14161</v>
      </c>
      <c r="G594" s="662">
        <v>1</v>
      </c>
      <c r="H594" s="663" t="s">
        <v>13679</v>
      </c>
      <c r="I594" s="666">
        <v>-696</v>
      </c>
      <c r="J594" s="666">
        <v>0</v>
      </c>
      <c r="K594" s="666">
        <v>0</v>
      </c>
      <c r="L594" s="666">
        <v>-696</v>
      </c>
      <c r="M594" s="663" t="s">
        <v>14686</v>
      </c>
      <c r="N594" s="663">
        <v>13910228351</v>
      </c>
      <c r="O594" s="663" t="s">
        <v>12699</v>
      </c>
      <c r="P594" s="663" t="s">
        <v>12699</v>
      </c>
      <c r="Q594" s="663" t="s">
        <v>12699</v>
      </c>
      <c r="R594" s="663" t="s">
        <v>12699</v>
      </c>
      <c r="S594" s="663" t="s">
        <v>12699</v>
      </c>
      <c r="T594" s="663" t="s">
        <v>12699</v>
      </c>
      <c r="U594" s="663" t="s">
        <v>12699</v>
      </c>
      <c r="V594" s="663" t="s">
        <v>12699</v>
      </c>
      <c r="W594" s="663" t="s">
        <v>12699</v>
      </c>
      <c r="X594" s="663" t="s">
        <v>12699</v>
      </c>
      <c r="Y594" s="663" t="s">
        <v>12699</v>
      </c>
      <c r="Z594" s="663" t="s">
        <v>12699</v>
      </c>
      <c r="AA594" s="663" t="s">
        <v>12699</v>
      </c>
      <c r="AB594" s="663" t="s">
        <v>12699</v>
      </c>
    </row>
    <row r="595" spans="1:28" ht="24.75" hidden="1" customHeight="1">
      <c r="A595" s="662">
        <v>594</v>
      </c>
      <c r="B595" s="663" t="s">
        <v>13795</v>
      </c>
      <c r="C595" s="663">
        <v>976484017</v>
      </c>
      <c r="D595" s="664">
        <v>45650</v>
      </c>
      <c r="E595" s="665">
        <v>0.915324074074306</v>
      </c>
      <c r="F595" s="663" t="s">
        <v>14687</v>
      </c>
      <c r="G595" s="662">
        <v>2</v>
      </c>
      <c r="H595" s="663" t="s">
        <v>13679</v>
      </c>
      <c r="I595" s="666">
        <v>-403.04</v>
      </c>
      <c r="J595" s="666">
        <v>0</v>
      </c>
      <c r="K595" s="666">
        <v>0</v>
      </c>
      <c r="L595" s="666">
        <v>-403.04</v>
      </c>
      <c r="M595" s="663" t="s">
        <v>14688</v>
      </c>
      <c r="N595" s="663">
        <v>13910228351</v>
      </c>
      <c r="O595" s="663" t="s">
        <v>12699</v>
      </c>
      <c r="P595" s="663" t="s">
        <v>12699</v>
      </c>
      <c r="Q595" s="663" t="s">
        <v>12699</v>
      </c>
      <c r="R595" s="663" t="s">
        <v>12699</v>
      </c>
      <c r="S595" s="663" t="s">
        <v>12699</v>
      </c>
      <c r="T595" s="663" t="s">
        <v>12699</v>
      </c>
      <c r="U595" s="663" t="s">
        <v>12699</v>
      </c>
      <c r="V595" s="663" t="s">
        <v>12699</v>
      </c>
      <c r="W595" s="663" t="s">
        <v>12699</v>
      </c>
      <c r="X595" s="663" t="s">
        <v>12699</v>
      </c>
      <c r="Y595" s="663" t="s">
        <v>12699</v>
      </c>
      <c r="Z595" s="663" t="s">
        <v>12699</v>
      </c>
      <c r="AA595" s="663" t="s">
        <v>12699</v>
      </c>
      <c r="AB595" s="663" t="s">
        <v>12699</v>
      </c>
    </row>
    <row r="596" spans="1:28" ht="24.75" hidden="1" customHeight="1">
      <c r="A596" s="662">
        <v>595</v>
      </c>
      <c r="B596" s="663" t="s">
        <v>13795</v>
      </c>
      <c r="C596" s="663">
        <v>976322004</v>
      </c>
      <c r="D596" s="664">
        <v>45650</v>
      </c>
      <c r="E596" s="665">
        <v>0.427453703705396</v>
      </c>
      <c r="F596" s="663" t="s">
        <v>13686</v>
      </c>
      <c r="G596" s="662">
        <v>1</v>
      </c>
      <c r="H596" s="663" t="s">
        <v>13679</v>
      </c>
      <c r="I596" s="666">
        <v>-333</v>
      </c>
      <c r="J596" s="666">
        <v>0</v>
      </c>
      <c r="K596" s="666">
        <v>0</v>
      </c>
      <c r="L596" s="666">
        <v>-333</v>
      </c>
      <c r="M596" s="663" t="s">
        <v>14689</v>
      </c>
      <c r="N596" s="663">
        <v>13910228351</v>
      </c>
      <c r="O596" s="663" t="s">
        <v>12699</v>
      </c>
      <c r="P596" s="663" t="s">
        <v>12699</v>
      </c>
      <c r="Q596" s="663" t="s">
        <v>12699</v>
      </c>
      <c r="R596" s="663" t="s">
        <v>12699</v>
      </c>
      <c r="S596" s="663" t="s">
        <v>12699</v>
      </c>
      <c r="T596" s="663" t="s">
        <v>12699</v>
      </c>
      <c r="U596" s="663" t="s">
        <v>12699</v>
      </c>
      <c r="V596" s="663" t="s">
        <v>12699</v>
      </c>
      <c r="W596" s="663" t="s">
        <v>12699</v>
      </c>
      <c r="X596" s="663" t="s">
        <v>12699</v>
      </c>
      <c r="Y596" s="663" t="s">
        <v>12699</v>
      </c>
      <c r="Z596" s="663" t="s">
        <v>12699</v>
      </c>
      <c r="AA596" s="663" t="s">
        <v>12699</v>
      </c>
      <c r="AB596" s="663" t="s">
        <v>12699</v>
      </c>
    </row>
    <row r="597" spans="1:28" ht="24.75" hidden="1" customHeight="1">
      <c r="A597" s="662">
        <v>596</v>
      </c>
      <c r="B597" s="663" t="s">
        <v>13795</v>
      </c>
      <c r="C597" s="663">
        <v>976275256</v>
      </c>
      <c r="D597" s="664">
        <v>45650</v>
      </c>
      <c r="E597" s="665">
        <v>0.361296296297951</v>
      </c>
      <c r="F597" s="663" t="s">
        <v>13696</v>
      </c>
      <c r="G597" s="662">
        <v>1</v>
      </c>
      <c r="H597" s="663" t="s">
        <v>13679</v>
      </c>
      <c r="I597" s="666">
        <v>-464</v>
      </c>
      <c r="J597" s="666">
        <v>0</v>
      </c>
      <c r="K597" s="666">
        <v>0</v>
      </c>
      <c r="L597" s="666">
        <v>-464</v>
      </c>
      <c r="M597" s="663" t="s">
        <v>14690</v>
      </c>
      <c r="N597" s="663">
        <v>13910228351</v>
      </c>
      <c r="O597" s="663" t="s">
        <v>12699</v>
      </c>
      <c r="P597" s="663" t="s">
        <v>12699</v>
      </c>
      <c r="Q597" s="663" t="s">
        <v>12699</v>
      </c>
      <c r="R597" s="663" t="s">
        <v>12699</v>
      </c>
      <c r="S597" s="663" t="s">
        <v>12699</v>
      </c>
      <c r="T597" s="663" t="s">
        <v>12699</v>
      </c>
      <c r="U597" s="663" t="s">
        <v>12699</v>
      </c>
      <c r="V597" s="663" t="s">
        <v>12699</v>
      </c>
      <c r="W597" s="663" t="s">
        <v>12699</v>
      </c>
      <c r="X597" s="663" t="s">
        <v>12699</v>
      </c>
      <c r="Y597" s="663" t="s">
        <v>12699</v>
      </c>
      <c r="Z597" s="663" t="s">
        <v>12699</v>
      </c>
      <c r="AA597" s="663" t="s">
        <v>12699</v>
      </c>
      <c r="AB597" s="663" t="s">
        <v>12699</v>
      </c>
    </row>
    <row r="598" spans="1:28" ht="24.75" hidden="1" customHeight="1">
      <c r="A598" s="652">
        <v>597</v>
      </c>
      <c r="B598" s="653" t="s">
        <v>13677</v>
      </c>
      <c r="C598" s="653">
        <v>976040367</v>
      </c>
      <c r="D598" s="654">
        <v>45649</v>
      </c>
      <c r="E598" s="655">
        <v>0.408159722221171</v>
      </c>
      <c r="F598" s="653" t="s">
        <v>14673</v>
      </c>
      <c r="G598" s="652">
        <v>1</v>
      </c>
      <c r="H598" s="653" t="s">
        <v>13700</v>
      </c>
      <c r="I598" s="656">
        <v>-70</v>
      </c>
      <c r="J598" s="656">
        <v>-0.09</v>
      </c>
      <c r="K598" s="656">
        <v>-0.09</v>
      </c>
      <c r="L598" s="656">
        <v>0</v>
      </c>
      <c r="M598" s="653" t="s">
        <v>4881</v>
      </c>
      <c r="N598" s="653">
        <v>18601197897</v>
      </c>
      <c r="O598" s="653" t="s">
        <v>12699</v>
      </c>
      <c r="P598" s="653" t="s">
        <v>12699</v>
      </c>
      <c r="Q598" s="653" t="s">
        <v>12699</v>
      </c>
      <c r="R598" s="653" t="s">
        <v>12699</v>
      </c>
      <c r="S598" s="653" t="s">
        <v>12699</v>
      </c>
      <c r="T598" s="653" t="s">
        <v>12699</v>
      </c>
      <c r="U598" s="653" t="s">
        <v>14691</v>
      </c>
      <c r="V598" s="656">
        <v>-0.09</v>
      </c>
      <c r="W598" s="654">
        <v>45649</v>
      </c>
      <c r="X598" s="655">
        <v>0.407893518517085</v>
      </c>
      <c r="Y598" s="653" t="s">
        <v>14692</v>
      </c>
      <c r="Z598" s="656">
        <v>-0.09</v>
      </c>
      <c r="AA598" s="654">
        <v>45649</v>
      </c>
      <c r="AB598" s="655">
        <v>0.408587962963793</v>
      </c>
    </row>
    <row r="599" spans="1:28" ht="24.75" hidden="1" customHeight="1">
      <c r="A599" s="662">
        <v>598</v>
      </c>
      <c r="B599" s="663" t="s">
        <v>13795</v>
      </c>
      <c r="C599" s="663">
        <v>975798961</v>
      </c>
      <c r="D599" s="664">
        <v>45648</v>
      </c>
      <c r="E599" s="665">
        <v>0.342164351852262</v>
      </c>
      <c r="F599" s="663" t="s">
        <v>13716</v>
      </c>
      <c r="G599" s="662">
        <v>1</v>
      </c>
      <c r="H599" s="663" t="s">
        <v>13679</v>
      </c>
      <c r="I599" s="666">
        <v>-984</v>
      </c>
      <c r="J599" s="666">
        <v>0</v>
      </c>
      <c r="K599" s="666">
        <v>0</v>
      </c>
      <c r="L599" s="666">
        <v>-984</v>
      </c>
      <c r="M599" s="663" t="s">
        <v>14693</v>
      </c>
      <c r="N599" s="663">
        <v>13910228351</v>
      </c>
      <c r="O599" s="663" t="s">
        <v>12699</v>
      </c>
      <c r="P599" s="663" t="s">
        <v>12699</v>
      </c>
      <c r="Q599" s="663" t="s">
        <v>12699</v>
      </c>
      <c r="R599" s="663" t="s">
        <v>12699</v>
      </c>
      <c r="S599" s="663" t="s">
        <v>12699</v>
      </c>
      <c r="T599" s="663" t="s">
        <v>12699</v>
      </c>
      <c r="U599" s="663" t="s">
        <v>12699</v>
      </c>
      <c r="V599" s="663" t="s">
        <v>12699</v>
      </c>
      <c r="W599" s="663" t="s">
        <v>12699</v>
      </c>
      <c r="X599" s="663" t="s">
        <v>12699</v>
      </c>
      <c r="Y599" s="663" t="s">
        <v>12699</v>
      </c>
      <c r="Z599" s="663" t="s">
        <v>12699</v>
      </c>
      <c r="AA599" s="663" t="s">
        <v>12699</v>
      </c>
      <c r="AB599" s="663" t="s">
        <v>12699</v>
      </c>
    </row>
    <row r="600" spans="1:28" ht="24.75" hidden="1" customHeight="1">
      <c r="A600" s="662">
        <v>599</v>
      </c>
      <c r="B600" s="663" t="s">
        <v>13795</v>
      </c>
      <c r="C600" s="663">
        <v>975811138</v>
      </c>
      <c r="D600" s="664">
        <v>45648</v>
      </c>
      <c r="E600" s="665">
        <v>0.339305555557076</v>
      </c>
      <c r="F600" s="663" t="s">
        <v>13678</v>
      </c>
      <c r="G600" s="662">
        <v>1</v>
      </c>
      <c r="H600" s="663" t="s">
        <v>13679</v>
      </c>
      <c r="I600" s="666">
        <v>-454</v>
      </c>
      <c r="J600" s="666">
        <v>0</v>
      </c>
      <c r="K600" s="666">
        <v>0</v>
      </c>
      <c r="L600" s="666">
        <v>-454</v>
      </c>
      <c r="M600" s="663" t="s">
        <v>14657</v>
      </c>
      <c r="N600" s="663">
        <v>13910228351</v>
      </c>
      <c r="O600" s="663" t="s">
        <v>12699</v>
      </c>
      <c r="P600" s="663" t="s">
        <v>12699</v>
      </c>
      <c r="Q600" s="663" t="s">
        <v>12699</v>
      </c>
      <c r="R600" s="663" t="s">
        <v>12699</v>
      </c>
      <c r="S600" s="663" t="s">
        <v>12699</v>
      </c>
      <c r="T600" s="663" t="s">
        <v>12699</v>
      </c>
      <c r="U600" s="663" t="s">
        <v>12699</v>
      </c>
      <c r="V600" s="663" t="s">
        <v>12699</v>
      </c>
      <c r="W600" s="663" t="s">
        <v>12699</v>
      </c>
      <c r="X600" s="663" t="s">
        <v>12699</v>
      </c>
      <c r="Y600" s="663" t="s">
        <v>12699</v>
      </c>
      <c r="Z600" s="663" t="s">
        <v>12699</v>
      </c>
      <c r="AA600" s="663" t="s">
        <v>12699</v>
      </c>
      <c r="AB600" s="663" t="s">
        <v>12699</v>
      </c>
    </row>
    <row r="601" spans="1:28" ht="24.75" hidden="1" customHeight="1">
      <c r="A601" s="652">
        <v>600</v>
      </c>
      <c r="B601" s="653" t="s">
        <v>13677</v>
      </c>
      <c r="C601" s="653">
        <v>975769501</v>
      </c>
      <c r="D601" s="654">
        <v>45647</v>
      </c>
      <c r="E601" s="655">
        <v>0.915127314816346</v>
      </c>
      <c r="F601" s="653" t="s">
        <v>14694</v>
      </c>
      <c r="G601" s="652">
        <v>1</v>
      </c>
      <c r="H601" s="653" t="s">
        <v>13700</v>
      </c>
      <c r="I601" s="656">
        <v>-90</v>
      </c>
      <c r="J601" s="656">
        <v>-0.11</v>
      </c>
      <c r="K601" s="656">
        <v>-0.11</v>
      </c>
      <c r="L601" s="656">
        <v>0</v>
      </c>
      <c r="M601" s="653" t="s">
        <v>4881</v>
      </c>
      <c r="N601" s="653">
        <v>18601197897</v>
      </c>
      <c r="O601" s="653" t="s">
        <v>12699</v>
      </c>
      <c r="P601" s="653" t="s">
        <v>12699</v>
      </c>
      <c r="Q601" s="653" t="s">
        <v>12699</v>
      </c>
      <c r="R601" s="653" t="s">
        <v>12699</v>
      </c>
      <c r="S601" s="653" t="s">
        <v>12699</v>
      </c>
      <c r="T601" s="653" t="s">
        <v>12699</v>
      </c>
      <c r="U601" s="653" t="s">
        <v>14695</v>
      </c>
      <c r="V601" s="656">
        <v>-0.11</v>
      </c>
      <c r="W601" s="654">
        <v>45647</v>
      </c>
      <c r="X601" s="655">
        <v>0.914953703704669</v>
      </c>
      <c r="Y601" s="653" t="s">
        <v>14696</v>
      </c>
      <c r="Z601" s="656">
        <v>-0.11</v>
      </c>
      <c r="AA601" s="654">
        <v>45649</v>
      </c>
      <c r="AB601" s="655">
        <v>0.408321759259707</v>
      </c>
    </row>
    <row r="602" spans="1:28" ht="24.75" hidden="1" customHeight="1">
      <c r="A602" s="652">
        <v>601</v>
      </c>
      <c r="B602" s="653" t="s">
        <v>13677</v>
      </c>
      <c r="C602" s="653">
        <v>975766520</v>
      </c>
      <c r="D602" s="654">
        <v>45647</v>
      </c>
      <c r="E602" s="655">
        <v>0.912337962963648</v>
      </c>
      <c r="F602" s="653" t="s">
        <v>14697</v>
      </c>
      <c r="G602" s="652">
        <v>1</v>
      </c>
      <c r="H602" s="653" t="s">
        <v>13700</v>
      </c>
      <c r="I602" s="656">
        <v>-175</v>
      </c>
      <c r="J602" s="656">
        <v>-0.19</v>
      </c>
      <c r="K602" s="656">
        <v>-0.19</v>
      </c>
      <c r="L602" s="656">
        <v>0</v>
      </c>
      <c r="M602" s="653" t="s">
        <v>4881</v>
      </c>
      <c r="N602" s="653">
        <v>18601197897</v>
      </c>
      <c r="O602" s="653" t="s">
        <v>12699</v>
      </c>
      <c r="P602" s="653" t="s">
        <v>12699</v>
      </c>
      <c r="Q602" s="653" t="s">
        <v>12699</v>
      </c>
      <c r="R602" s="653" t="s">
        <v>12699</v>
      </c>
      <c r="S602" s="653" t="s">
        <v>12699</v>
      </c>
      <c r="T602" s="653" t="s">
        <v>12699</v>
      </c>
      <c r="U602" s="653" t="s">
        <v>14698</v>
      </c>
      <c r="V602" s="656">
        <v>-0.19</v>
      </c>
      <c r="W602" s="654">
        <v>45647</v>
      </c>
      <c r="X602" s="655">
        <v>0.912199074075034</v>
      </c>
      <c r="Y602" s="653" t="s">
        <v>14699</v>
      </c>
      <c r="Z602" s="656">
        <v>-0.19</v>
      </c>
      <c r="AA602" s="654">
        <v>45647</v>
      </c>
      <c r="AB602" s="655">
        <v>0.915717592593865</v>
      </c>
    </row>
    <row r="603" spans="1:28" ht="24.75" hidden="1" customHeight="1">
      <c r="A603" s="652">
        <v>602</v>
      </c>
      <c r="B603" s="653" t="s">
        <v>13677</v>
      </c>
      <c r="C603" s="653">
        <v>975768527</v>
      </c>
      <c r="D603" s="654">
        <v>45647</v>
      </c>
      <c r="E603" s="655">
        <v>0.910393518519413</v>
      </c>
      <c r="F603" s="653" t="s">
        <v>14673</v>
      </c>
      <c r="G603" s="652">
        <v>1</v>
      </c>
      <c r="H603" s="653" t="s">
        <v>13700</v>
      </c>
      <c r="I603" s="656">
        <v>-70</v>
      </c>
      <c r="J603" s="656">
        <v>-0.09</v>
      </c>
      <c r="K603" s="656">
        <v>-0.09</v>
      </c>
      <c r="L603" s="656">
        <v>0</v>
      </c>
      <c r="M603" s="653" t="s">
        <v>4881</v>
      </c>
      <c r="N603" s="653">
        <v>18601197897</v>
      </c>
      <c r="O603" s="653" t="s">
        <v>12699</v>
      </c>
      <c r="P603" s="653" t="s">
        <v>12699</v>
      </c>
      <c r="Q603" s="653" t="s">
        <v>12699</v>
      </c>
      <c r="R603" s="653" t="s">
        <v>12699</v>
      </c>
      <c r="S603" s="653" t="s">
        <v>12699</v>
      </c>
      <c r="T603" s="653" t="s">
        <v>12699</v>
      </c>
      <c r="U603" s="653" t="s">
        <v>14700</v>
      </c>
      <c r="V603" s="656">
        <v>-0.09</v>
      </c>
      <c r="W603" s="654">
        <v>45647</v>
      </c>
      <c r="X603" s="655">
        <v>0.91016203703839</v>
      </c>
      <c r="Y603" s="653" t="s">
        <v>14701</v>
      </c>
      <c r="Z603" s="656">
        <v>-0.09</v>
      </c>
      <c r="AA603" s="654">
        <v>45647</v>
      </c>
      <c r="AB603" s="655">
        <v>0.911203703704814</v>
      </c>
    </row>
    <row r="604" spans="1:28" ht="24.75" hidden="1" customHeight="1">
      <c r="A604" s="652">
        <v>603</v>
      </c>
      <c r="B604" s="653" t="s">
        <v>13677</v>
      </c>
      <c r="C604" s="653">
        <v>975766009</v>
      </c>
      <c r="D604" s="654">
        <v>45647</v>
      </c>
      <c r="E604" s="655">
        <v>0.85016203703708</v>
      </c>
      <c r="F604" s="653" t="s">
        <v>14673</v>
      </c>
      <c r="G604" s="652">
        <v>1</v>
      </c>
      <c r="H604" s="653" t="s">
        <v>13700</v>
      </c>
      <c r="I604" s="656">
        <v>-70</v>
      </c>
      <c r="J604" s="656">
        <v>-0.09</v>
      </c>
      <c r="K604" s="656">
        <v>-0.09</v>
      </c>
      <c r="L604" s="656">
        <v>0</v>
      </c>
      <c r="M604" s="653" t="s">
        <v>4881</v>
      </c>
      <c r="N604" s="653">
        <v>18601197897</v>
      </c>
      <c r="O604" s="653" t="s">
        <v>12699</v>
      </c>
      <c r="P604" s="653" t="s">
        <v>12699</v>
      </c>
      <c r="Q604" s="653" t="s">
        <v>12699</v>
      </c>
      <c r="R604" s="653" t="s">
        <v>12699</v>
      </c>
      <c r="S604" s="653" t="s">
        <v>12699</v>
      </c>
      <c r="T604" s="653" t="s">
        <v>12699</v>
      </c>
      <c r="U604" s="653" t="s">
        <v>14702</v>
      </c>
      <c r="V604" s="656">
        <v>-0.09</v>
      </c>
      <c r="W604" s="654">
        <v>45647</v>
      </c>
      <c r="X604" s="655">
        <v>0.850081018517813</v>
      </c>
      <c r="Y604" s="653" t="s">
        <v>14703</v>
      </c>
      <c r="Z604" s="656">
        <v>-0.09</v>
      </c>
      <c r="AA604" s="654">
        <v>45647</v>
      </c>
      <c r="AB604" s="655">
        <v>0.850763888887741</v>
      </c>
    </row>
    <row r="605" spans="1:28" ht="24.75" hidden="1" customHeight="1">
      <c r="A605" s="652">
        <v>604</v>
      </c>
      <c r="B605" s="653" t="s">
        <v>13677</v>
      </c>
      <c r="C605" s="653">
        <v>975738869</v>
      </c>
      <c r="D605" s="654">
        <v>45647</v>
      </c>
      <c r="E605" s="655">
        <v>0.844398148146866</v>
      </c>
      <c r="F605" s="653" t="s">
        <v>14673</v>
      </c>
      <c r="G605" s="652">
        <v>1</v>
      </c>
      <c r="H605" s="653" t="s">
        <v>13700</v>
      </c>
      <c r="I605" s="656">
        <v>-70</v>
      </c>
      <c r="J605" s="656">
        <v>-0.09</v>
      </c>
      <c r="K605" s="656">
        <v>-0.09</v>
      </c>
      <c r="L605" s="656">
        <v>0</v>
      </c>
      <c r="M605" s="653" t="s">
        <v>4881</v>
      </c>
      <c r="N605" s="653">
        <v>18601197897</v>
      </c>
      <c r="O605" s="653" t="s">
        <v>12699</v>
      </c>
      <c r="P605" s="653" t="s">
        <v>12699</v>
      </c>
      <c r="Q605" s="653" t="s">
        <v>12699</v>
      </c>
      <c r="R605" s="653" t="s">
        <v>12699</v>
      </c>
      <c r="S605" s="653" t="s">
        <v>12699</v>
      </c>
      <c r="T605" s="653" t="s">
        <v>12699</v>
      </c>
      <c r="U605" s="653" t="s">
        <v>14704</v>
      </c>
      <c r="V605" s="656">
        <v>-0.09</v>
      </c>
      <c r="W605" s="654">
        <v>45647</v>
      </c>
      <c r="X605" s="655">
        <v>0.844224537038827</v>
      </c>
      <c r="Y605" s="653" t="s">
        <v>14705</v>
      </c>
      <c r="Z605" s="656">
        <v>-0.09</v>
      </c>
      <c r="AA605" s="654">
        <v>45647</v>
      </c>
      <c r="AB605" s="655">
        <v>0.847476851853571</v>
      </c>
    </row>
    <row r="606" spans="1:28" ht="24.75" hidden="1" customHeight="1">
      <c r="A606" s="652">
        <v>605</v>
      </c>
      <c r="B606" s="653" t="s">
        <v>13677</v>
      </c>
      <c r="C606" s="653">
        <v>975740659</v>
      </c>
      <c r="D606" s="654">
        <v>45647</v>
      </c>
      <c r="E606" s="655">
        <v>0.824259259257815</v>
      </c>
      <c r="F606" s="653" t="s">
        <v>14697</v>
      </c>
      <c r="G606" s="652">
        <v>2</v>
      </c>
      <c r="H606" s="653" t="s">
        <v>13700</v>
      </c>
      <c r="I606" s="656">
        <v>-350</v>
      </c>
      <c r="J606" s="656">
        <v>-0.38</v>
      </c>
      <c r="K606" s="656">
        <v>-0.38</v>
      </c>
      <c r="L606" s="656">
        <v>0</v>
      </c>
      <c r="M606" s="653" t="s">
        <v>4881</v>
      </c>
      <c r="N606" s="653">
        <v>18601197897</v>
      </c>
      <c r="O606" s="653" t="s">
        <v>12699</v>
      </c>
      <c r="P606" s="653" t="s">
        <v>12699</v>
      </c>
      <c r="Q606" s="653" t="s">
        <v>12699</v>
      </c>
      <c r="R606" s="653" t="s">
        <v>12699</v>
      </c>
      <c r="S606" s="653" t="s">
        <v>12699</v>
      </c>
      <c r="T606" s="653" t="s">
        <v>12699</v>
      </c>
      <c r="U606" s="653" t="s">
        <v>14706</v>
      </c>
      <c r="V606" s="656">
        <v>-0.38</v>
      </c>
      <c r="W606" s="654">
        <v>45647</v>
      </c>
      <c r="X606" s="655">
        <v>0.824074074072996</v>
      </c>
      <c r="Y606" s="653" t="s">
        <v>14707</v>
      </c>
      <c r="Z606" s="656">
        <v>-0.38</v>
      </c>
      <c r="AA606" s="654">
        <v>45647</v>
      </c>
      <c r="AB606" s="655">
        <v>0.827372685183946</v>
      </c>
    </row>
    <row r="607" spans="1:28" ht="24.75" hidden="1" customHeight="1">
      <c r="A607" s="652">
        <v>606</v>
      </c>
      <c r="B607" s="653" t="s">
        <v>13677</v>
      </c>
      <c r="C607" s="653">
        <v>975738655</v>
      </c>
      <c r="D607" s="654">
        <v>45647</v>
      </c>
      <c r="E607" s="655">
        <v>0.82192129629766</v>
      </c>
      <c r="F607" s="653" t="s">
        <v>14673</v>
      </c>
      <c r="G607" s="652">
        <v>2</v>
      </c>
      <c r="H607" s="653" t="s">
        <v>13700</v>
      </c>
      <c r="I607" s="656">
        <v>-140</v>
      </c>
      <c r="J607" s="656">
        <v>-0.17</v>
      </c>
      <c r="K607" s="656">
        <v>-0.17</v>
      </c>
      <c r="L607" s="656">
        <v>0</v>
      </c>
      <c r="M607" s="653" t="s">
        <v>4881</v>
      </c>
      <c r="N607" s="653">
        <v>18601197897</v>
      </c>
      <c r="O607" s="653" t="s">
        <v>12699</v>
      </c>
      <c r="P607" s="653" t="s">
        <v>12699</v>
      </c>
      <c r="Q607" s="653" t="s">
        <v>12699</v>
      </c>
      <c r="R607" s="653" t="s">
        <v>12699</v>
      </c>
      <c r="S607" s="653" t="s">
        <v>12699</v>
      </c>
      <c r="T607" s="653" t="s">
        <v>12699</v>
      </c>
      <c r="U607" s="653" t="s">
        <v>14708</v>
      </c>
      <c r="V607" s="656">
        <v>-0.17</v>
      </c>
      <c r="W607" s="654">
        <v>45647</v>
      </c>
      <c r="X607" s="655">
        <v>0.82171296296292</v>
      </c>
      <c r="Y607" s="653" t="s">
        <v>14709</v>
      </c>
      <c r="Z607" s="656">
        <v>-0.17</v>
      </c>
      <c r="AA607" s="654">
        <v>45647</v>
      </c>
      <c r="AB607" s="655">
        <v>0.822384259259707</v>
      </c>
    </row>
    <row r="608" spans="1:28" ht="24.75" hidden="1" customHeight="1">
      <c r="A608" s="652">
        <v>607</v>
      </c>
      <c r="B608" s="653" t="s">
        <v>13677</v>
      </c>
      <c r="C608" s="653">
        <v>975738577</v>
      </c>
      <c r="D608" s="654">
        <v>45647</v>
      </c>
      <c r="E608" s="655">
        <v>0.811030092590954</v>
      </c>
      <c r="F608" s="653" t="s">
        <v>14697</v>
      </c>
      <c r="G608" s="652">
        <v>1</v>
      </c>
      <c r="H608" s="653" t="s">
        <v>13700</v>
      </c>
      <c r="I608" s="656">
        <v>-175</v>
      </c>
      <c r="J608" s="656">
        <v>-0.19</v>
      </c>
      <c r="K608" s="656">
        <v>-0.19</v>
      </c>
      <c r="L608" s="656">
        <v>0</v>
      </c>
      <c r="M608" s="653" t="s">
        <v>4881</v>
      </c>
      <c r="N608" s="653">
        <v>18601197897</v>
      </c>
      <c r="O608" s="653" t="s">
        <v>12699</v>
      </c>
      <c r="P608" s="653" t="s">
        <v>12699</v>
      </c>
      <c r="Q608" s="653" t="s">
        <v>12699</v>
      </c>
      <c r="R608" s="653" t="s">
        <v>12699</v>
      </c>
      <c r="S608" s="653" t="s">
        <v>12699</v>
      </c>
      <c r="T608" s="653" t="s">
        <v>12699</v>
      </c>
      <c r="U608" s="653" t="s">
        <v>14710</v>
      </c>
      <c r="V608" s="656">
        <v>-0.19</v>
      </c>
      <c r="W608" s="654">
        <v>45647</v>
      </c>
      <c r="X608" s="655">
        <v>0.81089120370234</v>
      </c>
      <c r="Y608" s="653" t="s">
        <v>14711</v>
      </c>
      <c r="Z608" s="656">
        <v>-0.19</v>
      </c>
      <c r="AA608" s="654">
        <v>45647</v>
      </c>
      <c r="AB608" s="655">
        <v>0.818842592590954</v>
      </c>
    </row>
    <row r="609" spans="1:28" ht="24.75" hidden="1" customHeight="1">
      <c r="A609" s="652">
        <v>608</v>
      </c>
      <c r="B609" s="653" t="s">
        <v>13677</v>
      </c>
      <c r="C609" s="653">
        <v>975740527</v>
      </c>
      <c r="D609" s="654">
        <v>45647</v>
      </c>
      <c r="E609" s="655">
        <v>0.808530092592264</v>
      </c>
      <c r="F609" s="653" t="s">
        <v>14673</v>
      </c>
      <c r="G609" s="652">
        <v>1</v>
      </c>
      <c r="H609" s="653" t="s">
        <v>13700</v>
      </c>
      <c r="I609" s="656">
        <v>-70</v>
      </c>
      <c r="J609" s="656">
        <v>-0.09</v>
      </c>
      <c r="K609" s="656">
        <v>-0.09</v>
      </c>
      <c r="L609" s="656">
        <v>0</v>
      </c>
      <c r="M609" s="653" t="s">
        <v>4881</v>
      </c>
      <c r="N609" s="653">
        <v>18601197897</v>
      </c>
      <c r="O609" s="653" t="s">
        <v>12699</v>
      </c>
      <c r="P609" s="653" t="s">
        <v>12699</v>
      </c>
      <c r="Q609" s="653" t="s">
        <v>12699</v>
      </c>
      <c r="R609" s="653" t="s">
        <v>12699</v>
      </c>
      <c r="S609" s="653" t="s">
        <v>12699</v>
      </c>
      <c r="T609" s="653" t="s">
        <v>12699</v>
      </c>
      <c r="U609" s="653" t="s">
        <v>14712</v>
      </c>
      <c r="V609" s="656">
        <v>-0.09</v>
      </c>
      <c r="W609" s="654">
        <v>45647</v>
      </c>
      <c r="X609" s="655">
        <v>0.808379629630508</v>
      </c>
      <c r="Y609" s="653" t="s">
        <v>14713</v>
      </c>
      <c r="Z609" s="656">
        <v>-0.09</v>
      </c>
      <c r="AA609" s="654">
        <v>45647</v>
      </c>
      <c r="AB609" s="655">
        <v>0.809618055554893</v>
      </c>
    </row>
    <row r="610" spans="1:28" ht="24.75" hidden="1" customHeight="1">
      <c r="A610" s="662">
        <v>609</v>
      </c>
      <c r="B610" s="663" t="s">
        <v>13795</v>
      </c>
      <c r="C610" s="663">
        <v>975738071</v>
      </c>
      <c r="D610" s="664">
        <v>45647</v>
      </c>
      <c r="E610" s="665">
        <v>0.751215277778101</v>
      </c>
      <c r="F610" s="663" t="s">
        <v>13696</v>
      </c>
      <c r="G610" s="662">
        <v>1</v>
      </c>
      <c r="H610" s="663" t="s">
        <v>13679</v>
      </c>
      <c r="I610" s="666">
        <v>-520</v>
      </c>
      <c r="J610" s="666">
        <v>0</v>
      </c>
      <c r="K610" s="666">
        <v>0</v>
      </c>
      <c r="L610" s="666">
        <v>-520</v>
      </c>
      <c r="M610" s="663" t="s">
        <v>14662</v>
      </c>
      <c r="N610" s="663">
        <v>13910228351</v>
      </c>
      <c r="O610" s="663" t="s">
        <v>12699</v>
      </c>
      <c r="P610" s="663" t="s">
        <v>12699</v>
      </c>
      <c r="Q610" s="663" t="s">
        <v>12699</v>
      </c>
      <c r="R610" s="663" t="s">
        <v>12699</v>
      </c>
      <c r="S610" s="663" t="s">
        <v>12699</v>
      </c>
      <c r="T610" s="663" t="s">
        <v>12699</v>
      </c>
      <c r="U610" s="663" t="s">
        <v>12699</v>
      </c>
      <c r="V610" s="663" t="s">
        <v>12699</v>
      </c>
      <c r="W610" s="663" t="s">
        <v>12699</v>
      </c>
      <c r="X610" s="663" t="s">
        <v>12699</v>
      </c>
      <c r="Y610" s="663" t="s">
        <v>12699</v>
      </c>
      <c r="Z610" s="663" t="s">
        <v>12699</v>
      </c>
      <c r="AA610" s="663" t="s">
        <v>12699</v>
      </c>
      <c r="AB610" s="663" t="s">
        <v>12699</v>
      </c>
    </row>
    <row r="611" spans="1:28" ht="24.75" hidden="1" customHeight="1">
      <c r="A611" s="652">
        <v>610</v>
      </c>
      <c r="B611" s="653" t="s">
        <v>13677</v>
      </c>
      <c r="C611" s="653">
        <v>975711962</v>
      </c>
      <c r="D611" s="654">
        <v>45647</v>
      </c>
      <c r="E611" s="655">
        <v>0.746307870369492</v>
      </c>
      <c r="F611" s="653" t="s">
        <v>14694</v>
      </c>
      <c r="G611" s="652">
        <v>1</v>
      </c>
      <c r="H611" s="653" t="s">
        <v>13700</v>
      </c>
      <c r="I611" s="656">
        <v>-90</v>
      </c>
      <c r="J611" s="656">
        <v>-0.11</v>
      </c>
      <c r="K611" s="656">
        <v>-0.11</v>
      </c>
      <c r="L611" s="656">
        <v>0</v>
      </c>
      <c r="M611" s="653" t="s">
        <v>4881</v>
      </c>
      <c r="N611" s="653">
        <v>18601197897</v>
      </c>
      <c r="O611" s="653" t="s">
        <v>12699</v>
      </c>
      <c r="P611" s="653" t="s">
        <v>12699</v>
      </c>
      <c r="Q611" s="653" t="s">
        <v>12699</v>
      </c>
      <c r="R611" s="653" t="s">
        <v>12699</v>
      </c>
      <c r="S611" s="653" t="s">
        <v>12699</v>
      </c>
      <c r="T611" s="653" t="s">
        <v>12699</v>
      </c>
      <c r="U611" s="653" t="s">
        <v>14714</v>
      </c>
      <c r="V611" s="656">
        <v>-0.11</v>
      </c>
      <c r="W611" s="654">
        <v>45647</v>
      </c>
      <c r="X611" s="655">
        <v>0.746134259257815</v>
      </c>
      <c r="Y611" s="653" t="s">
        <v>14715</v>
      </c>
      <c r="Z611" s="656">
        <v>-0.11</v>
      </c>
      <c r="AA611" s="654">
        <v>45647</v>
      </c>
      <c r="AB611" s="655">
        <v>0.803796296295332</v>
      </c>
    </row>
    <row r="612" spans="1:28" ht="24.75" hidden="1" customHeight="1">
      <c r="A612" s="652">
        <v>611</v>
      </c>
      <c r="B612" s="653" t="s">
        <v>13677</v>
      </c>
      <c r="C612" s="653">
        <v>975708963</v>
      </c>
      <c r="D612" s="654">
        <v>45647</v>
      </c>
      <c r="E612" s="655">
        <v>0.743750000001455</v>
      </c>
      <c r="F612" s="653" t="s">
        <v>14673</v>
      </c>
      <c r="G612" s="652">
        <v>1</v>
      </c>
      <c r="H612" s="653" t="s">
        <v>13700</v>
      </c>
      <c r="I612" s="656">
        <v>-70</v>
      </c>
      <c r="J612" s="656">
        <v>-0.09</v>
      </c>
      <c r="K612" s="656">
        <v>-0.09</v>
      </c>
      <c r="L612" s="656">
        <v>0</v>
      </c>
      <c r="M612" s="653" t="s">
        <v>4881</v>
      </c>
      <c r="N612" s="653">
        <v>18601197897</v>
      </c>
      <c r="O612" s="653" t="s">
        <v>12699</v>
      </c>
      <c r="P612" s="653" t="s">
        <v>12699</v>
      </c>
      <c r="Q612" s="653" t="s">
        <v>12699</v>
      </c>
      <c r="R612" s="653" t="s">
        <v>12699</v>
      </c>
      <c r="S612" s="653" t="s">
        <v>12699</v>
      </c>
      <c r="T612" s="653" t="s">
        <v>12699</v>
      </c>
      <c r="U612" s="653" t="s">
        <v>14716</v>
      </c>
      <c r="V612" s="656">
        <v>-0.09</v>
      </c>
      <c r="W612" s="654">
        <v>45647</v>
      </c>
      <c r="X612" s="655">
        <v>0.74358796296292</v>
      </c>
      <c r="Y612" s="653" t="s">
        <v>14717</v>
      </c>
      <c r="Z612" s="656">
        <v>-0.09</v>
      </c>
      <c r="AA612" s="654">
        <v>45647</v>
      </c>
      <c r="AB612" s="655">
        <v>0.744745370371675</v>
      </c>
    </row>
    <row r="613" spans="1:28" ht="24.75" hidden="1" customHeight="1">
      <c r="A613" s="652">
        <v>612</v>
      </c>
      <c r="B613" s="653" t="s">
        <v>13677</v>
      </c>
      <c r="C613" s="653">
        <v>975607175</v>
      </c>
      <c r="D613" s="654">
        <v>45647</v>
      </c>
      <c r="E613" s="655">
        <v>0.513993055556057</v>
      </c>
      <c r="F613" s="653" t="s">
        <v>14673</v>
      </c>
      <c r="G613" s="652">
        <v>1</v>
      </c>
      <c r="H613" s="653" t="s">
        <v>13700</v>
      </c>
      <c r="I613" s="656">
        <v>-70</v>
      </c>
      <c r="J613" s="656">
        <v>-0.09</v>
      </c>
      <c r="K613" s="656">
        <v>-0.09</v>
      </c>
      <c r="L613" s="656">
        <v>0</v>
      </c>
      <c r="M613" s="653" t="s">
        <v>4881</v>
      </c>
      <c r="N613" s="653">
        <v>18601197897</v>
      </c>
      <c r="O613" s="653" t="s">
        <v>12699</v>
      </c>
      <c r="P613" s="653" t="s">
        <v>12699</v>
      </c>
      <c r="Q613" s="653" t="s">
        <v>12699</v>
      </c>
      <c r="R613" s="653" t="s">
        <v>12699</v>
      </c>
      <c r="S613" s="653" t="s">
        <v>12699</v>
      </c>
      <c r="T613" s="653" t="s">
        <v>12699</v>
      </c>
      <c r="U613" s="653" t="s">
        <v>14718</v>
      </c>
      <c r="V613" s="656">
        <v>-0.09</v>
      </c>
      <c r="W613" s="654">
        <v>45647</v>
      </c>
      <c r="X613" s="655">
        <v>0.513738425925112</v>
      </c>
      <c r="Y613" s="653" t="s">
        <v>14719</v>
      </c>
      <c r="Z613" s="656">
        <v>-0.09</v>
      </c>
      <c r="AA613" s="654">
        <v>45647</v>
      </c>
      <c r="AB613" s="655">
        <v>0.697106481482479</v>
      </c>
    </row>
    <row r="614" spans="1:28" ht="24.75" hidden="1" customHeight="1">
      <c r="A614" s="662">
        <v>613</v>
      </c>
      <c r="B614" s="663" t="s">
        <v>13795</v>
      </c>
      <c r="C614" s="663">
        <v>975536963</v>
      </c>
      <c r="D614" s="664">
        <v>45647</v>
      </c>
      <c r="E614" s="665">
        <v>0.404305555555766</v>
      </c>
      <c r="F614" s="663" t="s">
        <v>13678</v>
      </c>
      <c r="G614" s="662">
        <v>2</v>
      </c>
      <c r="H614" s="663" t="s">
        <v>13679</v>
      </c>
      <c r="I614" s="666">
        <v>-908</v>
      </c>
      <c r="J614" s="666">
        <v>0</v>
      </c>
      <c r="K614" s="666">
        <v>0</v>
      </c>
      <c r="L614" s="666">
        <v>-908</v>
      </c>
      <c r="M614" s="663" t="s">
        <v>14720</v>
      </c>
      <c r="N614" s="663">
        <v>13910228351</v>
      </c>
      <c r="O614" s="663" t="s">
        <v>12699</v>
      </c>
      <c r="P614" s="663" t="s">
        <v>12699</v>
      </c>
      <c r="Q614" s="663" t="s">
        <v>12699</v>
      </c>
      <c r="R614" s="663" t="s">
        <v>12699</v>
      </c>
      <c r="S614" s="663" t="s">
        <v>12699</v>
      </c>
      <c r="T614" s="663" t="s">
        <v>12699</v>
      </c>
      <c r="U614" s="663" t="s">
        <v>12699</v>
      </c>
      <c r="V614" s="663" t="s">
        <v>12699</v>
      </c>
      <c r="W614" s="663" t="s">
        <v>12699</v>
      </c>
      <c r="X614" s="663" t="s">
        <v>12699</v>
      </c>
      <c r="Y614" s="663" t="s">
        <v>12699</v>
      </c>
      <c r="Z614" s="663" t="s">
        <v>12699</v>
      </c>
      <c r="AA614" s="663" t="s">
        <v>12699</v>
      </c>
      <c r="AB614" s="663" t="s">
        <v>12699</v>
      </c>
    </row>
    <row r="615" spans="1:28" ht="24.75" hidden="1" customHeight="1">
      <c r="A615" s="662">
        <v>614</v>
      </c>
      <c r="B615" s="663" t="s">
        <v>13795</v>
      </c>
      <c r="C615" s="663">
        <v>975536949</v>
      </c>
      <c r="D615" s="664">
        <v>45647</v>
      </c>
      <c r="E615" s="665">
        <v>0.403217592593137</v>
      </c>
      <c r="F615" s="663" t="s">
        <v>13686</v>
      </c>
      <c r="G615" s="662">
        <v>1</v>
      </c>
      <c r="H615" s="663" t="s">
        <v>13679</v>
      </c>
      <c r="I615" s="666">
        <v>-380</v>
      </c>
      <c r="J615" s="666">
        <v>0</v>
      </c>
      <c r="K615" s="666">
        <v>0</v>
      </c>
      <c r="L615" s="666">
        <v>-380</v>
      </c>
      <c r="M615" s="663" t="s">
        <v>14720</v>
      </c>
      <c r="N615" s="663">
        <v>13910228351</v>
      </c>
      <c r="O615" s="663" t="s">
        <v>12699</v>
      </c>
      <c r="P615" s="663" t="s">
        <v>12699</v>
      </c>
      <c r="Q615" s="663" t="s">
        <v>12699</v>
      </c>
      <c r="R615" s="663" t="s">
        <v>12699</v>
      </c>
      <c r="S615" s="663" t="s">
        <v>12699</v>
      </c>
      <c r="T615" s="663" t="s">
        <v>12699</v>
      </c>
      <c r="U615" s="663" t="s">
        <v>12699</v>
      </c>
      <c r="V615" s="663" t="s">
        <v>12699</v>
      </c>
      <c r="W615" s="663" t="s">
        <v>12699</v>
      </c>
      <c r="X615" s="663" t="s">
        <v>12699</v>
      </c>
      <c r="Y615" s="663" t="s">
        <v>12699</v>
      </c>
      <c r="Z615" s="663" t="s">
        <v>12699</v>
      </c>
      <c r="AA615" s="663" t="s">
        <v>12699</v>
      </c>
      <c r="AB615" s="663" t="s">
        <v>12699</v>
      </c>
    </row>
    <row r="616" spans="1:28" ht="24.75" hidden="1" customHeight="1">
      <c r="A616" s="662">
        <v>615</v>
      </c>
      <c r="B616" s="663" t="s">
        <v>13795</v>
      </c>
      <c r="C616" s="663">
        <v>975538757</v>
      </c>
      <c r="D616" s="664">
        <v>45647</v>
      </c>
      <c r="E616" s="665">
        <v>0.387164351850515</v>
      </c>
      <c r="F616" s="663" t="s">
        <v>13696</v>
      </c>
      <c r="G616" s="662">
        <v>2</v>
      </c>
      <c r="H616" s="663" t="s">
        <v>13679</v>
      </c>
      <c r="I616" s="666">
        <v>-1040</v>
      </c>
      <c r="J616" s="666">
        <v>0</v>
      </c>
      <c r="K616" s="666">
        <v>0</v>
      </c>
      <c r="L616" s="666" t="s">
        <v>14300</v>
      </c>
      <c r="M616" s="663" t="s">
        <v>14721</v>
      </c>
      <c r="N616" s="663">
        <v>13910228351</v>
      </c>
      <c r="O616" s="663" t="s">
        <v>12699</v>
      </c>
      <c r="P616" s="663" t="s">
        <v>12699</v>
      </c>
      <c r="Q616" s="663" t="s">
        <v>12699</v>
      </c>
      <c r="R616" s="663" t="s">
        <v>12699</v>
      </c>
      <c r="S616" s="663" t="s">
        <v>12699</v>
      </c>
      <c r="T616" s="663" t="s">
        <v>12699</v>
      </c>
      <c r="U616" s="663" t="s">
        <v>12699</v>
      </c>
      <c r="V616" s="663" t="s">
        <v>12699</v>
      </c>
      <c r="W616" s="663" t="s">
        <v>12699</v>
      </c>
      <c r="X616" s="663" t="s">
        <v>12699</v>
      </c>
      <c r="Y616" s="663" t="s">
        <v>12699</v>
      </c>
      <c r="Z616" s="663" t="s">
        <v>12699</v>
      </c>
      <c r="AA616" s="663" t="s">
        <v>12699</v>
      </c>
      <c r="AB616" s="663" t="s">
        <v>12699</v>
      </c>
    </row>
    <row r="617" spans="1:28" ht="24.75" hidden="1" customHeight="1">
      <c r="A617" s="662">
        <v>616</v>
      </c>
      <c r="B617" s="663" t="s">
        <v>13795</v>
      </c>
      <c r="C617" s="663">
        <v>975541465</v>
      </c>
      <c r="D617" s="664">
        <v>45647</v>
      </c>
      <c r="E617" s="665">
        <v>0.37208333333183</v>
      </c>
      <c r="F617" s="663" t="s">
        <v>14722</v>
      </c>
      <c r="G617" s="662">
        <v>2</v>
      </c>
      <c r="H617" s="663" t="s">
        <v>13679</v>
      </c>
      <c r="I617" s="666">
        <v>-502.2</v>
      </c>
      <c r="J617" s="666">
        <v>0</v>
      </c>
      <c r="K617" s="666">
        <v>0</v>
      </c>
      <c r="L617" s="666">
        <v>-502.2</v>
      </c>
      <c r="M617" s="663" t="s">
        <v>14723</v>
      </c>
      <c r="N617" s="663">
        <v>13910228351</v>
      </c>
      <c r="O617" s="663" t="s">
        <v>12699</v>
      </c>
      <c r="P617" s="663" t="s">
        <v>12699</v>
      </c>
      <c r="Q617" s="663" t="s">
        <v>12699</v>
      </c>
      <c r="R617" s="663" t="s">
        <v>12699</v>
      </c>
      <c r="S617" s="663" t="s">
        <v>12699</v>
      </c>
      <c r="T617" s="663" t="s">
        <v>12699</v>
      </c>
      <c r="U617" s="663" t="s">
        <v>12699</v>
      </c>
      <c r="V617" s="663" t="s">
        <v>12699</v>
      </c>
      <c r="W617" s="663" t="s">
        <v>12699</v>
      </c>
      <c r="X617" s="663" t="s">
        <v>12699</v>
      </c>
      <c r="Y617" s="663" t="s">
        <v>12699</v>
      </c>
      <c r="Z617" s="663" t="s">
        <v>12699</v>
      </c>
      <c r="AA617" s="663" t="s">
        <v>12699</v>
      </c>
      <c r="AB617" s="663" t="s">
        <v>12699</v>
      </c>
    </row>
    <row r="618" spans="1:28" ht="24.75" customHeight="1">
      <c r="A618" s="657">
        <v>617</v>
      </c>
      <c r="B618" s="658" t="s">
        <v>13677</v>
      </c>
      <c r="C618" s="658">
        <v>975536536</v>
      </c>
      <c r="D618" s="659">
        <v>45647</v>
      </c>
      <c r="E618" s="660">
        <v>0.367835648146866</v>
      </c>
      <c r="F618" s="658" t="s">
        <v>14694</v>
      </c>
      <c r="G618" s="657">
        <v>1</v>
      </c>
      <c r="H618" s="658" t="s">
        <v>13700</v>
      </c>
      <c r="I618" s="661">
        <v>-90</v>
      </c>
      <c r="J618" s="661">
        <v>-0.11</v>
      </c>
      <c r="K618" s="661">
        <v>0</v>
      </c>
      <c r="L618" s="661">
        <v>0</v>
      </c>
      <c r="M618" s="658" t="s">
        <v>4881</v>
      </c>
      <c r="N618" s="658">
        <v>18601197897</v>
      </c>
      <c r="O618" s="658" t="s">
        <v>12699</v>
      </c>
      <c r="P618" s="658" t="s">
        <v>12699</v>
      </c>
      <c r="Q618" s="658" t="s">
        <v>12699</v>
      </c>
      <c r="R618" s="658" t="s">
        <v>12699</v>
      </c>
      <c r="S618" s="658" t="s">
        <v>12699</v>
      </c>
      <c r="T618" s="658" t="s">
        <v>12699</v>
      </c>
      <c r="U618" s="658" t="s">
        <v>14724</v>
      </c>
      <c r="V618" s="661">
        <v>-0.11</v>
      </c>
      <c r="W618" s="659">
        <v>45647</v>
      </c>
      <c r="X618" s="660">
        <v>0.367662037038826</v>
      </c>
      <c r="Y618" s="658" t="s">
        <v>12699</v>
      </c>
      <c r="Z618" s="658" t="s">
        <v>12699</v>
      </c>
      <c r="AA618" s="658" t="s">
        <v>12699</v>
      </c>
      <c r="AB618" s="658" t="s">
        <v>12699</v>
      </c>
    </row>
    <row r="619" spans="1:28" ht="24.75" customHeight="1">
      <c r="A619" s="657">
        <v>618</v>
      </c>
      <c r="B619" s="658" t="s">
        <v>13677</v>
      </c>
      <c r="C619" s="658">
        <v>975536526</v>
      </c>
      <c r="D619" s="659">
        <v>45647</v>
      </c>
      <c r="E619" s="660">
        <v>0.366712962961174</v>
      </c>
      <c r="F619" s="658" t="s">
        <v>14697</v>
      </c>
      <c r="G619" s="657">
        <v>1</v>
      </c>
      <c r="H619" s="658" t="s">
        <v>13700</v>
      </c>
      <c r="I619" s="661">
        <v>-175</v>
      </c>
      <c r="J619" s="661">
        <v>-0.19</v>
      </c>
      <c r="K619" s="661">
        <v>0</v>
      </c>
      <c r="L619" s="661">
        <v>0</v>
      </c>
      <c r="M619" s="658" t="s">
        <v>4881</v>
      </c>
      <c r="N619" s="658">
        <v>18601197897</v>
      </c>
      <c r="O619" s="658" t="s">
        <v>12699</v>
      </c>
      <c r="P619" s="658" t="s">
        <v>12699</v>
      </c>
      <c r="Q619" s="658" t="s">
        <v>12699</v>
      </c>
      <c r="R619" s="658" t="s">
        <v>12699</v>
      </c>
      <c r="S619" s="658" t="s">
        <v>12699</v>
      </c>
      <c r="T619" s="658" t="s">
        <v>12699</v>
      </c>
      <c r="U619" s="658" t="s">
        <v>14725</v>
      </c>
      <c r="V619" s="661">
        <v>-0.19</v>
      </c>
      <c r="W619" s="659">
        <v>45647</v>
      </c>
      <c r="X619" s="660">
        <v>0.366562499999418</v>
      </c>
      <c r="Y619" s="658" t="s">
        <v>12699</v>
      </c>
      <c r="Z619" s="658" t="s">
        <v>12699</v>
      </c>
      <c r="AA619" s="658" t="s">
        <v>12699</v>
      </c>
      <c r="AB619" s="658" t="s">
        <v>12699</v>
      </c>
    </row>
    <row r="620" spans="1:28" ht="24.75" customHeight="1">
      <c r="A620" s="657">
        <v>619</v>
      </c>
      <c r="B620" s="658" t="s">
        <v>13677</v>
      </c>
      <c r="C620" s="658">
        <v>975536469</v>
      </c>
      <c r="D620" s="659">
        <v>45647</v>
      </c>
      <c r="E620" s="660">
        <v>0.362002314814163</v>
      </c>
      <c r="F620" s="658" t="s">
        <v>14673</v>
      </c>
      <c r="G620" s="657">
        <v>1</v>
      </c>
      <c r="H620" s="658" t="s">
        <v>13700</v>
      </c>
      <c r="I620" s="661">
        <v>-70</v>
      </c>
      <c r="J620" s="661">
        <v>-0.09</v>
      </c>
      <c r="K620" s="661">
        <v>0</v>
      </c>
      <c r="L620" s="661">
        <v>0</v>
      </c>
      <c r="M620" s="658" t="s">
        <v>4881</v>
      </c>
      <c r="N620" s="658">
        <v>18601197897</v>
      </c>
      <c r="O620" s="658" t="s">
        <v>12699</v>
      </c>
      <c r="P620" s="658" t="s">
        <v>12699</v>
      </c>
      <c r="Q620" s="658" t="s">
        <v>12699</v>
      </c>
      <c r="R620" s="658" t="s">
        <v>12699</v>
      </c>
      <c r="S620" s="658" t="s">
        <v>12699</v>
      </c>
      <c r="T620" s="658" t="s">
        <v>12699</v>
      </c>
      <c r="U620" s="658" t="s">
        <v>14726</v>
      </c>
      <c r="V620" s="661">
        <v>-0.09</v>
      </c>
      <c r="W620" s="659">
        <v>45647</v>
      </c>
      <c r="X620" s="660">
        <v>0.361689814813872</v>
      </c>
      <c r="Y620" s="658" t="s">
        <v>12699</v>
      </c>
      <c r="Z620" s="658" t="s">
        <v>12699</v>
      </c>
      <c r="AA620" s="658" t="s">
        <v>12699</v>
      </c>
      <c r="AB620" s="658" t="s">
        <v>12699</v>
      </c>
    </row>
    <row r="621" spans="1:28" ht="24.75" hidden="1" customHeight="1">
      <c r="A621" s="662">
        <v>620</v>
      </c>
      <c r="B621" s="663" t="s">
        <v>13795</v>
      </c>
      <c r="C621" s="663">
        <v>975536430</v>
      </c>
      <c r="D621" s="664">
        <v>45647</v>
      </c>
      <c r="E621" s="665">
        <v>0.357847222221608</v>
      </c>
      <c r="F621" s="663" t="s">
        <v>13686</v>
      </c>
      <c r="G621" s="662">
        <v>1</v>
      </c>
      <c r="H621" s="663" t="s">
        <v>13679</v>
      </c>
      <c r="I621" s="666">
        <v>-380</v>
      </c>
      <c r="J621" s="666">
        <v>0</v>
      </c>
      <c r="K621" s="666">
        <v>0</v>
      </c>
      <c r="L621" s="666">
        <v>-380</v>
      </c>
      <c r="M621" s="663" t="s">
        <v>14727</v>
      </c>
      <c r="N621" s="663">
        <v>13910228351</v>
      </c>
      <c r="O621" s="663" t="s">
        <v>12699</v>
      </c>
      <c r="P621" s="663" t="s">
        <v>12699</v>
      </c>
      <c r="Q621" s="663" t="s">
        <v>12699</v>
      </c>
      <c r="R621" s="663" t="s">
        <v>12699</v>
      </c>
      <c r="S621" s="663" t="s">
        <v>12699</v>
      </c>
      <c r="T621" s="663" t="s">
        <v>12699</v>
      </c>
      <c r="U621" s="663" t="s">
        <v>12699</v>
      </c>
      <c r="V621" s="663" t="s">
        <v>12699</v>
      </c>
      <c r="W621" s="663" t="s">
        <v>12699</v>
      </c>
      <c r="X621" s="663" t="s">
        <v>12699</v>
      </c>
      <c r="Y621" s="663" t="s">
        <v>12699</v>
      </c>
      <c r="Z621" s="663" t="s">
        <v>12699</v>
      </c>
      <c r="AA621" s="663" t="s">
        <v>12699</v>
      </c>
      <c r="AB621" s="663" t="s">
        <v>12699</v>
      </c>
    </row>
    <row r="622" spans="1:28" ht="24.75" hidden="1" customHeight="1">
      <c r="A622" s="662">
        <v>621</v>
      </c>
      <c r="B622" s="663" t="s">
        <v>13795</v>
      </c>
      <c r="C622" s="663">
        <v>975516202</v>
      </c>
      <c r="D622" s="664">
        <v>45646</v>
      </c>
      <c r="E622" s="665">
        <v>0.96533564814672</v>
      </c>
      <c r="F622" s="663" t="s">
        <v>13716</v>
      </c>
      <c r="G622" s="662">
        <v>3</v>
      </c>
      <c r="H622" s="663" t="s">
        <v>13679</v>
      </c>
      <c r="I622" s="666">
        <v>-2952</v>
      </c>
      <c r="J622" s="666">
        <v>0</v>
      </c>
      <c r="K622" s="666">
        <v>0</v>
      </c>
      <c r="L622" s="666" t="s">
        <v>14300</v>
      </c>
      <c r="M622" s="663" t="s">
        <v>14728</v>
      </c>
      <c r="N622" s="663">
        <v>13910228351</v>
      </c>
      <c r="O622" s="663" t="s">
        <v>12699</v>
      </c>
      <c r="P622" s="663" t="s">
        <v>12699</v>
      </c>
      <c r="Q622" s="663" t="s">
        <v>12699</v>
      </c>
      <c r="R622" s="663" t="s">
        <v>12699</v>
      </c>
      <c r="S622" s="663" t="s">
        <v>12699</v>
      </c>
      <c r="T622" s="663" t="s">
        <v>12699</v>
      </c>
      <c r="U622" s="663" t="s">
        <v>12699</v>
      </c>
      <c r="V622" s="663" t="s">
        <v>12699</v>
      </c>
      <c r="W622" s="663" t="s">
        <v>12699</v>
      </c>
      <c r="X622" s="663" t="s">
        <v>12699</v>
      </c>
      <c r="Y622" s="663" t="s">
        <v>12699</v>
      </c>
      <c r="Z622" s="663" t="s">
        <v>12699</v>
      </c>
      <c r="AA622" s="663" t="s">
        <v>12699</v>
      </c>
      <c r="AB622" s="663" t="s">
        <v>12699</v>
      </c>
    </row>
    <row r="623" spans="1:28" ht="24.75" hidden="1" customHeight="1">
      <c r="A623" s="652">
        <v>622</v>
      </c>
      <c r="B623" s="653" t="s">
        <v>13677</v>
      </c>
      <c r="C623" s="653">
        <v>975428248</v>
      </c>
      <c r="D623" s="654">
        <v>45646</v>
      </c>
      <c r="E623" s="655">
        <v>0.743240740739566</v>
      </c>
      <c r="F623" s="653" t="s">
        <v>14673</v>
      </c>
      <c r="G623" s="652">
        <v>1</v>
      </c>
      <c r="H623" s="653" t="s">
        <v>13700</v>
      </c>
      <c r="I623" s="656">
        <v>-70</v>
      </c>
      <c r="J623" s="656">
        <v>-0.09</v>
      </c>
      <c r="K623" s="656">
        <v>-0.09</v>
      </c>
      <c r="L623" s="656">
        <v>0</v>
      </c>
      <c r="M623" s="653" t="s">
        <v>4881</v>
      </c>
      <c r="N623" s="653">
        <v>18601197897</v>
      </c>
      <c r="O623" s="653" t="s">
        <v>12699</v>
      </c>
      <c r="P623" s="653" t="s">
        <v>12699</v>
      </c>
      <c r="Q623" s="653" t="s">
        <v>12699</v>
      </c>
      <c r="R623" s="653" t="s">
        <v>12699</v>
      </c>
      <c r="S623" s="653" t="s">
        <v>12699</v>
      </c>
      <c r="T623" s="653" t="s">
        <v>12699</v>
      </c>
      <c r="U623" s="653" t="s">
        <v>14729</v>
      </c>
      <c r="V623" s="656">
        <v>-0.09</v>
      </c>
      <c r="W623" s="654">
        <v>45646</v>
      </c>
      <c r="X623" s="655">
        <v>0.742835648146866</v>
      </c>
      <c r="Y623" s="653" t="s">
        <v>14730</v>
      </c>
      <c r="Z623" s="656">
        <v>-0.09</v>
      </c>
      <c r="AA623" s="654">
        <v>45646</v>
      </c>
      <c r="AB623" s="655">
        <v>0.815810185184091</v>
      </c>
    </row>
    <row r="624" spans="1:28" ht="24.75" hidden="1" customHeight="1">
      <c r="A624" s="662">
        <v>623</v>
      </c>
      <c r="B624" s="663" t="s">
        <v>13795</v>
      </c>
      <c r="C624" s="663">
        <v>975282951</v>
      </c>
      <c r="D624" s="664">
        <v>45646</v>
      </c>
      <c r="E624" s="665">
        <v>0.533136574074888</v>
      </c>
      <c r="F624" s="663" t="s">
        <v>13686</v>
      </c>
      <c r="G624" s="662">
        <v>1</v>
      </c>
      <c r="H624" s="663" t="s">
        <v>13679</v>
      </c>
      <c r="I624" s="666">
        <v>-333</v>
      </c>
      <c r="J624" s="666">
        <v>0</v>
      </c>
      <c r="K624" s="666">
        <v>0</v>
      </c>
      <c r="L624" s="666">
        <v>-333</v>
      </c>
      <c r="M624" s="663" t="s">
        <v>14731</v>
      </c>
      <c r="N624" s="663">
        <v>13910228351</v>
      </c>
      <c r="O624" s="663" t="s">
        <v>12699</v>
      </c>
      <c r="P624" s="663" t="s">
        <v>12699</v>
      </c>
      <c r="Q624" s="663" t="s">
        <v>12699</v>
      </c>
      <c r="R624" s="663" t="s">
        <v>12699</v>
      </c>
      <c r="S624" s="663" t="s">
        <v>12699</v>
      </c>
      <c r="T624" s="663" t="s">
        <v>12699</v>
      </c>
      <c r="U624" s="663" t="s">
        <v>12699</v>
      </c>
      <c r="V624" s="663" t="s">
        <v>12699</v>
      </c>
      <c r="W624" s="663" t="s">
        <v>12699</v>
      </c>
      <c r="X624" s="663" t="s">
        <v>12699</v>
      </c>
      <c r="Y624" s="663" t="s">
        <v>12699</v>
      </c>
      <c r="Z624" s="663" t="s">
        <v>12699</v>
      </c>
      <c r="AA624" s="663" t="s">
        <v>12699</v>
      </c>
      <c r="AB624" s="663" t="s">
        <v>12699</v>
      </c>
    </row>
    <row r="625" spans="1:28" ht="24.75" hidden="1" customHeight="1">
      <c r="A625" s="662">
        <v>624</v>
      </c>
      <c r="B625" s="663" t="s">
        <v>13795</v>
      </c>
      <c r="C625" s="663">
        <v>975153474</v>
      </c>
      <c r="D625" s="664">
        <v>45646</v>
      </c>
      <c r="E625" s="665">
        <v>0.370960648149776</v>
      </c>
      <c r="F625" s="663" t="s">
        <v>13696</v>
      </c>
      <c r="G625" s="662">
        <v>3</v>
      </c>
      <c r="H625" s="663" t="s">
        <v>13679</v>
      </c>
      <c r="I625" s="666">
        <v>-1308</v>
      </c>
      <c r="J625" s="666">
        <v>0</v>
      </c>
      <c r="K625" s="666">
        <v>0</v>
      </c>
      <c r="L625" s="666" t="s">
        <v>14300</v>
      </c>
      <c r="M625" s="663" t="s">
        <v>14732</v>
      </c>
      <c r="N625" s="663">
        <v>13910228351</v>
      </c>
      <c r="O625" s="663" t="s">
        <v>12699</v>
      </c>
      <c r="P625" s="663" t="s">
        <v>12699</v>
      </c>
      <c r="Q625" s="663" t="s">
        <v>12699</v>
      </c>
      <c r="R625" s="663" t="s">
        <v>12699</v>
      </c>
      <c r="S625" s="663" t="s">
        <v>12699</v>
      </c>
      <c r="T625" s="663" t="s">
        <v>12699</v>
      </c>
      <c r="U625" s="663" t="s">
        <v>12699</v>
      </c>
      <c r="V625" s="663" t="s">
        <v>12699</v>
      </c>
      <c r="W625" s="663" t="s">
        <v>12699</v>
      </c>
      <c r="X625" s="663" t="s">
        <v>12699</v>
      </c>
      <c r="Y625" s="663" t="s">
        <v>12699</v>
      </c>
      <c r="Z625" s="663" t="s">
        <v>12699</v>
      </c>
      <c r="AA625" s="663" t="s">
        <v>12699</v>
      </c>
      <c r="AB625" s="663" t="s">
        <v>12699</v>
      </c>
    </row>
    <row r="626" spans="1:28" ht="24.75" hidden="1" customHeight="1">
      <c r="A626" s="652">
        <v>625</v>
      </c>
      <c r="B626" s="653" t="s">
        <v>13677</v>
      </c>
      <c r="C626" s="653">
        <v>975120555</v>
      </c>
      <c r="D626" s="654">
        <v>45645</v>
      </c>
      <c r="E626" s="655">
        <v>0.955856481479714</v>
      </c>
      <c r="F626" s="653" t="s">
        <v>14673</v>
      </c>
      <c r="G626" s="652">
        <v>1</v>
      </c>
      <c r="H626" s="653" t="s">
        <v>13700</v>
      </c>
      <c r="I626" s="656">
        <v>-70</v>
      </c>
      <c r="J626" s="656">
        <v>-0.09</v>
      </c>
      <c r="K626" s="656">
        <v>-0.09</v>
      </c>
      <c r="L626" s="656">
        <v>0</v>
      </c>
      <c r="M626" s="653" t="s">
        <v>4881</v>
      </c>
      <c r="N626" s="653">
        <v>18601197897</v>
      </c>
      <c r="O626" s="653" t="s">
        <v>12699</v>
      </c>
      <c r="P626" s="653" t="s">
        <v>12699</v>
      </c>
      <c r="Q626" s="653" t="s">
        <v>12699</v>
      </c>
      <c r="R626" s="653" t="s">
        <v>12699</v>
      </c>
      <c r="S626" s="653" t="s">
        <v>12699</v>
      </c>
      <c r="T626" s="653" t="s">
        <v>12699</v>
      </c>
      <c r="U626" s="653" t="s">
        <v>14733</v>
      </c>
      <c r="V626" s="656">
        <v>-0.09</v>
      </c>
      <c r="W626" s="654">
        <v>45645</v>
      </c>
      <c r="X626" s="655">
        <v>0.955740740741021</v>
      </c>
      <c r="Y626" s="653" t="s">
        <v>14734</v>
      </c>
      <c r="Z626" s="656">
        <v>-0.09</v>
      </c>
      <c r="AA626" s="654">
        <v>45646</v>
      </c>
      <c r="AB626" s="655">
        <v>0.815613425926131</v>
      </c>
    </row>
    <row r="627" spans="1:28" ht="24.75" hidden="1" customHeight="1">
      <c r="A627" s="652">
        <v>626</v>
      </c>
      <c r="B627" s="653" t="s">
        <v>13677</v>
      </c>
      <c r="C627" s="653">
        <v>975109517</v>
      </c>
      <c r="D627" s="654">
        <v>45645</v>
      </c>
      <c r="E627" s="655">
        <v>0.924016203702195</v>
      </c>
      <c r="F627" s="653" t="s">
        <v>14694</v>
      </c>
      <c r="G627" s="652">
        <v>1</v>
      </c>
      <c r="H627" s="653" t="s">
        <v>13700</v>
      </c>
      <c r="I627" s="656">
        <v>-90</v>
      </c>
      <c r="J627" s="656">
        <v>-0.11</v>
      </c>
      <c r="K627" s="656">
        <v>-0.11</v>
      </c>
      <c r="L627" s="656">
        <v>0</v>
      </c>
      <c r="M627" s="653" t="s">
        <v>4881</v>
      </c>
      <c r="N627" s="653">
        <v>18601197897</v>
      </c>
      <c r="O627" s="653" t="s">
        <v>12699</v>
      </c>
      <c r="P627" s="653" t="s">
        <v>12699</v>
      </c>
      <c r="Q627" s="653" t="s">
        <v>12699</v>
      </c>
      <c r="R627" s="653" t="s">
        <v>12699</v>
      </c>
      <c r="S627" s="653" t="s">
        <v>12699</v>
      </c>
      <c r="T627" s="653" t="s">
        <v>12699</v>
      </c>
      <c r="U627" s="653" t="s">
        <v>14735</v>
      </c>
      <c r="V627" s="656">
        <v>-0.11</v>
      </c>
      <c r="W627" s="654">
        <v>45645</v>
      </c>
      <c r="X627" s="655">
        <v>0.923807870371093</v>
      </c>
      <c r="Y627" s="653" t="s">
        <v>14736</v>
      </c>
      <c r="Z627" s="656">
        <v>-0.11</v>
      </c>
      <c r="AA627" s="654">
        <v>45646</v>
      </c>
      <c r="AB627" s="655">
        <v>0.810740740740585</v>
      </c>
    </row>
    <row r="628" spans="1:28" ht="24.75" hidden="1" customHeight="1">
      <c r="A628" s="652">
        <v>627</v>
      </c>
      <c r="B628" s="653" t="s">
        <v>13677</v>
      </c>
      <c r="C628" s="653">
        <v>975110308</v>
      </c>
      <c r="D628" s="654">
        <v>45645</v>
      </c>
      <c r="E628" s="655">
        <v>0.913472222222481</v>
      </c>
      <c r="F628" s="653" t="s">
        <v>14694</v>
      </c>
      <c r="G628" s="652">
        <v>1</v>
      </c>
      <c r="H628" s="653" t="s">
        <v>13700</v>
      </c>
      <c r="I628" s="656">
        <v>-90</v>
      </c>
      <c r="J628" s="656">
        <v>-0.11</v>
      </c>
      <c r="K628" s="656">
        <v>-0.11</v>
      </c>
      <c r="L628" s="656">
        <v>0</v>
      </c>
      <c r="M628" s="653" t="s">
        <v>4881</v>
      </c>
      <c r="N628" s="653">
        <v>18601197897</v>
      </c>
      <c r="O628" s="653" t="s">
        <v>12699</v>
      </c>
      <c r="P628" s="653" t="s">
        <v>12699</v>
      </c>
      <c r="Q628" s="653" t="s">
        <v>12699</v>
      </c>
      <c r="R628" s="653" t="s">
        <v>12699</v>
      </c>
      <c r="S628" s="653" t="s">
        <v>12699</v>
      </c>
      <c r="T628" s="653" t="s">
        <v>12699</v>
      </c>
      <c r="U628" s="653" t="s">
        <v>14737</v>
      </c>
      <c r="V628" s="656">
        <v>-0.11</v>
      </c>
      <c r="W628" s="654">
        <v>45645</v>
      </c>
      <c r="X628" s="655">
        <v>0.913206018518395</v>
      </c>
      <c r="Y628" s="653" t="s">
        <v>14738</v>
      </c>
      <c r="Z628" s="656">
        <v>-0.11</v>
      </c>
      <c r="AA628" s="654">
        <v>45646</v>
      </c>
      <c r="AB628" s="655">
        <v>0.810416666667152</v>
      </c>
    </row>
    <row r="629" spans="1:28" ht="24.75" hidden="1" customHeight="1">
      <c r="A629" s="662">
        <v>628</v>
      </c>
      <c r="B629" s="663" t="s">
        <v>13795</v>
      </c>
      <c r="C629" s="663">
        <v>975109157</v>
      </c>
      <c r="D629" s="664">
        <v>45645</v>
      </c>
      <c r="E629" s="665">
        <v>0.896446759259561</v>
      </c>
      <c r="F629" s="663" t="s">
        <v>14694</v>
      </c>
      <c r="G629" s="662">
        <v>1</v>
      </c>
      <c r="H629" s="663" t="s">
        <v>13700</v>
      </c>
      <c r="I629" s="666">
        <v>-90</v>
      </c>
      <c r="J629" s="666">
        <v>0</v>
      </c>
      <c r="K629" s="666">
        <v>0</v>
      </c>
      <c r="L629" s="666">
        <v>0</v>
      </c>
      <c r="M629" s="663" t="s">
        <v>4881</v>
      </c>
      <c r="N629" s="663">
        <v>13501177897</v>
      </c>
      <c r="O629" s="663" t="s">
        <v>12699</v>
      </c>
      <c r="P629" s="663" t="s">
        <v>12699</v>
      </c>
      <c r="Q629" s="663" t="s">
        <v>12699</v>
      </c>
      <c r="R629" s="663" t="s">
        <v>12699</v>
      </c>
      <c r="S629" s="663" t="s">
        <v>12699</v>
      </c>
      <c r="T629" s="663" t="s">
        <v>12699</v>
      </c>
      <c r="U629" s="663" t="s">
        <v>12699</v>
      </c>
      <c r="V629" s="663" t="s">
        <v>12699</v>
      </c>
      <c r="W629" s="663" t="s">
        <v>12699</v>
      </c>
      <c r="X629" s="663" t="s">
        <v>12699</v>
      </c>
      <c r="Y629" s="663" t="s">
        <v>12699</v>
      </c>
      <c r="Z629" s="663" t="s">
        <v>12699</v>
      </c>
      <c r="AA629" s="663" t="s">
        <v>12699</v>
      </c>
      <c r="AB629" s="663" t="s">
        <v>12699</v>
      </c>
    </row>
    <row r="630" spans="1:28" ht="24.75" hidden="1" customHeight="1">
      <c r="A630" s="652">
        <v>629</v>
      </c>
      <c r="B630" s="653" t="s">
        <v>13677</v>
      </c>
      <c r="C630" s="653">
        <v>975091842</v>
      </c>
      <c r="D630" s="654">
        <v>45645</v>
      </c>
      <c r="E630" s="655">
        <v>0.878252314814745</v>
      </c>
      <c r="F630" s="653" t="s">
        <v>14697</v>
      </c>
      <c r="G630" s="652">
        <v>1</v>
      </c>
      <c r="H630" s="653" t="s">
        <v>13700</v>
      </c>
      <c r="I630" s="656">
        <v>-175</v>
      </c>
      <c r="J630" s="656">
        <v>-0.19</v>
      </c>
      <c r="K630" s="656">
        <v>-0.19</v>
      </c>
      <c r="L630" s="656">
        <v>0</v>
      </c>
      <c r="M630" s="653" t="s">
        <v>4881</v>
      </c>
      <c r="N630" s="653">
        <v>18601197897</v>
      </c>
      <c r="O630" s="653" t="s">
        <v>12699</v>
      </c>
      <c r="P630" s="653" t="s">
        <v>12699</v>
      </c>
      <c r="Q630" s="653" t="s">
        <v>12699</v>
      </c>
      <c r="R630" s="653" t="s">
        <v>12699</v>
      </c>
      <c r="S630" s="653" t="s">
        <v>12699</v>
      </c>
      <c r="T630" s="653" t="s">
        <v>12699</v>
      </c>
      <c r="U630" s="653" t="s">
        <v>14739</v>
      </c>
      <c r="V630" s="656">
        <v>-0.19</v>
      </c>
      <c r="W630" s="654">
        <v>45645</v>
      </c>
      <c r="X630" s="655">
        <v>0.878043981480005</v>
      </c>
      <c r="Y630" s="653" t="s">
        <v>14740</v>
      </c>
      <c r="Z630" s="656">
        <v>-0.19</v>
      </c>
      <c r="AA630" s="654">
        <v>45646</v>
      </c>
      <c r="AB630" s="655">
        <v>0.809282407408318</v>
      </c>
    </row>
    <row r="631" spans="1:28" ht="24.75" customHeight="1">
      <c r="A631" s="657">
        <v>630</v>
      </c>
      <c r="B631" s="658" t="s">
        <v>13795</v>
      </c>
      <c r="C631" s="658">
        <v>975053484</v>
      </c>
      <c r="D631" s="659">
        <v>45645</v>
      </c>
      <c r="E631" s="660">
        <v>0.78564814814672</v>
      </c>
      <c r="F631" s="658" t="s">
        <v>14697</v>
      </c>
      <c r="G631" s="657">
        <v>2</v>
      </c>
      <c r="H631" s="658" t="s">
        <v>13700</v>
      </c>
      <c r="I631" s="661">
        <v>-350</v>
      </c>
      <c r="J631" s="661">
        <v>0</v>
      </c>
      <c r="K631" s="661">
        <v>0</v>
      </c>
      <c r="L631" s="661">
        <v>0</v>
      </c>
      <c r="M631" s="658" t="s">
        <v>4881</v>
      </c>
      <c r="N631" s="658">
        <v>13501177897</v>
      </c>
      <c r="O631" s="658" t="s">
        <v>12699</v>
      </c>
      <c r="P631" s="658" t="s">
        <v>12699</v>
      </c>
      <c r="Q631" s="658" t="s">
        <v>12699</v>
      </c>
      <c r="R631" s="658" t="s">
        <v>12699</v>
      </c>
      <c r="S631" s="658" t="s">
        <v>12699</v>
      </c>
      <c r="T631" s="658" t="s">
        <v>12699</v>
      </c>
      <c r="U631" s="658" t="s">
        <v>12699</v>
      </c>
      <c r="V631" s="658" t="s">
        <v>12699</v>
      </c>
      <c r="W631" s="658" t="s">
        <v>12699</v>
      </c>
      <c r="X631" s="658" t="s">
        <v>12699</v>
      </c>
      <c r="Y631" s="658" t="s">
        <v>12699</v>
      </c>
      <c r="Z631" s="658" t="s">
        <v>12699</v>
      </c>
      <c r="AA631" s="658" t="s">
        <v>12699</v>
      </c>
      <c r="AB631" s="658" t="s">
        <v>12699</v>
      </c>
    </row>
    <row r="632" spans="1:28" ht="24.75" hidden="1" customHeight="1">
      <c r="A632" s="662">
        <v>631</v>
      </c>
      <c r="B632" s="663" t="s">
        <v>13795</v>
      </c>
      <c r="C632" s="663">
        <v>975055137</v>
      </c>
      <c r="D632" s="664">
        <v>45645</v>
      </c>
      <c r="E632" s="665">
        <v>0.758414351850661</v>
      </c>
      <c r="F632" s="663" t="s">
        <v>14554</v>
      </c>
      <c r="G632" s="662">
        <v>1</v>
      </c>
      <c r="H632" s="663" t="s">
        <v>13679</v>
      </c>
      <c r="I632" s="666">
        <v>-180</v>
      </c>
      <c r="J632" s="666">
        <v>0</v>
      </c>
      <c r="K632" s="666">
        <v>0</v>
      </c>
      <c r="L632" s="666">
        <v>-180</v>
      </c>
      <c r="M632" s="663" t="s">
        <v>14741</v>
      </c>
      <c r="N632" s="663">
        <v>13910228351</v>
      </c>
      <c r="O632" s="663" t="s">
        <v>12699</v>
      </c>
      <c r="P632" s="663" t="s">
        <v>12699</v>
      </c>
      <c r="Q632" s="663" t="s">
        <v>12699</v>
      </c>
      <c r="R632" s="663" t="s">
        <v>12699</v>
      </c>
      <c r="S632" s="663" t="s">
        <v>12699</v>
      </c>
      <c r="T632" s="663" t="s">
        <v>12699</v>
      </c>
      <c r="U632" s="663" t="s">
        <v>12699</v>
      </c>
      <c r="V632" s="663" t="s">
        <v>12699</v>
      </c>
      <c r="W632" s="663" t="s">
        <v>12699</v>
      </c>
      <c r="X632" s="663" t="s">
        <v>12699</v>
      </c>
      <c r="Y632" s="663" t="s">
        <v>12699</v>
      </c>
      <c r="Z632" s="663" t="s">
        <v>12699</v>
      </c>
      <c r="AA632" s="663" t="s">
        <v>12699</v>
      </c>
      <c r="AB632" s="663" t="s">
        <v>12699</v>
      </c>
    </row>
    <row r="633" spans="1:28" ht="24.75" hidden="1" customHeight="1">
      <c r="A633" s="662">
        <v>632</v>
      </c>
      <c r="B633" s="663" t="s">
        <v>13795</v>
      </c>
      <c r="C633" s="663">
        <v>975012841</v>
      </c>
      <c r="D633" s="664">
        <v>45645</v>
      </c>
      <c r="E633" s="665">
        <v>0.675451388888178</v>
      </c>
      <c r="F633" s="663" t="s">
        <v>14697</v>
      </c>
      <c r="G633" s="662">
        <v>2</v>
      </c>
      <c r="H633" s="663" t="s">
        <v>13700</v>
      </c>
      <c r="I633" s="666">
        <v>-350</v>
      </c>
      <c r="J633" s="666">
        <v>0</v>
      </c>
      <c r="K633" s="666">
        <v>0</v>
      </c>
      <c r="L633" s="666">
        <v>0</v>
      </c>
      <c r="M633" s="663" t="s">
        <v>4881</v>
      </c>
      <c r="N633" s="663">
        <v>13501177897</v>
      </c>
      <c r="O633" s="663" t="s">
        <v>12699</v>
      </c>
      <c r="P633" s="663" t="s">
        <v>12699</v>
      </c>
      <c r="Q633" s="663" t="s">
        <v>12699</v>
      </c>
      <c r="R633" s="663" t="s">
        <v>12699</v>
      </c>
      <c r="S633" s="663" t="s">
        <v>12699</v>
      </c>
      <c r="T633" s="663" t="s">
        <v>12699</v>
      </c>
      <c r="U633" s="663" t="s">
        <v>12699</v>
      </c>
      <c r="V633" s="663" t="s">
        <v>12699</v>
      </c>
      <c r="W633" s="663" t="s">
        <v>12699</v>
      </c>
      <c r="X633" s="663" t="s">
        <v>12699</v>
      </c>
      <c r="Y633" s="663" t="s">
        <v>12699</v>
      </c>
      <c r="Z633" s="663" t="s">
        <v>12699</v>
      </c>
      <c r="AA633" s="663" t="s">
        <v>12699</v>
      </c>
      <c r="AB633" s="663" t="s">
        <v>12699</v>
      </c>
    </row>
    <row r="634" spans="1:28" ht="24.75" hidden="1" customHeight="1">
      <c r="A634" s="662">
        <v>633</v>
      </c>
      <c r="B634" s="663" t="s">
        <v>13795</v>
      </c>
      <c r="C634" s="663">
        <v>975013563</v>
      </c>
      <c r="D634" s="664">
        <v>45645</v>
      </c>
      <c r="E634" s="665">
        <v>0.669884259259561</v>
      </c>
      <c r="F634" s="663" t="s">
        <v>14697</v>
      </c>
      <c r="G634" s="662">
        <v>2</v>
      </c>
      <c r="H634" s="663" t="s">
        <v>13700</v>
      </c>
      <c r="I634" s="666">
        <v>-350</v>
      </c>
      <c r="J634" s="666">
        <v>0</v>
      </c>
      <c r="K634" s="666">
        <v>0</v>
      </c>
      <c r="L634" s="666">
        <v>0</v>
      </c>
      <c r="M634" s="663" t="s">
        <v>4881</v>
      </c>
      <c r="N634" s="663">
        <v>13501177897</v>
      </c>
      <c r="O634" s="663" t="s">
        <v>12699</v>
      </c>
      <c r="P634" s="663" t="s">
        <v>12699</v>
      </c>
      <c r="Q634" s="663" t="s">
        <v>12699</v>
      </c>
      <c r="R634" s="663" t="s">
        <v>12699</v>
      </c>
      <c r="S634" s="663" t="s">
        <v>12699</v>
      </c>
      <c r="T634" s="663" t="s">
        <v>12699</v>
      </c>
      <c r="U634" s="663" t="s">
        <v>12699</v>
      </c>
      <c r="V634" s="663" t="s">
        <v>12699</v>
      </c>
      <c r="W634" s="663" t="s">
        <v>12699</v>
      </c>
      <c r="X634" s="663" t="s">
        <v>12699</v>
      </c>
      <c r="Y634" s="663" t="s">
        <v>12699</v>
      </c>
      <c r="Z634" s="663" t="s">
        <v>12699</v>
      </c>
      <c r="AA634" s="663" t="s">
        <v>12699</v>
      </c>
      <c r="AB634" s="663" t="s">
        <v>12699</v>
      </c>
    </row>
    <row r="635" spans="1:28" ht="24.75" hidden="1" customHeight="1">
      <c r="A635" s="662">
        <v>634</v>
      </c>
      <c r="B635" s="663" t="s">
        <v>13795</v>
      </c>
      <c r="C635" s="663">
        <v>974952305</v>
      </c>
      <c r="D635" s="664">
        <v>45645</v>
      </c>
      <c r="E635" s="665">
        <v>0.513055555555184</v>
      </c>
      <c r="F635" s="663" t="s">
        <v>14697</v>
      </c>
      <c r="G635" s="662">
        <v>2</v>
      </c>
      <c r="H635" s="663" t="s">
        <v>13700</v>
      </c>
      <c r="I635" s="666">
        <v>-350</v>
      </c>
      <c r="J635" s="666">
        <v>0</v>
      </c>
      <c r="K635" s="666">
        <v>0</v>
      </c>
      <c r="L635" s="666">
        <v>0</v>
      </c>
      <c r="M635" s="663" t="s">
        <v>4881</v>
      </c>
      <c r="N635" s="663">
        <v>13501177897</v>
      </c>
      <c r="O635" s="663" t="s">
        <v>12699</v>
      </c>
      <c r="P635" s="663" t="s">
        <v>12699</v>
      </c>
      <c r="Q635" s="663" t="s">
        <v>12699</v>
      </c>
      <c r="R635" s="663" t="s">
        <v>12699</v>
      </c>
      <c r="S635" s="663" t="s">
        <v>12699</v>
      </c>
      <c r="T635" s="663" t="s">
        <v>12699</v>
      </c>
      <c r="U635" s="663" t="s">
        <v>12699</v>
      </c>
      <c r="V635" s="663" t="s">
        <v>12699</v>
      </c>
      <c r="W635" s="663" t="s">
        <v>12699</v>
      </c>
      <c r="X635" s="663" t="s">
        <v>12699</v>
      </c>
      <c r="Y635" s="663" t="s">
        <v>12699</v>
      </c>
      <c r="Z635" s="663" t="s">
        <v>12699</v>
      </c>
      <c r="AA635" s="663" t="s">
        <v>12699</v>
      </c>
      <c r="AB635" s="663" t="s">
        <v>12699</v>
      </c>
    </row>
    <row r="636" spans="1:28" ht="24.75" hidden="1" customHeight="1">
      <c r="A636" s="662">
        <v>635</v>
      </c>
      <c r="B636" s="663" t="s">
        <v>13795</v>
      </c>
      <c r="C636" s="663">
        <v>974926431</v>
      </c>
      <c r="D636" s="664">
        <v>45645</v>
      </c>
      <c r="E636" s="665">
        <v>0.4557175925911</v>
      </c>
      <c r="F636" s="663" t="s">
        <v>13686</v>
      </c>
      <c r="G636" s="662">
        <v>1</v>
      </c>
      <c r="H636" s="663" t="s">
        <v>13679</v>
      </c>
      <c r="I636" s="666">
        <v>-333</v>
      </c>
      <c r="J636" s="666">
        <v>0</v>
      </c>
      <c r="K636" s="666">
        <v>0</v>
      </c>
      <c r="L636" s="666">
        <v>-333</v>
      </c>
      <c r="M636" s="663" t="s">
        <v>14742</v>
      </c>
      <c r="N636" s="663">
        <v>13910228351</v>
      </c>
      <c r="O636" s="663" t="s">
        <v>12699</v>
      </c>
      <c r="P636" s="663" t="s">
        <v>12699</v>
      </c>
      <c r="Q636" s="663" t="s">
        <v>12699</v>
      </c>
      <c r="R636" s="663" t="s">
        <v>12699</v>
      </c>
      <c r="S636" s="663" t="s">
        <v>12699</v>
      </c>
      <c r="T636" s="663" t="s">
        <v>12699</v>
      </c>
      <c r="U636" s="663" t="s">
        <v>12699</v>
      </c>
      <c r="V636" s="663" t="s">
        <v>12699</v>
      </c>
      <c r="W636" s="663" t="s">
        <v>12699</v>
      </c>
      <c r="X636" s="663" t="s">
        <v>12699</v>
      </c>
      <c r="Y636" s="663" t="s">
        <v>12699</v>
      </c>
      <c r="Z636" s="663" t="s">
        <v>12699</v>
      </c>
      <c r="AA636" s="663" t="s">
        <v>12699</v>
      </c>
      <c r="AB636" s="663" t="s">
        <v>12699</v>
      </c>
    </row>
    <row r="637" spans="1:28" ht="24.75" hidden="1" customHeight="1">
      <c r="A637" s="662">
        <v>636</v>
      </c>
      <c r="B637" s="663" t="s">
        <v>13795</v>
      </c>
      <c r="C637" s="663">
        <v>974924256</v>
      </c>
      <c r="D637" s="664">
        <v>45645</v>
      </c>
      <c r="E637" s="665">
        <v>0.443946759260143</v>
      </c>
      <c r="F637" s="663" t="s">
        <v>13696</v>
      </c>
      <c r="G637" s="662">
        <v>1</v>
      </c>
      <c r="H637" s="663" t="s">
        <v>13700</v>
      </c>
      <c r="I637" s="666">
        <v>-436</v>
      </c>
      <c r="J637" s="666">
        <v>0</v>
      </c>
      <c r="K637" s="666">
        <v>0</v>
      </c>
      <c r="L637" s="666">
        <v>0</v>
      </c>
      <c r="M637" s="663" t="s">
        <v>14743</v>
      </c>
      <c r="N637" s="663">
        <v>13910228351</v>
      </c>
      <c r="O637" s="663" t="s">
        <v>12699</v>
      </c>
      <c r="P637" s="663" t="s">
        <v>12699</v>
      </c>
      <c r="Q637" s="663" t="s">
        <v>12699</v>
      </c>
      <c r="R637" s="663" t="s">
        <v>12699</v>
      </c>
      <c r="S637" s="663" t="s">
        <v>12699</v>
      </c>
      <c r="T637" s="663" t="s">
        <v>12699</v>
      </c>
      <c r="U637" s="663" t="s">
        <v>12699</v>
      </c>
      <c r="V637" s="663" t="s">
        <v>12699</v>
      </c>
      <c r="W637" s="663" t="s">
        <v>12699</v>
      </c>
      <c r="X637" s="663" t="s">
        <v>12699</v>
      </c>
      <c r="Y637" s="663" t="s">
        <v>12699</v>
      </c>
      <c r="Z637" s="663" t="s">
        <v>12699</v>
      </c>
      <c r="AA637" s="663" t="s">
        <v>12699</v>
      </c>
      <c r="AB637" s="663" t="s">
        <v>12699</v>
      </c>
    </row>
    <row r="638" spans="1:28" ht="24.75" hidden="1" customHeight="1">
      <c r="A638" s="662">
        <v>637</v>
      </c>
      <c r="B638" s="663" t="s">
        <v>13795</v>
      </c>
      <c r="C638" s="663">
        <v>974923243</v>
      </c>
      <c r="D638" s="664">
        <v>45645</v>
      </c>
      <c r="E638" s="665">
        <v>0.44370370370234</v>
      </c>
      <c r="F638" s="663" t="s">
        <v>13696</v>
      </c>
      <c r="G638" s="662">
        <v>1</v>
      </c>
      <c r="H638" s="663" t="s">
        <v>13679</v>
      </c>
      <c r="I638" s="666">
        <v>-436</v>
      </c>
      <c r="J638" s="666">
        <v>0</v>
      </c>
      <c r="K638" s="666">
        <v>0</v>
      </c>
      <c r="L638" s="666">
        <v>-436</v>
      </c>
      <c r="M638" s="663" t="s">
        <v>14743</v>
      </c>
      <c r="N638" s="663">
        <v>13910228351</v>
      </c>
      <c r="O638" s="663" t="s">
        <v>12699</v>
      </c>
      <c r="P638" s="663" t="s">
        <v>12699</v>
      </c>
      <c r="Q638" s="663" t="s">
        <v>12699</v>
      </c>
      <c r="R638" s="663" t="s">
        <v>12699</v>
      </c>
      <c r="S638" s="663" t="s">
        <v>12699</v>
      </c>
      <c r="T638" s="663" t="s">
        <v>12699</v>
      </c>
      <c r="U638" s="663" t="s">
        <v>12699</v>
      </c>
      <c r="V638" s="663" t="s">
        <v>12699</v>
      </c>
      <c r="W638" s="663" t="s">
        <v>12699</v>
      </c>
      <c r="X638" s="663" t="s">
        <v>12699</v>
      </c>
      <c r="Y638" s="663" t="s">
        <v>12699</v>
      </c>
      <c r="Z638" s="663" t="s">
        <v>12699</v>
      </c>
      <c r="AA638" s="663" t="s">
        <v>12699</v>
      </c>
      <c r="AB638" s="663" t="s">
        <v>12699</v>
      </c>
    </row>
    <row r="639" spans="1:28" ht="24.75" hidden="1" customHeight="1">
      <c r="A639" s="662">
        <v>638</v>
      </c>
      <c r="B639" s="663" t="s">
        <v>13795</v>
      </c>
      <c r="C639" s="663">
        <v>974926202</v>
      </c>
      <c r="D639" s="664">
        <v>45645</v>
      </c>
      <c r="E639" s="665">
        <v>0.442731481482042</v>
      </c>
      <c r="F639" s="663" t="s">
        <v>13696</v>
      </c>
      <c r="G639" s="662">
        <v>1</v>
      </c>
      <c r="H639" s="663" t="s">
        <v>13679</v>
      </c>
      <c r="I639" s="666">
        <v>-436</v>
      </c>
      <c r="J639" s="666">
        <v>0</v>
      </c>
      <c r="K639" s="666">
        <v>0</v>
      </c>
      <c r="L639" s="666">
        <v>-436</v>
      </c>
      <c r="M639" s="663" t="s">
        <v>14732</v>
      </c>
      <c r="N639" s="663">
        <v>13910228351</v>
      </c>
      <c r="O639" s="663" t="s">
        <v>12699</v>
      </c>
      <c r="P639" s="663" t="s">
        <v>12699</v>
      </c>
      <c r="Q639" s="663" t="s">
        <v>12699</v>
      </c>
      <c r="R639" s="663" t="s">
        <v>12699</v>
      </c>
      <c r="S639" s="663" t="s">
        <v>12699</v>
      </c>
      <c r="T639" s="663" t="s">
        <v>12699</v>
      </c>
      <c r="U639" s="663" t="s">
        <v>12699</v>
      </c>
      <c r="V639" s="663" t="s">
        <v>12699</v>
      </c>
      <c r="W639" s="663" t="s">
        <v>12699</v>
      </c>
      <c r="X639" s="663" t="s">
        <v>12699</v>
      </c>
      <c r="Y639" s="663" t="s">
        <v>12699</v>
      </c>
      <c r="Z639" s="663" t="s">
        <v>12699</v>
      </c>
      <c r="AA639" s="663" t="s">
        <v>12699</v>
      </c>
      <c r="AB639" s="663" t="s">
        <v>12699</v>
      </c>
    </row>
    <row r="640" spans="1:28" ht="24.75" hidden="1" customHeight="1">
      <c r="A640" s="662">
        <v>639</v>
      </c>
      <c r="B640" s="663" t="s">
        <v>13795</v>
      </c>
      <c r="C640" s="663">
        <v>974877409</v>
      </c>
      <c r="D640" s="664">
        <v>45645</v>
      </c>
      <c r="E640" s="665">
        <v>0.375949074074015</v>
      </c>
      <c r="F640" s="663" t="s">
        <v>13696</v>
      </c>
      <c r="G640" s="662">
        <v>1</v>
      </c>
      <c r="H640" s="663" t="s">
        <v>13679</v>
      </c>
      <c r="I640" s="666">
        <v>-436</v>
      </c>
      <c r="J640" s="666">
        <v>0</v>
      </c>
      <c r="K640" s="666">
        <v>0</v>
      </c>
      <c r="L640" s="666">
        <v>-436</v>
      </c>
      <c r="M640" s="663" t="s">
        <v>14744</v>
      </c>
      <c r="N640" s="663">
        <v>13910228351</v>
      </c>
      <c r="O640" s="663" t="s">
        <v>12699</v>
      </c>
      <c r="P640" s="663" t="s">
        <v>12699</v>
      </c>
      <c r="Q640" s="663" t="s">
        <v>12699</v>
      </c>
      <c r="R640" s="663" t="s">
        <v>12699</v>
      </c>
      <c r="S640" s="663" t="s">
        <v>12699</v>
      </c>
      <c r="T640" s="663" t="s">
        <v>12699</v>
      </c>
      <c r="U640" s="663" t="s">
        <v>12699</v>
      </c>
      <c r="V640" s="663" t="s">
        <v>12699</v>
      </c>
      <c r="W640" s="663" t="s">
        <v>12699</v>
      </c>
      <c r="X640" s="663" t="s">
        <v>12699</v>
      </c>
      <c r="Y640" s="663" t="s">
        <v>12699</v>
      </c>
      <c r="Z640" s="663" t="s">
        <v>12699</v>
      </c>
      <c r="AA640" s="663" t="s">
        <v>12699</v>
      </c>
      <c r="AB640" s="663" t="s">
        <v>12699</v>
      </c>
    </row>
    <row r="641" spans="1:28" ht="24.75" hidden="1" customHeight="1">
      <c r="A641" s="662">
        <v>640</v>
      </c>
      <c r="B641" s="663" t="s">
        <v>13795</v>
      </c>
      <c r="C641" s="663">
        <v>974877400</v>
      </c>
      <c r="D641" s="664">
        <v>45645</v>
      </c>
      <c r="E641" s="665">
        <v>0.375011574073142</v>
      </c>
      <c r="F641" s="663" t="s">
        <v>13696</v>
      </c>
      <c r="G641" s="662">
        <v>1</v>
      </c>
      <c r="H641" s="663" t="s">
        <v>13679</v>
      </c>
      <c r="I641" s="666">
        <v>-436</v>
      </c>
      <c r="J641" s="666">
        <v>0</v>
      </c>
      <c r="K641" s="666">
        <v>0</v>
      </c>
      <c r="L641" s="666">
        <v>-436</v>
      </c>
      <c r="M641" s="663" t="s">
        <v>14745</v>
      </c>
      <c r="N641" s="663">
        <v>13910228351</v>
      </c>
      <c r="O641" s="663" t="s">
        <v>12699</v>
      </c>
      <c r="P641" s="663" t="s">
        <v>12699</v>
      </c>
      <c r="Q641" s="663" t="s">
        <v>12699</v>
      </c>
      <c r="R641" s="663" t="s">
        <v>12699</v>
      </c>
      <c r="S641" s="663" t="s">
        <v>12699</v>
      </c>
      <c r="T641" s="663" t="s">
        <v>12699</v>
      </c>
      <c r="U641" s="663" t="s">
        <v>12699</v>
      </c>
      <c r="V641" s="663" t="s">
        <v>12699</v>
      </c>
      <c r="W641" s="663" t="s">
        <v>12699</v>
      </c>
      <c r="X641" s="663" t="s">
        <v>12699</v>
      </c>
      <c r="Y641" s="663" t="s">
        <v>12699</v>
      </c>
      <c r="Z641" s="663" t="s">
        <v>12699</v>
      </c>
      <c r="AA641" s="663" t="s">
        <v>12699</v>
      </c>
      <c r="AB641" s="663" t="s">
        <v>12699</v>
      </c>
    </row>
    <row r="642" spans="1:28" ht="24.75" hidden="1" customHeight="1">
      <c r="A642" s="662">
        <v>641</v>
      </c>
      <c r="B642" s="663" t="s">
        <v>13795</v>
      </c>
      <c r="C642" s="663">
        <v>974872293</v>
      </c>
      <c r="D642" s="664">
        <v>45645</v>
      </c>
      <c r="E642" s="665">
        <v>0.361747685186856</v>
      </c>
      <c r="F642" s="663" t="s">
        <v>13696</v>
      </c>
      <c r="G642" s="662">
        <v>1</v>
      </c>
      <c r="H642" s="663" t="s">
        <v>13679</v>
      </c>
      <c r="I642" s="666">
        <v>-436</v>
      </c>
      <c r="J642" s="666">
        <v>0</v>
      </c>
      <c r="K642" s="666">
        <v>0</v>
      </c>
      <c r="L642" s="666">
        <v>-436</v>
      </c>
      <c r="M642" s="663" t="s">
        <v>14746</v>
      </c>
      <c r="N642" s="663">
        <v>13910228351</v>
      </c>
      <c r="O642" s="663" t="s">
        <v>12699</v>
      </c>
      <c r="P642" s="663" t="s">
        <v>12699</v>
      </c>
      <c r="Q642" s="663" t="s">
        <v>12699</v>
      </c>
      <c r="R642" s="663" t="s">
        <v>12699</v>
      </c>
      <c r="S642" s="663" t="s">
        <v>12699</v>
      </c>
      <c r="T642" s="663" t="s">
        <v>12699</v>
      </c>
      <c r="U642" s="663" t="s">
        <v>12699</v>
      </c>
      <c r="V642" s="663" t="s">
        <v>12699</v>
      </c>
      <c r="W642" s="663" t="s">
        <v>12699</v>
      </c>
      <c r="X642" s="663" t="s">
        <v>12699</v>
      </c>
      <c r="Y642" s="663" t="s">
        <v>12699</v>
      </c>
      <c r="Z642" s="663" t="s">
        <v>12699</v>
      </c>
      <c r="AA642" s="663" t="s">
        <v>12699</v>
      </c>
      <c r="AB642" s="663" t="s">
        <v>12699</v>
      </c>
    </row>
    <row r="643" spans="1:28" ht="24.75" hidden="1" customHeight="1">
      <c r="A643" s="662">
        <v>642</v>
      </c>
      <c r="B643" s="663" t="s">
        <v>13795</v>
      </c>
      <c r="C643" s="663">
        <v>974798107</v>
      </c>
      <c r="D643" s="664">
        <v>45644</v>
      </c>
      <c r="E643" s="665">
        <v>0.774814814812999</v>
      </c>
      <c r="F643" s="663" t="s">
        <v>14554</v>
      </c>
      <c r="G643" s="662">
        <v>2</v>
      </c>
      <c r="H643" s="663" t="s">
        <v>13679</v>
      </c>
      <c r="I643" s="666">
        <v>-360</v>
      </c>
      <c r="J643" s="666">
        <v>0</v>
      </c>
      <c r="K643" s="666">
        <v>0</v>
      </c>
      <c r="L643" s="666">
        <v>-360</v>
      </c>
      <c r="M643" s="663" t="s">
        <v>14747</v>
      </c>
      <c r="N643" s="663">
        <v>13910228351</v>
      </c>
      <c r="O643" s="663" t="s">
        <v>12699</v>
      </c>
      <c r="P643" s="663" t="s">
        <v>12699</v>
      </c>
      <c r="Q643" s="663" t="s">
        <v>12699</v>
      </c>
      <c r="R643" s="663" t="s">
        <v>12699</v>
      </c>
      <c r="S643" s="663" t="s">
        <v>12699</v>
      </c>
      <c r="T643" s="663" t="s">
        <v>12699</v>
      </c>
      <c r="U643" s="663" t="s">
        <v>12699</v>
      </c>
      <c r="V643" s="663" t="s">
        <v>12699</v>
      </c>
      <c r="W643" s="663" t="s">
        <v>12699</v>
      </c>
      <c r="X643" s="663" t="s">
        <v>12699</v>
      </c>
      <c r="Y643" s="663" t="s">
        <v>12699</v>
      </c>
      <c r="Z643" s="663" t="s">
        <v>12699</v>
      </c>
      <c r="AA643" s="663" t="s">
        <v>12699</v>
      </c>
      <c r="AB643" s="663" t="s">
        <v>12699</v>
      </c>
    </row>
    <row r="644" spans="1:28" ht="24.75" hidden="1" customHeight="1">
      <c r="A644" s="662">
        <v>643</v>
      </c>
      <c r="B644" s="663" t="s">
        <v>13795</v>
      </c>
      <c r="C644" s="663">
        <v>974742929</v>
      </c>
      <c r="D644" s="664">
        <v>45644</v>
      </c>
      <c r="E644" s="665">
        <v>0.709247685186711</v>
      </c>
      <c r="F644" s="663" t="s">
        <v>14748</v>
      </c>
      <c r="G644" s="662">
        <v>2</v>
      </c>
      <c r="H644" s="663" t="s">
        <v>13679</v>
      </c>
      <c r="I644" s="666">
        <v>-190</v>
      </c>
      <c r="J644" s="666">
        <v>0</v>
      </c>
      <c r="K644" s="666">
        <v>0</v>
      </c>
      <c r="L644" s="666">
        <v>-190</v>
      </c>
      <c r="M644" s="663" t="s">
        <v>14749</v>
      </c>
      <c r="N644" s="663">
        <v>13910228351</v>
      </c>
      <c r="O644" s="663" t="s">
        <v>12699</v>
      </c>
      <c r="P644" s="663" t="s">
        <v>12699</v>
      </c>
      <c r="Q644" s="663" t="s">
        <v>12699</v>
      </c>
      <c r="R644" s="663" t="s">
        <v>12699</v>
      </c>
      <c r="S644" s="663" t="s">
        <v>12699</v>
      </c>
      <c r="T644" s="663" t="s">
        <v>12699</v>
      </c>
      <c r="U644" s="663" t="s">
        <v>12699</v>
      </c>
      <c r="V644" s="663" t="s">
        <v>12699</v>
      </c>
      <c r="W644" s="663" t="s">
        <v>12699</v>
      </c>
      <c r="X644" s="663" t="s">
        <v>12699</v>
      </c>
      <c r="Y644" s="663" t="s">
        <v>12699</v>
      </c>
      <c r="Z644" s="663" t="s">
        <v>12699</v>
      </c>
      <c r="AA644" s="663" t="s">
        <v>12699</v>
      </c>
      <c r="AB644" s="663" t="s">
        <v>12699</v>
      </c>
    </row>
    <row r="645" spans="1:28" ht="24.75" hidden="1" customHeight="1">
      <c r="A645" s="662">
        <v>644</v>
      </c>
      <c r="B645" s="663" t="s">
        <v>13795</v>
      </c>
      <c r="C645" s="663">
        <v>974641825</v>
      </c>
      <c r="D645" s="664">
        <v>45644</v>
      </c>
      <c r="E645" s="665">
        <v>0.488437500000146</v>
      </c>
      <c r="F645" s="663" t="s">
        <v>13686</v>
      </c>
      <c r="G645" s="662">
        <v>1</v>
      </c>
      <c r="H645" s="663" t="s">
        <v>13679</v>
      </c>
      <c r="I645" s="666">
        <v>-333</v>
      </c>
      <c r="J645" s="666">
        <v>0</v>
      </c>
      <c r="K645" s="666">
        <v>0</v>
      </c>
      <c r="L645" s="666">
        <v>-333</v>
      </c>
      <c r="M645" s="663" t="s">
        <v>14742</v>
      </c>
      <c r="N645" s="663">
        <v>13910228351</v>
      </c>
      <c r="O645" s="663" t="s">
        <v>12699</v>
      </c>
      <c r="P645" s="663" t="s">
        <v>12699</v>
      </c>
      <c r="Q645" s="663" t="s">
        <v>12699</v>
      </c>
      <c r="R645" s="663" t="s">
        <v>12699</v>
      </c>
      <c r="S645" s="663" t="s">
        <v>12699</v>
      </c>
      <c r="T645" s="663" t="s">
        <v>12699</v>
      </c>
      <c r="U645" s="663" t="s">
        <v>12699</v>
      </c>
      <c r="V645" s="663" t="s">
        <v>12699</v>
      </c>
      <c r="W645" s="663" t="s">
        <v>12699</v>
      </c>
      <c r="X645" s="663" t="s">
        <v>12699</v>
      </c>
      <c r="Y645" s="663" t="s">
        <v>12699</v>
      </c>
      <c r="Z645" s="663" t="s">
        <v>12699</v>
      </c>
      <c r="AA645" s="663" t="s">
        <v>12699</v>
      </c>
      <c r="AB645" s="663" t="s">
        <v>12699</v>
      </c>
    </row>
    <row r="646" spans="1:28" ht="24.75" hidden="1" customHeight="1">
      <c r="A646" s="662">
        <v>645</v>
      </c>
      <c r="B646" s="663" t="s">
        <v>13795</v>
      </c>
      <c r="C646" s="663">
        <v>974593275</v>
      </c>
      <c r="D646" s="664">
        <v>45644</v>
      </c>
      <c r="E646" s="665">
        <v>0.373136574075034</v>
      </c>
      <c r="F646" s="663" t="s">
        <v>13716</v>
      </c>
      <c r="G646" s="662">
        <v>1</v>
      </c>
      <c r="H646" s="663" t="s">
        <v>13679</v>
      </c>
      <c r="I646" s="666">
        <v>-836</v>
      </c>
      <c r="J646" s="666">
        <v>0</v>
      </c>
      <c r="K646" s="666">
        <v>0</v>
      </c>
      <c r="L646" s="666">
        <v>-836</v>
      </c>
      <c r="M646" s="663" t="s">
        <v>14750</v>
      </c>
      <c r="N646" s="663">
        <v>13910228351</v>
      </c>
      <c r="O646" s="663" t="s">
        <v>12699</v>
      </c>
      <c r="P646" s="663" t="s">
        <v>12699</v>
      </c>
      <c r="Q646" s="663" t="s">
        <v>12699</v>
      </c>
      <c r="R646" s="663" t="s">
        <v>12699</v>
      </c>
      <c r="S646" s="663" t="s">
        <v>12699</v>
      </c>
      <c r="T646" s="663" t="s">
        <v>12699</v>
      </c>
      <c r="U646" s="663" t="s">
        <v>12699</v>
      </c>
      <c r="V646" s="663" t="s">
        <v>12699</v>
      </c>
      <c r="W646" s="663" t="s">
        <v>12699</v>
      </c>
      <c r="X646" s="663" t="s">
        <v>12699</v>
      </c>
      <c r="Y646" s="663" t="s">
        <v>12699</v>
      </c>
      <c r="Z646" s="663" t="s">
        <v>12699</v>
      </c>
      <c r="AA646" s="663" t="s">
        <v>12699</v>
      </c>
      <c r="AB646" s="663" t="s">
        <v>12699</v>
      </c>
    </row>
    <row r="647" spans="1:28" ht="24.75" hidden="1" customHeight="1">
      <c r="A647" s="662">
        <v>646</v>
      </c>
      <c r="B647" s="663" t="s">
        <v>13795</v>
      </c>
      <c r="C647" s="663">
        <v>974595336</v>
      </c>
      <c r="D647" s="664">
        <v>45644</v>
      </c>
      <c r="E647" s="665">
        <v>0.372245370370365</v>
      </c>
      <c r="F647" s="663" t="s">
        <v>13686</v>
      </c>
      <c r="G647" s="662">
        <v>1</v>
      </c>
      <c r="H647" s="663" t="s">
        <v>13679</v>
      </c>
      <c r="I647" s="666">
        <v>-333</v>
      </c>
      <c r="J647" s="666">
        <v>0</v>
      </c>
      <c r="K647" s="666">
        <v>0</v>
      </c>
      <c r="L647" s="666">
        <v>-333</v>
      </c>
      <c r="M647" s="663" t="s">
        <v>14750</v>
      </c>
      <c r="N647" s="663">
        <v>13910228351</v>
      </c>
      <c r="O647" s="663" t="s">
        <v>12699</v>
      </c>
      <c r="P647" s="663" t="s">
        <v>12699</v>
      </c>
      <c r="Q647" s="663" t="s">
        <v>12699</v>
      </c>
      <c r="R647" s="663" t="s">
        <v>12699</v>
      </c>
      <c r="S647" s="663" t="s">
        <v>12699</v>
      </c>
      <c r="T647" s="663" t="s">
        <v>12699</v>
      </c>
      <c r="U647" s="663" t="s">
        <v>12699</v>
      </c>
      <c r="V647" s="663" t="s">
        <v>12699</v>
      </c>
      <c r="W647" s="663" t="s">
        <v>12699</v>
      </c>
      <c r="X647" s="663" t="s">
        <v>12699</v>
      </c>
      <c r="Y647" s="663" t="s">
        <v>12699</v>
      </c>
      <c r="Z647" s="663" t="s">
        <v>12699</v>
      </c>
      <c r="AA647" s="663" t="s">
        <v>12699</v>
      </c>
      <c r="AB647" s="663" t="s">
        <v>12699</v>
      </c>
    </row>
    <row r="648" spans="1:28" ht="24.75" hidden="1" customHeight="1">
      <c r="A648" s="662">
        <v>647</v>
      </c>
      <c r="B648" s="663" t="s">
        <v>13795</v>
      </c>
      <c r="C648" s="663">
        <v>974595203</v>
      </c>
      <c r="D648" s="664">
        <v>45644</v>
      </c>
      <c r="E648" s="665">
        <v>0.352523148147157</v>
      </c>
      <c r="F648" s="663" t="s">
        <v>14161</v>
      </c>
      <c r="G648" s="662">
        <v>1</v>
      </c>
      <c r="H648" s="663" t="s">
        <v>13679</v>
      </c>
      <c r="I648" s="666">
        <v>-650</v>
      </c>
      <c r="J648" s="666">
        <v>0</v>
      </c>
      <c r="K648" s="666">
        <v>0</v>
      </c>
      <c r="L648" s="666">
        <v>-650</v>
      </c>
      <c r="M648" s="663" t="s">
        <v>14467</v>
      </c>
      <c r="N648" s="663">
        <v>13910228351</v>
      </c>
      <c r="O648" s="663" t="s">
        <v>12699</v>
      </c>
      <c r="P648" s="663" t="s">
        <v>12699</v>
      </c>
      <c r="Q648" s="663" t="s">
        <v>12699</v>
      </c>
      <c r="R648" s="663" t="s">
        <v>12699</v>
      </c>
      <c r="S648" s="663" t="s">
        <v>12699</v>
      </c>
      <c r="T648" s="663" t="s">
        <v>12699</v>
      </c>
      <c r="U648" s="663" t="s">
        <v>12699</v>
      </c>
      <c r="V648" s="663" t="s">
        <v>12699</v>
      </c>
      <c r="W648" s="663" t="s">
        <v>12699</v>
      </c>
      <c r="X648" s="663" t="s">
        <v>12699</v>
      </c>
      <c r="Y648" s="663" t="s">
        <v>12699</v>
      </c>
      <c r="Z648" s="663" t="s">
        <v>12699</v>
      </c>
      <c r="AA648" s="663" t="s">
        <v>12699</v>
      </c>
      <c r="AB648" s="663" t="s">
        <v>12699</v>
      </c>
    </row>
    <row r="649" spans="1:28" ht="24.75" hidden="1" customHeight="1">
      <c r="A649" s="662">
        <v>648</v>
      </c>
      <c r="B649" s="663" t="s">
        <v>13795</v>
      </c>
      <c r="C649" s="663">
        <v>974541207</v>
      </c>
      <c r="D649" s="664">
        <v>45643</v>
      </c>
      <c r="E649" s="665">
        <v>0.851215277776646</v>
      </c>
      <c r="F649" s="663" t="s">
        <v>13686</v>
      </c>
      <c r="G649" s="662">
        <v>1</v>
      </c>
      <c r="H649" s="663" t="s">
        <v>13679</v>
      </c>
      <c r="I649" s="666">
        <v>-333</v>
      </c>
      <c r="J649" s="666">
        <v>0</v>
      </c>
      <c r="K649" s="666">
        <v>0</v>
      </c>
      <c r="L649" s="666">
        <v>-333</v>
      </c>
      <c r="M649" s="663" t="s">
        <v>14751</v>
      </c>
      <c r="N649" s="663">
        <v>13910228351</v>
      </c>
      <c r="O649" s="663" t="s">
        <v>12699</v>
      </c>
      <c r="P649" s="663" t="s">
        <v>12699</v>
      </c>
      <c r="Q649" s="663" t="s">
        <v>12699</v>
      </c>
      <c r="R649" s="663" t="s">
        <v>12699</v>
      </c>
      <c r="S649" s="663" t="s">
        <v>12699</v>
      </c>
      <c r="T649" s="663" t="s">
        <v>12699</v>
      </c>
      <c r="U649" s="663" t="s">
        <v>12699</v>
      </c>
      <c r="V649" s="663" t="s">
        <v>12699</v>
      </c>
      <c r="W649" s="663" t="s">
        <v>12699</v>
      </c>
      <c r="X649" s="663" t="s">
        <v>12699</v>
      </c>
      <c r="Y649" s="663" t="s">
        <v>12699</v>
      </c>
      <c r="Z649" s="663" t="s">
        <v>12699</v>
      </c>
      <c r="AA649" s="663" t="s">
        <v>12699</v>
      </c>
      <c r="AB649" s="663" t="s">
        <v>12699</v>
      </c>
    </row>
    <row r="650" spans="1:28" ht="24.75" hidden="1" customHeight="1">
      <c r="A650" s="662">
        <v>649</v>
      </c>
      <c r="B650" s="663" t="s">
        <v>13795</v>
      </c>
      <c r="C650" s="663">
        <v>974535037</v>
      </c>
      <c r="D650" s="664">
        <v>45643</v>
      </c>
      <c r="E650" s="665">
        <v>0.811446759260434</v>
      </c>
      <c r="F650" s="663" t="s">
        <v>13716</v>
      </c>
      <c r="G650" s="662">
        <v>1</v>
      </c>
      <c r="H650" s="663" t="s">
        <v>13679</v>
      </c>
      <c r="I650" s="666">
        <v>-836</v>
      </c>
      <c r="J650" s="666">
        <v>0</v>
      </c>
      <c r="K650" s="666">
        <v>0</v>
      </c>
      <c r="L650" s="666">
        <v>-836</v>
      </c>
      <c r="M650" s="663" t="s">
        <v>14752</v>
      </c>
      <c r="N650" s="663">
        <v>13910228351</v>
      </c>
      <c r="O650" s="663" t="s">
        <v>12699</v>
      </c>
      <c r="P650" s="663" t="s">
        <v>12699</v>
      </c>
      <c r="Q650" s="663" t="s">
        <v>12699</v>
      </c>
      <c r="R650" s="663" t="s">
        <v>12699</v>
      </c>
      <c r="S650" s="663" t="s">
        <v>12699</v>
      </c>
      <c r="T650" s="663" t="s">
        <v>12699</v>
      </c>
      <c r="U650" s="663" t="s">
        <v>12699</v>
      </c>
      <c r="V650" s="663" t="s">
        <v>12699</v>
      </c>
      <c r="W650" s="663" t="s">
        <v>12699</v>
      </c>
      <c r="X650" s="663" t="s">
        <v>12699</v>
      </c>
      <c r="Y650" s="663" t="s">
        <v>12699</v>
      </c>
      <c r="Z650" s="663" t="s">
        <v>12699</v>
      </c>
      <c r="AA650" s="663" t="s">
        <v>12699</v>
      </c>
      <c r="AB650" s="663" t="s">
        <v>12699</v>
      </c>
    </row>
    <row r="651" spans="1:28" ht="24.75" hidden="1" customHeight="1">
      <c r="A651" s="662">
        <v>650</v>
      </c>
      <c r="B651" s="663" t="s">
        <v>13795</v>
      </c>
      <c r="C651" s="663">
        <v>974433087</v>
      </c>
      <c r="D651" s="664">
        <v>45643</v>
      </c>
      <c r="E651" s="665">
        <v>0.506041666667443</v>
      </c>
      <c r="F651" s="663" t="s">
        <v>13686</v>
      </c>
      <c r="G651" s="662">
        <v>1</v>
      </c>
      <c r="H651" s="663" t="s">
        <v>13679</v>
      </c>
      <c r="I651" s="666">
        <v>-333</v>
      </c>
      <c r="J651" s="666">
        <v>0</v>
      </c>
      <c r="K651" s="666">
        <v>0</v>
      </c>
      <c r="L651" s="666">
        <v>-333</v>
      </c>
      <c r="M651" s="663" t="s">
        <v>14753</v>
      </c>
      <c r="N651" s="663">
        <v>13910228351</v>
      </c>
      <c r="O651" s="663" t="s">
        <v>12699</v>
      </c>
      <c r="P651" s="663" t="s">
        <v>12699</v>
      </c>
      <c r="Q651" s="663" t="s">
        <v>12699</v>
      </c>
      <c r="R651" s="663" t="s">
        <v>12699</v>
      </c>
      <c r="S651" s="663" t="s">
        <v>12699</v>
      </c>
      <c r="T651" s="663" t="s">
        <v>12699</v>
      </c>
      <c r="U651" s="663" t="s">
        <v>12699</v>
      </c>
      <c r="V651" s="663" t="s">
        <v>12699</v>
      </c>
      <c r="W651" s="663" t="s">
        <v>12699</v>
      </c>
      <c r="X651" s="663" t="s">
        <v>12699</v>
      </c>
      <c r="Y651" s="663" t="s">
        <v>12699</v>
      </c>
      <c r="Z651" s="663" t="s">
        <v>12699</v>
      </c>
      <c r="AA651" s="663" t="s">
        <v>12699</v>
      </c>
      <c r="AB651" s="663" t="s">
        <v>12699</v>
      </c>
    </row>
    <row r="652" spans="1:28" ht="24.75" hidden="1" customHeight="1">
      <c r="A652" s="662">
        <v>651</v>
      </c>
      <c r="B652" s="663" t="s">
        <v>13795</v>
      </c>
      <c r="C652" s="663">
        <v>974386957</v>
      </c>
      <c r="D652" s="664">
        <v>45643</v>
      </c>
      <c r="E652" s="665">
        <v>0.496805555554602</v>
      </c>
      <c r="F652" s="663" t="s">
        <v>14554</v>
      </c>
      <c r="G652" s="662">
        <v>1</v>
      </c>
      <c r="H652" s="663" t="s">
        <v>13679</v>
      </c>
      <c r="I652" s="666">
        <v>-180</v>
      </c>
      <c r="J652" s="666">
        <v>0</v>
      </c>
      <c r="K652" s="666">
        <v>0</v>
      </c>
      <c r="L652" s="666">
        <v>-180</v>
      </c>
      <c r="M652" s="663" t="s">
        <v>14754</v>
      </c>
      <c r="N652" s="663">
        <v>13910228351</v>
      </c>
      <c r="O652" s="663" t="s">
        <v>12699</v>
      </c>
      <c r="P652" s="663" t="s">
        <v>12699</v>
      </c>
      <c r="Q652" s="663" t="s">
        <v>12699</v>
      </c>
      <c r="R652" s="663" t="s">
        <v>12699</v>
      </c>
      <c r="S652" s="663" t="s">
        <v>12699</v>
      </c>
      <c r="T652" s="663" t="s">
        <v>12699</v>
      </c>
      <c r="U652" s="663" t="s">
        <v>12699</v>
      </c>
      <c r="V652" s="663" t="s">
        <v>12699</v>
      </c>
      <c r="W652" s="663" t="s">
        <v>12699</v>
      </c>
      <c r="X652" s="663" t="s">
        <v>12699</v>
      </c>
      <c r="Y652" s="663" t="s">
        <v>12699</v>
      </c>
      <c r="Z652" s="663" t="s">
        <v>12699</v>
      </c>
      <c r="AA652" s="663" t="s">
        <v>12699</v>
      </c>
      <c r="AB652" s="663" t="s">
        <v>12699</v>
      </c>
    </row>
    <row r="653" spans="1:28" ht="24.75" hidden="1" customHeight="1">
      <c r="A653" s="662">
        <v>652</v>
      </c>
      <c r="B653" s="663" t="s">
        <v>13795</v>
      </c>
      <c r="C653" s="663">
        <v>974387864</v>
      </c>
      <c r="D653" s="664">
        <v>45643</v>
      </c>
      <c r="E653" s="665">
        <v>0.495937499999855</v>
      </c>
      <c r="F653" s="663" t="s">
        <v>14554</v>
      </c>
      <c r="G653" s="662">
        <v>1</v>
      </c>
      <c r="H653" s="663" t="s">
        <v>13679</v>
      </c>
      <c r="I653" s="666">
        <v>-180</v>
      </c>
      <c r="J653" s="666">
        <v>0</v>
      </c>
      <c r="K653" s="666">
        <v>0</v>
      </c>
      <c r="L653" s="666">
        <v>-180</v>
      </c>
      <c r="M653" s="663" t="s">
        <v>14754</v>
      </c>
      <c r="N653" s="663">
        <v>13910228351</v>
      </c>
      <c r="O653" s="663" t="s">
        <v>12699</v>
      </c>
      <c r="P653" s="663" t="s">
        <v>12699</v>
      </c>
      <c r="Q653" s="663" t="s">
        <v>12699</v>
      </c>
      <c r="R653" s="663" t="s">
        <v>12699</v>
      </c>
      <c r="S653" s="663" t="s">
        <v>12699</v>
      </c>
      <c r="T653" s="663" t="s">
        <v>12699</v>
      </c>
      <c r="U653" s="663" t="s">
        <v>12699</v>
      </c>
      <c r="V653" s="663" t="s">
        <v>12699</v>
      </c>
      <c r="W653" s="663" t="s">
        <v>12699</v>
      </c>
      <c r="X653" s="663" t="s">
        <v>12699</v>
      </c>
      <c r="Y653" s="663" t="s">
        <v>12699</v>
      </c>
      <c r="Z653" s="663" t="s">
        <v>12699</v>
      </c>
      <c r="AA653" s="663" t="s">
        <v>12699</v>
      </c>
      <c r="AB653" s="663" t="s">
        <v>12699</v>
      </c>
    </row>
    <row r="654" spans="1:28" ht="24.75" hidden="1" customHeight="1">
      <c r="A654" s="662">
        <v>653</v>
      </c>
      <c r="B654" s="663" t="s">
        <v>13795</v>
      </c>
      <c r="C654" s="663">
        <v>974387845</v>
      </c>
      <c r="D654" s="664">
        <v>45643</v>
      </c>
      <c r="E654" s="665">
        <v>0.494456018517667</v>
      </c>
      <c r="F654" s="663" t="s">
        <v>13716</v>
      </c>
      <c r="G654" s="662">
        <v>1</v>
      </c>
      <c r="H654" s="663" t="s">
        <v>13679</v>
      </c>
      <c r="I654" s="666">
        <v>-836</v>
      </c>
      <c r="J654" s="666">
        <v>0</v>
      </c>
      <c r="K654" s="666">
        <v>0</v>
      </c>
      <c r="L654" s="666">
        <v>-836</v>
      </c>
      <c r="M654" s="663" t="s">
        <v>14754</v>
      </c>
      <c r="N654" s="663">
        <v>13910228351</v>
      </c>
      <c r="O654" s="663" t="s">
        <v>12699</v>
      </c>
      <c r="P654" s="663" t="s">
        <v>12699</v>
      </c>
      <c r="Q654" s="663" t="s">
        <v>12699</v>
      </c>
      <c r="R654" s="663" t="s">
        <v>12699</v>
      </c>
      <c r="S654" s="663" t="s">
        <v>12699</v>
      </c>
      <c r="T654" s="663" t="s">
        <v>12699</v>
      </c>
      <c r="U654" s="663" t="s">
        <v>12699</v>
      </c>
      <c r="V654" s="663" t="s">
        <v>12699</v>
      </c>
      <c r="W654" s="663" t="s">
        <v>12699</v>
      </c>
      <c r="X654" s="663" t="s">
        <v>12699</v>
      </c>
      <c r="Y654" s="663" t="s">
        <v>12699</v>
      </c>
      <c r="Z654" s="663" t="s">
        <v>12699</v>
      </c>
      <c r="AA654" s="663" t="s">
        <v>12699</v>
      </c>
      <c r="AB654" s="663" t="s">
        <v>12699</v>
      </c>
    </row>
    <row r="655" spans="1:28" ht="24.75" hidden="1" customHeight="1">
      <c r="A655" s="662">
        <v>654</v>
      </c>
      <c r="B655" s="663" t="s">
        <v>13795</v>
      </c>
      <c r="C655" s="663">
        <v>974385639</v>
      </c>
      <c r="D655" s="664">
        <v>45643</v>
      </c>
      <c r="E655" s="665">
        <v>0.47155092592584</v>
      </c>
      <c r="F655" s="663" t="s">
        <v>14755</v>
      </c>
      <c r="G655" s="662">
        <v>1</v>
      </c>
      <c r="H655" s="663" t="s">
        <v>13679</v>
      </c>
      <c r="I655" s="666">
        <v>-148</v>
      </c>
      <c r="J655" s="666">
        <v>0</v>
      </c>
      <c r="K655" s="666">
        <v>0</v>
      </c>
      <c r="L655" s="666">
        <v>-148</v>
      </c>
      <c r="M655" s="663" t="s">
        <v>14756</v>
      </c>
      <c r="N655" s="663">
        <v>13910228351</v>
      </c>
      <c r="O655" s="663" t="s">
        <v>12699</v>
      </c>
      <c r="P655" s="663" t="s">
        <v>12699</v>
      </c>
      <c r="Q655" s="663" t="s">
        <v>12699</v>
      </c>
      <c r="R655" s="663" t="s">
        <v>12699</v>
      </c>
      <c r="S655" s="663" t="s">
        <v>12699</v>
      </c>
      <c r="T655" s="663" t="s">
        <v>12699</v>
      </c>
      <c r="U655" s="663" t="s">
        <v>12699</v>
      </c>
      <c r="V655" s="663" t="s">
        <v>12699</v>
      </c>
      <c r="W655" s="663" t="s">
        <v>12699</v>
      </c>
      <c r="X655" s="663" t="s">
        <v>12699</v>
      </c>
      <c r="Y655" s="663" t="s">
        <v>12699</v>
      </c>
      <c r="Z655" s="663" t="s">
        <v>12699</v>
      </c>
      <c r="AA655" s="663" t="s">
        <v>12699</v>
      </c>
      <c r="AB655" s="663" t="s">
        <v>12699</v>
      </c>
    </row>
    <row r="656" spans="1:28" ht="24.75" hidden="1" customHeight="1">
      <c r="A656" s="662">
        <v>655</v>
      </c>
      <c r="B656" s="663" t="s">
        <v>13795</v>
      </c>
      <c r="C656" s="663">
        <v>974383501</v>
      </c>
      <c r="D656" s="664">
        <v>45643</v>
      </c>
      <c r="E656" s="665">
        <v>0.458194444443507</v>
      </c>
      <c r="F656" s="663" t="s">
        <v>14161</v>
      </c>
      <c r="G656" s="662">
        <v>1</v>
      </c>
      <c r="H656" s="663" t="s">
        <v>13679</v>
      </c>
      <c r="I656" s="666">
        <v>-650</v>
      </c>
      <c r="J656" s="666">
        <v>0</v>
      </c>
      <c r="K656" s="666">
        <v>0</v>
      </c>
      <c r="L656" s="666">
        <v>-650</v>
      </c>
      <c r="M656" s="663" t="s">
        <v>14757</v>
      </c>
      <c r="N656" s="663">
        <v>13910228351</v>
      </c>
      <c r="O656" s="663" t="s">
        <v>12699</v>
      </c>
      <c r="P656" s="663" t="s">
        <v>12699</v>
      </c>
      <c r="Q656" s="663" t="s">
        <v>12699</v>
      </c>
      <c r="R656" s="663" t="s">
        <v>12699</v>
      </c>
      <c r="S656" s="663" t="s">
        <v>12699</v>
      </c>
      <c r="T656" s="663" t="s">
        <v>12699</v>
      </c>
      <c r="U656" s="663" t="s">
        <v>12699</v>
      </c>
      <c r="V656" s="663" t="s">
        <v>12699</v>
      </c>
      <c r="W656" s="663" t="s">
        <v>12699</v>
      </c>
      <c r="X656" s="663" t="s">
        <v>12699</v>
      </c>
      <c r="Y656" s="663" t="s">
        <v>12699</v>
      </c>
      <c r="Z656" s="663" t="s">
        <v>12699</v>
      </c>
      <c r="AA656" s="663" t="s">
        <v>12699</v>
      </c>
      <c r="AB656" s="663" t="s">
        <v>12699</v>
      </c>
    </row>
    <row r="657" spans="1:28" ht="24.75" hidden="1" customHeight="1">
      <c r="A657" s="662">
        <v>656</v>
      </c>
      <c r="B657" s="663" t="s">
        <v>13795</v>
      </c>
      <c r="C657" s="663">
        <v>974348752</v>
      </c>
      <c r="D657" s="664">
        <v>45643</v>
      </c>
      <c r="E657" s="665">
        <v>0.406134259257669</v>
      </c>
      <c r="F657" s="663" t="s">
        <v>13686</v>
      </c>
      <c r="G657" s="662">
        <v>1</v>
      </c>
      <c r="H657" s="663" t="s">
        <v>13679</v>
      </c>
      <c r="I657" s="666">
        <v>-333</v>
      </c>
      <c r="J657" s="666">
        <v>0</v>
      </c>
      <c r="K657" s="666">
        <v>0</v>
      </c>
      <c r="L657" s="666">
        <v>-333</v>
      </c>
      <c r="M657" s="663" t="s">
        <v>14758</v>
      </c>
      <c r="N657" s="663">
        <v>13910228351</v>
      </c>
      <c r="O657" s="663" t="s">
        <v>12699</v>
      </c>
      <c r="P657" s="663" t="s">
        <v>12699</v>
      </c>
      <c r="Q657" s="663" t="s">
        <v>12699</v>
      </c>
      <c r="R657" s="663" t="s">
        <v>12699</v>
      </c>
      <c r="S657" s="663" t="s">
        <v>12699</v>
      </c>
      <c r="T657" s="663" t="s">
        <v>12699</v>
      </c>
      <c r="U657" s="663" t="s">
        <v>12699</v>
      </c>
      <c r="V657" s="663" t="s">
        <v>12699</v>
      </c>
      <c r="W657" s="663" t="s">
        <v>12699</v>
      </c>
      <c r="X657" s="663" t="s">
        <v>12699</v>
      </c>
      <c r="Y657" s="663" t="s">
        <v>12699</v>
      </c>
      <c r="Z657" s="663" t="s">
        <v>12699</v>
      </c>
      <c r="AA657" s="663" t="s">
        <v>12699</v>
      </c>
      <c r="AB657" s="663" t="s">
        <v>12699</v>
      </c>
    </row>
    <row r="658" spans="1:28" ht="24.75" hidden="1" customHeight="1">
      <c r="A658" s="662">
        <v>657</v>
      </c>
      <c r="B658" s="663" t="s">
        <v>13795</v>
      </c>
      <c r="C658" s="663">
        <v>974342663</v>
      </c>
      <c r="D658" s="664">
        <v>45643</v>
      </c>
      <c r="E658" s="665">
        <v>0.405266203702922</v>
      </c>
      <c r="F658" s="663" t="s">
        <v>14161</v>
      </c>
      <c r="G658" s="662">
        <v>1</v>
      </c>
      <c r="H658" s="663" t="s">
        <v>13679</v>
      </c>
      <c r="I658" s="666">
        <v>-650</v>
      </c>
      <c r="J658" s="666">
        <v>0</v>
      </c>
      <c r="K658" s="666">
        <v>0</v>
      </c>
      <c r="L658" s="666">
        <v>-650</v>
      </c>
      <c r="M658" s="663" t="s">
        <v>14758</v>
      </c>
      <c r="N658" s="663">
        <v>13910228351</v>
      </c>
      <c r="O658" s="663" t="s">
        <v>12699</v>
      </c>
      <c r="P658" s="663" t="s">
        <v>12699</v>
      </c>
      <c r="Q658" s="663" t="s">
        <v>12699</v>
      </c>
      <c r="R658" s="663" t="s">
        <v>12699</v>
      </c>
      <c r="S658" s="663" t="s">
        <v>12699</v>
      </c>
      <c r="T658" s="663" t="s">
        <v>12699</v>
      </c>
      <c r="U658" s="663" t="s">
        <v>12699</v>
      </c>
      <c r="V658" s="663" t="s">
        <v>12699</v>
      </c>
      <c r="W658" s="663" t="s">
        <v>12699</v>
      </c>
      <c r="X658" s="663" t="s">
        <v>12699</v>
      </c>
      <c r="Y658" s="663" t="s">
        <v>12699</v>
      </c>
      <c r="Z658" s="663" t="s">
        <v>12699</v>
      </c>
      <c r="AA658" s="663" t="s">
        <v>12699</v>
      </c>
      <c r="AB658" s="663" t="s">
        <v>12699</v>
      </c>
    </row>
    <row r="659" spans="1:28" ht="24.75" hidden="1" customHeight="1">
      <c r="A659" s="662">
        <v>658</v>
      </c>
      <c r="B659" s="663" t="s">
        <v>13795</v>
      </c>
      <c r="C659" s="663">
        <v>974144315</v>
      </c>
      <c r="D659" s="664">
        <v>45642</v>
      </c>
      <c r="E659" s="665">
        <v>0.580208333332848</v>
      </c>
      <c r="F659" s="663" t="s">
        <v>14759</v>
      </c>
      <c r="G659" s="662">
        <v>3</v>
      </c>
      <c r="H659" s="663" t="s">
        <v>13679</v>
      </c>
      <c r="I659" s="666">
        <v>-246</v>
      </c>
      <c r="J659" s="666">
        <v>0</v>
      </c>
      <c r="K659" s="666">
        <v>0</v>
      </c>
      <c r="L659" s="666">
        <v>-246</v>
      </c>
      <c r="M659" s="663" t="s">
        <v>14760</v>
      </c>
      <c r="N659" s="663">
        <v>13910228351</v>
      </c>
      <c r="O659" s="663" t="s">
        <v>12699</v>
      </c>
      <c r="P659" s="663" t="s">
        <v>12699</v>
      </c>
      <c r="Q659" s="663" t="s">
        <v>12699</v>
      </c>
      <c r="R659" s="663" t="s">
        <v>12699</v>
      </c>
      <c r="S659" s="663" t="s">
        <v>12699</v>
      </c>
      <c r="T659" s="663" t="s">
        <v>12699</v>
      </c>
      <c r="U659" s="663" t="s">
        <v>12699</v>
      </c>
      <c r="V659" s="663" t="s">
        <v>12699</v>
      </c>
      <c r="W659" s="663" t="s">
        <v>12699</v>
      </c>
      <c r="X659" s="663" t="s">
        <v>12699</v>
      </c>
      <c r="Y659" s="663" t="s">
        <v>12699</v>
      </c>
      <c r="Z659" s="663" t="s">
        <v>12699</v>
      </c>
      <c r="AA659" s="663" t="s">
        <v>12699</v>
      </c>
      <c r="AB659" s="663" t="s">
        <v>12699</v>
      </c>
    </row>
    <row r="660" spans="1:28" ht="24.75" hidden="1" customHeight="1">
      <c r="A660" s="662">
        <v>659</v>
      </c>
      <c r="B660" s="663" t="s">
        <v>13795</v>
      </c>
      <c r="C660" s="663">
        <v>974107219</v>
      </c>
      <c r="D660" s="664">
        <v>45642</v>
      </c>
      <c r="E660" s="665">
        <v>0.471226851852407</v>
      </c>
      <c r="F660" s="663" t="s">
        <v>14761</v>
      </c>
      <c r="G660" s="662">
        <v>1</v>
      </c>
      <c r="H660" s="663" t="s">
        <v>13679</v>
      </c>
      <c r="I660" s="666">
        <v>-333.87</v>
      </c>
      <c r="J660" s="666">
        <v>0</v>
      </c>
      <c r="K660" s="666">
        <v>0</v>
      </c>
      <c r="L660" s="666">
        <v>-333.87</v>
      </c>
      <c r="M660" s="663" t="s">
        <v>14762</v>
      </c>
      <c r="N660" s="663">
        <v>13910228351</v>
      </c>
      <c r="O660" s="663" t="s">
        <v>12699</v>
      </c>
      <c r="P660" s="663" t="s">
        <v>12699</v>
      </c>
      <c r="Q660" s="663" t="s">
        <v>12699</v>
      </c>
      <c r="R660" s="663" t="s">
        <v>12699</v>
      </c>
      <c r="S660" s="663" t="s">
        <v>12699</v>
      </c>
      <c r="T660" s="663" t="s">
        <v>12699</v>
      </c>
      <c r="U660" s="663" t="s">
        <v>12699</v>
      </c>
      <c r="V660" s="663" t="s">
        <v>12699</v>
      </c>
      <c r="W660" s="663" t="s">
        <v>12699</v>
      </c>
      <c r="X660" s="663" t="s">
        <v>12699</v>
      </c>
      <c r="Y660" s="663" t="s">
        <v>12699</v>
      </c>
      <c r="Z660" s="663" t="s">
        <v>12699</v>
      </c>
      <c r="AA660" s="663" t="s">
        <v>12699</v>
      </c>
      <c r="AB660" s="663" t="s">
        <v>12699</v>
      </c>
    </row>
    <row r="661" spans="1:28" ht="24.75" hidden="1" customHeight="1">
      <c r="A661" s="662">
        <v>660</v>
      </c>
      <c r="B661" s="663" t="s">
        <v>13795</v>
      </c>
      <c r="C661" s="663">
        <v>973930825</v>
      </c>
      <c r="D661" s="664">
        <v>45641</v>
      </c>
      <c r="E661" s="665">
        <v>0.711967592593283</v>
      </c>
      <c r="F661" s="663" t="s">
        <v>14763</v>
      </c>
      <c r="G661" s="662">
        <v>1</v>
      </c>
      <c r="H661" s="663" t="s">
        <v>13679</v>
      </c>
      <c r="I661" s="666">
        <v>-180</v>
      </c>
      <c r="J661" s="666">
        <v>0</v>
      </c>
      <c r="K661" s="666">
        <v>0</v>
      </c>
      <c r="L661" s="666">
        <v>-180</v>
      </c>
      <c r="M661" s="663" t="s">
        <v>14764</v>
      </c>
      <c r="N661" s="663">
        <v>13910228351</v>
      </c>
      <c r="O661" s="663" t="s">
        <v>12699</v>
      </c>
      <c r="P661" s="663" t="s">
        <v>12699</v>
      </c>
      <c r="Q661" s="663" t="s">
        <v>12699</v>
      </c>
      <c r="R661" s="663" t="s">
        <v>12699</v>
      </c>
      <c r="S661" s="663" t="s">
        <v>12699</v>
      </c>
      <c r="T661" s="663" t="s">
        <v>12699</v>
      </c>
      <c r="U661" s="663" t="s">
        <v>12699</v>
      </c>
      <c r="V661" s="663" t="s">
        <v>12699</v>
      </c>
      <c r="W661" s="663" t="s">
        <v>12699</v>
      </c>
      <c r="X661" s="663" t="s">
        <v>12699</v>
      </c>
      <c r="Y661" s="663" t="s">
        <v>12699</v>
      </c>
      <c r="Z661" s="663" t="s">
        <v>12699</v>
      </c>
      <c r="AA661" s="663" t="s">
        <v>12699</v>
      </c>
      <c r="AB661" s="663" t="s">
        <v>12699</v>
      </c>
    </row>
    <row r="662" spans="1:28" ht="24.75" hidden="1" customHeight="1">
      <c r="A662" s="662">
        <v>661</v>
      </c>
      <c r="B662" s="663" t="s">
        <v>13795</v>
      </c>
      <c r="C662" s="663">
        <v>973827979</v>
      </c>
      <c r="D662" s="664">
        <v>45641</v>
      </c>
      <c r="E662" s="665">
        <v>0.492048611111386</v>
      </c>
      <c r="F662" s="663" t="s">
        <v>14761</v>
      </c>
      <c r="G662" s="662">
        <v>1</v>
      </c>
      <c r="H662" s="663" t="s">
        <v>13679</v>
      </c>
      <c r="I662" s="666">
        <v>-380.37</v>
      </c>
      <c r="J662" s="666">
        <v>0</v>
      </c>
      <c r="K662" s="666">
        <v>0</v>
      </c>
      <c r="L662" s="666">
        <v>-380.37</v>
      </c>
      <c r="M662" s="663" t="s">
        <v>14765</v>
      </c>
      <c r="N662" s="663">
        <v>13910228351</v>
      </c>
      <c r="O662" s="663" t="s">
        <v>12699</v>
      </c>
      <c r="P662" s="663" t="s">
        <v>12699</v>
      </c>
      <c r="Q662" s="663" t="s">
        <v>12699</v>
      </c>
      <c r="R662" s="663" t="s">
        <v>12699</v>
      </c>
      <c r="S662" s="663" t="s">
        <v>12699</v>
      </c>
      <c r="T662" s="663" t="s">
        <v>12699</v>
      </c>
      <c r="U662" s="663" t="s">
        <v>12699</v>
      </c>
      <c r="V662" s="663" t="s">
        <v>12699</v>
      </c>
      <c r="W662" s="663" t="s">
        <v>12699</v>
      </c>
      <c r="X662" s="663" t="s">
        <v>12699</v>
      </c>
      <c r="Y662" s="663" t="s">
        <v>12699</v>
      </c>
      <c r="Z662" s="663" t="s">
        <v>12699</v>
      </c>
      <c r="AA662" s="663" t="s">
        <v>12699</v>
      </c>
      <c r="AB662" s="663" t="s">
        <v>12699</v>
      </c>
    </row>
    <row r="663" spans="1:28" ht="24.75" hidden="1" customHeight="1">
      <c r="A663" s="662">
        <v>662</v>
      </c>
      <c r="B663" s="663" t="s">
        <v>13795</v>
      </c>
      <c r="C663" s="663">
        <v>973822111</v>
      </c>
      <c r="D663" s="664">
        <v>45641</v>
      </c>
      <c r="E663" s="665">
        <v>0.423495370370802</v>
      </c>
      <c r="F663" s="663" t="s">
        <v>14766</v>
      </c>
      <c r="G663" s="662">
        <v>2</v>
      </c>
      <c r="H663" s="663" t="s">
        <v>13679</v>
      </c>
      <c r="I663" s="666">
        <v>-1467.54</v>
      </c>
      <c r="J663" s="666">
        <v>0</v>
      </c>
      <c r="K663" s="666">
        <v>0</v>
      </c>
      <c r="L663" s="666" t="s">
        <v>14300</v>
      </c>
      <c r="M663" s="663" t="s">
        <v>14767</v>
      </c>
      <c r="N663" s="663">
        <v>13910228351</v>
      </c>
      <c r="O663" s="663" t="s">
        <v>12699</v>
      </c>
      <c r="P663" s="663" t="s">
        <v>12699</v>
      </c>
      <c r="Q663" s="663" t="s">
        <v>12699</v>
      </c>
      <c r="R663" s="663" t="s">
        <v>12699</v>
      </c>
      <c r="S663" s="663" t="s">
        <v>12699</v>
      </c>
      <c r="T663" s="663" t="s">
        <v>12699</v>
      </c>
      <c r="U663" s="663" t="s">
        <v>12699</v>
      </c>
      <c r="V663" s="663" t="s">
        <v>12699</v>
      </c>
      <c r="W663" s="663" t="s">
        <v>12699</v>
      </c>
      <c r="X663" s="663" t="s">
        <v>12699</v>
      </c>
      <c r="Y663" s="663" t="s">
        <v>12699</v>
      </c>
      <c r="Z663" s="663" t="s">
        <v>12699</v>
      </c>
      <c r="AA663" s="663" t="s">
        <v>12699</v>
      </c>
      <c r="AB663" s="663" t="s">
        <v>12699</v>
      </c>
    </row>
    <row r="664" spans="1:28" ht="24.75" hidden="1" customHeight="1">
      <c r="A664" s="662">
        <v>663</v>
      </c>
      <c r="B664" s="663" t="s">
        <v>13795</v>
      </c>
      <c r="C664" s="663">
        <v>973797297</v>
      </c>
      <c r="D664" s="664">
        <v>45641</v>
      </c>
      <c r="E664" s="665">
        <v>0.369953703702777</v>
      </c>
      <c r="F664" s="663" t="s">
        <v>14768</v>
      </c>
      <c r="G664" s="662">
        <v>1</v>
      </c>
      <c r="H664" s="663" t="s">
        <v>13679</v>
      </c>
      <c r="I664" s="666">
        <v>-436.17</v>
      </c>
      <c r="J664" s="666">
        <v>0</v>
      </c>
      <c r="K664" s="666">
        <v>0</v>
      </c>
      <c r="L664" s="666">
        <v>-436.17</v>
      </c>
      <c r="M664" s="663" t="s">
        <v>14769</v>
      </c>
      <c r="N664" s="663">
        <v>13910228351</v>
      </c>
      <c r="O664" s="663" t="s">
        <v>12699</v>
      </c>
      <c r="P664" s="663" t="s">
        <v>12699</v>
      </c>
      <c r="Q664" s="663" t="s">
        <v>12699</v>
      </c>
      <c r="R664" s="663" t="s">
        <v>12699</v>
      </c>
      <c r="S664" s="663" t="s">
        <v>12699</v>
      </c>
      <c r="T664" s="663" t="s">
        <v>12699</v>
      </c>
      <c r="U664" s="663" t="s">
        <v>12699</v>
      </c>
      <c r="V664" s="663" t="s">
        <v>12699</v>
      </c>
      <c r="W664" s="663" t="s">
        <v>12699</v>
      </c>
      <c r="X664" s="663" t="s">
        <v>12699</v>
      </c>
      <c r="Y664" s="663" t="s">
        <v>12699</v>
      </c>
      <c r="Z664" s="663" t="s">
        <v>12699</v>
      </c>
      <c r="AA664" s="663" t="s">
        <v>12699</v>
      </c>
      <c r="AB664" s="663" t="s">
        <v>12699</v>
      </c>
    </row>
    <row r="665" spans="1:28" ht="24.75" hidden="1" customHeight="1">
      <c r="A665" s="662">
        <v>664</v>
      </c>
      <c r="B665" s="663" t="s">
        <v>13795</v>
      </c>
      <c r="C665" s="663">
        <v>973631120</v>
      </c>
      <c r="D665" s="664">
        <v>45640</v>
      </c>
      <c r="E665" s="665">
        <v>0.573564814814745</v>
      </c>
      <c r="F665" s="663" t="s">
        <v>14761</v>
      </c>
      <c r="G665" s="662">
        <v>2</v>
      </c>
      <c r="H665" s="663" t="s">
        <v>13679</v>
      </c>
      <c r="I665" s="666">
        <v>-760.74</v>
      </c>
      <c r="J665" s="666">
        <v>0</v>
      </c>
      <c r="K665" s="666">
        <v>0</v>
      </c>
      <c r="L665" s="666">
        <v>-760.74</v>
      </c>
      <c r="M665" s="663" t="s">
        <v>14770</v>
      </c>
      <c r="N665" s="663">
        <v>13910228351</v>
      </c>
      <c r="O665" s="663" t="s">
        <v>12699</v>
      </c>
      <c r="P665" s="663" t="s">
        <v>12699</v>
      </c>
      <c r="Q665" s="663" t="s">
        <v>12699</v>
      </c>
      <c r="R665" s="663" t="s">
        <v>12699</v>
      </c>
      <c r="S665" s="663" t="s">
        <v>12699</v>
      </c>
      <c r="T665" s="663" t="s">
        <v>12699</v>
      </c>
      <c r="U665" s="663" t="s">
        <v>12699</v>
      </c>
      <c r="V665" s="663" t="s">
        <v>12699</v>
      </c>
      <c r="W665" s="663" t="s">
        <v>12699</v>
      </c>
      <c r="X665" s="663" t="s">
        <v>12699</v>
      </c>
      <c r="Y665" s="663" t="s">
        <v>12699</v>
      </c>
      <c r="Z665" s="663" t="s">
        <v>12699</v>
      </c>
      <c r="AA665" s="663" t="s">
        <v>12699</v>
      </c>
      <c r="AB665" s="663" t="s">
        <v>12699</v>
      </c>
    </row>
    <row r="666" spans="1:28" ht="24.75" hidden="1" customHeight="1">
      <c r="A666" s="662">
        <v>665</v>
      </c>
      <c r="B666" s="663" t="s">
        <v>13795</v>
      </c>
      <c r="C666" s="663">
        <v>973608471</v>
      </c>
      <c r="D666" s="664">
        <v>45640</v>
      </c>
      <c r="E666" s="665">
        <v>0.538726851853426</v>
      </c>
      <c r="F666" s="663" t="s">
        <v>14766</v>
      </c>
      <c r="G666" s="662">
        <v>2</v>
      </c>
      <c r="H666" s="663" t="s">
        <v>13679</v>
      </c>
      <c r="I666" s="666">
        <v>-1467.54</v>
      </c>
      <c r="J666" s="666">
        <v>0</v>
      </c>
      <c r="K666" s="666">
        <v>0</v>
      </c>
      <c r="L666" s="666" t="s">
        <v>14300</v>
      </c>
      <c r="M666" s="663" t="s">
        <v>14771</v>
      </c>
      <c r="N666" s="663">
        <v>13910228351</v>
      </c>
      <c r="O666" s="663" t="s">
        <v>12699</v>
      </c>
      <c r="P666" s="663" t="s">
        <v>12699</v>
      </c>
      <c r="Q666" s="663" t="s">
        <v>12699</v>
      </c>
      <c r="R666" s="663" t="s">
        <v>12699</v>
      </c>
      <c r="S666" s="663" t="s">
        <v>12699</v>
      </c>
      <c r="T666" s="663" t="s">
        <v>12699</v>
      </c>
      <c r="U666" s="663" t="s">
        <v>12699</v>
      </c>
      <c r="V666" s="663" t="s">
        <v>12699</v>
      </c>
      <c r="W666" s="663" t="s">
        <v>12699</v>
      </c>
      <c r="X666" s="663" t="s">
        <v>12699</v>
      </c>
      <c r="Y666" s="663" t="s">
        <v>12699</v>
      </c>
      <c r="Z666" s="663" t="s">
        <v>12699</v>
      </c>
      <c r="AA666" s="663" t="s">
        <v>12699</v>
      </c>
      <c r="AB666" s="663" t="s">
        <v>12699</v>
      </c>
    </row>
    <row r="667" spans="1:28" ht="24.75" hidden="1" customHeight="1">
      <c r="A667" s="662">
        <v>666</v>
      </c>
      <c r="B667" s="663" t="s">
        <v>13795</v>
      </c>
      <c r="C667" s="663">
        <v>973599130</v>
      </c>
      <c r="D667" s="664">
        <v>45640</v>
      </c>
      <c r="E667" s="665">
        <v>0.512488425927586</v>
      </c>
      <c r="F667" s="663" t="s">
        <v>14766</v>
      </c>
      <c r="G667" s="662">
        <v>2</v>
      </c>
      <c r="H667" s="663" t="s">
        <v>13679</v>
      </c>
      <c r="I667" s="666">
        <v>-1467.54</v>
      </c>
      <c r="J667" s="666">
        <v>0</v>
      </c>
      <c r="K667" s="666">
        <v>0</v>
      </c>
      <c r="L667" s="666" t="s">
        <v>14300</v>
      </c>
      <c r="M667" s="663" t="s">
        <v>14662</v>
      </c>
      <c r="N667" s="663">
        <v>13910228351</v>
      </c>
      <c r="O667" s="663" t="s">
        <v>12699</v>
      </c>
      <c r="P667" s="663" t="s">
        <v>12699</v>
      </c>
      <c r="Q667" s="663" t="s">
        <v>12699</v>
      </c>
      <c r="R667" s="663" t="s">
        <v>12699</v>
      </c>
      <c r="S667" s="663" t="s">
        <v>12699</v>
      </c>
      <c r="T667" s="663" t="s">
        <v>12699</v>
      </c>
      <c r="U667" s="663" t="s">
        <v>12699</v>
      </c>
      <c r="V667" s="663" t="s">
        <v>12699</v>
      </c>
      <c r="W667" s="663" t="s">
        <v>12699</v>
      </c>
      <c r="X667" s="663" t="s">
        <v>12699</v>
      </c>
      <c r="Y667" s="663" t="s">
        <v>12699</v>
      </c>
      <c r="Z667" s="663" t="s">
        <v>12699</v>
      </c>
      <c r="AA667" s="663" t="s">
        <v>12699</v>
      </c>
      <c r="AB667" s="663" t="s">
        <v>12699</v>
      </c>
    </row>
    <row r="668" spans="1:28" ht="24.75" hidden="1" customHeight="1">
      <c r="A668" s="662">
        <v>667</v>
      </c>
      <c r="B668" s="663" t="s">
        <v>13795</v>
      </c>
      <c r="C668" s="663">
        <v>973560776</v>
      </c>
      <c r="D668" s="664">
        <v>45640</v>
      </c>
      <c r="E668" s="665">
        <v>0.464768518519122</v>
      </c>
      <c r="F668" s="663" t="s">
        <v>14766</v>
      </c>
      <c r="G668" s="662">
        <v>1</v>
      </c>
      <c r="H668" s="663" t="s">
        <v>13679</v>
      </c>
      <c r="I668" s="666">
        <v>-733.77</v>
      </c>
      <c r="J668" s="666">
        <v>0</v>
      </c>
      <c r="K668" s="666">
        <v>0</v>
      </c>
      <c r="L668" s="666">
        <v>-733.77</v>
      </c>
      <c r="M668" s="663" t="s">
        <v>14772</v>
      </c>
      <c r="N668" s="663">
        <v>13910228351</v>
      </c>
      <c r="O668" s="663" t="s">
        <v>12699</v>
      </c>
      <c r="P668" s="663" t="s">
        <v>12699</v>
      </c>
      <c r="Q668" s="663" t="s">
        <v>12699</v>
      </c>
      <c r="R668" s="663" t="s">
        <v>12699</v>
      </c>
      <c r="S668" s="663" t="s">
        <v>12699</v>
      </c>
      <c r="T668" s="663" t="s">
        <v>12699</v>
      </c>
      <c r="U668" s="663" t="s">
        <v>12699</v>
      </c>
      <c r="V668" s="663" t="s">
        <v>12699</v>
      </c>
      <c r="W668" s="663" t="s">
        <v>12699</v>
      </c>
      <c r="X668" s="663" t="s">
        <v>12699</v>
      </c>
      <c r="Y668" s="663" t="s">
        <v>12699</v>
      </c>
      <c r="Z668" s="663" t="s">
        <v>12699</v>
      </c>
      <c r="AA668" s="663" t="s">
        <v>12699</v>
      </c>
      <c r="AB668" s="663" t="s">
        <v>12699</v>
      </c>
    </row>
    <row r="669" spans="1:28" ht="24.75" hidden="1" customHeight="1">
      <c r="A669" s="662">
        <v>668</v>
      </c>
      <c r="B669" s="663" t="s">
        <v>13795</v>
      </c>
      <c r="C669" s="663">
        <v>973560540</v>
      </c>
      <c r="D669" s="664">
        <v>45640</v>
      </c>
      <c r="E669" s="665">
        <v>0.452233796295332</v>
      </c>
      <c r="F669" s="663" t="s">
        <v>14768</v>
      </c>
      <c r="G669" s="662">
        <v>1</v>
      </c>
      <c r="H669" s="663" t="s">
        <v>13679</v>
      </c>
      <c r="I669" s="666">
        <v>-436.17</v>
      </c>
      <c r="J669" s="666">
        <v>0</v>
      </c>
      <c r="K669" s="666">
        <v>0</v>
      </c>
      <c r="L669" s="666">
        <v>-436.17</v>
      </c>
      <c r="M669" s="663" t="s">
        <v>14659</v>
      </c>
      <c r="N669" s="663">
        <v>13910228351</v>
      </c>
      <c r="O669" s="663" t="s">
        <v>12699</v>
      </c>
      <c r="P669" s="663" t="s">
        <v>12699</v>
      </c>
      <c r="Q669" s="663" t="s">
        <v>12699</v>
      </c>
      <c r="R669" s="663" t="s">
        <v>12699</v>
      </c>
      <c r="S669" s="663" t="s">
        <v>12699</v>
      </c>
      <c r="T669" s="663" t="s">
        <v>12699</v>
      </c>
      <c r="U669" s="663" t="s">
        <v>12699</v>
      </c>
      <c r="V669" s="663" t="s">
        <v>12699</v>
      </c>
      <c r="W669" s="663" t="s">
        <v>12699</v>
      </c>
      <c r="X669" s="663" t="s">
        <v>12699</v>
      </c>
      <c r="Y669" s="663" t="s">
        <v>12699</v>
      </c>
      <c r="Z669" s="663" t="s">
        <v>12699</v>
      </c>
      <c r="AA669" s="663" t="s">
        <v>12699</v>
      </c>
      <c r="AB669" s="663" t="s">
        <v>12699</v>
      </c>
    </row>
    <row r="670" spans="1:28" ht="24.75" hidden="1" customHeight="1">
      <c r="A670" s="662">
        <v>669</v>
      </c>
      <c r="B670" s="663" t="s">
        <v>13795</v>
      </c>
      <c r="C670" s="663">
        <v>973560321</v>
      </c>
      <c r="D670" s="664">
        <v>45640</v>
      </c>
      <c r="E670" s="665">
        <v>0.438634259258834</v>
      </c>
      <c r="F670" s="663" t="s">
        <v>14768</v>
      </c>
      <c r="G670" s="662">
        <v>2</v>
      </c>
      <c r="H670" s="663" t="s">
        <v>13679</v>
      </c>
      <c r="I670" s="666">
        <v>-872.34</v>
      </c>
      <c r="J670" s="666">
        <v>0</v>
      </c>
      <c r="K670" s="666">
        <v>0</v>
      </c>
      <c r="L670" s="666">
        <v>-872.34</v>
      </c>
      <c r="M670" s="663" t="s">
        <v>14773</v>
      </c>
      <c r="N670" s="663">
        <v>13910228351</v>
      </c>
      <c r="O670" s="663" t="s">
        <v>12699</v>
      </c>
      <c r="P670" s="663" t="s">
        <v>12699</v>
      </c>
      <c r="Q670" s="663" t="s">
        <v>12699</v>
      </c>
      <c r="R670" s="663" t="s">
        <v>12699</v>
      </c>
      <c r="S670" s="663" t="s">
        <v>12699</v>
      </c>
      <c r="T670" s="663" t="s">
        <v>12699</v>
      </c>
      <c r="U670" s="663" t="s">
        <v>12699</v>
      </c>
      <c r="V670" s="663" t="s">
        <v>12699</v>
      </c>
      <c r="W670" s="663" t="s">
        <v>12699</v>
      </c>
      <c r="X670" s="663" t="s">
        <v>12699</v>
      </c>
      <c r="Y670" s="663" t="s">
        <v>12699</v>
      </c>
      <c r="Z670" s="663" t="s">
        <v>12699</v>
      </c>
      <c r="AA670" s="663" t="s">
        <v>12699</v>
      </c>
      <c r="AB670" s="663" t="s">
        <v>12699</v>
      </c>
    </row>
    <row r="671" spans="1:28" ht="24.75" hidden="1" customHeight="1">
      <c r="A671" s="662">
        <v>670</v>
      </c>
      <c r="B671" s="663" t="s">
        <v>13795</v>
      </c>
      <c r="C671" s="663">
        <v>973517959</v>
      </c>
      <c r="D671" s="664">
        <v>45640</v>
      </c>
      <c r="E671" s="665">
        <v>0.437071759261016</v>
      </c>
      <c r="F671" s="663" t="s">
        <v>14768</v>
      </c>
      <c r="G671" s="662">
        <v>2</v>
      </c>
      <c r="H671" s="663" t="s">
        <v>13679</v>
      </c>
      <c r="I671" s="666">
        <v>-872.34</v>
      </c>
      <c r="J671" s="666">
        <v>0</v>
      </c>
      <c r="K671" s="666">
        <v>0</v>
      </c>
      <c r="L671" s="666">
        <v>-872.34</v>
      </c>
      <c r="M671" s="663" t="s">
        <v>14774</v>
      </c>
      <c r="N671" s="663">
        <v>13910228351</v>
      </c>
      <c r="O671" s="663" t="s">
        <v>12699</v>
      </c>
      <c r="P671" s="663" t="s">
        <v>12699</v>
      </c>
      <c r="Q671" s="663" t="s">
        <v>12699</v>
      </c>
      <c r="R671" s="663" t="s">
        <v>12699</v>
      </c>
      <c r="S671" s="663" t="s">
        <v>12699</v>
      </c>
      <c r="T671" s="663" t="s">
        <v>12699</v>
      </c>
      <c r="U671" s="663" t="s">
        <v>12699</v>
      </c>
      <c r="V671" s="663" t="s">
        <v>12699</v>
      </c>
      <c r="W671" s="663" t="s">
        <v>12699</v>
      </c>
      <c r="X671" s="663" t="s">
        <v>12699</v>
      </c>
      <c r="Y671" s="663" t="s">
        <v>12699</v>
      </c>
      <c r="Z671" s="663" t="s">
        <v>12699</v>
      </c>
      <c r="AA671" s="663" t="s">
        <v>12699</v>
      </c>
      <c r="AB671" s="663" t="s">
        <v>12699</v>
      </c>
    </row>
    <row r="672" spans="1:28" ht="24.75" hidden="1" customHeight="1">
      <c r="A672" s="662">
        <v>671</v>
      </c>
      <c r="B672" s="663" t="s">
        <v>13795</v>
      </c>
      <c r="C672" s="663">
        <v>973519833</v>
      </c>
      <c r="D672" s="664">
        <v>45640</v>
      </c>
      <c r="E672" s="665">
        <v>0.43590277777912</v>
      </c>
      <c r="F672" s="663" t="s">
        <v>14768</v>
      </c>
      <c r="G672" s="662">
        <v>2</v>
      </c>
      <c r="H672" s="663" t="s">
        <v>13679</v>
      </c>
      <c r="I672" s="666">
        <v>-872.34</v>
      </c>
      <c r="J672" s="666">
        <v>0</v>
      </c>
      <c r="K672" s="666">
        <v>0</v>
      </c>
      <c r="L672" s="666">
        <v>-872.34</v>
      </c>
      <c r="M672" s="663" t="s">
        <v>14773</v>
      </c>
      <c r="N672" s="663">
        <v>13910228351</v>
      </c>
      <c r="O672" s="663" t="s">
        <v>12699</v>
      </c>
      <c r="P672" s="663" t="s">
        <v>12699</v>
      </c>
      <c r="Q672" s="663" t="s">
        <v>12699</v>
      </c>
      <c r="R672" s="663" t="s">
        <v>12699</v>
      </c>
      <c r="S672" s="663" t="s">
        <v>12699</v>
      </c>
      <c r="T672" s="663" t="s">
        <v>12699</v>
      </c>
      <c r="U672" s="663" t="s">
        <v>12699</v>
      </c>
      <c r="V672" s="663" t="s">
        <v>12699</v>
      </c>
      <c r="W672" s="663" t="s">
        <v>12699</v>
      </c>
      <c r="X672" s="663" t="s">
        <v>12699</v>
      </c>
      <c r="Y672" s="663" t="s">
        <v>12699</v>
      </c>
      <c r="Z672" s="663" t="s">
        <v>12699</v>
      </c>
      <c r="AA672" s="663" t="s">
        <v>12699</v>
      </c>
      <c r="AB672" s="663" t="s">
        <v>12699</v>
      </c>
    </row>
    <row r="673" spans="1:28" ht="24.75" hidden="1" customHeight="1">
      <c r="A673" s="662">
        <v>672</v>
      </c>
      <c r="B673" s="663" t="s">
        <v>13795</v>
      </c>
      <c r="C673" s="663">
        <v>973519814</v>
      </c>
      <c r="D673" s="664">
        <v>45640</v>
      </c>
      <c r="E673" s="665">
        <v>0.434305555554602</v>
      </c>
      <c r="F673" s="663" t="s">
        <v>14761</v>
      </c>
      <c r="G673" s="662">
        <v>2</v>
      </c>
      <c r="H673" s="663" t="s">
        <v>13679</v>
      </c>
      <c r="I673" s="666">
        <v>-760.74</v>
      </c>
      <c r="J673" s="666">
        <v>0</v>
      </c>
      <c r="K673" s="666">
        <v>0</v>
      </c>
      <c r="L673" s="666">
        <v>-760.74</v>
      </c>
      <c r="M673" s="663" t="s">
        <v>14775</v>
      </c>
      <c r="N673" s="663">
        <v>13910228351</v>
      </c>
      <c r="O673" s="663" t="s">
        <v>12699</v>
      </c>
      <c r="P673" s="663" t="s">
        <v>12699</v>
      </c>
      <c r="Q673" s="663" t="s">
        <v>12699</v>
      </c>
      <c r="R673" s="663" t="s">
        <v>12699</v>
      </c>
      <c r="S673" s="663" t="s">
        <v>12699</v>
      </c>
      <c r="T673" s="663" t="s">
        <v>12699</v>
      </c>
      <c r="U673" s="663" t="s">
        <v>12699</v>
      </c>
      <c r="V673" s="663" t="s">
        <v>12699</v>
      </c>
      <c r="W673" s="663" t="s">
        <v>12699</v>
      </c>
      <c r="X673" s="663" t="s">
        <v>12699</v>
      </c>
      <c r="Y673" s="663" t="s">
        <v>12699</v>
      </c>
      <c r="Z673" s="663" t="s">
        <v>12699</v>
      </c>
      <c r="AA673" s="663" t="s">
        <v>12699</v>
      </c>
      <c r="AB673" s="663" t="s">
        <v>12699</v>
      </c>
    </row>
    <row r="674" spans="1:28" ht="24.75" hidden="1" customHeight="1">
      <c r="A674" s="662">
        <v>673</v>
      </c>
      <c r="B674" s="663" t="s">
        <v>13795</v>
      </c>
      <c r="C674" s="663">
        <v>973463143</v>
      </c>
      <c r="D674" s="664">
        <v>45639</v>
      </c>
      <c r="E674" s="665">
        <v>0.927962962963648</v>
      </c>
      <c r="F674" s="663" t="s">
        <v>14776</v>
      </c>
      <c r="G674" s="662">
        <v>3</v>
      </c>
      <c r="H674" s="663" t="s">
        <v>13679</v>
      </c>
      <c r="I674" s="666">
        <v>-1475.91</v>
      </c>
      <c r="J674" s="666">
        <v>0</v>
      </c>
      <c r="K674" s="666">
        <v>0</v>
      </c>
      <c r="L674" s="666" t="s">
        <v>14300</v>
      </c>
      <c r="M674" s="663" t="s">
        <v>14777</v>
      </c>
      <c r="N674" s="663">
        <v>13910228351</v>
      </c>
      <c r="O674" s="663" t="s">
        <v>12699</v>
      </c>
      <c r="P674" s="663" t="s">
        <v>12699</v>
      </c>
      <c r="Q674" s="663" t="s">
        <v>12699</v>
      </c>
      <c r="R674" s="663" t="s">
        <v>12699</v>
      </c>
      <c r="S674" s="663" t="s">
        <v>12699</v>
      </c>
      <c r="T674" s="663" t="s">
        <v>12699</v>
      </c>
      <c r="U674" s="663" t="s">
        <v>12699</v>
      </c>
      <c r="V674" s="663" t="s">
        <v>12699</v>
      </c>
      <c r="W674" s="663" t="s">
        <v>12699</v>
      </c>
      <c r="X674" s="663" t="s">
        <v>12699</v>
      </c>
      <c r="Y674" s="663" t="s">
        <v>12699</v>
      </c>
      <c r="Z674" s="663" t="s">
        <v>12699</v>
      </c>
      <c r="AA674" s="663" t="s">
        <v>12699</v>
      </c>
      <c r="AB674" s="663" t="s">
        <v>12699</v>
      </c>
    </row>
    <row r="675" spans="1:28" ht="24.75" hidden="1" customHeight="1">
      <c r="A675" s="662">
        <v>674</v>
      </c>
      <c r="B675" s="663" t="s">
        <v>13795</v>
      </c>
      <c r="C675" s="663">
        <v>973395758</v>
      </c>
      <c r="D675" s="664">
        <v>45639</v>
      </c>
      <c r="E675" s="665">
        <v>0.809560185185546</v>
      </c>
      <c r="F675" s="663" t="s">
        <v>14766</v>
      </c>
      <c r="G675" s="662">
        <v>2</v>
      </c>
      <c r="H675" s="663" t="s">
        <v>13679</v>
      </c>
      <c r="I675" s="666">
        <v>-1467.54</v>
      </c>
      <c r="J675" s="666">
        <v>0</v>
      </c>
      <c r="K675" s="666">
        <v>0</v>
      </c>
      <c r="L675" s="666" t="s">
        <v>14300</v>
      </c>
      <c r="M675" s="663" t="s">
        <v>14778</v>
      </c>
      <c r="N675" s="663">
        <v>13910228351</v>
      </c>
      <c r="O675" s="663" t="s">
        <v>12699</v>
      </c>
      <c r="P675" s="663" t="s">
        <v>12699</v>
      </c>
      <c r="Q675" s="663" t="s">
        <v>12699</v>
      </c>
      <c r="R675" s="663" t="s">
        <v>12699</v>
      </c>
      <c r="S675" s="663" t="s">
        <v>12699</v>
      </c>
      <c r="T675" s="663" t="s">
        <v>12699</v>
      </c>
      <c r="U675" s="663" t="s">
        <v>12699</v>
      </c>
      <c r="V675" s="663" t="s">
        <v>12699</v>
      </c>
      <c r="W675" s="663" t="s">
        <v>12699</v>
      </c>
      <c r="X675" s="663" t="s">
        <v>12699</v>
      </c>
      <c r="Y675" s="663" t="s">
        <v>12699</v>
      </c>
      <c r="Z675" s="663" t="s">
        <v>12699</v>
      </c>
      <c r="AA675" s="663" t="s">
        <v>12699</v>
      </c>
      <c r="AB675" s="663" t="s">
        <v>12699</v>
      </c>
    </row>
    <row r="676" spans="1:28" ht="24.75" hidden="1" customHeight="1">
      <c r="A676" s="662">
        <v>675</v>
      </c>
      <c r="B676" s="663" t="s">
        <v>13795</v>
      </c>
      <c r="C676" s="663">
        <v>973098483</v>
      </c>
      <c r="D676" s="664">
        <v>45639</v>
      </c>
      <c r="E676" s="665">
        <v>0.448715277776501</v>
      </c>
      <c r="F676" s="663" t="s">
        <v>14768</v>
      </c>
      <c r="G676" s="662">
        <v>2</v>
      </c>
      <c r="H676" s="663" t="s">
        <v>13679</v>
      </c>
      <c r="I676" s="666">
        <v>-872.34</v>
      </c>
      <c r="J676" s="666">
        <v>0</v>
      </c>
      <c r="K676" s="666">
        <v>0</v>
      </c>
      <c r="L676" s="666">
        <v>-872.34</v>
      </c>
      <c r="M676" s="663" t="s">
        <v>14779</v>
      </c>
      <c r="N676" s="663">
        <v>13910228351</v>
      </c>
      <c r="O676" s="663" t="s">
        <v>12699</v>
      </c>
      <c r="P676" s="663" t="s">
        <v>12699</v>
      </c>
      <c r="Q676" s="663" t="s">
        <v>12699</v>
      </c>
      <c r="R676" s="663" t="s">
        <v>12699</v>
      </c>
      <c r="S676" s="663" t="s">
        <v>12699</v>
      </c>
      <c r="T676" s="663" t="s">
        <v>12699</v>
      </c>
      <c r="U676" s="663" t="s">
        <v>12699</v>
      </c>
      <c r="V676" s="663" t="s">
        <v>12699</v>
      </c>
      <c r="W676" s="663" t="s">
        <v>12699</v>
      </c>
      <c r="X676" s="663" t="s">
        <v>12699</v>
      </c>
      <c r="Y676" s="663" t="s">
        <v>12699</v>
      </c>
      <c r="Z676" s="663" t="s">
        <v>12699</v>
      </c>
      <c r="AA676" s="663" t="s">
        <v>12699</v>
      </c>
      <c r="AB676" s="663" t="s">
        <v>12699</v>
      </c>
    </row>
    <row r="677" spans="1:28" ht="24.75" hidden="1" customHeight="1">
      <c r="A677" s="662">
        <v>676</v>
      </c>
      <c r="B677" s="663" t="s">
        <v>13795</v>
      </c>
      <c r="C677" s="663">
        <v>973097004</v>
      </c>
      <c r="D677" s="664">
        <v>45639</v>
      </c>
      <c r="E677" s="665">
        <v>0.416689814814163</v>
      </c>
      <c r="F677" s="663" t="s">
        <v>14776</v>
      </c>
      <c r="G677" s="662">
        <v>1</v>
      </c>
      <c r="H677" s="663" t="s">
        <v>13679</v>
      </c>
      <c r="I677" s="666">
        <v>-436.17</v>
      </c>
      <c r="J677" s="666">
        <v>0</v>
      </c>
      <c r="K677" s="666">
        <v>0</v>
      </c>
      <c r="L677" s="666">
        <v>-436.17</v>
      </c>
      <c r="M677" s="663" t="s">
        <v>14780</v>
      </c>
      <c r="N677" s="663">
        <v>13910228351</v>
      </c>
      <c r="O677" s="663" t="s">
        <v>12699</v>
      </c>
      <c r="P677" s="663" t="s">
        <v>12699</v>
      </c>
      <c r="Q677" s="663" t="s">
        <v>12699</v>
      </c>
      <c r="R677" s="663" t="s">
        <v>12699</v>
      </c>
      <c r="S677" s="663" t="s">
        <v>12699</v>
      </c>
      <c r="T677" s="663" t="s">
        <v>12699</v>
      </c>
      <c r="U677" s="663" t="s">
        <v>12699</v>
      </c>
      <c r="V677" s="663" t="s">
        <v>12699</v>
      </c>
      <c r="W677" s="663" t="s">
        <v>12699</v>
      </c>
      <c r="X677" s="663" t="s">
        <v>12699</v>
      </c>
      <c r="Y677" s="663" t="s">
        <v>12699</v>
      </c>
      <c r="Z677" s="663" t="s">
        <v>12699</v>
      </c>
      <c r="AA677" s="663" t="s">
        <v>12699</v>
      </c>
      <c r="AB677" s="663" t="s">
        <v>12699</v>
      </c>
    </row>
    <row r="678" spans="1:28" ht="24.75" hidden="1" customHeight="1">
      <c r="A678" s="662">
        <v>677</v>
      </c>
      <c r="B678" s="663" t="s">
        <v>13795</v>
      </c>
      <c r="C678" s="663">
        <v>972977035</v>
      </c>
      <c r="D678" s="664">
        <v>45638</v>
      </c>
      <c r="E678" s="665">
        <v>0.865775462963939</v>
      </c>
      <c r="F678" s="663" t="s">
        <v>14776</v>
      </c>
      <c r="G678" s="662">
        <v>1</v>
      </c>
      <c r="H678" s="663" t="s">
        <v>13679</v>
      </c>
      <c r="I678" s="666">
        <v>-436.17</v>
      </c>
      <c r="J678" s="666">
        <v>0</v>
      </c>
      <c r="K678" s="666">
        <v>0</v>
      </c>
      <c r="L678" s="666">
        <v>-436.17</v>
      </c>
      <c r="M678" s="663" t="s">
        <v>14781</v>
      </c>
      <c r="N678" s="663">
        <v>13910228351</v>
      </c>
      <c r="O678" s="663" t="s">
        <v>12699</v>
      </c>
      <c r="P678" s="663" t="s">
        <v>12699</v>
      </c>
      <c r="Q678" s="663" t="s">
        <v>12699</v>
      </c>
      <c r="R678" s="663" t="s">
        <v>12699</v>
      </c>
      <c r="S678" s="663" t="s">
        <v>12699</v>
      </c>
      <c r="T678" s="663" t="s">
        <v>12699</v>
      </c>
      <c r="U678" s="663" t="s">
        <v>12699</v>
      </c>
      <c r="V678" s="663" t="s">
        <v>12699</v>
      </c>
      <c r="W678" s="663" t="s">
        <v>12699</v>
      </c>
      <c r="X678" s="663" t="s">
        <v>12699</v>
      </c>
      <c r="Y678" s="663" t="s">
        <v>12699</v>
      </c>
      <c r="Z678" s="663" t="s">
        <v>12699</v>
      </c>
      <c r="AA678" s="663" t="s">
        <v>12699</v>
      </c>
      <c r="AB678" s="663" t="s">
        <v>12699</v>
      </c>
    </row>
    <row r="679" spans="1:28" ht="24.75" hidden="1" customHeight="1">
      <c r="A679" s="662">
        <v>678</v>
      </c>
      <c r="B679" s="663" t="s">
        <v>13795</v>
      </c>
      <c r="C679" s="663">
        <v>972782857</v>
      </c>
      <c r="D679" s="664">
        <v>45638</v>
      </c>
      <c r="E679" s="665">
        <v>0.470208333332266</v>
      </c>
      <c r="F679" s="663" t="s">
        <v>14761</v>
      </c>
      <c r="G679" s="662">
        <v>2</v>
      </c>
      <c r="H679" s="663" t="s">
        <v>13679</v>
      </c>
      <c r="I679" s="666">
        <v>-667.74</v>
      </c>
      <c r="J679" s="666">
        <v>0</v>
      </c>
      <c r="K679" s="666">
        <v>0</v>
      </c>
      <c r="L679" s="666">
        <v>-667.74</v>
      </c>
      <c r="M679" s="663" t="s">
        <v>14782</v>
      </c>
      <c r="N679" s="663">
        <v>13910228351</v>
      </c>
      <c r="O679" s="663" t="s">
        <v>12699</v>
      </c>
      <c r="P679" s="663" t="s">
        <v>12699</v>
      </c>
      <c r="Q679" s="663" t="s">
        <v>12699</v>
      </c>
      <c r="R679" s="663" t="s">
        <v>12699</v>
      </c>
      <c r="S679" s="663" t="s">
        <v>12699</v>
      </c>
      <c r="T679" s="663" t="s">
        <v>12699</v>
      </c>
      <c r="U679" s="663" t="s">
        <v>12699</v>
      </c>
      <c r="V679" s="663" t="s">
        <v>12699</v>
      </c>
      <c r="W679" s="663" t="s">
        <v>12699</v>
      </c>
      <c r="X679" s="663" t="s">
        <v>12699</v>
      </c>
      <c r="Y679" s="663" t="s">
        <v>12699</v>
      </c>
      <c r="Z679" s="663" t="s">
        <v>12699</v>
      </c>
      <c r="AA679" s="663" t="s">
        <v>12699</v>
      </c>
      <c r="AB679" s="663" t="s">
        <v>12699</v>
      </c>
    </row>
    <row r="680" spans="1:28" ht="24.75" hidden="1" customHeight="1">
      <c r="A680" s="662">
        <v>679</v>
      </c>
      <c r="B680" s="663" t="s">
        <v>13795</v>
      </c>
      <c r="C680" s="663">
        <v>972456893</v>
      </c>
      <c r="D680" s="664">
        <v>45637</v>
      </c>
      <c r="E680" s="665">
        <v>0.704687500001455</v>
      </c>
      <c r="F680" s="663" t="s">
        <v>14766</v>
      </c>
      <c r="G680" s="662">
        <v>2</v>
      </c>
      <c r="H680" s="663" t="s">
        <v>13679</v>
      </c>
      <c r="I680" s="666">
        <v>-1467.54</v>
      </c>
      <c r="J680" s="666">
        <v>0</v>
      </c>
      <c r="K680" s="666">
        <v>0</v>
      </c>
      <c r="L680" s="666" t="s">
        <v>14300</v>
      </c>
      <c r="M680" s="663" t="s">
        <v>14783</v>
      </c>
      <c r="N680" s="663">
        <v>13910228351</v>
      </c>
      <c r="O680" s="663" t="s">
        <v>12699</v>
      </c>
      <c r="P680" s="663" t="s">
        <v>12699</v>
      </c>
      <c r="Q680" s="663" t="s">
        <v>12699</v>
      </c>
      <c r="R680" s="663" t="s">
        <v>12699</v>
      </c>
      <c r="S680" s="663" t="s">
        <v>12699</v>
      </c>
      <c r="T680" s="663" t="s">
        <v>12699</v>
      </c>
      <c r="U680" s="663" t="s">
        <v>12699</v>
      </c>
      <c r="V680" s="663" t="s">
        <v>12699</v>
      </c>
      <c r="W680" s="663" t="s">
        <v>12699</v>
      </c>
      <c r="X680" s="663" t="s">
        <v>12699</v>
      </c>
      <c r="Y680" s="663" t="s">
        <v>12699</v>
      </c>
      <c r="Z680" s="663" t="s">
        <v>12699</v>
      </c>
      <c r="AA680" s="663" t="s">
        <v>12699</v>
      </c>
      <c r="AB680" s="663" t="s">
        <v>12699</v>
      </c>
    </row>
    <row r="681" spans="1:28" ht="24.75" hidden="1" customHeight="1">
      <c r="A681" s="662">
        <v>680</v>
      </c>
      <c r="B681" s="663" t="s">
        <v>13795</v>
      </c>
      <c r="C681" s="663">
        <v>972380964</v>
      </c>
      <c r="D681" s="664">
        <v>45637</v>
      </c>
      <c r="E681" s="665">
        <v>0.477708333331975</v>
      </c>
      <c r="F681" s="663" t="s">
        <v>14761</v>
      </c>
      <c r="G681" s="662">
        <v>2</v>
      </c>
      <c r="H681" s="663" t="s">
        <v>13679</v>
      </c>
      <c r="I681" s="666">
        <v>-667.74</v>
      </c>
      <c r="J681" s="666">
        <v>0</v>
      </c>
      <c r="K681" s="666">
        <v>0</v>
      </c>
      <c r="L681" s="666">
        <v>-667.74</v>
      </c>
      <c r="M681" s="663" t="s">
        <v>14782</v>
      </c>
      <c r="N681" s="663">
        <v>13910228351</v>
      </c>
      <c r="O681" s="663" t="s">
        <v>12699</v>
      </c>
      <c r="P681" s="663" t="s">
        <v>12699</v>
      </c>
      <c r="Q681" s="663" t="s">
        <v>12699</v>
      </c>
      <c r="R681" s="663" t="s">
        <v>12699</v>
      </c>
      <c r="S681" s="663" t="s">
        <v>12699</v>
      </c>
      <c r="T681" s="663" t="s">
        <v>12699</v>
      </c>
      <c r="U681" s="663" t="s">
        <v>12699</v>
      </c>
      <c r="V681" s="663" t="s">
        <v>12699</v>
      </c>
      <c r="W681" s="663" t="s">
        <v>12699</v>
      </c>
      <c r="X681" s="663" t="s">
        <v>12699</v>
      </c>
      <c r="Y681" s="663" t="s">
        <v>12699</v>
      </c>
      <c r="Z681" s="663" t="s">
        <v>12699</v>
      </c>
      <c r="AA681" s="663" t="s">
        <v>12699</v>
      </c>
      <c r="AB681" s="663" t="s">
        <v>12699</v>
      </c>
    </row>
    <row r="682" spans="1:28" ht="24.75" hidden="1" customHeight="1">
      <c r="A682" s="662">
        <v>681</v>
      </c>
      <c r="B682" s="663" t="s">
        <v>13795</v>
      </c>
      <c r="C682" s="663">
        <v>972130764</v>
      </c>
      <c r="D682" s="664">
        <v>45636</v>
      </c>
      <c r="E682" s="665">
        <v>0.48458333333474</v>
      </c>
      <c r="F682" s="663" t="s">
        <v>14761</v>
      </c>
      <c r="G682" s="662">
        <v>2</v>
      </c>
      <c r="H682" s="663" t="s">
        <v>13679</v>
      </c>
      <c r="I682" s="666">
        <v>-667.74</v>
      </c>
      <c r="J682" s="666">
        <v>0</v>
      </c>
      <c r="K682" s="666">
        <v>0</v>
      </c>
      <c r="L682" s="666">
        <v>-667.74</v>
      </c>
      <c r="M682" s="663" t="s">
        <v>14782</v>
      </c>
      <c r="N682" s="663">
        <v>13910228351</v>
      </c>
      <c r="O682" s="663" t="s">
        <v>12699</v>
      </c>
      <c r="P682" s="663" t="s">
        <v>12699</v>
      </c>
      <c r="Q682" s="663" t="s">
        <v>12699</v>
      </c>
      <c r="R682" s="663" t="s">
        <v>12699</v>
      </c>
      <c r="S682" s="663" t="s">
        <v>12699</v>
      </c>
      <c r="T682" s="663" t="s">
        <v>12699</v>
      </c>
      <c r="U682" s="663" t="s">
        <v>12699</v>
      </c>
      <c r="V682" s="663" t="s">
        <v>12699</v>
      </c>
      <c r="W682" s="663" t="s">
        <v>12699</v>
      </c>
      <c r="X682" s="663" t="s">
        <v>12699</v>
      </c>
      <c r="Y682" s="663" t="s">
        <v>12699</v>
      </c>
      <c r="Z682" s="663" t="s">
        <v>12699</v>
      </c>
      <c r="AA682" s="663" t="s">
        <v>12699</v>
      </c>
      <c r="AB682" s="663" t="s">
        <v>12699</v>
      </c>
    </row>
    <row r="683" spans="1:28" ht="24.75" hidden="1" customHeight="1">
      <c r="A683" s="662">
        <v>682</v>
      </c>
      <c r="B683" s="663" t="s">
        <v>13795</v>
      </c>
      <c r="C683" s="663">
        <v>971913927</v>
      </c>
      <c r="D683" s="664">
        <v>45635</v>
      </c>
      <c r="E683" s="665">
        <v>0.44901620370365</v>
      </c>
      <c r="F683" s="663" t="s">
        <v>14768</v>
      </c>
      <c r="G683" s="662">
        <v>2</v>
      </c>
      <c r="H683" s="663" t="s">
        <v>13679</v>
      </c>
      <c r="I683" s="666">
        <v>-797.94</v>
      </c>
      <c r="J683" s="666">
        <v>0</v>
      </c>
      <c r="K683" s="666">
        <v>0</v>
      </c>
      <c r="L683" s="666">
        <v>-797.94</v>
      </c>
      <c r="M683" s="663" t="s">
        <v>14782</v>
      </c>
      <c r="N683" s="663">
        <v>13910228351</v>
      </c>
      <c r="O683" s="663" t="s">
        <v>12699</v>
      </c>
      <c r="P683" s="663" t="s">
        <v>12699</v>
      </c>
      <c r="Q683" s="663" t="s">
        <v>12699</v>
      </c>
      <c r="R683" s="663" t="s">
        <v>12699</v>
      </c>
      <c r="S683" s="663" t="s">
        <v>12699</v>
      </c>
      <c r="T683" s="663" t="s">
        <v>12699</v>
      </c>
      <c r="U683" s="663" t="s">
        <v>12699</v>
      </c>
      <c r="V683" s="663" t="s">
        <v>12699</v>
      </c>
      <c r="W683" s="663" t="s">
        <v>12699</v>
      </c>
      <c r="X683" s="663" t="s">
        <v>12699</v>
      </c>
      <c r="Y683" s="663" t="s">
        <v>12699</v>
      </c>
      <c r="Z683" s="663" t="s">
        <v>12699</v>
      </c>
      <c r="AA683" s="663" t="s">
        <v>12699</v>
      </c>
      <c r="AB683" s="663" t="s">
        <v>12699</v>
      </c>
    </row>
    <row r="684" spans="1:28" ht="24.75" hidden="1" customHeight="1">
      <c r="A684" s="662">
        <v>683</v>
      </c>
      <c r="B684" s="663" t="s">
        <v>13795</v>
      </c>
      <c r="C684" s="663">
        <v>971887424</v>
      </c>
      <c r="D684" s="664">
        <v>45635</v>
      </c>
      <c r="E684" s="665">
        <v>0.384664351851825</v>
      </c>
      <c r="F684" s="663" t="s">
        <v>14761</v>
      </c>
      <c r="G684" s="662">
        <v>4</v>
      </c>
      <c r="H684" s="663" t="s">
        <v>13679</v>
      </c>
      <c r="I684" s="666">
        <v>-1335.48</v>
      </c>
      <c r="J684" s="666">
        <v>0</v>
      </c>
      <c r="K684" s="666">
        <v>0</v>
      </c>
      <c r="L684" s="666" t="s">
        <v>14300</v>
      </c>
      <c r="M684" s="663" t="s">
        <v>14784</v>
      </c>
      <c r="N684" s="663">
        <v>13910228351</v>
      </c>
      <c r="O684" s="663" t="s">
        <v>12699</v>
      </c>
      <c r="P684" s="663" t="s">
        <v>12699</v>
      </c>
      <c r="Q684" s="663" t="s">
        <v>12699</v>
      </c>
      <c r="R684" s="663" t="s">
        <v>12699</v>
      </c>
      <c r="S684" s="663" t="s">
        <v>12699</v>
      </c>
      <c r="T684" s="663" t="s">
        <v>12699</v>
      </c>
      <c r="U684" s="663" t="s">
        <v>12699</v>
      </c>
      <c r="V684" s="663" t="s">
        <v>12699</v>
      </c>
      <c r="W684" s="663" t="s">
        <v>12699</v>
      </c>
      <c r="X684" s="663" t="s">
        <v>12699</v>
      </c>
      <c r="Y684" s="663" t="s">
        <v>12699</v>
      </c>
      <c r="Z684" s="663" t="s">
        <v>12699</v>
      </c>
      <c r="AA684" s="663" t="s">
        <v>12699</v>
      </c>
      <c r="AB684" s="663" t="s">
        <v>12699</v>
      </c>
    </row>
    <row r="685" spans="1:28" ht="24.75" hidden="1" customHeight="1">
      <c r="A685" s="662">
        <v>684</v>
      </c>
      <c r="B685" s="663" t="s">
        <v>13795</v>
      </c>
      <c r="C685" s="663">
        <v>971776070</v>
      </c>
      <c r="D685" s="664">
        <v>45634</v>
      </c>
      <c r="E685" s="665">
        <v>0.590150462961901</v>
      </c>
      <c r="F685" s="663" t="s">
        <v>14761</v>
      </c>
      <c r="G685" s="662">
        <v>1</v>
      </c>
      <c r="H685" s="663" t="s">
        <v>13679</v>
      </c>
      <c r="I685" s="666">
        <v>-380.37</v>
      </c>
      <c r="J685" s="666">
        <v>0</v>
      </c>
      <c r="K685" s="666">
        <v>0</v>
      </c>
      <c r="L685" s="666">
        <v>-380.37</v>
      </c>
      <c r="M685" s="663" t="s">
        <v>14785</v>
      </c>
      <c r="N685" s="663">
        <v>13910228351</v>
      </c>
      <c r="O685" s="663" t="s">
        <v>12699</v>
      </c>
      <c r="P685" s="663" t="s">
        <v>12699</v>
      </c>
      <c r="Q685" s="663" t="s">
        <v>12699</v>
      </c>
      <c r="R685" s="663" t="s">
        <v>12699</v>
      </c>
      <c r="S685" s="663" t="s">
        <v>12699</v>
      </c>
      <c r="T685" s="663" t="s">
        <v>12699</v>
      </c>
      <c r="U685" s="663" t="s">
        <v>12699</v>
      </c>
      <c r="V685" s="663" t="s">
        <v>12699</v>
      </c>
      <c r="W685" s="663" t="s">
        <v>12699</v>
      </c>
      <c r="X685" s="663" t="s">
        <v>12699</v>
      </c>
      <c r="Y685" s="663" t="s">
        <v>12699</v>
      </c>
      <c r="Z685" s="663" t="s">
        <v>12699</v>
      </c>
      <c r="AA685" s="663" t="s">
        <v>12699</v>
      </c>
      <c r="AB685" s="663" t="s">
        <v>12699</v>
      </c>
    </row>
    <row r="686" spans="1:28" ht="24.75" hidden="1" customHeight="1">
      <c r="A686" s="662">
        <v>685</v>
      </c>
      <c r="B686" s="663" t="s">
        <v>13795</v>
      </c>
      <c r="C686" s="663">
        <v>971715981</v>
      </c>
      <c r="D686" s="664">
        <v>45634</v>
      </c>
      <c r="E686" s="665">
        <v>0.496226851850224</v>
      </c>
      <c r="F686" s="663" t="s">
        <v>14761</v>
      </c>
      <c r="G686" s="662">
        <v>1</v>
      </c>
      <c r="H686" s="663" t="s">
        <v>13679</v>
      </c>
      <c r="I686" s="666">
        <v>-380.37</v>
      </c>
      <c r="J686" s="666">
        <v>0</v>
      </c>
      <c r="K686" s="666">
        <v>0</v>
      </c>
      <c r="L686" s="666">
        <v>-380.37</v>
      </c>
      <c r="M686" s="663" t="s">
        <v>14786</v>
      </c>
      <c r="N686" s="663">
        <v>13910228351</v>
      </c>
      <c r="O686" s="663" t="s">
        <v>12699</v>
      </c>
      <c r="P686" s="663" t="s">
        <v>12699</v>
      </c>
      <c r="Q686" s="663" t="s">
        <v>12699</v>
      </c>
      <c r="R686" s="663" t="s">
        <v>12699</v>
      </c>
      <c r="S686" s="663" t="s">
        <v>12699</v>
      </c>
      <c r="T686" s="663" t="s">
        <v>12699</v>
      </c>
      <c r="U686" s="663" t="s">
        <v>12699</v>
      </c>
      <c r="V686" s="663" t="s">
        <v>12699</v>
      </c>
      <c r="W686" s="663" t="s">
        <v>12699</v>
      </c>
      <c r="X686" s="663" t="s">
        <v>12699</v>
      </c>
      <c r="Y686" s="663" t="s">
        <v>12699</v>
      </c>
      <c r="Z686" s="663" t="s">
        <v>12699</v>
      </c>
      <c r="AA686" s="663" t="s">
        <v>12699</v>
      </c>
      <c r="AB686" s="663" t="s">
        <v>12699</v>
      </c>
    </row>
    <row r="687" spans="1:28" ht="24.75" hidden="1" customHeight="1">
      <c r="A687" s="662">
        <v>686</v>
      </c>
      <c r="B687" s="663" t="s">
        <v>13795</v>
      </c>
      <c r="C687" s="663">
        <v>971701787</v>
      </c>
      <c r="D687" s="664">
        <v>45634</v>
      </c>
      <c r="E687" s="665">
        <v>0.450509259258979</v>
      </c>
      <c r="F687" s="663" t="s">
        <v>14776</v>
      </c>
      <c r="G687" s="662">
        <v>1</v>
      </c>
      <c r="H687" s="663" t="s">
        <v>13679</v>
      </c>
      <c r="I687" s="666">
        <v>-491.97</v>
      </c>
      <c r="J687" s="666">
        <v>0</v>
      </c>
      <c r="K687" s="666">
        <v>0</v>
      </c>
      <c r="L687" s="666">
        <v>-491.97</v>
      </c>
      <c r="M687" s="663" t="s">
        <v>14787</v>
      </c>
      <c r="N687" s="663">
        <v>13910228351</v>
      </c>
      <c r="O687" s="663" t="s">
        <v>12699</v>
      </c>
      <c r="P687" s="663" t="s">
        <v>12699</v>
      </c>
      <c r="Q687" s="663" t="s">
        <v>12699</v>
      </c>
      <c r="R687" s="663" t="s">
        <v>12699</v>
      </c>
      <c r="S687" s="663" t="s">
        <v>12699</v>
      </c>
      <c r="T687" s="663" t="s">
        <v>12699</v>
      </c>
      <c r="U687" s="663" t="s">
        <v>12699</v>
      </c>
      <c r="V687" s="663" t="s">
        <v>12699</v>
      </c>
      <c r="W687" s="663" t="s">
        <v>12699</v>
      </c>
      <c r="X687" s="663" t="s">
        <v>12699</v>
      </c>
      <c r="Y687" s="663" t="s">
        <v>12699</v>
      </c>
      <c r="Z687" s="663" t="s">
        <v>12699</v>
      </c>
      <c r="AA687" s="663" t="s">
        <v>12699</v>
      </c>
      <c r="AB687" s="663" t="s">
        <v>12699</v>
      </c>
    </row>
    <row r="688" spans="1:28" ht="24.75" hidden="1" customHeight="1">
      <c r="A688" s="662">
        <v>687</v>
      </c>
      <c r="B688" s="663" t="s">
        <v>13795</v>
      </c>
      <c r="C688" s="663">
        <v>971692145</v>
      </c>
      <c r="D688" s="664">
        <v>45634</v>
      </c>
      <c r="E688" s="665">
        <v>0.373124999998254</v>
      </c>
      <c r="F688" s="663" t="s">
        <v>14761</v>
      </c>
      <c r="G688" s="662">
        <v>2</v>
      </c>
      <c r="H688" s="663" t="s">
        <v>13679</v>
      </c>
      <c r="I688" s="666">
        <v>-760.74</v>
      </c>
      <c r="J688" s="666">
        <v>0</v>
      </c>
      <c r="K688" s="666">
        <v>0</v>
      </c>
      <c r="L688" s="666">
        <v>-760.74</v>
      </c>
      <c r="M688" s="663" t="s">
        <v>14788</v>
      </c>
      <c r="N688" s="663">
        <v>13910228351</v>
      </c>
      <c r="O688" s="663" t="s">
        <v>12699</v>
      </c>
      <c r="P688" s="663" t="s">
        <v>12699</v>
      </c>
      <c r="Q688" s="663" t="s">
        <v>12699</v>
      </c>
      <c r="R688" s="663" t="s">
        <v>12699</v>
      </c>
      <c r="S688" s="663" t="s">
        <v>12699</v>
      </c>
      <c r="T688" s="663" t="s">
        <v>12699</v>
      </c>
      <c r="U688" s="663" t="s">
        <v>12699</v>
      </c>
      <c r="V688" s="663" t="s">
        <v>12699</v>
      </c>
      <c r="W688" s="663" t="s">
        <v>12699</v>
      </c>
      <c r="X688" s="663" t="s">
        <v>12699</v>
      </c>
      <c r="Y688" s="663" t="s">
        <v>12699</v>
      </c>
      <c r="Z688" s="663" t="s">
        <v>12699</v>
      </c>
      <c r="AA688" s="663" t="s">
        <v>12699</v>
      </c>
      <c r="AB688" s="663" t="s">
        <v>12699</v>
      </c>
    </row>
    <row r="689" spans="1:28" ht="24.75" hidden="1" customHeight="1">
      <c r="A689" s="662">
        <v>688</v>
      </c>
      <c r="B689" s="663" t="s">
        <v>13795</v>
      </c>
      <c r="C689" s="663">
        <v>971685286</v>
      </c>
      <c r="D689" s="664">
        <v>45634</v>
      </c>
      <c r="E689" s="665">
        <v>0.365231481482624</v>
      </c>
      <c r="F689" s="663" t="s">
        <v>14761</v>
      </c>
      <c r="G689" s="662">
        <v>1</v>
      </c>
      <c r="H689" s="663" t="s">
        <v>13679</v>
      </c>
      <c r="I689" s="666">
        <v>-380.37</v>
      </c>
      <c r="J689" s="666">
        <v>0</v>
      </c>
      <c r="K689" s="666">
        <v>0</v>
      </c>
      <c r="L689" s="666">
        <v>-380.37</v>
      </c>
      <c r="M689" s="663" t="s">
        <v>14789</v>
      </c>
      <c r="N689" s="663">
        <v>13910228351</v>
      </c>
      <c r="O689" s="663" t="s">
        <v>12699</v>
      </c>
      <c r="P689" s="663" t="s">
        <v>12699</v>
      </c>
      <c r="Q689" s="663" t="s">
        <v>12699</v>
      </c>
      <c r="R689" s="663" t="s">
        <v>12699</v>
      </c>
      <c r="S689" s="663" t="s">
        <v>12699</v>
      </c>
      <c r="T689" s="663" t="s">
        <v>12699</v>
      </c>
      <c r="U689" s="663" t="s">
        <v>12699</v>
      </c>
      <c r="V689" s="663" t="s">
        <v>12699</v>
      </c>
      <c r="W689" s="663" t="s">
        <v>12699</v>
      </c>
      <c r="X689" s="663" t="s">
        <v>12699</v>
      </c>
      <c r="Y689" s="663" t="s">
        <v>12699</v>
      </c>
      <c r="Z689" s="663" t="s">
        <v>12699</v>
      </c>
      <c r="AA689" s="663" t="s">
        <v>12699</v>
      </c>
      <c r="AB689" s="663" t="s">
        <v>12699</v>
      </c>
    </row>
    <row r="690" spans="1:28" ht="24.75" hidden="1" customHeight="1">
      <c r="A690" s="662">
        <v>689</v>
      </c>
      <c r="B690" s="663" t="s">
        <v>13795</v>
      </c>
      <c r="C690" s="663">
        <v>971683304</v>
      </c>
      <c r="D690" s="664">
        <v>45634</v>
      </c>
      <c r="E690" s="665">
        <v>0.362013888887304</v>
      </c>
      <c r="F690" s="663" t="s">
        <v>14761</v>
      </c>
      <c r="G690" s="662">
        <v>1</v>
      </c>
      <c r="H690" s="663" t="s">
        <v>13679</v>
      </c>
      <c r="I690" s="666">
        <v>-380.37</v>
      </c>
      <c r="J690" s="666">
        <v>0</v>
      </c>
      <c r="K690" s="666">
        <v>0</v>
      </c>
      <c r="L690" s="666">
        <v>-380.37</v>
      </c>
      <c r="M690" s="663" t="s">
        <v>14771</v>
      </c>
      <c r="N690" s="663">
        <v>13910228351</v>
      </c>
      <c r="O690" s="663" t="s">
        <v>12699</v>
      </c>
      <c r="P690" s="663" t="s">
        <v>12699</v>
      </c>
      <c r="Q690" s="663" t="s">
        <v>12699</v>
      </c>
      <c r="R690" s="663" t="s">
        <v>12699</v>
      </c>
      <c r="S690" s="663" t="s">
        <v>12699</v>
      </c>
      <c r="T690" s="663" t="s">
        <v>12699</v>
      </c>
      <c r="U690" s="663" t="s">
        <v>12699</v>
      </c>
      <c r="V690" s="663" t="s">
        <v>12699</v>
      </c>
      <c r="W690" s="663" t="s">
        <v>12699</v>
      </c>
      <c r="X690" s="663" t="s">
        <v>12699</v>
      </c>
      <c r="Y690" s="663" t="s">
        <v>12699</v>
      </c>
      <c r="Z690" s="663" t="s">
        <v>12699</v>
      </c>
      <c r="AA690" s="663" t="s">
        <v>12699</v>
      </c>
      <c r="AB690" s="663" t="s">
        <v>12699</v>
      </c>
    </row>
    <row r="691" spans="1:28" ht="24.75" hidden="1" customHeight="1">
      <c r="A691" s="662">
        <v>690</v>
      </c>
      <c r="B691" s="663" t="s">
        <v>13795</v>
      </c>
      <c r="C691" s="663">
        <v>971639381</v>
      </c>
      <c r="D691" s="664">
        <v>45633</v>
      </c>
      <c r="E691" s="665">
        <v>0.888449074074743</v>
      </c>
      <c r="F691" s="663" t="s">
        <v>14776</v>
      </c>
      <c r="G691" s="662">
        <v>3</v>
      </c>
      <c r="H691" s="663" t="s">
        <v>13679</v>
      </c>
      <c r="I691" s="666">
        <v>-1475.91</v>
      </c>
      <c r="J691" s="666">
        <v>0</v>
      </c>
      <c r="K691" s="666">
        <v>0</v>
      </c>
      <c r="L691" s="666" t="s">
        <v>14300</v>
      </c>
      <c r="M691" s="663" t="s">
        <v>14790</v>
      </c>
      <c r="N691" s="663">
        <v>13910228351</v>
      </c>
      <c r="O691" s="663" t="s">
        <v>12699</v>
      </c>
      <c r="P691" s="663" t="s">
        <v>12699</v>
      </c>
      <c r="Q691" s="663" t="s">
        <v>12699</v>
      </c>
      <c r="R691" s="663" t="s">
        <v>12699</v>
      </c>
      <c r="S691" s="663" t="s">
        <v>12699</v>
      </c>
      <c r="T691" s="663" t="s">
        <v>12699</v>
      </c>
      <c r="U691" s="663" t="s">
        <v>12699</v>
      </c>
      <c r="V691" s="663" t="s">
        <v>12699</v>
      </c>
      <c r="W691" s="663" t="s">
        <v>12699</v>
      </c>
      <c r="X691" s="663" t="s">
        <v>12699</v>
      </c>
      <c r="Y691" s="663" t="s">
        <v>12699</v>
      </c>
      <c r="Z691" s="663" t="s">
        <v>12699</v>
      </c>
      <c r="AA691" s="663" t="s">
        <v>12699</v>
      </c>
      <c r="AB691" s="663" t="s">
        <v>12699</v>
      </c>
    </row>
    <row r="692" spans="1:28" ht="24.75" hidden="1" customHeight="1">
      <c r="A692" s="662">
        <v>691</v>
      </c>
      <c r="B692" s="663" t="s">
        <v>13795</v>
      </c>
      <c r="C692" s="663">
        <v>971512428</v>
      </c>
      <c r="D692" s="664">
        <v>45633</v>
      </c>
      <c r="E692" s="665">
        <v>0.552627314813435</v>
      </c>
      <c r="F692" s="663" t="s">
        <v>14761</v>
      </c>
      <c r="G692" s="662">
        <v>1</v>
      </c>
      <c r="H692" s="663" t="s">
        <v>13679</v>
      </c>
      <c r="I692" s="666">
        <v>-380.37</v>
      </c>
      <c r="J692" s="666">
        <v>0</v>
      </c>
      <c r="K692" s="666">
        <v>0</v>
      </c>
      <c r="L692" s="666">
        <v>-380.37</v>
      </c>
      <c r="M692" s="663" t="s">
        <v>14771</v>
      </c>
      <c r="N692" s="663">
        <v>13910228351</v>
      </c>
      <c r="O692" s="663" t="s">
        <v>12699</v>
      </c>
      <c r="P692" s="663" t="s">
        <v>12699</v>
      </c>
      <c r="Q692" s="663" t="s">
        <v>12699</v>
      </c>
      <c r="R692" s="663" t="s">
        <v>12699</v>
      </c>
      <c r="S692" s="663" t="s">
        <v>12699</v>
      </c>
      <c r="T692" s="663" t="s">
        <v>12699</v>
      </c>
      <c r="U692" s="663" t="s">
        <v>12699</v>
      </c>
      <c r="V692" s="663" t="s">
        <v>12699</v>
      </c>
      <c r="W692" s="663" t="s">
        <v>12699</v>
      </c>
      <c r="X692" s="663" t="s">
        <v>12699</v>
      </c>
      <c r="Y692" s="663" t="s">
        <v>12699</v>
      </c>
      <c r="Z692" s="663" t="s">
        <v>12699</v>
      </c>
      <c r="AA692" s="663" t="s">
        <v>12699</v>
      </c>
      <c r="AB692" s="663" t="s">
        <v>12699</v>
      </c>
    </row>
    <row r="693" spans="1:28" ht="24.75" hidden="1" customHeight="1">
      <c r="A693" s="662">
        <v>692</v>
      </c>
      <c r="B693" s="663" t="s">
        <v>13795</v>
      </c>
      <c r="C693" s="663">
        <v>971460551</v>
      </c>
      <c r="D693" s="664">
        <v>45633</v>
      </c>
      <c r="E693" s="665">
        <v>0.438750000001164</v>
      </c>
      <c r="F693" s="663" t="s">
        <v>14766</v>
      </c>
      <c r="G693" s="662">
        <v>2</v>
      </c>
      <c r="H693" s="663" t="s">
        <v>13679</v>
      </c>
      <c r="I693" s="666">
        <v>-1464</v>
      </c>
      <c r="J693" s="666">
        <v>0</v>
      </c>
      <c r="K693" s="666">
        <v>0</v>
      </c>
      <c r="L693" s="666" t="s">
        <v>14300</v>
      </c>
      <c r="M693" s="663" t="s">
        <v>14791</v>
      </c>
      <c r="N693" s="663">
        <v>13910228351</v>
      </c>
      <c r="O693" s="663" t="s">
        <v>12699</v>
      </c>
      <c r="P693" s="663" t="s">
        <v>12699</v>
      </c>
      <c r="Q693" s="663" t="s">
        <v>12699</v>
      </c>
      <c r="R693" s="663" t="s">
        <v>12699</v>
      </c>
      <c r="S693" s="663" t="s">
        <v>12699</v>
      </c>
      <c r="T693" s="663" t="s">
        <v>12699</v>
      </c>
      <c r="U693" s="663" t="s">
        <v>12699</v>
      </c>
      <c r="V693" s="663" t="s">
        <v>12699</v>
      </c>
      <c r="W693" s="663" t="s">
        <v>12699</v>
      </c>
      <c r="X693" s="663" t="s">
        <v>12699</v>
      </c>
      <c r="Y693" s="663" t="s">
        <v>12699</v>
      </c>
      <c r="Z693" s="663" t="s">
        <v>12699</v>
      </c>
      <c r="AA693" s="663" t="s">
        <v>12699</v>
      </c>
      <c r="AB693" s="663" t="s">
        <v>12699</v>
      </c>
    </row>
    <row r="694" spans="1:28" ht="24.75" hidden="1" customHeight="1">
      <c r="A694" s="662">
        <v>693</v>
      </c>
      <c r="B694" s="663" t="s">
        <v>13795</v>
      </c>
      <c r="C694" s="663">
        <v>971415276</v>
      </c>
      <c r="D694" s="664">
        <v>45633</v>
      </c>
      <c r="E694" s="665">
        <v>0.340173611111823</v>
      </c>
      <c r="F694" s="663" t="s">
        <v>14766</v>
      </c>
      <c r="G694" s="662">
        <v>1</v>
      </c>
      <c r="H694" s="663" t="s">
        <v>13679</v>
      </c>
      <c r="I694" s="666">
        <v>-732</v>
      </c>
      <c r="J694" s="666">
        <v>0</v>
      </c>
      <c r="K694" s="666">
        <v>0</v>
      </c>
      <c r="L694" s="666">
        <v>-732</v>
      </c>
      <c r="M694" s="663" t="s">
        <v>14792</v>
      </c>
      <c r="N694" s="663">
        <v>13910228351</v>
      </c>
      <c r="O694" s="663" t="s">
        <v>12699</v>
      </c>
      <c r="P694" s="663" t="s">
        <v>12699</v>
      </c>
      <c r="Q694" s="663" t="s">
        <v>12699</v>
      </c>
      <c r="R694" s="663" t="s">
        <v>12699</v>
      </c>
      <c r="S694" s="663" t="s">
        <v>12699</v>
      </c>
      <c r="T694" s="663" t="s">
        <v>12699</v>
      </c>
      <c r="U694" s="663" t="s">
        <v>12699</v>
      </c>
      <c r="V694" s="663" t="s">
        <v>12699</v>
      </c>
      <c r="W694" s="663" t="s">
        <v>12699</v>
      </c>
      <c r="X694" s="663" t="s">
        <v>12699</v>
      </c>
      <c r="Y694" s="663" t="s">
        <v>12699</v>
      </c>
      <c r="Z694" s="663" t="s">
        <v>12699</v>
      </c>
      <c r="AA694" s="663" t="s">
        <v>12699</v>
      </c>
      <c r="AB694" s="663" t="s">
        <v>12699</v>
      </c>
    </row>
    <row r="695" spans="1:28" ht="24.75" hidden="1" customHeight="1">
      <c r="A695" s="662">
        <v>694</v>
      </c>
      <c r="B695" s="663" t="s">
        <v>13795</v>
      </c>
      <c r="C695" s="663">
        <v>971415242</v>
      </c>
      <c r="D695" s="664">
        <v>45633</v>
      </c>
      <c r="E695" s="665">
        <v>0.336030092592409</v>
      </c>
      <c r="F695" s="663" t="s">
        <v>14776</v>
      </c>
      <c r="G695" s="662">
        <v>3</v>
      </c>
      <c r="H695" s="663" t="s">
        <v>13679</v>
      </c>
      <c r="I695" s="666">
        <v>-1491</v>
      </c>
      <c r="J695" s="666">
        <v>0</v>
      </c>
      <c r="K695" s="666">
        <v>0</v>
      </c>
      <c r="L695" s="666" t="s">
        <v>14300</v>
      </c>
      <c r="M695" s="663" t="s">
        <v>14793</v>
      </c>
      <c r="N695" s="663">
        <v>13910228351</v>
      </c>
      <c r="O695" s="663" t="s">
        <v>12699</v>
      </c>
      <c r="P695" s="663" t="s">
        <v>12699</v>
      </c>
      <c r="Q695" s="663" t="s">
        <v>12699</v>
      </c>
      <c r="R695" s="663" t="s">
        <v>12699</v>
      </c>
      <c r="S695" s="663" t="s">
        <v>12699</v>
      </c>
      <c r="T695" s="663" t="s">
        <v>12699</v>
      </c>
      <c r="U695" s="663" t="s">
        <v>12699</v>
      </c>
      <c r="V695" s="663" t="s">
        <v>12699</v>
      </c>
      <c r="W695" s="663" t="s">
        <v>12699</v>
      </c>
      <c r="X695" s="663" t="s">
        <v>12699</v>
      </c>
      <c r="Y695" s="663" t="s">
        <v>12699</v>
      </c>
      <c r="Z695" s="663" t="s">
        <v>12699</v>
      </c>
      <c r="AA695" s="663" t="s">
        <v>12699</v>
      </c>
      <c r="AB695" s="663" t="s">
        <v>12699</v>
      </c>
    </row>
    <row r="696" spans="1:28" ht="24.75" hidden="1" customHeight="1">
      <c r="A696" s="662">
        <v>695</v>
      </c>
      <c r="B696" s="663" t="s">
        <v>13795</v>
      </c>
      <c r="C696" s="663">
        <v>971327624</v>
      </c>
      <c r="D696" s="664">
        <v>45632</v>
      </c>
      <c r="E696" s="665">
        <v>0.81600694444569</v>
      </c>
      <c r="F696" s="663" t="s">
        <v>14794</v>
      </c>
      <c r="G696" s="662">
        <v>1</v>
      </c>
      <c r="H696" s="663" t="s">
        <v>13679</v>
      </c>
      <c r="I696" s="666">
        <v>-525</v>
      </c>
      <c r="J696" s="666">
        <v>0</v>
      </c>
      <c r="K696" s="666">
        <v>0</v>
      </c>
      <c r="L696" s="666">
        <v>-525</v>
      </c>
      <c r="M696" s="663" t="s">
        <v>14795</v>
      </c>
      <c r="N696" s="663">
        <v>13910228351</v>
      </c>
      <c r="O696" s="663" t="s">
        <v>12699</v>
      </c>
      <c r="P696" s="663" t="s">
        <v>12699</v>
      </c>
      <c r="Q696" s="663" t="s">
        <v>12699</v>
      </c>
      <c r="R696" s="663" t="s">
        <v>12699</v>
      </c>
      <c r="S696" s="663" t="s">
        <v>12699</v>
      </c>
      <c r="T696" s="663" t="s">
        <v>12699</v>
      </c>
      <c r="U696" s="663" t="s">
        <v>12699</v>
      </c>
      <c r="V696" s="663" t="s">
        <v>12699</v>
      </c>
      <c r="W696" s="663" t="s">
        <v>12699</v>
      </c>
      <c r="X696" s="663" t="s">
        <v>12699</v>
      </c>
      <c r="Y696" s="663" t="s">
        <v>12699</v>
      </c>
      <c r="Z696" s="663" t="s">
        <v>12699</v>
      </c>
      <c r="AA696" s="663" t="s">
        <v>12699</v>
      </c>
      <c r="AB696" s="663" t="s">
        <v>12699</v>
      </c>
    </row>
    <row r="697" spans="1:28" ht="24.75" hidden="1" customHeight="1">
      <c r="A697" s="662">
        <v>696</v>
      </c>
      <c r="B697" s="663" t="s">
        <v>13795</v>
      </c>
      <c r="C697" s="663">
        <v>971328107</v>
      </c>
      <c r="D697" s="664">
        <v>45632</v>
      </c>
      <c r="E697" s="665">
        <v>0.769664351850224</v>
      </c>
      <c r="F697" s="663" t="s">
        <v>14761</v>
      </c>
      <c r="G697" s="662">
        <v>1</v>
      </c>
      <c r="H697" s="663" t="s">
        <v>13679</v>
      </c>
      <c r="I697" s="666">
        <v>-384</v>
      </c>
      <c r="J697" s="666">
        <v>0</v>
      </c>
      <c r="K697" s="666">
        <v>0</v>
      </c>
      <c r="L697" s="666">
        <v>-384</v>
      </c>
      <c r="M697" s="663" t="s">
        <v>14796</v>
      </c>
      <c r="N697" s="663">
        <v>13910228351</v>
      </c>
      <c r="O697" s="663" t="s">
        <v>12699</v>
      </c>
      <c r="P697" s="663" t="s">
        <v>12699</v>
      </c>
      <c r="Q697" s="663" t="s">
        <v>12699</v>
      </c>
      <c r="R697" s="663" t="s">
        <v>12699</v>
      </c>
      <c r="S697" s="663" t="s">
        <v>12699</v>
      </c>
      <c r="T697" s="663" t="s">
        <v>12699</v>
      </c>
      <c r="U697" s="663" t="s">
        <v>12699</v>
      </c>
      <c r="V697" s="663" t="s">
        <v>12699</v>
      </c>
      <c r="W697" s="663" t="s">
        <v>12699</v>
      </c>
      <c r="X697" s="663" t="s">
        <v>12699</v>
      </c>
      <c r="Y697" s="663" t="s">
        <v>12699</v>
      </c>
      <c r="Z697" s="663" t="s">
        <v>12699</v>
      </c>
      <c r="AA697" s="663" t="s">
        <v>12699</v>
      </c>
      <c r="AB697" s="663" t="s">
        <v>12699</v>
      </c>
    </row>
    <row r="698" spans="1:28" ht="24.75" hidden="1" customHeight="1">
      <c r="A698" s="662">
        <v>697</v>
      </c>
      <c r="B698" s="663" t="s">
        <v>13795</v>
      </c>
      <c r="C698" s="663">
        <v>971281170</v>
      </c>
      <c r="D698" s="664">
        <v>45632</v>
      </c>
      <c r="E698" s="665">
        <v>0.665833333332557</v>
      </c>
      <c r="F698" s="663" t="s">
        <v>14766</v>
      </c>
      <c r="G698" s="662">
        <v>6</v>
      </c>
      <c r="H698" s="663" t="s">
        <v>13700</v>
      </c>
      <c r="I698" s="666">
        <v>-4392</v>
      </c>
      <c r="J698" s="666">
        <v>0</v>
      </c>
      <c r="K698" s="666">
        <v>0</v>
      </c>
      <c r="L698" s="666">
        <v>0</v>
      </c>
      <c r="M698" s="663" t="s">
        <v>14797</v>
      </c>
      <c r="N698" s="663">
        <v>13910228351</v>
      </c>
      <c r="O698" s="663" t="s">
        <v>12699</v>
      </c>
      <c r="P698" s="663" t="s">
        <v>12699</v>
      </c>
      <c r="Q698" s="663" t="s">
        <v>12699</v>
      </c>
      <c r="R698" s="663" t="s">
        <v>12699</v>
      </c>
      <c r="S698" s="663" t="s">
        <v>12699</v>
      </c>
      <c r="T698" s="663" t="s">
        <v>12699</v>
      </c>
      <c r="U698" s="663" t="s">
        <v>12699</v>
      </c>
      <c r="V698" s="663" t="s">
        <v>12699</v>
      </c>
      <c r="W698" s="663" t="s">
        <v>12699</v>
      </c>
      <c r="X698" s="663" t="s">
        <v>12699</v>
      </c>
      <c r="Y698" s="663" t="s">
        <v>12699</v>
      </c>
      <c r="Z698" s="663" t="s">
        <v>12699</v>
      </c>
      <c r="AA698" s="663" t="s">
        <v>12699</v>
      </c>
      <c r="AB698" s="663" t="s">
        <v>12699</v>
      </c>
    </row>
    <row r="699" spans="1:28" ht="24.75" hidden="1" customHeight="1">
      <c r="A699" s="662">
        <v>698</v>
      </c>
      <c r="B699" s="663" t="s">
        <v>13795</v>
      </c>
      <c r="C699" s="663">
        <v>971240812</v>
      </c>
      <c r="D699" s="664">
        <v>45632</v>
      </c>
      <c r="E699" s="665">
        <v>0.569027777779411</v>
      </c>
      <c r="F699" s="663" t="s">
        <v>14766</v>
      </c>
      <c r="G699" s="662">
        <v>2</v>
      </c>
      <c r="H699" s="663" t="s">
        <v>13700</v>
      </c>
      <c r="I699" s="666">
        <v>-1464</v>
      </c>
      <c r="J699" s="666">
        <v>0</v>
      </c>
      <c r="K699" s="666">
        <v>0</v>
      </c>
      <c r="L699" s="666">
        <v>0</v>
      </c>
      <c r="M699" s="663" t="s">
        <v>14783</v>
      </c>
      <c r="N699" s="663">
        <v>13910228351</v>
      </c>
      <c r="O699" s="663" t="s">
        <v>12699</v>
      </c>
      <c r="P699" s="663" t="s">
        <v>12699</v>
      </c>
      <c r="Q699" s="663" t="s">
        <v>12699</v>
      </c>
      <c r="R699" s="663" t="s">
        <v>12699</v>
      </c>
      <c r="S699" s="663" t="s">
        <v>12699</v>
      </c>
      <c r="T699" s="663" t="s">
        <v>12699</v>
      </c>
      <c r="U699" s="663" t="s">
        <v>12699</v>
      </c>
      <c r="V699" s="663" t="s">
        <v>12699</v>
      </c>
      <c r="W699" s="663" t="s">
        <v>12699</v>
      </c>
      <c r="X699" s="663" t="s">
        <v>12699</v>
      </c>
      <c r="Y699" s="663" t="s">
        <v>12699</v>
      </c>
      <c r="Z699" s="663" t="s">
        <v>12699</v>
      </c>
      <c r="AA699" s="663" t="s">
        <v>12699</v>
      </c>
      <c r="AB699" s="663" t="s">
        <v>12699</v>
      </c>
    </row>
    <row r="700" spans="1:28" ht="24.75" hidden="1" customHeight="1">
      <c r="A700" s="662">
        <v>699</v>
      </c>
      <c r="B700" s="663" t="s">
        <v>13795</v>
      </c>
      <c r="C700" s="663">
        <v>971244452</v>
      </c>
      <c r="D700" s="664">
        <v>45632</v>
      </c>
      <c r="E700" s="665">
        <v>0.556909722221462</v>
      </c>
      <c r="F700" s="663" t="s">
        <v>14798</v>
      </c>
      <c r="G700" s="662">
        <v>2</v>
      </c>
      <c r="H700" s="663" t="s">
        <v>13679</v>
      </c>
      <c r="I700" s="666">
        <v>-674</v>
      </c>
      <c r="J700" s="666">
        <v>0</v>
      </c>
      <c r="K700" s="666">
        <v>0</v>
      </c>
      <c r="L700" s="666">
        <v>-674</v>
      </c>
      <c r="M700" s="663" t="s">
        <v>14799</v>
      </c>
      <c r="N700" s="663">
        <v>13910228351</v>
      </c>
      <c r="O700" s="663" t="s">
        <v>12699</v>
      </c>
      <c r="P700" s="663" t="s">
        <v>12699</v>
      </c>
      <c r="Q700" s="663" t="s">
        <v>12699</v>
      </c>
      <c r="R700" s="663" t="s">
        <v>12699</v>
      </c>
      <c r="S700" s="663" t="s">
        <v>12699</v>
      </c>
      <c r="T700" s="663" t="s">
        <v>12699</v>
      </c>
      <c r="U700" s="663" t="s">
        <v>12699</v>
      </c>
      <c r="V700" s="663" t="s">
        <v>12699</v>
      </c>
      <c r="W700" s="663" t="s">
        <v>12699</v>
      </c>
      <c r="X700" s="663" t="s">
        <v>12699</v>
      </c>
      <c r="Y700" s="663" t="s">
        <v>12699</v>
      </c>
      <c r="Z700" s="663" t="s">
        <v>12699</v>
      </c>
      <c r="AA700" s="663" t="s">
        <v>12699</v>
      </c>
      <c r="AB700" s="663" t="s">
        <v>12699</v>
      </c>
    </row>
    <row r="701" spans="1:28" ht="24.75" hidden="1" customHeight="1">
      <c r="A701" s="662">
        <v>700</v>
      </c>
      <c r="B701" s="663" t="s">
        <v>13795</v>
      </c>
      <c r="C701" s="663">
        <v>971201834</v>
      </c>
      <c r="D701" s="664">
        <v>45632</v>
      </c>
      <c r="E701" s="665">
        <v>0.464305555557076</v>
      </c>
      <c r="F701" s="663" t="s">
        <v>14776</v>
      </c>
      <c r="G701" s="662">
        <v>1</v>
      </c>
      <c r="H701" s="663" t="s">
        <v>13679</v>
      </c>
      <c r="I701" s="666">
        <v>-497</v>
      </c>
      <c r="J701" s="666">
        <v>0</v>
      </c>
      <c r="K701" s="666">
        <v>0</v>
      </c>
      <c r="L701" s="666">
        <v>-497</v>
      </c>
      <c r="M701" s="663" t="s">
        <v>14800</v>
      </c>
      <c r="N701" s="663">
        <v>13910228351</v>
      </c>
      <c r="O701" s="663" t="s">
        <v>12699</v>
      </c>
      <c r="P701" s="663" t="s">
        <v>12699</v>
      </c>
      <c r="Q701" s="663" t="s">
        <v>12699</v>
      </c>
      <c r="R701" s="663" t="s">
        <v>12699</v>
      </c>
      <c r="S701" s="663" t="s">
        <v>12699</v>
      </c>
      <c r="T701" s="663" t="s">
        <v>12699</v>
      </c>
      <c r="U701" s="663" t="s">
        <v>12699</v>
      </c>
      <c r="V701" s="663" t="s">
        <v>12699</v>
      </c>
      <c r="W701" s="663" t="s">
        <v>12699</v>
      </c>
      <c r="X701" s="663" t="s">
        <v>12699</v>
      </c>
      <c r="Y701" s="663" t="s">
        <v>12699</v>
      </c>
      <c r="Z701" s="663" t="s">
        <v>12699</v>
      </c>
      <c r="AA701" s="663" t="s">
        <v>12699</v>
      </c>
      <c r="AB701" s="663" t="s">
        <v>12699</v>
      </c>
    </row>
    <row r="702" spans="1:28" ht="24.75" hidden="1" customHeight="1">
      <c r="A702" s="662">
        <v>701</v>
      </c>
      <c r="B702" s="663" t="s">
        <v>13795</v>
      </c>
      <c r="C702" s="663">
        <v>971202681</v>
      </c>
      <c r="D702" s="664">
        <v>45632</v>
      </c>
      <c r="E702" s="665">
        <v>0.460370370368764</v>
      </c>
      <c r="F702" s="663" t="s">
        <v>14801</v>
      </c>
      <c r="G702" s="662">
        <v>1</v>
      </c>
      <c r="H702" s="663" t="s">
        <v>13679</v>
      </c>
      <c r="I702" s="666">
        <v>-403</v>
      </c>
      <c r="J702" s="666">
        <v>0</v>
      </c>
      <c r="K702" s="666">
        <v>0</v>
      </c>
      <c r="L702" s="666">
        <v>-403</v>
      </c>
      <c r="M702" s="663" t="s">
        <v>14800</v>
      </c>
      <c r="N702" s="663">
        <v>13910228351</v>
      </c>
      <c r="O702" s="663" t="s">
        <v>12699</v>
      </c>
      <c r="P702" s="663" t="s">
        <v>12699</v>
      </c>
      <c r="Q702" s="663" t="s">
        <v>12699</v>
      </c>
      <c r="R702" s="663" t="s">
        <v>12699</v>
      </c>
      <c r="S702" s="663" t="s">
        <v>12699</v>
      </c>
      <c r="T702" s="663" t="s">
        <v>12699</v>
      </c>
      <c r="U702" s="663" t="s">
        <v>12699</v>
      </c>
      <c r="V702" s="663" t="s">
        <v>12699</v>
      </c>
      <c r="W702" s="663" t="s">
        <v>12699</v>
      </c>
      <c r="X702" s="663" t="s">
        <v>12699</v>
      </c>
      <c r="Y702" s="663" t="s">
        <v>12699</v>
      </c>
      <c r="Z702" s="663" t="s">
        <v>12699</v>
      </c>
      <c r="AA702" s="663" t="s">
        <v>12699</v>
      </c>
      <c r="AB702" s="663" t="s">
        <v>12699</v>
      </c>
    </row>
    <row r="703" spans="1:28" ht="24.75" hidden="1" customHeight="1">
      <c r="A703" s="662">
        <v>702</v>
      </c>
      <c r="B703" s="663" t="s">
        <v>13795</v>
      </c>
      <c r="C703" s="663">
        <v>971177949</v>
      </c>
      <c r="D703" s="664">
        <v>45632</v>
      </c>
      <c r="E703" s="665">
        <v>0.418715277777665</v>
      </c>
      <c r="F703" s="663" t="s">
        <v>14802</v>
      </c>
      <c r="G703" s="662">
        <v>2</v>
      </c>
      <c r="H703" s="663" t="s">
        <v>13679</v>
      </c>
      <c r="I703" s="666">
        <v>-750</v>
      </c>
      <c r="J703" s="666">
        <v>0</v>
      </c>
      <c r="K703" s="666">
        <v>0</v>
      </c>
      <c r="L703" s="666">
        <v>-750</v>
      </c>
      <c r="M703" s="663" t="s">
        <v>14788</v>
      </c>
      <c r="N703" s="663">
        <v>13910228351</v>
      </c>
      <c r="O703" s="663" t="s">
        <v>12699</v>
      </c>
      <c r="P703" s="663" t="s">
        <v>12699</v>
      </c>
      <c r="Q703" s="663" t="s">
        <v>12699</v>
      </c>
      <c r="R703" s="663" t="s">
        <v>12699</v>
      </c>
      <c r="S703" s="663" t="s">
        <v>12699</v>
      </c>
      <c r="T703" s="663" t="s">
        <v>12699</v>
      </c>
      <c r="U703" s="663" t="s">
        <v>12699</v>
      </c>
      <c r="V703" s="663" t="s">
        <v>12699</v>
      </c>
      <c r="W703" s="663" t="s">
        <v>12699</v>
      </c>
      <c r="X703" s="663" t="s">
        <v>12699</v>
      </c>
      <c r="Y703" s="663" t="s">
        <v>12699</v>
      </c>
      <c r="Z703" s="663" t="s">
        <v>12699</v>
      </c>
      <c r="AA703" s="663" t="s">
        <v>12699</v>
      </c>
      <c r="AB703" s="663" t="s">
        <v>12699</v>
      </c>
    </row>
    <row r="704" spans="1:28" ht="24.75" hidden="1" customHeight="1">
      <c r="A704" s="662">
        <v>703</v>
      </c>
      <c r="B704" s="663" t="s">
        <v>13795</v>
      </c>
      <c r="C704" s="663">
        <v>971178877</v>
      </c>
      <c r="D704" s="664">
        <v>45632</v>
      </c>
      <c r="E704" s="665">
        <v>0.416180555555911</v>
      </c>
      <c r="F704" s="663" t="s">
        <v>14802</v>
      </c>
      <c r="G704" s="662">
        <v>1</v>
      </c>
      <c r="H704" s="663" t="s">
        <v>13679</v>
      </c>
      <c r="I704" s="666">
        <v>-375</v>
      </c>
      <c r="J704" s="666">
        <v>0</v>
      </c>
      <c r="K704" s="666">
        <v>0</v>
      </c>
      <c r="L704" s="666">
        <v>-375</v>
      </c>
      <c r="M704" s="663" t="s">
        <v>14803</v>
      </c>
      <c r="N704" s="663">
        <v>13910228351</v>
      </c>
      <c r="O704" s="663" t="s">
        <v>12699</v>
      </c>
      <c r="P704" s="663" t="s">
        <v>12699</v>
      </c>
      <c r="Q704" s="663" t="s">
        <v>12699</v>
      </c>
      <c r="R704" s="663" t="s">
        <v>12699</v>
      </c>
      <c r="S704" s="663" t="s">
        <v>12699</v>
      </c>
      <c r="T704" s="663" t="s">
        <v>12699</v>
      </c>
      <c r="U704" s="663" t="s">
        <v>12699</v>
      </c>
      <c r="V704" s="663" t="s">
        <v>12699</v>
      </c>
      <c r="W704" s="663" t="s">
        <v>12699</v>
      </c>
      <c r="X704" s="663" t="s">
        <v>12699</v>
      </c>
      <c r="Y704" s="663" t="s">
        <v>12699</v>
      </c>
      <c r="Z704" s="663" t="s">
        <v>12699</v>
      </c>
      <c r="AA704" s="663" t="s">
        <v>12699</v>
      </c>
      <c r="AB704" s="663" t="s">
        <v>12699</v>
      </c>
    </row>
    <row r="705" spans="1:28" ht="24.75" hidden="1" customHeight="1">
      <c r="A705" s="662">
        <v>704</v>
      </c>
      <c r="B705" s="663" t="s">
        <v>13795</v>
      </c>
      <c r="C705" s="663">
        <v>971176824</v>
      </c>
      <c r="D705" s="664">
        <v>45632</v>
      </c>
      <c r="E705" s="665">
        <v>0.402592592592555</v>
      </c>
      <c r="F705" s="663" t="s">
        <v>14673</v>
      </c>
      <c r="G705" s="662">
        <v>3</v>
      </c>
      <c r="H705" s="663" t="s">
        <v>13679</v>
      </c>
      <c r="I705" s="666">
        <v>-210</v>
      </c>
      <c r="J705" s="666">
        <v>0</v>
      </c>
      <c r="K705" s="666">
        <v>0</v>
      </c>
      <c r="L705" s="666">
        <v>-210</v>
      </c>
      <c r="M705" s="663" t="s">
        <v>14804</v>
      </c>
      <c r="N705" s="663">
        <v>13910228351</v>
      </c>
      <c r="O705" s="663" t="s">
        <v>12699</v>
      </c>
      <c r="P705" s="663" t="s">
        <v>12699</v>
      </c>
      <c r="Q705" s="663" t="s">
        <v>12699</v>
      </c>
      <c r="R705" s="663" t="s">
        <v>12699</v>
      </c>
      <c r="S705" s="663" t="s">
        <v>12699</v>
      </c>
      <c r="T705" s="663" t="s">
        <v>12699</v>
      </c>
      <c r="U705" s="663" t="s">
        <v>12699</v>
      </c>
      <c r="V705" s="663" t="s">
        <v>12699</v>
      </c>
      <c r="W705" s="663" t="s">
        <v>12699</v>
      </c>
      <c r="X705" s="663" t="s">
        <v>12699</v>
      </c>
      <c r="Y705" s="663" t="s">
        <v>12699</v>
      </c>
      <c r="Z705" s="663" t="s">
        <v>12699</v>
      </c>
      <c r="AA705" s="663" t="s">
        <v>12699</v>
      </c>
      <c r="AB705" s="663" t="s">
        <v>12699</v>
      </c>
    </row>
    <row r="706" spans="1:28" ht="24.75" hidden="1" customHeight="1">
      <c r="A706" s="662">
        <v>705</v>
      </c>
      <c r="B706" s="663" t="s">
        <v>13795</v>
      </c>
      <c r="C706" s="663">
        <v>971175873</v>
      </c>
      <c r="D706" s="664">
        <v>45632</v>
      </c>
      <c r="E706" s="665">
        <v>0.402361111111532</v>
      </c>
      <c r="F706" s="663" t="s">
        <v>14673</v>
      </c>
      <c r="G706" s="662">
        <v>3</v>
      </c>
      <c r="H706" s="663" t="s">
        <v>13700</v>
      </c>
      <c r="I706" s="666">
        <v>-210</v>
      </c>
      <c r="J706" s="666">
        <v>0</v>
      </c>
      <c r="K706" s="666">
        <v>0</v>
      </c>
      <c r="L706" s="666">
        <v>0</v>
      </c>
      <c r="M706" s="663" t="s">
        <v>14804</v>
      </c>
      <c r="N706" s="663">
        <v>13910228351</v>
      </c>
      <c r="O706" s="663" t="s">
        <v>12699</v>
      </c>
      <c r="P706" s="663" t="s">
        <v>12699</v>
      </c>
      <c r="Q706" s="663" t="s">
        <v>12699</v>
      </c>
      <c r="R706" s="663" t="s">
        <v>12699</v>
      </c>
      <c r="S706" s="663" t="s">
        <v>12699</v>
      </c>
      <c r="T706" s="663" t="s">
        <v>12699</v>
      </c>
      <c r="U706" s="663" t="s">
        <v>12699</v>
      </c>
      <c r="V706" s="663" t="s">
        <v>12699</v>
      </c>
      <c r="W706" s="663" t="s">
        <v>12699</v>
      </c>
      <c r="X706" s="663" t="s">
        <v>12699</v>
      </c>
      <c r="Y706" s="663" t="s">
        <v>12699</v>
      </c>
      <c r="Z706" s="663" t="s">
        <v>12699</v>
      </c>
      <c r="AA706" s="663" t="s">
        <v>12699</v>
      </c>
      <c r="AB706" s="663" t="s">
        <v>12699</v>
      </c>
    </row>
    <row r="707" spans="1:28" ht="24.75" hidden="1" customHeight="1">
      <c r="A707" s="662">
        <v>706</v>
      </c>
      <c r="B707" s="663" t="s">
        <v>13795</v>
      </c>
      <c r="C707" s="663">
        <v>971106598</v>
      </c>
      <c r="D707" s="664">
        <v>45631</v>
      </c>
      <c r="E707" s="665">
        <v>0.877546296294895</v>
      </c>
      <c r="F707" s="663" t="s">
        <v>14801</v>
      </c>
      <c r="G707" s="662">
        <v>1</v>
      </c>
      <c r="H707" s="663" t="s">
        <v>13679</v>
      </c>
      <c r="I707" s="666">
        <v>-403</v>
      </c>
      <c r="J707" s="666">
        <v>0</v>
      </c>
      <c r="K707" s="666">
        <v>0</v>
      </c>
      <c r="L707" s="666">
        <v>-403</v>
      </c>
      <c r="M707" s="663" t="s">
        <v>14805</v>
      </c>
      <c r="N707" s="663">
        <v>13910228351</v>
      </c>
      <c r="O707" s="663" t="s">
        <v>12699</v>
      </c>
      <c r="P707" s="663" t="s">
        <v>12699</v>
      </c>
      <c r="Q707" s="663" t="s">
        <v>12699</v>
      </c>
      <c r="R707" s="663" t="s">
        <v>12699</v>
      </c>
      <c r="S707" s="663" t="s">
        <v>12699</v>
      </c>
      <c r="T707" s="663" t="s">
        <v>12699</v>
      </c>
      <c r="U707" s="663" t="s">
        <v>12699</v>
      </c>
      <c r="V707" s="663" t="s">
        <v>12699</v>
      </c>
      <c r="W707" s="663" t="s">
        <v>12699</v>
      </c>
      <c r="X707" s="663" t="s">
        <v>12699</v>
      </c>
      <c r="Y707" s="663" t="s">
        <v>12699</v>
      </c>
      <c r="Z707" s="663" t="s">
        <v>12699</v>
      </c>
      <c r="AA707" s="663" t="s">
        <v>12699</v>
      </c>
      <c r="AB707" s="663" t="s">
        <v>12699</v>
      </c>
    </row>
    <row r="708" spans="1:28" ht="24.75" hidden="1" customHeight="1">
      <c r="A708" s="662">
        <v>707</v>
      </c>
      <c r="B708" s="663" t="s">
        <v>13795</v>
      </c>
      <c r="C708" s="663">
        <v>971108479</v>
      </c>
      <c r="D708" s="664">
        <v>45631</v>
      </c>
      <c r="E708" s="665">
        <v>0.876886574074888</v>
      </c>
      <c r="F708" s="663" t="s">
        <v>14798</v>
      </c>
      <c r="G708" s="662">
        <v>1</v>
      </c>
      <c r="H708" s="663" t="s">
        <v>13679</v>
      </c>
      <c r="I708" s="666">
        <v>-337</v>
      </c>
      <c r="J708" s="666">
        <v>0</v>
      </c>
      <c r="K708" s="666">
        <v>0</v>
      </c>
      <c r="L708" s="666">
        <v>-337</v>
      </c>
      <c r="M708" s="663" t="s">
        <v>14805</v>
      </c>
      <c r="N708" s="663">
        <v>13910228351</v>
      </c>
      <c r="O708" s="663" t="s">
        <v>12699</v>
      </c>
      <c r="P708" s="663" t="s">
        <v>12699</v>
      </c>
      <c r="Q708" s="663" t="s">
        <v>12699</v>
      </c>
      <c r="R708" s="663" t="s">
        <v>12699</v>
      </c>
      <c r="S708" s="663" t="s">
        <v>12699</v>
      </c>
      <c r="T708" s="663" t="s">
        <v>12699</v>
      </c>
      <c r="U708" s="663" t="s">
        <v>12699</v>
      </c>
      <c r="V708" s="663" t="s">
        <v>12699</v>
      </c>
      <c r="W708" s="663" t="s">
        <v>12699</v>
      </c>
      <c r="X708" s="663" t="s">
        <v>12699</v>
      </c>
      <c r="Y708" s="663" t="s">
        <v>12699</v>
      </c>
      <c r="Z708" s="663" t="s">
        <v>12699</v>
      </c>
      <c r="AA708" s="663" t="s">
        <v>12699</v>
      </c>
      <c r="AB708" s="663" t="s">
        <v>12699</v>
      </c>
    </row>
    <row r="709" spans="1:28" ht="24.75" hidden="1" customHeight="1">
      <c r="A709" s="662">
        <v>708</v>
      </c>
      <c r="B709" s="663" t="s">
        <v>13795</v>
      </c>
      <c r="C709" s="663">
        <v>971006514</v>
      </c>
      <c r="D709" s="664">
        <v>45631</v>
      </c>
      <c r="E709" s="665">
        <v>0.504918981481751</v>
      </c>
      <c r="F709" s="663" t="s">
        <v>14802</v>
      </c>
      <c r="G709" s="662">
        <v>1</v>
      </c>
      <c r="H709" s="663" t="s">
        <v>13679</v>
      </c>
      <c r="I709" s="666">
        <v>-375</v>
      </c>
      <c r="J709" s="666">
        <v>0</v>
      </c>
      <c r="K709" s="666">
        <v>0</v>
      </c>
      <c r="L709" s="666">
        <v>-375</v>
      </c>
      <c r="M709" s="663" t="s">
        <v>14788</v>
      </c>
      <c r="N709" s="663">
        <v>13910228351</v>
      </c>
      <c r="O709" s="663" t="s">
        <v>12699</v>
      </c>
      <c r="P709" s="663" t="s">
        <v>12699</v>
      </c>
      <c r="Q709" s="663" t="s">
        <v>12699</v>
      </c>
      <c r="R709" s="663" t="s">
        <v>12699</v>
      </c>
      <c r="S709" s="663" t="s">
        <v>12699</v>
      </c>
      <c r="T709" s="663" t="s">
        <v>12699</v>
      </c>
      <c r="U709" s="663" t="s">
        <v>12699</v>
      </c>
      <c r="V709" s="663" t="s">
        <v>12699</v>
      </c>
      <c r="W709" s="663" t="s">
        <v>12699</v>
      </c>
      <c r="X709" s="663" t="s">
        <v>12699</v>
      </c>
      <c r="Y709" s="663" t="s">
        <v>12699</v>
      </c>
      <c r="Z709" s="663" t="s">
        <v>12699</v>
      </c>
      <c r="AA709" s="663" t="s">
        <v>12699</v>
      </c>
      <c r="AB709" s="663" t="s">
        <v>12699</v>
      </c>
    </row>
    <row r="710" spans="1:28" ht="24.75" hidden="1" customHeight="1">
      <c r="A710" s="662">
        <v>709</v>
      </c>
      <c r="B710" s="663" t="s">
        <v>13795</v>
      </c>
      <c r="C710" s="663">
        <v>971007505</v>
      </c>
      <c r="D710" s="664">
        <v>45631</v>
      </c>
      <c r="E710" s="665">
        <v>0.504386574073578</v>
      </c>
      <c r="F710" s="663" t="s">
        <v>14798</v>
      </c>
      <c r="G710" s="662">
        <v>1</v>
      </c>
      <c r="H710" s="663" t="s">
        <v>13679</v>
      </c>
      <c r="I710" s="666">
        <v>-337</v>
      </c>
      <c r="J710" s="666">
        <v>0</v>
      </c>
      <c r="K710" s="666">
        <v>0</v>
      </c>
      <c r="L710" s="666">
        <v>-337</v>
      </c>
      <c r="M710" s="663" t="s">
        <v>14788</v>
      </c>
      <c r="N710" s="663">
        <v>13910228351</v>
      </c>
      <c r="O710" s="663" t="s">
        <v>12699</v>
      </c>
      <c r="P710" s="663" t="s">
        <v>12699</v>
      </c>
      <c r="Q710" s="663" t="s">
        <v>12699</v>
      </c>
      <c r="R710" s="663" t="s">
        <v>12699</v>
      </c>
      <c r="S710" s="663" t="s">
        <v>12699</v>
      </c>
      <c r="T710" s="663" t="s">
        <v>12699</v>
      </c>
      <c r="U710" s="663" t="s">
        <v>12699</v>
      </c>
      <c r="V710" s="663" t="s">
        <v>12699</v>
      </c>
      <c r="W710" s="663" t="s">
        <v>12699</v>
      </c>
      <c r="X710" s="663" t="s">
        <v>12699</v>
      </c>
      <c r="Y710" s="663" t="s">
        <v>12699</v>
      </c>
      <c r="Z710" s="663" t="s">
        <v>12699</v>
      </c>
      <c r="AA710" s="663" t="s">
        <v>12699</v>
      </c>
      <c r="AB710" s="663" t="s">
        <v>12699</v>
      </c>
    </row>
    <row r="711" spans="1:28" ht="24.75" hidden="1" customHeight="1">
      <c r="A711" s="662">
        <v>710</v>
      </c>
      <c r="B711" s="663" t="s">
        <v>13795</v>
      </c>
      <c r="C711" s="663">
        <v>970946290</v>
      </c>
      <c r="D711" s="664">
        <v>45631</v>
      </c>
      <c r="E711" s="665">
        <v>0.349629629628908</v>
      </c>
      <c r="F711" s="663" t="s">
        <v>14806</v>
      </c>
      <c r="G711" s="662">
        <v>1</v>
      </c>
      <c r="H711" s="663" t="s">
        <v>13679</v>
      </c>
      <c r="I711" s="666">
        <v>-563</v>
      </c>
      <c r="J711" s="666">
        <v>0</v>
      </c>
      <c r="K711" s="666">
        <v>0</v>
      </c>
      <c r="L711" s="666">
        <v>-563</v>
      </c>
      <c r="M711" s="663" t="s">
        <v>14807</v>
      </c>
      <c r="N711" s="663">
        <v>13910228351</v>
      </c>
      <c r="O711" s="663" t="s">
        <v>12699</v>
      </c>
      <c r="P711" s="663" t="s">
        <v>12699</v>
      </c>
      <c r="Q711" s="663" t="s">
        <v>12699</v>
      </c>
      <c r="R711" s="663" t="s">
        <v>12699</v>
      </c>
      <c r="S711" s="663" t="s">
        <v>12699</v>
      </c>
      <c r="T711" s="663" t="s">
        <v>12699</v>
      </c>
      <c r="U711" s="663" t="s">
        <v>12699</v>
      </c>
      <c r="V711" s="663" t="s">
        <v>12699</v>
      </c>
      <c r="W711" s="663" t="s">
        <v>12699</v>
      </c>
      <c r="X711" s="663" t="s">
        <v>12699</v>
      </c>
      <c r="Y711" s="663" t="s">
        <v>12699</v>
      </c>
      <c r="Z711" s="663" t="s">
        <v>12699</v>
      </c>
      <c r="AA711" s="663" t="s">
        <v>12699</v>
      </c>
      <c r="AB711" s="663" t="s">
        <v>12699</v>
      </c>
    </row>
    <row r="712" spans="1:28" ht="24.75" hidden="1" customHeight="1">
      <c r="A712" s="662">
        <v>711</v>
      </c>
      <c r="B712" s="663" t="s">
        <v>13795</v>
      </c>
      <c r="C712" s="663">
        <v>970842732</v>
      </c>
      <c r="D712" s="664">
        <v>45630</v>
      </c>
      <c r="E712" s="665">
        <v>0.671956018519268</v>
      </c>
      <c r="F712" s="663" t="s">
        <v>14808</v>
      </c>
      <c r="G712" s="662">
        <v>2</v>
      </c>
      <c r="H712" s="663" t="s">
        <v>13679</v>
      </c>
      <c r="I712" s="666">
        <v>-1502</v>
      </c>
      <c r="J712" s="666">
        <v>0</v>
      </c>
      <c r="K712" s="666">
        <v>0</v>
      </c>
      <c r="L712" s="666" t="s">
        <v>14300</v>
      </c>
      <c r="M712" s="663" t="s">
        <v>14809</v>
      </c>
      <c r="N712" s="663">
        <v>13501177897</v>
      </c>
      <c r="O712" s="663" t="s">
        <v>12699</v>
      </c>
      <c r="P712" s="663" t="s">
        <v>12699</v>
      </c>
      <c r="Q712" s="663" t="s">
        <v>12699</v>
      </c>
      <c r="R712" s="663" t="s">
        <v>12699</v>
      </c>
      <c r="S712" s="663" t="s">
        <v>12699</v>
      </c>
      <c r="T712" s="663" t="s">
        <v>12699</v>
      </c>
      <c r="U712" s="663" t="s">
        <v>12699</v>
      </c>
      <c r="V712" s="663" t="s">
        <v>12699</v>
      </c>
      <c r="W712" s="663" t="s">
        <v>12699</v>
      </c>
      <c r="X712" s="663" t="s">
        <v>12699</v>
      </c>
      <c r="Y712" s="663" t="s">
        <v>12699</v>
      </c>
      <c r="Z712" s="663" t="s">
        <v>12699</v>
      </c>
      <c r="AA712" s="663" t="s">
        <v>12699</v>
      </c>
      <c r="AB712" s="663" t="s">
        <v>12699</v>
      </c>
    </row>
    <row r="713" spans="1:28" ht="24.75" hidden="1" customHeight="1">
      <c r="A713" s="662">
        <v>712</v>
      </c>
      <c r="B713" s="663" t="s">
        <v>13795</v>
      </c>
      <c r="C713" s="663">
        <v>970840802</v>
      </c>
      <c r="D713" s="664">
        <v>45630</v>
      </c>
      <c r="E713" s="665">
        <v>0.636342592591973</v>
      </c>
      <c r="F713" s="663" t="s">
        <v>14810</v>
      </c>
      <c r="G713" s="662">
        <v>1</v>
      </c>
      <c r="H713" s="663" t="s">
        <v>13700</v>
      </c>
      <c r="I713" s="666">
        <v>-203</v>
      </c>
      <c r="J713" s="666">
        <v>0</v>
      </c>
      <c r="K713" s="666">
        <v>0</v>
      </c>
      <c r="L713" s="666">
        <v>0</v>
      </c>
      <c r="M713" s="663" t="s">
        <v>4881</v>
      </c>
      <c r="N713" s="663">
        <v>13501177897</v>
      </c>
      <c r="O713" s="663" t="s">
        <v>12699</v>
      </c>
      <c r="P713" s="663" t="s">
        <v>12699</v>
      </c>
      <c r="Q713" s="663" t="s">
        <v>12699</v>
      </c>
      <c r="R713" s="663" t="s">
        <v>12699</v>
      </c>
      <c r="S713" s="663" t="s">
        <v>12699</v>
      </c>
      <c r="T713" s="663" t="s">
        <v>12699</v>
      </c>
      <c r="U713" s="663" t="s">
        <v>12699</v>
      </c>
      <c r="V713" s="663" t="s">
        <v>12699</v>
      </c>
      <c r="W713" s="663" t="s">
        <v>12699</v>
      </c>
      <c r="X713" s="663" t="s">
        <v>12699</v>
      </c>
      <c r="Y713" s="663" t="s">
        <v>12699</v>
      </c>
      <c r="Z713" s="663" t="s">
        <v>12699</v>
      </c>
      <c r="AA713" s="663" t="s">
        <v>12699</v>
      </c>
      <c r="AB713" s="663" t="s">
        <v>12699</v>
      </c>
    </row>
    <row r="714" spans="1:28" ht="24.75" hidden="1" customHeight="1">
      <c r="A714" s="662">
        <v>713</v>
      </c>
      <c r="B714" s="663" t="s">
        <v>13795</v>
      </c>
      <c r="C714" s="663">
        <v>970842102</v>
      </c>
      <c r="D714" s="664">
        <v>45630</v>
      </c>
      <c r="E714" s="665">
        <v>0.633645833331684</v>
      </c>
      <c r="F714" s="663" t="s">
        <v>14811</v>
      </c>
      <c r="G714" s="662">
        <v>1</v>
      </c>
      <c r="H714" s="663" t="s">
        <v>13700</v>
      </c>
      <c r="I714" s="666">
        <v>-431</v>
      </c>
      <c r="J714" s="666">
        <v>0</v>
      </c>
      <c r="K714" s="666">
        <v>0</v>
      </c>
      <c r="L714" s="666">
        <v>0</v>
      </c>
      <c r="M714" s="663" t="s">
        <v>4881</v>
      </c>
      <c r="N714" s="663">
        <v>13501177897</v>
      </c>
      <c r="O714" s="663" t="s">
        <v>12699</v>
      </c>
      <c r="P714" s="663" t="s">
        <v>12699</v>
      </c>
      <c r="Q714" s="663" t="s">
        <v>12699</v>
      </c>
      <c r="R714" s="663" t="s">
        <v>12699</v>
      </c>
      <c r="S714" s="663" t="s">
        <v>12699</v>
      </c>
      <c r="T714" s="663" t="s">
        <v>12699</v>
      </c>
      <c r="U714" s="663" t="s">
        <v>12699</v>
      </c>
      <c r="V714" s="663" t="s">
        <v>12699</v>
      </c>
      <c r="W714" s="663" t="s">
        <v>12699</v>
      </c>
      <c r="X714" s="663" t="s">
        <v>12699</v>
      </c>
      <c r="Y714" s="663" t="s">
        <v>12699</v>
      </c>
      <c r="Z714" s="663" t="s">
        <v>12699</v>
      </c>
      <c r="AA714" s="663" t="s">
        <v>12699</v>
      </c>
      <c r="AB714" s="663" t="s">
        <v>12699</v>
      </c>
    </row>
    <row r="715" spans="1:28" ht="24.75" hidden="1" customHeight="1">
      <c r="A715" s="662">
        <v>714</v>
      </c>
      <c r="B715" s="663" t="s">
        <v>13795</v>
      </c>
      <c r="C715" s="663">
        <v>970827988</v>
      </c>
      <c r="D715" s="664">
        <v>45630</v>
      </c>
      <c r="E715" s="665">
        <v>0.632708333334449</v>
      </c>
      <c r="F715" s="663" t="s">
        <v>14812</v>
      </c>
      <c r="G715" s="662">
        <v>1</v>
      </c>
      <c r="H715" s="663" t="s">
        <v>13700</v>
      </c>
      <c r="I715" s="666">
        <v>-131.12</v>
      </c>
      <c r="J715" s="666">
        <v>0</v>
      </c>
      <c r="K715" s="666">
        <v>0</v>
      </c>
      <c r="L715" s="666">
        <v>0</v>
      </c>
      <c r="M715" s="663" t="s">
        <v>4881</v>
      </c>
      <c r="N715" s="663">
        <v>13501177897</v>
      </c>
      <c r="O715" s="663" t="s">
        <v>12699</v>
      </c>
      <c r="P715" s="663" t="s">
        <v>12699</v>
      </c>
      <c r="Q715" s="663" t="s">
        <v>12699</v>
      </c>
      <c r="R715" s="663" t="s">
        <v>12699</v>
      </c>
      <c r="S715" s="663" t="s">
        <v>12699</v>
      </c>
      <c r="T715" s="663" t="s">
        <v>12699</v>
      </c>
      <c r="U715" s="663" t="s">
        <v>12699</v>
      </c>
      <c r="V715" s="663" t="s">
        <v>12699</v>
      </c>
      <c r="W715" s="663" t="s">
        <v>12699</v>
      </c>
      <c r="X715" s="663" t="s">
        <v>12699</v>
      </c>
      <c r="Y715" s="663" t="s">
        <v>12699</v>
      </c>
      <c r="Z715" s="663" t="s">
        <v>12699</v>
      </c>
      <c r="AA715" s="663" t="s">
        <v>12699</v>
      </c>
      <c r="AB715" s="663" t="s">
        <v>12699</v>
      </c>
    </row>
    <row r="716" spans="1:28" ht="24.75" hidden="1" customHeight="1">
      <c r="A716" s="662">
        <v>715</v>
      </c>
      <c r="B716" s="663" t="s">
        <v>13795</v>
      </c>
      <c r="C716" s="663">
        <v>970827976</v>
      </c>
      <c r="D716" s="664">
        <v>45630</v>
      </c>
      <c r="E716" s="665">
        <v>0.63190972222219</v>
      </c>
      <c r="F716" s="663" t="s">
        <v>14813</v>
      </c>
      <c r="G716" s="662">
        <v>1</v>
      </c>
      <c r="H716" s="663" t="s">
        <v>13700</v>
      </c>
      <c r="I716" s="666">
        <v>-287</v>
      </c>
      <c r="J716" s="666">
        <v>0</v>
      </c>
      <c r="K716" s="666">
        <v>0</v>
      </c>
      <c r="L716" s="666">
        <v>0</v>
      </c>
      <c r="M716" s="663" t="s">
        <v>4881</v>
      </c>
      <c r="N716" s="663">
        <v>13501177897</v>
      </c>
      <c r="O716" s="663" t="s">
        <v>12699</v>
      </c>
      <c r="P716" s="663" t="s">
        <v>12699</v>
      </c>
      <c r="Q716" s="663" t="s">
        <v>12699</v>
      </c>
      <c r="R716" s="663" t="s">
        <v>12699</v>
      </c>
      <c r="S716" s="663" t="s">
        <v>12699</v>
      </c>
      <c r="T716" s="663" t="s">
        <v>12699</v>
      </c>
      <c r="U716" s="663" t="s">
        <v>12699</v>
      </c>
      <c r="V716" s="663" t="s">
        <v>12699</v>
      </c>
      <c r="W716" s="663" t="s">
        <v>12699</v>
      </c>
      <c r="X716" s="663" t="s">
        <v>12699</v>
      </c>
      <c r="Y716" s="663" t="s">
        <v>12699</v>
      </c>
      <c r="Z716" s="663" t="s">
        <v>12699</v>
      </c>
      <c r="AA716" s="663" t="s">
        <v>12699</v>
      </c>
      <c r="AB716" s="663" t="s">
        <v>12699</v>
      </c>
    </row>
    <row r="717" spans="1:28" ht="24.75" hidden="1" customHeight="1">
      <c r="A717" s="662">
        <v>716</v>
      </c>
      <c r="B717" s="663" t="s">
        <v>13795</v>
      </c>
      <c r="C717" s="663">
        <v>970827942</v>
      </c>
      <c r="D717" s="664">
        <v>45630</v>
      </c>
      <c r="E717" s="665">
        <v>0.630740740740294</v>
      </c>
      <c r="F717" s="663" t="s">
        <v>14814</v>
      </c>
      <c r="G717" s="662">
        <v>1</v>
      </c>
      <c r="H717" s="663" t="s">
        <v>13700</v>
      </c>
      <c r="I717" s="666">
        <v>-269.1</v>
      </c>
      <c r="J717" s="666">
        <v>0</v>
      </c>
      <c r="K717" s="666">
        <v>0</v>
      </c>
      <c r="L717" s="666">
        <v>0</v>
      </c>
      <c r="M717" s="663" t="s">
        <v>4881</v>
      </c>
      <c r="N717" s="663">
        <v>13501177897</v>
      </c>
      <c r="O717" s="663" t="s">
        <v>12699</v>
      </c>
      <c r="P717" s="663" t="s">
        <v>12699</v>
      </c>
      <c r="Q717" s="663" t="s">
        <v>12699</v>
      </c>
      <c r="R717" s="663" t="s">
        <v>12699</v>
      </c>
      <c r="S717" s="663" t="s">
        <v>12699</v>
      </c>
      <c r="T717" s="663" t="s">
        <v>12699</v>
      </c>
      <c r="U717" s="663" t="s">
        <v>12699</v>
      </c>
      <c r="V717" s="663" t="s">
        <v>12699</v>
      </c>
      <c r="W717" s="663" t="s">
        <v>12699</v>
      </c>
      <c r="X717" s="663" t="s">
        <v>12699</v>
      </c>
      <c r="Y717" s="663" t="s">
        <v>12699</v>
      </c>
      <c r="Z717" s="663" t="s">
        <v>12699</v>
      </c>
      <c r="AA717" s="663" t="s">
        <v>12699</v>
      </c>
      <c r="AB717" s="663" t="s">
        <v>12699</v>
      </c>
    </row>
    <row r="718" spans="1:28" ht="24.75" hidden="1" customHeight="1">
      <c r="A718" s="662">
        <v>717</v>
      </c>
      <c r="B718" s="663" t="s">
        <v>13795</v>
      </c>
      <c r="C718" s="663">
        <v>970823928</v>
      </c>
      <c r="D718" s="664">
        <v>45630</v>
      </c>
      <c r="E718" s="665">
        <v>0.627476851852407</v>
      </c>
      <c r="F718" s="663" t="s">
        <v>14813</v>
      </c>
      <c r="G718" s="662">
        <v>2</v>
      </c>
      <c r="H718" s="663" t="s">
        <v>13700</v>
      </c>
      <c r="I718" s="666">
        <v>-574</v>
      </c>
      <c r="J718" s="666">
        <v>0</v>
      </c>
      <c r="K718" s="666">
        <v>0</v>
      </c>
      <c r="L718" s="666">
        <v>0</v>
      </c>
      <c r="M718" s="663" t="s">
        <v>4881</v>
      </c>
      <c r="N718" s="663">
        <v>13501177897</v>
      </c>
      <c r="O718" s="663" t="s">
        <v>12699</v>
      </c>
      <c r="P718" s="663" t="s">
        <v>12699</v>
      </c>
      <c r="Q718" s="663" t="s">
        <v>12699</v>
      </c>
      <c r="R718" s="663" t="s">
        <v>12699</v>
      </c>
      <c r="S718" s="663" t="s">
        <v>12699</v>
      </c>
      <c r="T718" s="663" t="s">
        <v>12699</v>
      </c>
      <c r="U718" s="663" t="s">
        <v>12699</v>
      </c>
      <c r="V718" s="663" t="s">
        <v>12699</v>
      </c>
      <c r="W718" s="663" t="s">
        <v>12699</v>
      </c>
      <c r="X718" s="663" t="s">
        <v>12699</v>
      </c>
      <c r="Y718" s="663" t="s">
        <v>12699</v>
      </c>
      <c r="Z718" s="663" t="s">
        <v>12699</v>
      </c>
      <c r="AA718" s="663" t="s">
        <v>12699</v>
      </c>
      <c r="AB718" s="663" t="s">
        <v>12699</v>
      </c>
    </row>
    <row r="719" spans="1:28" ht="24.75" hidden="1" customHeight="1">
      <c r="A719" s="662">
        <v>718</v>
      </c>
      <c r="B719" s="663" t="s">
        <v>13795</v>
      </c>
      <c r="C719" s="663">
        <v>970823491</v>
      </c>
      <c r="D719" s="664">
        <v>45630</v>
      </c>
      <c r="E719" s="665">
        <v>0.609930555554456</v>
      </c>
      <c r="F719" s="663" t="s">
        <v>14813</v>
      </c>
      <c r="G719" s="662">
        <v>2</v>
      </c>
      <c r="H719" s="663" t="s">
        <v>13700</v>
      </c>
      <c r="I719" s="666">
        <v>-574</v>
      </c>
      <c r="J719" s="666">
        <v>0</v>
      </c>
      <c r="K719" s="666">
        <v>0</v>
      </c>
      <c r="L719" s="666">
        <v>0</v>
      </c>
      <c r="M719" s="663" t="s">
        <v>4881</v>
      </c>
      <c r="N719" s="663">
        <v>13501177897</v>
      </c>
      <c r="O719" s="663" t="s">
        <v>12699</v>
      </c>
      <c r="P719" s="663" t="s">
        <v>12699</v>
      </c>
      <c r="Q719" s="663" t="s">
        <v>12699</v>
      </c>
      <c r="R719" s="663" t="s">
        <v>12699</v>
      </c>
      <c r="S719" s="663" t="s">
        <v>12699</v>
      </c>
      <c r="T719" s="663" t="s">
        <v>12699</v>
      </c>
      <c r="U719" s="663" t="s">
        <v>12699</v>
      </c>
      <c r="V719" s="663" t="s">
        <v>12699</v>
      </c>
      <c r="W719" s="663" t="s">
        <v>12699</v>
      </c>
      <c r="X719" s="663" t="s">
        <v>12699</v>
      </c>
      <c r="Y719" s="663" t="s">
        <v>12699</v>
      </c>
      <c r="Z719" s="663" t="s">
        <v>12699</v>
      </c>
      <c r="AA719" s="663" t="s">
        <v>12699</v>
      </c>
      <c r="AB719" s="663" t="s">
        <v>12699</v>
      </c>
    </row>
    <row r="720" spans="1:28" ht="24.75" hidden="1" customHeight="1">
      <c r="A720" s="662">
        <v>719</v>
      </c>
      <c r="B720" s="663" t="s">
        <v>13795</v>
      </c>
      <c r="C720" s="663">
        <v>970810315</v>
      </c>
      <c r="D720" s="664">
        <v>45630</v>
      </c>
      <c r="E720" s="665">
        <v>0.522685185183946</v>
      </c>
      <c r="F720" s="663" t="s">
        <v>14815</v>
      </c>
      <c r="G720" s="662">
        <v>1</v>
      </c>
      <c r="H720" s="663" t="s">
        <v>13700</v>
      </c>
      <c r="I720" s="666">
        <v>-285</v>
      </c>
      <c r="J720" s="666">
        <v>0</v>
      </c>
      <c r="K720" s="666">
        <v>0</v>
      </c>
      <c r="L720" s="666">
        <v>0</v>
      </c>
      <c r="M720" s="663" t="s">
        <v>4881</v>
      </c>
      <c r="N720" s="663">
        <v>13501177897</v>
      </c>
      <c r="O720" s="663" t="s">
        <v>12699</v>
      </c>
      <c r="P720" s="663" t="s">
        <v>12699</v>
      </c>
      <c r="Q720" s="663" t="s">
        <v>12699</v>
      </c>
      <c r="R720" s="663" t="s">
        <v>12699</v>
      </c>
      <c r="S720" s="663" t="s">
        <v>12699</v>
      </c>
      <c r="T720" s="663" t="s">
        <v>12699</v>
      </c>
      <c r="U720" s="663" t="s">
        <v>12699</v>
      </c>
      <c r="V720" s="663" t="s">
        <v>12699</v>
      </c>
      <c r="W720" s="663" t="s">
        <v>12699</v>
      </c>
      <c r="X720" s="663" t="s">
        <v>12699</v>
      </c>
      <c r="Y720" s="663" t="s">
        <v>12699</v>
      </c>
      <c r="Z720" s="663" t="s">
        <v>12699</v>
      </c>
      <c r="AA720" s="663" t="s">
        <v>12699</v>
      </c>
      <c r="AB720" s="663" t="s">
        <v>12699</v>
      </c>
    </row>
    <row r="721" spans="1:28" ht="24.75" hidden="1" customHeight="1">
      <c r="A721" s="662">
        <v>720</v>
      </c>
      <c r="B721" s="663" t="s">
        <v>13795</v>
      </c>
      <c r="C721" s="663">
        <v>970714231</v>
      </c>
      <c r="D721" s="664">
        <v>45629</v>
      </c>
      <c r="E721" s="665">
        <v>0.966620370370947</v>
      </c>
      <c r="F721" s="663" t="s">
        <v>14801</v>
      </c>
      <c r="G721" s="662">
        <v>2</v>
      </c>
      <c r="H721" s="663" t="s">
        <v>13679</v>
      </c>
      <c r="I721" s="666">
        <v>-806</v>
      </c>
      <c r="J721" s="666">
        <v>0</v>
      </c>
      <c r="K721" s="666">
        <v>0</v>
      </c>
      <c r="L721" s="666">
        <v>-806</v>
      </c>
      <c r="M721" s="663" t="s">
        <v>14805</v>
      </c>
      <c r="N721" s="663">
        <v>13910228351</v>
      </c>
      <c r="O721" s="663" t="s">
        <v>12699</v>
      </c>
      <c r="P721" s="663" t="s">
        <v>12699</v>
      </c>
      <c r="Q721" s="663" t="s">
        <v>12699</v>
      </c>
      <c r="R721" s="663" t="s">
        <v>12699</v>
      </c>
      <c r="S721" s="663" t="s">
        <v>12699</v>
      </c>
      <c r="T721" s="663" t="s">
        <v>12699</v>
      </c>
      <c r="U721" s="663" t="s">
        <v>12699</v>
      </c>
      <c r="V721" s="663" t="s">
        <v>12699</v>
      </c>
      <c r="W721" s="663" t="s">
        <v>12699</v>
      </c>
      <c r="X721" s="663" t="s">
        <v>12699</v>
      </c>
      <c r="Y721" s="663" t="s">
        <v>12699</v>
      </c>
      <c r="Z721" s="663" t="s">
        <v>12699</v>
      </c>
      <c r="AA721" s="663" t="s">
        <v>12699</v>
      </c>
      <c r="AB721" s="663" t="s">
        <v>12699</v>
      </c>
    </row>
    <row r="722" spans="1:28" ht="24.75" hidden="1" customHeight="1">
      <c r="A722" s="662">
        <v>721</v>
      </c>
      <c r="B722" s="663" t="s">
        <v>13795</v>
      </c>
      <c r="C722" s="663">
        <v>970665007</v>
      </c>
      <c r="D722" s="664">
        <v>45629</v>
      </c>
      <c r="E722" s="665">
        <v>0.815208333333431</v>
      </c>
      <c r="F722" s="663" t="s">
        <v>14813</v>
      </c>
      <c r="G722" s="662">
        <v>1</v>
      </c>
      <c r="H722" s="663" t="s">
        <v>13700</v>
      </c>
      <c r="I722" s="666">
        <v>-287</v>
      </c>
      <c r="J722" s="666">
        <v>0</v>
      </c>
      <c r="K722" s="666">
        <v>0</v>
      </c>
      <c r="L722" s="666">
        <v>0</v>
      </c>
      <c r="M722" s="663" t="s">
        <v>4881</v>
      </c>
      <c r="N722" s="663">
        <v>13501177897</v>
      </c>
      <c r="O722" s="663" t="s">
        <v>12699</v>
      </c>
      <c r="P722" s="663" t="s">
        <v>12699</v>
      </c>
      <c r="Q722" s="663" t="s">
        <v>12699</v>
      </c>
      <c r="R722" s="663" t="s">
        <v>12699</v>
      </c>
      <c r="S722" s="663" t="s">
        <v>12699</v>
      </c>
      <c r="T722" s="663" t="s">
        <v>12699</v>
      </c>
      <c r="U722" s="663" t="s">
        <v>12699</v>
      </c>
      <c r="V722" s="663" t="s">
        <v>12699</v>
      </c>
      <c r="W722" s="663" t="s">
        <v>12699</v>
      </c>
      <c r="X722" s="663" t="s">
        <v>12699</v>
      </c>
      <c r="Y722" s="663" t="s">
        <v>12699</v>
      </c>
      <c r="Z722" s="663" t="s">
        <v>12699</v>
      </c>
      <c r="AA722" s="663" t="s">
        <v>12699</v>
      </c>
      <c r="AB722" s="663" t="s">
        <v>12699</v>
      </c>
    </row>
    <row r="723" spans="1:28" ht="24.75" hidden="1" customHeight="1">
      <c r="A723" s="662">
        <v>722</v>
      </c>
      <c r="B723" s="663" t="s">
        <v>13795</v>
      </c>
      <c r="C723" s="663">
        <v>970671158</v>
      </c>
      <c r="D723" s="664">
        <v>45629</v>
      </c>
      <c r="E723" s="665">
        <v>0.805347222223645</v>
      </c>
      <c r="F723" s="663" t="s">
        <v>14768</v>
      </c>
      <c r="G723" s="662">
        <v>1</v>
      </c>
      <c r="H723" s="663" t="s">
        <v>13679</v>
      </c>
      <c r="I723" s="666">
        <v>-440</v>
      </c>
      <c r="J723" s="666">
        <v>0</v>
      </c>
      <c r="K723" s="666">
        <v>0</v>
      </c>
      <c r="L723" s="666">
        <v>-440</v>
      </c>
      <c r="M723" s="663" t="s">
        <v>14816</v>
      </c>
      <c r="N723" s="663">
        <v>13910228351</v>
      </c>
      <c r="O723" s="663" t="s">
        <v>12699</v>
      </c>
      <c r="P723" s="663" t="s">
        <v>12699</v>
      </c>
      <c r="Q723" s="663" t="s">
        <v>12699</v>
      </c>
      <c r="R723" s="663" t="s">
        <v>12699</v>
      </c>
      <c r="S723" s="663" t="s">
        <v>12699</v>
      </c>
      <c r="T723" s="663" t="s">
        <v>12699</v>
      </c>
      <c r="U723" s="663" t="s">
        <v>12699</v>
      </c>
      <c r="V723" s="663" t="s">
        <v>12699</v>
      </c>
      <c r="W723" s="663" t="s">
        <v>12699</v>
      </c>
      <c r="X723" s="663" t="s">
        <v>12699</v>
      </c>
      <c r="Y723" s="663" t="s">
        <v>12699</v>
      </c>
      <c r="Z723" s="663" t="s">
        <v>12699</v>
      </c>
      <c r="AA723" s="663" t="s">
        <v>12699</v>
      </c>
      <c r="AB723" s="663" t="s">
        <v>12699</v>
      </c>
    </row>
    <row r="724" spans="1:28" ht="24.75" hidden="1" customHeight="1">
      <c r="A724" s="662">
        <v>723</v>
      </c>
      <c r="B724" s="663" t="s">
        <v>13795</v>
      </c>
      <c r="C724" s="663">
        <v>970588219</v>
      </c>
      <c r="D724" s="664">
        <v>45629</v>
      </c>
      <c r="E724" s="665">
        <v>0.532465277778101</v>
      </c>
      <c r="F724" s="663" t="s">
        <v>14806</v>
      </c>
      <c r="G724" s="662">
        <v>1</v>
      </c>
      <c r="H724" s="663" t="s">
        <v>13679</v>
      </c>
      <c r="I724" s="666">
        <v>-563</v>
      </c>
      <c r="J724" s="666">
        <v>0</v>
      </c>
      <c r="K724" s="666">
        <v>0</v>
      </c>
      <c r="L724" s="666">
        <v>-563</v>
      </c>
      <c r="M724" s="663" t="s">
        <v>14807</v>
      </c>
      <c r="N724" s="663">
        <v>13910228351</v>
      </c>
      <c r="O724" s="663" t="s">
        <v>12699</v>
      </c>
      <c r="P724" s="663" t="s">
        <v>12699</v>
      </c>
      <c r="Q724" s="663" t="s">
        <v>12699</v>
      </c>
      <c r="R724" s="663" t="s">
        <v>12699</v>
      </c>
      <c r="S724" s="663" t="s">
        <v>12699</v>
      </c>
      <c r="T724" s="663" t="s">
        <v>12699</v>
      </c>
      <c r="U724" s="663" t="s">
        <v>12699</v>
      </c>
      <c r="V724" s="663" t="s">
        <v>12699</v>
      </c>
      <c r="W724" s="663" t="s">
        <v>12699</v>
      </c>
      <c r="X724" s="663" t="s">
        <v>12699</v>
      </c>
      <c r="Y724" s="663" t="s">
        <v>12699</v>
      </c>
      <c r="Z724" s="663" t="s">
        <v>12699</v>
      </c>
      <c r="AA724" s="663" t="s">
        <v>12699</v>
      </c>
      <c r="AB724" s="663" t="s">
        <v>12699</v>
      </c>
    </row>
  </sheetData>
  <autoFilter ref="A1:AB724">
    <filterColumn colId="5">
      <colorFilter dxfId="0" cellColor="0"/>
    </filterColumn>
    <sortState ref="A2:AB724"/>
  </autoFilter>
</worksheet>
</file>

<file path=xl/worksheets/sheet13.xml><?xml version="1.0" encoding="utf-8"?>
<worksheet xmlns="http://schemas.openxmlformats.org/spreadsheetml/2006/main">
  <sheetPr codeName="25-26雪季预定"/>
  <dimension ref="D17"/>
  <sheetViews>
    <sheetView showGridLines="1" workbookViewId="0"/>
  </sheetViews>
  <cols>
    <col min="1" max="1" width="9.98438" customWidth="1"/>
    <col min="2" max="2" width="8.71094" customWidth="1"/>
    <col min="3" max="3" width="15.7109" customWidth="1"/>
    <col min="4" max="5" width="12.9414" customWidth="1"/>
    <col min="6" max="6" width="10.7109" customWidth="1"/>
    <col min="7" max="7" width="11.7109" customWidth="1"/>
    <col min="8" max="8" width="18.7109" customWidth="1"/>
    <col min="9" max="9" width="42.7617" customWidth="1"/>
  </cols>
  <sheetData>
    <row r="1" spans="1:9">
      <c r="A1" s="4" t="s"/>
      <c r="B1" s="4" t="s"/>
      <c r="C1" s="4" t="s"/>
      <c r="D1" s="4" t="s"/>
      <c r="E1" s="4" t="s"/>
      <c r="F1" s="4" t="s"/>
      <c r="G1" s="4" t="s"/>
      <c r="H1" s="4" t="s"/>
      <c r="I1" s="4" t="s"/>
    </row>
    <row r="2" spans="1:9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</row>
    <row r="3" spans="1:10">
      <c r="A3" s="6">
        <v>1</v>
      </c>
      <c r="B3" s="6" t="s">
        <v>10</v>
      </c>
      <c r="C3" s="6">
        <v>18910072993</v>
      </c>
      <c r="D3" s="6">
        <v>5499</v>
      </c>
      <c r="E3" s="6">
        <v>2000</v>
      </c>
      <c r="F3" s="6" t="s">
        <v>11</v>
      </c>
      <c r="G3" s="6" t="s">
        <v>12</v>
      </c>
      <c r="H3" s="6" t="s">
        <v>13</v>
      </c>
      <c r="I3" s="6" t="s">
        <v>14</v>
      </c>
      <c r="J3" t="s">
        <v>15</v>
      </c>
    </row>
    <row r="4" spans="1:10">
      <c r="A4" s="6">
        <v>2</v>
      </c>
      <c r="B4" s="6" t="s">
        <v>16</v>
      </c>
      <c r="C4" s="6">
        <v>13811515813</v>
      </c>
      <c r="D4" s="6">
        <v>5699</v>
      </c>
      <c r="E4" s="6">
        <v>2000</v>
      </c>
      <c r="F4" s="6" t="s">
        <v>11</v>
      </c>
      <c r="G4" s="6" t="s">
        <v>12</v>
      </c>
      <c r="H4" s="6" t="s">
        <v>17</v>
      </c>
      <c r="I4" s="6" t="s">
        <v>14</v>
      </c>
      <c r="J4" t="s">
        <v>15</v>
      </c>
    </row>
    <row r="5" spans="1:10">
      <c r="A5" s="6">
        <v>3</v>
      </c>
      <c r="B5" s="6" t="s">
        <v>18</v>
      </c>
      <c r="C5" s="6">
        <v>13683137883</v>
      </c>
      <c r="D5" s="6">
        <v>5499</v>
      </c>
      <c r="E5" s="6">
        <v>2000</v>
      </c>
      <c r="F5" s="6" t="s">
        <v>11</v>
      </c>
      <c r="G5" s="6" t="s">
        <v>12</v>
      </c>
      <c r="H5" s="6" t="s">
        <v>19</v>
      </c>
      <c r="I5" s="6" t="s">
        <v>14</v>
      </c>
      <c r="J5" s="7" t="s">
        <v>19</v>
      </c>
    </row>
    <row r="6" spans="1:9">
      <c r="A6" s="6">
        <v>4</v>
      </c>
      <c r="B6" s="6" t="s">
        <v>20</v>
      </c>
      <c r="C6" s="6">
        <v>18621709399</v>
      </c>
      <c r="D6" s="6">
        <v>5499</v>
      </c>
      <c r="E6" s="6">
        <v>1000</v>
      </c>
      <c r="F6" s="6" t="s">
        <v>11</v>
      </c>
      <c r="G6" s="6" t="s">
        <v>12</v>
      </c>
      <c r="H6" s="6" t="s">
        <v>21</v>
      </c>
      <c r="I6" s="6" t="s">
        <v>14</v>
      </c>
    </row>
    <row r="7" spans="1:9">
      <c r="A7" s="6">
        <v>5</v>
      </c>
      <c r="B7" s="6" t="s">
        <v>22</v>
      </c>
      <c r="C7" s="6">
        <v>18612859355</v>
      </c>
      <c r="D7" s="6">
        <v>6599</v>
      </c>
      <c r="E7" s="6">
        <v>2000</v>
      </c>
      <c r="F7" s="6" t="s">
        <v>11</v>
      </c>
      <c r="G7" s="6" t="s">
        <v>12</v>
      </c>
      <c r="H7" s="6" t="s">
        <v>23</v>
      </c>
      <c r="I7" s="6" t="s">
        <v>14</v>
      </c>
    </row>
    <row r="8" spans="1:9">
      <c r="A8" s="6">
        <v>6</v>
      </c>
      <c r="B8" s="6" t="s">
        <v>24</v>
      </c>
      <c r="C8" s="6">
        <v>13691204434</v>
      </c>
      <c r="D8" s="6">
        <v>6599</v>
      </c>
      <c r="E8" s="6">
        <v>2000</v>
      </c>
      <c r="F8" s="6" t="s">
        <v>11</v>
      </c>
      <c r="G8" s="6" t="s">
        <v>12</v>
      </c>
      <c r="H8" s="6" t="s">
        <v>25</v>
      </c>
      <c r="I8" s="6" t="s">
        <v>14</v>
      </c>
    </row>
    <row r="9" spans="1:9">
      <c r="A9" s="6">
        <v>7</v>
      </c>
      <c r="B9" s="6" t="s">
        <v>26</v>
      </c>
      <c r="C9" s="6">
        <v>13801361262</v>
      </c>
      <c r="D9" s="6">
        <v>4300</v>
      </c>
      <c r="E9" s="6">
        <v>1000</v>
      </c>
      <c r="F9" s="6" t="s">
        <v>11</v>
      </c>
      <c r="G9" s="6" t="s">
        <v>12</v>
      </c>
      <c r="H9" s="8" t="s">
        <v>27</v>
      </c>
      <c r="I9" s="6" t="s">
        <v>14</v>
      </c>
    </row>
    <row r="10" spans="1:9">
      <c r="A10" s="6">
        <v>8</v>
      </c>
      <c r="B10" s="6" t="s">
        <v>28</v>
      </c>
      <c r="C10" s="6">
        <v>18611667889</v>
      </c>
      <c r="D10" s="6">
        <v>5199</v>
      </c>
      <c r="E10" s="6">
        <v>2000</v>
      </c>
      <c r="F10" s="6" t="s">
        <v>11</v>
      </c>
      <c r="G10" s="6" t="s">
        <v>12</v>
      </c>
      <c r="H10" s="8" t="s">
        <v>29</v>
      </c>
      <c r="I10" s="6" t="s">
        <v>14</v>
      </c>
    </row>
    <row r="11" spans="1:9">
      <c r="A11" s="6">
        <v>9</v>
      </c>
      <c r="B11" s="6" t="s">
        <v>30</v>
      </c>
      <c r="C11" s="6">
        <v>13311200117</v>
      </c>
      <c r="D11" s="6">
        <v>5499</v>
      </c>
      <c r="E11" s="6">
        <v>2000</v>
      </c>
      <c r="F11" s="6" t="s">
        <v>11</v>
      </c>
      <c r="G11" s="6" t="s">
        <v>12</v>
      </c>
      <c r="H11" s="6" t="s">
        <v>31</v>
      </c>
      <c r="I11" s="6" t="s">
        <v>14</v>
      </c>
    </row>
    <row r="12" spans="1:9">
      <c r="A12" s="6">
        <v>10</v>
      </c>
      <c r="B12" s="6" t="s">
        <v>32</v>
      </c>
      <c r="C12" s="6">
        <v>13621228009</v>
      </c>
      <c r="D12" s="6">
        <v>6899</v>
      </c>
      <c r="E12" s="6">
        <v>2000</v>
      </c>
      <c r="F12" s="6" t="s">
        <v>11</v>
      </c>
      <c r="G12" s="6" t="s">
        <v>12</v>
      </c>
      <c r="H12" s="6" t="s">
        <v>33</v>
      </c>
      <c r="I12" s="6" t="s">
        <v>14</v>
      </c>
    </row>
    <row r="13" spans="1:9">
      <c r="A13" s="6">
        <v>11</v>
      </c>
      <c r="B13" s="6" t="s">
        <v>34</v>
      </c>
      <c r="C13" s="6">
        <v>13070943844</v>
      </c>
      <c r="D13" s="6">
        <v>5300</v>
      </c>
      <c r="E13" s="6">
        <v>1000</v>
      </c>
      <c r="F13" s="6" t="s">
        <v>35</v>
      </c>
      <c r="G13" s="6" t="s">
        <v>12</v>
      </c>
      <c r="H13" s="6" t="s">
        <v>36</v>
      </c>
      <c r="I13" s="6" t="s">
        <v>14</v>
      </c>
    </row>
    <row r="14" spans="1:9">
      <c r="A14" s="6">
        <v>12</v>
      </c>
      <c r="B14" s="9" t="s">
        <v>37</v>
      </c>
      <c r="C14" s="6">
        <v>18810808830</v>
      </c>
      <c r="D14" s="6">
        <v>5500</v>
      </c>
      <c r="E14" s="6">
        <v>1000</v>
      </c>
      <c r="F14" s="6" t="s">
        <v>35</v>
      </c>
      <c r="G14" s="6" t="s">
        <v>12</v>
      </c>
      <c r="H14" s="10" t="s">
        <v>38</v>
      </c>
      <c r="I14" s="6" t="s">
        <v>14</v>
      </c>
    </row>
    <row r="15" spans="1:9">
      <c r="A15" s="6">
        <v>13</v>
      </c>
      <c r="B15" s="9" t="s">
        <v>39</v>
      </c>
      <c r="C15" s="6">
        <v>13911834369</v>
      </c>
      <c r="D15" s="6">
        <v>5500</v>
      </c>
      <c r="E15" s="6">
        <v>2000</v>
      </c>
      <c r="F15" s="6" t="s">
        <v>35</v>
      </c>
      <c r="G15" s="6" t="s">
        <v>12</v>
      </c>
      <c r="H15" s="6" t="s">
        <v>40</v>
      </c>
      <c r="I15" s="6" t="s">
        <v>14</v>
      </c>
    </row>
    <row r="16" spans="1:9">
      <c r="A16" s="6">
        <v>14</v>
      </c>
      <c r="B16" s="6" t="s">
        <v>41</v>
      </c>
      <c r="C16" s="9">
        <v>13512003878</v>
      </c>
      <c r="D16" s="6">
        <v>6000</v>
      </c>
      <c r="E16" s="6">
        <v>6000</v>
      </c>
      <c r="F16" s="6" t="s">
        <v>42</v>
      </c>
      <c r="G16" s="6" t="s">
        <v>12</v>
      </c>
      <c r="H16" s="6" t="s">
        <v>43</v>
      </c>
      <c r="I16" s="6" t="s">
        <v>14</v>
      </c>
    </row>
    <row r="17" spans="4:4">
      <c r="D17">
        <f>=SUM(D3:D16)</f>
        <v>79591</v>
      </c>
    </row>
  </sheetData>
</worksheet>
</file>

<file path=xl/worksheets/sheet14.xml><?xml version="1.0" encoding="utf-8"?>
<worksheet xmlns="http://schemas.openxmlformats.org/spreadsheetml/2006/main">
  <sheetPr codeName="七色米南山雪票">
    <tabColor rgb="FFFFFFFF"/>
  </sheetPr>
  <dimension ref="Y160"/>
  <sheetViews>
    <sheetView showGridLines="1" workbookViewId="0"/>
  </sheetViews>
  <cols>
    <col min="1" max="1" width="15.3711" style="693" customWidth="1"/>
    <col min="2" max="2" width="26.8438" style="693" customWidth="1"/>
    <col min="3" max="3" width="20.7109" style="693" customWidth="1"/>
    <col min="4" max="4" width="21.8516" style="693" customWidth="1"/>
    <col min="5" max="5" width="13.2109" style="693" customWidth="1"/>
    <col min="6" max="6" width="59.8906" style="693" customWidth="1"/>
    <col min="7" max="8" width="9.71094" style="693" customWidth="1"/>
    <col min="9" max="9" width="10.9219" style="693" customWidth="1"/>
    <col min="10" max="10" width="21.4414" style="693" customWidth="1"/>
    <col min="11" max="11" width="14.7031" style="693" customWidth="1"/>
    <col min="12" max="12" width="15.6406" style="693" customWidth="1"/>
    <col min="13" max="13" width="62.3125" style="693" customWidth="1"/>
    <col min="14" max="15" width="14.7109" style="693" customWidth="1"/>
    <col min="16" max="16" width="64.7109" style="693" customWidth="1"/>
    <col min="17" max="17" width="27.5117" style="693" customWidth="1"/>
    <col min="18" max="18" width="29.7109" style="693" customWidth="1"/>
    <col min="19" max="19" width="14.7109" style="693" customWidth="1"/>
    <col min="20" max="20" width="29.7109" style="693" customWidth="1"/>
    <col min="21" max="21" width="33.3125" style="693" customWidth="1"/>
    <col min="22" max="22" width="9.71094" style="693" customWidth="1"/>
    <col min="23" max="23" width="29.7109" style="693" customWidth="1"/>
    <col min="24" max="26" width="9.71094" style="693" customWidth="1"/>
  </cols>
  <sheetData>
    <row r="1" spans="1:25">
      <c r="A1" s="245" t="s">
        <v>2958</v>
      </c>
      <c r="B1" s="245" t="s">
        <v>2959</v>
      </c>
      <c r="C1" s="245" t="s">
        <v>2960</v>
      </c>
      <c r="D1" s="245" t="s">
        <v>2961</v>
      </c>
      <c r="E1" s="245" t="s">
        <v>12584</v>
      </c>
      <c r="F1" s="245" t="s">
        <v>12585</v>
      </c>
      <c r="G1" s="245" t="s">
        <v>12586</v>
      </c>
      <c r="H1" s="245" t="s">
        <v>2962</v>
      </c>
      <c r="I1" s="245" t="s">
        <v>2963</v>
      </c>
      <c r="J1" s="245" t="s">
        <v>2965</v>
      </c>
      <c r="K1" s="246" t="s">
        <v>12587</v>
      </c>
      <c r="L1" s="246" t="s">
        <v>12588</v>
      </c>
      <c r="M1" s="245" t="s">
        <v>2967</v>
      </c>
      <c r="N1" s="247" t="s"/>
      <c r="O1" s="247" t="s"/>
      <c r="P1" s="247" t="s"/>
      <c r="Q1" s="247" t="s"/>
      <c r="R1" s="247" t="s"/>
      <c r="S1" s="247" t="s"/>
      <c r="T1" s="247" t="s"/>
      <c r="U1" s="247" t="s"/>
      <c r="V1" s="247" t="s"/>
      <c r="W1" s="247" t="s"/>
      <c r="X1" s="247" t="s"/>
      <c r="Y1" s="247" t="s"/>
    </row>
    <row r="2" spans="1:26">
      <c r="A2" s="248">
        <v>45635</v>
      </c>
      <c r="B2" s="246" t="s">
        <v>12589</v>
      </c>
      <c r="C2" s="246" t="s">
        <v>3055</v>
      </c>
      <c r="D2" s="246" t="s">
        <v>12590</v>
      </c>
      <c r="E2" s="246" t="s">
        <v>12591</v>
      </c>
      <c r="F2" s="246" t="s">
        <v>12592</v>
      </c>
      <c r="G2" s="246">
        <v>4</v>
      </c>
      <c r="H2" s="246">
        <v>820</v>
      </c>
      <c r="I2" s="246">
        <v>820</v>
      </c>
      <c r="J2" s="246" t="s">
        <v>2988</v>
      </c>
      <c r="K2" s="246">
        <v>820</v>
      </c>
      <c r="L2" s="246" t="s">
        <v>12593</v>
      </c>
      <c r="M2" s="245" t="s">
        <v>12594</v>
      </c>
      <c r="N2" s="247" t="s"/>
      <c r="O2" s="247" t="s"/>
      <c r="P2" s="247" t="s"/>
      <c r="Q2" s="247" t="s"/>
      <c r="R2" s="247" t="s"/>
      <c r="S2" s="247" t="s"/>
      <c r="T2" s="247" t="s"/>
      <c r="U2" s="247" t="s"/>
      <c r="V2" s="247" t="s"/>
      <c r="W2" s="247" t="s"/>
      <c r="X2" s="247" t="s"/>
      <c r="Y2" s="247" t="s"/>
      <c r="Z2" s="247" t="s"/>
    </row>
    <row r="3" spans="1:26">
      <c r="A3" s="248">
        <v>45636</v>
      </c>
      <c r="B3" s="246" t="s">
        <v>12595</v>
      </c>
      <c r="C3" s="246" t="s">
        <v>3055</v>
      </c>
      <c r="D3" s="246" t="s">
        <v>12590</v>
      </c>
      <c r="E3" s="246" t="s">
        <v>12591</v>
      </c>
      <c r="F3" s="246" t="s">
        <v>12596</v>
      </c>
      <c r="G3" s="246">
        <v>3</v>
      </c>
      <c r="H3" s="246">
        <v>540</v>
      </c>
      <c r="I3" s="246">
        <v>540</v>
      </c>
      <c r="J3" s="246" t="s">
        <v>2988</v>
      </c>
      <c r="K3" s="246">
        <v>540</v>
      </c>
      <c r="L3" s="246" t="s">
        <v>12593</v>
      </c>
      <c r="M3" s="245" t="s">
        <v>12597</v>
      </c>
      <c r="N3" s="247" t="s"/>
      <c r="O3" s="247" t="s"/>
      <c r="P3" s="247" t="s"/>
      <c r="Q3" s="247" t="s"/>
      <c r="R3" s="247" t="s"/>
      <c r="S3" s="247" t="s"/>
      <c r="T3" s="247" t="s"/>
      <c r="U3" s="247" t="s"/>
      <c r="V3" s="247" t="s"/>
      <c r="W3" s="247" t="s"/>
      <c r="X3" s="247" t="s"/>
      <c r="Y3" s="247" t="s"/>
      <c r="Z3" s="247" t="s"/>
    </row>
    <row r="4" spans="1:26">
      <c r="A4" s="248">
        <v>45636</v>
      </c>
      <c r="B4" s="246" t="s">
        <v>12598</v>
      </c>
      <c r="C4" s="246" t="s">
        <v>3055</v>
      </c>
      <c r="D4" s="246" t="s">
        <v>12590</v>
      </c>
      <c r="E4" s="246" t="s">
        <v>12591</v>
      </c>
      <c r="F4" s="246" t="s">
        <v>12599</v>
      </c>
      <c r="G4" s="246">
        <v>2</v>
      </c>
      <c r="H4" s="246">
        <v>270</v>
      </c>
      <c r="I4" s="246">
        <v>270</v>
      </c>
      <c r="J4" s="246" t="s">
        <v>2988</v>
      </c>
      <c r="K4" s="246">
        <v>270</v>
      </c>
      <c r="L4" s="246" t="s">
        <v>12593</v>
      </c>
      <c r="M4" s="245" t="s">
        <v>12600</v>
      </c>
      <c r="N4" s="247" t="s"/>
      <c r="O4" s="247" t="s"/>
      <c r="P4" s="247" t="s"/>
      <c r="Q4" s="247" t="s"/>
      <c r="R4" s="247" t="s"/>
      <c r="S4" s="247" t="s"/>
      <c r="T4" s="247" t="s"/>
      <c r="U4" s="247" t="s"/>
      <c r="V4" s="247" t="s"/>
      <c r="W4" s="247" t="s"/>
      <c r="X4" s="247" t="s"/>
      <c r="Y4" s="247" t="s"/>
      <c r="Z4" s="247" t="s"/>
    </row>
    <row r="5" spans="1:26">
      <c r="A5" s="248">
        <v>45637</v>
      </c>
      <c r="B5" s="246" t="s">
        <v>12601</v>
      </c>
      <c r="C5" s="246" t="s">
        <v>3055</v>
      </c>
      <c r="D5" s="246" t="s">
        <v>12590</v>
      </c>
      <c r="E5" s="246" t="s">
        <v>12591</v>
      </c>
      <c r="F5" s="246" t="s">
        <v>12602</v>
      </c>
      <c r="G5" s="246">
        <v>4</v>
      </c>
      <c r="H5" s="246">
        <v>560</v>
      </c>
      <c r="I5" s="246">
        <v>560</v>
      </c>
      <c r="J5" s="246" t="s">
        <v>2988</v>
      </c>
      <c r="K5" s="246">
        <v>620</v>
      </c>
      <c r="L5" s="246" t="s">
        <v>12593</v>
      </c>
      <c r="M5" s="245" t="s">
        <v>12603</v>
      </c>
      <c r="N5" s="247" t="s"/>
      <c r="O5" s="247" t="s"/>
      <c r="P5" s="247" t="s"/>
      <c r="Q5" s="247" t="s"/>
      <c r="R5" s="247" t="s"/>
      <c r="S5" s="247" t="s"/>
      <c r="T5" s="247" t="s"/>
      <c r="U5" s="247" t="s"/>
      <c r="V5" s="247" t="s"/>
      <c r="W5" s="247" t="s"/>
      <c r="X5" s="247" t="s"/>
      <c r="Y5" s="247" t="s"/>
      <c r="Z5" s="247" t="s"/>
    </row>
    <row r="6" spans="1:26">
      <c r="A6" s="248">
        <v>45637</v>
      </c>
      <c r="B6" s="246" t="s">
        <v>12604</v>
      </c>
      <c r="C6" s="246" t="s">
        <v>3055</v>
      </c>
      <c r="D6" s="246" t="s">
        <v>12590</v>
      </c>
      <c r="E6" s="246" t="s">
        <v>12591</v>
      </c>
      <c r="F6" s="246" t="s">
        <v>12592</v>
      </c>
      <c r="G6" s="246">
        <v>5</v>
      </c>
      <c r="H6" s="246">
        <v>1040</v>
      </c>
      <c r="I6" s="246">
        <v>1040</v>
      </c>
      <c r="J6" s="246" t="s">
        <v>2988</v>
      </c>
      <c r="K6" s="246">
        <v>1040</v>
      </c>
      <c r="L6" s="246" t="s">
        <v>12593</v>
      </c>
      <c r="M6" s="245" t="s">
        <v>12597</v>
      </c>
      <c r="N6" s="247" t="s"/>
      <c r="O6" s="247" t="s"/>
      <c r="P6" s="247" t="s"/>
      <c r="Q6" s="247" t="s"/>
      <c r="R6" s="249" t="s"/>
      <c r="S6" s="247" t="s"/>
      <c r="T6" s="247" t="s"/>
      <c r="U6" s="247" t="s"/>
      <c r="V6" s="247" t="s"/>
      <c r="W6" s="247" t="s"/>
      <c r="X6" s="247" t="s"/>
      <c r="Y6" s="247" t="s"/>
      <c r="Z6" s="247" t="s"/>
    </row>
    <row r="7" spans="1:26">
      <c r="A7" s="248">
        <v>45638</v>
      </c>
      <c r="B7" s="246" t="s">
        <v>12605</v>
      </c>
      <c r="C7" s="246" t="s">
        <v>3055</v>
      </c>
      <c r="D7" s="246" t="s">
        <v>12590</v>
      </c>
      <c r="E7" s="246" t="s">
        <v>12591</v>
      </c>
      <c r="F7" s="246" t="s">
        <v>12606</v>
      </c>
      <c r="G7" s="246">
        <v>1</v>
      </c>
      <c r="H7" s="246">
        <v>190</v>
      </c>
      <c r="I7" s="246">
        <v>190</v>
      </c>
      <c r="J7" s="246" t="s">
        <v>12607</v>
      </c>
      <c r="K7" s="246">
        <v>130</v>
      </c>
      <c r="L7" s="246" t="s">
        <v>12593</v>
      </c>
      <c r="M7" s="245" t="s">
        <v>12608</v>
      </c>
      <c r="N7" s="247" t="s"/>
      <c r="O7" s="247" t="s"/>
      <c r="P7" s="247" t="s"/>
      <c r="Q7" s="247" t="s"/>
      <c r="R7" s="247" t="s"/>
      <c r="S7" s="247" t="s"/>
      <c r="T7" s="247" t="s"/>
      <c r="U7" s="247" t="s"/>
      <c r="V7" s="247" t="s"/>
      <c r="W7" s="247" t="s"/>
      <c r="X7" s="247" t="s"/>
      <c r="Y7" s="247" t="s"/>
      <c r="Z7" s="247" t="s"/>
    </row>
    <row r="8" spans="1:26">
      <c r="A8" s="248">
        <v>45639</v>
      </c>
      <c r="B8" s="246" t="s">
        <v>12609</v>
      </c>
      <c r="C8" s="246" t="s">
        <v>3055</v>
      </c>
      <c r="D8" s="246" t="s">
        <v>12590</v>
      </c>
      <c r="E8" s="246" t="s">
        <v>12591</v>
      </c>
      <c r="F8" s="246" t="s">
        <v>12610</v>
      </c>
      <c r="G8" s="246">
        <v>3</v>
      </c>
      <c r="H8" s="246">
        <v>525</v>
      </c>
      <c r="I8" s="246">
        <v>870</v>
      </c>
      <c r="J8" s="246" t="s">
        <v>2988</v>
      </c>
      <c r="K8" s="246">
        <f>=290+580</f>
        <v>870</v>
      </c>
      <c r="L8" s="246" t="s">
        <v>12611</v>
      </c>
      <c r="M8" s="245" t="s">
        <v>12612</v>
      </c>
      <c r="N8" s="247" t="s"/>
      <c r="O8" s="247" t="s"/>
      <c r="P8" s="247" t="s"/>
      <c r="Q8" s="247" t="s"/>
      <c r="R8" s="247" t="s"/>
      <c r="S8" s="247" t="s"/>
      <c r="T8" s="247" t="s"/>
      <c r="U8" s="247" t="s"/>
      <c r="V8" s="247" t="s"/>
      <c r="W8" s="247" t="s"/>
      <c r="X8" s="247" t="s"/>
      <c r="Y8" s="247" t="s"/>
      <c r="Z8" s="247" t="s"/>
    </row>
    <row r="9" spans="1:26">
      <c r="A9" s="248">
        <v>45640</v>
      </c>
      <c r="B9" s="246" t="s">
        <v>12613</v>
      </c>
      <c r="C9" s="246" t="s">
        <v>3055</v>
      </c>
      <c r="D9" s="246" t="s">
        <v>12590</v>
      </c>
      <c r="E9" s="246" t="s">
        <v>12591</v>
      </c>
      <c r="F9" s="246" t="s">
        <v>12614</v>
      </c>
      <c r="G9" s="246">
        <v>7</v>
      </c>
      <c r="H9" s="246">
        <v>2195</v>
      </c>
      <c r="I9" s="246">
        <v>2195</v>
      </c>
      <c r="J9" s="246" t="s">
        <v>2988</v>
      </c>
      <c r="K9" s="250">
        <f>=1745+5360</f>
        <v>7105</v>
      </c>
      <c r="L9" s="246" t="s">
        <v>12615</v>
      </c>
      <c r="M9" s="251" t="s">
        <v>12616</v>
      </c>
      <c r="N9" s="247" t="s"/>
      <c r="O9" s="247" t="s"/>
      <c r="P9" s="247" t="s"/>
      <c r="Q9" s="247" t="s"/>
      <c r="R9" s="247" t="s"/>
      <c r="S9" s="247" t="s"/>
      <c r="T9" s="247" t="s"/>
      <c r="U9" s="247" t="s"/>
      <c r="V9" s="247" t="s"/>
      <c r="W9" s="247" t="s"/>
      <c r="X9" s="247" t="s"/>
      <c r="Y9" s="247" t="s"/>
      <c r="Z9" s="247" t="s"/>
    </row>
    <row r="10" spans="1:26">
      <c r="A10" s="248">
        <v>45640</v>
      </c>
      <c r="B10" s="246" t="s">
        <v>12617</v>
      </c>
      <c r="C10" s="246" t="s">
        <v>3055</v>
      </c>
      <c r="D10" s="246" t="s">
        <v>12590</v>
      </c>
      <c r="E10" s="246" t="s">
        <v>12591</v>
      </c>
      <c r="F10" s="246" t="s">
        <v>12618</v>
      </c>
      <c r="G10" s="246">
        <v>20</v>
      </c>
      <c r="H10" s="246">
        <v>4910</v>
      </c>
      <c r="I10" s="246">
        <v>4910</v>
      </c>
      <c r="J10" s="246" t="s">
        <v>3109</v>
      </c>
      <c r="K10" s="252" t="s"/>
      <c r="L10" s="252" t="s"/>
      <c r="M10" s="252" t="s"/>
      <c r="N10" s="247">
        <v>5360</v>
      </c>
      <c r="O10" s="247" t="s"/>
      <c r="P10" s="247" t="s"/>
      <c r="Q10" s="247" t="s"/>
      <c r="R10" s="247" t="s"/>
      <c r="S10" s="247" t="s"/>
      <c r="T10" s="247" t="s"/>
      <c r="U10" s="247" t="s"/>
      <c r="V10" s="247" t="s"/>
      <c r="W10" s="247" t="s"/>
      <c r="X10" s="247" t="s"/>
      <c r="Y10" s="247" t="s"/>
      <c r="Z10" s="247" t="s"/>
    </row>
    <row r="11" spans="1:26">
      <c r="A11" s="248">
        <v>45641</v>
      </c>
      <c r="B11" s="246" t="s">
        <v>12619</v>
      </c>
      <c r="C11" s="246" t="s">
        <v>3055</v>
      </c>
      <c r="D11" s="246" t="s">
        <v>12590</v>
      </c>
      <c r="E11" s="246" t="s">
        <v>12591</v>
      </c>
      <c r="F11" s="246" t="s">
        <v>12620</v>
      </c>
      <c r="G11" s="246">
        <v>2</v>
      </c>
      <c r="H11" s="246">
        <v>570</v>
      </c>
      <c r="I11" s="246">
        <v>570</v>
      </c>
      <c r="J11" s="246" t="s">
        <v>2988</v>
      </c>
      <c r="K11" s="253">
        <v>1815</v>
      </c>
      <c r="L11" s="253" t="s">
        <v>3296</v>
      </c>
      <c r="M11" s="245" t="s">
        <v>12616</v>
      </c>
      <c r="N11" s="247">
        <v>1745</v>
      </c>
      <c r="O11" s="247" t="s"/>
      <c r="P11" s="247" t="s"/>
      <c r="Q11" s="247" t="s"/>
      <c r="R11" s="247" t="s"/>
      <c r="S11" s="247" t="s"/>
      <c r="T11" s="247" t="s"/>
      <c r="U11" s="247" t="s"/>
      <c r="V11" s="247" t="s"/>
      <c r="W11" s="247" t="s"/>
      <c r="X11" s="247" t="s"/>
      <c r="Y11" s="247" t="s"/>
      <c r="Z11" s="247" t="s"/>
    </row>
    <row r="12" spans="1:26">
      <c r="A12" s="248">
        <v>45641</v>
      </c>
      <c r="B12" s="246" t="s">
        <v>12621</v>
      </c>
      <c r="C12" s="246" t="s">
        <v>3055</v>
      </c>
      <c r="D12" s="246" t="s">
        <v>12590</v>
      </c>
      <c r="E12" s="246" t="s">
        <v>12591</v>
      </c>
      <c r="F12" s="246" t="s">
        <v>12622</v>
      </c>
      <c r="G12" s="246">
        <v>2</v>
      </c>
      <c r="H12" s="246">
        <v>610</v>
      </c>
      <c r="I12" s="246">
        <v>610</v>
      </c>
      <c r="J12" s="246" t="s">
        <v>3058</v>
      </c>
      <c r="K12" s="254" t="s"/>
      <c r="L12" s="254" t="s"/>
      <c r="M12" s="245" t="s"/>
      <c r="N12" s="247" t="s"/>
      <c r="O12" s="247" t="s"/>
      <c r="P12" s="247" t="s"/>
      <c r="Q12" s="247" t="s"/>
      <c r="R12" s="247" t="s"/>
      <c r="S12" s="247" t="s"/>
      <c r="T12" s="247" t="s"/>
      <c r="U12" s="247" t="s"/>
      <c r="V12" s="247" t="s"/>
      <c r="W12" s="247" t="s"/>
      <c r="X12" s="247" t="s"/>
      <c r="Y12" s="247" t="s"/>
      <c r="Z12" s="247" t="s"/>
    </row>
    <row r="13" spans="1:26">
      <c r="A13" s="248">
        <v>45641</v>
      </c>
      <c r="B13" s="246" t="s">
        <v>12623</v>
      </c>
      <c r="C13" s="246" t="s">
        <v>3055</v>
      </c>
      <c r="D13" s="246" t="s">
        <v>12590</v>
      </c>
      <c r="E13" s="246" t="s">
        <v>12591</v>
      </c>
      <c r="F13" s="246" t="s">
        <v>12624</v>
      </c>
      <c r="G13" s="246">
        <v>2</v>
      </c>
      <c r="H13" s="246">
        <v>635</v>
      </c>
      <c r="I13" s="246">
        <v>635</v>
      </c>
      <c r="J13" s="246" t="s">
        <v>3109</v>
      </c>
      <c r="K13" s="252" t="s"/>
      <c r="L13" s="252" t="s"/>
      <c r="M13" s="245" t="s"/>
      <c r="N13" s="247" t="s"/>
      <c r="O13" s="247" t="s"/>
      <c r="P13" s="247" t="s"/>
      <c r="Q13" s="247" t="s"/>
      <c r="R13" s="247" t="s"/>
      <c r="S13" s="247" t="s"/>
      <c r="T13" s="247" t="s"/>
      <c r="U13" s="247" t="s"/>
      <c r="V13" s="247" t="s"/>
      <c r="W13" s="247" t="s"/>
      <c r="X13" s="247" t="s"/>
      <c r="Y13" s="247" t="s"/>
      <c r="Z13" s="247" t="s"/>
    </row>
    <row r="14" spans="1:26">
      <c r="A14" s="248">
        <v>45642</v>
      </c>
      <c r="B14" s="246" t="s">
        <v>12625</v>
      </c>
      <c r="C14" s="246" t="s">
        <v>3055</v>
      </c>
      <c r="D14" s="246" t="s">
        <v>12590</v>
      </c>
      <c r="E14" s="246" t="s">
        <v>12591</v>
      </c>
      <c r="F14" s="246" t="s">
        <v>12602</v>
      </c>
      <c r="G14" s="246">
        <v>2</v>
      </c>
      <c r="H14" s="246">
        <v>280</v>
      </c>
      <c r="I14" s="246">
        <v>280</v>
      </c>
      <c r="J14" s="246" t="s">
        <v>3109</v>
      </c>
      <c r="K14" s="246">
        <v>280</v>
      </c>
      <c r="L14" s="246" t="s">
        <v>3296</v>
      </c>
      <c r="M14" s="245" t="s"/>
      <c r="N14" s="247" t="s"/>
      <c r="O14" s="247" t="s"/>
      <c r="P14" s="247" t="s"/>
      <c r="Q14" s="247" t="s"/>
      <c r="R14" s="247" t="s"/>
      <c r="S14" s="247" t="s"/>
      <c r="T14" s="247" t="s"/>
      <c r="U14" s="247" t="s"/>
      <c r="V14" s="247" t="s"/>
      <c r="W14" s="247" t="s"/>
      <c r="X14" s="247" t="s"/>
      <c r="Y14" s="247" t="s"/>
      <c r="Z14" s="247" t="s"/>
    </row>
    <row r="15" spans="1:26">
      <c r="A15" s="248">
        <v>45642</v>
      </c>
      <c r="B15" s="246" t="s">
        <v>12626</v>
      </c>
      <c r="C15" s="246" t="s">
        <v>3055</v>
      </c>
      <c r="D15" s="246" t="s">
        <v>12590</v>
      </c>
      <c r="E15" s="246" t="s">
        <v>12591</v>
      </c>
      <c r="F15" s="246" t="s">
        <v>12627</v>
      </c>
      <c r="G15" s="246">
        <v>4</v>
      </c>
      <c r="H15" s="246">
        <v>800</v>
      </c>
      <c r="I15" s="246">
        <v>800</v>
      </c>
      <c r="J15" s="246" t="s">
        <v>3109</v>
      </c>
      <c r="K15" s="246">
        <v>800</v>
      </c>
      <c r="L15" s="246" t="s">
        <v>3296</v>
      </c>
      <c r="M15" s="245" t="s"/>
      <c r="N15" s="247" t="s"/>
      <c r="O15" s="247" t="s"/>
      <c r="P15" s="247" t="s"/>
      <c r="Q15" s="247" t="s"/>
      <c r="R15" s="249" t="s"/>
      <c r="S15" s="247" t="s"/>
      <c r="T15" s="247" t="s"/>
      <c r="U15" s="247" t="s"/>
      <c r="V15" s="247" t="s"/>
      <c r="W15" s="247" t="s"/>
      <c r="X15" s="247" t="s"/>
      <c r="Y15" s="247" t="s"/>
      <c r="Z15" s="247" t="s"/>
    </row>
    <row r="16" spans="1:25">
      <c r="A16" s="248">
        <v>45643</v>
      </c>
      <c r="B16" s="246" t="s">
        <v>12628</v>
      </c>
      <c r="C16" s="246" t="s">
        <v>3055</v>
      </c>
      <c r="D16" s="246" t="s">
        <v>12590</v>
      </c>
      <c r="E16" s="246" t="s">
        <v>12591</v>
      </c>
      <c r="F16" s="246" t="s">
        <v>12606</v>
      </c>
      <c r="G16" s="246">
        <v>2</v>
      </c>
      <c r="H16" s="246">
        <v>380</v>
      </c>
      <c r="I16" s="246">
        <v>380</v>
      </c>
      <c r="J16" s="246" t="s">
        <v>3109</v>
      </c>
      <c r="K16" s="246">
        <v>380</v>
      </c>
      <c r="L16" s="246" t="s">
        <v>3296</v>
      </c>
      <c r="M16" s="245" t="s"/>
      <c r="N16" s="247" t="s"/>
      <c r="O16" s="247" t="s"/>
      <c r="P16" s="247" t="s"/>
      <c r="Q16" s="247" t="s"/>
      <c r="R16" s="247" t="s"/>
      <c r="S16" s="247" t="s"/>
      <c r="T16" s="247" t="s"/>
      <c r="U16" s="247" t="s"/>
      <c r="V16" s="247" t="s"/>
      <c r="X16" s="247" t="s"/>
      <c r="Y16" s="247" t="s"/>
    </row>
    <row r="17" spans="1:25">
      <c r="A17" s="248">
        <v>45644</v>
      </c>
      <c r="B17" s="246" t="s">
        <v>12629</v>
      </c>
      <c r="C17" s="246" t="s">
        <v>3055</v>
      </c>
      <c r="D17" s="246" t="s">
        <v>12590</v>
      </c>
      <c r="E17" s="246" t="s">
        <v>12591</v>
      </c>
      <c r="F17" s="246" t="s">
        <v>12630</v>
      </c>
      <c r="G17" s="246">
        <v>3</v>
      </c>
      <c r="H17" s="246">
        <v>560</v>
      </c>
      <c r="I17" s="246">
        <v>560</v>
      </c>
      <c r="J17" s="246" t="s">
        <v>2988</v>
      </c>
      <c r="K17" s="246">
        <v>560</v>
      </c>
      <c r="L17" s="246" t="s">
        <v>3296</v>
      </c>
      <c r="M17" s="245" t="s">
        <v>12631</v>
      </c>
      <c r="N17" s="247" t="s"/>
      <c r="O17" s="247" t="s"/>
      <c r="P17" s="247" t="s"/>
      <c r="Q17" s="247" t="s"/>
      <c r="R17" s="247" t="s"/>
      <c r="S17" s="247" t="s"/>
      <c r="T17" s="247" t="s"/>
      <c r="U17" s="247" t="s"/>
      <c r="V17" s="247" t="s"/>
      <c r="X17" s="247" t="s"/>
      <c r="Y17" s="247" t="s"/>
    </row>
    <row r="18" spans="1:25">
      <c r="A18" s="248">
        <v>45645</v>
      </c>
      <c r="B18" s="246" t="s">
        <v>12632</v>
      </c>
      <c r="C18" s="246" t="s">
        <v>3055</v>
      </c>
      <c r="D18" s="246" t="s">
        <v>12590</v>
      </c>
      <c r="E18" s="246" t="s">
        <v>12591</v>
      </c>
      <c r="F18" s="246" t="s">
        <v>12599</v>
      </c>
      <c r="G18" s="246">
        <v>1</v>
      </c>
      <c r="H18" s="246">
        <v>135</v>
      </c>
      <c r="I18" s="246">
        <v>135</v>
      </c>
      <c r="J18" s="246" t="s">
        <v>3109</v>
      </c>
      <c r="K18" s="246">
        <v>135</v>
      </c>
      <c r="L18" s="246" t="s">
        <v>12633</v>
      </c>
      <c r="M18" s="245" t="s"/>
      <c r="N18" s="247" t="s"/>
      <c r="O18" s="247" t="s"/>
      <c r="P18" s="247" t="s"/>
      <c r="Q18" s="247" t="s"/>
      <c r="R18" s="247" t="s"/>
      <c r="S18" s="247" t="s"/>
      <c r="T18" s="247" t="s"/>
      <c r="U18" s="247" t="s"/>
      <c r="V18" s="247" t="s"/>
      <c r="X18" s="247" t="s"/>
      <c r="Y18" s="247" t="s"/>
    </row>
    <row r="19" spans="1:25">
      <c r="A19" s="248">
        <v>45645</v>
      </c>
      <c r="B19" s="246" t="s">
        <v>12634</v>
      </c>
      <c r="C19" s="246" t="s">
        <v>3055</v>
      </c>
      <c r="D19" s="246" t="s">
        <v>12590</v>
      </c>
      <c r="E19" s="246" t="s">
        <v>12591</v>
      </c>
      <c r="F19" s="246" t="s">
        <v>12635</v>
      </c>
      <c r="G19" s="246">
        <v>3</v>
      </c>
      <c r="H19" s="246">
        <v>610</v>
      </c>
      <c r="I19" s="246">
        <v>610</v>
      </c>
      <c r="J19" s="246" t="s">
        <v>12607</v>
      </c>
      <c r="K19" s="250">
        <v>1560</v>
      </c>
      <c r="L19" s="250" t="s">
        <v>12633</v>
      </c>
      <c r="M19" s="245" t="s">
        <v>12636</v>
      </c>
      <c r="N19" s="247" t="s"/>
      <c r="O19" s="247" t="s"/>
      <c r="P19" s="247" t="s"/>
      <c r="Q19" s="247" t="s"/>
      <c r="R19" s="247" t="s"/>
      <c r="S19" s="247" t="s"/>
      <c r="T19" s="247" t="s"/>
      <c r="U19" s="247" t="s"/>
      <c r="V19" s="247" t="s"/>
      <c r="X19" s="247" t="s"/>
      <c r="Y19" s="247" t="s"/>
    </row>
    <row r="20" spans="1:25">
      <c r="A20" s="248">
        <v>45645</v>
      </c>
      <c r="B20" s="246" t="s">
        <v>12637</v>
      </c>
      <c r="C20" s="246" t="s">
        <v>3055</v>
      </c>
      <c r="D20" s="246" t="s">
        <v>12590</v>
      </c>
      <c r="E20" s="246" t="s">
        <v>12591</v>
      </c>
      <c r="F20" s="246" t="s">
        <v>12606</v>
      </c>
      <c r="G20" s="246">
        <v>5</v>
      </c>
      <c r="H20" s="246">
        <v>950</v>
      </c>
      <c r="I20" s="246">
        <v>950</v>
      </c>
      <c r="J20" s="246" t="s">
        <v>3109</v>
      </c>
      <c r="K20" s="252" t="s"/>
      <c r="L20" s="252" t="s"/>
      <c r="M20" s="245" t="s"/>
      <c r="N20" s="247" t="s"/>
      <c r="O20" s="247" t="s"/>
      <c r="P20" s="247" t="s"/>
      <c r="Q20" s="247" t="s"/>
      <c r="R20" s="247" t="s"/>
      <c r="S20" s="247" t="s"/>
      <c r="T20" s="247" t="s"/>
      <c r="U20" s="247" t="s"/>
      <c r="V20" s="247" t="s"/>
      <c r="X20" s="247" t="s"/>
      <c r="Y20" s="247" t="s"/>
    </row>
    <row r="21" spans="1:25">
      <c r="A21" s="255" t="s"/>
      <c r="B21" s="245" t="s"/>
      <c r="C21" s="245" t="s"/>
      <c r="D21" s="256" t="s"/>
      <c r="E21" s="245" t="s"/>
      <c r="F21" s="245" t="s"/>
      <c r="G21" s="245" t="s"/>
      <c r="H21" s="245" t="s"/>
      <c r="I21" s="245" t="s"/>
      <c r="J21" s="245" t="s"/>
      <c r="K21" s="245">
        <v>640</v>
      </c>
      <c r="L21" s="245" t="s">
        <v>12633</v>
      </c>
      <c r="M21" s="245" t="s"/>
      <c r="N21" s="247" t="s"/>
      <c r="O21" s="247" t="s"/>
      <c r="P21" s="247" t="s"/>
      <c r="Q21" s="247" t="s"/>
      <c r="R21" s="247" t="s"/>
      <c r="S21" s="247" t="s"/>
      <c r="T21" s="247" t="s"/>
      <c r="U21" s="247" t="s"/>
      <c r="V21" s="247" t="s"/>
      <c r="X21" s="247" t="s"/>
      <c r="Y21" s="247" t="s"/>
    </row>
    <row r="22" spans="1:25">
      <c r="A22" s="257" t="s"/>
      <c r="B22" s="247" t="s"/>
      <c r="C22" s="247" t="s"/>
      <c r="D22" s="258" t="s"/>
      <c r="E22" s="247" t="s"/>
      <c r="F22" s="247" t="s"/>
      <c r="G22" s="247" t="s"/>
      <c r="H22" s="247" t="s"/>
      <c r="I22" s="247" t="s"/>
      <c r="J22" s="247" t="s"/>
      <c r="K22" s="247" t="s"/>
      <c r="L22" s="247" t="s"/>
      <c r="M22" s="247" t="s"/>
      <c r="N22" s="247" t="s"/>
      <c r="O22" s="247" t="s"/>
      <c r="P22" s="247" t="s"/>
      <c r="Q22" s="247" t="s"/>
      <c r="R22" s="247" t="s"/>
      <c r="S22" s="247" t="s"/>
      <c r="T22" s="247" t="s"/>
      <c r="U22" s="247" t="s"/>
      <c r="V22" s="247" t="s"/>
      <c r="X22" s="247" t="s"/>
      <c r="Y22" s="247" t="s"/>
    </row>
    <row r="23" spans="1:25">
      <c r="A23" s="259" t="s">
        <v>12638</v>
      </c>
      <c r="B23" s="4" t="s"/>
      <c r="C23" s="4" t="s"/>
      <c r="D23" s="4" t="s"/>
      <c r="E23" s="4" t="s"/>
      <c r="F23" s="4" t="s"/>
      <c r="N23" s="247" t="s"/>
      <c r="O23" s="247" t="s"/>
      <c r="P23" s="247" t="s"/>
      <c r="Q23" s="247" t="s"/>
      <c r="R23" s="247" t="s"/>
      <c r="S23" s="247" t="s"/>
      <c r="T23" s="247" t="s"/>
      <c r="U23" s="247" t="s"/>
      <c r="V23" s="247" t="s"/>
      <c r="X23" s="247" t="s"/>
      <c r="Y23" s="247" t="s"/>
    </row>
    <row r="24" spans="1:25">
      <c r="A24" s="259" t="s">
        <v>12639</v>
      </c>
      <c r="B24" s="4" t="s"/>
      <c r="C24" s="4" t="s"/>
      <c r="D24" s="4" t="s"/>
      <c r="E24" s="260" t="s">
        <v>12640</v>
      </c>
      <c r="F24" s="261" t="s"/>
      <c r="N24" s="247" t="s"/>
      <c r="O24" s="247" t="s"/>
      <c r="P24" s="247" t="s"/>
      <c r="Q24" s="247" t="s"/>
      <c r="R24" s="247" t="s"/>
      <c r="S24" s="247" t="s"/>
      <c r="T24" s="247" t="s"/>
      <c r="U24" s="247" t="s"/>
      <c r="V24" s="247" t="s"/>
      <c r="X24" s="247" t="s"/>
      <c r="Y24" s="247" t="s"/>
    </row>
    <row r="25" spans="1:25">
      <c r="A25" s="262" t="s">
        <v>2958</v>
      </c>
      <c r="B25" s="263" t="s">
        <v>2959</v>
      </c>
      <c r="C25" s="263" t="s">
        <v>2963</v>
      </c>
      <c r="D25" s="263" t="s">
        <v>2965</v>
      </c>
      <c r="E25" s="263" t="s">
        <v>12641</v>
      </c>
      <c r="F25" s="263" t="s">
        <v>12642</v>
      </c>
      <c r="N25" s="247" t="s"/>
      <c r="O25" s="247" t="s"/>
      <c r="P25" s="247" t="s"/>
      <c r="Q25" s="247" t="s"/>
      <c r="R25" s="247" t="s"/>
      <c r="S25" s="247" t="s"/>
      <c r="T25" s="247" t="s"/>
      <c r="U25" s="247" t="s"/>
      <c r="V25" s="247" t="s"/>
      <c r="X25" s="247" t="s"/>
      <c r="Y25" s="247" t="s"/>
    </row>
    <row r="26" spans="1:25">
      <c r="A26" s="264">
        <v>45635</v>
      </c>
      <c r="B26" s="263" t="s">
        <v>12589</v>
      </c>
      <c r="C26" s="265">
        <v>820</v>
      </c>
      <c r="D26" s="263" t="s">
        <v>2988</v>
      </c>
      <c r="E26" s="265">
        <v>820</v>
      </c>
      <c r="F26" s="266" t="s">
        <v>12611</v>
      </c>
      <c r="N26" s="247" t="s"/>
      <c r="O26" s="247" t="s"/>
      <c r="P26" s="247" t="s"/>
      <c r="Q26" s="247" t="s"/>
      <c r="R26" s="247" t="s"/>
      <c r="S26" s="247" t="s"/>
      <c r="T26" s="247" t="s"/>
      <c r="U26" s="247" t="s"/>
      <c r="V26" s="247" t="s"/>
      <c r="X26" s="247" t="s"/>
      <c r="Y26" s="247" t="s"/>
    </row>
    <row r="27" spans="1:25">
      <c r="A27" s="264">
        <v>45636</v>
      </c>
      <c r="B27" s="263" t="s">
        <v>12595</v>
      </c>
      <c r="C27" s="265">
        <v>540</v>
      </c>
      <c r="D27" s="263" t="s">
        <v>2988</v>
      </c>
      <c r="E27" s="265">
        <v>540</v>
      </c>
      <c r="F27" s="267" t="s"/>
      <c r="G27" s="247" t="s"/>
      <c r="H27" s="247" t="s"/>
      <c r="I27" s="247" t="s"/>
      <c r="J27" s="247" t="s"/>
      <c r="K27" s="247" t="s"/>
      <c r="L27" s="247" t="s"/>
      <c r="M27" s="247" t="s"/>
      <c r="N27" s="247" t="s"/>
      <c r="O27" s="247" t="s"/>
      <c r="P27" s="247" t="s"/>
      <c r="Q27" s="247" t="s"/>
      <c r="R27" s="247" t="s"/>
      <c r="S27" s="247" t="s"/>
      <c r="T27" s="247" t="s"/>
      <c r="U27" s="247" t="s"/>
      <c r="V27" s="247" t="s"/>
      <c r="W27" s="247" t="s"/>
      <c r="X27" s="247" t="s"/>
      <c r="Y27" s="247" t="s"/>
    </row>
    <row r="28" spans="1:25">
      <c r="A28" s="264">
        <v>45636</v>
      </c>
      <c r="B28" s="263" t="s">
        <v>12598</v>
      </c>
      <c r="C28" s="265">
        <v>270</v>
      </c>
      <c r="D28" s="263" t="s">
        <v>2988</v>
      </c>
      <c r="E28" s="265">
        <v>270</v>
      </c>
      <c r="F28" s="267" t="s"/>
      <c r="G28" s="247" t="s"/>
      <c r="H28" s="247" t="s"/>
      <c r="I28" s="247" t="s"/>
      <c r="J28" s="247" t="s"/>
      <c r="K28" s="247" t="s"/>
      <c r="L28" s="247" t="s"/>
      <c r="M28" s="247" t="s"/>
      <c r="N28" s="247" t="s"/>
      <c r="O28" s="247" t="s"/>
      <c r="P28" s="247" t="s"/>
      <c r="Q28" s="247" t="s"/>
      <c r="R28" s="247" t="s"/>
      <c r="S28" s="247" t="s"/>
      <c r="T28" s="247" t="s"/>
      <c r="U28" s="247" t="s"/>
      <c r="V28" s="247" t="s"/>
      <c r="W28" s="247" t="s"/>
      <c r="X28" s="247" t="s"/>
      <c r="Y28" s="247" t="s"/>
    </row>
    <row r="29" spans="1:25">
      <c r="A29" s="264">
        <v>45637</v>
      </c>
      <c r="B29" s="263" t="s">
        <v>12601</v>
      </c>
      <c r="C29" s="265">
        <v>560</v>
      </c>
      <c r="D29" s="263" t="s">
        <v>2988</v>
      </c>
      <c r="E29" s="265">
        <v>620</v>
      </c>
      <c r="F29" s="267" t="s"/>
      <c r="G29" s="247" t="s"/>
      <c r="H29" s="247" t="s"/>
      <c r="I29" s="247" t="s"/>
      <c r="J29" s="247" t="s"/>
      <c r="K29" s="247" t="s"/>
      <c r="L29" s="247" t="s"/>
      <c r="M29" s="247" t="s"/>
      <c r="N29" s="247" t="s"/>
      <c r="O29" s="247" t="s"/>
      <c r="P29" s="247" t="s"/>
      <c r="Q29" s="247" t="s"/>
      <c r="R29" s="247" t="s"/>
      <c r="S29" s="247" t="s"/>
      <c r="T29" s="247" t="s"/>
      <c r="U29" s="247" t="s"/>
      <c r="V29" s="247" t="s"/>
      <c r="W29" s="247" t="s"/>
      <c r="X29" s="247" t="s"/>
      <c r="Y29" s="247" t="s"/>
    </row>
    <row r="30" spans="1:25">
      <c r="A30" s="264">
        <v>45637</v>
      </c>
      <c r="B30" s="263" t="s">
        <v>12604</v>
      </c>
      <c r="C30" s="265">
        <v>1040</v>
      </c>
      <c r="D30" s="263" t="s">
        <v>2988</v>
      </c>
      <c r="E30" s="265">
        <v>1040</v>
      </c>
      <c r="F30" s="267" t="s"/>
      <c r="G30" s="247" t="s"/>
      <c r="H30" s="247" t="s"/>
      <c r="I30" s="247" t="s"/>
      <c r="J30" s="247" t="s"/>
      <c r="K30" s="247" t="s"/>
      <c r="L30" s="247" t="s"/>
      <c r="M30" s="247" t="s"/>
      <c r="N30" s="247" t="s"/>
      <c r="O30" s="247" t="s"/>
      <c r="P30" s="247" t="s"/>
      <c r="Q30" s="247" t="s"/>
      <c r="R30" s="247" t="s"/>
      <c r="S30" s="247" t="s"/>
      <c r="T30" s="247" t="s"/>
      <c r="U30" s="247" t="s"/>
      <c r="V30" s="247" t="s"/>
      <c r="W30" s="247" t="s"/>
      <c r="X30" s="247" t="s"/>
      <c r="Y30" s="247" t="s"/>
    </row>
    <row r="31" spans="1:25">
      <c r="A31" s="264">
        <v>45638</v>
      </c>
      <c r="B31" s="263" t="s">
        <v>12605</v>
      </c>
      <c r="C31" s="265">
        <v>190</v>
      </c>
      <c r="D31" s="263" t="s">
        <v>12607</v>
      </c>
      <c r="E31" s="265">
        <v>130</v>
      </c>
      <c r="F31" s="267" t="s"/>
      <c r="G31" s="247" t="s"/>
      <c r="H31" s="247" t="s"/>
      <c r="I31" s="247" t="s"/>
      <c r="J31" s="247" t="s"/>
      <c r="K31" s="247" t="s"/>
      <c r="L31" s="247" t="s"/>
      <c r="M31" s="247" t="s"/>
      <c r="N31" s="247" t="s"/>
      <c r="O31" s="247" t="s"/>
      <c r="P31" s="247" t="s"/>
      <c r="Q31" s="247" t="s"/>
      <c r="R31" s="247" t="s"/>
      <c r="S31" s="247" t="s"/>
      <c r="T31" s="247" t="s"/>
      <c r="U31" s="247" t="s"/>
      <c r="V31" s="247" t="s"/>
      <c r="X31" s="247" t="s"/>
      <c r="Y31" s="247" t="s"/>
    </row>
    <row r="32" spans="1:25">
      <c r="A32" s="264">
        <v>45638</v>
      </c>
      <c r="B32" s="263" t="s">
        <v>12643</v>
      </c>
      <c r="C32" s="265">
        <v>270</v>
      </c>
      <c r="D32" s="263" t="s">
        <v>2988</v>
      </c>
      <c r="E32" s="265">
        <v>270</v>
      </c>
      <c r="F32" s="267" t="s"/>
      <c r="G32" s="247" t="s"/>
      <c r="H32" s="247" t="s"/>
      <c r="I32" s="247" t="s"/>
      <c r="J32" s="247" t="s"/>
      <c r="K32" s="247" t="s"/>
      <c r="L32" s="247" t="s"/>
      <c r="M32" s="247" t="s"/>
      <c r="N32" s="247" t="s"/>
      <c r="O32" s="247" t="s"/>
      <c r="P32" s="247" t="s"/>
      <c r="Q32" s="247" t="s"/>
      <c r="R32" s="247" t="s"/>
      <c r="S32" s="247" t="s"/>
      <c r="T32" s="247" t="s"/>
      <c r="U32" s="247" t="s"/>
      <c r="V32" s="247" t="s"/>
      <c r="W32" s="247" t="s"/>
      <c r="X32" s="247" t="s"/>
      <c r="Y32" s="247" t="s"/>
    </row>
    <row r="33" spans="1:26">
      <c r="A33" s="264">
        <v>45639</v>
      </c>
      <c r="B33" s="263" t="s">
        <v>12644</v>
      </c>
      <c r="C33" s="265">
        <v>345</v>
      </c>
      <c r="D33" s="263" t="s">
        <v>3109</v>
      </c>
      <c r="E33" s="268">
        <v>870</v>
      </c>
      <c r="F33" s="267" t="s"/>
      <c r="G33" s="247" t="s"/>
      <c r="H33" s="247" t="s"/>
      <c r="I33" s="247" t="s"/>
      <c r="J33" s="247" t="s"/>
      <c r="K33" s="247" t="s"/>
      <c r="L33" s="247" t="s"/>
      <c r="M33" s="247" t="s"/>
      <c r="N33" s="247" t="s"/>
      <c r="O33" s="247" t="s"/>
      <c r="P33" s="247" t="s"/>
      <c r="Q33" s="247" t="s"/>
      <c r="R33" s="247" t="s"/>
      <c r="S33" s="247" t="s"/>
      <c r="T33" s="247" t="s"/>
      <c r="U33" s="247" t="s"/>
      <c r="V33" s="247" t="s"/>
      <c r="W33" s="247" t="s"/>
      <c r="X33" s="247" t="s"/>
      <c r="Y33" s="247" t="s"/>
      <c r="Z33" s="247" t="s"/>
    </row>
    <row r="34" spans="1:26">
      <c r="A34" s="264">
        <v>45639</v>
      </c>
      <c r="B34" s="263" t="s">
        <v>12609</v>
      </c>
      <c r="C34" s="265">
        <v>525</v>
      </c>
      <c r="D34" s="263" t="s">
        <v>2988</v>
      </c>
      <c r="E34" s="267" t="s"/>
      <c r="F34" s="267" t="s"/>
      <c r="G34" s="247" t="s"/>
      <c r="H34" s="247" t="s"/>
      <c r="I34" s="247" t="s"/>
      <c r="J34" s="247" t="s"/>
      <c r="K34" s="247" t="s"/>
      <c r="L34" s="247" t="s"/>
      <c r="M34" s="247" t="s"/>
      <c r="N34" s="247" t="s"/>
      <c r="O34" s="247" t="s"/>
      <c r="P34" s="247" t="s"/>
      <c r="Q34" s="247" t="s"/>
      <c r="R34" s="247" t="s"/>
      <c r="S34" s="247" t="s"/>
      <c r="T34" s="247" t="s"/>
      <c r="U34" s="247" t="s"/>
      <c r="V34" s="247" t="s"/>
      <c r="W34" s="247" t="s"/>
      <c r="X34" s="247" t="s"/>
      <c r="Y34" s="247" t="s"/>
      <c r="Z34" s="247" t="s"/>
    </row>
    <row r="35" spans="1:26">
      <c r="A35" s="264">
        <v>45640</v>
      </c>
      <c r="B35" s="263" t="s">
        <v>12613</v>
      </c>
      <c r="C35" s="265">
        <v>2195</v>
      </c>
      <c r="D35" s="263" t="s">
        <v>2988</v>
      </c>
      <c r="E35" s="268">
        <v>7105</v>
      </c>
      <c r="F35" s="262" t="s">
        <v>12615</v>
      </c>
      <c r="G35" s="247" t="s"/>
      <c r="H35" s="247" t="s"/>
      <c r="I35" s="247" t="s"/>
      <c r="J35" s="247" t="s"/>
      <c r="K35" s="247" t="s"/>
      <c r="L35" s="247" t="s"/>
      <c r="M35" s="247" t="s"/>
      <c r="N35" s="247" t="s"/>
      <c r="O35" s="247" t="s"/>
      <c r="P35" s="247" t="s"/>
      <c r="Q35" s="247" t="s"/>
      <c r="R35" s="247" t="s"/>
      <c r="S35" s="247" t="s"/>
      <c r="T35" s="247" t="s"/>
      <c r="U35" s="247" t="s"/>
      <c r="V35" s="247" t="s"/>
      <c r="W35" s="247" t="s"/>
      <c r="X35" s="247" t="s"/>
      <c r="Y35" s="247" t="s"/>
      <c r="Z35" s="247" t="s"/>
    </row>
    <row r="36" spans="1:26">
      <c r="A36" s="264">
        <v>45640</v>
      </c>
      <c r="B36" s="263" t="s">
        <v>12617</v>
      </c>
      <c r="C36" s="265">
        <v>4910</v>
      </c>
      <c r="D36" s="263" t="s">
        <v>3109</v>
      </c>
      <c r="E36" s="267" t="s"/>
      <c r="F36" s="267" t="s"/>
      <c r="G36" s="247" t="s"/>
      <c r="H36" s="247" t="s"/>
      <c r="I36" s="247" t="s"/>
      <c r="J36" s="247" t="s"/>
      <c r="K36" s="247" t="s"/>
      <c r="L36" s="247" t="s"/>
      <c r="M36" s="247" t="s"/>
      <c r="N36" s="247" t="s"/>
      <c r="O36" s="247" t="s"/>
      <c r="P36" s="247" t="s"/>
      <c r="Q36" s="247" t="s"/>
      <c r="R36" s="247" t="s"/>
      <c r="S36" s="247" t="s"/>
      <c r="T36" s="247" t="s"/>
      <c r="U36" s="247" t="s"/>
      <c r="V36" s="247" t="s"/>
      <c r="W36" s="247" t="s"/>
      <c r="X36" s="247" t="s"/>
      <c r="Y36" s="247" t="s"/>
      <c r="Z36" s="247" t="s"/>
    </row>
    <row r="37" spans="1:26">
      <c r="A37" s="264">
        <v>45641</v>
      </c>
      <c r="B37" s="263" t="s">
        <v>12619</v>
      </c>
      <c r="C37" s="265">
        <v>570</v>
      </c>
      <c r="D37" s="263" t="s">
        <v>2988</v>
      </c>
      <c r="E37" s="268">
        <v>1815</v>
      </c>
      <c r="F37" s="262" t="s">
        <v>3296</v>
      </c>
      <c r="G37" s="247" t="s"/>
      <c r="H37" s="247" t="s"/>
      <c r="I37" s="247" t="s"/>
      <c r="J37" s="247" t="s"/>
      <c r="K37" s="247" t="s"/>
      <c r="L37" s="247" t="s"/>
      <c r="M37" s="247" t="s"/>
      <c r="N37" s="247" t="s"/>
      <c r="O37" s="247" t="s"/>
      <c r="P37" s="247" t="s"/>
      <c r="Q37" s="247" t="s"/>
      <c r="R37" s="247" t="s"/>
      <c r="S37" s="247" t="s"/>
      <c r="T37" s="247" t="s"/>
      <c r="U37" s="247" t="s"/>
      <c r="V37" s="247" t="s"/>
      <c r="W37" s="247" t="s"/>
      <c r="X37" s="247" t="s"/>
      <c r="Y37" s="247" t="s"/>
      <c r="Z37" s="247" t="s"/>
    </row>
    <row r="38" spans="1:26">
      <c r="A38" s="264">
        <v>45641</v>
      </c>
      <c r="B38" s="263" t="s">
        <v>12621</v>
      </c>
      <c r="C38" s="265">
        <v>610</v>
      </c>
      <c r="D38" s="263" t="s">
        <v>3058</v>
      </c>
      <c r="E38" s="267" t="s"/>
      <c r="F38" s="267" t="s"/>
      <c r="G38" s="247" t="s"/>
      <c r="H38" s="247" t="s"/>
      <c r="I38" s="247" t="s"/>
      <c r="J38" s="247" t="s"/>
      <c r="K38" s="247" t="s"/>
      <c r="L38" s="247" t="s"/>
      <c r="M38" s="247" t="s"/>
      <c r="N38" s="247" t="s"/>
      <c r="O38" s="247" t="s"/>
      <c r="P38" s="247" t="s"/>
      <c r="Q38" s="247" t="s"/>
      <c r="R38" s="247" t="s"/>
      <c r="S38" s="247" t="s"/>
      <c r="T38" s="247" t="s"/>
      <c r="U38" s="247" t="s"/>
      <c r="V38" s="247" t="s"/>
      <c r="W38" s="247" t="s"/>
      <c r="X38" s="247" t="s"/>
      <c r="Y38" s="247" t="s"/>
      <c r="Z38" s="247" t="s"/>
    </row>
    <row r="39" spans="1:26">
      <c r="A39" s="264">
        <v>45641</v>
      </c>
      <c r="B39" s="263" t="s">
        <v>12623</v>
      </c>
      <c r="C39" s="265">
        <v>635</v>
      </c>
      <c r="D39" s="263" t="s">
        <v>3109</v>
      </c>
      <c r="E39" s="267" t="s"/>
      <c r="F39" s="267" t="s"/>
      <c r="G39" s="247" t="s"/>
      <c r="H39" s="247" t="s"/>
      <c r="I39" s="247" t="s"/>
      <c r="J39" s="247" t="s"/>
      <c r="K39" s="247" t="s"/>
      <c r="L39" s="247" t="s"/>
      <c r="M39" s="247" t="s"/>
      <c r="N39" s="247" t="s"/>
      <c r="O39" s="247" t="s"/>
      <c r="P39" s="247" t="s"/>
      <c r="Q39" s="247" t="s"/>
      <c r="R39" s="247" t="s"/>
      <c r="S39" s="247" t="s"/>
      <c r="T39" s="247" t="s"/>
      <c r="U39" s="247" t="s"/>
      <c r="V39" s="247" t="s"/>
      <c r="W39" s="247" t="s"/>
      <c r="X39" s="247" t="s"/>
      <c r="Y39" s="247" t="s"/>
      <c r="Z39" s="247" t="s"/>
    </row>
    <row r="40" spans="1:26">
      <c r="A40" s="264">
        <v>45642</v>
      </c>
      <c r="B40" s="263" t="s">
        <v>12625</v>
      </c>
      <c r="C40" s="265">
        <v>280</v>
      </c>
      <c r="D40" s="263" t="s">
        <v>3109</v>
      </c>
      <c r="E40" s="265">
        <v>280</v>
      </c>
      <c r="F40" s="263" t="s">
        <v>3296</v>
      </c>
      <c r="G40" s="247" t="s"/>
      <c r="H40" s="247" t="s"/>
      <c r="I40" s="247" t="s"/>
      <c r="J40" s="247" t="s"/>
      <c r="K40" s="247" t="s"/>
      <c r="L40" s="247" t="s"/>
      <c r="M40" s="247" t="s"/>
      <c r="N40" s="247" t="s"/>
      <c r="O40" s="247" t="s"/>
      <c r="P40" s="247" t="s"/>
      <c r="Q40" s="247" t="s"/>
      <c r="R40" s="247" t="s"/>
      <c r="S40" s="247" t="s"/>
      <c r="T40" s="247" t="s"/>
      <c r="U40" s="247" t="s"/>
      <c r="V40" s="247" t="s"/>
      <c r="W40" s="247" t="s"/>
      <c r="X40" s="247" t="s"/>
      <c r="Y40" s="247" t="s"/>
      <c r="Z40" s="247" t="s"/>
    </row>
    <row r="41" spans="1:26">
      <c r="A41" s="264">
        <v>45642</v>
      </c>
      <c r="B41" s="263" t="s">
        <v>12626</v>
      </c>
      <c r="C41" s="265">
        <v>800</v>
      </c>
      <c r="D41" s="263" t="s">
        <v>3109</v>
      </c>
      <c r="E41" s="265">
        <v>800</v>
      </c>
      <c r="F41" s="263" t="s">
        <v>3296</v>
      </c>
      <c r="G41" s="247" t="s"/>
      <c r="H41" s="247" t="s"/>
      <c r="I41" s="247" t="s"/>
      <c r="J41" s="247" t="s"/>
      <c r="K41" s="247" t="s"/>
      <c r="L41" s="247" t="s"/>
      <c r="M41" s="247" t="s"/>
      <c r="N41" s="247" t="s"/>
      <c r="O41" s="247" t="s"/>
      <c r="P41" s="247" t="s"/>
      <c r="Q41" s="247" t="s"/>
      <c r="R41" s="247" t="s"/>
      <c r="S41" s="247" t="s"/>
      <c r="T41" s="247" t="s"/>
      <c r="U41" s="247" t="s"/>
      <c r="V41" s="247" t="s"/>
      <c r="W41" s="247" t="s"/>
      <c r="X41" s="247" t="s"/>
      <c r="Y41" s="247" t="s"/>
      <c r="Z41" s="247" t="s"/>
    </row>
    <row r="42" spans="1:26">
      <c r="A42" s="264">
        <v>45643</v>
      </c>
      <c r="B42" s="263" t="s">
        <v>12628</v>
      </c>
      <c r="C42" s="265">
        <v>380</v>
      </c>
      <c r="D42" s="263" t="s">
        <v>3109</v>
      </c>
      <c r="E42" s="265">
        <v>380</v>
      </c>
      <c r="F42" s="263" t="s">
        <v>3296</v>
      </c>
      <c r="G42" s="247" t="s"/>
      <c r="H42" s="247" t="s"/>
      <c r="I42" s="247" t="s"/>
      <c r="J42" s="247" t="s"/>
      <c r="K42" s="247" t="s"/>
      <c r="L42" s="247" t="s"/>
      <c r="M42" s="247" t="s"/>
      <c r="N42" s="247" t="s"/>
      <c r="O42" s="247" t="s"/>
      <c r="P42" s="247" t="s"/>
      <c r="Q42" s="247" t="s"/>
      <c r="R42" s="247" t="s"/>
      <c r="S42" s="247" t="s"/>
      <c r="T42" s="247" t="s"/>
      <c r="U42" s="247" t="s"/>
      <c r="V42" s="247" t="s"/>
      <c r="W42" s="247" t="s"/>
      <c r="X42" s="247" t="s"/>
      <c r="Y42" s="247" t="s"/>
      <c r="Z42" s="247" t="s"/>
    </row>
    <row r="43" spans="1:26">
      <c r="A43" s="264">
        <v>45644</v>
      </c>
      <c r="B43" s="263" t="s">
        <v>12629</v>
      </c>
      <c r="C43" s="265">
        <v>560</v>
      </c>
      <c r="D43" s="263" t="s">
        <v>2988</v>
      </c>
      <c r="E43" s="265">
        <v>560</v>
      </c>
      <c r="F43" s="263" t="s">
        <v>3296</v>
      </c>
      <c r="G43" s="247" t="s"/>
      <c r="H43" s="247" t="s"/>
      <c r="I43" s="247" t="s"/>
      <c r="J43" s="247" t="s"/>
      <c r="K43" s="247" t="s"/>
      <c r="L43" s="247" t="s"/>
      <c r="M43" s="247" t="s"/>
      <c r="N43" s="247" t="s"/>
      <c r="O43" s="247" t="s"/>
      <c r="P43" s="247" t="s"/>
      <c r="Q43" s="247" t="s"/>
      <c r="R43" s="247" t="s"/>
      <c r="S43" s="247" t="s"/>
      <c r="T43" s="247" t="s"/>
      <c r="U43" s="247" t="s"/>
      <c r="V43" s="247" t="s"/>
      <c r="W43" s="247" t="s"/>
      <c r="X43" s="247" t="s"/>
      <c r="Y43" s="247" t="s"/>
      <c r="Z43" s="247" t="s"/>
    </row>
    <row r="44" spans="1:26">
      <c r="A44" s="264">
        <v>45645</v>
      </c>
      <c r="B44" s="263" t="s">
        <v>12632</v>
      </c>
      <c r="C44" s="265">
        <v>135</v>
      </c>
      <c r="D44" s="263" t="s">
        <v>3109</v>
      </c>
      <c r="E44" s="265">
        <v>135</v>
      </c>
      <c r="F44" s="263" t="s">
        <v>12633</v>
      </c>
      <c r="G44" s="247" t="s"/>
      <c r="H44" s="247" t="s"/>
      <c r="I44" s="247" t="s"/>
      <c r="J44" s="247" t="s"/>
      <c r="K44" s="247" t="s"/>
      <c r="L44" s="247" t="s"/>
      <c r="M44" s="247" t="s"/>
      <c r="N44" s="247" t="s"/>
      <c r="O44" s="247" t="s"/>
      <c r="P44" s="247" t="s"/>
      <c r="Q44" s="247" t="s"/>
      <c r="R44" s="247" t="s"/>
      <c r="S44" s="247" t="s"/>
      <c r="T44" s="247" t="s"/>
      <c r="U44" s="247" t="s"/>
      <c r="V44" s="247" t="s"/>
      <c r="W44" s="247" t="s"/>
      <c r="X44" s="247" t="s"/>
      <c r="Y44" s="247" t="s"/>
      <c r="Z44" s="247" t="s"/>
    </row>
    <row r="45" spans="1:26">
      <c r="A45" s="264">
        <v>45645</v>
      </c>
      <c r="B45" s="263" t="s">
        <v>12634</v>
      </c>
      <c r="C45" s="265">
        <v>610</v>
      </c>
      <c r="D45" s="263" t="s">
        <v>12607</v>
      </c>
      <c r="E45" s="268">
        <v>1560</v>
      </c>
      <c r="F45" s="262" t="s">
        <v>12633</v>
      </c>
      <c r="G45" s="247" t="s"/>
      <c r="H45" s="247" t="s"/>
      <c r="I45" s="247" t="s"/>
      <c r="J45" s="247" t="s"/>
      <c r="K45" s="247" t="s"/>
      <c r="L45" s="247" t="s"/>
      <c r="M45" s="247" t="s"/>
      <c r="N45" s="247" t="s"/>
      <c r="O45" s="247" t="s"/>
      <c r="P45" s="247" t="s"/>
      <c r="Q45" s="247" t="s"/>
      <c r="R45" s="247" t="s"/>
      <c r="S45" s="247" t="s"/>
      <c r="T45" s="247" t="s"/>
      <c r="U45" s="247" t="s"/>
      <c r="V45" s="247" t="s"/>
      <c r="W45" s="247" t="s"/>
      <c r="X45" s="247" t="s"/>
      <c r="Y45" s="247" t="s"/>
      <c r="Z45" s="247" t="s"/>
    </row>
    <row r="46" spans="1:26">
      <c r="A46" s="264">
        <v>45645</v>
      </c>
      <c r="B46" s="263" t="s">
        <v>12637</v>
      </c>
      <c r="C46" s="265">
        <v>950</v>
      </c>
      <c r="D46" s="263" t="s">
        <v>3109</v>
      </c>
      <c r="E46" s="267" t="s"/>
      <c r="F46" s="267" t="s"/>
      <c r="G46" s="247" t="s"/>
      <c r="H46" s="247" t="s"/>
      <c r="I46" s="247" t="s"/>
      <c r="J46" s="247" t="s"/>
      <c r="K46" s="247" t="s"/>
      <c r="L46" s="247" t="s"/>
      <c r="M46" s="247" t="s"/>
      <c r="N46" s="247" t="s"/>
      <c r="O46" s="247" t="s"/>
      <c r="P46" s="247" t="s"/>
      <c r="Q46" s="247" t="s"/>
      <c r="R46" s="247" t="s"/>
      <c r="S46" s="247" t="s"/>
      <c r="T46" s="247" t="s"/>
      <c r="U46" s="247" t="s"/>
      <c r="V46" s="247" t="s"/>
      <c r="W46" s="247" t="s"/>
      <c r="X46" s="247" t="s"/>
      <c r="Y46" s="247" t="s"/>
      <c r="Z46" s="247" t="s"/>
    </row>
    <row r="47" spans="1:26">
      <c r="A47" s="269">
        <v>45647</v>
      </c>
      <c r="B47" s="270" t="s">
        <v>12645</v>
      </c>
      <c r="C47" s="270">
        <v>4180</v>
      </c>
      <c r="D47" s="270" t="s">
        <v>2988</v>
      </c>
      <c r="E47" s="271">
        <v>640</v>
      </c>
      <c r="F47" s="271" t="s">
        <v>12633</v>
      </c>
      <c r="G47" s="247" t="s"/>
      <c r="H47" s="247" t="s"/>
      <c r="I47" s="247" t="s"/>
      <c r="J47" s="247" t="s"/>
      <c r="K47" s="247" t="s"/>
      <c r="L47" s="247" t="s"/>
      <c r="M47" s="247" t="s"/>
      <c r="N47" s="247" t="s"/>
      <c r="O47" s="247" t="s"/>
      <c r="P47" s="247" t="s"/>
      <c r="Q47" s="247" t="s"/>
      <c r="R47" s="247" t="s"/>
      <c r="S47" s="247" t="s"/>
      <c r="T47" s="247" t="s"/>
      <c r="U47" s="247" t="s"/>
      <c r="V47" s="247" t="s"/>
      <c r="W47" s="247" t="s"/>
      <c r="X47" s="247" t="s"/>
      <c r="Y47" s="247" t="s"/>
      <c r="Z47" s="247" t="s"/>
    </row>
    <row r="48" spans="1:26">
      <c r="A48" s="257" t="s"/>
      <c r="B48" s="247" t="s"/>
      <c r="C48" s="247" t="s"/>
      <c r="D48" s="247" t="s"/>
      <c r="E48" s="247" t="s"/>
      <c r="F48" s="247" t="s"/>
      <c r="G48" s="247" t="s"/>
      <c r="H48" s="247" t="s"/>
      <c r="I48" s="247" t="s"/>
      <c r="J48" s="247" t="s"/>
      <c r="K48" s="247" t="s"/>
      <c r="L48" s="247" t="s"/>
      <c r="M48" s="247" t="s"/>
      <c r="N48" s="247" t="s"/>
      <c r="O48" s="247" t="s"/>
      <c r="P48" s="247" t="s"/>
      <c r="Q48" s="247" t="s"/>
      <c r="R48" s="247" t="s"/>
      <c r="S48" s="247" t="s"/>
      <c r="T48" s="247" t="s"/>
      <c r="U48" s="247" t="s"/>
      <c r="V48" s="247" t="s"/>
      <c r="W48" s="247" t="s"/>
      <c r="X48" s="247" t="s"/>
      <c r="Y48" s="247" t="s"/>
      <c r="Z48" s="247" t="s"/>
    </row>
    <row r="49" spans="1:25">
      <c r="A49" s="257" t="s"/>
      <c r="B49" s="247" t="s"/>
      <c r="C49" s="247" t="s"/>
      <c r="D49" s="247" t="s"/>
      <c r="E49" s="247" t="s"/>
      <c r="F49" s="247" t="s"/>
      <c r="G49" s="247" t="s"/>
      <c r="H49" s="247" t="s"/>
      <c r="I49" s="247" t="s"/>
      <c r="J49" s="247" t="s"/>
      <c r="K49" s="247" t="s"/>
      <c r="L49" s="247" t="s"/>
      <c r="M49" s="247" t="s"/>
      <c r="N49" s="247" t="s"/>
      <c r="O49" s="247" t="s"/>
      <c r="P49" s="247" t="s"/>
      <c r="Q49" s="247" t="s"/>
      <c r="R49" s="247" t="s"/>
      <c r="S49" s="247" t="s"/>
      <c r="T49" s="247" t="s"/>
      <c r="U49" s="247" t="s"/>
      <c r="V49" s="247" t="s"/>
      <c r="W49" s="247" t="s"/>
      <c r="X49" s="247" t="s"/>
      <c r="Y49" s="247" t="s"/>
    </row>
    <row r="50" spans="1:25">
      <c r="A50" s="257" t="s"/>
      <c r="B50" s="247" t="s"/>
      <c r="C50" s="247" t="s"/>
      <c r="D50" s="247" t="s"/>
      <c r="E50" s="247" t="s"/>
      <c r="F50" s="247" t="s"/>
      <c r="G50" s="247" t="s"/>
      <c r="H50" s="247" t="s"/>
      <c r="I50" s="247" t="s"/>
      <c r="J50" s="247" t="s"/>
      <c r="K50" s="247" t="s"/>
      <c r="L50" s="247" t="s"/>
      <c r="M50" s="247" t="s"/>
      <c r="N50" s="247" t="s"/>
      <c r="O50" s="247" t="s"/>
      <c r="P50" s="247" t="s"/>
      <c r="Q50" s="247" t="s"/>
      <c r="R50" s="247" t="s"/>
      <c r="S50" s="247" t="s"/>
      <c r="T50" s="247" t="s"/>
      <c r="U50" s="247" t="s"/>
      <c r="V50" s="247" t="s"/>
      <c r="W50" s="247" t="s"/>
      <c r="X50" s="247" t="s"/>
      <c r="Y50" s="247" t="s"/>
    </row>
    <row r="51" spans="1:25">
      <c r="A51" s="257" t="s"/>
      <c r="B51" s="247" t="s"/>
      <c r="C51" s="247" t="s"/>
      <c r="D51" s="247" t="s"/>
      <c r="E51" s="247" t="s"/>
      <c r="F51" s="247" t="s"/>
      <c r="G51" s="247" t="s"/>
      <c r="H51" s="247" t="s"/>
      <c r="I51" s="247" t="s"/>
      <c r="J51" s="247" t="s"/>
      <c r="K51" s="247" t="s"/>
      <c r="L51" s="247" t="s"/>
      <c r="M51" s="247" t="s"/>
      <c r="N51" s="247" t="s"/>
      <c r="O51" s="247" t="s"/>
      <c r="P51" s="247" t="s"/>
      <c r="Q51" s="247" t="s"/>
      <c r="R51" s="247" t="s"/>
      <c r="S51" s="247" t="s"/>
      <c r="T51" s="247" t="s"/>
      <c r="U51" s="247" t="s"/>
      <c r="V51" s="247" t="s"/>
      <c r="W51" s="247" t="s"/>
      <c r="X51" s="247" t="s"/>
      <c r="Y51" s="247" t="s"/>
    </row>
    <row r="52" spans="1:25">
      <c r="A52" s="257" t="s"/>
      <c r="B52" s="247" t="s"/>
      <c r="C52" s="247" t="s"/>
      <c r="D52" s="247" t="s"/>
      <c r="E52" s="247" t="s"/>
      <c r="F52" s="247" t="s"/>
      <c r="G52" s="247" t="s"/>
      <c r="H52" s="247" t="s"/>
      <c r="I52" s="247" t="s"/>
      <c r="J52" s="247" t="s"/>
      <c r="K52" s="247" t="s"/>
      <c r="L52" s="247" t="s"/>
      <c r="M52" s="247" t="s"/>
      <c r="N52" s="247" t="s"/>
      <c r="O52" s="247" t="s"/>
      <c r="P52" s="247" t="s"/>
      <c r="Q52" s="247" t="s"/>
      <c r="R52" s="247" t="s"/>
      <c r="S52" s="247" t="s"/>
      <c r="T52" s="247" t="s"/>
      <c r="U52" s="247" t="s"/>
      <c r="V52" s="247" t="s"/>
      <c r="X52" s="247" t="s"/>
      <c r="Y52" s="247" t="s"/>
    </row>
    <row r="53" spans="1:25">
      <c r="A53" s="257" t="s"/>
      <c r="B53" s="247" t="s"/>
      <c r="C53" s="247" t="s"/>
      <c r="D53" s="247" t="s"/>
      <c r="E53" s="247" t="s"/>
      <c r="F53" s="247" t="s"/>
      <c r="G53" s="247" t="s"/>
      <c r="H53" s="247" t="s"/>
      <c r="I53" s="247" t="s"/>
      <c r="J53" s="247" t="s"/>
      <c r="K53" s="247" t="s"/>
      <c r="L53" s="247" t="s"/>
      <c r="M53" s="247" t="s"/>
      <c r="N53" s="247" t="s"/>
      <c r="O53" s="247" t="s"/>
      <c r="P53" s="247" t="s"/>
      <c r="Q53" s="247" t="s"/>
      <c r="R53" s="247" t="s"/>
      <c r="S53" s="247" t="s"/>
      <c r="T53" s="247" t="s"/>
      <c r="U53" s="247" t="s"/>
      <c r="V53" s="247" t="s"/>
      <c r="X53" s="247" t="s"/>
      <c r="Y53" s="247" t="s"/>
    </row>
    <row r="54" spans="1:25">
      <c r="A54" s="257" t="s"/>
      <c r="B54" s="247" t="s"/>
      <c r="C54" s="247" t="s"/>
      <c r="D54" s="247" t="s"/>
      <c r="E54" s="247" t="s"/>
      <c r="F54" s="247" t="s"/>
      <c r="G54" s="247" t="s"/>
      <c r="H54" s="247" t="s"/>
      <c r="I54" s="247" t="s"/>
      <c r="J54" s="247" t="s"/>
      <c r="K54" s="247" t="s"/>
      <c r="L54" s="247" t="s"/>
      <c r="M54" s="247" t="s"/>
      <c r="N54" s="247" t="s"/>
      <c r="O54" s="247" t="s"/>
      <c r="P54" s="247" t="s"/>
      <c r="Q54" s="247" t="s"/>
      <c r="R54" s="247" t="s"/>
      <c r="S54" s="247" t="s"/>
      <c r="T54" s="247" t="s"/>
      <c r="U54" s="247" t="s"/>
      <c r="V54" s="247" t="s"/>
      <c r="X54" s="247" t="s"/>
      <c r="Y54" s="247" t="s"/>
    </row>
    <row r="55" spans="1:25">
      <c r="A55" s="257" t="s"/>
      <c r="B55" s="247" t="s"/>
      <c r="C55" s="247" t="s"/>
      <c r="D55" s="247" t="s"/>
      <c r="E55" s="247" t="s"/>
      <c r="F55" s="247" t="s"/>
      <c r="G55" s="247" t="s"/>
      <c r="H55" s="247" t="s"/>
      <c r="I55" s="247" t="s"/>
      <c r="J55" s="247" t="s"/>
      <c r="K55" s="247" t="s"/>
      <c r="L55" s="247" t="s"/>
      <c r="M55" s="247" t="s"/>
      <c r="N55" s="247" t="s"/>
      <c r="O55" s="247" t="s"/>
      <c r="P55" s="247" t="s"/>
      <c r="Q55" s="247" t="s"/>
      <c r="R55" s="247" t="s"/>
      <c r="S55" s="247" t="s"/>
      <c r="T55" s="247" t="s"/>
      <c r="U55" s="247" t="s"/>
      <c r="V55" s="247" t="s"/>
      <c r="X55" s="247" t="s"/>
      <c r="Y55" s="247" t="s"/>
    </row>
    <row r="56" spans="1:25">
      <c r="A56" s="257" t="s"/>
      <c r="B56" s="247" t="s"/>
      <c r="C56" s="247" t="s"/>
      <c r="D56" s="247" t="s"/>
      <c r="E56" s="247" t="s"/>
      <c r="F56" s="247" t="s"/>
      <c r="G56" s="247" t="s"/>
      <c r="H56" s="247" t="s"/>
      <c r="I56" s="247" t="s"/>
      <c r="J56" s="247" t="s"/>
      <c r="K56" s="247" t="s"/>
      <c r="L56" s="247" t="s"/>
      <c r="M56" s="247" t="s"/>
      <c r="N56" s="247" t="s"/>
      <c r="O56" s="247" t="s"/>
      <c r="P56" s="247" t="s"/>
      <c r="Q56" s="247" t="s"/>
      <c r="R56" s="247" t="s"/>
      <c r="S56" s="247" t="s"/>
      <c r="T56" s="247" t="s"/>
      <c r="U56" s="247" t="s"/>
      <c r="V56" s="247" t="s"/>
      <c r="X56" s="247" t="s"/>
      <c r="Y56" s="247" t="s"/>
    </row>
    <row r="57" spans="1:25">
      <c r="A57" s="257" t="s"/>
      <c r="B57" s="247" t="s"/>
      <c r="C57" s="247" t="s"/>
      <c r="D57" s="247" t="s"/>
      <c r="E57" s="247" t="s"/>
      <c r="F57" s="247" t="s"/>
      <c r="G57" s="247" t="s"/>
      <c r="H57" s="247" t="s"/>
      <c r="I57" s="247" t="s"/>
      <c r="J57" s="247" t="s"/>
      <c r="K57" s="247" t="s"/>
      <c r="L57" s="247" t="s"/>
      <c r="M57" s="247" t="s"/>
      <c r="N57" s="247" t="s"/>
      <c r="O57" s="247" t="s"/>
      <c r="P57" s="247" t="s"/>
      <c r="Q57" s="247" t="s"/>
      <c r="R57" s="247" t="s"/>
      <c r="S57" s="247" t="s"/>
      <c r="T57" s="247" t="s"/>
      <c r="U57" s="247" t="s"/>
      <c r="V57" s="247" t="s"/>
      <c r="X57" s="247" t="s"/>
      <c r="Y57" s="247" t="s"/>
    </row>
    <row r="58" spans="1:25">
      <c r="A58" s="257" t="s"/>
      <c r="B58" s="247" t="s"/>
      <c r="C58" s="247" t="s"/>
      <c r="D58" s="247" t="s"/>
      <c r="E58" s="247" t="s"/>
      <c r="F58" s="247" t="s"/>
      <c r="G58" s="247" t="s"/>
      <c r="H58" s="247" t="s"/>
      <c r="I58" s="247" t="s"/>
      <c r="J58" s="247" t="s"/>
      <c r="K58" s="247" t="s"/>
      <c r="L58" s="247" t="s"/>
      <c r="M58" s="247" t="s"/>
      <c r="N58" s="247" t="s"/>
      <c r="O58" s="247" t="s"/>
      <c r="P58" s="247" t="s"/>
      <c r="Q58" s="247" t="s"/>
      <c r="R58" s="247" t="s"/>
      <c r="S58" s="247" t="s"/>
      <c r="T58" s="247" t="s"/>
      <c r="U58" s="247" t="s"/>
      <c r="V58" s="247" t="s"/>
      <c r="X58" s="247" t="s"/>
      <c r="Y58" s="247" t="s"/>
    </row>
    <row r="59" spans="1:25">
      <c r="A59" s="257" t="s"/>
      <c r="B59" s="247" t="s"/>
      <c r="C59" s="247" t="s"/>
      <c r="D59" s="247" t="s"/>
      <c r="E59" s="247" t="s"/>
      <c r="F59" s="247" t="s"/>
      <c r="G59" s="247" t="s"/>
      <c r="H59" s="247" t="s"/>
      <c r="I59" s="247" t="s"/>
      <c r="J59" s="247" t="s"/>
      <c r="K59" s="247" t="s"/>
      <c r="L59" s="247" t="s"/>
      <c r="M59" s="247" t="s"/>
      <c r="N59" s="247" t="s"/>
      <c r="O59" s="247" t="s"/>
      <c r="P59" s="247" t="s"/>
      <c r="Q59" s="247" t="s"/>
      <c r="R59" s="247" t="s"/>
      <c r="S59" s="247" t="s"/>
      <c r="T59" s="247" t="s"/>
      <c r="U59" s="247" t="s"/>
      <c r="V59" s="247" t="s"/>
      <c r="X59" s="247" t="s"/>
      <c r="Y59" s="247" t="s"/>
    </row>
    <row r="60" spans="1:25">
      <c r="A60" s="257" t="s"/>
      <c r="B60" s="247" t="s"/>
      <c r="C60" s="247" t="s"/>
      <c r="D60" s="247" t="s"/>
      <c r="E60" s="247" t="s"/>
      <c r="F60" s="247" t="s"/>
      <c r="G60" s="247" t="s"/>
      <c r="H60" s="247" t="s"/>
      <c r="I60" s="247" t="s"/>
      <c r="J60" s="247" t="s"/>
      <c r="K60" s="247" t="s"/>
      <c r="L60" s="247" t="s"/>
      <c r="M60" s="247" t="s"/>
      <c r="N60" s="247" t="s"/>
      <c r="O60" s="247" t="s"/>
      <c r="P60" s="247" t="s"/>
      <c r="Q60" s="247" t="s"/>
      <c r="R60" s="247" t="s"/>
      <c r="S60" s="247" t="s"/>
      <c r="T60" s="247" t="s"/>
      <c r="U60" s="247" t="s"/>
      <c r="V60" s="247" t="s"/>
      <c r="X60" s="247" t="s"/>
      <c r="Y60" s="247" t="s"/>
    </row>
    <row r="61" spans="1:25">
      <c r="A61" s="257" t="s"/>
      <c r="B61" s="247" t="s"/>
      <c r="C61" s="247" t="s"/>
      <c r="D61" s="247" t="s"/>
      <c r="E61" s="247" t="s"/>
      <c r="F61" s="247" t="s"/>
      <c r="G61" s="247" t="s"/>
      <c r="H61" s="247" t="s"/>
      <c r="I61" s="247" t="s"/>
      <c r="J61" s="247" t="s"/>
      <c r="K61" s="247" t="s"/>
      <c r="L61" s="247" t="s"/>
      <c r="M61" s="247" t="s"/>
      <c r="N61" s="247" t="s"/>
      <c r="O61" s="247" t="s"/>
      <c r="P61" s="247" t="s"/>
      <c r="Q61" s="247" t="s"/>
      <c r="R61" s="247" t="s"/>
      <c r="S61" s="247" t="s"/>
      <c r="T61" s="247" t="s"/>
      <c r="U61" s="247" t="s"/>
      <c r="V61" s="247" t="s"/>
      <c r="X61" s="247" t="s"/>
      <c r="Y61" s="247" t="s"/>
    </row>
    <row r="62" spans="1:25">
      <c r="A62" s="257" t="s"/>
      <c r="B62" s="247" t="s"/>
      <c r="C62" s="247" t="s"/>
      <c r="D62" s="247" t="s"/>
      <c r="E62" s="247" t="s"/>
      <c r="F62" s="247" t="s"/>
      <c r="G62" s="247" t="s"/>
      <c r="H62" s="247" t="s"/>
      <c r="I62" s="247" t="s"/>
      <c r="J62" s="247" t="s"/>
      <c r="K62" s="247" t="s"/>
      <c r="L62" s="247" t="s"/>
      <c r="M62" s="247" t="s"/>
      <c r="N62" s="247" t="s"/>
      <c r="O62" s="247" t="s"/>
      <c r="P62" s="247" t="s"/>
      <c r="Q62" s="247" t="s"/>
      <c r="R62" s="247" t="s"/>
      <c r="S62" s="247" t="s"/>
      <c r="T62" s="247" t="s"/>
      <c r="U62" s="247" t="s"/>
      <c r="V62" s="247" t="s"/>
      <c r="W62" s="247" t="s"/>
      <c r="X62" s="247" t="s"/>
      <c r="Y62" s="247" t="s"/>
    </row>
    <row r="63" spans="1:25">
      <c r="A63" s="257" t="s"/>
      <c r="B63" s="247" t="s"/>
      <c r="C63" s="247" t="s"/>
      <c r="D63" s="247" t="s"/>
      <c r="E63" s="247" t="s"/>
      <c r="F63" s="247" t="s"/>
      <c r="G63" s="247" t="s"/>
      <c r="H63" s="247" t="s"/>
      <c r="I63" s="247" t="s"/>
      <c r="J63" s="247" t="s"/>
      <c r="K63" s="247" t="s"/>
      <c r="L63" s="247" t="s"/>
      <c r="M63" s="247" t="s"/>
      <c r="N63" s="247" t="s"/>
      <c r="O63" s="247" t="s"/>
      <c r="P63" s="247" t="s"/>
      <c r="Q63" s="247" t="s"/>
      <c r="R63" s="247" t="s"/>
      <c r="S63" s="247" t="s"/>
      <c r="T63" s="247" t="s"/>
      <c r="U63" s="247" t="s"/>
      <c r="V63" s="247" t="s"/>
      <c r="W63" s="247" t="s"/>
      <c r="X63" s="247" t="s"/>
      <c r="Y63" s="247" t="s"/>
    </row>
    <row r="64" spans="1:25">
      <c r="A64" s="257" t="s"/>
      <c r="B64" s="247" t="s"/>
      <c r="C64" s="247" t="s"/>
      <c r="D64" s="247" t="s"/>
      <c r="E64" s="247" t="s"/>
      <c r="F64" s="247" t="s"/>
      <c r="G64" s="247" t="s"/>
      <c r="H64" s="247" t="s"/>
      <c r="I64" s="247" t="s"/>
      <c r="J64" s="247" t="s"/>
      <c r="K64" s="247" t="s"/>
      <c r="L64" s="247" t="s"/>
      <c r="M64" s="247" t="s"/>
      <c r="N64" s="247" t="s"/>
      <c r="O64" s="247" t="s"/>
      <c r="P64" s="247" t="s"/>
      <c r="Q64" s="247" t="s"/>
      <c r="R64" s="247" t="s"/>
      <c r="S64" s="247" t="s"/>
      <c r="T64" s="247" t="s"/>
      <c r="U64" s="247" t="s"/>
      <c r="V64" s="247" t="s"/>
      <c r="W64" s="247" t="s"/>
      <c r="X64" s="247" t="s"/>
      <c r="Y64" s="247" t="s"/>
    </row>
    <row r="65" spans="1:25">
      <c r="A65" s="257" t="s"/>
      <c r="B65" s="247" t="s"/>
      <c r="C65" s="247" t="s"/>
      <c r="D65" s="247" t="s"/>
      <c r="E65" s="247" t="s"/>
      <c r="F65" s="247" t="s"/>
      <c r="G65" s="247" t="s"/>
      <c r="H65" s="247" t="s"/>
      <c r="I65" s="247" t="s"/>
      <c r="J65" s="247" t="s"/>
      <c r="K65" s="247" t="s"/>
      <c r="L65" s="247" t="s"/>
      <c r="M65" s="247" t="s"/>
      <c r="N65" s="247" t="s"/>
      <c r="O65" s="247" t="s"/>
      <c r="P65" s="247" t="s"/>
      <c r="Q65" s="247" t="s"/>
      <c r="R65" s="247" t="s"/>
      <c r="S65" s="247" t="s"/>
      <c r="T65" s="247" t="s"/>
      <c r="U65" s="247" t="s"/>
      <c r="V65" s="247" t="s"/>
      <c r="W65" s="247" t="s"/>
      <c r="X65" s="247" t="s"/>
      <c r="Y65" s="247" t="s"/>
    </row>
    <row r="66" spans="1:25">
      <c r="A66" s="257" t="s"/>
      <c r="B66" s="247" t="s"/>
      <c r="C66" s="247" t="s"/>
      <c r="D66" s="247" t="s"/>
      <c r="E66" s="247" t="s"/>
      <c r="F66" s="247" t="s"/>
      <c r="G66" s="247" t="s"/>
      <c r="H66" s="247" t="s"/>
      <c r="I66" s="247" t="s"/>
      <c r="J66" s="247" t="s"/>
      <c r="K66" s="247" t="s"/>
      <c r="L66" s="247" t="s"/>
      <c r="M66" s="247" t="s"/>
      <c r="N66" s="247" t="s"/>
      <c r="O66" s="247" t="s"/>
      <c r="P66" s="247" t="s"/>
      <c r="Q66" s="247" t="s"/>
      <c r="R66" s="247" t="s"/>
      <c r="S66" s="247" t="s"/>
      <c r="T66" s="247" t="s"/>
      <c r="U66" s="247" t="s"/>
      <c r="V66" s="247" t="s"/>
      <c r="X66" s="247" t="s"/>
      <c r="Y66" s="247" t="s"/>
    </row>
    <row r="67" spans="1:25">
      <c r="A67" s="257" t="s"/>
      <c r="B67" s="247" t="s"/>
      <c r="C67" s="247" t="s"/>
      <c r="D67" s="247" t="s"/>
      <c r="E67" s="247" t="s"/>
      <c r="F67" s="247" t="s"/>
      <c r="G67" s="247" t="s"/>
      <c r="H67" s="247" t="s"/>
      <c r="I67" s="247" t="s"/>
      <c r="J67" s="247" t="s"/>
      <c r="K67" s="247" t="s"/>
      <c r="L67" s="247" t="s"/>
      <c r="M67" s="247" t="s"/>
      <c r="N67" s="247" t="s"/>
      <c r="O67" s="247" t="s"/>
      <c r="P67" s="247" t="s"/>
      <c r="Q67" s="247" t="s"/>
      <c r="R67" s="247" t="s"/>
      <c r="S67" s="247" t="s"/>
      <c r="T67" s="247" t="s"/>
      <c r="U67" s="247" t="s"/>
      <c r="V67" s="247" t="s"/>
      <c r="X67" s="247" t="s"/>
      <c r="Y67" s="247" t="s"/>
    </row>
    <row r="68" spans="1:25">
      <c r="A68" s="257" t="s"/>
      <c r="B68" s="247" t="s"/>
      <c r="C68" s="247" t="s"/>
      <c r="D68" s="247" t="s"/>
      <c r="E68" s="247" t="s"/>
      <c r="F68" s="247" t="s"/>
      <c r="G68" s="247" t="s"/>
      <c r="H68" s="247" t="s"/>
      <c r="I68" s="247" t="s"/>
      <c r="J68" s="247" t="s"/>
      <c r="K68" s="247" t="s"/>
      <c r="L68" s="247" t="s"/>
      <c r="M68" s="247" t="s"/>
      <c r="N68" s="247" t="s"/>
      <c r="O68" s="247" t="s"/>
      <c r="P68" s="247" t="s"/>
      <c r="Q68" s="247" t="s"/>
      <c r="R68" s="247" t="s"/>
      <c r="S68" s="247" t="s"/>
      <c r="T68" s="247" t="s"/>
      <c r="U68" s="247" t="s"/>
      <c r="V68" s="247" t="s"/>
      <c r="X68" s="247" t="s"/>
      <c r="Y68" s="247" t="s"/>
    </row>
    <row r="69" spans="1:25">
      <c r="A69" s="257" t="s"/>
      <c r="B69" s="247" t="s"/>
      <c r="C69" s="247" t="s"/>
      <c r="D69" s="247" t="s"/>
      <c r="E69" s="247" t="s"/>
      <c r="F69" s="247" t="s"/>
      <c r="G69" s="247" t="s"/>
      <c r="H69" s="247" t="s"/>
      <c r="I69" s="247" t="s"/>
      <c r="J69" s="247" t="s"/>
      <c r="K69" s="247" t="s"/>
      <c r="L69" s="247" t="s"/>
      <c r="M69" s="247" t="s"/>
      <c r="N69" s="247" t="s"/>
      <c r="O69" s="247" t="s"/>
      <c r="P69" s="247" t="s"/>
      <c r="Q69" s="247" t="s"/>
      <c r="R69" s="247" t="s"/>
      <c r="S69" s="247" t="s"/>
      <c r="T69" s="247" t="s"/>
      <c r="U69" s="247" t="s"/>
      <c r="V69" s="247" t="s"/>
      <c r="X69" s="247" t="s"/>
      <c r="Y69" s="247" t="s"/>
    </row>
    <row r="70" spans="1:25">
      <c r="A70" s="257" t="s"/>
      <c r="B70" s="247" t="s"/>
      <c r="C70" s="247" t="s"/>
      <c r="D70" s="247" t="s"/>
      <c r="E70" s="247" t="s"/>
      <c r="F70" s="247" t="s"/>
      <c r="G70" s="247" t="s"/>
      <c r="H70" s="247" t="s"/>
      <c r="I70" s="247" t="s"/>
      <c r="J70" s="247" t="s"/>
      <c r="K70" s="247" t="s"/>
      <c r="L70" s="247" t="s"/>
      <c r="M70" s="247" t="s"/>
      <c r="N70" s="247" t="s"/>
      <c r="O70" s="247" t="s"/>
      <c r="P70" s="247" t="s"/>
      <c r="Q70" s="247" t="s"/>
      <c r="R70" s="247" t="s"/>
      <c r="S70" s="247" t="s"/>
      <c r="T70" s="247" t="s"/>
      <c r="U70" s="247" t="s"/>
      <c r="V70" s="247" t="s"/>
      <c r="X70" s="247" t="s"/>
      <c r="Y70" s="247" t="s"/>
    </row>
    <row r="71" spans="1:25">
      <c r="A71" s="257" t="s"/>
      <c r="B71" s="247" t="s"/>
      <c r="C71" s="247" t="s"/>
      <c r="D71" s="247" t="s"/>
      <c r="E71" s="247" t="s"/>
      <c r="F71" s="247" t="s"/>
      <c r="G71" s="247" t="s"/>
      <c r="H71" s="247" t="s"/>
      <c r="I71" s="247" t="s"/>
      <c r="J71" s="247" t="s"/>
      <c r="K71" s="247" t="s"/>
      <c r="L71" s="247" t="s"/>
      <c r="M71" s="247" t="s"/>
      <c r="N71" s="247" t="s"/>
      <c r="O71" s="247" t="s"/>
      <c r="P71" s="247" t="s"/>
      <c r="Q71" s="247" t="s"/>
      <c r="R71" s="247" t="s"/>
      <c r="S71" s="247" t="s"/>
      <c r="T71" s="247" t="s"/>
      <c r="U71" s="247" t="s"/>
      <c r="V71" s="247" t="s"/>
      <c r="X71" s="247" t="s"/>
      <c r="Y71" s="247" t="s"/>
    </row>
    <row r="72" spans="1:25">
      <c r="A72" s="257" t="s"/>
      <c r="B72" s="247" t="s"/>
      <c r="C72" s="247" t="s"/>
      <c r="D72" s="247" t="s"/>
      <c r="E72" s="247" t="s"/>
      <c r="F72" s="247" t="s"/>
      <c r="G72" s="247" t="s"/>
      <c r="H72" s="247" t="s"/>
      <c r="I72" s="247" t="s"/>
      <c r="J72" s="247" t="s"/>
      <c r="K72" s="247" t="s"/>
      <c r="L72" s="247" t="s"/>
      <c r="M72" s="247" t="s"/>
      <c r="N72" s="247" t="s"/>
      <c r="O72" s="247" t="s"/>
      <c r="P72" s="247" t="s"/>
      <c r="Q72" s="247" t="s"/>
      <c r="R72" s="247" t="s"/>
      <c r="S72" s="247" t="s"/>
      <c r="T72" s="247" t="s"/>
      <c r="U72" s="247" t="s"/>
      <c r="V72" s="247" t="s"/>
      <c r="X72" s="247" t="s"/>
      <c r="Y72" s="247" t="s"/>
    </row>
    <row r="73" spans="1:25">
      <c r="A73" s="257" t="s"/>
      <c r="B73" s="247" t="s"/>
      <c r="C73" s="247" t="s"/>
      <c r="D73" s="247" t="s"/>
      <c r="E73" s="247" t="s"/>
      <c r="F73" s="247" t="s"/>
      <c r="G73" s="247" t="s"/>
      <c r="H73" s="247" t="s"/>
      <c r="I73" s="247" t="s"/>
      <c r="J73" s="247" t="s"/>
      <c r="K73" s="247" t="s"/>
      <c r="L73" s="247" t="s"/>
      <c r="M73" s="247" t="s"/>
      <c r="N73" s="247" t="s"/>
      <c r="O73" s="247" t="s"/>
      <c r="P73" s="247" t="s"/>
      <c r="Q73" s="247" t="s"/>
      <c r="R73" s="247" t="s"/>
      <c r="S73" s="247" t="s"/>
      <c r="T73" s="247" t="s"/>
      <c r="U73" s="247" t="s"/>
      <c r="V73" s="247" t="s"/>
      <c r="X73" s="247" t="s"/>
      <c r="Y73" s="247" t="s"/>
    </row>
    <row r="74" spans="1:25">
      <c r="A74" s="257" t="s"/>
      <c r="B74" s="247" t="s"/>
      <c r="C74" s="247" t="s"/>
      <c r="D74" s="247" t="s"/>
      <c r="E74" s="247" t="s"/>
      <c r="F74" s="247" t="s"/>
      <c r="G74" s="247" t="s"/>
      <c r="H74" s="247" t="s"/>
      <c r="I74" s="247" t="s"/>
      <c r="J74" s="247" t="s"/>
      <c r="K74" s="247" t="s"/>
      <c r="L74" s="247" t="s"/>
      <c r="M74" s="247" t="s"/>
      <c r="N74" s="247" t="s"/>
      <c r="O74" s="247" t="s"/>
      <c r="P74" s="247" t="s"/>
      <c r="Q74" s="247" t="s"/>
      <c r="R74" s="247" t="s"/>
      <c r="S74" s="247" t="s"/>
      <c r="T74" s="247" t="s"/>
      <c r="U74" s="247" t="s"/>
      <c r="V74" s="247" t="s"/>
      <c r="W74" s="247" t="s"/>
      <c r="X74" s="247" t="s"/>
      <c r="Y74" s="247" t="s"/>
    </row>
    <row r="75" spans="1:25">
      <c r="A75" s="257" t="s"/>
      <c r="B75" s="247" t="s"/>
      <c r="C75" s="247" t="s"/>
      <c r="D75" s="247" t="s"/>
      <c r="E75" s="247" t="s"/>
      <c r="F75" s="247" t="s"/>
      <c r="G75" s="247" t="s"/>
      <c r="H75" s="247" t="s"/>
      <c r="I75" s="247" t="s"/>
      <c r="J75" s="247" t="s"/>
      <c r="K75" s="247" t="s"/>
      <c r="L75" s="247" t="s"/>
      <c r="M75" s="247" t="s"/>
      <c r="N75" s="247" t="s"/>
      <c r="O75" s="247" t="s"/>
      <c r="P75" s="247" t="s"/>
      <c r="Q75" s="247" t="s"/>
      <c r="R75" s="247" t="s"/>
      <c r="S75" s="247" t="s"/>
      <c r="T75" s="247" t="s"/>
      <c r="U75" s="247" t="s"/>
      <c r="V75" s="247" t="s"/>
      <c r="W75" s="247" t="s"/>
      <c r="X75" s="247" t="s"/>
      <c r="Y75" s="247" t="s"/>
    </row>
    <row r="76" spans="1:25">
      <c r="A76" s="257" t="s"/>
      <c r="B76" s="247" t="s"/>
      <c r="C76" s="247" t="s"/>
      <c r="D76" s="247" t="s"/>
      <c r="E76" s="247" t="s"/>
      <c r="F76" s="247" t="s"/>
      <c r="G76" s="247" t="s"/>
      <c r="H76" s="247" t="s"/>
      <c r="I76" s="247" t="s"/>
      <c r="J76" s="247" t="s"/>
      <c r="K76" s="247" t="s"/>
      <c r="L76" s="247" t="s"/>
      <c r="M76" s="247" t="s"/>
      <c r="N76" s="247" t="s"/>
      <c r="O76" s="247" t="s"/>
      <c r="P76" s="247" t="s"/>
      <c r="Q76" s="247" t="s"/>
      <c r="R76" s="247" t="s"/>
      <c r="S76" s="247" t="s"/>
      <c r="T76" s="247" t="s"/>
      <c r="U76" s="247" t="s"/>
      <c r="V76" s="247" t="s"/>
      <c r="X76" s="247" t="s"/>
      <c r="Y76" s="247" t="s"/>
    </row>
    <row r="77" spans="1:25">
      <c r="A77" s="257" t="s"/>
      <c r="B77" s="247" t="s"/>
      <c r="C77" s="247" t="s"/>
      <c r="D77" s="247" t="s"/>
      <c r="E77" s="247" t="s"/>
      <c r="F77" s="247" t="s"/>
      <c r="G77" s="247" t="s"/>
      <c r="H77" s="247" t="s"/>
      <c r="I77" s="247" t="s"/>
      <c r="J77" s="247" t="s"/>
      <c r="K77" s="247" t="s"/>
      <c r="L77" s="247" t="s"/>
      <c r="M77" s="247" t="s"/>
      <c r="N77" s="247" t="s"/>
      <c r="O77" s="247" t="s"/>
      <c r="P77" s="247" t="s"/>
      <c r="Q77" s="247" t="s"/>
      <c r="R77" s="247" t="s"/>
      <c r="S77" s="247" t="s"/>
      <c r="T77" s="247" t="s"/>
      <c r="U77" s="247" t="s"/>
      <c r="V77" s="247" t="s"/>
      <c r="X77" s="247" t="s"/>
      <c r="Y77" s="247" t="s"/>
    </row>
    <row r="78" spans="1:25">
      <c r="A78" s="257" t="s"/>
      <c r="B78" s="247" t="s"/>
      <c r="C78" s="247" t="s"/>
      <c r="D78" s="247" t="s"/>
      <c r="E78" s="247" t="s"/>
      <c r="F78" s="247" t="s"/>
      <c r="G78" s="247" t="s"/>
      <c r="H78" s="247" t="s"/>
      <c r="I78" s="247" t="s"/>
      <c r="J78" s="247" t="s"/>
      <c r="K78" s="247" t="s"/>
      <c r="L78" s="247" t="s"/>
      <c r="M78" s="247" t="s"/>
      <c r="N78" s="247" t="s"/>
      <c r="O78" s="247" t="s"/>
      <c r="P78" s="247" t="s"/>
      <c r="Q78" s="247" t="s"/>
      <c r="R78" s="247" t="s"/>
      <c r="S78" s="247" t="s"/>
      <c r="T78" s="247" t="s"/>
      <c r="U78" s="247" t="s"/>
      <c r="V78" s="247" t="s"/>
      <c r="X78" s="247" t="s"/>
      <c r="Y78" s="247" t="s"/>
    </row>
    <row r="79" spans="1:25">
      <c r="A79" s="257" t="s"/>
      <c r="B79" s="247" t="s"/>
      <c r="C79" s="247" t="s"/>
      <c r="D79" s="247" t="s"/>
      <c r="E79" s="247" t="s"/>
      <c r="F79" s="247" t="s"/>
      <c r="G79" s="247" t="s"/>
      <c r="H79" s="247" t="s"/>
      <c r="I79" s="247" t="s"/>
      <c r="J79" s="247" t="s"/>
      <c r="K79" s="247" t="s"/>
      <c r="L79" s="247" t="s"/>
      <c r="M79" s="247" t="s"/>
      <c r="N79" s="247" t="s"/>
      <c r="O79" s="247" t="s"/>
      <c r="P79" s="247" t="s"/>
      <c r="Q79" s="247" t="s"/>
      <c r="R79" s="247" t="s"/>
      <c r="S79" s="247" t="s"/>
      <c r="T79" s="247" t="s"/>
      <c r="U79" s="247" t="s"/>
      <c r="V79" s="247" t="s"/>
      <c r="X79" s="247" t="s"/>
      <c r="Y79" s="247" t="s"/>
    </row>
    <row r="80" spans="1:25">
      <c r="A80" s="257" t="s"/>
      <c r="B80" s="247" t="s"/>
      <c r="C80" s="247" t="s"/>
      <c r="D80" s="247" t="s"/>
      <c r="E80" s="247" t="s"/>
      <c r="F80" s="247" t="s"/>
      <c r="G80" s="247" t="s"/>
      <c r="H80" s="247" t="s"/>
      <c r="I80" s="247" t="s"/>
      <c r="J80" s="247" t="s"/>
      <c r="K80" s="247" t="s"/>
      <c r="L80" s="247" t="s"/>
      <c r="M80" s="247" t="s"/>
      <c r="N80" s="247" t="s"/>
      <c r="O80" s="247" t="s"/>
      <c r="P80" s="247" t="s"/>
      <c r="Q80" s="247" t="s"/>
      <c r="R80" s="247" t="s"/>
      <c r="S80" s="247" t="s"/>
      <c r="T80" s="247" t="s"/>
      <c r="U80" s="247" t="s"/>
      <c r="V80" s="247" t="s"/>
      <c r="X80" s="247" t="s"/>
      <c r="Y80" s="247" t="s"/>
    </row>
    <row r="81" spans="1:25">
      <c r="A81" s="257" t="s"/>
      <c r="B81" s="247" t="s"/>
      <c r="C81" s="247" t="s"/>
      <c r="D81" s="247" t="s"/>
      <c r="E81" s="247" t="s"/>
      <c r="F81" s="247" t="s"/>
      <c r="G81" s="247" t="s"/>
      <c r="H81" s="247" t="s"/>
      <c r="I81" s="247" t="s"/>
      <c r="J81" s="247" t="s"/>
      <c r="K81" s="247" t="s"/>
      <c r="L81" s="247" t="s"/>
      <c r="M81" s="247" t="s"/>
      <c r="N81" s="247" t="s"/>
      <c r="O81" s="247" t="s"/>
      <c r="P81" s="247" t="s"/>
      <c r="Q81" s="247" t="s"/>
      <c r="R81" s="247" t="s"/>
      <c r="S81" s="247" t="s"/>
      <c r="T81" s="247" t="s"/>
      <c r="U81" s="247" t="s"/>
      <c r="V81" s="247" t="s"/>
      <c r="W81" s="247" t="s"/>
      <c r="X81" s="247" t="s"/>
      <c r="Y81" s="247" t="s"/>
    </row>
    <row r="82" spans="1:25">
      <c r="A82" s="257" t="s"/>
      <c r="B82" s="247" t="s"/>
      <c r="C82" s="247" t="s"/>
      <c r="D82" s="247" t="s"/>
      <c r="E82" s="247" t="s"/>
      <c r="F82" s="247" t="s"/>
      <c r="G82" s="247" t="s"/>
      <c r="H82" s="247" t="s"/>
      <c r="I82" s="247" t="s"/>
      <c r="J82" s="247" t="s"/>
      <c r="K82" s="247" t="s"/>
      <c r="L82" s="247" t="s"/>
      <c r="M82" s="247" t="s"/>
      <c r="N82" s="247" t="s"/>
      <c r="O82" s="247" t="s"/>
      <c r="P82" s="247" t="s"/>
      <c r="Q82" s="247" t="s"/>
      <c r="R82" s="247" t="s"/>
      <c r="S82" s="247" t="s"/>
      <c r="T82" s="247" t="s"/>
      <c r="U82" s="247" t="s"/>
      <c r="V82" s="247" t="s"/>
      <c r="W82" s="247" t="s"/>
      <c r="X82" s="247" t="s"/>
      <c r="Y82" s="247" t="s"/>
    </row>
    <row r="83" spans="1:25">
      <c r="A83" s="257" t="s"/>
      <c r="B83" s="247" t="s"/>
      <c r="C83" s="247" t="s"/>
      <c r="D83" s="247" t="s"/>
      <c r="E83" s="247" t="s"/>
      <c r="F83" s="247" t="s"/>
      <c r="G83" s="247" t="s"/>
      <c r="H83" s="247" t="s"/>
      <c r="I83" s="247" t="s"/>
      <c r="J83" s="247" t="s"/>
      <c r="K83" s="247" t="s"/>
      <c r="L83" s="247" t="s"/>
      <c r="M83" s="247" t="s"/>
      <c r="N83" s="247" t="s"/>
      <c r="O83" s="247" t="s"/>
      <c r="P83" s="247" t="s"/>
      <c r="Q83" s="247" t="s"/>
      <c r="R83" s="247" t="s"/>
      <c r="S83" s="247" t="s"/>
      <c r="T83" s="247" t="s"/>
      <c r="U83" s="247" t="s"/>
      <c r="V83" s="247" t="s"/>
      <c r="W83" s="247" t="s"/>
      <c r="X83" s="247" t="s"/>
      <c r="Y83" s="247" t="s"/>
    </row>
    <row r="84" spans="1:25">
      <c r="A84" s="257" t="s"/>
      <c r="B84" s="247" t="s"/>
      <c r="C84" s="247" t="s"/>
      <c r="D84" s="247" t="s"/>
      <c r="E84" s="247" t="s"/>
      <c r="F84" s="247" t="s"/>
      <c r="G84" s="247" t="s"/>
      <c r="H84" s="247" t="s"/>
      <c r="I84" s="247" t="s"/>
      <c r="J84" s="247" t="s"/>
      <c r="K84" s="247" t="s"/>
      <c r="L84" s="247" t="s"/>
      <c r="M84" s="247" t="s"/>
      <c r="N84" s="247" t="s"/>
      <c r="O84" s="247" t="s"/>
      <c r="P84" s="247" t="s"/>
      <c r="Q84" s="247" t="s"/>
      <c r="R84" s="247" t="s"/>
      <c r="S84" s="247" t="s"/>
      <c r="T84" s="247" t="s"/>
      <c r="U84" s="247" t="s"/>
      <c r="V84" s="247" t="s"/>
      <c r="W84" s="247" t="s"/>
      <c r="X84" s="247" t="s"/>
      <c r="Y84" s="247" t="s"/>
    </row>
    <row r="85" spans="1:25">
      <c r="A85" s="257" t="s"/>
      <c r="B85" s="247" t="s"/>
      <c r="C85" s="247" t="s"/>
      <c r="D85" s="247" t="s"/>
      <c r="E85" s="247" t="s"/>
      <c r="F85" s="247" t="s"/>
      <c r="G85" s="247" t="s"/>
      <c r="H85" s="247" t="s"/>
      <c r="I85" s="247" t="s"/>
      <c r="J85" s="247" t="s"/>
      <c r="K85" s="247" t="s"/>
      <c r="L85" s="247" t="s"/>
      <c r="M85" s="247" t="s"/>
      <c r="N85" s="247" t="s"/>
      <c r="O85" s="247" t="s"/>
      <c r="P85" s="247" t="s"/>
      <c r="Q85" s="247" t="s"/>
      <c r="R85" s="247" t="s"/>
      <c r="S85" s="247" t="s"/>
      <c r="T85" s="247" t="s"/>
      <c r="U85" s="247" t="s"/>
      <c r="V85" s="247" t="s"/>
      <c r="X85" s="247" t="s"/>
      <c r="Y85" s="247" t="s"/>
    </row>
    <row r="86" spans="1:25">
      <c r="A86" s="257" t="s"/>
      <c r="B86" s="247" t="s"/>
      <c r="C86" s="247" t="s"/>
      <c r="D86" s="247" t="s"/>
      <c r="E86" s="247" t="s"/>
      <c r="F86" s="247" t="s"/>
      <c r="G86" s="247" t="s"/>
      <c r="H86" s="247" t="s"/>
      <c r="I86" s="247" t="s"/>
      <c r="J86" s="247" t="s"/>
      <c r="K86" s="247" t="s"/>
      <c r="L86" s="247" t="s"/>
      <c r="M86" s="247" t="s"/>
      <c r="N86" s="247" t="s"/>
      <c r="O86" s="247" t="s"/>
      <c r="P86" s="247" t="s"/>
      <c r="Q86" s="247" t="s"/>
      <c r="R86" s="247" t="s"/>
      <c r="S86" s="247" t="s"/>
      <c r="T86" s="247" t="s"/>
      <c r="U86" s="247" t="s"/>
      <c r="V86" s="247" t="s"/>
      <c r="X86" s="247" t="s"/>
      <c r="Y86" s="247" t="s"/>
    </row>
    <row r="87" spans="1:25">
      <c r="A87" s="257" t="s"/>
      <c r="B87" s="247" t="s"/>
      <c r="C87" s="247" t="s"/>
      <c r="D87" s="247" t="s"/>
      <c r="E87" s="247" t="s"/>
      <c r="F87" s="247" t="s"/>
      <c r="G87" s="247" t="s"/>
      <c r="H87" s="247" t="s"/>
      <c r="I87" s="247" t="s"/>
      <c r="J87" s="247" t="s"/>
      <c r="K87" s="247" t="s"/>
      <c r="L87" s="247" t="s"/>
      <c r="M87" s="247" t="s"/>
      <c r="N87" s="247" t="s"/>
      <c r="O87" s="247" t="s"/>
      <c r="P87" s="247" t="s"/>
      <c r="Q87" s="247" t="s"/>
      <c r="R87" s="247" t="s"/>
      <c r="S87" s="247" t="s"/>
      <c r="T87" s="247" t="s"/>
      <c r="U87" s="247" t="s"/>
      <c r="V87" s="247" t="s"/>
      <c r="X87" s="247" t="s"/>
      <c r="Y87" s="247" t="s"/>
    </row>
    <row r="88" spans="1:25">
      <c r="A88" s="257" t="s"/>
      <c r="B88" s="247" t="s"/>
      <c r="C88" s="247" t="s"/>
      <c r="D88" s="247" t="s"/>
      <c r="E88" s="247" t="s"/>
      <c r="F88" s="247" t="s"/>
      <c r="G88" s="247" t="s"/>
      <c r="H88" s="247" t="s"/>
      <c r="I88" s="247" t="s"/>
      <c r="J88" s="247" t="s"/>
      <c r="K88" s="247" t="s"/>
      <c r="L88" s="247" t="s"/>
      <c r="M88" s="247" t="s"/>
      <c r="N88" s="247" t="s"/>
      <c r="O88" s="247" t="s"/>
      <c r="P88" s="247" t="s"/>
      <c r="Q88" s="247" t="s"/>
      <c r="R88" s="247" t="s"/>
      <c r="S88" s="247" t="s"/>
      <c r="T88" s="247" t="s"/>
      <c r="U88" s="247" t="s"/>
      <c r="V88" s="247" t="s"/>
      <c r="X88" s="247" t="s"/>
      <c r="Y88" s="247" t="s"/>
    </row>
    <row r="89" spans="1:25">
      <c r="A89" s="257" t="s"/>
      <c r="B89" s="247" t="s"/>
      <c r="C89" s="247" t="s"/>
      <c r="D89" s="247" t="s"/>
      <c r="E89" s="247" t="s"/>
      <c r="F89" s="247" t="s"/>
      <c r="G89" s="247" t="s"/>
      <c r="H89" s="247" t="s"/>
      <c r="I89" s="247" t="s"/>
      <c r="J89" s="247" t="s"/>
      <c r="K89" s="247" t="s"/>
      <c r="L89" s="247" t="s"/>
      <c r="M89" s="247" t="s"/>
      <c r="N89" s="247" t="s"/>
      <c r="O89" s="247" t="s"/>
      <c r="P89" s="247" t="s"/>
      <c r="Q89" s="247" t="s"/>
      <c r="R89" s="247" t="s"/>
      <c r="S89" s="247" t="s"/>
      <c r="T89" s="247" t="s"/>
      <c r="U89" s="247" t="s"/>
      <c r="V89" s="247" t="s"/>
      <c r="X89" s="247" t="s"/>
      <c r="Y89" s="247" t="s"/>
    </row>
    <row r="90" spans="1:25">
      <c r="A90" s="257" t="s"/>
      <c r="B90" s="247" t="s"/>
      <c r="C90" s="247" t="s"/>
      <c r="D90" s="247" t="s"/>
      <c r="E90" s="247" t="s"/>
      <c r="F90" s="247" t="s"/>
      <c r="G90" s="247" t="s"/>
      <c r="H90" s="247" t="s"/>
      <c r="I90" s="247" t="s"/>
      <c r="J90" s="247" t="s"/>
      <c r="K90" s="247" t="s"/>
      <c r="L90" s="247" t="s"/>
      <c r="M90" s="247" t="s"/>
      <c r="N90" s="247" t="s"/>
      <c r="O90" s="247" t="s"/>
      <c r="P90" s="247" t="s"/>
      <c r="Q90" s="247" t="s"/>
      <c r="R90" s="247" t="s"/>
      <c r="S90" s="247" t="s"/>
      <c r="T90" s="247" t="s"/>
      <c r="U90" s="247" t="s"/>
      <c r="V90" s="247" t="s"/>
      <c r="X90" s="247" t="s"/>
      <c r="Y90" s="247" t="s"/>
    </row>
    <row r="91" spans="1:25">
      <c r="A91" s="257" t="s"/>
      <c r="B91" s="247" t="s"/>
      <c r="C91" s="247" t="s"/>
      <c r="D91" s="247" t="s"/>
      <c r="E91" s="247" t="s"/>
      <c r="F91" s="247" t="s"/>
      <c r="G91" s="247" t="s"/>
      <c r="H91" s="247" t="s"/>
      <c r="I91" s="247" t="s"/>
      <c r="J91" s="247" t="s"/>
      <c r="K91" s="247" t="s"/>
      <c r="L91" s="247" t="s"/>
      <c r="M91" s="247" t="s"/>
      <c r="N91" s="247" t="s"/>
      <c r="O91" s="247" t="s"/>
      <c r="P91" s="247" t="s"/>
      <c r="Q91" s="247" t="s"/>
      <c r="R91" s="247" t="s"/>
      <c r="S91" s="247" t="s"/>
      <c r="T91" s="247" t="s"/>
      <c r="U91" s="247" t="s"/>
      <c r="V91" s="247" t="s"/>
      <c r="X91" s="247" t="s"/>
      <c r="Y91" s="247" t="s"/>
    </row>
    <row r="92" spans="1:25">
      <c r="A92" s="257" t="s"/>
      <c r="B92" s="247" t="s"/>
      <c r="C92" s="247" t="s"/>
      <c r="D92" s="247" t="s"/>
      <c r="E92" s="247" t="s"/>
      <c r="F92" s="247" t="s"/>
      <c r="G92" s="247" t="s"/>
      <c r="H92" s="247" t="s"/>
      <c r="I92" s="247" t="s"/>
      <c r="J92" s="247" t="s"/>
      <c r="K92" s="247" t="s"/>
      <c r="L92" s="247" t="s"/>
      <c r="M92" s="247" t="s"/>
      <c r="N92" s="247" t="s"/>
      <c r="O92" s="247" t="s"/>
      <c r="P92" s="247" t="s"/>
      <c r="Q92" s="247" t="s"/>
      <c r="R92" s="247" t="s"/>
      <c r="S92" s="247" t="s"/>
      <c r="T92" s="247" t="s"/>
      <c r="U92" s="247" t="s"/>
      <c r="V92" s="247" t="s"/>
      <c r="X92" s="247" t="s"/>
      <c r="Y92" s="247" t="s"/>
    </row>
    <row r="93" spans="1:25">
      <c r="A93" s="257" t="s"/>
      <c r="B93" s="247" t="s"/>
      <c r="C93" s="247" t="s"/>
      <c r="D93" s="247" t="s"/>
      <c r="E93" s="247" t="s"/>
      <c r="F93" s="247" t="s"/>
      <c r="G93" s="247" t="s"/>
      <c r="H93" s="247" t="s"/>
      <c r="I93" s="247" t="s"/>
      <c r="J93" s="247" t="s"/>
      <c r="K93" s="247" t="s"/>
      <c r="L93" s="247" t="s"/>
      <c r="M93" s="247" t="s"/>
      <c r="N93" s="247" t="s"/>
      <c r="O93" s="247" t="s"/>
      <c r="P93" s="247" t="s"/>
      <c r="Q93" s="247" t="s"/>
      <c r="R93" s="247" t="s"/>
      <c r="S93" s="247" t="s"/>
      <c r="T93" s="247" t="s"/>
      <c r="U93" s="247" t="s"/>
      <c r="V93" s="247" t="s"/>
      <c r="W93" s="247" t="s"/>
      <c r="X93" s="247" t="s"/>
      <c r="Y93" s="247" t="s"/>
    </row>
    <row r="94" spans="1:25">
      <c r="A94" s="257" t="s"/>
      <c r="B94" s="247" t="s"/>
      <c r="C94" s="247" t="s"/>
      <c r="D94" s="247" t="s"/>
      <c r="E94" s="247" t="s"/>
      <c r="F94" s="247" t="s"/>
      <c r="G94" s="247" t="s"/>
      <c r="H94" s="247" t="s"/>
      <c r="I94" s="247" t="s"/>
      <c r="J94" s="247" t="s"/>
      <c r="K94" s="247" t="s"/>
      <c r="L94" s="247" t="s"/>
      <c r="M94" s="247" t="s"/>
      <c r="N94" s="247" t="s"/>
      <c r="O94" s="247" t="s"/>
      <c r="P94" s="247" t="s"/>
      <c r="Q94" s="247" t="s"/>
      <c r="R94" s="247" t="s"/>
      <c r="S94" s="247" t="s"/>
      <c r="T94" s="247" t="s"/>
      <c r="U94" s="247" t="s"/>
      <c r="V94" s="247" t="s"/>
      <c r="X94" s="247" t="s"/>
      <c r="Y94" s="247" t="s"/>
    </row>
    <row r="95" spans="1:25">
      <c r="A95" s="257" t="s"/>
      <c r="B95" s="247" t="s"/>
      <c r="C95" s="247" t="s"/>
      <c r="D95" s="247" t="s"/>
      <c r="E95" s="247" t="s"/>
      <c r="F95" s="247" t="s"/>
      <c r="G95" s="247" t="s"/>
      <c r="H95" s="247" t="s"/>
      <c r="I95" s="247" t="s"/>
      <c r="J95" s="247" t="s"/>
      <c r="K95" s="247" t="s"/>
      <c r="L95" s="247" t="s"/>
      <c r="M95" s="247" t="s"/>
      <c r="N95" s="247" t="s"/>
      <c r="O95" s="247" t="s"/>
      <c r="P95" s="247" t="s"/>
      <c r="Q95" s="247" t="s"/>
      <c r="R95" s="247" t="s"/>
      <c r="S95" s="247" t="s"/>
      <c r="T95" s="247" t="s"/>
      <c r="U95" s="247" t="s"/>
      <c r="V95" s="247" t="s"/>
      <c r="X95" s="247" t="s"/>
      <c r="Y95" s="247" t="s"/>
    </row>
    <row r="96" spans="1:25">
      <c r="A96" s="257" t="s"/>
      <c r="B96" s="247" t="s"/>
      <c r="C96" s="247" t="s"/>
      <c r="D96" s="247" t="s"/>
      <c r="E96" s="247" t="s"/>
      <c r="F96" s="247" t="s"/>
      <c r="G96" s="247" t="s"/>
      <c r="H96" s="247" t="s"/>
      <c r="I96" s="247" t="s"/>
      <c r="J96" s="247" t="s"/>
      <c r="K96" s="247" t="s"/>
      <c r="L96" s="247" t="s"/>
      <c r="M96" s="247" t="s"/>
      <c r="N96" s="247" t="s"/>
      <c r="O96" s="247" t="s"/>
      <c r="P96" s="247" t="s"/>
      <c r="Q96" s="247" t="s"/>
      <c r="R96" s="247" t="s"/>
      <c r="S96" s="247" t="s"/>
      <c r="T96" s="247" t="s"/>
      <c r="U96" s="247" t="s"/>
      <c r="V96" s="247" t="s"/>
      <c r="X96" s="247" t="s"/>
      <c r="Y96" s="247" t="s"/>
    </row>
    <row r="97" spans="1:25">
      <c r="A97" s="257" t="s"/>
      <c r="B97" s="247" t="s"/>
      <c r="C97" s="247" t="s"/>
      <c r="D97" s="247" t="s"/>
      <c r="E97" s="247" t="s"/>
      <c r="F97" s="247" t="s"/>
      <c r="G97" s="247" t="s"/>
      <c r="H97" s="247" t="s"/>
      <c r="I97" s="247" t="s"/>
      <c r="J97" s="247" t="s"/>
      <c r="K97" s="247" t="s"/>
      <c r="L97" s="247" t="s"/>
      <c r="M97" s="247" t="s"/>
      <c r="N97" s="247" t="s"/>
      <c r="O97" s="247" t="s"/>
      <c r="P97" s="247" t="s"/>
      <c r="Q97" s="247" t="s"/>
      <c r="R97" s="247" t="s"/>
      <c r="S97" s="247" t="s"/>
      <c r="T97" s="247" t="s"/>
      <c r="U97" s="247" t="s"/>
      <c r="V97" s="247" t="s"/>
      <c r="X97" s="247" t="s"/>
      <c r="Y97" s="247" t="s"/>
    </row>
    <row r="98" spans="1:25">
      <c r="A98" s="257" t="s"/>
      <c r="B98" s="247" t="s"/>
      <c r="C98" s="247" t="s"/>
      <c r="D98" s="247" t="s"/>
      <c r="E98" s="247" t="s"/>
      <c r="F98" s="247" t="s"/>
      <c r="G98" s="247" t="s"/>
      <c r="H98" s="247" t="s"/>
      <c r="I98" s="249" t="s"/>
      <c r="J98" s="247" t="s"/>
      <c r="K98" s="247" t="s"/>
      <c r="L98" s="247" t="s"/>
      <c r="M98" s="247" t="s"/>
      <c r="N98" s="247" t="s"/>
      <c r="O98" s="247" t="s"/>
      <c r="P98" s="247" t="s"/>
      <c r="Q98" s="247" t="s"/>
      <c r="R98" s="247" t="s"/>
      <c r="S98" s="247" t="s"/>
      <c r="T98" s="247" t="s"/>
      <c r="U98" s="247" t="s"/>
      <c r="V98" s="247" t="s"/>
      <c r="X98" s="247" t="s"/>
      <c r="Y98" s="247" t="s"/>
    </row>
    <row r="99" spans="1:25">
      <c r="A99" s="257" t="s"/>
      <c r="B99" s="247" t="s"/>
      <c r="C99" s="247" t="s"/>
      <c r="D99" s="247" t="s"/>
      <c r="E99" s="247" t="s"/>
      <c r="F99" s="247" t="s"/>
      <c r="G99" s="247" t="s"/>
      <c r="H99" s="247" t="s"/>
      <c r="I99" s="247" t="s"/>
      <c r="J99" s="247" t="s"/>
      <c r="K99" s="247" t="s"/>
      <c r="L99" s="247" t="s"/>
      <c r="M99" s="247" t="s"/>
      <c r="N99" s="247" t="s"/>
      <c r="O99" s="247" t="s"/>
      <c r="P99" s="247" t="s"/>
      <c r="Q99" s="247" t="s"/>
      <c r="R99" s="247" t="s"/>
      <c r="S99" s="247" t="s"/>
      <c r="T99" s="247" t="s"/>
      <c r="U99" s="247" t="s"/>
      <c r="V99" s="247" t="s"/>
      <c r="X99" s="247" t="s"/>
      <c r="Y99" s="247" t="s"/>
    </row>
    <row r="100" spans="1:25">
      <c r="A100" s="257" t="s"/>
      <c r="B100" s="247" t="s"/>
      <c r="C100" s="247" t="s"/>
      <c r="D100" s="247" t="s"/>
      <c r="E100" s="247" t="s"/>
      <c r="F100" s="247" t="s"/>
      <c r="G100" s="247" t="s"/>
      <c r="H100" s="247" t="s"/>
      <c r="I100" s="247" t="s"/>
      <c r="J100" s="247" t="s"/>
      <c r="K100" s="247" t="s"/>
      <c r="L100" s="247" t="s"/>
      <c r="M100" s="247" t="s"/>
      <c r="N100" s="247" t="s"/>
      <c r="O100" s="247" t="s"/>
      <c r="P100" s="247" t="s"/>
      <c r="Q100" s="247" t="s"/>
      <c r="R100" s="247" t="s"/>
      <c r="S100" s="247" t="s"/>
      <c r="T100" s="247" t="s"/>
      <c r="U100" s="247" t="s"/>
      <c r="V100" s="247" t="s"/>
      <c r="X100" s="247" t="s"/>
      <c r="Y100" s="247" t="s"/>
    </row>
    <row r="101" spans="1:25">
      <c r="A101" s="257" t="s"/>
      <c r="B101" s="247" t="s"/>
      <c r="C101" s="247" t="s"/>
      <c r="D101" s="247" t="s"/>
      <c r="E101" s="247" t="s"/>
      <c r="F101" s="247" t="s"/>
      <c r="G101" s="247" t="s"/>
      <c r="H101" s="247" t="s"/>
      <c r="I101" s="247" t="s"/>
      <c r="J101" s="247" t="s"/>
      <c r="K101" s="247" t="s"/>
      <c r="L101" s="247" t="s"/>
      <c r="M101" s="247" t="s"/>
      <c r="N101" s="247" t="s"/>
      <c r="O101" s="247" t="s"/>
      <c r="P101" s="247" t="s"/>
      <c r="Q101" s="247" t="s"/>
      <c r="R101" s="247" t="s"/>
      <c r="S101" s="247" t="s"/>
      <c r="T101" s="247" t="s"/>
      <c r="U101" s="247" t="s"/>
      <c r="V101" s="247" t="s"/>
      <c r="W101" s="247" t="s"/>
      <c r="X101" s="247" t="s"/>
      <c r="Y101" s="247" t="s"/>
    </row>
    <row r="102" spans="1:25">
      <c r="A102" s="257" t="s"/>
      <c r="B102" s="247" t="s"/>
      <c r="C102" s="247" t="s"/>
      <c r="D102" s="247" t="s"/>
      <c r="E102" s="247" t="s"/>
      <c r="F102" s="247" t="s"/>
      <c r="G102" s="247" t="s"/>
      <c r="H102" s="247" t="s"/>
      <c r="I102" s="247" t="s"/>
      <c r="J102" s="247" t="s"/>
      <c r="K102" s="247" t="s"/>
      <c r="L102" s="247" t="s"/>
      <c r="M102" s="247" t="s"/>
      <c r="N102" s="247" t="s"/>
      <c r="O102" s="247" t="s"/>
      <c r="P102" s="247" t="s"/>
      <c r="Q102" s="247" t="s"/>
      <c r="R102" s="247" t="s"/>
      <c r="S102" s="247" t="s"/>
      <c r="T102" s="247" t="s"/>
      <c r="U102" s="247" t="s"/>
      <c r="V102" s="247" t="s"/>
      <c r="X102" s="247" t="s"/>
      <c r="Y102" s="247" t="s"/>
    </row>
    <row r="103" spans="1:25">
      <c r="A103" s="257" t="s"/>
      <c r="B103" s="247" t="s"/>
      <c r="C103" s="247" t="s"/>
      <c r="D103" s="247" t="s"/>
      <c r="E103" s="247" t="s"/>
      <c r="F103" s="247" t="s"/>
      <c r="G103" s="247" t="s"/>
      <c r="H103" s="247" t="s"/>
      <c r="I103" s="247" t="s"/>
      <c r="J103" s="247" t="s"/>
      <c r="K103" s="247" t="s"/>
      <c r="L103" s="247" t="s"/>
      <c r="M103" s="247" t="s"/>
      <c r="N103" s="247" t="s"/>
      <c r="O103" s="247" t="s"/>
      <c r="P103" s="247" t="s"/>
      <c r="Q103" s="247" t="s"/>
      <c r="R103" s="247" t="s"/>
      <c r="S103" s="247" t="s"/>
      <c r="T103" s="247" t="s"/>
      <c r="U103" s="247" t="s"/>
      <c r="V103" s="247" t="s"/>
      <c r="X103" s="247" t="s"/>
      <c r="Y103" s="247" t="s"/>
    </row>
    <row r="104" spans="1:25">
      <c r="A104" s="257" t="s"/>
      <c r="B104" s="247" t="s"/>
      <c r="C104" s="247" t="s"/>
      <c r="D104" s="247" t="s"/>
      <c r="E104" s="247" t="s"/>
      <c r="F104" s="247" t="s"/>
      <c r="G104" s="247" t="s"/>
      <c r="H104" s="247" t="s"/>
      <c r="I104" s="247" t="s"/>
      <c r="J104" s="247" t="s"/>
      <c r="K104" s="247" t="s"/>
      <c r="L104" s="247" t="s"/>
      <c r="M104" s="247" t="s"/>
      <c r="N104" s="247" t="s"/>
      <c r="O104" s="247" t="s"/>
      <c r="P104" s="247" t="s"/>
      <c r="Q104" s="247" t="s"/>
      <c r="R104" s="247" t="s"/>
      <c r="S104" s="247" t="s"/>
      <c r="T104" s="247" t="s"/>
      <c r="U104" s="247" t="s"/>
      <c r="V104" s="247" t="s"/>
      <c r="X104" s="247" t="s"/>
      <c r="Y104" s="247" t="s"/>
    </row>
    <row r="105" spans="1:25">
      <c r="A105" s="257" t="s"/>
      <c r="B105" s="247" t="s"/>
      <c r="C105" s="247" t="s"/>
      <c r="D105" s="247" t="s"/>
      <c r="E105" s="247" t="s"/>
      <c r="F105" s="247" t="s"/>
      <c r="G105" s="247" t="s"/>
      <c r="H105" s="247" t="s"/>
      <c r="I105" s="247" t="s"/>
      <c r="J105" s="247" t="s"/>
      <c r="K105" s="247" t="s"/>
      <c r="L105" s="247" t="s"/>
      <c r="M105" s="247" t="s"/>
      <c r="N105" s="247" t="s"/>
      <c r="O105" s="247" t="s"/>
      <c r="P105" s="247" t="s"/>
      <c r="Q105" s="247" t="s"/>
      <c r="R105" s="247" t="s"/>
      <c r="S105" s="247" t="s"/>
      <c r="T105" s="247" t="s"/>
      <c r="U105" s="247" t="s"/>
      <c r="V105" s="247" t="s"/>
      <c r="X105" s="247" t="s"/>
      <c r="Y105" s="247" t="s"/>
    </row>
    <row r="106" spans="1:25">
      <c r="A106" s="257" t="s"/>
      <c r="B106" s="247" t="s"/>
      <c r="C106" s="247" t="s"/>
      <c r="D106" s="247" t="s"/>
      <c r="E106" s="247" t="s"/>
      <c r="F106" s="247" t="s"/>
      <c r="G106" s="247" t="s"/>
      <c r="H106" s="247" t="s"/>
      <c r="I106" s="247" t="s"/>
      <c r="J106" s="247" t="s"/>
      <c r="K106" s="247" t="s"/>
      <c r="L106" s="247" t="s"/>
      <c r="M106" s="247" t="s"/>
      <c r="N106" s="247" t="s"/>
      <c r="O106" s="247" t="s"/>
      <c r="P106" s="247" t="s"/>
      <c r="Q106" s="247" t="s"/>
      <c r="R106" s="247" t="s"/>
      <c r="S106" s="247" t="s"/>
      <c r="T106" s="247" t="s"/>
      <c r="U106" s="247" t="s"/>
      <c r="V106" s="247" t="s"/>
      <c r="X106" s="247" t="s"/>
      <c r="Y106" s="247" t="s"/>
    </row>
    <row r="107" spans="1:25">
      <c r="A107" s="257" t="s"/>
      <c r="B107" s="247" t="s"/>
      <c r="C107" s="247" t="s"/>
      <c r="D107" s="247" t="s"/>
      <c r="E107" s="247" t="s"/>
      <c r="F107" s="247" t="s"/>
      <c r="G107" s="247" t="s"/>
      <c r="H107" s="247" t="s"/>
      <c r="I107" s="247" t="s"/>
      <c r="J107" s="247" t="s"/>
      <c r="K107" s="247" t="s"/>
      <c r="L107" s="247" t="s"/>
      <c r="M107" s="247" t="s"/>
      <c r="N107" s="247" t="s"/>
      <c r="O107" s="247" t="s"/>
      <c r="P107" s="247" t="s"/>
      <c r="Q107" s="247" t="s"/>
      <c r="R107" s="247" t="s"/>
      <c r="S107" s="247" t="s"/>
      <c r="T107" s="247" t="s"/>
      <c r="U107" s="247" t="s"/>
      <c r="V107" s="247" t="s"/>
      <c r="W107" s="247" t="s"/>
      <c r="X107" s="247" t="s"/>
      <c r="Y107" s="247" t="s"/>
    </row>
    <row r="108" spans="1:25">
      <c r="A108" s="257" t="s"/>
      <c r="B108" s="247" t="s"/>
      <c r="C108" s="247" t="s"/>
      <c r="D108" s="247" t="s"/>
      <c r="E108" s="247" t="s"/>
      <c r="F108" s="247" t="s"/>
      <c r="G108" s="247" t="s"/>
      <c r="H108" s="247" t="s"/>
      <c r="I108" s="247" t="s"/>
      <c r="J108" s="247" t="s"/>
      <c r="K108" s="247" t="s"/>
      <c r="L108" s="247" t="s"/>
      <c r="M108" s="247" t="s"/>
      <c r="N108" s="247" t="s"/>
      <c r="O108" s="247" t="s"/>
      <c r="P108" s="247" t="s"/>
      <c r="Q108" s="247" t="s"/>
      <c r="R108" s="247" t="s"/>
      <c r="S108" s="247" t="s"/>
      <c r="T108" s="247" t="s"/>
      <c r="U108" s="247" t="s"/>
      <c r="V108" s="247" t="s"/>
      <c r="W108" s="247" t="s"/>
      <c r="X108" s="247" t="s"/>
      <c r="Y108" s="247" t="s"/>
    </row>
    <row r="109" spans="1:25">
      <c r="A109" s="257" t="s"/>
      <c r="B109" s="247" t="s"/>
      <c r="C109" s="247" t="s"/>
      <c r="D109" s="247" t="s"/>
      <c r="E109" s="247" t="s"/>
      <c r="F109" s="247" t="s"/>
      <c r="G109" s="247" t="s"/>
      <c r="H109" s="247" t="s"/>
      <c r="I109" s="247" t="s"/>
      <c r="J109" s="247" t="s"/>
      <c r="K109" s="247" t="s"/>
      <c r="L109" s="247" t="s"/>
      <c r="M109" s="247" t="s"/>
      <c r="N109" s="247" t="s"/>
      <c r="O109" s="247" t="s"/>
      <c r="P109" s="247" t="s"/>
      <c r="Q109" s="247" t="s"/>
      <c r="R109" s="247" t="s"/>
      <c r="S109" s="247" t="s"/>
      <c r="T109" s="247" t="s"/>
      <c r="U109" s="247" t="s"/>
      <c r="V109" s="247" t="s"/>
      <c r="X109" s="247" t="s"/>
      <c r="Y109" s="247" t="s"/>
    </row>
    <row r="110" spans="1:25">
      <c r="A110" s="257" t="s"/>
      <c r="B110" s="247" t="s"/>
      <c r="C110" s="247" t="s"/>
      <c r="D110" s="247" t="s"/>
      <c r="E110" s="247" t="s"/>
      <c r="F110" s="247" t="s"/>
      <c r="G110" s="247" t="s"/>
      <c r="H110" s="247" t="s"/>
      <c r="I110" s="247" t="s"/>
      <c r="J110" s="247" t="s"/>
      <c r="K110" s="247" t="s"/>
      <c r="L110" s="247" t="s"/>
      <c r="M110" s="247" t="s"/>
      <c r="N110" s="247" t="s"/>
      <c r="O110" s="247" t="s"/>
      <c r="P110" s="247" t="s"/>
      <c r="Q110" s="247" t="s"/>
      <c r="R110" s="247" t="s"/>
      <c r="S110" s="247" t="s"/>
      <c r="T110" s="247" t="s"/>
      <c r="U110" s="247" t="s"/>
      <c r="V110" s="247" t="s"/>
      <c r="X110" s="247" t="s"/>
      <c r="Y110" s="247" t="s"/>
    </row>
    <row r="111" spans="1:25">
      <c r="A111" s="257" t="s"/>
      <c r="B111" s="247" t="s"/>
      <c r="C111" s="247" t="s"/>
      <c r="D111" s="247" t="s"/>
      <c r="E111" s="247" t="s"/>
      <c r="F111" s="247" t="s"/>
      <c r="G111" s="247" t="s"/>
      <c r="H111" s="247" t="s"/>
      <c r="I111" s="247" t="s"/>
      <c r="J111" s="247" t="s"/>
      <c r="K111" s="247" t="s"/>
      <c r="L111" s="247" t="s"/>
      <c r="M111" s="247" t="s"/>
      <c r="N111" s="247" t="s"/>
      <c r="O111" s="247" t="s"/>
      <c r="P111" s="247" t="s"/>
      <c r="Q111" s="247" t="s"/>
      <c r="R111" s="247" t="s"/>
      <c r="S111" s="247" t="s"/>
      <c r="T111" s="247" t="s"/>
      <c r="U111" s="247" t="s"/>
      <c r="V111" s="247" t="s"/>
      <c r="X111" s="247" t="s"/>
      <c r="Y111" s="247" t="s"/>
    </row>
    <row r="112" spans="1:25">
      <c r="A112" s="257" t="s"/>
      <c r="B112" s="247" t="s"/>
      <c r="C112" s="247" t="s"/>
      <c r="D112" s="247" t="s"/>
      <c r="E112" s="247" t="s"/>
      <c r="F112" s="247" t="s"/>
      <c r="G112" s="247" t="s"/>
      <c r="H112" s="247" t="s"/>
      <c r="I112" s="247" t="s"/>
      <c r="J112" s="247" t="s"/>
      <c r="K112" s="247" t="s"/>
      <c r="L112" s="247" t="s"/>
      <c r="M112" s="247" t="s"/>
      <c r="N112" s="247" t="s"/>
      <c r="O112" s="247" t="s"/>
      <c r="P112" s="247" t="s"/>
      <c r="Q112" s="247" t="s"/>
      <c r="R112" s="247" t="s"/>
      <c r="S112" s="247" t="s"/>
      <c r="T112" s="247" t="s"/>
      <c r="U112" s="247" t="s"/>
      <c r="V112" s="247" t="s"/>
      <c r="W112" s="247" t="s"/>
      <c r="X112" s="247" t="s"/>
      <c r="Y112" s="247" t="s"/>
    </row>
    <row r="113" spans="1:25">
      <c r="A113" s="257" t="s"/>
      <c r="B113" s="247" t="s"/>
      <c r="C113" s="247" t="s"/>
      <c r="D113" s="247" t="s"/>
      <c r="E113" s="247" t="s"/>
      <c r="F113" s="247" t="s"/>
      <c r="G113" s="247" t="s"/>
      <c r="H113" s="247" t="s"/>
      <c r="I113" s="247" t="s"/>
      <c r="J113" s="247" t="s"/>
      <c r="K113" s="247" t="s"/>
      <c r="L113" s="247" t="s"/>
      <c r="M113" s="247" t="s"/>
      <c r="N113" s="247" t="s"/>
      <c r="O113" s="247" t="s"/>
      <c r="P113" s="247" t="s"/>
      <c r="Q113" s="247" t="s"/>
      <c r="R113" s="247" t="s"/>
      <c r="S113" s="247" t="s"/>
      <c r="T113" s="247" t="s"/>
      <c r="U113" s="247" t="s"/>
      <c r="V113" s="247" t="s"/>
      <c r="X113" s="247" t="s"/>
      <c r="Y113" s="247" t="s"/>
    </row>
    <row r="114" spans="1:25">
      <c r="A114" s="257" t="s"/>
      <c r="B114" s="247" t="s"/>
      <c r="C114" s="247" t="s"/>
      <c r="D114" s="247" t="s"/>
      <c r="E114" s="247" t="s"/>
      <c r="F114" s="247" t="s"/>
      <c r="G114" s="247" t="s"/>
      <c r="H114" s="247" t="s"/>
      <c r="I114" s="247" t="s"/>
      <c r="J114" s="247" t="s"/>
      <c r="K114" s="247" t="s"/>
      <c r="L114" s="247" t="s"/>
      <c r="M114" s="247" t="s"/>
      <c r="N114" s="247" t="s"/>
      <c r="O114" s="247" t="s"/>
      <c r="P114" s="247" t="s"/>
      <c r="Q114" s="247" t="s"/>
      <c r="R114" s="247" t="s"/>
      <c r="S114" s="247" t="s"/>
      <c r="T114" s="247" t="s"/>
      <c r="U114" s="247" t="s"/>
      <c r="V114" s="247" t="s"/>
      <c r="X114" s="247" t="s"/>
      <c r="Y114" s="247" t="s"/>
    </row>
    <row r="115" spans="1:25">
      <c r="A115" s="257" t="s"/>
      <c r="B115" s="247" t="s"/>
      <c r="C115" s="247" t="s"/>
      <c r="D115" s="247" t="s"/>
      <c r="E115" s="247" t="s"/>
      <c r="F115" s="247" t="s"/>
      <c r="G115" s="247" t="s"/>
      <c r="H115" s="247" t="s"/>
      <c r="I115" s="247" t="s"/>
      <c r="J115" s="247" t="s"/>
      <c r="K115" s="247" t="s"/>
      <c r="L115" s="247" t="s"/>
      <c r="M115" s="247" t="s"/>
      <c r="N115" s="247" t="s"/>
      <c r="O115" s="247" t="s"/>
      <c r="P115" s="247" t="s"/>
      <c r="Q115" s="247" t="s"/>
      <c r="R115" s="247" t="s"/>
      <c r="S115" s="247" t="s"/>
      <c r="T115" s="247" t="s"/>
      <c r="U115" s="247" t="s"/>
      <c r="V115" s="247" t="s"/>
      <c r="X115" s="247" t="s"/>
      <c r="Y115" s="247" t="s"/>
    </row>
    <row r="116" spans="1:25">
      <c r="A116" s="257" t="s"/>
      <c r="B116" s="247" t="s"/>
      <c r="C116" s="247" t="s"/>
      <c r="D116" s="247" t="s"/>
      <c r="E116" s="247" t="s"/>
      <c r="F116" s="247" t="s"/>
      <c r="G116" s="247" t="s"/>
      <c r="H116" s="247" t="s"/>
      <c r="I116" s="247" t="s"/>
      <c r="J116" s="247" t="s"/>
      <c r="K116" s="247" t="s"/>
      <c r="L116" s="247" t="s"/>
      <c r="M116" s="247" t="s"/>
      <c r="N116" s="247" t="s"/>
      <c r="O116" s="247" t="s"/>
      <c r="P116" s="247" t="s"/>
      <c r="Q116" s="247" t="s"/>
      <c r="R116" s="247" t="s"/>
      <c r="S116" s="247" t="s"/>
      <c r="T116" s="247" t="s"/>
      <c r="U116" s="247" t="s"/>
      <c r="V116" s="247" t="s"/>
      <c r="X116" s="247" t="s"/>
      <c r="Y116" s="247" t="s"/>
    </row>
    <row r="117" spans="1:25">
      <c r="A117" s="257" t="s"/>
      <c r="B117" s="247" t="s"/>
      <c r="C117" s="247" t="s"/>
      <c r="D117" s="247" t="s"/>
      <c r="E117" s="247" t="s"/>
      <c r="F117" s="247" t="s"/>
      <c r="G117" s="247" t="s"/>
      <c r="H117" s="247" t="s"/>
      <c r="I117" s="247" t="s"/>
      <c r="J117" s="247" t="s"/>
      <c r="K117" s="247" t="s"/>
      <c r="L117" s="247" t="s"/>
      <c r="M117" s="247" t="s"/>
      <c r="N117" s="247" t="s"/>
      <c r="O117" s="247" t="s"/>
      <c r="P117" s="247" t="s"/>
      <c r="Q117" s="247" t="s"/>
      <c r="R117" s="247" t="s"/>
      <c r="S117" s="247" t="s"/>
      <c r="T117" s="247" t="s"/>
      <c r="U117" s="247" t="s"/>
      <c r="V117" s="247" t="s"/>
      <c r="X117" s="247" t="s"/>
      <c r="Y117" s="247" t="s"/>
    </row>
    <row r="118" spans="1:25">
      <c r="A118" s="257" t="s"/>
      <c r="B118" s="247" t="s"/>
      <c r="C118" s="247" t="s"/>
      <c r="D118" s="247" t="s"/>
      <c r="E118" s="247" t="s"/>
      <c r="F118" s="247" t="s"/>
      <c r="G118" s="247" t="s"/>
      <c r="H118" s="247" t="s"/>
      <c r="I118" s="247" t="s"/>
      <c r="J118" s="247" t="s"/>
      <c r="K118" s="247" t="s"/>
      <c r="L118" s="247" t="s"/>
      <c r="M118" s="247" t="s"/>
      <c r="N118" s="247" t="s"/>
      <c r="O118" s="247" t="s"/>
      <c r="P118" s="247" t="s"/>
      <c r="Q118" s="247" t="s"/>
      <c r="R118" s="247" t="s"/>
      <c r="S118" s="247" t="s"/>
      <c r="T118" s="247" t="s"/>
      <c r="U118" s="247" t="s"/>
      <c r="V118" s="247" t="s"/>
      <c r="X118" s="247" t="s"/>
      <c r="Y118" s="247" t="s"/>
    </row>
    <row r="119" spans="1:25">
      <c r="A119" s="257" t="s"/>
      <c r="B119" s="247" t="s"/>
      <c r="C119" s="247" t="s"/>
      <c r="D119" s="247" t="s"/>
      <c r="E119" s="247" t="s"/>
      <c r="F119" s="247" t="s"/>
      <c r="G119" s="247" t="s"/>
      <c r="H119" s="247" t="s"/>
      <c r="I119" s="247" t="s"/>
      <c r="J119" s="247" t="s"/>
      <c r="K119" s="247" t="s"/>
      <c r="L119" s="247" t="s"/>
      <c r="M119" s="247" t="s"/>
      <c r="N119" s="247" t="s"/>
      <c r="O119" s="247" t="s"/>
      <c r="P119" s="247" t="s"/>
      <c r="Q119" s="247" t="s"/>
      <c r="R119" s="247" t="s"/>
      <c r="S119" s="247" t="s"/>
      <c r="T119" s="247" t="s"/>
      <c r="U119" s="247" t="s"/>
      <c r="V119" s="247" t="s"/>
      <c r="X119" s="247" t="s"/>
      <c r="Y119" s="247" t="s"/>
    </row>
    <row r="120" spans="1:25">
      <c r="A120" s="257" t="s"/>
      <c r="B120" s="247" t="s"/>
      <c r="C120" s="247" t="s"/>
      <c r="D120" s="247" t="s"/>
      <c r="E120" s="247" t="s"/>
      <c r="F120" s="247" t="s"/>
      <c r="G120" s="247" t="s"/>
      <c r="H120" s="247" t="s"/>
      <c r="I120" s="247" t="s"/>
      <c r="J120" s="247" t="s"/>
      <c r="K120" s="247" t="s"/>
      <c r="L120" s="247" t="s"/>
      <c r="M120" s="247" t="s"/>
      <c r="N120" s="247" t="s"/>
      <c r="O120" s="247" t="s"/>
      <c r="P120" s="247" t="s"/>
      <c r="Q120" s="247" t="s"/>
      <c r="R120" s="247" t="s"/>
      <c r="S120" s="247" t="s"/>
      <c r="T120" s="247" t="s"/>
      <c r="U120" s="247" t="s"/>
      <c r="V120" s="247" t="s"/>
      <c r="X120" s="247" t="s"/>
      <c r="Y120" s="247" t="s"/>
    </row>
    <row r="121" spans="1:25">
      <c r="A121" s="257" t="s"/>
      <c r="B121" s="247" t="s"/>
      <c r="C121" s="247" t="s"/>
      <c r="D121" s="247" t="s"/>
      <c r="E121" s="247" t="s"/>
      <c r="F121" s="247" t="s"/>
      <c r="G121" s="247" t="s"/>
      <c r="H121" s="247" t="s"/>
      <c r="I121" s="247" t="s"/>
      <c r="J121" s="247" t="s"/>
      <c r="K121" s="247" t="s"/>
      <c r="L121" s="247" t="s"/>
      <c r="M121" s="247" t="s"/>
      <c r="N121" s="247" t="s"/>
      <c r="O121" s="247" t="s"/>
      <c r="P121" s="247" t="s"/>
      <c r="Q121" s="247" t="s"/>
      <c r="R121" s="247" t="s"/>
      <c r="S121" s="247" t="s"/>
      <c r="T121" s="247" t="s"/>
      <c r="U121" s="247" t="s"/>
      <c r="V121" s="247" t="s"/>
      <c r="X121" s="247" t="s"/>
      <c r="Y121" s="247" t="s"/>
    </row>
    <row r="122" spans="1:25">
      <c r="A122" s="257" t="s"/>
      <c r="B122" s="247" t="s"/>
      <c r="C122" s="247" t="s"/>
      <c r="D122" s="247" t="s"/>
      <c r="E122" s="247" t="s"/>
      <c r="F122" s="247" t="s"/>
      <c r="G122" s="247" t="s"/>
      <c r="H122" s="247" t="s"/>
      <c r="I122" s="247" t="s"/>
      <c r="J122" s="247" t="s"/>
      <c r="K122" s="247" t="s"/>
      <c r="L122" s="247" t="s"/>
      <c r="M122" s="247" t="s"/>
      <c r="N122" s="247" t="s"/>
      <c r="O122" s="247" t="s"/>
      <c r="P122" s="247" t="s"/>
      <c r="Q122" s="247" t="s"/>
      <c r="R122" s="247" t="s"/>
      <c r="S122" s="247" t="s"/>
      <c r="T122" s="247" t="s"/>
      <c r="U122" s="247" t="s"/>
      <c r="V122" s="247" t="s"/>
      <c r="X122" s="247" t="s"/>
      <c r="Y122" s="247" t="s"/>
    </row>
    <row r="123" spans="1:26" s="185">
      <c r="A123" s="272" t="s"/>
      <c r="B123" s="273" t="s"/>
      <c r="C123" s="273" t="s"/>
      <c r="D123" s="273" t="s"/>
      <c r="E123" s="273" t="s"/>
      <c r="F123" s="273" t="s"/>
      <c r="G123" s="273" t="s"/>
      <c r="H123" s="273" t="s"/>
      <c r="I123" s="273" t="s"/>
      <c r="J123" s="273" t="s"/>
      <c r="K123" s="273" t="s"/>
      <c r="L123" s="273" t="s"/>
      <c r="M123" s="273" t="s"/>
      <c r="N123" s="273" t="s"/>
      <c r="O123" s="273" t="s"/>
      <c r="P123" s="273" t="s"/>
      <c r="Q123" s="273" t="s"/>
      <c r="R123" s="273" t="s"/>
      <c r="S123" s="273" t="s"/>
      <c r="T123" s="273" t="s"/>
      <c r="U123" s="273" t="s"/>
      <c r="V123" s="273" t="s"/>
      <c r="W123" s="273" t="s"/>
      <c r="X123" s="273" t="s"/>
      <c r="Y123" s="273" t="s"/>
      <c r="Z123" s="274" t="s"/>
    </row>
    <row r="124" spans="1:26" s="185">
      <c r="A124" s="272" t="s"/>
      <c r="B124" s="273" t="s"/>
      <c r="C124" s="273" t="s"/>
      <c r="D124" s="273" t="s"/>
      <c r="E124" s="273" t="s"/>
      <c r="F124" s="273" t="s"/>
      <c r="G124" s="273" t="s"/>
      <c r="H124" s="273" t="s"/>
      <c r="I124" s="275" t="s"/>
      <c r="J124" s="273" t="s"/>
      <c r="K124" s="273" t="s"/>
      <c r="L124" s="273" t="s"/>
      <c r="M124" s="273" t="s"/>
      <c r="N124" s="273" t="s"/>
      <c r="O124" s="273" t="s"/>
      <c r="P124" s="273" t="s"/>
      <c r="Q124" s="273" t="s"/>
      <c r="R124" s="273" t="s"/>
      <c r="S124" s="273" t="s"/>
      <c r="T124" s="273" t="s"/>
      <c r="U124" s="273" t="s"/>
      <c r="V124" s="273" t="s"/>
      <c r="W124" s="274" t="s"/>
      <c r="X124" s="273" t="s"/>
      <c r="Y124" s="273" t="s"/>
      <c r="Z124" s="274" t="s"/>
    </row>
    <row r="125" spans="1:26" s="185">
      <c r="A125" s="272" t="s"/>
      <c r="B125" s="273" t="s"/>
      <c r="C125" s="273" t="s"/>
      <c r="D125" s="273" t="s"/>
      <c r="E125" s="273" t="s"/>
      <c r="F125" s="273" t="s"/>
      <c r="G125" s="273" t="s"/>
      <c r="H125" s="273" t="s"/>
      <c r="I125" s="273" t="s"/>
      <c r="J125" s="273" t="s"/>
      <c r="K125" s="273" t="s"/>
      <c r="L125" s="273" t="s"/>
      <c r="M125" s="273" t="s"/>
      <c r="N125" s="273" t="s"/>
      <c r="O125" s="273" t="s"/>
      <c r="P125" s="273" t="s"/>
      <c r="Q125" s="273" t="s"/>
      <c r="R125" s="273" t="s"/>
      <c r="S125" s="273" t="s"/>
      <c r="T125" s="273" t="s"/>
      <c r="U125" s="273" t="s"/>
      <c r="V125" s="273" t="s"/>
      <c r="W125" s="274" t="s"/>
      <c r="X125" s="273" t="s"/>
      <c r="Y125" s="273" t="s"/>
      <c r="Z125" s="274" t="s"/>
    </row>
    <row r="126" spans="1:26" s="185">
      <c r="A126" s="272" t="s"/>
      <c r="B126" s="273" t="s"/>
      <c r="C126" s="273" t="s"/>
      <c r="D126" s="273" t="s"/>
      <c r="E126" s="273" t="s"/>
      <c r="F126" s="273" t="s"/>
      <c r="G126" s="273" t="s"/>
      <c r="H126" s="273" t="s"/>
      <c r="I126" s="273" t="s"/>
      <c r="J126" s="273" t="s"/>
      <c r="K126" s="273" t="s"/>
      <c r="L126" s="273" t="s"/>
      <c r="M126" s="273" t="s"/>
      <c r="N126" s="273" t="s"/>
      <c r="O126" s="273" t="s"/>
      <c r="P126" s="273" t="s"/>
      <c r="Q126" s="273" t="s"/>
      <c r="R126" s="273" t="s"/>
      <c r="S126" s="273" t="s"/>
      <c r="T126" s="273" t="s"/>
      <c r="U126" s="273" t="s"/>
      <c r="V126" s="273" t="s"/>
      <c r="W126" s="274" t="s"/>
      <c r="X126" s="273" t="s"/>
      <c r="Y126" s="273" t="s"/>
      <c r="Z126" s="274" t="s"/>
    </row>
    <row r="127" spans="1:26" s="185">
      <c r="A127" s="272" t="s"/>
      <c r="B127" s="273" t="s"/>
      <c r="C127" s="273" t="s"/>
      <c r="D127" s="273" t="s"/>
      <c r="E127" s="273" t="s"/>
      <c r="F127" s="273" t="s"/>
      <c r="G127" s="273" t="s"/>
      <c r="H127" s="273" t="s"/>
      <c r="I127" s="273" t="s"/>
      <c r="J127" s="273" t="s"/>
      <c r="K127" s="273" t="s"/>
      <c r="L127" s="273" t="s"/>
      <c r="M127" s="273" t="s"/>
      <c r="N127" s="273" t="s"/>
      <c r="O127" s="273" t="s"/>
      <c r="P127" s="273" t="s"/>
      <c r="Q127" s="273" t="s"/>
      <c r="R127" s="273" t="s"/>
      <c r="S127" s="273" t="s"/>
      <c r="T127" s="273" t="s"/>
      <c r="U127" s="273" t="s"/>
      <c r="V127" s="273" t="s"/>
      <c r="W127" s="274" t="s"/>
      <c r="X127" s="273" t="s"/>
      <c r="Y127" s="273" t="s"/>
      <c r="Z127" s="274" t="s"/>
    </row>
    <row r="128" spans="1:26" s="185">
      <c r="A128" s="272" t="s"/>
      <c r="B128" s="273" t="s"/>
      <c r="C128" s="273" t="s"/>
      <c r="D128" s="273" t="s"/>
      <c r="E128" s="273" t="s"/>
      <c r="F128" s="273" t="s"/>
      <c r="G128" s="273" t="s"/>
      <c r="H128" s="273" t="s"/>
      <c r="I128" s="273" t="s"/>
      <c r="J128" s="273" t="s"/>
      <c r="K128" s="273" t="s"/>
      <c r="L128" s="273" t="s"/>
      <c r="M128" s="273" t="s"/>
      <c r="N128" s="273" t="s"/>
      <c r="O128" s="273" t="s"/>
      <c r="P128" s="273" t="s"/>
      <c r="Q128" s="273" t="s"/>
      <c r="R128" s="273" t="s"/>
      <c r="S128" s="273" t="s"/>
      <c r="T128" s="273" t="s"/>
      <c r="U128" s="273" t="s"/>
      <c r="V128" s="273" t="s"/>
      <c r="W128" s="273" t="s"/>
      <c r="X128" s="273" t="s"/>
      <c r="Y128" s="273" t="s"/>
      <c r="Z128" s="274" t="s"/>
    </row>
    <row r="129" spans="1:26" s="185">
      <c r="A129" s="272" t="s"/>
      <c r="B129" s="273" t="s"/>
      <c r="C129" s="273" t="s"/>
      <c r="D129" s="273" t="s"/>
      <c r="E129" s="273" t="s"/>
      <c r="F129" s="273" t="s"/>
      <c r="G129" s="273" t="s"/>
      <c r="H129" s="273" t="s"/>
      <c r="I129" s="273" t="s"/>
      <c r="J129" s="273" t="s"/>
      <c r="K129" s="273" t="s"/>
      <c r="L129" s="273" t="s"/>
      <c r="M129" s="273" t="s"/>
      <c r="N129" s="273" t="s"/>
      <c r="O129" s="273" t="s"/>
      <c r="P129" s="273" t="s"/>
      <c r="Q129" s="273" t="s"/>
      <c r="R129" s="273" t="s"/>
      <c r="S129" s="273" t="s"/>
      <c r="T129" s="273" t="s"/>
      <c r="U129" s="273" t="s"/>
      <c r="V129" s="273" t="s"/>
      <c r="W129" s="273" t="s"/>
      <c r="X129" s="273" t="s"/>
      <c r="Y129" s="273" t="s"/>
      <c r="Z129" s="274" t="s"/>
    </row>
    <row r="130" spans="1:26" s="185">
      <c r="A130" s="272" t="s"/>
      <c r="B130" s="273" t="s"/>
      <c r="C130" s="273" t="s"/>
      <c r="D130" s="273" t="s"/>
      <c r="E130" s="273" t="s"/>
      <c r="F130" s="273" t="s"/>
      <c r="G130" s="273" t="s"/>
      <c r="H130" s="273" t="s"/>
      <c r="I130" s="273" t="s"/>
      <c r="J130" s="273" t="s"/>
      <c r="K130" s="273" t="s"/>
      <c r="L130" s="273" t="s"/>
      <c r="M130" s="273" t="s"/>
      <c r="N130" s="273" t="s"/>
      <c r="O130" s="273" t="s"/>
      <c r="P130" s="273" t="s"/>
      <c r="Q130" s="273" t="s"/>
      <c r="R130" s="273" t="s"/>
      <c r="S130" s="273" t="s"/>
      <c r="T130" s="273" t="s"/>
      <c r="U130" s="273" t="s"/>
      <c r="V130" s="273" t="s"/>
      <c r="W130" s="274" t="s"/>
      <c r="X130" s="273" t="s"/>
      <c r="Y130" s="273" t="s"/>
      <c r="Z130" s="274" t="s"/>
    </row>
    <row r="131" spans="1:26" s="185">
      <c r="A131" s="272" t="s"/>
      <c r="B131" s="273" t="s"/>
      <c r="C131" s="273" t="s"/>
      <c r="D131" s="273" t="s"/>
      <c r="E131" s="273" t="s"/>
      <c r="F131" s="273" t="s"/>
      <c r="G131" s="273" t="s"/>
      <c r="H131" s="273" t="s"/>
      <c r="I131" s="273" t="s"/>
      <c r="J131" s="273" t="s"/>
      <c r="K131" s="273" t="s"/>
      <c r="L131" s="273" t="s"/>
      <c r="M131" s="273" t="s"/>
      <c r="N131" s="273" t="s"/>
      <c r="O131" s="273" t="s"/>
      <c r="P131" s="273" t="s"/>
      <c r="Q131" s="273" t="s"/>
      <c r="R131" s="273" t="s"/>
      <c r="S131" s="273" t="s"/>
      <c r="T131" s="273" t="s"/>
      <c r="U131" s="273" t="s"/>
      <c r="V131" s="273" t="s"/>
      <c r="W131" s="274" t="s"/>
      <c r="X131" s="273" t="s"/>
      <c r="Y131" s="273" t="s"/>
      <c r="Z131" s="274" t="s"/>
    </row>
    <row r="132" spans="1:25">
      <c r="A132" s="257" t="s"/>
      <c r="B132" s="247" t="s"/>
      <c r="C132" s="247" t="s"/>
      <c r="D132" s="247" t="s"/>
      <c r="E132" s="247" t="s"/>
      <c r="F132" s="247" t="s"/>
      <c r="G132" s="247" t="s"/>
      <c r="H132" s="247" t="s"/>
      <c r="I132" s="247" t="s"/>
      <c r="J132" s="247" t="s"/>
      <c r="K132" s="247" t="s"/>
      <c r="L132" s="247" t="s"/>
      <c r="M132" s="247" t="s"/>
      <c r="N132" s="247" t="s"/>
      <c r="O132" s="247" t="s"/>
      <c r="P132" s="247" t="s"/>
      <c r="Q132" s="247" t="s"/>
      <c r="R132" s="247" t="s"/>
      <c r="S132" s="247" t="s"/>
      <c r="T132" s="247" t="s"/>
      <c r="U132" s="247" t="s"/>
      <c r="V132" s="247" t="s"/>
      <c r="X132" s="247" t="s"/>
      <c r="Y132" s="247" t="s"/>
    </row>
    <row r="133" spans="1:25">
      <c r="A133" s="257" t="s"/>
      <c r="B133" s="247" t="s"/>
      <c r="C133" s="247" t="s"/>
      <c r="D133" s="247" t="s"/>
      <c r="E133" s="247" t="s"/>
      <c r="F133" s="247" t="s"/>
      <c r="G133" s="247" t="s"/>
      <c r="H133" s="247" t="s"/>
      <c r="I133" s="247" t="s"/>
      <c r="J133" s="247" t="s"/>
      <c r="K133" s="247" t="s"/>
      <c r="L133" s="247" t="s"/>
      <c r="M133" s="247" t="s"/>
      <c r="N133" s="247" t="s"/>
      <c r="O133" s="247" t="s"/>
      <c r="P133" s="247" t="s"/>
      <c r="Q133" s="247" t="s"/>
      <c r="R133" s="247" t="s"/>
      <c r="S133" s="247" t="s"/>
      <c r="T133" s="247" t="s"/>
      <c r="U133" s="247" t="s"/>
      <c r="V133" s="247" t="s"/>
      <c r="X133" s="247" t="s"/>
      <c r="Y133" s="247" t="s"/>
    </row>
    <row r="134" spans="1:25">
      <c r="A134" s="257" t="s"/>
      <c r="B134" s="247" t="s"/>
      <c r="C134" s="247" t="s"/>
      <c r="D134" s="247" t="s"/>
      <c r="E134" s="247" t="s"/>
      <c r="F134" s="247" t="s"/>
      <c r="G134" s="247" t="s"/>
      <c r="H134" s="247" t="s"/>
      <c r="I134" s="247" t="s"/>
      <c r="J134" s="247" t="s"/>
      <c r="K134" s="247" t="s"/>
      <c r="L134" s="247" t="s"/>
      <c r="M134" s="247" t="s"/>
      <c r="N134" s="247" t="s"/>
      <c r="O134" s="247" t="s"/>
      <c r="P134" s="247" t="s"/>
      <c r="Q134" s="247" t="s"/>
      <c r="R134" s="247" t="s"/>
      <c r="S134" s="247" t="s"/>
      <c r="T134" s="247" t="s"/>
      <c r="U134" s="247" t="s"/>
      <c r="V134" s="247" t="s"/>
      <c r="X134" s="247" t="s"/>
      <c r="Y134" s="247" t="s"/>
    </row>
    <row r="135" spans="1:25">
      <c r="A135" s="257" t="s"/>
      <c r="B135" s="247" t="s"/>
      <c r="C135" s="247" t="s"/>
      <c r="D135" s="247" t="s"/>
      <c r="E135" s="247" t="s"/>
      <c r="F135" s="247" t="s"/>
      <c r="G135" s="247" t="s"/>
      <c r="H135" s="247" t="s"/>
      <c r="I135" s="247" t="s"/>
      <c r="J135" s="247" t="s"/>
      <c r="K135" s="247" t="s"/>
      <c r="L135" s="247" t="s"/>
      <c r="M135" s="247" t="s"/>
      <c r="N135" s="247" t="s"/>
      <c r="O135" s="247" t="s"/>
      <c r="P135" s="247" t="s"/>
      <c r="Q135" s="247" t="s"/>
      <c r="R135" s="247" t="s"/>
      <c r="S135" s="247" t="s"/>
      <c r="T135" s="247" t="s"/>
      <c r="U135" s="247" t="s"/>
      <c r="V135" s="247" t="s"/>
      <c r="X135" s="247" t="s"/>
      <c r="Y135" s="247" t="s"/>
    </row>
    <row r="136" spans="1:25">
      <c r="A136" s="257" t="s"/>
      <c r="B136" s="247" t="s"/>
      <c r="C136" s="247" t="s"/>
      <c r="D136" s="247" t="s"/>
      <c r="E136" s="247" t="s"/>
      <c r="F136" s="247" t="s"/>
      <c r="G136" s="247" t="s"/>
      <c r="H136" s="247" t="s"/>
      <c r="I136" s="247" t="s"/>
      <c r="J136" s="247" t="s"/>
      <c r="K136" s="247" t="s"/>
      <c r="L136" s="247" t="s"/>
      <c r="M136" s="247" t="s"/>
      <c r="N136" s="247" t="s"/>
      <c r="O136" s="247" t="s"/>
      <c r="P136" s="247" t="s"/>
      <c r="Q136" s="247" t="s"/>
      <c r="R136" s="247" t="s"/>
      <c r="S136" s="247" t="s"/>
      <c r="T136" s="247" t="s"/>
      <c r="U136" s="247" t="s"/>
      <c r="V136" s="247" t="s"/>
      <c r="W136" s="247" t="s"/>
      <c r="X136" s="247" t="s"/>
      <c r="Y136" s="247" t="s"/>
    </row>
    <row r="137" spans="1:25">
      <c r="A137" s="257" t="s"/>
      <c r="B137" s="247" t="s"/>
      <c r="C137" s="247" t="s"/>
      <c r="D137" s="247" t="s"/>
      <c r="E137" s="247" t="s"/>
      <c r="F137" s="247" t="s"/>
      <c r="G137" s="247" t="s"/>
      <c r="H137" s="247" t="s"/>
      <c r="I137" s="247" t="s"/>
      <c r="J137" s="247" t="s"/>
      <c r="K137" s="247" t="s"/>
      <c r="L137" s="247" t="s"/>
      <c r="M137" s="247" t="s"/>
      <c r="N137" s="247" t="s"/>
      <c r="O137" s="247" t="s"/>
      <c r="P137" s="247" t="s"/>
      <c r="Q137" s="247" t="s"/>
      <c r="R137" s="247" t="s"/>
      <c r="S137" s="247" t="s"/>
      <c r="T137" s="247" t="s"/>
      <c r="U137" s="247" t="s"/>
      <c r="V137" s="247" t="s"/>
      <c r="W137" s="247" t="s"/>
      <c r="X137" s="247" t="s"/>
      <c r="Y137" s="247" t="s"/>
    </row>
    <row r="138" spans="1:25">
      <c r="A138" s="257" t="s"/>
      <c r="B138" s="247" t="s"/>
      <c r="C138" s="247" t="s"/>
      <c r="D138" s="247" t="s"/>
      <c r="E138" s="247" t="s"/>
      <c r="F138" s="247" t="s"/>
      <c r="G138" s="247" t="s"/>
      <c r="H138" s="247" t="s"/>
      <c r="I138" s="247" t="s"/>
      <c r="J138" s="247" t="s"/>
      <c r="K138" s="247" t="s"/>
      <c r="L138" s="247" t="s"/>
      <c r="M138" s="247" t="s"/>
      <c r="N138" s="247" t="s"/>
      <c r="O138" s="247" t="s"/>
      <c r="P138" s="247" t="s"/>
      <c r="Q138" s="247" t="s"/>
      <c r="R138" s="247" t="s"/>
      <c r="S138" s="247" t="s"/>
      <c r="T138" s="247" t="s"/>
      <c r="U138" s="247" t="s"/>
      <c r="V138" s="247" t="s"/>
      <c r="X138" s="247" t="s"/>
      <c r="Y138" s="247" t="s"/>
    </row>
    <row r="139" spans="1:25">
      <c r="A139" s="257" t="s"/>
      <c r="B139" s="247" t="s"/>
      <c r="C139" s="247" t="s"/>
      <c r="D139" s="247" t="s"/>
      <c r="E139" s="247" t="s"/>
      <c r="F139" s="247" t="s"/>
      <c r="G139" s="247" t="s"/>
      <c r="H139" s="247" t="s"/>
      <c r="I139" s="247" t="s"/>
      <c r="J139" s="247" t="s"/>
      <c r="K139" s="247" t="s"/>
      <c r="L139" s="247" t="s"/>
      <c r="M139" s="247" t="s"/>
      <c r="N139" s="247" t="s"/>
      <c r="O139" s="247" t="s"/>
      <c r="P139" s="247" t="s"/>
      <c r="Q139" s="247" t="s"/>
      <c r="R139" s="247" t="s"/>
      <c r="S139" s="247" t="s"/>
      <c r="T139" s="247" t="s"/>
      <c r="U139" s="247" t="s"/>
      <c r="V139" s="247" t="s"/>
      <c r="X139" s="247" t="s"/>
      <c r="Y139" s="247" t="s"/>
    </row>
    <row r="140" spans="1:25">
      <c r="A140" s="257" t="s"/>
      <c r="B140" s="247" t="s"/>
      <c r="C140" s="247" t="s"/>
      <c r="D140" s="247" t="s"/>
      <c r="E140" s="247" t="s"/>
      <c r="F140" s="247" t="s"/>
      <c r="G140" s="247" t="s"/>
      <c r="H140" s="247" t="s"/>
      <c r="I140" s="247" t="s"/>
      <c r="J140" s="247" t="s"/>
      <c r="K140" s="247" t="s"/>
      <c r="L140" s="247" t="s"/>
      <c r="M140" s="247" t="s"/>
      <c r="N140" s="247" t="s"/>
      <c r="O140" s="247" t="s"/>
      <c r="P140" s="247" t="s"/>
      <c r="Q140" s="247" t="s"/>
      <c r="R140" s="247" t="s"/>
      <c r="S140" s="247" t="s"/>
      <c r="T140" s="247" t="s"/>
      <c r="U140" s="247" t="s"/>
      <c r="V140" s="247" t="s"/>
      <c r="X140" s="247" t="s"/>
      <c r="Y140" s="247" t="s"/>
    </row>
    <row r="141" spans="1:25">
      <c r="A141" s="257" t="s"/>
      <c r="B141" s="247" t="s"/>
      <c r="C141" s="247" t="s"/>
      <c r="D141" s="247" t="s"/>
      <c r="E141" s="247" t="s"/>
      <c r="F141" s="247" t="s"/>
      <c r="G141" s="247" t="s"/>
      <c r="H141" s="247" t="s"/>
      <c r="I141" s="247" t="s"/>
      <c r="J141" s="247" t="s"/>
      <c r="K141" s="247" t="s"/>
      <c r="L141" s="247" t="s"/>
      <c r="M141" s="247" t="s"/>
      <c r="N141" s="247" t="s"/>
      <c r="O141" s="247" t="s"/>
      <c r="P141" s="247" t="s"/>
      <c r="Q141" s="247" t="s"/>
      <c r="R141" s="247" t="s"/>
      <c r="S141" s="247" t="s"/>
      <c r="T141" s="247" t="s"/>
      <c r="U141" s="247" t="s"/>
      <c r="V141" s="247" t="s"/>
      <c r="X141" s="247" t="s"/>
      <c r="Y141" s="247" t="s"/>
    </row>
    <row r="142" spans="1:25">
      <c r="A142" s="257" t="s"/>
      <c r="B142" s="247" t="s"/>
      <c r="C142" s="247" t="s"/>
      <c r="D142" s="247" t="s"/>
      <c r="E142" s="247" t="s"/>
      <c r="F142" s="247" t="s"/>
      <c r="G142" s="247" t="s"/>
      <c r="H142" s="247" t="s"/>
      <c r="I142" s="247" t="s"/>
      <c r="J142" s="247" t="s"/>
      <c r="K142" s="247" t="s"/>
      <c r="L142" s="247" t="s"/>
      <c r="M142" s="247" t="s"/>
      <c r="N142" s="247" t="s"/>
      <c r="O142" s="247" t="s"/>
      <c r="P142" s="247" t="s"/>
      <c r="Q142" s="247" t="s"/>
      <c r="R142" s="247" t="s"/>
      <c r="S142" s="247" t="s"/>
      <c r="T142" s="247" t="s"/>
      <c r="U142" s="247" t="s"/>
      <c r="V142" s="247" t="s"/>
      <c r="W142" s="247" t="s"/>
      <c r="X142" s="247" t="s"/>
      <c r="Y142" s="247" t="s"/>
    </row>
    <row r="143" spans="1:25">
      <c r="A143" s="257" t="s"/>
      <c r="B143" s="247" t="s"/>
      <c r="C143" s="247" t="s"/>
      <c r="D143" s="247" t="s"/>
      <c r="E143" s="247" t="s"/>
      <c r="F143" s="247" t="s"/>
      <c r="G143" s="247" t="s"/>
      <c r="H143" s="247" t="s"/>
      <c r="I143" s="247" t="s"/>
      <c r="J143" s="247" t="s"/>
      <c r="K143" s="247" t="s"/>
      <c r="L143" s="247" t="s"/>
      <c r="M143" s="247" t="s"/>
      <c r="N143" s="247" t="s"/>
      <c r="O143" s="247" t="s"/>
      <c r="P143" s="247" t="s"/>
      <c r="Q143" s="247" t="s"/>
      <c r="R143" s="247" t="s"/>
      <c r="S143" s="247" t="s"/>
      <c r="T143" s="247" t="s"/>
      <c r="U143" s="247" t="s"/>
      <c r="V143" s="247" t="s"/>
      <c r="W143" s="247" t="s"/>
      <c r="X143" s="247" t="s"/>
      <c r="Y143" s="247" t="s"/>
    </row>
    <row r="144" spans="1:25">
      <c r="A144" s="257" t="s"/>
      <c r="B144" s="247" t="s"/>
      <c r="C144" s="247" t="s"/>
      <c r="D144" s="247" t="s"/>
      <c r="E144" s="247" t="s"/>
      <c r="F144" s="247" t="s"/>
      <c r="G144" s="247" t="s"/>
      <c r="H144" s="247" t="s"/>
      <c r="I144" s="247" t="s"/>
      <c r="J144" s="247" t="s"/>
      <c r="K144" s="247" t="s"/>
      <c r="L144" s="247" t="s"/>
      <c r="M144" s="247" t="s"/>
      <c r="N144" s="247" t="s"/>
      <c r="O144" s="247" t="s"/>
      <c r="P144" s="247" t="s"/>
      <c r="Q144" s="247" t="s"/>
      <c r="R144" s="247" t="s"/>
      <c r="S144" s="247" t="s"/>
      <c r="T144" s="247" t="s"/>
      <c r="U144" s="247" t="s"/>
      <c r="V144" s="247" t="s"/>
      <c r="X144" s="247" t="s"/>
      <c r="Y144" s="247" t="s"/>
    </row>
    <row r="145" spans="1:25">
      <c r="A145" s="257" t="s"/>
      <c r="B145" s="247" t="s"/>
      <c r="C145" s="247" t="s"/>
      <c r="D145" s="247" t="s"/>
      <c r="E145" s="247" t="s"/>
      <c r="F145" s="247" t="s"/>
      <c r="G145" s="247" t="s"/>
      <c r="H145" s="247" t="s"/>
      <c r="I145" s="247" t="s"/>
      <c r="J145" s="247" t="s"/>
      <c r="K145" s="247" t="s"/>
      <c r="L145" s="247" t="s"/>
      <c r="M145" s="247" t="s"/>
      <c r="N145" s="247" t="s"/>
      <c r="O145" s="247" t="s"/>
      <c r="P145" s="247" t="s"/>
      <c r="Q145" s="247" t="s"/>
      <c r="R145" s="247" t="s"/>
      <c r="S145" s="247" t="s"/>
      <c r="T145" s="247" t="s"/>
      <c r="U145" s="247" t="s"/>
      <c r="V145" s="247" t="s"/>
      <c r="X145" s="247" t="s"/>
      <c r="Y145" s="247" t="s"/>
    </row>
    <row r="146" spans="1:25">
      <c r="A146" s="257" t="s"/>
      <c r="B146" s="247" t="s"/>
      <c r="C146" s="247" t="s"/>
      <c r="D146" s="247" t="s"/>
      <c r="E146" s="247" t="s"/>
      <c r="F146" s="247" t="s"/>
      <c r="G146" s="247" t="s"/>
      <c r="H146" s="247" t="s"/>
      <c r="I146" s="247" t="s"/>
      <c r="J146" s="247" t="s"/>
      <c r="K146" s="247" t="s"/>
      <c r="L146" s="247" t="s"/>
      <c r="M146" s="247" t="s"/>
      <c r="N146" s="247" t="s"/>
      <c r="O146" s="247" t="s"/>
      <c r="P146" s="247" t="s"/>
      <c r="Q146" s="247" t="s"/>
      <c r="R146" s="247" t="s"/>
      <c r="S146" s="247" t="s"/>
      <c r="T146" s="247" t="s"/>
      <c r="U146" s="247" t="s"/>
      <c r="V146" s="247" t="s"/>
      <c r="W146" s="247" t="s"/>
      <c r="X146" s="247" t="s"/>
      <c r="Y146" s="247" t="s"/>
    </row>
    <row r="147" spans="1:25">
      <c r="A147" s="257" t="s"/>
      <c r="B147" s="247" t="s"/>
      <c r="C147" s="247" t="s"/>
      <c r="D147" s="247" t="s"/>
      <c r="E147" s="247" t="s"/>
      <c r="F147" s="247" t="s"/>
      <c r="G147" s="247" t="s"/>
      <c r="H147" s="247" t="s"/>
      <c r="I147" s="247" t="s"/>
      <c r="J147" s="247" t="s"/>
      <c r="K147" s="247" t="s"/>
      <c r="L147" s="247" t="s"/>
      <c r="M147" s="247" t="s"/>
      <c r="N147" s="247" t="s"/>
      <c r="O147" s="247" t="s"/>
      <c r="P147" s="247" t="s"/>
      <c r="Q147" s="247" t="s"/>
      <c r="R147" s="247" t="s"/>
      <c r="S147" s="247" t="s"/>
      <c r="T147" s="247" t="s"/>
      <c r="U147" s="247" t="s"/>
      <c r="V147" s="247" t="s"/>
      <c r="X147" s="247" t="s"/>
      <c r="Y147" s="247" t="s"/>
    </row>
    <row r="148" spans="1:25">
      <c r="A148" s="257" t="s"/>
      <c r="B148" s="247" t="s"/>
      <c r="C148" s="247" t="s"/>
      <c r="D148" s="247" t="s"/>
      <c r="E148" s="247" t="s"/>
      <c r="F148" s="247" t="s"/>
      <c r="G148" s="247" t="s"/>
      <c r="H148" s="247" t="s"/>
      <c r="I148" s="247" t="s"/>
      <c r="J148" s="247" t="s"/>
      <c r="K148" s="247" t="s"/>
      <c r="L148" s="247" t="s"/>
      <c r="M148" s="247" t="s"/>
      <c r="N148" s="247" t="s"/>
      <c r="O148" s="247" t="s"/>
      <c r="P148" s="247" t="s"/>
      <c r="Q148" s="247" t="s"/>
      <c r="R148" s="247" t="s"/>
      <c r="S148" s="247" t="s"/>
      <c r="T148" s="247" t="s"/>
      <c r="U148" s="247" t="s"/>
      <c r="V148" s="247" t="s"/>
      <c r="X148" s="247" t="s"/>
      <c r="Y148" s="247" t="s"/>
    </row>
    <row r="149" spans="1:25">
      <c r="A149" s="257" t="s"/>
      <c r="B149" s="247" t="s"/>
      <c r="C149" s="247" t="s"/>
      <c r="D149" s="247" t="s"/>
      <c r="E149" s="247" t="s"/>
      <c r="F149" s="247" t="s"/>
      <c r="G149" s="247" t="s"/>
      <c r="H149" s="247" t="s"/>
      <c r="I149" s="247" t="s"/>
      <c r="J149" s="247" t="s"/>
      <c r="K149" s="247" t="s"/>
      <c r="L149" s="247" t="s"/>
      <c r="M149" s="247" t="s"/>
      <c r="N149" s="247" t="s"/>
      <c r="O149" s="247" t="s"/>
      <c r="P149" s="247" t="s"/>
      <c r="Q149" s="247" t="s"/>
      <c r="R149" s="247" t="s"/>
      <c r="S149" s="247" t="s"/>
      <c r="T149" s="247" t="s"/>
      <c r="U149" s="247" t="s"/>
      <c r="V149" s="247" t="s"/>
      <c r="W149" s="247" t="s"/>
      <c r="X149" s="247" t="s"/>
      <c r="Y149" s="247" t="s"/>
    </row>
    <row r="150" spans="1:25">
      <c r="A150" s="257" t="s"/>
      <c r="B150" s="247" t="s"/>
      <c r="C150" s="247" t="s"/>
      <c r="D150" s="247" t="s"/>
      <c r="E150" s="247" t="s"/>
      <c r="F150" s="247" t="s"/>
      <c r="G150" s="247" t="s"/>
      <c r="H150" s="247" t="s"/>
      <c r="I150" s="247" t="s"/>
      <c r="J150" s="247" t="s"/>
      <c r="K150" s="247" t="s"/>
      <c r="L150" s="247" t="s"/>
      <c r="M150" s="247" t="s"/>
      <c r="N150" s="247" t="s"/>
      <c r="O150" s="247" t="s"/>
      <c r="P150" s="247" t="s"/>
      <c r="Q150" s="247" t="s"/>
      <c r="R150" s="247" t="s"/>
      <c r="S150" s="247" t="s"/>
      <c r="T150" s="247" t="s"/>
      <c r="U150" s="247" t="s"/>
      <c r="V150" s="247" t="s"/>
      <c r="X150" s="247" t="s"/>
      <c r="Y150" s="247" t="s"/>
    </row>
    <row r="151" spans="1:25">
      <c r="A151" s="257" t="s"/>
      <c r="B151" s="247" t="s"/>
      <c r="C151" s="247" t="s"/>
      <c r="D151" s="247" t="s"/>
      <c r="E151" s="247" t="s"/>
      <c r="F151" s="247" t="s"/>
      <c r="G151" s="247" t="s"/>
      <c r="H151" s="247" t="s"/>
      <c r="I151" s="247" t="s"/>
      <c r="J151" s="247" t="s"/>
      <c r="K151" s="247" t="s"/>
      <c r="L151" s="247" t="s"/>
      <c r="M151" s="247" t="s"/>
      <c r="N151" s="247" t="s"/>
      <c r="O151" s="247" t="s"/>
      <c r="P151" s="247" t="s"/>
      <c r="Q151" s="247" t="s"/>
      <c r="R151" s="247" t="s"/>
      <c r="S151" s="247" t="s"/>
      <c r="T151" s="247" t="s"/>
      <c r="U151" s="247" t="s"/>
      <c r="V151" s="247" t="s"/>
      <c r="W151" s="247" t="s"/>
      <c r="X151" s="247" t="s"/>
      <c r="Y151" s="247" t="s"/>
    </row>
    <row r="152" spans="1:25">
      <c r="A152" s="257" t="s"/>
      <c r="B152" s="247" t="s"/>
      <c r="C152" s="247" t="s"/>
      <c r="D152" s="247" t="s"/>
      <c r="E152" s="247" t="s"/>
      <c r="F152" s="247" t="s"/>
      <c r="G152" s="247" t="s"/>
      <c r="H152" s="247" t="s"/>
      <c r="I152" s="247" t="s"/>
      <c r="J152" s="247" t="s"/>
      <c r="K152" s="247" t="s"/>
      <c r="L152" s="247" t="s"/>
      <c r="M152" s="247" t="s"/>
      <c r="N152" s="247" t="s"/>
      <c r="O152" s="247" t="s"/>
      <c r="P152" s="247" t="s"/>
      <c r="Q152" s="247" t="s"/>
      <c r="R152" s="247" t="s"/>
      <c r="S152" s="247" t="s"/>
      <c r="T152" s="247" t="s"/>
      <c r="U152" s="247" t="s"/>
      <c r="V152" s="247" t="s"/>
      <c r="W152" s="247" t="s"/>
      <c r="X152" s="247" t="s"/>
      <c r="Y152" s="247" t="s"/>
    </row>
    <row r="153" spans="1:25">
      <c r="A153" s="257" t="s"/>
      <c r="B153" s="247" t="s"/>
      <c r="C153" s="247" t="s"/>
      <c r="D153" s="247" t="s"/>
      <c r="E153" s="247" t="s"/>
      <c r="F153" s="247" t="s"/>
      <c r="G153" s="247" t="s"/>
      <c r="H153" s="247" t="s"/>
      <c r="I153" s="247" t="s"/>
      <c r="J153" s="247" t="s"/>
      <c r="K153" s="247" t="s"/>
      <c r="L153" s="247" t="s"/>
      <c r="M153" s="247" t="s"/>
      <c r="N153" s="247" t="s"/>
      <c r="O153" s="247" t="s"/>
      <c r="P153" s="247" t="s"/>
      <c r="Q153" s="247" t="s"/>
      <c r="R153" s="247" t="s"/>
      <c r="S153" s="247" t="s"/>
      <c r="T153" s="247" t="s"/>
      <c r="U153" s="247" t="s"/>
      <c r="V153" s="247" t="s"/>
      <c r="W153" s="247" t="s"/>
      <c r="X153" s="247" t="s"/>
      <c r="Y153" s="247" t="s"/>
    </row>
    <row r="154" spans="1:25">
      <c r="A154" s="257" t="s"/>
      <c r="B154" s="247" t="s"/>
      <c r="C154" s="247" t="s"/>
      <c r="D154" s="247" t="s"/>
      <c r="E154" s="247" t="s"/>
      <c r="F154" s="247" t="s"/>
      <c r="G154" s="247" t="s"/>
      <c r="H154" s="247" t="s"/>
      <c r="I154" s="247" t="s"/>
      <c r="J154" s="247" t="s"/>
      <c r="K154" s="247" t="s"/>
      <c r="L154" s="247" t="s"/>
      <c r="M154" s="247" t="s"/>
      <c r="N154" s="247" t="s"/>
      <c r="O154" s="247" t="s"/>
      <c r="P154" s="247" t="s"/>
      <c r="Q154" s="247" t="s"/>
      <c r="R154" s="247" t="s"/>
      <c r="S154" s="247" t="s"/>
      <c r="T154" s="247" t="s"/>
      <c r="U154" s="247" t="s"/>
      <c r="V154" s="247" t="s"/>
      <c r="W154" s="247" t="s"/>
      <c r="X154" s="247" t="s"/>
      <c r="Y154" s="247" t="s"/>
    </row>
    <row r="155" spans="1:25">
      <c r="A155" s="257" t="s"/>
      <c r="B155" s="247" t="s"/>
      <c r="C155" s="247" t="s"/>
      <c r="D155" s="247" t="s"/>
      <c r="E155" s="247" t="s"/>
      <c r="F155" s="247" t="s"/>
      <c r="G155" s="247" t="s"/>
      <c r="H155" s="247" t="s"/>
      <c r="I155" s="247" t="s"/>
      <c r="J155" s="247" t="s"/>
      <c r="K155" s="247" t="s"/>
      <c r="L155" s="247" t="s"/>
      <c r="M155" s="247" t="s"/>
      <c r="N155" s="247" t="s"/>
      <c r="O155" s="247" t="s"/>
      <c r="P155" s="247" t="s"/>
      <c r="Q155" s="247" t="s"/>
      <c r="R155" s="247" t="s"/>
      <c r="S155" s="247" t="s"/>
      <c r="T155" s="247" t="s"/>
      <c r="U155" s="247" t="s"/>
      <c r="V155" s="247" t="s"/>
      <c r="W155" s="247" t="s"/>
      <c r="X155" s="247" t="s"/>
      <c r="Y155" s="247" t="s"/>
    </row>
    <row r="156" spans="1:25">
      <c r="A156" s="257" t="s"/>
      <c r="B156" s="247" t="s"/>
      <c r="C156" s="247" t="s"/>
      <c r="D156" s="247" t="s"/>
      <c r="E156" s="247" t="s"/>
      <c r="F156" s="247" t="s"/>
      <c r="G156" s="247" t="s"/>
      <c r="H156" s="247" t="s"/>
      <c r="I156" s="247" t="s"/>
      <c r="J156" s="247" t="s"/>
      <c r="K156" s="247" t="s"/>
      <c r="L156" s="247" t="s"/>
      <c r="M156" s="247" t="s"/>
      <c r="N156" s="247" t="s"/>
      <c r="O156" s="247" t="s"/>
      <c r="P156" s="247" t="s"/>
      <c r="Q156" s="247" t="s"/>
      <c r="R156" s="247" t="s"/>
      <c r="S156" s="247" t="s"/>
      <c r="T156" s="247" t="s"/>
      <c r="U156" s="247" t="s"/>
      <c r="V156" s="247" t="s"/>
      <c r="W156" s="247" t="s"/>
      <c r="X156" s="247" t="s"/>
      <c r="Y156" s="247" t="s"/>
    </row>
    <row r="157" spans="1:25">
      <c r="A157" s="257" t="s"/>
      <c r="B157" s="247" t="s"/>
      <c r="C157" s="247" t="s"/>
      <c r="D157" s="247" t="s"/>
      <c r="E157" s="247" t="s"/>
      <c r="F157" s="247" t="s"/>
      <c r="G157" s="247" t="s"/>
      <c r="H157" s="247" t="s"/>
      <c r="I157" s="247" t="s"/>
      <c r="J157" s="247" t="s"/>
      <c r="K157" s="247" t="s"/>
      <c r="L157" s="247" t="s"/>
      <c r="M157" s="247" t="s"/>
      <c r="N157" s="247" t="s"/>
      <c r="O157" s="247" t="s"/>
      <c r="P157" s="247" t="s"/>
      <c r="Q157" s="247" t="s"/>
      <c r="R157" s="247" t="s"/>
      <c r="S157" s="247" t="s"/>
      <c r="T157" s="247" t="s"/>
      <c r="U157" s="247" t="s"/>
      <c r="V157" s="247" t="s"/>
      <c r="W157" s="247" t="s"/>
      <c r="X157" s="247" t="s"/>
      <c r="Y157" s="247" t="s"/>
    </row>
    <row r="158" spans="1:25">
      <c r="A158" s="257" t="s"/>
      <c r="B158" s="247" t="s"/>
      <c r="C158" s="247" t="s"/>
      <c r="D158" s="247" t="s"/>
      <c r="E158" s="247" t="s"/>
      <c r="F158" s="247" t="s"/>
      <c r="G158" s="247" t="s"/>
      <c r="H158" s="247" t="s"/>
      <c r="I158" s="247" t="s"/>
      <c r="J158" s="247" t="s"/>
      <c r="K158" s="247" t="s"/>
      <c r="L158" s="247" t="s"/>
      <c r="M158" s="247" t="s"/>
      <c r="N158" s="247" t="s"/>
      <c r="O158" s="247" t="s"/>
      <c r="P158" s="247" t="s"/>
      <c r="Q158" s="247" t="s"/>
      <c r="R158" s="247" t="s"/>
      <c r="S158" s="247" t="s"/>
      <c r="T158" s="247" t="s"/>
      <c r="U158" s="247" t="s"/>
      <c r="V158" s="247" t="s"/>
      <c r="W158" s="247" t="s"/>
      <c r="X158" s="247" t="s"/>
      <c r="Y158" s="247" t="s"/>
    </row>
    <row r="159" spans="1:25">
      <c r="A159" s="257" t="s"/>
      <c r="B159" s="247" t="s"/>
      <c r="C159" s="247" t="s"/>
      <c r="D159" s="247" t="s"/>
      <c r="E159" s="247" t="s"/>
      <c r="F159" s="247" t="s"/>
      <c r="G159" s="247" t="s"/>
      <c r="H159" s="247" t="s"/>
      <c r="I159" s="247" t="s"/>
      <c r="J159" s="247" t="s"/>
      <c r="K159" s="247" t="s"/>
      <c r="L159" s="247" t="s"/>
      <c r="M159" s="247" t="s"/>
      <c r="N159" s="247" t="s"/>
      <c r="O159" s="247" t="s"/>
      <c r="P159" s="247" t="s"/>
      <c r="Q159" s="247" t="s"/>
      <c r="R159" s="247" t="s"/>
      <c r="S159" s="247" t="s"/>
      <c r="T159" s="247" t="s"/>
      <c r="U159" s="247" t="s"/>
      <c r="V159" s="247" t="s"/>
      <c r="W159" s="247" t="s"/>
      <c r="X159" s="247" t="s"/>
      <c r="Y159" s="247" t="s"/>
    </row>
    <row r="160" spans="1:25">
      <c r="A160" s="257" t="s"/>
      <c r="B160" s="247" t="s"/>
      <c r="C160" s="247" t="s"/>
      <c r="D160" s="247" t="s"/>
      <c r="E160" s="247" t="s"/>
      <c r="F160" s="247" t="s"/>
      <c r="G160" s="247" t="s"/>
      <c r="H160" s="247" t="s"/>
      <c r="I160" s="247" t="s"/>
      <c r="J160" s="247" t="s"/>
      <c r="K160" s="247" t="s"/>
      <c r="L160" s="247" t="s"/>
      <c r="M160" s="247" t="s"/>
      <c r="N160" s="247" t="s"/>
      <c r="O160" s="247" t="s"/>
      <c r="P160" s="247" t="s"/>
      <c r="Q160" s="247" t="s"/>
      <c r="R160" s="247" t="s"/>
      <c r="S160" s="247" t="s"/>
      <c r="T160" s="247" t="s"/>
      <c r="U160" s="247" t="s"/>
      <c r="V160" s="247" t="s"/>
      <c r="W160" s="247" t="s"/>
      <c r="X160" s="247" t="s"/>
      <c r="Y160" s="247" t="s"/>
    </row>
  </sheetData>
  <mergeCells count="18">
    <mergeCell ref="K19:K20"/>
    <mergeCell ref="L19:L20"/>
    <mergeCell ref="K9:K10"/>
    <mergeCell ref="L9:L10"/>
    <mergeCell ref="K11:K13"/>
    <mergeCell ref="L11:L13"/>
    <mergeCell ref="M9:M10"/>
    <mergeCell ref="A23:F23"/>
    <mergeCell ref="A24:D24"/>
    <mergeCell ref="E24:F24"/>
    <mergeCell ref="F26:F34"/>
    <mergeCell ref="E33:E34"/>
    <mergeCell ref="E35:E36"/>
    <mergeCell ref="F35:F36"/>
    <mergeCell ref="E37:E39"/>
    <mergeCell ref="F37:F39"/>
    <mergeCell ref="E45:E46"/>
    <mergeCell ref="F45:F46"/>
  </mergeCells>
</worksheet>
</file>

<file path=xl/worksheets/sheet15.xml><?xml version="1.0" encoding="utf-8"?>
<worksheet xmlns="http://schemas.openxmlformats.org/spreadsheetml/2006/main">
  <sheetPr codeName="付南山雪票款">
    <tabColor rgb="FFFFFFFF"/>
  </sheetPr>
  <dimension ref="A1"/>
  <sheetViews>
    <sheetView showGridLines="1" workbookViewId="0"/>
  </sheetViews>
  <sheetData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2026-09-16T20:03:05Z</dcterms:created>
  <dcterms:modified xsi:type="dcterms:W3CDTF">2026-09-16T20:03:05Z</dcterms:modified>
</cp:coreProperties>
</file>